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mc:AlternateContent xmlns:mc="http://schemas.openxmlformats.org/markup-compatibility/2006">
    <mc:Choice Requires="x15">
      <x15ac:absPath xmlns:x15ac="http://schemas.microsoft.com/office/spreadsheetml/2010/11/ac" url="C:\Computer-Science-Study\Online-Courses\Brad_Courses\LANDING-PAGES\EdgeLedger-website\edgeledger\renato-barroco\Projects\finance\"/>
    </mc:Choice>
  </mc:AlternateContent>
  <xr:revisionPtr revIDLastSave="0" documentId="13_ncr:9_{00720252-0B4B-42DD-866C-005AE3C04D8C}" xr6:coauthVersionLast="45" xr6:coauthVersionMax="45" xr10:uidLastSave="{00000000-0000-0000-0000-000000000000}"/>
  <bookViews>
    <workbookView xWindow="-120" yWindow="-120" windowWidth="37710" windowHeight="16440" tabRatio="773" xr2:uid="{00000000-000D-0000-FFFF-FFFF00000000}"/>
  </bookViews>
  <sheets>
    <sheet name="Step 1 Modeling+Valuation Rules" sheetId="2" r:id="rId1"/>
    <sheet name="Step 2 Revenue Forecast" sheetId="3" r:id="rId2"/>
    <sheet name="Step 3 Income Statement " sheetId="4" r:id="rId3"/>
    <sheet name="Step 4 Balance Sheet" sheetId="5" r:id="rId4"/>
    <sheet name="Step 5 Cash Flow Statement" sheetId="6" r:id="rId5"/>
    <sheet name="Step 6 DCF Valuation" sheetId="8" r:id="rId6"/>
    <sheet name="Step 7 Other Valuations+Compare" sheetId="7" r:id="rId7"/>
  </sheets>
  <externalReferences>
    <externalReference r:id="rId8"/>
  </externalReferences>
  <definedNames>
    <definedName name="Case">#REF!</definedName>
    <definedName name="COGS">'Step 3 Income Statement '!$10:$10</definedName>
    <definedName name="General_and_Administrative">'Step 3 Income Statement '!$28:$28</definedName>
    <definedName name="Market_Cap">'[1]ANSWER to Question 9'!$B$4:$B$15</definedName>
    <definedName name="Other_Income_or_Expense">'Step 3 Income Statement '!$47:$47</definedName>
    <definedName name="OtherEx">#REF!</definedName>
    <definedName name="_xlnm.Print_Area">#REF!</definedName>
    <definedName name="_xlnm.Print_Titles">#REF!</definedName>
    <definedName name="Research_and_Development">'Step 3 Income Statement '!$22:$22</definedName>
    <definedName name="Revenue">'Step 3 Income Statement '!$5:$5</definedName>
    <definedName name="Sales_and_Marketing">'Step 3 Income Statement '!$16:$16</definedName>
    <definedName name="Step_1_Modeling">'Step 1 Modeling+Valuation Rules'!#REF!</definedName>
    <definedName name="Step_2_Revenue">'Step 2 Revenue Forecast'!$B$6</definedName>
    <definedName name="Step_3_Income_Statement">'Step 3 Income Statement '!$C$6</definedName>
    <definedName name="Step_4_Balance_Sheet">'Step 4 Balance Sheet'!$B$5</definedName>
    <definedName name="Step_5_Cash_Flow_Statement">'Step 5 Cash Flow Statement'!$B$6</definedName>
    <definedName name="Step_6_DCF">'Step 6 DCF Valuation'!$B$6</definedName>
    <definedName name="Step_7_Other">'Step 7 Other Valuations+Compare'!$C$5</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E10" i="3" l="1"/>
  <c r="AF10" i="3"/>
  <c r="AG10" i="3"/>
  <c r="AH10" i="3"/>
  <c r="AI10" i="3"/>
  <c r="AE15" i="3"/>
  <c r="AF15" i="3"/>
  <c r="AG15" i="3"/>
  <c r="AH15" i="3"/>
  <c r="AI15" i="3"/>
  <c r="AI6" i="3"/>
  <c r="AJ5" i="4"/>
  <c r="AJ10" i="4"/>
  <c r="AJ16" i="4"/>
  <c r="AJ22" i="4"/>
  <c r="AJ28" i="4"/>
  <c r="AJ34" i="4"/>
  <c r="AJ40" i="4"/>
  <c r="AJ43" i="4"/>
  <c r="AJ45" i="4"/>
  <c r="AF59" i="4"/>
  <c r="AG59" i="4"/>
  <c r="AH59" i="4"/>
  <c r="AI59" i="4"/>
  <c r="AJ59" i="4"/>
  <c r="AJ61" i="4"/>
  <c r="O8" i="7"/>
  <c r="AH6" i="3"/>
  <c r="AI5" i="4"/>
  <c r="AI10" i="4"/>
  <c r="AI16" i="4"/>
  <c r="AI22" i="4"/>
  <c r="AI28" i="4"/>
  <c r="AI34" i="4"/>
  <c r="AI40" i="4"/>
  <c r="AI43" i="4"/>
  <c r="AI45" i="4"/>
  <c r="AI61" i="4"/>
  <c r="AJ62" i="4"/>
  <c r="O9" i="7"/>
  <c r="O17" i="7"/>
  <c r="C46" i="8"/>
  <c r="F23" i="8"/>
  <c r="C23" i="8"/>
  <c r="C37" i="8"/>
  <c r="C21" i="8"/>
  <c r="C25" i="8"/>
  <c r="M33" i="7"/>
  <c r="AF6" i="3"/>
  <c r="AG5" i="4"/>
  <c r="AG10" i="4"/>
  <c r="AG16" i="4"/>
  <c r="AG22" i="4"/>
  <c r="AG28" i="4"/>
  <c r="AG34" i="4"/>
  <c r="AG40" i="4"/>
  <c r="AG43" i="4"/>
  <c r="AG45" i="4"/>
  <c r="AG61" i="4"/>
  <c r="L8" i="7"/>
  <c r="AE6" i="3"/>
  <c r="AF5" i="4"/>
  <c r="AA6" i="3"/>
  <c r="AB5" i="4"/>
  <c r="AB10" i="4"/>
  <c r="AB6" i="3"/>
  <c r="AC5" i="4"/>
  <c r="AC10" i="4"/>
  <c r="AC6" i="3"/>
  <c r="AD5" i="4"/>
  <c r="AD10" i="4"/>
  <c r="AD6" i="3"/>
  <c r="AE5" i="4"/>
  <c r="AE10" i="4"/>
  <c r="AF10" i="4"/>
  <c r="AB16" i="4"/>
  <c r="AC16" i="4"/>
  <c r="AD16" i="4"/>
  <c r="AE16" i="4"/>
  <c r="AF16" i="4"/>
  <c r="AB22" i="4"/>
  <c r="AC22" i="4"/>
  <c r="AD22" i="4"/>
  <c r="AE22" i="4"/>
  <c r="AF22" i="4"/>
  <c r="AB28" i="4"/>
  <c r="AC28" i="4"/>
  <c r="AD28" i="4"/>
  <c r="AE28" i="4"/>
  <c r="AF28" i="4"/>
  <c r="AB34" i="4"/>
  <c r="AC34" i="4"/>
  <c r="AD34" i="4"/>
  <c r="AE34" i="4"/>
  <c r="AF34" i="4"/>
  <c r="AF40" i="4"/>
  <c r="AF43" i="4"/>
  <c r="AF45" i="4"/>
  <c r="AB40" i="4"/>
  <c r="AB43" i="4"/>
  <c r="AB49" i="4"/>
  <c r="AB51" i="4"/>
  <c r="AC40" i="4"/>
  <c r="AC43" i="4"/>
  <c r="AC49" i="4"/>
  <c r="AC51" i="4"/>
  <c r="AD40" i="4"/>
  <c r="AD43" i="4"/>
  <c r="AD49" i="4"/>
  <c r="AD51" i="4"/>
  <c r="AE40" i="4"/>
  <c r="AE43" i="4"/>
  <c r="AE49" i="4"/>
  <c r="AE51" i="4"/>
  <c r="AF51" i="4"/>
  <c r="AF49" i="4"/>
  <c r="AF52" i="4"/>
  <c r="AF61" i="4"/>
  <c r="AG62" i="4"/>
  <c r="L9" i="7"/>
  <c r="L21" i="7"/>
  <c r="L33" i="7"/>
  <c r="E8" i="7"/>
  <c r="E14" i="7"/>
  <c r="E13" i="7"/>
  <c r="L32" i="7"/>
  <c r="AJ49" i="4"/>
  <c r="AJ51" i="4"/>
  <c r="AJ55" i="4"/>
  <c r="AI7" i="6"/>
  <c r="AI8" i="6"/>
  <c r="G4" i="5"/>
  <c r="H4" i="4"/>
  <c r="G6" i="3"/>
  <c r="H5" i="4"/>
  <c r="G9" i="5"/>
  <c r="H4" i="5"/>
  <c r="I4" i="4"/>
  <c r="H6" i="3"/>
  <c r="I5" i="4"/>
  <c r="H9" i="5"/>
  <c r="I4" i="5"/>
  <c r="J4" i="4"/>
  <c r="I6" i="3"/>
  <c r="J5" i="4"/>
  <c r="I9" i="5"/>
  <c r="J4" i="5"/>
  <c r="K4" i="4"/>
  <c r="J6" i="3"/>
  <c r="K5" i="4"/>
  <c r="J9" i="5"/>
  <c r="L4" i="5"/>
  <c r="L4" i="4"/>
  <c r="M4" i="4"/>
  <c r="N4" i="4"/>
  <c r="O4" i="4"/>
  <c r="P4" i="4"/>
  <c r="Q4" i="4"/>
  <c r="R4" i="4"/>
  <c r="S4" i="4"/>
  <c r="T4" i="4"/>
  <c r="U4" i="4"/>
  <c r="V4" i="4"/>
  <c r="W4" i="4"/>
  <c r="X4" i="4"/>
  <c r="Y4" i="4"/>
  <c r="Z4" i="4"/>
  <c r="AA4" i="4"/>
  <c r="AB4" i="4"/>
  <c r="AC4" i="4"/>
  <c r="AD4" i="4"/>
  <c r="AE4" i="4"/>
  <c r="AF4" i="4"/>
  <c r="AG4" i="4"/>
  <c r="AH4" i="4"/>
  <c r="AI4" i="4"/>
  <c r="AJ4" i="4"/>
  <c r="B6" i="3"/>
  <c r="C5" i="4"/>
  <c r="C6" i="3"/>
  <c r="D5" i="4"/>
  <c r="D6" i="3"/>
  <c r="E5" i="4"/>
  <c r="E6" i="3"/>
  <c r="F5" i="4"/>
  <c r="G5" i="4"/>
  <c r="L5" i="4"/>
  <c r="L6" i="3"/>
  <c r="M5" i="4"/>
  <c r="M6" i="3"/>
  <c r="N5" i="4"/>
  <c r="N6" i="3"/>
  <c r="O5" i="4"/>
  <c r="O6" i="3"/>
  <c r="P5" i="4"/>
  <c r="Q5" i="4"/>
  <c r="Q6" i="3"/>
  <c r="R5" i="4"/>
  <c r="R6" i="3"/>
  <c r="S5" i="4"/>
  <c r="S6" i="3"/>
  <c r="T5" i="4"/>
  <c r="T6" i="3"/>
  <c r="U5" i="4"/>
  <c r="V5" i="4"/>
  <c r="V6" i="3"/>
  <c r="W5" i="4"/>
  <c r="W6" i="3"/>
  <c r="X5" i="4"/>
  <c r="X6" i="3"/>
  <c r="Y5" i="4"/>
  <c r="Y6" i="3"/>
  <c r="Z5" i="4"/>
  <c r="AA5" i="4"/>
  <c r="AG6" i="3"/>
  <c r="AH5" i="4"/>
  <c r="L9" i="5"/>
  <c r="M4" i="5"/>
  <c r="M9" i="5"/>
  <c r="N4" i="5"/>
  <c r="N9" i="5"/>
  <c r="O4" i="5"/>
  <c r="O9" i="5"/>
  <c r="Q4" i="5"/>
  <c r="Q9" i="5"/>
  <c r="R4" i="5"/>
  <c r="R9" i="5"/>
  <c r="S4" i="5"/>
  <c r="S9" i="5"/>
  <c r="T4" i="5"/>
  <c r="T9" i="5"/>
  <c r="V4" i="5"/>
  <c r="V9" i="5"/>
  <c r="W4" i="5"/>
  <c r="W9" i="5"/>
  <c r="X4" i="5"/>
  <c r="X9" i="5"/>
  <c r="Y4" i="5"/>
  <c r="Y9" i="5"/>
  <c r="AA4" i="5"/>
  <c r="AA9" i="5"/>
  <c r="AB4" i="5"/>
  <c r="AB9" i="5"/>
  <c r="AC4" i="5"/>
  <c r="AC9" i="5"/>
  <c r="AD4" i="5"/>
  <c r="AD9" i="5"/>
  <c r="AE9" i="5"/>
  <c r="AF4" i="5"/>
  <c r="AF9" i="5"/>
  <c r="AG4" i="5"/>
  <c r="AG9" i="5"/>
  <c r="AH4" i="5"/>
  <c r="AH9" i="5"/>
  <c r="AI4" i="5"/>
  <c r="AI9" i="5"/>
  <c r="AI9" i="6"/>
  <c r="AH11" i="5"/>
  <c r="AI11" i="5"/>
  <c r="AI10" i="6"/>
  <c r="AE26" i="5"/>
  <c r="AF26" i="5"/>
  <c r="AG26" i="5"/>
  <c r="AH26" i="5"/>
  <c r="AI26" i="5"/>
  <c r="AI11" i="6"/>
  <c r="AI12" i="6"/>
  <c r="AI18" i="5"/>
  <c r="AI15" i="6"/>
  <c r="AI34" i="6"/>
  <c r="G10" i="8"/>
  <c r="E59" i="8"/>
  <c r="E60" i="8"/>
  <c r="AB55" i="4"/>
  <c r="AA7" i="6"/>
  <c r="AA8" i="6"/>
  <c r="Z9" i="5"/>
  <c r="AA9" i="6"/>
  <c r="Z11" i="5"/>
  <c r="AA10" i="6"/>
  <c r="Z26" i="5"/>
  <c r="AA11" i="6"/>
  <c r="AA12" i="6"/>
  <c r="AA18" i="5"/>
  <c r="AA15" i="6"/>
  <c r="AA34" i="6"/>
  <c r="AC55" i="4"/>
  <c r="AB7" i="6"/>
  <c r="AB8" i="6"/>
  <c r="AB9" i="6"/>
  <c r="AB10" i="6"/>
  <c r="AB11" i="6"/>
  <c r="AB12" i="6"/>
  <c r="AB18" i="5"/>
  <c r="AB15" i="6"/>
  <c r="AB34" i="6"/>
  <c r="AD55" i="4"/>
  <c r="AC7" i="6"/>
  <c r="AC8" i="6"/>
  <c r="AC9" i="6"/>
  <c r="AC10" i="6"/>
  <c r="AC11" i="6"/>
  <c r="AC12" i="6"/>
  <c r="AC18" i="5"/>
  <c r="AC15" i="6"/>
  <c r="AC34" i="6"/>
  <c r="AE55" i="4"/>
  <c r="AD7" i="6"/>
  <c r="AD8" i="6"/>
  <c r="AD9" i="6"/>
  <c r="AD10" i="6"/>
  <c r="AD11" i="6"/>
  <c r="AD12" i="6"/>
  <c r="AD18" i="5"/>
  <c r="AD15" i="6"/>
  <c r="AD34" i="6"/>
  <c r="AE34" i="6"/>
  <c r="C10" i="8"/>
  <c r="AG49" i="4"/>
  <c r="AG51" i="4"/>
  <c r="AG55" i="4"/>
  <c r="AF7" i="6"/>
  <c r="AF8" i="6"/>
  <c r="AF9" i="6"/>
  <c r="AE11" i="5"/>
  <c r="AF11" i="5"/>
  <c r="AF10" i="6"/>
  <c r="AF11" i="6"/>
  <c r="AF12" i="6"/>
  <c r="AF18" i="5"/>
  <c r="AF15" i="6"/>
  <c r="AF34" i="6"/>
  <c r="D10" i="8"/>
  <c r="AH10" i="4"/>
  <c r="AH16" i="4"/>
  <c r="AH22" i="4"/>
  <c r="AH28" i="4"/>
  <c r="AH34" i="4"/>
  <c r="AH40" i="4"/>
  <c r="AH43" i="4"/>
  <c r="AH49" i="4"/>
  <c r="AH51" i="4"/>
  <c r="AH55" i="4"/>
  <c r="AG7" i="6"/>
  <c r="AG8" i="6"/>
  <c r="AG9" i="6"/>
  <c r="AG11" i="5"/>
  <c r="AG10" i="6"/>
  <c r="AG11" i="6"/>
  <c r="AG12" i="6"/>
  <c r="AG18" i="5"/>
  <c r="AG15" i="6"/>
  <c r="AG34" i="6"/>
  <c r="E10" i="8"/>
  <c r="AI49" i="4"/>
  <c r="AI51" i="4"/>
  <c r="AI55" i="4"/>
  <c r="AH7" i="6"/>
  <c r="AH8" i="6"/>
  <c r="AH9" i="6"/>
  <c r="AH10" i="6"/>
  <c r="AH11" i="6"/>
  <c r="AH12" i="6"/>
  <c r="AH18" i="5"/>
  <c r="AH15" i="6"/>
  <c r="AH34" i="6"/>
  <c r="F10" i="8"/>
  <c r="D52" i="8"/>
  <c r="D66" i="8"/>
  <c r="D67" i="8"/>
  <c r="D68" i="8"/>
  <c r="D69" i="8"/>
  <c r="D70" i="8"/>
  <c r="F25" i="8"/>
  <c r="F26" i="8"/>
  <c r="P8" i="5"/>
  <c r="Q16" i="6"/>
  <c r="Q18" i="5"/>
  <c r="Q15" i="6"/>
  <c r="Q17" i="6"/>
  <c r="P28" i="5"/>
  <c r="Q20" i="6"/>
  <c r="P31" i="5"/>
  <c r="Q21" i="6"/>
  <c r="P37" i="5"/>
  <c r="Q22" i="6"/>
  <c r="Q23" i="6"/>
  <c r="Q24" i="6"/>
  <c r="R10" i="4"/>
  <c r="R16" i="4"/>
  <c r="R22" i="4"/>
  <c r="R28" i="4"/>
  <c r="R34" i="4"/>
  <c r="R40" i="4"/>
  <c r="R43" i="4"/>
  <c r="R49" i="4"/>
  <c r="R51" i="4"/>
  <c r="R55" i="4"/>
  <c r="Q7" i="6"/>
  <c r="Q8" i="6"/>
  <c r="P9" i="5"/>
  <c r="Q9" i="6"/>
  <c r="P11" i="5"/>
  <c r="Q10" i="6"/>
  <c r="P26" i="5"/>
  <c r="Q11" i="6"/>
  <c r="Q12" i="6"/>
  <c r="Q26" i="6"/>
  <c r="B24" i="6"/>
  <c r="B15" i="6"/>
  <c r="B17" i="6"/>
  <c r="C40" i="4"/>
  <c r="C43" i="4"/>
  <c r="C49" i="4"/>
  <c r="C51" i="4"/>
  <c r="C55" i="4"/>
  <c r="B7" i="6"/>
  <c r="B8" i="6"/>
  <c r="B12" i="6"/>
  <c r="B26" i="6"/>
  <c r="B7" i="5"/>
  <c r="C20" i="6"/>
  <c r="C21" i="6"/>
  <c r="C22" i="6"/>
  <c r="C23" i="6"/>
  <c r="C24" i="6"/>
  <c r="C15" i="6"/>
  <c r="C16" i="6"/>
  <c r="C17" i="6"/>
  <c r="D34" i="4"/>
  <c r="D40" i="4"/>
  <c r="D43" i="4"/>
  <c r="D49" i="4"/>
  <c r="D51" i="4"/>
  <c r="D55" i="4"/>
  <c r="C7" i="6"/>
  <c r="C8" i="6"/>
  <c r="C9" i="6"/>
  <c r="C10" i="6"/>
  <c r="C11" i="6"/>
  <c r="C12" i="6"/>
  <c r="C26" i="6"/>
  <c r="C7" i="5"/>
  <c r="D20" i="6"/>
  <c r="D21" i="6"/>
  <c r="D22" i="6"/>
  <c r="D23" i="6"/>
  <c r="D24" i="6"/>
  <c r="D15" i="6"/>
  <c r="D16" i="6"/>
  <c r="D17" i="6"/>
  <c r="E34" i="4"/>
  <c r="E40" i="4"/>
  <c r="E43" i="4"/>
  <c r="E49" i="4"/>
  <c r="E51" i="4"/>
  <c r="E55" i="4"/>
  <c r="D7" i="6"/>
  <c r="D8" i="6"/>
  <c r="D9" i="6"/>
  <c r="D10" i="6"/>
  <c r="D11" i="6"/>
  <c r="D12" i="6"/>
  <c r="D26" i="6"/>
  <c r="D7" i="5"/>
  <c r="E20" i="6"/>
  <c r="E21" i="6"/>
  <c r="E22" i="6"/>
  <c r="E23" i="6"/>
  <c r="E24" i="6"/>
  <c r="E15" i="6"/>
  <c r="E16" i="6"/>
  <c r="E17" i="6"/>
  <c r="F34" i="4"/>
  <c r="F40" i="4"/>
  <c r="F43" i="4"/>
  <c r="F49" i="4"/>
  <c r="F51" i="4"/>
  <c r="F55" i="4"/>
  <c r="E7" i="6"/>
  <c r="E8" i="6"/>
  <c r="E9" i="6"/>
  <c r="E10" i="6"/>
  <c r="E11" i="6"/>
  <c r="E12" i="6"/>
  <c r="E26" i="6"/>
  <c r="E7" i="5"/>
  <c r="F28" i="5"/>
  <c r="G20" i="6"/>
  <c r="F31" i="5"/>
  <c r="G21" i="6"/>
  <c r="F37" i="5"/>
  <c r="G22" i="6"/>
  <c r="G23" i="6"/>
  <c r="G24" i="6"/>
  <c r="G18" i="5"/>
  <c r="G15" i="6"/>
  <c r="F8" i="5"/>
  <c r="G16" i="6"/>
  <c r="G17" i="6"/>
  <c r="H10" i="4"/>
  <c r="H16" i="4"/>
  <c r="H22" i="4"/>
  <c r="H28" i="4"/>
  <c r="H34" i="4"/>
  <c r="H40" i="4"/>
  <c r="H43" i="4"/>
  <c r="H49" i="4"/>
  <c r="H51" i="4"/>
  <c r="H55" i="4"/>
  <c r="G7" i="6"/>
  <c r="G8" i="6"/>
  <c r="F9" i="5"/>
  <c r="G9" i="6"/>
  <c r="F11" i="5"/>
  <c r="G10" i="6"/>
  <c r="F26" i="5"/>
  <c r="G11" i="6"/>
  <c r="G12" i="6"/>
  <c r="G26" i="6"/>
  <c r="G7" i="5"/>
  <c r="H20" i="6"/>
  <c r="H21" i="6"/>
  <c r="H22" i="6"/>
  <c r="H23" i="6"/>
  <c r="H24" i="6"/>
  <c r="H18" i="5"/>
  <c r="H15" i="6"/>
  <c r="H16" i="6"/>
  <c r="H17" i="6"/>
  <c r="I10" i="4"/>
  <c r="I16" i="4"/>
  <c r="I22" i="4"/>
  <c r="I28" i="4"/>
  <c r="I34" i="4"/>
  <c r="I40" i="4"/>
  <c r="I43" i="4"/>
  <c r="I49" i="4"/>
  <c r="I51" i="4"/>
  <c r="I55" i="4"/>
  <c r="H7" i="6"/>
  <c r="H8" i="6"/>
  <c r="H9" i="6"/>
  <c r="H10" i="6"/>
  <c r="H11" i="6"/>
  <c r="H12" i="6"/>
  <c r="H26" i="6"/>
  <c r="H7" i="5"/>
  <c r="I20" i="6"/>
  <c r="I21" i="6"/>
  <c r="I22" i="6"/>
  <c r="I23" i="6"/>
  <c r="I24" i="6"/>
  <c r="I18" i="5"/>
  <c r="I15" i="6"/>
  <c r="I16" i="6"/>
  <c r="I17" i="6"/>
  <c r="J10" i="4"/>
  <c r="J16" i="4"/>
  <c r="J22" i="4"/>
  <c r="J28" i="4"/>
  <c r="J34" i="4"/>
  <c r="J40" i="4"/>
  <c r="J43" i="4"/>
  <c r="J49" i="4"/>
  <c r="J51" i="4"/>
  <c r="J55" i="4"/>
  <c r="I7" i="6"/>
  <c r="I8" i="6"/>
  <c r="I9" i="6"/>
  <c r="I10" i="6"/>
  <c r="I11" i="6"/>
  <c r="I12" i="6"/>
  <c r="I26" i="6"/>
  <c r="I7" i="5"/>
  <c r="J20" i="6"/>
  <c r="J21" i="6"/>
  <c r="J22" i="6"/>
  <c r="J23" i="6"/>
  <c r="J24" i="6"/>
  <c r="J18" i="5"/>
  <c r="J15" i="6"/>
  <c r="J16" i="6"/>
  <c r="J17" i="6"/>
  <c r="K10" i="4"/>
  <c r="K16" i="4"/>
  <c r="K22" i="4"/>
  <c r="K28" i="4"/>
  <c r="K34" i="4"/>
  <c r="K40" i="4"/>
  <c r="K43" i="4"/>
  <c r="K49" i="4"/>
  <c r="K51" i="4"/>
  <c r="K55" i="4"/>
  <c r="J7" i="6"/>
  <c r="J8" i="6"/>
  <c r="J9" i="6"/>
  <c r="J10" i="6"/>
  <c r="J11" i="6"/>
  <c r="J12" i="6"/>
  <c r="J26" i="6"/>
  <c r="J7" i="5"/>
  <c r="K28" i="5"/>
  <c r="L20" i="6"/>
  <c r="K31" i="5"/>
  <c r="L21" i="6"/>
  <c r="K37" i="5"/>
  <c r="L22" i="6"/>
  <c r="L23" i="6"/>
  <c r="L24" i="6"/>
  <c r="L18" i="5"/>
  <c r="L15" i="6"/>
  <c r="K8" i="5"/>
  <c r="L16" i="6"/>
  <c r="L17" i="6"/>
  <c r="M10" i="4"/>
  <c r="M16" i="4"/>
  <c r="M22" i="4"/>
  <c r="M28" i="4"/>
  <c r="M34" i="4"/>
  <c r="M40" i="4"/>
  <c r="M43" i="4"/>
  <c r="M49" i="4"/>
  <c r="M51" i="4"/>
  <c r="M55" i="4"/>
  <c r="L7" i="6"/>
  <c r="L8" i="6"/>
  <c r="K9" i="5"/>
  <c r="L9" i="6"/>
  <c r="K11" i="5"/>
  <c r="L10" i="6"/>
  <c r="K26" i="5"/>
  <c r="L11" i="6"/>
  <c r="L12" i="6"/>
  <c r="L26" i="6"/>
  <c r="L7" i="5"/>
  <c r="M20" i="6"/>
  <c r="M21" i="6"/>
  <c r="M22" i="6"/>
  <c r="M23" i="6"/>
  <c r="M24" i="6"/>
  <c r="M18" i="5"/>
  <c r="M15" i="6"/>
  <c r="M16" i="6"/>
  <c r="M17" i="6"/>
  <c r="N10" i="4"/>
  <c r="N16" i="4"/>
  <c r="N22" i="4"/>
  <c r="N28" i="4"/>
  <c r="N34" i="4"/>
  <c r="N40" i="4"/>
  <c r="N43" i="4"/>
  <c r="N49" i="4"/>
  <c r="N51" i="4"/>
  <c r="N55" i="4"/>
  <c r="M7" i="6"/>
  <c r="M8" i="6"/>
  <c r="M9" i="6"/>
  <c r="M10" i="6"/>
  <c r="M11" i="6"/>
  <c r="M12" i="6"/>
  <c r="M26" i="6"/>
  <c r="M7" i="5"/>
  <c r="N20" i="6"/>
  <c r="N21" i="6"/>
  <c r="N22" i="6"/>
  <c r="N23" i="6"/>
  <c r="N24" i="6"/>
  <c r="N18" i="5"/>
  <c r="N15" i="6"/>
  <c r="N16" i="6"/>
  <c r="N17" i="6"/>
  <c r="O10" i="4"/>
  <c r="O16" i="4"/>
  <c r="O22" i="4"/>
  <c r="O28" i="4"/>
  <c r="O34" i="4"/>
  <c r="O40" i="4"/>
  <c r="O43" i="4"/>
  <c r="O49" i="4"/>
  <c r="O51" i="4"/>
  <c r="O55" i="4"/>
  <c r="N7" i="6"/>
  <c r="N8" i="6"/>
  <c r="N9" i="6"/>
  <c r="N10" i="6"/>
  <c r="N11" i="6"/>
  <c r="N12" i="6"/>
  <c r="N26" i="6"/>
  <c r="N7" i="5"/>
  <c r="O20" i="6"/>
  <c r="O21" i="6"/>
  <c r="O22" i="6"/>
  <c r="O23" i="6"/>
  <c r="O24" i="6"/>
  <c r="O18" i="5"/>
  <c r="O15" i="6"/>
  <c r="O16" i="6"/>
  <c r="O17" i="6"/>
  <c r="P10" i="4"/>
  <c r="P16" i="4"/>
  <c r="P22" i="4"/>
  <c r="P28" i="4"/>
  <c r="P34" i="4"/>
  <c r="P40" i="4"/>
  <c r="P43" i="4"/>
  <c r="P49" i="4"/>
  <c r="P51" i="4"/>
  <c r="P55" i="4"/>
  <c r="O7" i="6"/>
  <c r="O8" i="6"/>
  <c r="O9" i="6"/>
  <c r="O10" i="6"/>
  <c r="O11" i="6"/>
  <c r="O12" i="6"/>
  <c r="O26" i="6"/>
  <c r="O7" i="5"/>
  <c r="Q7" i="5"/>
  <c r="R16" i="6"/>
  <c r="R18" i="5"/>
  <c r="R15" i="6"/>
  <c r="R17" i="6"/>
  <c r="R20" i="6"/>
  <c r="R21" i="6"/>
  <c r="R22" i="6"/>
  <c r="R23" i="6"/>
  <c r="R24" i="6"/>
  <c r="S10" i="4"/>
  <c r="S16" i="4"/>
  <c r="S22" i="4"/>
  <c r="S28" i="4"/>
  <c r="S34" i="4"/>
  <c r="S40" i="4"/>
  <c r="S43" i="4"/>
  <c r="S49" i="4"/>
  <c r="S51" i="4"/>
  <c r="S55" i="4"/>
  <c r="R7" i="6"/>
  <c r="R8" i="6"/>
  <c r="R9" i="6"/>
  <c r="R10" i="6"/>
  <c r="R11" i="6"/>
  <c r="R12" i="6"/>
  <c r="R26" i="6"/>
  <c r="R7" i="5"/>
  <c r="S16" i="6"/>
  <c r="S18" i="5"/>
  <c r="S15" i="6"/>
  <c r="S17" i="6"/>
  <c r="S20" i="6"/>
  <c r="S21" i="6"/>
  <c r="S22" i="6"/>
  <c r="S23" i="6"/>
  <c r="S24" i="6"/>
  <c r="T10" i="4"/>
  <c r="T16" i="4"/>
  <c r="T22" i="4"/>
  <c r="T28" i="4"/>
  <c r="T34" i="4"/>
  <c r="T40" i="4"/>
  <c r="T43" i="4"/>
  <c r="T49" i="4"/>
  <c r="T51" i="4"/>
  <c r="T55" i="4"/>
  <c r="S7" i="6"/>
  <c r="S8" i="6"/>
  <c r="S9" i="6"/>
  <c r="S10" i="6"/>
  <c r="S11" i="6"/>
  <c r="S12" i="6"/>
  <c r="S26" i="6"/>
  <c r="S7" i="5"/>
  <c r="T16" i="6"/>
  <c r="T18" i="5"/>
  <c r="T15" i="6"/>
  <c r="T17" i="6"/>
  <c r="T20" i="6"/>
  <c r="T21" i="6"/>
  <c r="T22" i="6"/>
  <c r="T23" i="6"/>
  <c r="T24" i="6"/>
  <c r="U10" i="4"/>
  <c r="U16" i="4"/>
  <c r="U22" i="4"/>
  <c r="U28" i="4"/>
  <c r="U34" i="4"/>
  <c r="U40" i="4"/>
  <c r="U43" i="4"/>
  <c r="U49" i="4"/>
  <c r="U51" i="4"/>
  <c r="U55" i="4"/>
  <c r="T7" i="6"/>
  <c r="T8" i="6"/>
  <c r="T9" i="6"/>
  <c r="T10" i="6"/>
  <c r="T11" i="6"/>
  <c r="T12" i="6"/>
  <c r="T26" i="6"/>
  <c r="T7" i="5"/>
  <c r="U8" i="5"/>
  <c r="V16" i="6"/>
  <c r="V18" i="5"/>
  <c r="V15" i="6"/>
  <c r="V17" i="6"/>
  <c r="U28" i="5"/>
  <c r="V20" i="6"/>
  <c r="U31" i="5"/>
  <c r="V21" i="6"/>
  <c r="U37" i="5"/>
  <c r="V22" i="6"/>
  <c r="V23" i="6"/>
  <c r="V24" i="6"/>
  <c r="W10" i="4"/>
  <c r="W16" i="4"/>
  <c r="W22" i="4"/>
  <c r="W28" i="4"/>
  <c r="W34" i="4"/>
  <c r="W40" i="4"/>
  <c r="W43" i="4"/>
  <c r="W49" i="4"/>
  <c r="W51" i="4"/>
  <c r="W55" i="4"/>
  <c r="V7" i="6"/>
  <c r="V8" i="6"/>
  <c r="U9" i="5"/>
  <c r="V9" i="6"/>
  <c r="U11" i="5"/>
  <c r="V10" i="6"/>
  <c r="U26" i="5"/>
  <c r="V11" i="6"/>
  <c r="V12" i="6"/>
  <c r="V26" i="6"/>
  <c r="V7" i="5"/>
  <c r="W20" i="6"/>
  <c r="W21" i="6"/>
  <c r="W22" i="6"/>
  <c r="W23" i="6"/>
  <c r="W24" i="6"/>
  <c r="W18" i="5"/>
  <c r="W15" i="6"/>
  <c r="W16" i="6"/>
  <c r="W17" i="6"/>
  <c r="X10" i="4"/>
  <c r="X16" i="4"/>
  <c r="X22" i="4"/>
  <c r="X28" i="4"/>
  <c r="X34" i="4"/>
  <c r="X40" i="4"/>
  <c r="X43" i="4"/>
  <c r="X49" i="4"/>
  <c r="X51" i="4"/>
  <c r="X55" i="4"/>
  <c r="W7" i="6"/>
  <c r="W8" i="6"/>
  <c r="W9" i="6"/>
  <c r="W10" i="6"/>
  <c r="W11" i="6"/>
  <c r="W12" i="6"/>
  <c r="W26" i="6"/>
  <c r="W7" i="5"/>
  <c r="X20" i="6"/>
  <c r="X21" i="6"/>
  <c r="X22" i="6"/>
  <c r="X23" i="6"/>
  <c r="X24" i="6"/>
  <c r="X18" i="5"/>
  <c r="X15" i="6"/>
  <c r="X16" i="6"/>
  <c r="X17" i="6"/>
  <c r="Y10" i="4"/>
  <c r="Y16" i="4"/>
  <c r="Y22" i="4"/>
  <c r="Y28" i="4"/>
  <c r="Y34" i="4"/>
  <c r="Y40" i="4"/>
  <c r="Y43" i="4"/>
  <c r="Y49" i="4"/>
  <c r="Y51" i="4"/>
  <c r="Y55" i="4"/>
  <c r="X7" i="6"/>
  <c r="X8" i="6"/>
  <c r="X9" i="6"/>
  <c r="X10" i="6"/>
  <c r="X11" i="6"/>
  <c r="X12" i="6"/>
  <c r="X26" i="6"/>
  <c r="X7" i="5"/>
  <c r="Y20" i="6"/>
  <c r="Y21" i="6"/>
  <c r="Y22" i="6"/>
  <c r="Y23" i="6"/>
  <c r="Y24" i="6"/>
  <c r="Y18" i="5"/>
  <c r="Y15" i="6"/>
  <c r="Y16" i="6"/>
  <c r="Y17" i="6"/>
  <c r="Z10" i="4"/>
  <c r="Z16" i="4"/>
  <c r="Z22" i="4"/>
  <c r="Z28" i="4"/>
  <c r="Z34" i="4"/>
  <c r="Z40" i="4"/>
  <c r="Z43" i="4"/>
  <c r="Z49" i="4"/>
  <c r="Z51" i="4"/>
  <c r="Z55" i="4"/>
  <c r="Y7" i="6"/>
  <c r="Y8" i="6"/>
  <c r="Y9" i="6"/>
  <c r="Y10" i="6"/>
  <c r="Y11" i="6"/>
  <c r="Y12" i="6"/>
  <c r="Y26" i="6"/>
  <c r="Y7" i="5"/>
  <c r="Z28" i="5"/>
  <c r="AA20" i="6"/>
  <c r="Z31" i="5"/>
  <c r="AA21" i="6"/>
  <c r="Z37" i="5"/>
  <c r="AA22" i="6"/>
  <c r="AA38" i="5"/>
  <c r="AA23" i="6"/>
  <c r="AA24" i="6"/>
  <c r="AA17" i="6"/>
  <c r="AA26" i="6"/>
  <c r="AA7" i="5"/>
  <c r="AB20" i="6"/>
  <c r="AB21" i="6"/>
  <c r="AB22" i="6"/>
  <c r="AB38" i="5"/>
  <c r="AB23" i="6"/>
  <c r="AB24" i="6"/>
  <c r="AB17" i="6"/>
  <c r="AB26" i="6"/>
  <c r="AB7" i="5"/>
  <c r="AC20" i="6"/>
  <c r="AC21" i="6"/>
  <c r="AC22" i="6"/>
  <c r="AC38" i="5"/>
  <c r="AC23" i="6"/>
  <c r="AC24" i="6"/>
  <c r="AC17" i="6"/>
  <c r="AC26" i="6"/>
  <c r="AC7" i="5"/>
  <c r="AD28" i="6"/>
  <c r="AE28" i="6"/>
  <c r="Y28" i="6"/>
  <c r="Z28" i="6"/>
  <c r="T28" i="6"/>
  <c r="U28" i="6"/>
  <c r="O28" i="6"/>
  <c r="P28" i="6"/>
  <c r="J28" i="6"/>
  <c r="K28" i="6"/>
  <c r="E28" i="6"/>
  <c r="F28" i="6"/>
  <c r="B29" i="6"/>
  <c r="E29" i="6"/>
  <c r="F29" i="6"/>
  <c r="AD38" i="5"/>
  <c r="AE38" i="5"/>
  <c r="AF38" i="5"/>
  <c r="AG38" i="5"/>
  <c r="AH38" i="5"/>
  <c r="AI38" i="5"/>
  <c r="AE37" i="5"/>
  <c r="AF37" i="5"/>
  <c r="G34" i="4"/>
  <c r="L34" i="4"/>
  <c r="Q34" i="4"/>
  <c r="V34" i="4"/>
  <c r="AA34" i="4"/>
  <c r="AH45" i="4"/>
  <c r="AH61" i="4"/>
  <c r="AE45" i="4"/>
  <c r="AE61" i="4"/>
  <c r="AD45" i="4"/>
  <c r="AD61" i="4"/>
  <c r="AC45" i="4"/>
  <c r="AC61" i="4"/>
  <c r="AB45" i="4"/>
  <c r="AB61" i="4"/>
  <c r="AA10" i="4"/>
  <c r="AA16" i="4"/>
  <c r="AA22" i="4"/>
  <c r="AA28" i="4"/>
  <c r="AA40" i="4"/>
  <c r="AA43" i="4"/>
  <c r="AA45" i="4"/>
  <c r="AA51" i="4"/>
  <c r="AA47" i="4"/>
  <c r="AA49" i="4"/>
  <c r="AA52" i="4"/>
  <c r="AA59" i="4"/>
  <c r="AA61" i="4"/>
  <c r="Z45" i="4"/>
  <c r="Z61" i="4"/>
  <c r="Y45" i="4"/>
  <c r="Y61" i="4"/>
  <c r="X45" i="4"/>
  <c r="X61" i="4"/>
  <c r="W45" i="4"/>
  <c r="W61" i="4"/>
  <c r="V10" i="4"/>
  <c r="V16" i="4"/>
  <c r="V22" i="4"/>
  <c r="V28" i="4"/>
  <c r="V40" i="4"/>
  <c r="V43" i="4"/>
  <c r="V45" i="4"/>
  <c r="V51" i="4"/>
  <c r="V47" i="4"/>
  <c r="V49" i="4"/>
  <c r="V52" i="4"/>
  <c r="V59" i="4"/>
  <c r="V61" i="4"/>
  <c r="U45" i="4"/>
  <c r="U61" i="4"/>
  <c r="T45" i="4"/>
  <c r="T61" i="4"/>
  <c r="S45" i="4"/>
  <c r="S61" i="4"/>
  <c r="Q10" i="4"/>
  <c r="Q16" i="4"/>
  <c r="Q22" i="4"/>
  <c r="Q28" i="4"/>
  <c r="Q40" i="4"/>
  <c r="Q43" i="4"/>
  <c r="Q45" i="4"/>
  <c r="Q51" i="4"/>
  <c r="Q47" i="4"/>
  <c r="Q49" i="4"/>
  <c r="Q52" i="4"/>
  <c r="Q59" i="4"/>
  <c r="Q61" i="4"/>
  <c r="P45" i="4"/>
  <c r="P61" i="4"/>
  <c r="O45" i="4"/>
  <c r="O61" i="4"/>
  <c r="N45" i="4"/>
  <c r="N61" i="4"/>
  <c r="M45" i="4"/>
  <c r="M61" i="4"/>
  <c r="L10" i="4"/>
  <c r="L16" i="4"/>
  <c r="L22" i="4"/>
  <c r="L28" i="4"/>
  <c r="L40" i="4"/>
  <c r="L43" i="4"/>
  <c r="L45" i="4"/>
  <c r="L51" i="4"/>
  <c r="L47" i="4"/>
  <c r="L49" i="4"/>
  <c r="L52" i="4"/>
  <c r="L59" i="4"/>
  <c r="L61" i="4"/>
  <c r="K45" i="4"/>
  <c r="K61" i="4"/>
  <c r="J45" i="4"/>
  <c r="J61" i="4"/>
  <c r="I45" i="4"/>
  <c r="I61" i="4"/>
  <c r="H45" i="4"/>
  <c r="H61" i="4"/>
  <c r="G10" i="4"/>
  <c r="G16" i="4"/>
  <c r="G22" i="4"/>
  <c r="G28" i="4"/>
  <c r="G40" i="4"/>
  <c r="G43" i="4"/>
  <c r="G45" i="4"/>
  <c r="G52" i="4"/>
  <c r="G47" i="4"/>
  <c r="G59" i="4"/>
  <c r="G61" i="4"/>
  <c r="F45" i="4"/>
  <c r="F61" i="4"/>
  <c r="E45" i="4"/>
  <c r="E61" i="4"/>
  <c r="D45" i="4"/>
  <c r="D61" i="4"/>
  <c r="C45" i="4"/>
  <c r="C61" i="4"/>
  <c r="R45" i="4"/>
  <c r="R61" i="4"/>
  <c r="C57" i="4"/>
  <c r="G28" i="3"/>
  <c r="G29" i="3"/>
  <c r="G36" i="3"/>
  <c r="H28" i="3"/>
  <c r="H29" i="3"/>
  <c r="H36" i="3"/>
  <c r="I28" i="3"/>
  <c r="I29" i="3"/>
  <c r="I36" i="3"/>
  <c r="J28" i="3"/>
  <c r="J29" i="3"/>
  <c r="J36" i="3"/>
  <c r="K35" i="3"/>
  <c r="P35" i="3"/>
  <c r="P28" i="3"/>
  <c r="P29" i="3"/>
  <c r="P33" i="3"/>
  <c r="U35" i="3"/>
  <c r="U28" i="3"/>
  <c r="U29" i="3"/>
  <c r="U33" i="3"/>
  <c r="Z35" i="3"/>
  <c r="Z28" i="3"/>
  <c r="Z29" i="3"/>
  <c r="Z33" i="3"/>
  <c r="AE35" i="3"/>
  <c r="AE28" i="3"/>
  <c r="AE29" i="3"/>
  <c r="AE33" i="3"/>
  <c r="AF35" i="3"/>
  <c r="AF28" i="3"/>
  <c r="AF29" i="3"/>
  <c r="AF33" i="3"/>
  <c r="AG35" i="3"/>
  <c r="AG28" i="3"/>
  <c r="AG29" i="3"/>
  <c r="AG33" i="3"/>
  <c r="AH35" i="3"/>
  <c r="AH28" i="3"/>
  <c r="AH29" i="3"/>
  <c r="AH33" i="3"/>
  <c r="AI35" i="3"/>
  <c r="AI28" i="3"/>
  <c r="AI29" i="3"/>
  <c r="AI33" i="3"/>
  <c r="AI36" i="3"/>
  <c r="AI38" i="3"/>
  <c r="AH36" i="3"/>
  <c r="AH38" i="3"/>
  <c r="AG36" i="3"/>
  <c r="AG38" i="3"/>
  <c r="AF36" i="3"/>
  <c r="AF38" i="3"/>
  <c r="AE36" i="3"/>
  <c r="AE38" i="3"/>
  <c r="O28" i="3"/>
  <c r="T28" i="3"/>
  <c r="Y28" i="3"/>
  <c r="AD28" i="3"/>
  <c r="AD29" i="3"/>
  <c r="AD33" i="3"/>
  <c r="AD36" i="3"/>
  <c r="AD38" i="3"/>
  <c r="N28" i="3"/>
  <c r="S28" i="3"/>
  <c r="X28" i="3"/>
  <c r="AC28" i="3"/>
  <c r="AC29" i="3"/>
  <c r="AC33" i="3"/>
  <c r="AC36" i="3"/>
  <c r="AC38" i="3"/>
  <c r="M28" i="3"/>
  <c r="R28" i="3"/>
  <c r="W28" i="3"/>
  <c r="AB28" i="3"/>
  <c r="AB29" i="3"/>
  <c r="AB33" i="3"/>
  <c r="AB36" i="3"/>
  <c r="AB38" i="3"/>
  <c r="L28" i="3"/>
  <c r="Q28" i="3"/>
  <c r="V28" i="3"/>
  <c r="AA28" i="3"/>
  <c r="AA29" i="3"/>
  <c r="AA33" i="3"/>
  <c r="AA36" i="3"/>
  <c r="AA38" i="3"/>
  <c r="Z38" i="3"/>
  <c r="Y29" i="3"/>
  <c r="Y33" i="3"/>
  <c r="Y36" i="3"/>
  <c r="Y38" i="3"/>
  <c r="X29" i="3"/>
  <c r="X33" i="3"/>
  <c r="X36" i="3"/>
  <c r="X38" i="3"/>
  <c r="W29" i="3"/>
  <c r="W33" i="3"/>
  <c r="W36" i="3"/>
  <c r="W38" i="3"/>
  <c r="V29" i="3"/>
  <c r="V33" i="3"/>
  <c r="V36" i="3"/>
  <c r="V38" i="3"/>
  <c r="Q29" i="3"/>
  <c r="Q33" i="3"/>
  <c r="Q36" i="3"/>
  <c r="R29" i="3"/>
  <c r="R33" i="3"/>
  <c r="R36" i="3"/>
  <c r="S29" i="3"/>
  <c r="S33" i="3"/>
  <c r="S36" i="3"/>
  <c r="T29" i="3"/>
  <c r="T33" i="3"/>
  <c r="T36" i="3"/>
  <c r="U36" i="3"/>
  <c r="U38" i="3"/>
  <c r="T38" i="3"/>
  <c r="S38" i="3"/>
  <c r="R38" i="3"/>
  <c r="Q38" i="3"/>
  <c r="L29" i="3"/>
  <c r="L33" i="3"/>
  <c r="L36" i="3"/>
  <c r="M29" i="3"/>
  <c r="M33" i="3"/>
  <c r="M36" i="3"/>
  <c r="N29" i="3"/>
  <c r="N33" i="3"/>
  <c r="N36" i="3"/>
  <c r="O29" i="3"/>
  <c r="O33" i="3"/>
  <c r="O36" i="3"/>
  <c r="P36" i="3"/>
  <c r="P38" i="3"/>
  <c r="O38" i="3"/>
  <c r="N38" i="3"/>
  <c r="M38" i="3"/>
  <c r="L38" i="3"/>
  <c r="K36" i="3"/>
  <c r="K29" i="3"/>
  <c r="K38" i="3"/>
  <c r="J38" i="3"/>
  <c r="I38" i="3"/>
  <c r="H38" i="3"/>
  <c r="G38" i="3"/>
  <c r="Z36" i="3"/>
  <c r="K33" i="3"/>
  <c r="J33" i="3"/>
  <c r="I33" i="3"/>
  <c r="H33" i="3"/>
  <c r="G33" i="3"/>
  <c r="F28" i="3"/>
  <c r="AE10" i="5"/>
  <c r="Z10" i="5"/>
  <c r="U10" i="5"/>
  <c r="P10" i="5"/>
  <c r="K10" i="5"/>
  <c r="F10" i="5"/>
  <c r="E10" i="5"/>
  <c r="D10" i="5"/>
  <c r="C10" i="5"/>
  <c r="B10" i="5"/>
  <c r="B36" i="5"/>
  <c r="C36" i="5"/>
  <c r="D36" i="5"/>
  <c r="E36" i="5"/>
  <c r="G36" i="5"/>
  <c r="H36" i="5"/>
  <c r="I36" i="5"/>
  <c r="J36" i="5"/>
  <c r="L36" i="5"/>
  <c r="M36" i="5"/>
  <c r="N36" i="5"/>
  <c r="O36" i="5"/>
  <c r="Q36" i="5"/>
  <c r="R36" i="5"/>
  <c r="S36" i="5"/>
  <c r="T36" i="5"/>
  <c r="V36" i="5"/>
  <c r="W36" i="5"/>
  <c r="X36" i="5"/>
  <c r="Y36" i="5"/>
  <c r="AA36" i="5"/>
  <c r="AB36" i="5"/>
  <c r="AC36" i="5"/>
  <c r="AD36" i="5"/>
  <c r="AE36" i="5"/>
  <c r="AF36" i="5"/>
  <c r="AG36" i="5"/>
  <c r="AH36" i="5"/>
  <c r="AI36" i="5"/>
  <c r="D33" i="7"/>
  <c r="H8" i="7"/>
  <c r="H22" i="7"/>
  <c r="H21" i="7"/>
  <c r="D23" i="7"/>
  <c r="D31" i="7"/>
  <c r="O21" i="7"/>
  <c r="K23" i="7"/>
  <c r="D32" i="7"/>
  <c r="F75" i="8"/>
  <c r="F76" i="8"/>
  <c r="M34" i="7"/>
  <c r="M35" i="7"/>
  <c r="L35" i="7"/>
  <c r="E17" i="5"/>
  <c r="D17" i="5"/>
  <c r="C17" i="5"/>
  <c r="B17" i="5"/>
  <c r="B15" i="5"/>
  <c r="C15" i="5"/>
  <c r="D15" i="5"/>
  <c r="E15" i="5"/>
  <c r="G17" i="5"/>
  <c r="G15" i="5"/>
  <c r="H17" i="5"/>
  <c r="H15" i="5"/>
  <c r="I17" i="5"/>
  <c r="I15" i="5"/>
  <c r="J17" i="5"/>
  <c r="J15" i="5"/>
  <c r="L17" i="5"/>
  <c r="L15" i="5"/>
  <c r="M17" i="5"/>
  <c r="M15" i="5"/>
  <c r="N17" i="5"/>
  <c r="N15" i="5"/>
  <c r="O17" i="5"/>
  <c r="O15" i="5"/>
  <c r="Q17" i="5"/>
  <c r="Q15" i="5"/>
  <c r="R17" i="5"/>
  <c r="R15" i="5"/>
  <c r="S17" i="5"/>
  <c r="S15" i="5"/>
  <c r="T17" i="5"/>
  <c r="T15" i="5"/>
  <c r="V17" i="5"/>
  <c r="V15" i="5"/>
  <c r="W17" i="5"/>
  <c r="W15" i="5"/>
  <c r="X17" i="5"/>
  <c r="X15" i="5"/>
  <c r="Y17" i="5"/>
  <c r="Y15" i="5"/>
  <c r="AA17" i="5"/>
  <c r="AA15" i="5"/>
  <c r="AB17" i="5"/>
  <c r="AB15" i="5"/>
  <c r="AC17" i="5"/>
  <c r="AC15" i="5"/>
  <c r="AD17" i="5"/>
  <c r="AD15" i="5"/>
  <c r="AF17" i="5"/>
  <c r="AF15" i="5"/>
  <c r="AG17" i="5"/>
  <c r="AG15" i="5"/>
  <c r="AG21" i="5"/>
  <c r="AG23" i="6"/>
  <c r="AG37" i="5"/>
  <c r="AG22" i="6"/>
  <c r="AE28" i="5"/>
  <c r="AF28" i="5"/>
  <c r="AG28" i="5"/>
  <c r="AG20" i="6"/>
  <c r="AE31" i="5"/>
  <c r="AF31" i="5"/>
  <c r="AG31" i="5"/>
  <c r="AG21" i="6"/>
  <c r="AG24" i="6"/>
  <c r="AG17" i="6"/>
  <c r="AG26" i="6"/>
  <c r="AD23" i="6"/>
  <c r="AD20" i="6"/>
  <c r="AD21" i="6"/>
  <c r="AD22" i="6"/>
  <c r="AD24" i="6"/>
  <c r="AD17" i="6"/>
  <c r="AD26" i="6"/>
  <c r="AD7" i="5"/>
  <c r="AF23" i="6"/>
  <c r="AF22" i="6"/>
  <c r="AF20" i="6"/>
  <c r="AF21" i="6"/>
  <c r="AF24" i="6"/>
  <c r="AF17" i="6"/>
  <c r="AF26" i="6"/>
  <c r="AF7" i="5"/>
  <c r="AG7" i="5"/>
  <c r="AE8" i="5"/>
  <c r="AF8" i="5"/>
  <c r="AG8" i="5"/>
  <c r="AG13" i="5"/>
  <c r="AG22" i="5"/>
  <c r="AG39" i="5"/>
  <c r="AG32" i="5"/>
  <c r="AG29" i="5"/>
  <c r="AG33" i="5"/>
  <c r="AG41" i="5"/>
  <c r="AG43" i="5"/>
  <c r="AH37" i="5"/>
  <c r="AI37" i="5"/>
  <c r="AI39" i="5"/>
  <c r="AH39" i="5"/>
  <c r="AF39" i="5"/>
  <c r="AD39" i="5"/>
  <c r="AE39" i="5"/>
  <c r="AC39" i="5"/>
  <c r="AB39" i="5"/>
  <c r="AA39" i="5"/>
  <c r="Y39" i="5"/>
  <c r="Z39" i="5"/>
  <c r="X39" i="5"/>
  <c r="W39" i="5"/>
  <c r="V39" i="5"/>
  <c r="T39" i="5"/>
  <c r="U39" i="5"/>
  <c r="S39" i="5"/>
  <c r="R39" i="5"/>
  <c r="Q39" i="5"/>
  <c r="O39" i="5"/>
  <c r="P39" i="5"/>
  <c r="N39" i="5"/>
  <c r="M39" i="5"/>
  <c r="L39" i="5"/>
  <c r="J39" i="5"/>
  <c r="K39" i="5"/>
  <c r="I39" i="5"/>
  <c r="H39" i="5"/>
  <c r="G39" i="5"/>
  <c r="E39" i="5"/>
  <c r="F39" i="5"/>
  <c r="D39" i="5"/>
  <c r="C39" i="5"/>
  <c r="B39" i="5"/>
  <c r="AI23" i="6"/>
  <c r="AI22" i="6"/>
  <c r="AH28" i="5"/>
  <c r="AI28" i="5"/>
  <c r="AI20" i="6"/>
  <c r="AH31" i="5"/>
  <c r="AI31" i="5"/>
  <c r="AI21" i="6"/>
  <c r="AI24" i="6"/>
  <c r="AH23" i="6"/>
  <c r="AH22" i="6"/>
  <c r="AH20" i="6"/>
  <c r="AH21" i="6"/>
  <c r="AH24" i="6"/>
  <c r="AE23" i="6"/>
  <c r="AE20" i="6"/>
  <c r="AE21" i="6"/>
  <c r="AE22" i="6"/>
  <c r="AE24" i="6"/>
  <c r="Z22" i="6"/>
  <c r="Z20" i="6"/>
  <c r="Z21" i="6"/>
  <c r="Z24" i="6"/>
  <c r="U24" i="6"/>
  <c r="P24" i="6"/>
  <c r="K24" i="6"/>
  <c r="F24" i="6"/>
  <c r="AI17" i="6"/>
  <c r="AH17" i="6"/>
  <c r="AE18" i="5"/>
  <c r="AE15" i="6"/>
  <c r="AE17" i="6"/>
  <c r="Z15" i="6"/>
  <c r="Z17" i="6"/>
  <c r="U16" i="6"/>
  <c r="U15" i="6"/>
  <c r="U17" i="6"/>
  <c r="P15" i="6"/>
  <c r="P16" i="6"/>
  <c r="P17" i="6"/>
  <c r="K15" i="6"/>
  <c r="K16" i="6"/>
  <c r="K17" i="6"/>
  <c r="F15" i="6"/>
  <c r="F16" i="6"/>
  <c r="F17" i="6"/>
  <c r="Z23" i="6"/>
  <c r="U23" i="6"/>
  <c r="P23" i="6"/>
  <c r="K23" i="6"/>
  <c r="F23" i="6"/>
  <c r="AE19" i="5"/>
  <c r="Z18" i="5"/>
  <c r="Z19" i="5"/>
  <c r="U18" i="5"/>
  <c r="U19" i="5"/>
  <c r="P18" i="5"/>
  <c r="P19" i="5"/>
  <c r="K18" i="5"/>
  <c r="K19" i="5"/>
  <c r="F18" i="5"/>
  <c r="F19" i="5"/>
  <c r="E19" i="5"/>
  <c r="D19" i="5"/>
  <c r="C19" i="5"/>
  <c r="B19" i="5"/>
  <c r="AG16" i="6"/>
  <c r="AH8" i="5"/>
  <c r="AH16" i="6"/>
  <c r="AI8" i="5"/>
  <c r="AI16" i="6"/>
  <c r="AF16" i="6"/>
  <c r="Z8" i="5"/>
  <c r="AA16" i="6"/>
  <c r="AB16" i="6"/>
  <c r="AC16" i="6"/>
  <c r="AD16" i="6"/>
  <c r="AE16" i="6"/>
  <c r="Z16" i="6"/>
  <c r="Z36" i="5"/>
  <c r="U36" i="5"/>
  <c r="P36" i="5"/>
  <c r="K36" i="5"/>
  <c r="F36" i="5"/>
  <c r="AJ57" i="4"/>
  <c r="AI57" i="4"/>
  <c r="AH57" i="4"/>
  <c r="AG57" i="4"/>
  <c r="AF55" i="4"/>
  <c r="AF57" i="4"/>
  <c r="AE57" i="4"/>
  <c r="AD57" i="4"/>
  <c r="AC57" i="4"/>
  <c r="AB57" i="4"/>
  <c r="AA55" i="4"/>
  <c r="AA57" i="4"/>
  <c r="Z57" i="4"/>
  <c r="Y57" i="4"/>
  <c r="X57" i="4"/>
  <c r="W57" i="4"/>
  <c r="V55" i="4"/>
  <c r="V57" i="4"/>
  <c r="U57" i="4"/>
  <c r="T57" i="4"/>
  <c r="S57" i="4"/>
  <c r="R57" i="4"/>
  <c r="Q55" i="4"/>
  <c r="Q57" i="4"/>
  <c r="P57" i="4"/>
  <c r="O57" i="4"/>
  <c r="N57" i="4"/>
  <c r="M57" i="4"/>
  <c r="L55" i="4"/>
  <c r="L57" i="4"/>
  <c r="K57" i="4"/>
  <c r="J57" i="4"/>
  <c r="I57" i="4"/>
  <c r="H57" i="4"/>
  <c r="G49" i="4"/>
  <c r="G51" i="4"/>
  <c r="G55" i="4"/>
  <c r="G57" i="4"/>
  <c r="F57" i="4"/>
  <c r="E57" i="4"/>
  <c r="D57" i="4"/>
  <c r="AE37" i="4"/>
  <c r="AD37" i="4"/>
  <c r="AC37" i="4"/>
  <c r="AB37" i="4"/>
  <c r="Z37" i="4"/>
  <c r="Y37" i="4"/>
  <c r="X37" i="4"/>
  <c r="W37" i="4"/>
  <c r="U37" i="4"/>
  <c r="T37" i="4"/>
  <c r="S37" i="4"/>
  <c r="R37" i="4"/>
  <c r="P37" i="4"/>
  <c r="O37" i="4"/>
  <c r="N37" i="4"/>
  <c r="M37" i="4"/>
  <c r="K37" i="4"/>
  <c r="J37" i="4"/>
  <c r="I37" i="4"/>
  <c r="H37" i="4"/>
  <c r="F37" i="4"/>
  <c r="E37" i="4"/>
  <c r="D37"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AF35" i="4"/>
  <c r="AA35" i="4"/>
  <c r="V35" i="4"/>
  <c r="Q35" i="4"/>
  <c r="L35" i="4"/>
  <c r="A32" i="4"/>
  <c r="AE31" i="4"/>
  <c r="AD31" i="4"/>
  <c r="AC31" i="4"/>
  <c r="AB31" i="4"/>
  <c r="Z31" i="4"/>
  <c r="Y31" i="4"/>
  <c r="X31" i="4"/>
  <c r="W31" i="4"/>
  <c r="U31" i="4"/>
  <c r="T31" i="4"/>
  <c r="S31" i="4"/>
  <c r="R31" i="4"/>
  <c r="P31" i="4"/>
  <c r="O31" i="4"/>
  <c r="N31" i="4"/>
  <c r="M31" i="4"/>
  <c r="K31" i="4"/>
  <c r="J31" i="4"/>
  <c r="I31" i="4"/>
  <c r="H31" i="4"/>
  <c r="F31" i="4"/>
  <c r="E31" i="4"/>
  <c r="D31" i="4"/>
  <c r="AJ30" i="4"/>
  <c r="AI30" i="4"/>
  <c r="AH30" i="4"/>
  <c r="AG30" i="4"/>
  <c r="AF30" i="4"/>
  <c r="AE30" i="4"/>
  <c r="AD30" i="4"/>
  <c r="AC30" i="4"/>
  <c r="AB30" i="4"/>
  <c r="AA30" i="4"/>
  <c r="Z30" i="4"/>
  <c r="Y30" i="4"/>
  <c r="X30" i="4"/>
  <c r="W30" i="4"/>
  <c r="V30" i="4"/>
  <c r="U30" i="4"/>
  <c r="T30" i="4"/>
  <c r="S30" i="4"/>
  <c r="R30" i="4"/>
  <c r="Q30" i="4"/>
  <c r="P30" i="4"/>
  <c r="O30" i="4"/>
  <c r="N30" i="4"/>
  <c r="M30" i="4"/>
  <c r="L30" i="4"/>
  <c r="K30" i="4"/>
  <c r="J30" i="4"/>
  <c r="I30" i="4"/>
  <c r="H30" i="4"/>
  <c r="AF29" i="4"/>
  <c r="AA29" i="4"/>
  <c r="V29" i="4"/>
  <c r="Q29" i="4"/>
  <c r="L29" i="4"/>
  <c r="A26" i="4"/>
  <c r="AE25" i="4"/>
  <c r="AD25" i="4"/>
  <c r="AC25" i="4"/>
  <c r="AB25" i="4"/>
  <c r="Z25" i="4"/>
  <c r="Y25" i="4"/>
  <c r="X25" i="4"/>
  <c r="W25" i="4"/>
  <c r="U25" i="4"/>
  <c r="T25" i="4"/>
  <c r="S25" i="4"/>
  <c r="R25" i="4"/>
  <c r="P25" i="4"/>
  <c r="O25" i="4"/>
  <c r="N25" i="4"/>
  <c r="M25" i="4"/>
  <c r="K25" i="4"/>
  <c r="J25" i="4"/>
  <c r="I25" i="4"/>
  <c r="H25" i="4"/>
  <c r="F25" i="4"/>
  <c r="E25" i="4"/>
  <c r="D25" i="4"/>
  <c r="AJ24" i="4"/>
  <c r="AI24" i="4"/>
  <c r="AH24" i="4"/>
  <c r="AG24" i="4"/>
  <c r="AF24" i="4"/>
  <c r="AE24" i="4"/>
  <c r="AD24" i="4"/>
  <c r="AC24" i="4"/>
  <c r="AB24" i="4"/>
  <c r="AA24" i="4"/>
  <c r="Z24" i="4"/>
  <c r="Y24" i="4"/>
  <c r="X24" i="4"/>
  <c r="W24" i="4"/>
  <c r="V24" i="4"/>
  <c r="U24" i="4"/>
  <c r="T24" i="4"/>
  <c r="S24" i="4"/>
  <c r="R24" i="4"/>
  <c r="Q24" i="4"/>
  <c r="P24" i="4"/>
  <c r="O24" i="4"/>
  <c r="N24" i="4"/>
  <c r="M24" i="4"/>
  <c r="L24" i="4"/>
  <c r="K24" i="4"/>
  <c r="J24" i="4"/>
  <c r="I24" i="4"/>
  <c r="H24" i="4"/>
  <c r="AF23" i="4"/>
  <c r="AA23" i="4"/>
  <c r="V23" i="4"/>
  <c r="Q23" i="4"/>
  <c r="L23" i="4"/>
  <c r="A20" i="4"/>
  <c r="AE19" i="4"/>
  <c r="AD19" i="4"/>
  <c r="AC19" i="4"/>
  <c r="AB19" i="4"/>
  <c r="Z19" i="4"/>
  <c r="Y19" i="4"/>
  <c r="X19" i="4"/>
  <c r="W19" i="4"/>
  <c r="U19" i="4"/>
  <c r="T19" i="4"/>
  <c r="S19" i="4"/>
  <c r="R19" i="4"/>
  <c r="P19" i="4"/>
  <c r="O19" i="4"/>
  <c r="N19" i="4"/>
  <c r="M19" i="4"/>
  <c r="K19" i="4"/>
  <c r="J19" i="4"/>
  <c r="I19" i="4"/>
  <c r="H19" i="4"/>
  <c r="F19" i="4"/>
  <c r="E19" i="4"/>
  <c r="D19" i="4"/>
  <c r="AJ18" i="4"/>
  <c r="AI18" i="4"/>
  <c r="AH18" i="4"/>
  <c r="AG18" i="4"/>
  <c r="AF18" i="4"/>
  <c r="AE18" i="4"/>
  <c r="AD18" i="4"/>
  <c r="AC18" i="4"/>
  <c r="AB18" i="4"/>
  <c r="AA18" i="4"/>
  <c r="Z18" i="4"/>
  <c r="Y18" i="4"/>
  <c r="X18" i="4"/>
  <c r="W18" i="4"/>
  <c r="V18" i="4"/>
  <c r="U18" i="4"/>
  <c r="T18" i="4"/>
  <c r="S18" i="4"/>
  <c r="R18" i="4"/>
  <c r="Q18" i="4"/>
  <c r="P18" i="4"/>
  <c r="O18" i="4"/>
  <c r="N18" i="4"/>
  <c r="M18" i="4"/>
  <c r="L18" i="4"/>
  <c r="K18" i="4"/>
  <c r="J18" i="4"/>
  <c r="I18" i="4"/>
  <c r="H18" i="4"/>
  <c r="G18" i="4"/>
  <c r="AF17" i="4"/>
  <c r="AA17" i="4"/>
  <c r="V17" i="4"/>
  <c r="Q17" i="4"/>
  <c r="L17" i="4"/>
  <c r="AJ12" i="4"/>
  <c r="AJ13" i="4"/>
  <c r="AI12" i="4"/>
  <c r="AI13" i="4"/>
  <c r="AH12" i="4"/>
  <c r="AH13" i="4"/>
  <c r="AG12" i="4"/>
  <c r="AG13" i="4"/>
  <c r="AF12" i="4"/>
  <c r="AF13" i="4"/>
  <c r="AE12" i="4"/>
  <c r="AE13" i="4"/>
  <c r="AD12" i="4"/>
  <c r="AD13" i="4"/>
  <c r="AC12" i="4"/>
  <c r="AC13" i="4"/>
  <c r="AB12" i="4"/>
  <c r="AB13" i="4"/>
  <c r="AA12" i="4"/>
  <c r="AA13" i="4"/>
  <c r="Z12" i="4"/>
  <c r="Z13" i="4"/>
  <c r="Y12" i="4"/>
  <c r="Y13" i="4"/>
  <c r="X12" i="4"/>
  <c r="X13" i="4"/>
  <c r="W12" i="4"/>
  <c r="W13" i="4"/>
  <c r="V12" i="4"/>
  <c r="V13" i="4"/>
  <c r="U12" i="4"/>
  <c r="U13" i="4"/>
  <c r="T12" i="4"/>
  <c r="T13" i="4"/>
  <c r="S12" i="4"/>
  <c r="S13" i="4"/>
  <c r="R12" i="4"/>
  <c r="R13" i="4"/>
  <c r="Q12" i="4"/>
  <c r="Q13" i="4"/>
  <c r="P12" i="4"/>
  <c r="P13" i="4"/>
  <c r="O12" i="4"/>
  <c r="O13" i="4"/>
  <c r="N12" i="4"/>
  <c r="N13" i="4"/>
  <c r="M12" i="4"/>
  <c r="M13" i="4"/>
  <c r="L12" i="4"/>
  <c r="L13" i="4"/>
  <c r="K12" i="4"/>
  <c r="K13" i="4"/>
  <c r="J12" i="4"/>
  <c r="J13" i="4"/>
  <c r="I12" i="4"/>
  <c r="I13" i="4"/>
  <c r="H12" i="4"/>
  <c r="H13" i="4"/>
  <c r="G12" i="4"/>
  <c r="G13" i="4"/>
  <c r="F12" i="4"/>
  <c r="F13" i="4"/>
  <c r="E12" i="4"/>
  <c r="E13" i="4"/>
  <c r="D12" i="4"/>
  <c r="D13" i="4"/>
  <c r="C12" i="4"/>
  <c r="C13" i="4"/>
  <c r="AF11" i="4"/>
  <c r="AA11" i="4"/>
  <c r="V11" i="4"/>
  <c r="Q11" i="4"/>
  <c r="L11" i="4"/>
  <c r="G11" i="4"/>
  <c r="F11" i="4"/>
  <c r="E11" i="4"/>
  <c r="D11" i="4"/>
  <c r="C11" i="4"/>
  <c r="A38" i="4"/>
  <c r="C41" i="4"/>
  <c r="D41" i="4"/>
  <c r="E41" i="4"/>
  <c r="F41" i="4"/>
  <c r="G41" i="4"/>
  <c r="H41" i="4"/>
  <c r="I41" i="4"/>
  <c r="J41" i="4"/>
  <c r="K41" i="4"/>
  <c r="L41" i="4"/>
  <c r="M41" i="4"/>
  <c r="N41" i="4"/>
  <c r="O41" i="4"/>
  <c r="P41" i="4"/>
  <c r="Q41" i="4"/>
  <c r="R41" i="4"/>
  <c r="S41" i="4"/>
  <c r="T41" i="4"/>
  <c r="U41" i="4"/>
  <c r="V41" i="4"/>
  <c r="W41" i="4"/>
  <c r="X41" i="4"/>
  <c r="Y41" i="4"/>
  <c r="Z41" i="4"/>
  <c r="AA41" i="4"/>
  <c r="AB41" i="4"/>
  <c r="AC41" i="4"/>
  <c r="AD41" i="4"/>
  <c r="AE41" i="4"/>
  <c r="AF41" i="4"/>
  <c r="AG41" i="4"/>
  <c r="AH41" i="4"/>
  <c r="AI41" i="4"/>
  <c r="AJ41" i="4"/>
  <c r="H42" i="4"/>
  <c r="I42" i="4"/>
  <c r="J42" i="4"/>
  <c r="K42" i="4"/>
  <c r="L42" i="4"/>
  <c r="M42" i="4"/>
  <c r="N42" i="4"/>
  <c r="O42" i="4"/>
  <c r="P42" i="4"/>
  <c r="Q42" i="4"/>
  <c r="R42" i="4"/>
  <c r="S42" i="4"/>
  <c r="T42" i="4"/>
  <c r="U42" i="4"/>
  <c r="V42" i="4"/>
  <c r="W42" i="4"/>
  <c r="X42" i="4"/>
  <c r="Y42" i="4"/>
  <c r="Z42" i="4"/>
  <c r="AA42" i="4"/>
  <c r="AB42" i="4"/>
  <c r="AC42" i="4"/>
  <c r="AD42" i="4"/>
  <c r="AE42" i="4"/>
  <c r="AF42" i="4"/>
  <c r="AG42" i="4"/>
  <c r="AH42" i="4"/>
  <c r="AI42" i="4"/>
  <c r="AJ42" i="4"/>
  <c r="C44" i="4"/>
  <c r="D44" i="4"/>
  <c r="E44"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AG44" i="4"/>
  <c r="AH44" i="4"/>
  <c r="AI44" i="4"/>
  <c r="AJ44" i="4"/>
  <c r="C46" i="4"/>
  <c r="D46" i="4"/>
  <c r="E46" i="4"/>
  <c r="F46" i="4"/>
  <c r="G46" i="4"/>
  <c r="H46" i="4"/>
  <c r="I46" i="4"/>
  <c r="J46" i="4"/>
  <c r="K46" i="4"/>
  <c r="L46" i="4"/>
  <c r="M46" i="4"/>
  <c r="N46" i="4"/>
  <c r="O46" i="4"/>
  <c r="P46" i="4"/>
  <c r="Q46" i="4"/>
  <c r="R46" i="4"/>
  <c r="S46" i="4"/>
  <c r="T46" i="4"/>
  <c r="U46" i="4"/>
  <c r="V46" i="4"/>
  <c r="W46" i="4"/>
  <c r="X46" i="4"/>
  <c r="Y46" i="4"/>
  <c r="Z46" i="4"/>
  <c r="AA46" i="4"/>
  <c r="AB46" i="4"/>
  <c r="AC46" i="4"/>
  <c r="AD46" i="4"/>
  <c r="AE46" i="4"/>
  <c r="AF46" i="4"/>
  <c r="AG46" i="4"/>
  <c r="AH46" i="4"/>
  <c r="AI46" i="4"/>
  <c r="AJ46" i="4"/>
  <c r="C48" i="4"/>
  <c r="D48" i="4"/>
  <c r="E48" i="4"/>
  <c r="F48" i="4"/>
  <c r="G48" i="4"/>
  <c r="H48" i="4"/>
  <c r="I48" i="4"/>
  <c r="J48" i="4"/>
  <c r="K48" i="4"/>
  <c r="L48" i="4"/>
  <c r="M48" i="4"/>
  <c r="N48" i="4"/>
  <c r="O48" i="4"/>
  <c r="P48" i="4"/>
  <c r="Q48" i="4"/>
  <c r="R48" i="4"/>
  <c r="S48" i="4"/>
  <c r="T48" i="4"/>
  <c r="U48" i="4"/>
  <c r="V48" i="4"/>
  <c r="W48" i="4"/>
  <c r="X48" i="4"/>
  <c r="Y48" i="4"/>
  <c r="Z48" i="4"/>
  <c r="AA48" i="4"/>
  <c r="AB48" i="4"/>
  <c r="AC48" i="4"/>
  <c r="AD48" i="4"/>
  <c r="AE48" i="4"/>
  <c r="AF48" i="4"/>
  <c r="AG48" i="4"/>
  <c r="AH48" i="4"/>
  <c r="AI48" i="4"/>
  <c r="AJ48" i="4"/>
  <c r="C50" i="4"/>
  <c r="D50" i="4"/>
  <c r="E50" i="4"/>
  <c r="F50" i="4"/>
  <c r="G50" i="4"/>
  <c r="H50" i="4"/>
  <c r="I50" i="4"/>
  <c r="J50" i="4"/>
  <c r="K50" i="4"/>
  <c r="L50" i="4"/>
  <c r="M50" i="4"/>
  <c r="N50" i="4"/>
  <c r="O50" i="4"/>
  <c r="P50" i="4"/>
  <c r="Q50" i="4"/>
  <c r="R50" i="4"/>
  <c r="S50" i="4"/>
  <c r="T50" i="4"/>
  <c r="U50" i="4"/>
  <c r="V50" i="4"/>
  <c r="W50" i="4"/>
  <c r="X50" i="4"/>
  <c r="Y50" i="4"/>
  <c r="Z50" i="4"/>
  <c r="AA50" i="4"/>
  <c r="AB50" i="4"/>
  <c r="AC50" i="4"/>
  <c r="AD50" i="4"/>
  <c r="AE50" i="4"/>
  <c r="AF50" i="4"/>
  <c r="AG50" i="4"/>
  <c r="AH50" i="4"/>
  <c r="AI50" i="4"/>
  <c r="AJ50" i="4"/>
  <c r="C56" i="4"/>
  <c r="D56" i="4"/>
  <c r="E56" i="4"/>
  <c r="F56" i="4"/>
  <c r="G56" i="4"/>
  <c r="H56" i="4"/>
  <c r="I56" i="4"/>
  <c r="J56" i="4"/>
  <c r="K56" i="4"/>
  <c r="L56" i="4"/>
  <c r="M56" i="4"/>
  <c r="N56" i="4"/>
  <c r="O56" i="4"/>
  <c r="P56" i="4"/>
  <c r="Q56" i="4"/>
  <c r="R56" i="4"/>
  <c r="S56" i="4"/>
  <c r="T56" i="4"/>
  <c r="U56" i="4"/>
  <c r="V56" i="4"/>
  <c r="W56" i="4"/>
  <c r="X56" i="4"/>
  <c r="Y56" i="4"/>
  <c r="Z56" i="4"/>
  <c r="AA56" i="4"/>
  <c r="AB56" i="4"/>
  <c r="AC56" i="4"/>
  <c r="AD56" i="4"/>
  <c r="AE56" i="4"/>
  <c r="AF56" i="4"/>
  <c r="AG56" i="4"/>
  <c r="AH56" i="4"/>
  <c r="AI56" i="4"/>
  <c r="AJ56" i="4"/>
  <c r="H58" i="4"/>
  <c r="I58" i="4"/>
  <c r="J58" i="4"/>
  <c r="K58" i="4"/>
  <c r="L58" i="4"/>
  <c r="M58" i="4"/>
  <c r="N58" i="4"/>
  <c r="O58" i="4"/>
  <c r="P58" i="4"/>
  <c r="Q58" i="4"/>
  <c r="R58" i="4"/>
  <c r="S58" i="4"/>
  <c r="T58" i="4"/>
  <c r="U58" i="4"/>
  <c r="V58" i="4"/>
  <c r="W58" i="4"/>
  <c r="X58" i="4"/>
  <c r="Y58" i="4"/>
  <c r="Z58" i="4"/>
  <c r="AA58" i="4"/>
  <c r="AB58" i="4"/>
  <c r="AC58" i="4"/>
  <c r="AD58" i="4"/>
  <c r="AE58" i="4"/>
  <c r="AF58" i="4"/>
  <c r="AG58" i="4"/>
  <c r="AH58" i="4"/>
  <c r="AI58" i="4"/>
  <c r="AJ58" i="4"/>
  <c r="H62" i="4"/>
  <c r="I62" i="4"/>
  <c r="J62" i="4"/>
  <c r="K62" i="4"/>
  <c r="L62" i="4"/>
  <c r="M62" i="4"/>
  <c r="N62" i="4"/>
  <c r="O62" i="4"/>
  <c r="P62" i="4"/>
  <c r="Q62" i="4"/>
  <c r="R62" i="4"/>
  <c r="S62" i="4"/>
  <c r="T62" i="4"/>
  <c r="U62" i="4"/>
  <c r="V62" i="4"/>
  <c r="W62" i="4"/>
  <c r="X62" i="4"/>
  <c r="Y62" i="4"/>
  <c r="Z62" i="4"/>
  <c r="AA62" i="4"/>
  <c r="AB62" i="4"/>
  <c r="AC62" i="4"/>
  <c r="AD62" i="4"/>
  <c r="AE62" i="4"/>
  <c r="AF62" i="4"/>
  <c r="AH62" i="4"/>
  <c r="AI62" i="4"/>
  <c r="AD16" i="3"/>
  <c r="AC16" i="3"/>
  <c r="AB16" i="3"/>
  <c r="AA16" i="3"/>
  <c r="AD11" i="3"/>
  <c r="AC11" i="3"/>
  <c r="AB11" i="3"/>
  <c r="AA11" i="3"/>
  <c r="P10" i="3"/>
  <c r="T11" i="3"/>
  <c r="U10" i="3"/>
  <c r="F10" i="3"/>
  <c r="AI5" i="6"/>
  <c r="AH5" i="6"/>
  <c r="AG5" i="6"/>
  <c r="AF5" i="6"/>
  <c r="AE5" i="6"/>
  <c r="AD5" i="6"/>
  <c r="AC5" i="6"/>
  <c r="AB5" i="6"/>
  <c r="AA5" i="6"/>
  <c r="Z5" i="6"/>
  <c r="Y5" i="6"/>
  <c r="X5" i="6"/>
  <c r="W5" i="6"/>
  <c r="V5" i="6"/>
  <c r="U5" i="6"/>
  <c r="T5" i="6"/>
  <c r="S5" i="6"/>
  <c r="R5" i="6"/>
  <c r="Q5" i="6"/>
  <c r="P5" i="6"/>
  <c r="O5" i="6"/>
  <c r="N5" i="6"/>
  <c r="M5" i="6"/>
  <c r="L5" i="6"/>
  <c r="K5" i="6"/>
  <c r="J5" i="6"/>
  <c r="I5" i="6"/>
  <c r="H5" i="6"/>
  <c r="G5" i="6"/>
  <c r="AE4" i="5"/>
  <c r="Z4" i="5"/>
  <c r="U4" i="5"/>
  <c r="P4" i="5"/>
  <c r="K4" i="5"/>
  <c r="F12" i="6"/>
  <c r="K12" i="6"/>
  <c r="P12" i="6"/>
  <c r="U12" i="6"/>
  <c r="F8" i="7"/>
  <c r="F22" i="7"/>
  <c r="F21" i="7"/>
  <c r="F22" i="6"/>
  <c r="G8" i="3"/>
  <c r="D34" i="7"/>
  <c r="O22" i="7"/>
  <c r="N8" i="7"/>
  <c r="N9" i="7"/>
  <c r="N21" i="7"/>
  <c r="N22" i="7"/>
  <c r="M8" i="7"/>
  <c r="M9" i="7"/>
  <c r="M21" i="7"/>
  <c r="M22" i="7"/>
  <c r="L22" i="7"/>
  <c r="K8" i="7"/>
  <c r="K9" i="7"/>
  <c r="K21" i="7"/>
  <c r="K22" i="7"/>
  <c r="L17" i="7"/>
  <c r="L18" i="7"/>
  <c r="M17" i="7"/>
  <c r="M18" i="7"/>
  <c r="N17" i="7"/>
  <c r="N18" i="7"/>
  <c r="O18" i="7"/>
  <c r="K17" i="7"/>
  <c r="K18" i="7"/>
  <c r="O13" i="7"/>
  <c r="O14" i="7"/>
  <c r="N13" i="7"/>
  <c r="N14" i="7"/>
  <c r="M13" i="7"/>
  <c r="M14" i="7"/>
  <c r="L13" i="7"/>
  <c r="L14" i="7"/>
  <c r="K13" i="7"/>
  <c r="K14" i="7"/>
  <c r="G8" i="7"/>
  <c r="G22" i="7"/>
  <c r="G21" i="7"/>
  <c r="E22" i="7"/>
  <c r="E21" i="7"/>
  <c r="D8" i="7"/>
  <c r="D22" i="7"/>
  <c r="D21" i="7"/>
  <c r="H18" i="7"/>
  <c r="H17" i="7"/>
  <c r="G18" i="7"/>
  <c r="G17" i="7"/>
  <c r="F18" i="7"/>
  <c r="F17" i="7"/>
  <c r="E18" i="7"/>
  <c r="E17" i="7"/>
  <c r="D18" i="7"/>
  <c r="D17" i="7"/>
  <c r="H14" i="7"/>
  <c r="H13" i="7"/>
  <c r="G14" i="7"/>
  <c r="G13" i="7"/>
  <c r="F14" i="7"/>
  <c r="F13" i="7"/>
  <c r="D11" i="7"/>
  <c r="D14" i="7"/>
  <c r="D13" i="7"/>
  <c r="G75" i="8"/>
  <c r="H75" i="8"/>
  <c r="H76" i="8"/>
  <c r="D27" i="7"/>
  <c r="E75" i="8"/>
  <c r="D75" i="8"/>
  <c r="D78" i="8"/>
  <c r="D26" i="7"/>
  <c r="F77" i="8"/>
  <c r="D28" i="7"/>
  <c r="O7" i="7"/>
  <c r="N7" i="7"/>
  <c r="M7" i="7"/>
  <c r="L7" i="7"/>
  <c r="K7" i="7"/>
  <c r="H7" i="7"/>
  <c r="G7" i="7"/>
  <c r="F7" i="7"/>
  <c r="E7" i="7"/>
  <c r="D7" i="7"/>
  <c r="H78" i="8"/>
  <c r="H77" i="8"/>
  <c r="G78" i="8"/>
  <c r="G77" i="8"/>
  <c r="G76" i="8"/>
  <c r="F78" i="8"/>
  <c r="E78" i="8"/>
  <c r="E77" i="8"/>
  <c r="E76" i="8"/>
  <c r="D77" i="8"/>
  <c r="D76" i="8"/>
  <c r="H44" i="8"/>
  <c r="AH33" i="6"/>
  <c r="F9" i="8"/>
  <c r="AG33" i="6"/>
  <c r="E9" i="8"/>
  <c r="AF33" i="6"/>
  <c r="D9" i="8"/>
  <c r="AE33" i="6"/>
  <c r="C9" i="8"/>
  <c r="AI33" i="6"/>
  <c r="G9" i="8"/>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B27" i="5"/>
  <c r="AD12" i="5"/>
  <c r="AE12" i="5"/>
  <c r="AC12" i="5"/>
  <c r="AB12" i="5"/>
  <c r="AA12" i="5"/>
  <c r="Y12" i="5"/>
  <c r="Z12" i="5"/>
  <c r="X12" i="5"/>
  <c r="W12" i="5"/>
  <c r="V12" i="5"/>
  <c r="T12" i="5"/>
  <c r="U12" i="5"/>
  <c r="S12" i="5"/>
  <c r="R12" i="5"/>
  <c r="Q12" i="5"/>
  <c r="O12" i="5"/>
  <c r="P12" i="5"/>
  <c r="N12" i="5"/>
  <c r="M12" i="5"/>
  <c r="L12" i="5"/>
  <c r="J12" i="5"/>
  <c r="K12" i="5"/>
  <c r="I12" i="5"/>
  <c r="H12" i="5"/>
  <c r="G12" i="5"/>
  <c r="E12" i="5"/>
  <c r="D12" i="5"/>
  <c r="C12" i="5"/>
  <c r="B12" i="5"/>
  <c r="C30" i="6"/>
  <c r="AG6" i="4"/>
  <c r="AJ6" i="4"/>
  <c r="AI6" i="4"/>
  <c r="AH6" i="4"/>
  <c r="AF6" i="4"/>
  <c r="AE7" i="4"/>
  <c r="AD7" i="4"/>
  <c r="AC7" i="4"/>
  <c r="AB7" i="4"/>
  <c r="AE6" i="4"/>
  <c r="AD6" i="4"/>
  <c r="AC6" i="4"/>
  <c r="AB6" i="4"/>
  <c r="Z7" i="4"/>
  <c r="Y7" i="4"/>
  <c r="X7" i="4"/>
  <c r="W7" i="4"/>
  <c r="AA6" i="4"/>
  <c r="Z6" i="4"/>
  <c r="Y6" i="4"/>
  <c r="X6" i="4"/>
  <c r="W6" i="4"/>
  <c r="U7" i="4"/>
  <c r="T7" i="4"/>
  <c r="S7" i="4"/>
  <c r="R7" i="4"/>
  <c r="V6" i="4"/>
  <c r="U6" i="4"/>
  <c r="T6" i="4"/>
  <c r="S6" i="4"/>
  <c r="R6" i="4"/>
  <c r="P7" i="4"/>
  <c r="O7" i="4"/>
  <c r="N7" i="4"/>
  <c r="M7" i="4"/>
  <c r="Q6" i="4"/>
  <c r="P6" i="4"/>
  <c r="O6" i="4"/>
  <c r="N6" i="4"/>
  <c r="M6" i="4"/>
  <c r="L6" i="4"/>
  <c r="K7" i="4"/>
  <c r="J7" i="4"/>
  <c r="I7" i="4"/>
  <c r="H7" i="4"/>
  <c r="K6" i="4"/>
  <c r="J6" i="4"/>
  <c r="I6" i="4"/>
  <c r="H6" i="4"/>
  <c r="F7" i="4"/>
  <c r="E7" i="4"/>
  <c r="D7" i="4"/>
  <c r="Z10" i="3"/>
  <c r="F15" i="3"/>
  <c r="F6" i="3"/>
  <c r="F13" i="3"/>
  <c r="F11" i="3"/>
  <c r="K15" i="3"/>
  <c r="K10" i="3"/>
  <c r="K6" i="3"/>
  <c r="K13" i="3"/>
  <c r="K11" i="3"/>
  <c r="P15" i="3"/>
  <c r="P6" i="3"/>
  <c r="P13" i="3"/>
  <c r="P11" i="3"/>
  <c r="AE11" i="3"/>
  <c r="Z15" i="3"/>
  <c r="AE16" i="3"/>
  <c r="U11" i="3"/>
  <c r="Z11" i="3"/>
  <c r="AE18" i="3"/>
  <c r="AD18" i="3"/>
  <c r="AC18" i="3"/>
  <c r="AB18" i="3"/>
  <c r="AA18" i="3"/>
  <c r="AD17" i="3"/>
  <c r="AC17" i="3"/>
  <c r="AB17" i="3"/>
  <c r="AA17" i="3"/>
  <c r="Z6" i="3"/>
  <c r="Z18" i="3"/>
  <c r="Y18" i="3"/>
  <c r="X18" i="3"/>
  <c r="W18" i="3"/>
  <c r="V18" i="3"/>
  <c r="Y17" i="3"/>
  <c r="X17" i="3"/>
  <c r="W17" i="3"/>
  <c r="V17" i="3"/>
  <c r="U15" i="3"/>
  <c r="Z16" i="3"/>
  <c r="Y16" i="3"/>
  <c r="X16" i="3"/>
  <c r="W16" i="3"/>
  <c r="V16" i="3"/>
  <c r="U6" i="3"/>
  <c r="U18" i="3"/>
  <c r="T18" i="3"/>
  <c r="S18" i="3"/>
  <c r="R18" i="3"/>
  <c r="Q18" i="3"/>
  <c r="T17" i="3"/>
  <c r="S17" i="3"/>
  <c r="R17" i="3"/>
  <c r="Q17" i="3"/>
  <c r="U16" i="3"/>
  <c r="T16" i="3"/>
  <c r="S16" i="3"/>
  <c r="R16" i="3"/>
  <c r="Q16" i="3"/>
  <c r="P18" i="3"/>
  <c r="O18" i="3"/>
  <c r="N18" i="3"/>
  <c r="M18" i="3"/>
  <c r="L18" i="3"/>
  <c r="O17" i="3"/>
  <c r="N17" i="3"/>
  <c r="M17" i="3"/>
  <c r="L17" i="3"/>
  <c r="P16" i="3"/>
  <c r="O16" i="3"/>
  <c r="N16" i="3"/>
  <c r="M16" i="3"/>
  <c r="L16" i="3"/>
  <c r="J17" i="3"/>
  <c r="I17" i="3"/>
  <c r="H17" i="3"/>
  <c r="G17" i="3"/>
  <c r="K16" i="3"/>
  <c r="J16" i="3"/>
  <c r="I16" i="3"/>
  <c r="H16" i="3"/>
  <c r="G16" i="3"/>
  <c r="K18" i="3"/>
  <c r="J18" i="3"/>
  <c r="I18" i="3"/>
  <c r="H18" i="3"/>
  <c r="G18" i="3"/>
  <c r="F18" i="3"/>
  <c r="E18" i="3"/>
  <c r="D18" i="3"/>
  <c r="C18" i="3"/>
  <c r="B18" i="3"/>
  <c r="AI18" i="3"/>
  <c r="AH18" i="3"/>
  <c r="AG18" i="3"/>
  <c r="AF18" i="3"/>
  <c r="AI13" i="3"/>
  <c r="AH13" i="3"/>
  <c r="AG13" i="3"/>
  <c r="AF13" i="3"/>
  <c r="AE13" i="3"/>
  <c r="AD13" i="3"/>
  <c r="AC13" i="3"/>
  <c r="AB13" i="3"/>
  <c r="AA13" i="3"/>
  <c r="Z13" i="3"/>
  <c r="Y13" i="3"/>
  <c r="X13" i="3"/>
  <c r="W13" i="3"/>
  <c r="V13" i="3"/>
  <c r="U13" i="3"/>
  <c r="T13" i="3"/>
  <c r="S13" i="3"/>
  <c r="R13" i="3"/>
  <c r="Q13" i="3"/>
  <c r="O13" i="3"/>
  <c r="N13" i="3"/>
  <c r="M13" i="3"/>
  <c r="L13" i="3"/>
  <c r="J13" i="3"/>
  <c r="I13" i="3"/>
  <c r="H13" i="3"/>
  <c r="G13" i="3"/>
  <c r="E13" i="3"/>
  <c r="D13" i="3"/>
  <c r="C13" i="3"/>
  <c r="B13" i="3"/>
  <c r="E17" i="3"/>
  <c r="D17" i="3"/>
  <c r="C17" i="3"/>
  <c r="E12" i="3"/>
  <c r="D12" i="3"/>
  <c r="C12" i="3"/>
  <c r="AD8" i="3"/>
  <c r="AC8" i="3"/>
  <c r="AB8" i="3"/>
  <c r="AA8" i="3"/>
  <c r="AD7" i="3"/>
  <c r="AC7" i="3"/>
  <c r="AB7" i="3"/>
  <c r="AA7" i="3"/>
  <c r="Y8" i="3"/>
  <c r="X8" i="3"/>
  <c r="W8" i="3"/>
  <c r="V8" i="3"/>
  <c r="Y7" i="3"/>
  <c r="X7" i="3"/>
  <c r="W7" i="3"/>
  <c r="V7" i="3"/>
  <c r="T8" i="3"/>
  <c r="S8" i="3"/>
  <c r="R8" i="3"/>
  <c r="Q8" i="3"/>
  <c r="T7" i="3"/>
  <c r="S7" i="3"/>
  <c r="R7" i="3"/>
  <c r="Q7" i="3"/>
  <c r="O8" i="3"/>
  <c r="N8" i="3"/>
  <c r="M8" i="3"/>
  <c r="L8" i="3"/>
  <c r="O7" i="3"/>
  <c r="N7" i="3"/>
  <c r="M7" i="3"/>
  <c r="L7" i="3"/>
  <c r="E8" i="3"/>
  <c r="D8" i="3"/>
  <c r="C8" i="3"/>
  <c r="J12" i="3"/>
  <c r="I12" i="3"/>
  <c r="H12" i="3"/>
  <c r="G12" i="3"/>
  <c r="J11" i="3"/>
  <c r="I11" i="3"/>
  <c r="H11" i="3"/>
  <c r="G11" i="3"/>
  <c r="O12" i="3"/>
  <c r="N12" i="3"/>
  <c r="M12" i="3"/>
  <c r="L12" i="3"/>
  <c r="O11" i="3"/>
  <c r="N11" i="3"/>
  <c r="M11" i="3"/>
  <c r="L11" i="3"/>
  <c r="Y12" i="3"/>
  <c r="X12" i="3"/>
  <c r="W12" i="3"/>
  <c r="V12" i="3"/>
  <c r="Y11" i="3"/>
  <c r="X11" i="3"/>
  <c r="W11" i="3"/>
  <c r="V11" i="3"/>
  <c r="S11" i="3"/>
  <c r="R11" i="3"/>
  <c r="Q11" i="3"/>
  <c r="T12" i="3"/>
  <c r="S12" i="3"/>
  <c r="R12" i="3"/>
  <c r="Q12" i="3"/>
  <c r="AD12" i="3"/>
  <c r="AC12" i="3"/>
  <c r="AB12" i="3"/>
  <c r="AA12" i="3"/>
  <c r="AI7" i="3"/>
  <c r="AH7" i="3"/>
  <c r="AG7" i="3"/>
  <c r="AF7" i="3"/>
  <c r="AE7" i="3"/>
  <c r="K7" i="3"/>
  <c r="P7" i="3"/>
  <c r="U7" i="3"/>
  <c r="Z7" i="3"/>
  <c r="H7" i="3"/>
  <c r="I7" i="3"/>
  <c r="J7" i="3"/>
  <c r="G7" i="3"/>
  <c r="J8" i="3"/>
  <c r="I8" i="3"/>
  <c r="H8" i="3"/>
  <c r="AD33" i="6"/>
  <c r="AC33" i="6"/>
  <c r="AB33" i="6"/>
  <c r="AA33" i="6"/>
  <c r="Z33" i="6"/>
  <c r="Y33" i="6"/>
  <c r="X33" i="6"/>
  <c r="W33" i="6"/>
  <c r="V33" i="6"/>
  <c r="U33" i="6"/>
  <c r="T33" i="6"/>
  <c r="S33" i="6"/>
  <c r="R33" i="6"/>
  <c r="Q33" i="6"/>
  <c r="P33" i="6"/>
  <c r="O33" i="6"/>
  <c r="N33" i="6"/>
  <c r="M33" i="6"/>
  <c r="L33" i="6"/>
  <c r="K33" i="6"/>
  <c r="J33" i="6"/>
  <c r="I33" i="6"/>
  <c r="H33" i="6"/>
  <c r="G33" i="6"/>
  <c r="F33" i="6"/>
  <c r="E33" i="6"/>
  <c r="D33" i="6"/>
  <c r="C33" i="6"/>
  <c r="B33" i="6"/>
  <c r="A8" i="4"/>
  <c r="AE8" i="6"/>
  <c r="Z8" i="6"/>
  <c r="U8" i="6"/>
  <c r="P8" i="6"/>
  <c r="K8" i="6"/>
  <c r="AE17" i="5"/>
  <c r="AH17" i="5"/>
  <c r="AI17" i="5"/>
  <c r="Z17" i="5"/>
  <c r="P17" i="5"/>
  <c r="U17" i="5"/>
  <c r="F17" i="5"/>
  <c r="K17" i="5"/>
  <c r="E58" i="8"/>
  <c r="H9" i="7"/>
  <c r="G9" i="7"/>
  <c r="F9" i="7"/>
  <c r="E9" i="7"/>
  <c r="D9" i="7"/>
  <c r="V34" i="6"/>
  <c r="W34" i="6"/>
  <c r="X34" i="6"/>
  <c r="Y34" i="6"/>
  <c r="Z34" i="6"/>
  <c r="Q34" i="6"/>
  <c r="R34" i="6"/>
  <c r="S34" i="6"/>
  <c r="T34" i="6"/>
  <c r="U34" i="6"/>
  <c r="L34" i="6"/>
  <c r="M34" i="6"/>
  <c r="N34" i="6"/>
  <c r="O34" i="6"/>
  <c r="P34" i="6"/>
  <c r="G34" i="6"/>
  <c r="H34" i="6"/>
  <c r="I34" i="6"/>
  <c r="J34" i="6"/>
  <c r="K34" i="6"/>
  <c r="B34" i="6"/>
  <c r="C34" i="6"/>
  <c r="D34" i="6"/>
  <c r="E34" i="6"/>
  <c r="F34" i="6"/>
  <c r="Z7" i="5"/>
  <c r="AA28" i="6"/>
  <c r="Z30" i="6"/>
  <c r="Y29" i="6"/>
  <c r="Z29" i="6"/>
  <c r="Z31" i="6"/>
  <c r="Y30" i="6"/>
  <c r="Y31" i="6"/>
  <c r="X30" i="6"/>
  <c r="X28" i="6"/>
  <c r="X29" i="6"/>
  <c r="X31" i="6"/>
  <c r="W30" i="6"/>
  <c r="W28" i="6"/>
  <c r="W29" i="6"/>
  <c r="W31" i="6"/>
  <c r="V30" i="6"/>
  <c r="U7" i="5"/>
  <c r="V28" i="6"/>
  <c r="V29" i="6"/>
  <c r="V31" i="6"/>
  <c r="U30" i="6"/>
  <c r="T29" i="6"/>
  <c r="U29" i="6"/>
  <c r="U31" i="6"/>
  <c r="T30" i="6"/>
  <c r="T31" i="6"/>
  <c r="S30" i="6"/>
  <c r="S28" i="6"/>
  <c r="S29" i="6"/>
  <c r="S31" i="6"/>
  <c r="R30" i="6"/>
  <c r="R28" i="6"/>
  <c r="R29" i="6"/>
  <c r="R31" i="6"/>
  <c r="Q30" i="6"/>
  <c r="P7" i="5"/>
  <c r="Q28" i="6"/>
  <c r="Q29" i="6"/>
  <c r="Q31" i="6"/>
  <c r="P30" i="6"/>
  <c r="O29" i="6"/>
  <c r="P29" i="6"/>
  <c r="P31" i="6"/>
  <c r="O30" i="6"/>
  <c r="O31" i="6"/>
  <c r="N30" i="6"/>
  <c r="N28" i="6"/>
  <c r="N29" i="6"/>
  <c r="N31" i="6"/>
  <c r="M30" i="6"/>
  <c r="M28" i="6"/>
  <c r="M29" i="6"/>
  <c r="M31" i="6"/>
  <c r="L30" i="6"/>
  <c r="K7" i="5"/>
  <c r="L28" i="6"/>
  <c r="L29" i="6"/>
  <c r="L31" i="6"/>
  <c r="K30" i="6"/>
  <c r="J29" i="6"/>
  <c r="K29" i="6"/>
  <c r="K31" i="6"/>
  <c r="J30" i="6"/>
  <c r="J31" i="6"/>
  <c r="I30" i="6"/>
  <c r="I28" i="6"/>
  <c r="I29" i="6"/>
  <c r="I31" i="6"/>
  <c r="H30" i="6"/>
  <c r="H28" i="6"/>
  <c r="H29" i="6"/>
  <c r="H31" i="6"/>
  <c r="G30" i="6"/>
  <c r="F7" i="5"/>
  <c r="G28" i="6"/>
  <c r="G29" i="6"/>
  <c r="G31" i="6"/>
  <c r="F30" i="6"/>
  <c r="F31" i="6"/>
  <c r="E30" i="6"/>
  <c r="E31" i="6"/>
  <c r="D30" i="6"/>
  <c r="D28" i="6"/>
  <c r="D29" i="6"/>
  <c r="D31" i="6"/>
  <c r="C28" i="6"/>
  <c r="C29" i="6"/>
  <c r="C31" i="6"/>
  <c r="B30" i="6"/>
  <c r="Z26" i="6"/>
  <c r="U26" i="6"/>
  <c r="P26" i="6"/>
  <c r="K26" i="6"/>
  <c r="F26" i="6"/>
  <c r="U22" i="6"/>
  <c r="P22" i="6"/>
  <c r="K22" i="6"/>
  <c r="U21" i="6"/>
  <c r="P21" i="6"/>
  <c r="K21" i="6"/>
  <c r="F21" i="6"/>
  <c r="U20" i="6"/>
  <c r="P20" i="6"/>
  <c r="K20" i="6"/>
  <c r="F20" i="6"/>
  <c r="AE9" i="6"/>
  <c r="AE10" i="6"/>
  <c r="AE11" i="6"/>
  <c r="Z12" i="6"/>
  <c r="Z11" i="6"/>
  <c r="U11" i="6"/>
  <c r="P11" i="6"/>
  <c r="K11" i="6"/>
  <c r="F11" i="6"/>
  <c r="Z10" i="6"/>
  <c r="U10" i="6"/>
  <c r="P10" i="6"/>
  <c r="K10" i="6"/>
  <c r="F10" i="6"/>
  <c r="Z9" i="6"/>
  <c r="U9" i="6"/>
  <c r="P9" i="6"/>
  <c r="K9" i="6"/>
  <c r="F9" i="6"/>
  <c r="F8" i="6"/>
  <c r="Z7" i="6"/>
  <c r="U7" i="6"/>
  <c r="P7" i="6"/>
  <c r="K7" i="6"/>
  <c r="F7" i="6"/>
  <c r="AI32" i="5"/>
  <c r="AI29" i="5"/>
  <c r="AI33" i="5"/>
  <c r="AH32" i="5"/>
  <c r="AH29" i="5"/>
  <c r="AH33" i="5"/>
  <c r="AF32" i="5"/>
  <c r="AF29" i="5"/>
  <c r="AF33" i="5"/>
  <c r="AD32" i="5"/>
  <c r="AD29" i="5"/>
  <c r="AD33" i="5"/>
  <c r="AD21" i="5"/>
  <c r="AC32" i="5"/>
  <c r="AC29" i="5"/>
  <c r="AC33" i="5"/>
  <c r="AC21" i="5"/>
  <c r="AB32" i="5"/>
  <c r="AB29" i="5"/>
  <c r="AB33" i="5"/>
  <c r="AB21" i="5"/>
  <c r="AA32" i="5"/>
  <c r="AA29" i="5"/>
  <c r="AA33" i="5"/>
  <c r="AA21" i="5"/>
  <c r="Y32" i="5"/>
  <c r="Y29" i="5"/>
  <c r="Y33" i="5"/>
  <c r="Y41" i="5"/>
  <c r="Z41" i="5"/>
  <c r="Y21" i="5"/>
  <c r="Y13" i="5"/>
  <c r="Y22" i="5"/>
  <c r="Z22" i="5"/>
  <c r="Z43" i="5"/>
  <c r="Y43" i="5"/>
  <c r="X32" i="5"/>
  <c r="X29" i="5"/>
  <c r="X33" i="5"/>
  <c r="X41" i="5"/>
  <c r="X21" i="5"/>
  <c r="X13" i="5"/>
  <c r="X22" i="5"/>
  <c r="X43" i="5"/>
  <c r="W32" i="5"/>
  <c r="W29" i="5"/>
  <c r="W33" i="5"/>
  <c r="W41" i="5"/>
  <c r="W21" i="5"/>
  <c r="W13" i="5"/>
  <c r="W22" i="5"/>
  <c r="W43" i="5"/>
  <c r="V32" i="5"/>
  <c r="V29" i="5"/>
  <c r="V33" i="5"/>
  <c r="V41" i="5"/>
  <c r="V21" i="5"/>
  <c r="V13" i="5"/>
  <c r="V22" i="5"/>
  <c r="V43" i="5"/>
  <c r="T32" i="5"/>
  <c r="T29" i="5"/>
  <c r="T33" i="5"/>
  <c r="T41" i="5"/>
  <c r="U41" i="5"/>
  <c r="T21" i="5"/>
  <c r="T13" i="5"/>
  <c r="T22" i="5"/>
  <c r="U22" i="5"/>
  <c r="U43" i="5"/>
  <c r="T43" i="5"/>
  <c r="S32" i="5"/>
  <c r="S29" i="5"/>
  <c r="S33" i="5"/>
  <c r="S41" i="5"/>
  <c r="S21" i="5"/>
  <c r="S13" i="5"/>
  <c r="S22" i="5"/>
  <c r="S43" i="5"/>
  <c r="R32" i="5"/>
  <c r="R29" i="5"/>
  <c r="R33" i="5"/>
  <c r="R41" i="5"/>
  <c r="R21" i="5"/>
  <c r="R13" i="5"/>
  <c r="R22" i="5"/>
  <c r="R43" i="5"/>
  <c r="Q32" i="5"/>
  <c r="Q29" i="5"/>
  <c r="Q33" i="5"/>
  <c r="Q41" i="5"/>
  <c r="Q21" i="5"/>
  <c r="Q13" i="5"/>
  <c r="Q22" i="5"/>
  <c r="Q43" i="5"/>
  <c r="O32" i="5"/>
  <c r="O29" i="5"/>
  <c r="O33" i="5"/>
  <c r="O41" i="5"/>
  <c r="P41" i="5"/>
  <c r="O21" i="5"/>
  <c r="O13" i="5"/>
  <c r="O22" i="5"/>
  <c r="P22" i="5"/>
  <c r="P43" i="5"/>
  <c r="O43" i="5"/>
  <c r="N32" i="5"/>
  <c r="N29" i="5"/>
  <c r="N33" i="5"/>
  <c r="N41" i="5"/>
  <c r="N21" i="5"/>
  <c r="N13" i="5"/>
  <c r="N22" i="5"/>
  <c r="N43" i="5"/>
  <c r="M32" i="5"/>
  <c r="M29" i="5"/>
  <c r="M33" i="5"/>
  <c r="M41" i="5"/>
  <c r="M21" i="5"/>
  <c r="M13" i="5"/>
  <c r="M22" i="5"/>
  <c r="M43" i="5"/>
  <c r="L32" i="5"/>
  <c r="L29" i="5"/>
  <c r="L33" i="5"/>
  <c r="L41" i="5"/>
  <c r="L21" i="5"/>
  <c r="L13" i="5"/>
  <c r="L22" i="5"/>
  <c r="L43" i="5"/>
  <c r="J32" i="5"/>
  <c r="J29" i="5"/>
  <c r="J33" i="5"/>
  <c r="J41" i="5"/>
  <c r="K41" i="5"/>
  <c r="J21" i="5"/>
  <c r="J13" i="5"/>
  <c r="J22" i="5"/>
  <c r="K22" i="5"/>
  <c r="K43" i="5"/>
  <c r="J43" i="5"/>
  <c r="I32" i="5"/>
  <c r="I29" i="5"/>
  <c r="I33" i="5"/>
  <c r="I41" i="5"/>
  <c r="I21" i="5"/>
  <c r="I13" i="5"/>
  <c r="I22" i="5"/>
  <c r="I43" i="5"/>
  <c r="H32" i="5"/>
  <c r="H29" i="5"/>
  <c r="H33" i="5"/>
  <c r="H41" i="5"/>
  <c r="H21" i="5"/>
  <c r="H13" i="5"/>
  <c r="H22" i="5"/>
  <c r="H43" i="5"/>
  <c r="G32" i="5"/>
  <c r="G29" i="5"/>
  <c r="G33" i="5"/>
  <c r="G41" i="5"/>
  <c r="G21" i="5"/>
  <c r="G13" i="5"/>
  <c r="G22" i="5"/>
  <c r="G43" i="5"/>
  <c r="E32" i="5"/>
  <c r="E29" i="5"/>
  <c r="E33" i="5"/>
  <c r="E41" i="5"/>
  <c r="F41" i="5"/>
  <c r="E21" i="5"/>
  <c r="E13" i="5"/>
  <c r="E22" i="5"/>
  <c r="F22" i="5"/>
  <c r="F43" i="5"/>
  <c r="E43" i="5"/>
  <c r="D32" i="5"/>
  <c r="D29" i="5"/>
  <c r="D33" i="5"/>
  <c r="D41" i="5"/>
  <c r="D21" i="5"/>
  <c r="D13" i="5"/>
  <c r="D22" i="5"/>
  <c r="D43" i="5"/>
  <c r="C32" i="5"/>
  <c r="C29" i="5"/>
  <c r="C33" i="5"/>
  <c r="C41" i="5"/>
  <c r="C21" i="5"/>
  <c r="C13" i="5"/>
  <c r="C22" i="5"/>
  <c r="C43" i="5"/>
  <c r="B32" i="5"/>
  <c r="B29" i="5"/>
  <c r="B33" i="5"/>
  <c r="B41" i="5"/>
  <c r="B21" i="5"/>
  <c r="B13" i="5"/>
  <c r="B22" i="5"/>
  <c r="B43" i="5"/>
  <c r="Z42" i="5"/>
  <c r="Y42" i="5"/>
  <c r="X42" i="5"/>
  <c r="W42" i="5"/>
  <c r="V42" i="5"/>
  <c r="U42" i="5"/>
  <c r="T42" i="5"/>
  <c r="S42" i="5"/>
  <c r="R42" i="5"/>
  <c r="Q42" i="5"/>
  <c r="P42" i="5"/>
  <c r="O42" i="5"/>
  <c r="N42" i="5"/>
  <c r="M42" i="5"/>
  <c r="L42" i="5"/>
  <c r="K42" i="5"/>
  <c r="J42" i="5"/>
  <c r="I42" i="5"/>
  <c r="H42" i="5"/>
  <c r="G42" i="5"/>
  <c r="F42" i="5"/>
  <c r="E42" i="5"/>
  <c r="D42" i="5"/>
  <c r="C42" i="5"/>
  <c r="B42" i="5"/>
  <c r="AE33" i="5"/>
  <c r="Z33" i="5"/>
  <c r="U33" i="5"/>
  <c r="P33" i="5"/>
  <c r="K33" i="5"/>
  <c r="F33" i="5"/>
  <c r="AE32" i="5"/>
  <c r="Z32" i="5"/>
  <c r="U32" i="5"/>
  <c r="P32" i="5"/>
  <c r="K32" i="5"/>
  <c r="F32" i="5"/>
  <c r="AE29" i="5"/>
  <c r="Z29" i="5"/>
  <c r="U29" i="5"/>
  <c r="P29" i="5"/>
  <c r="K29" i="5"/>
  <c r="F29" i="5"/>
  <c r="AE21" i="5"/>
  <c r="Z21" i="5"/>
  <c r="U21" i="5"/>
  <c r="P21" i="5"/>
  <c r="K21" i="5"/>
  <c r="F21" i="5"/>
  <c r="AE15" i="5"/>
  <c r="Z15" i="5"/>
  <c r="U15" i="5"/>
  <c r="P15" i="5"/>
  <c r="K15" i="5"/>
  <c r="F15" i="5"/>
  <c r="Z13" i="5"/>
  <c r="U13" i="5"/>
  <c r="P13" i="5"/>
  <c r="K13" i="5"/>
  <c r="F13" i="5"/>
  <c r="F12" i="5"/>
  <c r="AF21" i="5"/>
  <c r="AH15" i="5"/>
  <c r="AH21" i="5"/>
  <c r="AI15" i="5"/>
  <c r="AI21" i="5"/>
  <c r="AE7" i="5"/>
  <c r="AE30" i="6"/>
  <c r="AD29" i="6"/>
  <c r="AE29" i="6"/>
  <c r="AE31" i="6"/>
  <c r="AD30" i="6"/>
  <c r="AD31" i="6"/>
  <c r="AC30" i="6"/>
  <c r="AC28" i="6"/>
  <c r="AC29" i="6"/>
  <c r="AC31" i="6"/>
  <c r="AB30" i="6"/>
  <c r="AB28" i="6"/>
  <c r="AB29" i="6"/>
  <c r="AB31" i="6"/>
  <c r="AA30" i="6"/>
  <c r="AA29" i="6"/>
  <c r="AA31" i="6"/>
  <c r="AE26" i="6"/>
  <c r="AE7" i="6"/>
  <c r="AE12" i="6"/>
  <c r="AD41" i="5"/>
  <c r="AE41" i="5"/>
  <c r="AD13" i="5"/>
  <c r="AD22" i="5"/>
  <c r="AE22" i="5"/>
  <c r="AE43" i="5"/>
  <c r="AD43" i="5"/>
  <c r="AC41" i="5"/>
  <c r="AC13" i="5"/>
  <c r="AC22" i="5"/>
  <c r="AC43" i="5"/>
  <c r="AB41" i="5"/>
  <c r="AB13" i="5"/>
  <c r="AB22" i="5"/>
  <c r="AB43" i="5"/>
  <c r="AA41" i="5"/>
  <c r="AA13" i="5"/>
  <c r="AA22" i="5"/>
  <c r="AA43" i="5"/>
  <c r="AE42" i="5"/>
  <c r="AD42" i="5"/>
  <c r="AC42" i="5"/>
  <c r="AB42" i="5"/>
  <c r="AA42" i="5"/>
  <c r="AE13" i="5"/>
  <c r="AF28" i="6"/>
  <c r="AH26" i="6"/>
  <c r="AI26" i="6"/>
  <c r="AH7" i="5"/>
  <c r="AI28" i="6"/>
  <c r="AI29" i="6"/>
  <c r="AI7" i="5"/>
  <c r="AI30" i="6"/>
  <c r="AI31" i="6"/>
  <c r="AH28" i="6"/>
  <c r="AH29" i="6"/>
  <c r="AH30" i="6"/>
  <c r="AH31" i="6"/>
  <c r="AG28" i="6"/>
  <c r="AG29" i="6"/>
  <c r="AG30" i="6"/>
  <c r="AG31" i="6"/>
  <c r="AF29" i="6"/>
  <c r="AF30" i="6"/>
  <c r="AF31" i="6"/>
  <c r="AI13" i="5"/>
  <c r="AI22" i="5"/>
  <c r="AI41" i="5"/>
  <c r="AI43" i="5"/>
  <c r="AH13" i="5"/>
  <c r="AH22" i="5"/>
  <c r="AH41" i="5"/>
  <c r="AH43" i="5"/>
  <c r="AF13" i="5"/>
  <c r="AF22" i="5"/>
  <c r="AF41" i="5"/>
  <c r="AF43" i="5"/>
  <c r="AI42" i="5"/>
  <c r="AH42" i="5"/>
  <c r="AG42" i="5"/>
  <c r="AF42" i="5"/>
  <c r="D2" i="7"/>
  <c r="E32" i="7"/>
  <c r="E33" i="7"/>
  <c r="E34" i="7"/>
  <c r="I2" i="7"/>
  <c r="E3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E3" authorId="0" shapeId="0" xr:uid="{00000000-0006-0000-0100-000001000000}">
      <text>
        <r>
          <rPr>
            <b/>
            <sz val="10"/>
            <color indexed="81"/>
            <rFont val="Calibri"/>
            <family val="2"/>
          </rPr>
          <t>e means estimate.</t>
        </r>
        <r>
          <rPr>
            <sz val="10"/>
            <color indexed="81"/>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61" authorId="0" shapeId="0" xr:uid="{00000000-0006-0000-0200-000001000000}">
      <text>
        <r>
          <rPr>
            <sz val="10"/>
            <color indexed="81"/>
            <rFont val="Calibri"/>
            <family val="2"/>
          </rPr>
          <t xml:space="preserve">Non-GAAP EPS is also called "Pro Forma" EPS and it excludes non-recurring items (like a 1x lawsuit) and non cash items like depreciation. , etc. For simplicity, let's just exclude depreciation for our Non_GAAP EPS estimate. Some companies adjust many expense line items, including S&amp;M etc when reconcilling the difference between GAAP and Non-GAAP and stock based compensation, among other items.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1" authorId="0" shapeId="0" xr:uid="{00000000-0006-0000-0300-000001000000}">
      <text>
        <r>
          <rPr>
            <sz val="10"/>
            <color indexed="81"/>
            <rFont val="Calibri"/>
            <family val="2"/>
          </rPr>
          <t xml:space="preserve">Inventory is not used for all companies (of course ones that don't have inventory can ignore this line item).
</t>
        </r>
      </text>
    </comment>
    <comment ref="A12" authorId="0" shapeId="0" xr:uid="{00000000-0006-0000-0300-000002000000}">
      <text>
        <r>
          <rPr>
            <sz val="10"/>
            <color indexed="81"/>
            <rFont val="Calibri"/>
            <family val="2"/>
          </rPr>
          <t xml:space="preserve">You can also make this a percent of COGS. Please remember that all companies are different when it comes to modeling. Thanks
</t>
        </r>
      </text>
    </comment>
    <comment ref="A25" authorId="0" shapeId="0" xr:uid="{00000000-0006-0000-0300-000003000000}">
      <text>
        <r>
          <rPr>
            <sz val="10"/>
            <color indexed="81"/>
            <rFont val="Calibri"/>
            <family val="2"/>
          </rPr>
          <t xml:space="preserve">If you received payment for items that you sell before you deliver the items to the customer, then you can have "deferred revenue" as a liability….which decreases as you deliver the item to the customer in future quarters.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6" authorId="0" shapeId="0" xr:uid="{00000000-0006-0000-0400-000001000000}">
      <text>
        <r>
          <rPr>
            <sz val="10"/>
            <color indexed="81"/>
            <rFont val="Calibri"/>
            <family val="2"/>
          </rPr>
          <t xml:space="preserve">Operating Activities are basically all items that are </t>
        </r>
        <r>
          <rPr>
            <u/>
            <sz val="10"/>
            <color indexed="81"/>
            <rFont val="Calibri"/>
            <family val="2"/>
          </rPr>
          <t>less than one year</t>
        </r>
        <r>
          <rPr>
            <sz val="10"/>
            <color indexed="81"/>
            <rFont val="Calibri"/>
            <family val="2"/>
          </rPr>
          <t xml:space="preserve"> that are </t>
        </r>
        <r>
          <rPr>
            <u/>
            <sz val="10"/>
            <color indexed="81"/>
            <rFont val="Calibri"/>
            <family val="2"/>
          </rPr>
          <t>non-cash items</t>
        </r>
        <r>
          <rPr>
            <sz val="10"/>
            <color indexed="81"/>
            <rFont val="Calibri"/>
            <family val="2"/>
          </rPr>
          <t xml:space="preserve"> from the Income Statement and the Balance Sheet. </t>
        </r>
      </text>
    </comment>
    <comment ref="A7" authorId="0" shapeId="0" xr:uid="{00000000-0006-0000-0400-000002000000}">
      <text>
        <r>
          <rPr>
            <sz val="10"/>
            <color indexed="81"/>
            <rFont val="Calibri"/>
            <family val="2"/>
          </rPr>
          <t xml:space="preserve">You already calculated net income when you completed the Income Statement Exercise. Therefore, we are simply pulling this number off of the Income Statement tab in this exercise, which is why it is shaded in green. 
This is 'GAAP' Net Income. GAAP Net Income includes all accounting entires, including non cash and non repeating items. We use GAAP when calculating Free Cash Flow as Non-GAAP Net Income already ignores non cash items and non ongoing items. 
</t>
        </r>
      </text>
    </comment>
    <comment ref="A8" authorId="0" shapeId="0" xr:uid="{00000000-0006-0000-0400-000003000000}">
      <text>
        <r>
          <rPr>
            <sz val="10"/>
            <color indexed="81"/>
            <rFont val="Calibri"/>
            <family val="2"/>
          </rPr>
          <t xml:space="preserve">This is a non cash expense so we add it back to our GAAP Net Income. 
</t>
        </r>
      </text>
    </comment>
    <comment ref="A9" authorId="0" shapeId="0" xr:uid="{00000000-0006-0000-0400-000004000000}">
      <text>
        <r>
          <rPr>
            <sz val="10"/>
            <color indexed="81"/>
            <rFont val="Calibri"/>
            <family val="2"/>
          </rPr>
          <t xml:space="preserve">If a customer bought a product from us but hasn’t paid for it yet, then this is called 'Accounts Receivable.' Since the sale of the product didn't give us the benefit of collecting cash for it (yet), we need to deduct cash for Accounts Receivable in our Cash Flow Statement whenever Accounts Receivable increases. The opposite holds true when Accounts Receivble declines (because when it declines, it means that the customer paid us and therefore, cash goes up). 
</t>
        </r>
      </text>
    </comment>
    <comment ref="A10" authorId="0" shapeId="0" xr:uid="{00000000-0006-0000-0400-000005000000}">
      <text>
        <r>
          <rPr>
            <sz val="10"/>
            <color indexed="81"/>
            <rFont val="Calibri"/>
            <family val="2"/>
          </rPr>
          <t xml:space="preserve">If we built more stuff and put it in inventory….and if it hasn’t been sold yet, then it hurts our cash balance. Therefore, if inventory increases, we need to reduce it from our cash balance and vice versa. 
</t>
        </r>
      </text>
    </comment>
    <comment ref="A11" authorId="0" shapeId="0" xr:uid="{00000000-0006-0000-0400-000006000000}">
      <text>
        <r>
          <rPr>
            <sz val="10"/>
            <color indexed="81"/>
            <rFont val="Calibri"/>
            <family val="2"/>
          </rPr>
          <t xml:space="preserve">If we see in an increase in the amount of money we owe others (meaning Accounts Payable), then we get a temporary boost in cash flow until we pay of the Accounts Payable item. 
</t>
        </r>
      </text>
    </comment>
    <comment ref="A12" authorId="0" shapeId="0" xr:uid="{00000000-0006-0000-0400-000007000000}">
      <text>
        <r>
          <rPr>
            <sz val="10"/>
            <color indexed="81"/>
            <rFont val="Calibri"/>
            <family val="2"/>
          </rPr>
          <t xml:space="preserve">This is Net Income plus all of the non cash items added back, which equals the change in cash from operating our company (again, it is items that are less than one year).
</t>
        </r>
      </text>
    </comment>
    <comment ref="A15" authorId="0" shapeId="0" xr:uid="{00000000-0006-0000-0400-000008000000}">
      <text>
        <r>
          <rPr>
            <sz val="10"/>
            <color indexed="81"/>
            <rFont val="Calibri"/>
            <family val="2"/>
          </rPr>
          <t xml:space="preserve">If we bought equipmnent or machinery, then this is an investment in our business. Hence it is called an Investing Activity, which is a cash drain given the cash outflow to purchase the equipment.
Please see the Balance Sheet for the Capex calculation.
</t>
        </r>
      </text>
    </comment>
    <comment ref="A19" authorId="0" shapeId="0" xr:uid="{00000000-0006-0000-0400-000009000000}">
      <text>
        <r>
          <rPr>
            <sz val="10"/>
            <color indexed="81"/>
            <rFont val="Calibri"/>
            <family val="2"/>
          </rPr>
          <t xml:space="preserve">This section is called Financing Activities as we are financing our growth. </t>
        </r>
      </text>
    </comment>
    <comment ref="A20" authorId="0" shapeId="0" xr:uid="{00000000-0006-0000-0400-00000A000000}">
      <text>
        <r>
          <rPr>
            <sz val="10"/>
            <color indexed="81"/>
            <rFont val="Calibri"/>
            <family val="2"/>
          </rPr>
          <t xml:space="preserve">If we see a decrease in short or long term debt, then this means we are paying back debt, which means our cash balance declines to retire or pay back this debt. </t>
        </r>
      </text>
    </comment>
    <comment ref="A22" authorId="0" shapeId="0" xr:uid="{00000000-0006-0000-0400-00000B000000}">
      <text>
        <r>
          <rPr>
            <sz val="10"/>
            <color indexed="81"/>
            <rFont val="Calibri"/>
            <family val="2"/>
          </rPr>
          <t xml:space="preserve">If we buy back shares then the common shares balance decreases and so does our cash as we used cash to buy them back. </t>
        </r>
      </text>
    </comment>
    <comment ref="A26" authorId="0" shapeId="0" xr:uid="{00000000-0006-0000-0400-00000C000000}">
      <text>
        <r>
          <rPr>
            <sz val="10"/>
            <color indexed="81"/>
            <rFont val="Calibri"/>
            <family val="2"/>
          </rPr>
          <t xml:space="preserve">The change in cash is the addition of all 3 categories above: </t>
        </r>
        <r>
          <rPr>
            <b/>
            <sz val="10"/>
            <color indexed="81"/>
            <rFont val="Calibri"/>
            <family val="2"/>
          </rPr>
          <t>Net Cash from Operating Activities + Net Cash from Investing Activities + Net Change from Financing Activities.</t>
        </r>
        <r>
          <rPr>
            <sz val="10"/>
            <color indexed="81"/>
            <rFont val="Calibri"/>
            <family val="2"/>
          </rPr>
          <t xml:space="preserve"> 
Please don’t memorize accounting. Instead, please understand it so that you won't foget. Thanks</t>
        </r>
      </text>
    </comment>
    <comment ref="A28" authorId="0" shapeId="0" xr:uid="{00000000-0006-0000-0400-00000D000000}">
      <text>
        <r>
          <rPr>
            <sz val="10"/>
            <color indexed="81"/>
            <rFont val="Calibri"/>
            <family val="2"/>
          </rPr>
          <t>This is from the previous period Balance Sheet cash balance.</t>
        </r>
      </text>
    </comment>
    <comment ref="A29" authorId="0" shapeId="0" xr:uid="{00000000-0006-0000-0400-00000E000000}">
      <text>
        <r>
          <rPr>
            <sz val="10"/>
            <color indexed="81"/>
            <rFont val="Calibri"/>
            <family val="2"/>
          </rPr>
          <t>If we take the cash balance from the previous Balance Sheet's cash line item and add the Net Increase (or Decrease) in Cash from this Cash Flow Statement, then we get the cash balance at the end of this current Balance Sheet. This is a great way to check to see if your Cash Flow Statement is correct.</t>
        </r>
      </text>
    </comment>
    <comment ref="A33" authorId="0" shapeId="0" xr:uid="{00000000-0006-0000-0400-00000F000000}">
      <text>
        <r>
          <rPr>
            <b/>
            <sz val="10"/>
            <color indexed="81"/>
            <rFont val="Calibri"/>
            <family val="2"/>
          </rPr>
          <t>P</t>
        </r>
        <r>
          <rPr>
            <b/>
            <u/>
            <sz val="10"/>
            <color indexed="81"/>
            <rFont val="Calibri"/>
            <family val="2"/>
          </rPr>
          <t>lease ignore this section for now:</t>
        </r>
        <r>
          <rPr>
            <b/>
            <sz val="10"/>
            <color indexed="81"/>
            <rFont val="Calibri"/>
            <family val="2"/>
          </rPr>
          <t xml:space="preserve"> </t>
        </r>
        <r>
          <rPr>
            <sz val="10"/>
            <color indexed="81"/>
            <rFont val="Calibri"/>
            <family val="2"/>
          </rPr>
          <t xml:space="preserve">as we will use this calculation of Free Cash Flow (FCF) in the Discounted Cash Flow (DCF) valuation section. Thanks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2" authorId="0" shapeId="0" xr:uid="{00000000-0006-0000-0600-000001000000}">
      <text>
        <r>
          <rPr>
            <sz val="10"/>
            <color indexed="81"/>
            <rFont val="Calibri"/>
            <family val="2"/>
          </rPr>
          <t xml:space="preserve">If you are doing an IPO and there is no share price, you can enter in what you think the IPO price will be (note: IPOs are usually priced at a 30% or so discount to fair value)
</t>
        </r>
      </text>
    </comment>
  </commentList>
</comments>
</file>

<file path=xl/sharedStrings.xml><?xml version="1.0" encoding="utf-8"?>
<sst xmlns="http://schemas.openxmlformats.org/spreadsheetml/2006/main" count="329" uniqueCount="222">
  <si>
    <t>Blue Fonts = hard coded (not calculated)</t>
  </si>
  <si>
    <t>Orange Shaded Cells = Sparklines (for trend analysis)</t>
  </si>
  <si>
    <t>Sector Breakdown of Revenue</t>
  </si>
  <si>
    <t xml:space="preserve"> </t>
  </si>
  <si>
    <t>Total Revenue</t>
  </si>
  <si>
    <t>YOY change</t>
  </si>
  <si>
    <t>QOQ change</t>
  </si>
  <si>
    <t>% of total</t>
  </si>
  <si>
    <t>Revenue</t>
  </si>
  <si>
    <t>COGS</t>
  </si>
  <si>
    <t>Gross profit</t>
  </si>
  <si>
    <t>Gross margin</t>
  </si>
  <si>
    <t xml:space="preserve">Sales and Marketing </t>
  </si>
  <si>
    <t>Total Expenses</t>
  </si>
  <si>
    <t>Yoy Change</t>
  </si>
  <si>
    <t>Other income (expense), net</t>
  </si>
  <si>
    <t>Current assets</t>
  </si>
  <si>
    <t xml:space="preserve"> Cash and cash equivalents</t>
  </si>
  <si>
    <t xml:space="preserve">  Short-term investments </t>
  </si>
  <si>
    <t xml:space="preserve">  Accounts receivable</t>
  </si>
  <si>
    <t>Accounts Receivable as a % of revenue</t>
  </si>
  <si>
    <t xml:space="preserve">  Inventory</t>
  </si>
  <si>
    <t>Inventory as a % of revenue</t>
  </si>
  <si>
    <t>Total Current Assets</t>
  </si>
  <si>
    <t>Long Term Assets</t>
  </si>
  <si>
    <t>**Equipment we own, net of accumulated depreciation and inclusive of capex.</t>
  </si>
  <si>
    <t>Here is How We Calculate Capex (same as Purchase of Equipment)</t>
  </si>
  <si>
    <t>Depreciation (linked to the Income Statement)</t>
  </si>
  <si>
    <t>Capex (we need to calculate this here as it feeds into the C.F. Statement)</t>
  </si>
  <si>
    <t>Capex as a % of revenue</t>
  </si>
  <si>
    <t>Total Long Term Assets</t>
  </si>
  <si>
    <t>TOTAL ASSETS</t>
  </si>
  <si>
    <t>Current liabilities</t>
  </si>
  <si>
    <t xml:space="preserve">  Accounts payable</t>
  </si>
  <si>
    <t>Accounts Payable as a % of revenue</t>
  </si>
  <si>
    <t xml:space="preserve">  Short-term debt</t>
  </si>
  <si>
    <t>Total Current Liabilities</t>
  </si>
  <si>
    <t>Long Term Liabilities</t>
  </si>
  <si>
    <t>Long-term debt</t>
  </si>
  <si>
    <t>Total Long Term Liabilities</t>
  </si>
  <si>
    <t>TOTAL LIABILITIES</t>
  </si>
  <si>
    <t>Retained Earnings</t>
  </si>
  <si>
    <t>TOTAL SHAREHOLDER'S EQUITY</t>
  </si>
  <si>
    <t>TOTAL LIABILITIES AND SHAREHOLDERS' EQUITY</t>
  </si>
  <si>
    <t>Do Assets = Liabilities + Equity?</t>
  </si>
  <si>
    <t>Operating Activities</t>
  </si>
  <si>
    <t xml:space="preserve">Net Income </t>
  </si>
  <si>
    <t>Increase in Accounts Receivable (-)</t>
  </si>
  <si>
    <t>N/A</t>
  </si>
  <si>
    <t>Increase in Inventory (-)</t>
  </si>
  <si>
    <t>Increase in Accounts Payable (+)</t>
  </si>
  <si>
    <t>Net Cash From Operating Activities</t>
  </si>
  <si>
    <t>Investing Activities</t>
  </si>
  <si>
    <t>Purchases of equipment (same here as 'Capex')</t>
  </si>
  <si>
    <t>Net Cash From Investing Activities</t>
  </si>
  <si>
    <t>Financing Activities</t>
  </si>
  <si>
    <t>Increase in Short Term Debt (+)</t>
  </si>
  <si>
    <t>Increase in Long Term Debt (+)</t>
  </si>
  <si>
    <t>Increase in Common Shares (+)</t>
  </si>
  <si>
    <t>Net Cash From Financing Activities</t>
  </si>
  <si>
    <t xml:space="preserve">Net Increase (Decrease) in Cash </t>
  </si>
  <si>
    <t>Cash at beginning of period</t>
  </si>
  <si>
    <t>Cash at ending of period</t>
  </si>
  <si>
    <t>Cash From Our Balance Sheet</t>
  </si>
  <si>
    <t xml:space="preserve">Does $ from Our Balance Sheet reflected in our $ here? </t>
  </si>
  <si>
    <t>Free Cash Flow (this is Net Cash from Operating Activities - Capex)</t>
  </si>
  <si>
    <t>Additional Valuation Methodologies</t>
  </si>
  <si>
    <t>VALUATION METHODOLOGY 1 OF 3: P/R</t>
  </si>
  <si>
    <t>Price to Revenue Multiple Valuation</t>
  </si>
  <si>
    <t>VALUATION METHODOLOGY 2 OF 3: P/E</t>
  </si>
  <si>
    <t>Price to Earnings Multiple Valuation</t>
  </si>
  <si>
    <t>EPS</t>
  </si>
  <si>
    <t>Yearly Growth %</t>
  </si>
  <si>
    <t>Bulllish Price Target</t>
  </si>
  <si>
    <t>Price Target that Year</t>
  </si>
  <si>
    <t>Market Cap Target that Year</t>
  </si>
  <si>
    <t>Bearish Price Target</t>
  </si>
  <si>
    <t>@ 5x's Revenue</t>
  </si>
  <si>
    <t>@ 1x PEG that year</t>
  </si>
  <si>
    <t xml:space="preserve">  'Just Right' Price Target</t>
  </si>
  <si>
    <t>@ 7.5x's Revenue</t>
  </si>
  <si>
    <t>@ 1.5x PEG that year</t>
  </si>
  <si>
    <t>VALUATION METHODOLOGY 3 OF 3: DCF</t>
  </si>
  <si>
    <t>DCF Valuation Price Per Share Target $</t>
  </si>
  <si>
    <t>Bullish Case</t>
  </si>
  <si>
    <t>Bearish Case</t>
  </si>
  <si>
    <t>Just Right Case</t>
  </si>
  <si>
    <t>BOTTOM LINE - HERE IS OUR TARGET PRICE</t>
  </si>
  <si>
    <t>Price Target</t>
  </si>
  <si>
    <t>% to Target</t>
  </si>
  <si>
    <t>VALUATION METHODOLOGY 1 OF 3 (P/R)</t>
  </si>
  <si>
    <t>VALUATION METHODOLOGY 2 OF 3 (P/E)</t>
  </si>
  <si>
    <t>VALUATION METHODOLOGY 3 OF 3 (DCF)</t>
  </si>
  <si>
    <t>AVERAGE OF ALL 3 'JUST RIGHT' PRICE TARGETS</t>
  </si>
  <si>
    <t xml:space="preserve">Free Cash Flow (FCF): </t>
  </si>
  <si>
    <t xml:space="preserve">Weighted Average Cost of Capital: </t>
  </si>
  <si>
    <t>=</t>
  </si>
  <si>
    <t>+</t>
  </si>
  <si>
    <t>Cost of Equity:</t>
  </si>
  <si>
    <t>Risk Free Rate</t>
  </si>
  <si>
    <t>Beta * (Stock Market Return - Risk Free Rate)</t>
  </si>
  <si>
    <t>Assume Beta=</t>
  </si>
  <si>
    <t>Assume Risk Free Rate =</t>
  </si>
  <si>
    <t xml:space="preserve">Assume Stock Market Return = </t>
  </si>
  <si>
    <t>Cost of Debt:</t>
  </si>
  <si>
    <t xml:space="preserve">NPV = </t>
  </si>
  <si>
    <t>Long Term Growth =</t>
  </si>
  <si>
    <t>Terminal Value =</t>
  </si>
  <si>
    <t xml:space="preserve">Assume Long Term Growth = </t>
  </si>
  <si>
    <t>TV Discounted =</t>
  </si>
  <si>
    <t>Target Equity Value =</t>
  </si>
  <si>
    <t>Less Debt =</t>
  </si>
  <si>
    <t>Target Value =</t>
  </si>
  <si>
    <t>Shares =</t>
  </si>
  <si>
    <t xml:space="preserve">Depreciation </t>
  </si>
  <si>
    <t>Income (loss) from operations</t>
  </si>
  <si>
    <t>EBITDA</t>
  </si>
  <si>
    <t>GAAP Income (loss) before income taxes</t>
  </si>
  <si>
    <t>GAAP Provision (benefit) for income taxes</t>
  </si>
  <si>
    <t>GAAP Net income (loss)</t>
  </si>
  <si>
    <t>GAAP EPS*</t>
  </si>
  <si>
    <t>Research and Development</t>
  </si>
  <si>
    <t>General and Administrative</t>
  </si>
  <si>
    <t>% of Revenue</t>
  </si>
  <si>
    <r>
      <rPr>
        <b/>
        <u/>
        <sz val="12"/>
        <rFont val="Calibri (Body)"/>
      </rPr>
      <t>REVENUE BREAKDOWN</t>
    </r>
    <r>
      <rPr>
        <b/>
        <sz val="12"/>
        <rFont val="Calibri"/>
        <family val="2"/>
        <scheme val="minor"/>
      </rPr>
      <t xml:space="preserve"> (feeds into Income Statement on the next tab) $ Value in 000's</t>
    </r>
  </si>
  <si>
    <t>Quarterly Total Revenue Seasonality Sparkline (click + to see it)</t>
  </si>
  <si>
    <t>Quarterly Revenue Line Item 2 of 2 Seasonality Sparkline (click + to see it)</t>
  </si>
  <si>
    <t>Quarterly Revenue Line Item 1 of 2 Seasonality Sparkline (click + to see it)</t>
  </si>
  <si>
    <t>INCOME STATEMENT $ Value in 000's</t>
  </si>
  <si>
    <t>Green = links to data from another tab</t>
  </si>
  <si>
    <t>BALANCE SHEET $ Value in 000's</t>
  </si>
  <si>
    <t>CASH FLOW STATEMENT $ Value in 000's</t>
  </si>
  <si>
    <t>Discounted Cash Flow Price Target Model $ Value in 000's</t>
  </si>
  <si>
    <t xml:space="preserve">Nothing to do here! Please move on to Step 6 on the next tab. </t>
  </si>
  <si>
    <t>Welcome to Financial Modeling and Valuation Step 6 of 7!</t>
  </si>
  <si>
    <t>Welcome to Financial Modeling and Valuation Step 5 of 7!</t>
  </si>
  <si>
    <t>Welcome to Financial Modeling and Valuation Step 7 of 7</t>
  </si>
  <si>
    <r>
      <rPr>
        <b/>
        <sz val="10"/>
        <color theme="1"/>
        <rFont val="Calibri (Body)"/>
      </rPr>
      <t xml:space="preserve">Change only the </t>
    </r>
    <r>
      <rPr>
        <b/>
        <sz val="10"/>
        <color rgb="FF0432FF"/>
        <rFont val="Calibri"/>
        <family val="2"/>
        <scheme val="minor"/>
      </rPr>
      <t xml:space="preserve">BLUE </t>
    </r>
    <r>
      <rPr>
        <b/>
        <sz val="10"/>
        <rFont val="Calibri"/>
        <family val="2"/>
        <scheme val="minor"/>
      </rPr>
      <t>fonts, then go to Step 7 on the next tab.</t>
    </r>
  </si>
  <si>
    <r>
      <rPr>
        <sz val="10"/>
        <color rgb="FF00B050"/>
        <rFont val="Helvetica-Narrow"/>
      </rPr>
      <t>Green</t>
    </r>
    <r>
      <rPr>
        <sz val="10"/>
        <rFont val="Helvetica-Narrow"/>
        <family val="2"/>
      </rPr>
      <t xml:space="preserve"> = Bullish</t>
    </r>
  </si>
  <si>
    <r>
      <rPr>
        <sz val="10"/>
        <color rgb="FFFFC000"/>
        <rFont val="Helvetica-Narrow"/>
      </rPr>
      <t>Orange</t>
    </r>
    <r>
      <rPr>
        <sz val="10"/>
        <rFont val="Helvetica-Narrow"/>
        <family val="2"/>
      </rPr>
      <t xml:space="preserve"> = Base Case</t>
    </r>
  </si>
  <si>
    <r>
      <rPr>
        <sz val="10"/>
        <color rgb="FFFF0000"/>
        <rFont val="Helvetica-Narrow"/>
        <family val="2"/>
      </rPr>
      <t xml:space="preserve">  Red</t>
    </r>
    <r>
      <rPr>
        <sz val="10"/>
        <rFont val="Helvetica-Narrow"/>
        <family val="2"/>
      </rPr>
      <t xml:space="preserve"> = Bearish Case</t>
    </r>
  </si>
  <si>
    <t>GAAP Shares (in 000's)</t>
  </si>
  <si>
    <t>Tax Rate</t>
  </si>
  <si>
    <r>
      <rPr>
        <u/>
        <sz val="16"/>
        <rFont val="Arial"/>
        <family val="2"/>
      </rPr>
      <t>Next Step</t>
    </r>
    <r>
      <rPr>
        <sz val="16"/>
        <rFont val="Arial"/>
        <family val="2"/>
      </rPr>
      <t xml:space="preserve">: Please click on the tab called Step 2 Revenue Forecast (or use the buttons at the top). Please remember to only change </t>
    </r>
    <r>
      <rPr>
        <b/>
        <sz val="16"/>
        <color rgb="FF0000FF"/>
        <rFont val="Arial"/>
        <family val="2"/>
      </rPr>
      <t>blue</t>
    </r>
    <r>
      <rPr>
        <sz val="16"/>
        <rFont val="Arial"/>
        <family val="2"/>
      </rPr>
      <t xml:space="preserve"> shaded text. Thanks </t>
    </r>
  </si>
  <si>
    <t>Common Shares</t>
  </si>
  <si>
    <t>Increase in Depreciation (+)</t>
  </si>
  <si>
    <t xml:space="preserve">** The equipment that we own is equal to the amount of equipment we owned in the previous quarter minus the amount that the equipment has depreciated since the previous quarter PLUS the capex we spent to buy more equipment. Please see the math/logic in the cells in the Equipment section above under Long Term Assets. Thanks
</t>
  </si>
  <si>
    <t>Non-GAAP EPS (excludes depreciation)</t>
  </si>
  <si>
    <t xml:space="preserve">The Cash Flow Statement Forecasts are mainly from the Balance Sheet (i.e., 'working capital', capex, debt and equity) and the Income Statement (net income and depreciation). </t>
  </si>
  <si>
    <t>% of Capital Structure that is Equity</t>
  </si>
  <si>
    <t>% of Capital Structure that is Debt</t>
  </si>
  <si>
    <t>Cost of Equity x % of the Capital Structure that is Equity (Market Cap)</t>
  </si>
  <si>
    <t xml:space="preserve">Cost of Debt  x % of the Capital Structure that is Debt </t>
  </si>
  <si>
    <t>Cost of Debt * (1-tax rate)</t>
  </si>
  <si>
    <t>Assume Cost of Debt =</t>
  </si>
  <si>
    <t xml:space="preserve">Tax Rate = </t>
  </si>
  <si>
    <t>Target Price Per Share</t>
  </si>
  <si>
    <t xml:space="preserve">Nothing to do here except enter the current share price here: </t>
  </si>
  <si>
    <t>Implied Market Cap.</t>
  </si>
  <si>
    <r>
      <rPr>
        <u/>
        <sz val="16"/>
        <rFont val="Arial"/>
        <family val="2"/>
      </rPr>
      <t>Next Step</t>
    </r>
    <r>
      <rPr>
        <sz val="16"/>
        <rFont val="Arial"/>
        <family val="2"/>
      </rPr>
      <t xml:space="preserve">: Please click on the tab called Step 3 Income Statement (or use the buttons at the top). Please remember to only change </t>
    </r>
    <r>
      <rPr>
        <b/>
        <sz val="16"/>
        <color rgb="FF0000FF"/>
        <rFont val="Arial"/>
        <family val="2"/>
      </rPr>
      <t>blue</t>
    </r>
    <r>
      <rPr>
        <sz val="16"/>
        <rFont val="Arial"/>
        <family val="2"/>
      </rPr>
      <t xml:space="preserve"> shaded text. Thanks </t>
    </r>
  </si>
  <si>
    <r>
      <rPr>
        <u/>
        <sz val="16"/>
        <rFont val="Arial"/>
        <family val="2"/>
      </rPr>
      <t>Next Step</t>
    </r>
    <r>
      <rPr>
        <sz val="16"/>
        <rFont val="Arial"/>
        <family val="2"/>
      </rPr>
      <t xml:space="preserve">: Please click on the tab called Step 4 Balance Sheet (or use the buttons at the top). Please remember to only change </t>
    </r>
    <r>
      <rPr>
        <b/>
        <sz val="16"/>
        <color rgb="FF0000FF"/>
        <rFont val="Arial"/>
        <family val="2"/>
      </rPr>
      <t>blue</t>
    </r>
    <r>
      <rPr>
        <sz val="16"/>
        <rFont val="Arial"/>
        <family val="2"/>
      </rPr>
      <t xml:space="preserve"> shaded text. Thanks </t>
    </r>
  </si>
  <si>
    <r>
      <rPr>
        <u/>
        <sz val="16"/>
        <rFont val="Arial"/>
        <family val="2"/>
      </rPr>
      <t>Next Step</t>
    </r>
    <r>
      <rPr>
        <sz val="16"/>
        <rFont val="Arial"/>
        <family val="2"/>
      </rPr>
      <t xml:space="preserve">: Please click on the tab called Step 5 Cash Flow Statement (or use the buttons at the top). Please remember to only change </t>
    </r>
    <r>
      <rPr>
        <b/>
        <sz val="16"/>
        <color rgb="FF0000FF"/>
        <rFont val="Arial"/>
        <family val="2"/>
      </rPr>
      <t>blue</t>
    </r>
    <r>
      <rPr>
        <sz val="16"/>
        <rFont val="Arial"/>
        <family val="2"/>
      </rPr>
      <t xml:space="preserve"> shaded text. Thanks </t>
    </r>
  </si>
  <si>
    <r>
      <rPr>
        <u/>
        <sz val="16"/>
        <rFont val="Arial"/>
        <family val="2"/>
      </rPr>
      <t>Next Step</t>
    </r>
    <r>
      <rPr>
        <sz val="16"/>
        <rFont val="Arial"/>
        <family val="2"/>
      </rPr>
      <t xml:space="preserve">: Please click on the tab called Step 6 DCF Valuation (or use the buttons at the top). Please remember to only change </t>
    </r>
    <r>
      <rPr>
        <b/>
        <sz val="16"/>
        <color rgb="FF0000FF"/>
        <rFont val="Arial"/>
        <family val="2"/>
      </rPr>
      <t>blue</t>
    </r>
    <r>
      <rPr>
        <sz val="16"/>
        <rFont val="Arial"/>
        <family val="2"/>
      </rPr>
      <t xml:space="preserve"> shaded text. Thanks </t>
    </r>
  </si>
  <si>
    <t xml:space="preserve">Congratulations; you are finished with your modeling and valuation! </t>
  </si>
  <si>
    <r>
      <rPr>
        <u/>
        <sz val="16"/>
        <rFont val="Arial"/>
        <family val="2"/>
      </rPr>
      <t>Next Step</t>
    </r>
    <r>
      <rPr>
        <sz val="16"/>
        <rFont val="Arial"/>
        <family val="2"/>
      </rPr>
      <t xml:space="preserve">: Please click on the tab called Step 7 Other Valuations+Compare (or use the buttons at the top). Please remember to only change </t>
    </r>
    <r>
      <rPr>
        <b/>
        <sz val="16"/>
        <color rgb="FF0000FF"/>
        <rFont val="Arial"/>
        <family val="2"/>
      </rPr>
      <t>blue</t>
    </r>
    <r>
      <rPr>
        <sz val="16"/>
        <rFont val="Arial"/>
        <family val="2"/>
      </rPr>
      <t xml:space="preserve"> shaded text. Thanks </t>
    </r>
  </si>
  <si>
    <t>1Q14</t>
  </si>
  <si>
    <t>2Q14</t>
  </si>
  <si>
    <t>3Q14</t>
  </si>
  <si>
    <t>4Q14</t>
  </si>
  <si>
    <t>1Q15</t>
  </si>
  <si>
    <t>2Q15</t>
  </si>
  <si>
    <t>3Q15</t>
  </si>
  <si>
    <t>4Q15</t>
  </si>
  <si>
    <t>1Q16</t>
  </si>
  <si>
    <t>2Q16</t>
  </si>
  <si>
    <t>3Q16</t>
  </si>
  <si>
    <t>4Q16</t>
  </si>
  <si>
    <t>1Q17</t>
  </si>
  <si>
    <t>2Q17</t>
  </si>
  <si>
    <t>3Q17</t>
  </si>
  <si>
    <t>4Q17</t>
  </si>
  <si>
    <t>1Q18</t>
  </si>
  <si>
    <t>2Q18</t>
  </si>
  <si>
    <t>3Q18</t>
  </si>
  <si>
    <t>4Q18</t>
  </si>
  <si>
    <t>Discount 2022 'Just Right' Price Target to Today's Target Price</t>
  </si>
  <si>
    <t>1Q13A</t>
  </si>
  <si>
    <t>2Q13A</t>
  </si>
  <si>
    <t>3Q13A</t>
  </si>
  <si>
    <t>4Q13A</t>
  </si>
  <si>
    <t>Additional Paid-in-Capital</t>
  </si>
  <si>
    <t>Purchases/Sales of short term investments</t>
  </si>
  <si>
    <t>Increase in Additional Paid-In Capital (+)</t>
  </si>
  <si>
    <t>2022 Target</t>
  </si>
  <si>
    <t>Hedge Fund Analyst</t>
  </si>
  <si>
    <t>Mutual Fund Analyst</t>
  </si>
  <si>
    <t>P/R Valuation</t>
  </si>
  <si>
    <t>P/E Valuation</t>
  </si>
  <si>
    <t>DCF Valuation</t>
  </si>
  <si>
    <t>Average</t>
  </si>
  <si>
    <t>License Revenue</t>
  </si>
  <si>
    <t>Maintenance Revenue</t>
  </si>
  <si>
    <t xml:space="preserve">Case 1 Answers: </t>
  </si>
  <si>
    <t>License Revenue Calculation</t>
  </si>
  <si>
    <t>ASP (Average Selling Price) License</t>
  </si>
  <si>
    <t>Annual License Count</t>
  </si>
  <si>
    <t>Total License Revenue</t>
  </si>
  <si>
    <t>Maintenance Revenue Calculation</t>
  </si>
  <si>
    <t>20% Maintenance from Current Period</t>
  </si>
  <si>
    <t>Churn from Previous Years</t>
  </si>
  <si>
    <t>Cumulative Prior Annual Maintanance Post Churn</t>
  </si>
  <si>
    <t>Total Maintenance Revenue</t>
  </si>
  <si>
    <t>Total License + Total Maintenance Revenue</t>
  </si>
  <si>
    <t>4Q13</t>
  </si>
  <si>
    <t>3Q13</t>
  </si>
  <si>
    <t>2Q13</t>
  </si>
  <si>
    <t>1Q13</t>
  </si>
  <si>
    <t xml:space="preserve">Market Cap today = </t>
  </si>
  <si>
    <t xml:space="preserve">Stock Price today = </t>
  </si>
  <si>
    <t>@ 10x's Revenue</t>
  </si>
  <si>
    <t>@ 2x PEG that year</t>
  </si>
  <si>
    <t>2019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</si>
</sst>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9">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_);\(#,##0.0\)"/>
    <numFmt numFmtId="165" formatCode="_(* #,##0_);_(* \(#,##0\);_(* &quot;-&quot;??_);_(@_)"/>
    <numFmt numFmtId="166" formatCode="0.0%_);\(0.0%\);0.0%_);@_)"/>
    <numFmt numFmtId="167" formatCode="#,##0.0_);\(#,##0.0\);#,##0.0_);@_)"/>
    <numFmt numFmtId="168" formatCode="_(&quot;$&quot;* #,##0_);_(&quot;$&quot;* \(#,##0\);_(&quot;$&quot;* &quot;-&quot;??_);_(@_)"/>
    <numFmt numFmtId="169" formatCode="0.0%"/>
    <numFmt numFmtId="170" formatCode="_(* #,##0.0_);_(* \(#,##0.0\);_(* &quot;-&quot;??_);_(@_)"/>
    <numFmt numFmtId="171" formatCode="_(&quot;$&quot;* #,##0.0_);_(&quot;$&quot;* \(#,##0.0\);_(&quot;$&quot;* &quot;-&quot;_);_(@_)"/>
    <numFmt numFmtId="172" formatCode="0.00_);\(0.00\)"/>
    <numFmt numFmtId="173" formatCode="_(* #,##0.00000_);_(* \(#,##0.00000\);_(* &quot;-&quot;??_);_(@_)"/>
    <numFmt numFmtId="174" formatCode="#,##0.0000000_);\(#,##0.0000000\)"/>
    <numFmt numFmtId="175" formatCode="#,##0.00000_);\(#,##0.00000\)"/>
    <numFmt numFmtId="176" formatCode="&quot;$&quot;#,##0.0_);\(&quot;$&quot;#,##0.0\)"/>
    <numFmt numFmtId="177" formatCode="#,##0.000_);\(#,##0.000\)"/>
    <numFmt numFmtId="178" formatCode="0.0_)\%;\(0.0\)\%;0.0_)\%;@_)_%"/>
    <numFmt numFmtId="179" formatCode="#,##0.0_)_%;\(#,##0.0\)_%;0.0_)_%;@_)_%"/>
    <numFmt numFmtId="180" formatCode="0.0_)"/>
    <numFmt numFmtId="181" formatCode="&quot;$&quot;_(#,##0.00_);&quot;$&quot;\(#,##0.00\);&quot;$&quot;_(0.00_);@_)"/>
    <numFmt numFmtId="182" formatCode="&quot;$&quot;_(#,##0.00_);&quot;$&quot;\(#,##0.00\)"/>
    <numFmt numFmtId="183" formatCode="#,##0.00_);\(#,##0.00\);0.00_);@_)"/>
    <numFmt numFmtId="184" formatCode="\€_(#,##0.00_);\€\(#,##0.00\);\€_(0.00_);@_)"/>
    <numFmt numFmtId="185" formatCode="0.00_)"/>
    <numFmt numFmtId="186" formatCode="#,##0_)\x;\(#,##0\)\x;0_)\x;@_)_x"/>
    <numFmt numFmtId="187" formatCode="#,##0.0_)\x;\(#,##0.0\)\x"/>
    <numFmt numFmtId="188" formatCode="#,##0.0_)\x;\(#,##0.0\)\x;0.0_)\x;@_)_x"/>
    <numFmt numFmtId="189" formatCode="#,##0.0_);[Red]\(#,##0.0\)"/>
    <numFmt numFmtId="190" formatCode="#,##0_)_x;\(#,##0\)_x;0_)_x;@_)_x"/>
    <numFmt numFmtId="191" formatCode="#,##0.0_)_x;\(#,##0.0\)_x"/>
    <numFmt numFmtId="192" formatCode="#,##0.0_)_x;\(#,##0.0\)_x;0.0_)_x;@_)_x"/>
    <numFmt numFmtId="193" formatCode="&quot;$&quot;#,##0.0_);[Red]\(&quot;$&quot;#,##0.0\)"/>
    <numFmt numFmtId="194" formatCode=";;;"/>
    <numFmt numFmtId="195" formatCode="0_);\(0\)"/>
    <numFmt numFmtId="196" formatCode="0.0%_);\(0.0%\)"/>
    <numFmt numFmtId="197" formatCode="0\ %"/>
    <numFmt numFmtId="198" formatCode="_(&quot;$&quot;#,##0_)&quot;millions&quot;;\(&quot;$&quot;#,##0\)&quot; millions&quot;"/>
    <numFmt numFmtId="199" formatCode="&quot;$&quot;#,##0.00_)\ \ \ ;\(&quot;$&quot;#,##0.00\)\ \ \ "/>
    <numFmt numFmtId="200" formatCode="&quot;$&quot;#,##0.00&quot;*&quot;\ \ ;\(&quot;$&quot;#,##0.00\)&quot;*&quot;\ \ "/>
    <numFmt numFmtId="201" formatCode="&quot;$&quot;#,##0.00\A_)\ ;\(&quot;$&quot;#,##0.00\A\)\ \ "/>
    <numFmt numFmtId="202" formatCode="&quot;$&quot;@\ "/>
    <numFmt numFmtId="203" formatCode="\£\ #,##0_);[Red]\(\£\ #,##0\)"/>
    <numFmt numFmtId="204" formatCode="\¥\ #,##0_);[Red]\(\¥\ #,##0\)"/>
    <numFmt numFmtId="205" formatCode="#,##0;\(#,##0\)"/>
    <numFmt numFmtId="206" formatCode="0\A"/>
    <numFmt numFmtId="207" formatCode="0.00\%;\-0.00\%;0.00\%"/>
    <numFmt numFmtId="208" formatCode="#,##0.0"/>
    <numFmt numFmtId="209" formatCode="#,##0.0&quot;*&quot;_);\(#,##0.0\)"/>
    <numFmt numFmtId="210" formatCode="[Blue]General"/>
    <numFmt numFmtId="211" formatCode="#,##0\ ;\(#,##0\);\-\ \ \ \ \ "/>
    <numFmt numFmtId="212" formatCode="#,##0\ ;\(#,##0\);\–\ \ \ \ \ "/>
    <numFmt numFmtId="213" formatCode="\•\ \ @"/>
    <numFmt numFmtId="214" formatCode="\ \ &quot;$&quot;#,##0_);\ \ \(&quot;$&quot;#,##0\)"/>
    <numFmt numFmtId="215" formatCode="0.000_)"/>
    <numFmt numFmtId="216" formatCode="#,##0\ ;\(#,##0.0\)"/>
    <numFmt numFmtId="217" formatCode="&quot;$&quot;0.00_)"/>
    <numFmt numFmtId="218" formatCode="#,##0.000_);[Red]\(#,##0.000\)"/>
    <numFmt numFmtId="219" formatCode="&quot;$&quot;#,##0\ ;\(&quot;$&quot;#,##0\)"/>
    <numFmt numFmtId="220" formatCode="@\ \ \ \ \ "/>
    <numFmt numFmtId="221" formatCode="\ \ _•\–\ \ \ \ @"/>
    <numFmt numFmtId="222" formatCode="0.00%_);[Red]\(0.00%\)"/>
    <numFmt numFmtId="223" formatCode="\$0.00;\(\$0.00\)"/>
    <numFmt numFmtId="224" formatCode="&quot;$&quot;#,##0.00"/>
    <numFmt numFmtId="225" formatCode="#,##0.00_)\ \ \ \ \ ;\(#,##0.00\)\ \ \ \ \ "/>
    <numFmt numFmtId="226" formatCode="&quot;$&quot;#,##0.00_)\ \ \ \ \ ;\(&quot;$&quot;#,##0.00\)\ \ \ \ \ "/>
    <numFmt numFmtId="227" formatCode="&quot;$&quot;#,##0.00\A\ \ \ \ ;\(&quot;$&quot;#,##0.00\A\)\ \ \ \ "/>
    <numFmt numFmtId="228" formatCode="&quot;$&quot;#,##0.00&quot;E&quot;\ \ \ \ ;\(&quot;$&quot;#,##0.00&quot;E&quot;\)\ \ \ \ "/>
    <numFmt numFmtId="229" formatCode="#,##0.00\A\ \ \ \ ;\(#,##0.00\A\)\ \ \ \ "/>
    <numFmt numFmtId="230" formatCode="#,##0.00&quot;E&quot;\ \ \ \ ;\(#,##0.00&quot;E&quot;\)\ \ \ \ "/>
    <numFmt numFmtId="231" formatCode="\€#,##0_);\(\€#,##0\)"/>
    <numFmt numFmtId="232" formatCode="0.0&quot;  &quot;"/>
    <numFmt numFmtId="233" formatCode="&quot;$&quot;#,##0;[Red]&quot;$&quot;#,##0"/>
    <numFmt numFmtId="234" formatCode="0%\ \ \ \ \ \ \ "/>
    <numFmt numFmtId="235" formatCode="_-* #,##0_-;\(#,##0\);_-* &quot;–&quot;_-;_-@_-"/>
    <numFmt numFmtId="236" formatCode="#,##0.00\x_);[Red]\(#,##0.00\x\)"/>
    <numFmt numFmtId="237" formatCode="_(&quot;$&quot;\ #,##0.0_);_(&quot;$&quot;\(#,##0.0\);_(\ &quot;-&quot;??_);_(@_)"/>
    <numFmt numFmtId="238" formatCode="#,##0.00;;;[White]General"/>
    <numFmt numFmtId="239" formatCode="_(&quot;$&quot;* #,##0_)\ &quot;millions&quot;;_(&quot;$&quot;* \(#,##0\)&quot; millions&quot;"/>
    <numFmt numFmtId="240" formatCode="&quot;$&quot;#,##0\ &quot;MM&quot;;\(&quot;$&quot;#,##0.00\ &quot;MM&quot;\)"/>
    <numFmt numFmtId="241" formatCode="[Magenta]General"/>
    <numFmt numFmtId="242" formatCode="_-* #,##0\ _k_r_-;\-* #,##0\ _k_r_-;_-* &quot;-&quot;\ _k_r_-;_-@_-"/>
    <numFmt numFmtId="243" formatCode="_-* #,##0.00\ _k_r_-;\-* #,##0.00\ _k_r_-;_-* &quot;-&quot;??\ _k_r_-;_-@_-"/>
    <numFmt numFmtId="244" formatCode="#,##0\ &quot;MM&quot;"/>
    <numFmt numFmtId="245" formatCode="_-* #,##0\ &quot;kr&quot;_-;\-* #,##0\ &quot;kr&quot;_-;_-* &quot;-&quot;\ &quot;kr&quot;_-;_-@_-"/>
    <numFmt numFmtId="246" formatCode="_-* #,##0.00\ &quot;kr&quot;_-;\-* #,##0.00\ &quot;kr&quot;_-;_-* &quot;-&quot;??\ &quot;kr&quot;_-;_-@_-"/>
    <numFmt numFmtId="247" formatCode="&quot;$&quot;#,##0.000;\(&quot;$&quot;#,##0.000\)"/>
    <numFmt numFmtId="248" formatCode="0.0"/>
    <numFmt numFmtId="249" formatCode="_-* #,##0.00_-;\-* #,##0.00_-;_-* &quot;-&quot;??_-;_-@_-"/>
    <numFmt numFmtId="250" formatCode="#,##0.0\ ;\(#,##0.0\)"/>
    <numFmt numFmtId="251" formatCode="0.00&quot;x&quot;"/>
    <numFmt numFmtId="252" formatCode="0.0_);\(0.0\)"/>
    <numFmt numFmtId="253" formatCode="#,##0_);\(#,##0\);0_._0_)"/>
    <numFmt numFmtId="254" formatCode="#,##0\ \ \ ;[Red]\(#,##0\)\ \ ;\—\ \ \ \ "/>
    <numFmt numFmtId="255" formatCode="#,##0___);\(#,##0.00\)"/>
    <numFmt numFmtId="256" formatCode="&quot;$&quot;#,##0.00&quot;E&quot;;[Red]\(&quot;$&quot;#,##0.00\)&quot;E&quot;"/>
    <numFmt numFmtId="257" formatCode="0.0\ \ \ \ \ \ "/>
    <numFmt numFmtId="258" formatCode="0.0%\ \ \ \ \ "/>
    <numFmt numFmtId="259" formatCode="#,##0&quot;%&quot;"/>
    <numFmt numFmtId="260" formatCode="&quot;$&quot;0.0"/>
    <numFmt numFmtId="261" formatCode="0.00_);\(0.00\);0.00"/>
    <numFmt numFmtId="262" formatCode="_(#,##0.000_);_(\-#,##0.000_)"/>
    <numFmt numFmtId="263" formatCode="&quot;$&quot;#\-##/##"/>
    <numFmt numFmtId="264" formatCode="0.00\ \ \ \ "/>
    <numFmt numFmtId="265" formatCode="&quot;$&quot;@"/>
    <numFmt numFmtId="266" formatCode="&quot;$&quot;#,##0.00&quot;A&quot;;[Red]\(&quot;$&quot;#,##0.00\)&quot;A&quot;"/>
    <numFmt numFmtId="267" formatCode="[Red]General"/>
    <numFmt numFmtId="268" formatCode="_(* #,##0_);_(* \(#,##0\)"/>
    <numFmt numFmtId="269" formatCode="_(#,##0_);_(\-#,##0_)"/>
    <numFmt numFmtId="270" formatCode="_(#,##0.00_);_(\-#,##0.00_)"/>
    <numFmt numFmtId="271" formatCode="_(#,##0.0_);_(\-#,##0.0_)"/>
    <numFmt numFmtId="272" formatCode="0.0000"/>
    <numFmt numFmtId="273" formatCode="mmm\ yy"/>
    <numFmt numFmtId="274" formatCode="00000"/>
    <numFmt numFmtId="275" formatCode="_(* #,##0.0_);_(* \(#,##0.0\);_(* &quot;-&quot;?_);_(@_)"/>
    <numFmt numFmtId="276" formatCode="#,##0;\(#,##0\);\–;@"/>
    <numFmt numFmtId="277" formatCode="_(&quot;CHF&quot;* #,##0.0_);_(&quot;CHF&quot;* \(#,##0.0\);_(&quot;CHF&quot;* &quot;-&quot;??_);_(@_)"/>
    <numFmt numFmtId="278" formatCode="&quot;£&quot;#,##0;[Red]\-&quot;£&quot;#,##0"/>
    <numFmt numFmtId="279" formatCode="&quot;£&quot;#,##0.00;[Red]\-&quot;£&quot;#,##0.00"/>
    <numFmt numFmtId="280" formatCode="_-&quot;£&quot;* #,##0.00_-;\-&quot;£&quot;* #,##0.00_-;_-&quot;£&quot;* &quot;-&quot;??_-;_-@_-"/>
    <numFmt numFmtId="281" formatCode="&quot;$&quot;0,000"/>
    <numFmt numFmtId="282" formatCode="0.0000%"/>
    <numFmt numFmtId="283" formatCode="_(&quot;$&quot;* #,##0.0_);_(&quot;$&quot;* \(#,##0.0\);_(&quot;$&quot;* &quot;-&quot;??_);_(@_)"/>
    <numFmt numFmtId="284" formatCode="&quot;$&quot;#,##0"/>
  </numFmts>
  <fonts count="204">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b/>
      <sz val="12"/>
      <name val="Calibri"/>
      <family val="2"/>
      <scheme val="minor"/>
    </font>
    <font>
      <sz val="10"/>
      <name val="Calibri"/>
      <family val="2"/>
      <scheme val="minor"/>
    </font>
    <font>
      <sz val="10"/>
      <color theme="2" tint="-0.499984740745262"/>
      <name val="Calibri"/>
      <family val="2"/>
      <scheme val="minor"/>
    </font>
    <font>
      <b/>
      <sz val="10"/>
      <color rgb="FF0000FF"/>
      <name val="Calibri"/>
      <family val="2"/>
      <scheme val="minor"/>
    </font>
    <font>
      <sz val="11"/>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b/>
      <sz val="11"/>
      <name val="Calibri"/>
      <family val="2"/>
      <scheme val="minor"/>
    </font>
    <font>
      <i/>
      <sz val="10"/>
      <name val="Calibri"/>
      <family val="2"/>
      <scheme val="minor"/>
    </font>
    <font>
      <b/>
      <sz val="10"/>
      <color theme="6" tint="-0.499984740745262"/>
      <name val="Calibri"/>
      <family val="2"/>
      <scheme val="minor"/>
    </font>
    <font>
      <b/>
      <i/>
      <sz val="10"/>
      <color rgb="FF0432FF"/>
      <name val="Calibri"/>
      <family val="2"/>
      <scheme val="minor"/>
    </font>
    <font>
      <sz val="10"/>
      <color rgb="FF0000FF"/>
      <name val="Calibri"/>
      <family val="2"/>
      <scheme val="minor"/>
    </font>
    <font>
      <b/>
      <sz val="10"/>
      <color indexed="81"/>
      <name val="Calibri"/>
      <family val="2"/>
    </font>
    <font>
      <sz val="10"/>
      <color indexed="81"/>
      <name val="Calibri"/>
      <family val="2"/>
    </font>
    <font>
      <b/>
      <sz val="10"/>
      <color rgb="FF008000"/>
      <name val="Calibri"/>
      <family val="2"/>
      <scheme val="minor"/>
    </font>
    <font>
      <b/>
      <u/>
      <sz val="10"/>
      <color theme="1"/>
      <name val="Calibri"/>
      <family val="2"/>
      <scheme val="minor"/>
    </font>
    <font>
      <b/>
      <u/>
      <sz val="10"/>
      <name val="Calibri"/>
      <family val="2"/>
      <scheme val="minor"/>
    </font>
    <font>
      <b/>
      <sz val="11"/>
      <color rgb="FF008000"/>
      <name val="Calibri"/>
      <family val="2"/>
      <scheme val="minor"/>
    </font>
    <font>
      <b/>
      <i/>
      <sz val="10"/>
      <name val="Calibri"/>
      <family val="2"/>
      <scheme val="minor"/>
    </font>
    <font>
      <b/>
      <i/>
      <sz val="10"/>
      <color rgb="FF00B050"/>
      <name val="Calibri"/>
      <family val="2"/>
      <scheme val="minor"/>
    </font>
    <font>
      <i/>
      <sz val="10"/>
      <color rgb="FF0432FF"/>
      <name val="Calibri"/>
      <family val="2"/>
      <scheme val="minor"/>
    </font>
    <font>
      <i/>
      <sz val="10"/>
      <color theme="1"/>
      <name val="Calibri"/>
      <family val="2"/>
      <scheme val="minor"/>
    </font>
    <font>
      <sz val="10"/>
      <color theme="1"/>
      <name val="Calibri"/>
      <family val="2"/>
      <scheme val="minor"/>
    </font>
    <font>
      <sz val="11"/>
      <name val="Calibri"/>
      <family val="2"/>
      <scheme val="minor"/>
    </font>
    <font>
      <i/>
      <sz val="10"/>
      <color rgb="FF0000FF"/>
      <name val="Calibri"/>
      <family val="2"/>
      <scheme val="minor"/>
    </font>
    <font>
      <b/>
      <sz val="11"/>
      <color theme="1"/>
      <name val="Calibri"/>
      <family val="2"/>
      <scheme val="minor"/>
    </font>
    <font>
      <sz val="10"/>
      <color indexed="12"/>
      <name val="Calibri"/>
      <family val="2"/>
      <scheme val="minor"/>
    </font>
    <font>
      <sz val="10"/>
      <color rgb="FF007434"/>
      <name val="Calibri"/>
      <family val="2"/>
      <scheme val="minor"/>
    </font>
    <font>
      <b/>
      <sz val="10"/>
      <color rgb="FFFF0000"/>
      <name val="Calibri"/>
      <family val="2"/>
      <scheme val="minor"/>
    </font>
    <font>
      <sz val="10"/>
      <color indexed="10"/>
      <name val="Calibri"/>
      <family val="2"/>
      <scheme val="minor"/>
    </font>
    <font>
      <sz val="9"/>
      <name val="Arial"/>
      <family val="2"/>
    </font>
    <font>
      <b/>
      <sz val="10.5"/>
      <color rgb="FF000000"/>
      <name val="Calibri"/>
      <family val="2"/>
      <scheme val="minor"/>
    </font>
    <font>
      <sz val="8"/>
      <name val="Tms Rmn"/>
    </font>
    <font>
      <b/>
      <sz val="10"/>
      <color rgb="FF007434"/>
      <name val="Calibri"/>
      <family val="2"/>
      <scheme val="minor"/>
    </font>
    <font>
      <b/>
      <sz val="10"/>
      <color indexed="10"/>
      <name val="Calibri"/>
      <family val="2"/>
      <scheme val="minor"/>
    </font>
    <font>
      <u/>
      <sz val="10"/>
      <color indexed="81"/>
      <name val="Calibri"/>
      <family val="2"/>
    </font>
    <font>
      <b/>
      <u/>
      <sz val="10"/>
      <color indexed="81"/>
      <name val="Calibri"/>
      <family val="2"/>
    </font>
    <font>
      <sz val="10"/>
      <name val="Calibri"/>
      <family val="2"/>
    </font>
    <font>
      <sz val="11"/>
      <name val="Helvetica-Narrow"/>
      <family val="2"/>
    </font>
    <font>
      <b/>
      <sz val="10"/>
      <name val="Calibri"/>
      <family val="2"/>
    </font>
    <font>
      <b/>
      <sz val="10"/>
      <color indexed="17"/>
      <name val="Calibri"/>
      <family val="2"/>
      <scheme val="minor"/>
    </font>
    <font>
      <i/>
      <sz val="10"/>
      <name val="Calibri"/>
      <family val="2"/>
    </font>
    <font>
      <b/>
      <sz val="10"/>
      <color rgb="FF008000"/>
      <name val="Calibri"/>
      <family val="2"/>
    </font>
    <font>
      <b/>
      <u/>
      <sz val="10"/>
      <name val="Calibri"/>
      <family val="2"/>
    </font>
    <font>
      <b/>
      <u/>
      <sz val="10"/>
      <color rgb="FF008000"/>
      <name val="Calibri"/>
      <family val="2"/>
    </font>
    <font>
      <b/>
      <sz val="12"/>
      <name val="Calibri"/>
      <family val="2"/>
    </font>
    <font>
      <b/>
      <sz val="12"/>
      <color rgb="FF008000"/>
      <name val="Calibri"/>
      <family val="2"/>
    </font>
    <font>
      <sz val="10"/>
      <name val="GS TheSans"/>
      <family val="2"/>
    </font>
    <font>
      <sz val="8"/>
      <name val="Tahoma"/>
      <family val="2"/>
    </font>
    <font>
      <b/>
      <sz val="10"/>
      <name val="MS Sans Serif"/>
      <family val="2"/>
    </font>
    <font>
      <b/>
      <sz val="22"/>
      <color indexed="18"/>
      <name val="Arial"/>
      <family val="2"/>
    </font>
    <font>
      <b/>
      <sz val="14"/>
      <color indexed="18"/>
      <name val="Arial"/>
      <family val="2"/>
    </font>
    <font>
      <sz val="9"/>
      <color indexed="8"/>
      <name val="Arial"/>
      <family val="2"/>
    </font>
    <font>
      <b/>
      <u val="singleAccounting"/>
      <sz val="10"/>
      <color indexed="18"/>
      <name val="Arial"/>
      <family val="2"/>
    </font>
    <font>
      <sz val="10"/>
      <name val="Helvetica"/>
      <family val="2"/>
    </font>
    <font>
      <sz val="10"/>
      <color indexed="10"/>
      <name val="Arial"/>
      <family val="2"/>
    </font>
    <font>
      <sz val="10"/>
      <name val="MS Sans Serif"/>
      <family val="2"/>
    </font>
    <font>
      <sz val="10"/>
      <color indexed="8"/>
      <name val="MS Sans Serif"/>
      <family val="2"/>
    </font>
    <font>
      <sz val="8"/>
      <color indexed="49"/>
      <name val="Times New Roman"/>
      <family val="1"/>
    </font>
    <font>
      <sz val="9"/>
      <name val="Helvetica 45"/>
    </font>
    <font>
      <sz val="10"/>
      <name val="Times New Roman"/>
      <family val="1"/>
    </font>
    <font>
      <sz val="10"/>
      <name val="GillSans"/>
      <family val="2"/>
    </font>
    <font>
      <sz val="12"/>
      <name val="Times New Roman"/>
      <family val="1"/>
    </font>
    <font>
      <sz val="9"/>
      <color indexed="8"/>
      <name val="Times New Roman"/>
      <family val="1"/>
    </font>
    <font>
      <b/>
      <sz val="10"/>
      <color indexed="8"/>
      <name val="Times New Roman"/>
      <family val="1"/>
    </font>
    <font>
      <sz val="8"/>
      <name val="Arial"/>
      <family val="2"/>
    </font>
    <font>
      <sz val="8"/>
      <name val="Helvetica"/>
      <family val="2"/>
    </font>
    <font>
      <b/>
      <sz val="12"/>
      <name val="Tms Rmn"/>
    </font>
    <font>
      <sz val="8"/>
      <name val="Times New Roman"/>
      <family val="1"/>
    </font>
    <font>
      <b/>
      <sz val="9"/>
      <color indexed="0"/>
      <name val="Arial"/>
      <family val="2"/>
    </font>
    <font>
      <sz val="9"/>
      <color indexed="0"/>
      <name val="Arial"/>
      <family val="2"/>
    </font>
    <font>
      <sz val="9"/>
      <color indexed="9"/>
      <name val="Times New Roman"/>
      <family val="1"/>
    </font>
    <font>
      <sz val="10"/>
      <name val="Helv"/>
    </font>
    <font>
      <sz val="8"/>
      <color indexed="12"/>
      <name val="Times"/>
      <family val="1"/>
    </font>
    <font>
      <b/>
      <sz val="10"/>
      <color indexed="9"/>
      <name val="Arial"/>
      <family val="2"/>
    </font>
    <font>
      <b/>
      <sz val="8"/>
      <name val="Arial"/>
      <family val="2"/>
    </font>
    <font>
      <b/>
      <sz val="12"/>
      <name val="Times New Roman"/>
      <family val="1"/>
    </font>
    <font>
      <b/>
      <sz val="12"/>
      <name val="Times"/>
      <family val="1"/>
    </font>
    <font>
      <b/>
      <i/>
      <sz val="12"/>
      <name val="Times"/>
      <family val="1"/>
    </font>
    <font>
      <sz val="11"/>
      <name val="Times New Roman"/>
      <family val="1"/>
    </font>
    <font>
      <sz val="10"/>
      <name val="Courier"/>
      <family val="3"/>
    </font>
    <font>
      <b/>
      <sz val="8"/>
      <name val="Times New Roman"/>
      <family val="1"/>
    </font>
    <font>
      <sz val="10"/>
      <color indexed="18"/>
      <name val="Times New Roman"/>
      <family val="1"/>
    </font>
    <font>
      <b/>
      <i/>
      <sz val="8"/>
      <name val="Arial"/>
      <family val="2"/>
    </font>
    <font>
      <b/>
      <sz val="10"/>
      <name val="Bookman"/>
      <family val="1"/>
    </font>
    <font>
      <b/>
      <sz val="7"/>
      <name val="Helvetica-Narrow"/>
      <family val="2"/>
    </font>
    <font>
      <b/>
      <sz val="7"/>
      <name val="GillSans"/>
      <family val="2"/>
    </font>
    <font>
      <sz val="11"/>
      <name val="Times"/>
      <family val="1"/>
    </font>
    <font>
      <sz val="8"/>
      <color indexed="12"/>
      <name val="Helv"/>
    </font>
    <font>
      <b/>
      <sz val="24"/>
      <name val="Times New Roman"/>
      <family val="1"/>
    </font>
    <font>
      <b/>
      <sz val="14"/>
      <name val="Book Antiqua"/>
      <family val="1"/>
    </font>
    <font>
      <sz val="10"/>
      <color indexed="12"/>
      <name val="Helv"/>
    </font>
    <font>
      <sz val="11"/>
      <color indexed="12"/>
      <name val="Book Antiqua"/>
      <family val="1"/>
    </font>
    <font>
      <b/>
      <sz val="9"/>
      <color indexed="2"/>
      <name val="Arial"/>
      <family val="2"/>
    </font>
    <font>
      <sz val="9"/>
      <color indexed="2"/>
      <name val="Arial"/>
      <family val="2"/>
    </font>
    <font>
      <sz val="10"/>
      <name val="Palatino"/>
      <family val="1"/>
    </font>
    <font>
      <sz val="9"/>
      <name val="Times New Roman"/>
      <family val="1"/>
    </font>
    <font>
      <b/>
      <i/>
      <sz val="9"/>
      <color indexed="12"/>
      <name val="Arial Narrow"/>
      <family val="2"/>
    </font>
    <font>
      <b/>
      <i/>
      <sz val="8"/>
      <color indexed="12"/>
      <name val="Arial"/>
      <family val="2"/>
    </font>
    <font>
      <u/>
      <sz val="10"/>
      <color indexed="36"/>
      <name val="Arial"/>
      <family val="2"/>
    </font>
    <font>
      <u/>
      <sz val="10"/>
      <color indexed="39"/>
      <name val="Arial"/>
      <family val="2"/>
    </font>
    <font>
      <sz val="10"/>
      <name val="Book Antiqua"/>
      <family val="1"/>
    </font>
    <font>
      <b/>
      <sz val="9"/>
      <name val="Arial"/>
      <family val="2"/>
    </font>
    <font>
      <sz val="9"/>
      <name val="GillSans Light"/>
      <family val="2"/>
    </font>
    <font>
      <sz val="7"/>
      <name val="Arial"/>
      <family val="2"/>
    </font>
    <font>
      <b/>
      <sz val="8.5"/>
      <color indexed="17"/>
      <name val="Arial"/>
      <family val="2"/>
    </font>
    <font>
      <sz val="10"/>
      <name val="Geneva"/>
      <family val="2"/>
    </font>
    <font>
      <sz val="8"/>
      <color indexed="17"/>
      <name val="Times New Roman"/>
      <family val="1"/>
    </font>
    <font>
      <b/>
      <sz val="7"/>
      <color indexed="17"/>
      <name val="Arial"/>
      <family val="2"/>
    </font>
    <font>
      <sz val="8.5"/>
      <color indexed="8"/>
      <name val="Arial"/>
      <family val="2"/>
    </font>
    <font>
      <b/>
      <sz val="10"/>
      <color indexed="9"/>
      <name val="GillSans"/>
      <family val="2"/>
    </font>
    <font>
      <b/>
      <sz val="10"/>
      <color indexed="8"/>
      <name val="GillSans"/>
      <family val="2"/>
    </font>
    <font>
      <b/>
      <sz val="12"/>
      <name val="Arial"/>
      <family val="2"/>
    </font>
    <font>
      <b/>
      <sz val="8"/>
      <name val="Book Antiqua"/>
      <family val="1"/>
    </font>
    <font>
      <sz val="10"/>
      <name val="GillSans Light"/>
      <family val="2"/>
    </font>
    <font>
      <b/>
      <sz val="10"/>
      <name val="Palatino"/>
      <family val="1"/>
    </font>
    <font>
      <b/>
      <sz val="14"/>
      <name val="Arial"/>
      <family val="2"/>
    </font>
    <font>
      <sz val="8"/>
      <color indexed="18"/>
      <name val="Times New Roman"/>
      <family val="1"/>
    </font>
    <font>
      <sz val="8"/>
      <name val="Book Antiqua"/>
      <family val="1"/>
    </font>
    <font>
      <i/>
      <sz val="7"/>
      <name val="Book Antiqua"/>
      <family val="1"/>
    </font>
    <font>
      <sz val="8"/>
      <color indexed="9"/>
      <name val="Arial"/>
      <family val="2"/>
    </font>
    <font>
      <sz val="8"/>
      <name val="Helv"/>
      <family val="2"/>
    </font>
    <font>
      <sz val="7"/>
      <name val="Small Fonts"/>
      <family val="2"/>
    </font>
    <font>
      <b/>
      <i/>
      <sz val="16"/>
      <name val="Helv"/>
    </font>
    <font>
      <sz val="11"/>
      <color indexed="8"/>
      <name val="Calibri"/>
      <family val="2"/>
      <scheme val="minor"/>
    </font>
    <font>
      <sz val="8"/>
      <color indexed="8"/>
      <name val="Times New Roman"/>
      <family val="1"/>
    </font>
    <font>
      <sz val="10"/>
      <color indexed="72"/>
      <name val="System"/>
      <family val="2"/>
    </font>
    <font>
      <b/>
      <sz val="14"/>
      <name val="Times New Roman"/>
      <family val="1"/>
    </font>
    <font>
      <b/>
      <sz val="10"/>
      <name val="Times New Roman"/>
      <family val="1"/>
    </font>
    <font>
      <sz val="10"/>
      <color indexed="8"/>
      <name val="Helv"/>
    </font>
    <font>
      <sz val="12"/>
      <name val="Helvetica"/>
      <family val="2"/>
    </font>
    <font>
      <sz val="10"/>
      <color indexed="12"/>
      <name val="MS Sans Serif"/>
      <family val="2"/>
    </font>
    <font>
      <b/>
      <sz val="14"/>
      <name val="Bookman"/>
      <family val="1"/>
    </font>
    <font>
      <sz val="10"/>
      <name val="Times"/>
      <family val="1"/>
    </font>
    <font>
      <sz val="9"/>
      <color indexed="12"/>
      <name val="Swis721 Cn BT"/>
    </font>
    <font>
      <b/>
      <sz val="12"/>
      <color indexed="10"/>
      <name val="Swis721 Cn BT"/>
    </font>
    <font>
      <sz val="12"/>
      <name val="Arial"/>
      <family val="2"/>
    </font>
    <font>
      <b/>
      <sz val="14"/>
      <color indexed="9"/>
      <name val="Arial"/>
      <family val="2"/>
    </font>
    <font>
      <b/>
      <sz val="11"/>
      <color indexed="9"/>
      <name val="Arial"/>
      <family val="2"/>
    </font>
    <font>
      <b/>
      <sz val="10"/>
      <name val="Arial"/>
      <family val="2"/>
    </font>
    <font>
      <b/>
      <sz val="12"/>
      <color indexed="9"/>
      <name val="Arial"/>
      <family val="2"/>
    </font>
    <font>
      <b/>
      <i/>
      <sz val="8"/>
      <color indexed="9"/>
      <name val="Arial"/>
      <family val="2"/>
    </font>
    <font>
      <sz val="10"/>
      <color indexed="9"/>
      <name val="Arial"/>
      <family val="2"/>
    </font>
    <font>
      <b/>
      <sz val="8"/>
      <name val="HelveticaNeue Condensed"/>
    </font>
    <font>
      <sz val="8"/>
      <name val="HelveticaNeue LightCond"/>
      <family val="2"/>
    </font>
    <font>
      <b/>
      <sz val="7"/>
      <name val="HelveticaNeue Condensed"/>
      <family val="2"/>
    </font>
    <font>
      <b/>
      <sz val="9"/>
      <name val="Times New Roman"/>
      <family val="1"/>
    </font>
    <font>
      <b/>
      <sz val="10"/>
      <name val="GillSans"/>
      <family val="2"/>
    </font>
    <font>
      <b/>
      <sz val="10"/>
      <color indexed="12"/>
      <name val="MS Sans Serif"/>
      <family val="2"/>
    </font>
    <font>
      <b/>
      <sz val="11"/>
      <name val="Times New Roman"/>
      <family val="1"/>
    </font>
    <font>
      <b/>
      <sz val="12"/>
      <color indexed="60"/>
      <name val="Swis721 Cn BT"/>
    </font>
    <font>
      <b/>
      <sz val="8.5"/>
      <color indexed="8"/>
      <name val="Arial"/>
      <family val="2"/>
    </font>
    <font>
      <b/>
      <sz val="12"/>
      <color indexed="16"/>
      <name val="Arial"/>
      <family val="2"/>
    </font>
    <font>
      <sz val="7"/>
      <name val="Times New Roman"/>
      <family val="1"/>
    </font>
    <font>
      <b/>
      <sz val="12"/>
      <name val="GillSans"/>
      <family val="2"/>
    </font>
    <font>
      <b/>
      <u/>
      <sz val="9"/>
      <name val="Arial"/>
      <family val="2"/>
    </font>
    <font>
      <sz val="8"/>
      <color indexed="9"/>
      <name val="Arial Black"/>
      <family val="2"/>
    </font>
    <font>
      <b/>
      <sz val="8"/>
      <color indexed="18"/>
      <name val="Times New Roman"/>
      <family val="1"/>
    </font>
    <font>
      <b/>
      <sz val="7"/>
      <name val="Arial"/>
      <family val="2"/>
    </font>
    <font>
      <u/>
      <sz val="11"/>
      <name val="GillSans"/>
      <family val="2"/>
    </font>
    <font>
      <b/>
      <sz val="10"/>
      <color indexed="16"/>
      <name val="GillSans"/>
      <family val="2"/>
    </font>
    <font>
      <u/>
      <sz val="10"/>
      <name val="Helv"/>
    </font>
    <font>
      <sz val="11"/>
      <name val="ZapfCalligr BT"/>
      <family val="1"/>
    </font>
    <font>
      <sz val="8"/>
      <name val="Calibri"/>
      <family val="2"/>
      <scheme val="minor"/>
    </font>
    <font>
      <b/>
      <sz val="14"/>
      <name val="Calibri"/>
      <family val="2"/>
      <scheme val="minor"/>
    </font>
    <font>
      <b/>
      <sz val="10"/>
      <color rgb="FF0432FF"/>
      <name val="Calibri"/>
      <family val="2"/>
      <scheme val="minor"/>
    </font>
    <font>
      <b/>
      <sz val="10"/>
      <color theme="1"/>
      <name val="Calibri (Body)"/>
    </font>
    <font>
      <b/>
      <u/>
      <sz val="12"/>
      <name val="Calibri (Body)"/>
    </font>
    <font>
      <sz val="12"/>
      <name val="Calibri"/>
      <family val="2"/>
      <scheme val="minor"/>
    </font>
    <font>
      <b/>
      <sz val="12"/>
      <color rgb="FF008000"/>
      <name val="Calibri"/>
      <family val="2"/>
      <scheme val="minor"/>
    </font>
    <font>
      <sz val="10"/>
      <name val="Helvetica-Narrow"/>
      <family val="2"/>
    </font>
    <font>
      <b/>
      <u/>
      <sz val="10"/>
      <name val="Helvetica-Narrow"/>
    </font>
    <font>
      <sz val="10"/>
      <color rgb="FF007434"/>
      <name val="Helvetica-Narrow"/>
      <family val="2"/>
    </font>
    <font>
      <sz val="10"/>
      <color rgb="FFFF0000"/>
      <name val="Helvetica-Narrow"/>
      <family val="2"/>
    </font>
    <font>
      <sz val="10"/>
      <name val="Helvetica Neue"/>
      <family val="2"/>
    </font>
    <font>
      <b/>
      <u/>
      <sz val="10"/>
      <color rgb="FFFF0000"/>
      <name val="Helvetica-Narrow"/>
    </font>
    <font>
      <b/>
      <u/>
      <sz val="10"/>
      <name val="Arial"/>
      <family val="2"/>
    </font>
    <font>
      <sz val="10"/>
      <color rgb="FFC00000"/>
      <name val="Helvetica-Narrow"/>
      <family val="2"/>
    </font>
    <font>
      <sz val="10"/>
      <color rgb="FF0000FF"/>
      <name val="Helvetica-Narrow"/>
      <family val="2"/>
    </font>
    <font>
      <sz val="10"/>
      <color rgb="FF00B050"/>
      <name val="Helvetica-Narrow"/>
    </font>
    <font>
      <sz val="10"/>
      <color rgb="FFFFC000"/>
      <name val="Helvetica-Narrow"/>
    </font>
    <font>
      <sz val="12"/>
      <color rgb="FFFF0000"/>
      <name val="Calibri"/>
      <family val="2"/>
      <scheme val="minor"/>
    </font>
    <font>
      <sz val="16"/>
      <name val="Arial"/>
      <family val="2"/>
    </font>
    <font>
      <b/>
      <sz val="16"/>
      <color rgb="FF0000FF"/>
      <name val="Arial"/>
      <family val="2"/>
    </font>
    <font>
      <u/>
      <sz val="16"/>
      <name val="Arial"/>
      <family val="2"/>
    </font>
    <font>
      <u/>
      <sz val="10"/>
      <color theme="1"/>
      <name val="Calibri"/>
      <family val="2"/>
      <scheme val="minor"/>
    </font>
    <font>
      <b/>
      <sz val="10"/>
      <color rgb="FF00B050"/>
      <name val="Helvetica Neue"/>
      <family val="2"/>
    </font>
    <font>
      <b/>
      <sz val="10"/>
      <color rgb="FF00B050"/>
      <name val="Helvetica-Narrow"/>
    </font>
    <font>
      <b/>
      <sz val="10"/>
      <color rgb="FFFF0000"/>
      <name val="Helvetica-Narrow"/>
    </font>
    <font>
      <b/>
      <sz val="10"/>
      <color rgb="FFFF0000"/>
      <name val="Helvetica Neue"/>
      <family val="2"/>
    </font>
    <font>
      <b/>
      <u/>
      <sz val="10"/>
      <color rgb="FF00B050"/>
      <name val="Helvetica-Narrow"/>
      <family val="2"/>
    </font>
    <font>
      <b/>
      <u val="singleAccounting"/>
      <sz val="10"/>
      <name val="Arial"/>
      <family val="2"/>
    </font>
    <font>
      <sz val="10"/>
      <color theme="9"/>
      <name val="Arial"/>
      <family val="2"/>
    </font>
    <font>
      <b/>
      <sz val="10"/>
      <color theme="9"/>
      <name val="Calibri"/>
      <family val="2"/>
      <scheme val="minor"/>
    </font>
    <font>
      <b/>
      <sz val="10"/>
      <color theme="1"/>
      <name val="Calibri"/>
      <family val="2"/>
    </font>
    <font>
      <sz val="10"/>
      <color theme="1"/>
      <name val="Calibri"/>
      <family val="2"/>
    </font>
  </fonts>
  <fills count="4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D1FDFC"/>
        <bgColor indexed="64"/>
      </patternFill>
    </fill>
    <fill>
      <patternFill patternType="solid">
        <fgColor theme="0"/>
        <bgColor indexed="64"/>
      </patternFill>
    </fill>
    <fill>
      <patternFill patternType="solid">
        <fgColor indexed="9"/>
        <bgColor indexed="64"/>
      </patternFill>
    </fill>
    <fill>
      <patternFill patternType="solid">
        <fgColor indexed="43"/>
      </patternFill>
    </fill>
    <fill>
      <patternFill patternType="solid">
        <fgColor indexed="22"/>
        <bgColor indexed="64"/>
      </patternFill>
    </fill>
    <fill>
      <patternFill patternType="gray0625">
        <fgColor indexed="10"/>
        <bgColor indexed="9"/>
      </patternFill>
    </fill>
    <fill>
      <patternFill patternType="solid">
        <fgColor indexed="18"/>
        <bgColor indexed="64"/>
      </patternFill>
    </fill>
    <fill>
      <patternFill patternType="lightGray">
        <fgColor indexed="14"/>
        <bgColor indexed="9"/>
      </patternFill>
    </fill>
    <fill>
      <patternFill patternType="lightGray">
        <fgColor indexed="15"/>
      </patternFill>
    </fill>
    <fill>
      <patternFill patternType="solid">
        <fgColor indexed="1"/>
      </patternFill>
    </fill>
    <fill>
      <patternFill patternType="lightGray">
        <fgColor indexed="12"/>
      </patternFill>
    </fill>
    <fill>
      <patternFill patternType="solid">
        <fgColor indexed="44"/>
        <bgColor indexed="64"/>
      </patternFill>
    </fill>
    <fill>
      <patternFill patternType="solid">
        <fgColor indexed="43"/>
        <bgColor indexed="64"/>
      </patternFill>
    </fill>
    <fill>
      <patternFill patternType="gray125">
        <fgColor indexed="26"/>
        <bgColor indexed="9"/>
      </patternFill>
    </fill>
    <fill>
      <patternFill patternType="lightGray">
        <fgColor indexed="12"/>
        <bgColor indexed="9"/>
      </patternFill>
    </fill>
    <fill>
      <patternFill patternType="mediumGray"/>
    </fill>
    <fill>
      <patternFill patternType="solid">
        <fgColor indexed="26"/>
        <bgColor indexed="64"/>
      </patternFill>
    </fill>
    <fill>
      <patternFill patternType="solid">
        <fgColor indexed="11"/>
        <bgColor indexed="9"/>
      </patternFill>
    </fill>
    <fill>
      <patternFill patternType="gray0625">
        <fgColor indexed="22"/>
      </patternFill>
    </fill>
    <fill>
      <patternFill patternType="solid">
        <fgColor indexed="13"/>
      </patternFill>
    </fill>
    <fill>
      <patternFill patternType="solid">
        <fgColor indexed="8"/>
        <bgColor indexed="64"/>
      </patternFill>
    </fill>
    <fill>
      <patternFill patternType="solid">
        <fgColor indexed="42"/>
        <bgColor indexed="64"/>
      </patternFill>
    </fill>
    <fill>
      <patternFill patternType="solid">
        <fgColor indexed="41"/>
        <bgColor indexed="64"/>
      </patternFill>
    </fill>
    <fill>
      <patternFill patternType="mediumGray">
        <fgColor indexed="22"/>
      </patternFill>
    </fill>
    <fill>
      <patternFill patternType="solid">
        <fgColor indexed="10"/>
      </patternFill>
    </fill>
    <fill>
      <patternFill patternType="lightGray">
        <fgColor indexed="22"/>
        <bgColor indexed="9"/>
      </patternFill>
    </fill>
    <fill>
      <patternFill patternType="solid">
        <fgColor indexed="15"/>
      </patternFill>
    </fill>
    <fill>
      <patternFill patternType="solid">
        <fgColor indexed="63"/>
        <bgColor indexed="64"/>
      </patternFill>
    </fill>
    <fill>
      <patternFill patternType="solid">
        <fgColor indexed="31"/>
        <bgColor indexed="64"/>
      </patternFill>
    </fill>
    <fill>
      <patternFill patternType="solid">
        <fgColor indexed="62"/>
        <bgColor indexed="64"/>
      </patternFill>
    </fill>
    <fill>
      <patternFill patternType="solid">
        <fgColor indexed="55"/>
        <bgColor indexed="64"/>
      </patternFill>
    </fill>
    <fill>
      <patternFill patternType="solid">
        <fgColor indexed="56"/>
        <bgColor indexed="64"/>
      </patternFill>
    </fill>
    <fill>
      <patternFill patternType="solid">
        <fgColor indexed="57"/>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4" tint="0.59999389629810485"/>
        <bgColor indexed="64"/>
      </patternFill>
    </fill>
    <fill>
      <patternFill patternType="solid">
        <fgColor theme="9" tint="0.79998168889431442"/>
        <bgColor indexed="64"/>
      </patternFill>
    </fill>
  </fills>
  <borders count="83">
    <border>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thin">
        <color auto="1"/>
      </top>
      <bottom style="double">
        <color auto="1"/>
      </bottom>
      <diagonal/>
    </border>
    <border>
      <left/>
      <right/>
      <top style="thin">
        <color auto="1"/>
      </top>
      <bottom style="double">
        <color auto="1"/>
      </bottom>
      <diagonal/>
    </border>
    <border>
      <left style="medium">
        <color auto="1"/>
      </left>
      <right style="medium">
        <color auto="1"/>
      </right>
      <top style="double">
        <color auto="1"/>
      </top>
      <bottom/>
      <diagonal/>
    </border>
    <border>
      <left style="medium">
        <color auto="1"/>
      </left>
      <right style="medium">
        <color auto="1"/>
      </right>
      <top/>
      <bottom style="thin">
        <color auto="1"/>
      </bottom>
      <diagonal/>
    </border>
    <border>
      <left/>
      <right/>
      <top style="thin">
        <color auto="1"/>
      </top>
      <bottom/>
      <diagonal/>
    </border>
    <border>
      <left style="medium">
        <color auto="1"/>
      </left>
      <right style="medium">
        <color auto="1"/>
      </right>
      <top style="thin">
        <color auto="1"/>
      </top>
      <bottom/>
      <diagonal/>
    </border>
    <border>
      <left style="medium">
        <color auto="1"/>
      </left>
      <right style="medium">
        <color auto="1"/>
      </right>
      <top/>
      <bottom style="medium">
        <color auto="1"/>
      </bottom>
      <diagonal/>
    </border>
    <border>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right/>
      <top style="medium">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auto="1"/>
      </bottom>
      <diagonal/>
    </border>
    <border>
      <left/>
      <right/>
      <top/>
      <bottom style="thin">
        <color auto="1"/>
      </bottom>
      <diagonal/>
    </border>
    <border>
      <left/>
      <right/>
      <top style="hair">
        <color indexed="8"/>
      </top>
      <bottom style="hair">
        <color indexed="8"/>
      </bottom>
      <diagonal/>
    </border>
    <border>
      <left/>
      <right/>
      <top style="thin">
        <color indexed="8"/>
      </top>
      <bottom style="thin">
        <color indexed="8"/>
      </bottom>
      <diagonal/>
    </border>
    <border>
      <left/>
      <right/>
      <top/>
      <bottom style="medium">
        <color indexed="18"/>
      </bottom>
      <diagonal/>
    </border>
    <border>
      <left/>
      <right/>
      <top/>
      <bottom style="thin">
        <color indexed="8"/>
      </bottom>
      <diagonal/>
    </border>
    <border>
      <left style="thin">
        <color indexed="9"/>
      </left>
      <right style="thin">
        <color indexed="9"/>
      </right>
      <top style="thin">
        <color indexed="9"/>
      </top>
      <bottom style="thin">
        <color indexed="9"/>
      </bottom>
      <diagonal/>
    </border>
    <border diagonalDown="1">
      <left/>
      <right/>
      <top/>
      <bottom/>
      <diagonal/>
    </border>
    <border>
      <left style="medium">
        <color indexed="9"/>
      </left>
      <right style="medium">
        <color indexed="9"/>
      </right>
      <top/>
      <bottom/>
      <diagonal/>
    </border>
    <border>
      <left/>
      <right/>
      <top/>
      <bottom style="thin">
        <color indexed="23"/>
      </bottom>
      <diagonal/>
    </border>
    <border>
      <left style="thin">
        <color indexed="23"/>
      </left>
      <right style="thin">
        <color indexed="23"/>
      </right>
      <top style="thin">
        <color indexed="23"/>
      </top>
      <bottom style="thin">
        <color indexed="23"/>
      </bottom>
      <diagonal/>
    </border>
    <border>
      <left/>
      <right/>
      <top/>
      <bottom style="hair">
        <color auto="1"/>
      </bottom>
      <diagonal/>
    </border>
    <border>
      <left/>
      <right style="thin">
        <color indexed="8"/>
      </right>
      <top style="thin">
        <color indexed="8"/>
      </top>
      <bottom/>
      <diagonal/>
    </border>
    <border>
      <left style="dotted">
        <color indexed="12"/>
      </left>
      <right style="dotted">
        <color indexed="12"/>
      </right>
      <top style="dotted">
        <color indexed="12"/>
      </top>
      <bottom style="dotted">
        <color indexed="12"/>
      </bottom>
      <diagonal/>
    </border>
    <border>
      <left style="medium">
        <color indexed="51"/>
      </left>
      <right style="medium">
        <color indexed="51"/>
      </right>
      <top style="medium">
        <color indexed="51"/>
      </top>
      <bottom style="medium">
        <color indexed="51"/>
      </bottom>
      <diagonal/>
    </border>
    <border>
      <left style="thin">
        <color indexed="9"/>
      </left>
      <right style="thin">
        <color indexed="9"/>
      </right>
      <top/>
      <bottom/>
      <diagonal/>
    </border>
    <border>
      <left/>
      <right/>
      <top/>
      <bottom style="thick">
        <color auto="1"/>
      </bottom>
      <diagonal/>
    </border>
    <border>
      <left style="thin">
        <color indexed="8"/>
      </left>
      <right style="thin">
        <color indexed="8"/>
      </right>
      <top style="thin">
        <color indexed="8"/>
      </top>
      <bottom style="thin">
        <color indexed="8"/>
      </bottom>
      <diagonal/>
    </border>
    <border>
      <left/>
      <right/>
      <top style="thin">
        <color indexed="23"/>
      </top>
      <bottom/>
      <diagonal/>
    </border>
    <border>
      <left/>
      <right/>
      <top/>
      <bottom style="medium">
        <color indexed="45"/>
      </bottom>
      <diagonal/>
    </border>
    <border>
      <left/>
      <right/>
      <top/>
      <bottom style="thin">
        <color indexed="45"/>
      </bottom>
      <diagonal/>
    </border>
    <border>
      <left/>
      <right/>
      <top style="medium">
        <color indexed="45"/>
      </top>
      <bottom/>
      <diagonal/>
    </border>
    <border>
      <left/>
      <right/>
      <top/>
      <bottom style="double">
        <color indexed="45"/>
      </bottom>
      <diagonal/>
    </border>
    <border>
      <left style="double">
        <color indexed="12"/>
      </left>
      <right style="double">
        <color indexed="12"/>
      </right>
      <top style="double">
        <color indexed="12"/>
      </top>
      <bottom style="dotted">
        <color indexed="12"/>
      </bottom>
      <diagonal/>
    </border>
    <border>
      <left/>
      <right/>
      <top style="thin">
        <color indexed="55"/>
      </top>
      <bottom style="thin">
        <color indexed="55"/>
      </bottom>
      <diagonal/>
    </border>
    <border>
      <left style="thin">
        <color indexed="22"/>
      </left>
      <right/>
      <top/>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top style="thin">
        <color indexed="22"/>
      </top>
      <bottom/>
      <diagonal/>
    </border>
    <border>
      <left style="thin">
        <color indexed="22"/>
      </left>
      <right/>
      <top/>
      <bottom style="thin">
        <color indexed="22"/>
      </bottom>
      <diagonal/>
    </border>
    <border>
      <left/>
      <right style="thin">
        <color indexed="22"/>
      </right>
      <top style="thin">
        <color indexed="22"/>
      </top>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right style="thin">
        <color indexed="22"/>
      </right>
      <top/>
      <bottom style="thin">
        <color indexed="22"/>
      </bottom>
      <diagonal/>
    </border>
    <border>
      <left/>
      <right/>
      <top style="thin">
        <color indexed="22"/>
      </top>
      <bottom/>
      <diagonal/>
    </border>
    <border>
      <left style="thick">
        <color indexed="12"/>
      </left>
      <right style="thick">
        <color indexed="12"/>
      </right>
      <top style="thick">
        <color indexed="12"/>
      </top>
      <bottom/>
      <diagonal/>
    </border>
    <border>
      <left style="thick">
        <color indexed="9"/>
      </left>
      <right style="thick">
        <color indexed="9"/>
      </right>
      <top/>
      <bottom style="double">
        <color auto="1"/>
      </bottom>
      <diagonal/>
    </border>
    <border>
      <left style="thin">
        <color indexed="8"/>
      </left>
      <right/>
      <top style="thin">
        <color indexed="8"/>
      </top>
      <bottom/>
      <diagonal/>
    </border>
    <border>
      <left/>
      <right/>
      <top/>
      <bottom style="double">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style="thin">
        <color auto="1"/>
      </left>
      <right style="medium">
        <color auto="1"/>
      </right>
      <top style="thin">
        <color auto="1"/>
      </top>
      <bottom style="thin">
        <color auto="1"/>
      </bottom>
      <diagonal/>
    </border>
  </borders>
  <cellStyleXfs count="985">
    <xf numFmtId="0" fontId="0" fillId="0" borderId="0"/>
    <xf numFmtId="0" fontId="6" fillId="0" borderId="0">
      <alignment vertical="top"/>
    </xf>
    <xf numFmtId="0" fontId="6" fillId="0" borderId="0"/>
    <xf numFmtId="9" fontId="11"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9" fontId="11"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0" fontId="6" fillId="0" borderId="0"/>
    <xf numFmtId="0" fontId="40" fillId="0" borderId="0"/>
    <xf numFmtId="0" fontId="6" fillId="0" borderId="0"/>
    <xf numFmtId="0" fontId="6" fillId="0" borderId="0"/>
    <xf numFmtId="0" fontId="46" fillId="0" borderId="0"/>
    <xf numFmtId="43" fontId="6" fillId="0" borderId="0" applyFont="0" applyFill="0" applyBorder="0" applyAlignment="0" applyProtection="0"/>
    <xf numFmtId="178" fontId="55" fillId="0" borderId="0" applyFont="0" applyFill="0" applyBorder="0" applyAlignment="0" applyProtection="0"/>
    <xf numFmtId="179" fontId="55" fillId="0" borderId="0" applyFont="0" applyFill="0" applyBorder="0" applyAlignment="0" applyProtection="0"/>
    <xf numFmtId="164" fontId="6"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167" fontId="56"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7" fontId="6" fillId="0" borderId="0" applyFont="0" applyFill="0" applyBorder="0" applyAlignment="0" applyProtection="0"/>
    <xf numFmtId="167" fontId="57"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167" fontId="5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7" fontId="55"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167" fontId="5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7" fontId="55"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180"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2" fontId="6" fillId="0" borderId="0" applyFont="0" applyFill="0" applyBorder="0" applyAlignment="0" applyProtection="0"/>
    <xf numFmtId="182" fontId="6" fillId="0" borderId="0" applyFont="0" applyFill="0" applyBorder="0" applyAlignment="0" applyProtection="0"/>
    <xf numFmtId="181" fontId="56" fillId="0" borderId="0" applyFont="0" applyFill="0" applyBorder="0" applyAlignment="0" applyProtection="0"/>
    <xf numFmtId="182" fontId="6" fillId="0" borderId="0" applyFont="0" applyFill="0" applyBorder="0" applyAlignment="0" applyProtection="0"/>
    <xf numFmtId="181" fontId="6" fillId="0" borderId="0" applyFont="0" applyFill="0" applyBorder="0" applyAlignment="0" applyProtection="0"/>
    <xf numFmtId="182" fontId="6" fillId="0" borderId="0" applyFont="0" applyFill="0" applyBorder="0" applyAlignment="0" applyProtection="0"/>
    <xf numFmtId="181" fontId="6" fillId="0" borderId="0" applyFont="0" applyFill="0" applyBorder="0" applyAlignment="0" applyProtection="0"/>
    <xf numFmtId="182" fontId="6" fillId="0" borderId="0" applyFont="0" applyFill="0" applyBorder="0" applyAlignment="0" applyProtection="0"/>
    <xf numFmtId="182" fontId="6" fillId="0" borderId="0" applyFont="0" applyFill="0" applyBorder="0" applyAlignment="0" applyProtection="0"/>
    <xf numFmtId="181" fontId="6" fillId="0" borderId="0" applyFont="0" applyFill="0" applyBorder="0" applyAlignment="0" applyProtection="0"/>
    <xf numFmtId="181" fontId="57"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2" fontId="6" fillId="0" borderId="0" applyFont="0" applyFill="0" applyBorder="0" applyAlignment="0" applyProtection="0"/>
    <xf numFmtId="182" fontId="6" fillId="0" borderId="0" applyFont="0" applyFill="0" applyBorder="0" applyAlignment="0" applyProtection="0"/>
    <xf numFmtId="182" fontId="6" fillId="0" borderId="0" applyFont="0" applyFill="0" applyBorder="0" applyAlignment="0" applyProtection="0"/>
    <xf numFmtId="182" fontId="6" fillId="0" borderId="0" applyFont="0" applyFill="0" applyBorder="0" applyAlignment="0" applyProtection="0"/>
    <xf numFmtId="182" fontId="6" fillId="0" borderId="0" applyFont="0" applyFill="0" applyBorder="0" applyAlignment="0" applyProtection="0"/>
    <xf numFmtId="181" fontId="55" fillId="0" borderId="0" applyFont="0" applyFill="0" applyBorder="0" applyAlignment="0" applyProtection="0"/>
    <xf numFmtId="182"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55" fillId="0" borderId="0" applyFont="0" applyFill="0" applyBorder="0" applyAlignment="0" applyProtection="0"/>
    <xf numFmtId="181" fontId="55" fillId="0" borderId="0" applyFont="0" applyFill="0" applyBorder="0" applyAlignment="0" applyProtection="0"/>
    <xf numFmtId="181" fontId="55" fillId="0" borderId="0" applyFont="0" applyFill="0" applyBorder="0" applyAlignment="0" applyProtection="0"/>
    <xf numFmtId="182" fontId="6" fillId="0" borderId="0" applyFont="0" applyFill="0" applyBorder="0" applyAlignment="0" applyProtection="0"/>
    <xf numFmtId="181" fontId="55" fillId="0" borderId="0" applyFont="0" applyFill="0" applyBorder="0" applyAlignment="0" applyProtection="0"/>
    <xf numFmtId="182" fontId="6" fillId="0" borderId="0" applyFont="0" applyFill="0" applyBorder="0" applyAlignment="0" applyProtection="0"/>
    <xf numFmtId="181" fontId="55" fillId="0" borderId="0" applyFont="0" applyFill="0" applyBorder="0" applyAlignment="0" applyProtection="0"/>
    <xf numFmtId="182"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64"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183" fontId="56" fillId="0" borderId="0" applyFont="0" applyFill="0" applyBorder="0" applyAlignment="0" applyProtection="0"/>
    <xf numFmtId="39" fontId="6" fillId="0" borderId="0" applyFont="0" applyFill="0" applyBorder="0" applyAlignment="0" applyProtection="0"/>
    <xf numFmtId="183" fontId="6" fillId="0" borderId="0" applyFont="0" applyFill="0" applyBorder="0" applyAlignment="0" applyProtection="0"/>
    <xf numFmtId="39" fontId="6" fillId="0" borderId="0" applyFont="0" applyFill="0" applyBorder="0" applyAlignment="0" applyProtection="0"/>
    <xf numFmtId="183"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183" fontId="6" fillId="0" borderId="0" applyFont="0" applyFill="0" applyBorder="0" applyAlignment="0" applyProtection="0"/>
    <xf numFmtId="183" fontId="57"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183" fontId="55" fillId="0" borderId="0" applyFont="0" applyFill="0" applyBorder="0" applyAlignment="0" applyProtection="0"/>
    <xf numFmtId="39"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55" fillId="0" borderId="0" applyFont="0" applyFill="0" applyBorder="0" applyAlignment="0" applyProtection="0"/>
    <xf numFmtId="183" fontId="55" fillId="0" borderId="0" applyFont="0" applyFill="0" applyBorder="0" applyAlignment="0" applyProtection="0"/>
    <xf numFmtId="183" fontId="55" fillId="0" borderId="0" applyFont="0" applyFill="0" applyBorder="0" applyAlignment="0" applyProtection="0"/>
    <xf numFmtId="39" fontId="6" fillId="0" borderId="0" applyFont="0" applyFill="0" applyBorder="0" applyAlignment="0" applyProtection="0"/>
    <xf numFmtId="183" fontId="55" fillId="0" borderId="0" applyFont="0" applyFill="0" applyBorder="0" applyAlignment="0" applyProtection="0"/>
    <xf numFmtId="39" fontId="6" fillId="0" borderId="0" applyFont="0" applyFill="0" applyBorder="0" applyAlignment="0" applyProtection="0"/>
    <xf numFmtId="183" fontId="55" fillId="0" borderId="0" applyFont="0" applyFill="0" applyBorder="0" applyAlignment="0" applyProtection="0"/>
    <xf numFmtId="39"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2" fontId="6" fillId="0" borderId="0" applyFont="0" applyFill="0" applyBorder="0" applyAlignment="0" applyProtection="0"/>
    <xf numFmtId="184" fontId="55" fillId="0" borderId="0" applyFont="0" applyFill="0" applyBorder="0" applyAlignment="0" applyProtection="0"/>
    <xf numFmtId="0" fontId="6" fillId="0" borderId="0" applyNumberFormat="0" applyFill="0" applyBorder="0" applyAlignment="0" applyProtection="0"/>
    <xf numFmtId="0" fontId="58"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55" fillId="8" borderId="0" applyNumberFormat="0" applyFont="0" applyAlignment="0" applyProtection="0"/>
    <xf numFmtId="185" fontId="6" fillId="0" borderId="0" applyFont="0" applyFill="0" applyBorder="0" applyAlignment="0" applyProtection="0"/>
    <xf numFmtId="186" fontId="6" fillId="0" borderId="0" applyFont="0" applyFill="0" applyBorder="0" applyAlignment="0" applyProtection="0"/>
    <xf numFmtId="186"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6" fontId="56" fillId="0" borderId="0" applyFont="0" applyFill="0" applyBorder="0" applyAlignment="0" applyProtection="0"/>
    <xf numFmtId="187" fontId="6" fillId="0" borderId="0" applyFont="0" applyFill="0" applyBorder="0" applyAlignment="0" applyProtection="0"/>
    <xf numFmtId="186" fontId="6" fillId="0" borderId="0" applyFont="0" applyFill="0" applyBorder="0" applyAlignment="0" applyProtection="0"/>
    <xf numFmtId="187" fontId="6" fillId="0" borderId="0" applyFont="0" applyFill="0" applyBorder="0" applyAlignment="0" applyProtection="0"/>
    <xf numFmtId="186"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6" fontId="6" fillId="0" borderId="0" applyFont="0" applyFill="0" applyBorder="0" applyAlignment="0" applyProtection="0"/>
    <xf numFmtId="186" fontId="57"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6" fontId="55" fillId="0" borderId="0" applyFont="0" applyFill="0" applyBorder="0" applyAlignment="0" applyProtection="0"/>
    <xf numFmtId="187" fontId="6" fillId="0" borderId="0" applyFont="0" applyFill="0" applyBorder="0" applyAlignment="0" applyProtection="0"/>
    <xf numFmtId="186" fontId="6" fillId="0" borderId="0" applyFont="0" applyFill="0" applyBorder="0" applyAlignment="0" applyProtection="0"/>
    <xf numFmtId="186" fontId="6"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7" fontId="6" fillId="0" borderId="0" applyFont="0" applyFill="0" applyBorder="0" applyAlignment="0" applyProtection="0"/>
    <xf numFmtId="186" fontId="55" fillId="0" borderId="0" applyFont="0" applyFill="0" applyBorder="0" applyAlignment="0" applyProtection="0"/>
    <xf numFmtId="187" fontId="6" fillId="0" borderId="0" applyFont="0" applyFill="0" applyBorder="0" applyAlignment="0" applyProtection="0"/>
    <xf numFmtId="186" fontId="55" fillId="0" borderId="0" applyFont="0" applyFill="0" applyBorder="0" applyAlignment="0" applyProtection="0"/>
    <xf numFmtId="187" fontId="6" fillId="0" borderId="0" applyFont="0" applyFill="0" applyBorder="0" applyAlignment="0" applyProtection="0"/>
    <xf numFmtId="186" fontId="6" fillId="0" borderId="0" applyFont="0" applyFill="0" applyBorder="0" applyAlignment="0" applyProtection="0"/>
    <xf numFmtId="186" fontId="6" fillId="0" borderId="0" applyFont="0" applyFill="0" applyBorder="0" applyAlignment="0" applyProtection="0"/>
    <xf numFmtId="186" fontId="6" fillId="0" borderId="0" applyFont="0" applyFill="0" applyBorder="0" applyAlignment="0" applyProtection="0"/>
    <xf numFmtId="189" fontId="6" fillId="0" borderId="0" applyFont="0" applyFill="0" applyBorder="0" applyAlignment="0" applyProtection="0"/>
    <xf numFmtId="190" fontId="6" fillId="0" borderId="0" applyFont="0" applyFill="0" applyBorder="0" applyProtection="0">
      <alignment horizontal="right"/>
    </xf>
    <xf numFmtId="190" fontId="6" fillId="0" borderId="0" applyFont="0" applyFill="0" applyBorder="0" applyProtection="0">
      <alignment horizontal="right"/>
    </xf>
    <xf numFmtId="191" fontId="6" fillId="0" borderId="0" applyFont="0" applyFill="0" applyBorder="0" applyAlignment="0" applyProtection="0"/>
    <xf numFmtId="191" fontId="6" fillId="0" borderId="0" applyFont="0" applyFill="0" applyBorder="0" applyAlignment="0" applyProtection="0"/>
    <xf numFmtId="190" fontId="56" fillId="0" borderId="0" applyFont="0" applyFill="0" applyBorder="0" applyProtection="0">
      <alignment horizontal="right"/>
    </xf>
    <xf numFmtId="191" fontId="6" fillId="0" borderId="0" applyFont="0" applyFill="0" applyBorder="0" applyAlignment="0" applyProtection="0"/>
    <xf numFmtId="190" fontId="6" fillId="0" borderId="0" applyFont="0" applyFill="0" applyBorder="0" applyProtection="0">
      <alignment horizontal="right"/>
    </xf>
    <xf numFmtId="191" fontId="6" fillId="0" borderId="0" applyFont="0" applyFill="0" applyBorder="0" applyAlignment="0" applyProtection="0"/>
    <xf numFmtId="190" fontId="6" fillId="0" borderId="0" applyFont="0" applyFill="0" applyBorder="0" applyProtection="0">
      <alignment horizontal="right"/>
    </xf>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Protection="0">
      <alignment horizontal="right"/>
    </xf>
    <xf numFmtId="190" fontId="57" fillId="0" borderId="0" applyFont="0" applyFill="0" applyBorder="0" applyProtection="0">
      <alignment horizontal="right"/>
    </xf>
    <xf numFmtId="192" fontId="6" fillId="0" borderId="0" applyFont="0" applyFill="0" applyBorder="0" applyAlignment="0" applyProtection="0"/>
    <xf numFmtId="192" fontId="6" fillId="0" borderId="0" applyFont="0" applyFill="0" applyBorder="0" applyAlignment="0" applyProtection="0"/>
    <xf numFmtId="192"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55" fillId="0" borderId="0" applyFont="0" applyFill="0" applyBorder="0" applyProtection="0">
      <alignment horizontal="right"/>
    </xf>
    <xf numFmtId="191" fontId="6" fillId="0" borderId="0" applyFont="0" applyFill="0" applyBorder="0" applyAlignment="0" applyProtection="0"/>
    <xf numFmtId="190" fontId="6" fillId="0" borderId="0" applyFont="0" applyFill="0" applyBorder="0" applyProtection="0">
      <alignment horizontal="right"/>
    </xf>
    <xf numFmtId="190" fontId="6" fillId="0" borderId="0" applyFont="0" applyFill="0" applyBorder="0" applyProtection="0">
      <alignment horizontal="right"/>
    </xf>
    <xf numFmtId="190" fontId="55" fillId="0" borderId="0" applyFont="0" applyFill="0" applyBorder="0" applyProtection="0">
      <alignment horizontal="right"/>
    </xf>
    <xf numFmtId="190" fontId="55" fillId="0" borderId="0" applyFont="0" applyFill="0" applyBorder="0" applyProtection="0">
      <alignment horizontal="right"/>
    </xf>
    <xf numFmtId="190" fontId="55" fillId="0" borderId="0" applyFont="0" applyFill="0" applyBorder="0" applyProtection="0">
      <alignment horizontal="right"/>
    </xf>
    <xf numFmtId="191" fontId="6" fillId="0" borderId="0" applyFont="0" applyFill="0" applyBorder="0" applyAlignment="0" applyProtection="0"/>
    <xf numFmtId="190" fontId="55" fillId="0" borderId="0" applyFont="0" applyFill="0" applyBorder="0" applyProtection="0">
      <alignment horizontal="right"/>
    </xf>
    <xf numFmtId="191" fontId="6" fillId="0" borderId="0" applyFont="0" applyFill="0" applyBorder="0" applyAlignment="0" applyProtection="0"/>
    <xf numFmtId="190" fontId="55" fillId="0" borderId="0" applyFont="0" applyFill="0" applyBorder="0" applyProtection="0">
      <alignment horizontal="right"/>
    </xf>
    <xf numFmtId="191" fontId="6" fillId="0" borderId="0" applyFont="0" applyFill="0" applyBorder="0" applyAlignment="0" applyProtection="0"/>
    <xf numFmtId="190" fontId="6" fillId="0" borderId="0" applyFont="0" applyFill="0" applyBorder="0" applyProtection="0">
      <alignment horizontal="right"/>
    </xf>
    <xf numFmtId="190" fontId="6" fillId="0" borderId="0" applyFont="0" applyFill="0" applyBorder="0" applyProtection="0">
      <alignment horizontal="right"/>
    </xf>
    <xf numFmtId="190" fontId="6" fillId="0" borderId="0" applyFont="0" applyFill="0" applyBorder="0" applyProtection="0">
      <alignment horizontal="right"/>
    </xf>
    <xf numFmtId="193" fontId="6" fillId="0" borderId="0" applyFont="0" applyFill="0" applyBorder="0" applyAlignment="0" applyProtection="0"/>
    <xf numFmtId="178" fontId="6" fillId="0" borderId="0" applyFont="0" applyFill="0" applyBorder="0" applyProtection="0">
      <alignment horizontal="right"/>
    </xf>
    <xf numFmtId="178" fontId="6" fillId="0" borderId="0" applyFont="0" applyFill="0" applyBorder="0" applyAlignment="0" applyProtection="0"/>
    <xf numFmtId="178" fontId="6" fillId="0" borderId="0" applyFont="0" applyFill="0" applyBorder="0" applyAlignment="0" applyProtection="0"/>
    <xf numFmtId="178" fontId="6" fillId="0" borderId="0" applyFont="0" applyFill="0" applyBorder="0" applyAlignment="0" applyProtection="0"/>
    <xf numFmtId="177" fontId="6" fillId="0" borderId="0" applyFont="0" applyFill="0" applyBorder="0" applyAlignment="0" applyProtection="0"/>
    <xf numFmtId="179" fontId="6" fillId="0" borderId="0" applyFont="0" applyFill="0" applyBorder="0" applyProtection="0">
      <alignment horizontal="right"/>
    </xf>
    <xf numFmtId="179" fontId="6" fillId="0" borderId="0" applyFont="0" applyFill="0" applyBorder="0" applyProtection="0">
      <alignment horizontal="right"/>
    </xf>
    <xf numFmtId="179" fontId="6" fillId="0" borderId="0" applyFont="0" applyFill="0" applyBorder="0" applyAlignment="0" applyProtection="0"/>
    <xf numFmtId="179" fontId="6" fillId="0" borderId="0" applyFont="0" applyFill="0" applyBorder="0" applyAlignment="0" applyProtection="0"/>
    <xf numFmtId="179" fontId="6" fillId="0" borderId="0" applyFont="0" applyFill="0" applyBorder="0" applyAlignment="0" applyProtection="0"/>
    <xf numFmtId="0" fontId="6" fillId="0" borderId="0" applyNumberFormat="0" applyFill="0" applyBorder="0" applyAlignment="0" applyProtection="0"/>
    <xf numFmtId="0" fontId="59" fillId="0" borderId="0" applyNumberFormat="0" applyFill="0" applyBorder="0" applyProtection="0">
      <alignment vertical="top"/>
    </xf>
    <xf numFmtId="0" fontId="59" fillId="0" borderId="0" applyNumberFormat="0" applyFill="0" applyBorder="0" applyAlignment="0" applyProtection="0">
      <alignment vertical="top"/>
    </xf>
    <xf numFmtId="0" fontId="59" fillId="0" borderId="0" applyNumberFormat="0" applyFill="0" applyBorder="0" applyProtection="0">
      <alignment vertical="top"/>
    </xf>
    <xf numFmtId="0" fontId="59" fillId="0" borderId="0" applyNumberFormat="0" applyFill="0" applyBorder="0" applyProtection="0">
      <alignment vertical="top"/>
    </xf>
    <xf numFmtId="0" fontId="59" fillId="0" borderId="0" applyNumberFormat="0" applyFill="0" applyBorder="0" applyProtection="0">
      <alignment vertical="top"/>
    </xf>
    <xf numFmtId="0" fontId="59" fillId="0" borderId="0" applyNumberFormat="0" applyFill="0" applyBorder="0" applyProtection="0">
      <alignment vertical="top"/>
    </xf>
    <xf numFmtId="0" fontId="59" fillId="0" borderId="0" applyNumberFormat="0" applyFill="0" applyBorder="0" applyProtection="0">
      <alignment vertical="top"/>
    </xf>
    <xf numFmtId="0" fontId="59" fillId="0" borderId="0" applyNumberFormat="0" applyFill="0" applyBorder="0" applyProtection="0">
      <alignment vertical="top"/>
    </xf>
    <xf numFmtId="0" fontId="59" fillId="0" borderId="0" applyNumberFormat="0" applyFill="0" applyBorder="0" applyProtection="0">
      <alignment vertical="top"/>
    </xf>
    <xf numFmtId="0" fontId="59" fillId="0" borderId="0" applyNumberFormat="0" applyFill="0" applyBorder="0" applyProtection="0">
      <alignment vertical="top"/>
    </xf>
    <xf numFmtId="0" fontId="6" fillId="0" borderId="0" applyNumberFormat="0" applyFill="0" applyBorder="0" applyAlignment="0" applyProtection="0"/>
    <xf numFmtId="0" fontId="6" fillId="0" borderId="0" applyNumberFormat="0" applyFill="0" applyBorder="0" applyAlignment="0" applyProtection="0"/>
    <xf numFmtId="0" fontId="59" fillId="0" borderId="0" applyNumberFormat="0" applyFill="0" applyBorder="0" applyProtection="0">
      <alignment vertical="top"/>
    </xf>
    <xf numFmtId="0" fontId="6" fillId="0" borderId="0" applyNumberFormat="0" applyFill="0" applyBorder="0" applyAlignment="0" applyProtection="0"/>
    <xf numFmtId="0" fontId="60" fillId="0" borderId="41" applyNumberFormat="0" applyFill="0" applyAlignment="0" applyProtection="0"/>
    <xf numFmtId="0" fontId="60" fillId="0" borderId="42" applyNumberFormat="0" applyFill="0" applyAlignment="0" applyProtection="0"/>
    <xf numFmtId="0" fontId="60" fillId="0" borderId="41" applyNumberFormat="0" applyFill="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0" fillId="0" borderId="41" applyNumberFormat="0" applyFill="0" applyAlignment="0" applyProtection="0"/>
    <xf numFmtId="0" fontId="6" fillId="0" borderId="43" applyNumberFormat="0" applyFill="0" applyProtection="0">
      <alignment horizontal="center"/>
    </xf>
    <xf numFmtId="0" fontId="6" fillId="0" borderId="43" applyNumberFormat="0" applyFill="0" applyProtection="0">
      <alignment horizontal="center"/>
    </xf>
    <xf numFmtId="0" fontId="6" fillId="0" borderId="43" applyNumberFormat="0" applyFill="0" applyProtection="0">
      <alignment horizontal="center"/>
    </xf>
    <xf numFmtId="0" fontId="6" fillId="0" borderId="44" applyNumberFormat="0" applyFont="0" applyFill="0" applyAlignment="0" applyProtection="0"/>
    <xf numFmtId="0" fontId="6" fillId="0" borderId="0" applyNumberFormat="0" applyFill="0" applyBorder="0" applyProtection="0">
      <alignment horizontal="left"/>
    </xf>
    <xf numFmtId="0" fontId="6" fillId="0" borderId="0" applyNumberFormat="0" applyFill="0" applyBorder="0" applyProtection="0">
      <alignment horizontal="left"/>
    </xf>
    <xf numFmtId="0" fontId="6" fillId="0" borderId="0" applyNumberFormat="0" applyFill="0" applyBorder="0" applyProtection="0">
      <alignment horizontal="left"/>
    </xf>
    <xf numFmtId="0" fontId="6" fillId="0" borderId="0" applyNumberFormat="0" applyFill="0" applyBorder="0" applyProtection="0">
      <alignment horizontal="centerContinuous"/>
    </xf>
    <xf numFmtId="0" fontId="61" fillId="0" borderId="0" applyNumberFormat="0" applyFill="0" applyBorder="0" applyProtection="0">
      <alignment horizontal="centerContinuous"/>
    </xf>
    <xf numFmtId="0" fontId="61" fillId="0" borderId="0" applyNumberFormat="0" applyFill="0" applyProtection="0">
      <alignment horizontal="centerContinuous"/>
    </xf>
    <xf numFmtId="0" fontId="61" fillId="0" borderId="0" applyNumberFormat="0" applyFill="0" applyBorder="0" applyProtection="0">
      <alignment horizontal="centerContinuous"/>
    </xf>
    <xf numFmtId="0" fontId="6" fillId="0" borderId="0" applyNumberFormat="0" applyFill="0" applyBorder="0" applyProtection="0">
      <alignment horizontal="centerContinuous"/>
    </xf>
    <xf numFmtId="0" fontId="6" fillId="0" borderId="0" applyNumberFormat="0" applyFill="0" applyBorder="0" applyProtection="0">
      <alignment horizontal="centerContinuous"/>
    </xf>
    <xf numFmtId="0" fontId="61" fillId="0" borderId="0" applyNumberFormat="0" applyFill="0" applyBorder="0" applyProtection="0">
      <alignment horizontal="centerContinuous"/>
    </xf>
    <xf numFmtId="0" fontId="62" fillId="0" borderId="0"/>
    <xf numFmtId="194" fontId="6" fillId="0" borderId="0" applyFont="0" applyFill="0" applyBorder="0" applyAlignment="0"/>
    <xf numFmtId="195" fontId="63" fillId="0" borderId="0"/>
    <xf numFmtId="0" fontId="6" fillId="0" borderId="0"/>
    <xf numFmtId="14" fontId="64" fillId="0" borderId="0"/>
    <xf numFmtId="0" fontId="65" fillId="0" borderId="0" applyNumberFormat="0" applyFont="0" applyFill="0" applyBorder="0" applyAlignment="0" applyProtection="0"/>
    <xf numFmtId="0" fontId="6" fillId="0" borderId="0"/>
    <xf numFmtId="0" fontId="6" fillId="0" borderId="0" applyFont="0" applyFill="0" applyBorder="0" applyAlignment="0" applyProtection="0"/>
    <xf numFmtId="0" fontId="6" fillId="0" borderId="0"/>
    <xf numFmtId="196" fontId="66" fillId="0" borderId="0" applyFont="0" applyFill="0" applyBorder="0" applyAlignment="0" applyProtection="0"/>
    <xf numFmtId="0" fontId="67" fillId="0" borderId="0"/>
    <xf numFmtId="197" fontId="64" fillId="0" borderId="0" applyFont="0" applyFill="0" applyBorder="0" applyAlignment="0" applyProtection="0"/>
    <xf numFmtId="0" fontId="68" fillId="0" borderId="0"/>
    <xf numFmtId="0" fontId="69" fillId="0" borderId="0"/>
    <xf numFmtId="198" fontId="69" fillId="0" borderId="0">
      <alignment horizontal="right"/>
    </xf>
    <xf numFmtId="199" fontId="69" fillId="9" borderId="0"/>
    <xf numFmtId="200" fontId="69" fillId="9" borderId="0"/>
    <xf numFmtId="201" fontId="69" fillId="9" borderId="0"/>
    <xf numFmtId="202" fontId="69" fillId="9" borderId="0">
      <alignment horizontal="right"/>
    </xf>
    <xf numFmtId="203" fontId="70" fillId="0" borderId="0" applyFont="0" applyFill="0" applyBorder="0" applyAlignment="0" applyProtection="0"/>
    <xf numFmtId="204" fontId="70" fillId="0" borderId="0" applyFont="0" applyFill="0" applyBorder="0" applyAlignment="0" applyProtection="0"/>
    <xf numFmtId="205" fontId="71" fillId="10" borderId="0" applyNumberFormat="0" applyFont="0" applyBorder="0" applyAlignment="0">
      <alignment horizontal="right"/>
    </xf>
    <xf numFmtId="206" fontId="72" fillId="10" borderId="26" applyFont="0">
      <alignment horizontal="right"/>
    </xf>
    <xf numFmtId="0" fontId="73" fillId="0" borderId="0" applyNumberFormat="0" applyFill="0" applyBorder="0" applyAlignment="0" applyProtection="0"/>
    <xf numFmtId="207" fontId="68" fillId="0" borderId="0" applyFont="0" applyFill="0" applyBorder="0" applyAlignment="0" applyProtection="0">
      <protection locked="0"/>
    </xf>
    <xf numFmtId="2" fontId="74" fillId="0" borderId="0" applyNumberFormat="0" applyBorder="0" applyAlignment="0"/>
    <xf numFmtId="208" fontId="75" fillId="0" borderId="0"/>
    <xf numFmtId="0" fontId="73" fillId="0" borderId="45" applyNumberFormat="0" applyFill="0" applyAlignment="0" applyProtection="0"/>
    <xf numFmtId="209" fontId="76" fillId="0" borderId="0" applyFont="0" applyFill="0" applyBorder="0" applyAlignment="0" applyProtection="0"/>
    <xf numFmtId="0" fontId="77" fillId="0" borderId="46">
      <alignment horizontal="left"/>
    </xf>
    <xf numFmtId="0" fontId="78" fillId="0" borderId="46">
      <alignment horizontal="left" wrapText="1"/>
    </xf>
    <xf numFmtId="0" fontId="79" fillId="0" borderId="0" applyNumberFormat="0" applyFill="0" applyBorder="0" applyAlignment="0"/>
    <xf numFmtId="210" fontId="80" fillId="0" borderId="0"/>
    <xf numFmtId="0" fontId="81" fillId="0" borderId="0" applyNumberFormat="0" applyFill="0" applyBorder="0" applyAlignment="0" applyProtection="0"/>
    <xf numFmtId="0" fontId="82" fillId="11" borderId="47">
      <alignment horizontal="center"/>
    </xf>
    <xf numFmtId="164" fontId="83" fillId="0" borderId="0"/>
    <xf numFmtId="0" fontId="84" fillId="0" borderId="40" applyNumberFormat="0" applyFill="0" applyAlignment="0" applyProtection="0"/>
    <xf numFmtId="37" fontId="85" fillId="0" borderId="0"/>
    <xf numFmtId="37" fontId="86" fillId="0" borderId="0"/>
    <xf numFmtId="211" fontId="87" fillId="0" borderId="12" applyNumberFormat="0" applyFill="0" applyAlignment="0" applyProtection="0">
      <alignment horizontal="center"/>
    </xf>
    <xf numFmtId="7" fontId="88" fillId="0" borderId="44"/>
    <xf numFmtId="212" fontId="87" fillId="0" borderId="40" applyFill="0" applyAlignment="0" applyProtection="0">
      <alignment horizontal="center"/>
    </xf>
    <xf numFmtId="7" fontId="6" fillId="0" borderId="0"/>
    <xf numFmtId="213" fontId="70" fillId="0" borderId="0" applyFont="0" applyFill="0" applyBorder="0" applyAlignment="0" applyProtection="0"/>
    <xf numFmtId="2" fontId="73" fillId="12" borderId="0" applyNumberFormat="0" applyFont="0" applyBorder="0" applyAlignment="0" applyProtection="0"/>
    <xf numFmtId="195" fontId="6" fillId="0" borderId="0" applyFill="0" applyBorder="0" applyAlignment="0"/>
    <xf numFmtId="185" fontId="73" fillId="13" borderId="0" applyNumberFormat="0" applyFont="0" applyBorder="0" applyAlignment="0">
      <protection locked="0"/>
    </xf>
    <xf numFmtId="209" fontId="89" fillId="0" borderId="0" applyFont="0" applyFill="0" applyBorder="0" applyAlignment="0" applyProtection="0"/>
    <xf numFmtId="0" fontId="78" fillId="0" borderId="48">
      <alignment horizontal="right" vertical="center"/>
    </xf>
    <xf numFmtId="0" fontId="78" fillId="0" borderId="0">
      <alignment horizontal="right" vertical="center"/>
    </xf>
    <xf numFmtId="0" fontId="77" fillId="14" borderId="49">
      <alignment horizontal="center" vertical="center" wrapText="1"/>
    </xf>
    <xf numFmtId="0" fontId="77" fillId="0" borderId="0">
      <alignment horizontal="center" vertical="center" wrapText="1"/>
    </xf>
    <xf numFmtId="1" fontId="90" fillId="0" borderId="0"/>
    <xf numFmtId="0" fontId="73" fillId="0" borderId="0" applyNumberFormat="0" applyFill="0" applyBorder="0" applyAlignment="0" applyProtection="0"/>
    <xf numFmtId="0" fontId="91" fillId="0" borderId="0" applyNumberFormat="0" applyFill="0" applyBorder="0" applyAlignment="0" applyProtection="0"/>
    <xf numFmtId="0" fontId="73" fillId="0" borderId="0" applyNumberFormat="0" applyFill="0" applyBorder="0" applyAlignment="0" applyProtection="0"/>
    <xf numFmtId="185" fontId="92" fillId="0" borderId="0" applyNumberFormat="0" applyFill="0" applyBorder="0" applyProtection="0">
      <alignment horizontal="right"/>
    </xf>
    <xf numFmtId="0" fontId="6" fillId="0" borderId="40" applyNumberFormat="0" applyFill="0" applyBorder="0" applyAlignment="0" applyProtection="0">
      <alignment horizontal="center"/>
    </xf>
    <xf numFmtId="214" fontId="6" fillId="0" borderId="40">
      <alignment horizontal="right"/>
    </xf>
    <xf numFmtId="0" fontId="64" fillId="0" borderId="0">
      <alignment horizontal="center" wrapText="1"/>
      <protection hidden="1"/>
    </xf>
    <xf numFmtId="0" fontId="93" fillId="0" borderId="50" applyNumberFormat="0" applyFill="0" applyProtection="0">
      <alignment horizontal="center" vertical="center"/>
    </xf>
    <xf numFmtId="0" fontId="94" fillId="0" borderId="40" applyNumberFormat="0" applyFill="0" applyBorder="0" applyProtection="0">
      <alignment horizontal="right" vertical="center"/>
    </xf>
    <xf numFmtId="0" fontId="80" fillId="0" borderId="0"/>
    <xf numFmtId="215" fontId="95" fillId="0" borderId="0"/>
    <xf numFmtId="215" fontId="95" fillId="0" borderId="0"/>
    <xf numFmtId="215" fontId="95" fillId="0" borderId="0"/>
    <xf numFmtId="215" fontId="95" fillId="0" borderId="0"/>
    <xf numFmtId="215" fontId="95" fillId="0" borderId="0"/>
    <xf numFmtId="215" fontId="95" fillId="0" borderId="0"/>
    <xf numFmtId="215" fontId="95" fillId="0" borderId="0"/>
    <xf numFmtId="215" fontId="95" fillId="0" borderId="0"/>
    <xf numFmtId="216" fontId="80" fillId="0" borderId="40"/>
    <xf numFmtId="209" fontId="64" fillId="0" borderId="0" applyFont="0" applyFill="0" applyBorder="0" applyAlignment="0" applyProtection="0"/>
    <xf numFmtId="38" fontId="96" fillId="0" borderId="0">
      <alignment horizontal="center"/>
      <protection locked="0"/>
    </xf>
    <xf numFmtId="170" fontId="6" fillId="0" borderId="0" applyFont="0" applyFill="0" applyBorder="0" applyAlignment="0" applyProtection="0"/>
    <xf numFmtId="43" fontId="1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64" fillId="0" borderId="0" applyFont="0" applyFill="0" applyBorder="0" applyAlignment="0" applyProtection="0"/>
    <xf numFmtId="39" fontId="64" fillId="0" borderId="0" applyFont="0" applyFill="0" applyBorder="0" applyAlignment="0" applyProtection="0"/>
    <xf numFmtId="3" fontId="6" fillId="0" borderId="0" applyFont="0" applyFill="0" applyBorder="0" applyAlignment="0" applyProtection="0"/>
    <xf numFmtId="209" fontId="38" fillId="0" borderId="0" applyFont="0" applyFill="0" applyBorder="0" applyAlignment="0" applyProtection="0"/>
    <xf numFmtId="0" fontId="6" fillId="15" borderId="0">
      <alignment horizontal="center" vertical="center" wrapText="1"/>
    </xf>
    <xf numFmtId="0" fontId="97" fillId="0" borderId="0" applyNumberFormat="0" applyFill="0" applyBorder="0">
      <alignment horizontal="right"/>
    </xf>
    <xf numFmtId="38" fontId="98" fillId="0" borderId="0" applyNumberFormat="0" applyFill="0" applyBorder="0">
      <alignment vertical="center"/>
    </xf>
    <xf numFmtId="217" fontId="99" fillId="0" borderId="12">
      <protection hidden="1"/>
    </xf>
    <xf numFmtId="218" fontId="64" fillId="0" borderId="0" applyFill="0" applyBorder="0">
      <alignment horizontal="right"/>
      <protection locked="0"/>
    </xf>
    <xf numFmtId="171" fontId="6" fillId="0" borderId="0" applyFont="0" applyFill="0" applyBorder="0" applyAlignment="0" applyProtection="0"/>
    <xf numFmtId="8" fontId="100" fillId="0" borderId="51">
      <protection locked="0"/>
    </xf>
    <xf numFmtId="8" fontId="6" fillId="0" borderId="51">
      <protection locked="0"/>
    </xf>
    <xf numFmtId="44" fontId="11" fillId="0" borderId="0" applyFont="0" applyFill="0" applyBorder="0" applyAlignment="0" applyProtection="0"/>
    <xf numFmtId="44" fontId="5" fillId="0" borderId="0" applyFont="0" applyFill="0" applyBorder="0" applyAlignment="0" applyProtection="0"/>
    <xf numFmtId="219" fontId="6" fillId="0" borderId="0" applyFont="0" applyFill="0" applyBorder="0" applyAlignment="0" applyProtection="0"/>
    <xf numFmtId="171" fontId="6" fillId="0" borderId="0" applyFont="0" applyFill="0" applyBorder="0" applyAlignment="0" applyProtection="0"/>
    <xf numFmtId="0" fontId="6" fillId="0" borderId="0" applyFont="0" applyFill="0" applyBorder="0" applyAlignment="0" applyProtection="0"/>
    <xf numFmtId="220" fontId="69" fillId="9" borderId="36">
      <alignment horizontal="right"/>
    </xf>
    <xf numFmtId="220" fontId="69" fillId="9" borderId="36">
      <alignment horizontal="right"/>
    </xf>
    <xf numFmtId="220" fontId="69" fillId="9" borderId="36">
      <alignment horizontal="right"/>
    </xf>
    <xf numFmtId="0" fontId="101" fillId="0" borderId="46">
      <alignment horizontal="left"/>
    </xf>
    <xf numFmtId="0" fontId="102" fillId="0" borderId="46">
      <alignment horizontal="left" wrapText="1"/>
    </xf>
    <xf numFmtId="221" fontId="70" fillId="0" borderId="0" applyFont="0" applyFill="0" applyBorder="0" applyAlignment="0" applyProtection="0"/>
    <xf numFmtId="14" fontId="80" fillId="0" borderId="0"/>
    <xf numFmtId="14" fontId="64" fillId="0" borderId="0"/>
    <xf numFmtId="14" fontId="89" fillId="0" borderId="0" applyFont="0" applyFill="0" applyBorder="0" applyAlignment="0" applyProtection="0">
      <alignment horizontal="center"/>
    </xf>
    <xf numFmtId="222" fontId="89" fillId="0" borderId="0" applyFont="0" applyFill="0" applyBorder="0" applyAlignment="0" applyProtection="0">
      <alignment horizontal="center"/>
    </xf>
    <xf numFmtId="189" fontId="103" fillId="0" borderId="0" applyFont="0" applyFill="0" applyBorder="0" applyAlignment="0" applyProtection="0">
      <alignment horizontal="center"/>
    </xf>
    <xf numFmtId="0" fontId="38" fillId="0" borderId="0"/>
    <xf numFmtId="208" fontId="6" fillId="0" borderId="0" applyFont="0" applyFill="0" applyBorder="0" applyAlignment="0" applyProtection="0"/>
    <xf numFmtId="37" fontId="88" fillId="0" borderId="42"/>
    <xf numFmtId="0" fontId="6" fillId="0" borderId="0"/>
    <xf numFmtId="223" fontId="104" fillId="0" borderId="0" applyFont="0" applyFill="0" applyBorder="0" applyAlignment="0" applyProtection="0">
      <alignment horizontal="right"/>
    </xf>
    <xf numFmtId="8" fontId="76" fillId="0" borderId="0" applyFont="0" applyFill="0" applyBorder="0" applyAlignment="0" applyProtection="0"/>
    <xf numFmtId="224" fontId="6" fillId="0" borderId="0" applyFont="0" applyFill="0" applyBorder="0" applyAlignment="0" applyProtection="0"/>
    <xf numFmtId="6" fontId="76" fillId="0" borderId="0" applyFont="0" applyFill="0" applyBorder="0" applyAlignment="0" applyProtection="0"/>
    <xf numFmtId="169" fontId="105" fillId="16" borderId="52" applyNumberFormat="0" applyAlignment="0" applyProtection="0">
      <alignment vertical="top"/>
    </xf>
    <xf numFmtId="0" fontId="73" fillId="17" borderId="0" applyNumberFormat="0" applyFont="0" applyBorder="0" applyAlignment="0" applyProtection="0"/>
    <xf numFmtId="169" fontId="106" fillId="18" borderId="53" applyNumberFormat="0" applyAlignment="0" applyProtection="0">
      <alignment vertical="top"/>
    </xf>
    <xf numFmtId="0" fontId="74" fillId="0" borderId="0" applyNumberFormat="0" applyAlignment="0"/>
    <xf numFmtId="225" fontId="69" fillId="0" borderId="0"/>
    <xf numFmtId="226" fontId="69" fillId="0" borderId="0"/>
    <xf numFmtId="227" fontId="69" fillId="0" borderId="0"/>
    <xf numFmtId="228" fontId="69" fillId="0" borderId="0"/>
    <xf numFmtId="229" fontId="69" fillId="0" borderId="0"/>
    <xf numFmtId="0" fontId="68" fillId="0" borderId="0" applyFont="0" applyFill="0" applyBorder="0" applyProtection="0">
      <alignment horizontal="left"/>
      <protection locked="0"/>
    </xf>
    <xf numFmtId="230" fontId="69" fillId="0" borderId="0"/>
    <xf numFmtId="0" fontId="68" fillId="0" borderId="0" applyFont="0" applyFill="0" applyBorder="0" applyProtection="0">
      <alignment horizontal="left"/>
      <protection locked="0"/>
    </xf>
    <xf numFmtId="231" fontId="38" fillId="0" borderId="0"/>
    <xf numFmtId="232" fontId="73" fillId="19" borderId="9" applyNumberFormat="0" applyFont="0" applyBorder="0" applyAlignment="0" applyProtection="0">
      <alignment horizontal="right"/>
    </xf>
    <xf numFmtId="0" fontId="6" fillId="0" borderId="0"/>
    <xf numFmtId="43" fontId="6" fillId="0" borderId="0" applyBorder="0"/>
    <xf numFmtId="41" fontId="6" fillId="0" borderId="0" applyBorder="0"/>
    <xf numFmtId="44" fontId="6" fillId="0" borderId="0" applyBorder="0"/>
    <xf numFmtId="42" fontId="6" fillId="0" borderId="0" applyBorder="0"/>
    <xf numFmtId="0" fontId="107" fillId="0" borderId="0" applyNumberFormat="0" applyBorder="0"/>
    <xf numFmtId="0" fontId="108" fillId="0" borderId="0" applyNumberFormat="0" applyBorder="0"/>
    <xf numFmtId="9" fontId="6" fillId="0" borderId="0" applyBorder="0"/>
    <xf numFmtId="0" fontId="107" fillId="0" borderId="0" applyNumberFormat="0" applyBorder="0"/>
    <xf numFmtId="0" fontId="108" fillId="0" borderId="0" applyNumberFormat="0" applyBorder="0"/>
    <xf numFmtId="9" fontId="6" fillId="0" borderId="0" applyBorder="0"/>
    <xf numFmtId="233" fontId="6" fillId="0" borderId="0" applyFill="0" applyBorder="0" applyAlignment="0" applyProtection="0"/>
    <xf numFmtId="169" fontId="109" fillId="0" borderId="0" applyNumberFormat="0" applyFont="0" applyAlignment="0">
      <alignment vertical="center"/>
    </xf>
    <xf numFmtId="0" fontId="110" fillId="0" borderId="26" applyFont="0" applyFill="0" applyBorder="0" applyAlignment="0" applyProtection="0">
      <alignment horizontal="center"/>
    </xf>
    <xf numFmtId="2" fontId="38" fillId="0" borderId="0" applyFont="0" applyFill="0" applyBorder="0" applyAlignment="0" applyProtection="0"/>
    <xf numFmtId="0" fontId="111" fillId="0" borderId="0" applyNumberFormat="0" applyFill="0" applyBorder="0" applyProtection="0">
      <alignment horizontal="left" vertical="center"/>
    </xf>
    <xf numFmtId="0" fontId="112" fillId="0" borderId="0" applyNumberFormat="0" applyFill="0" applyBorder="0" applyAlignment="0" applyProtection="0"/>
    <xf numFmtId="1" fontId="73" fillId="0" borderId="0" applyNumberFormat="0" applyBorder="0" applyAlignment="0" applyProtection="0"/>
    <xf numFmtId="226" fontId="69" fillId="0" borderId="54"/>
    <xf numFmtId="234" fontId="69" fillId="9" borderId="36">
      <alignment horizontal="right"/>
    </xf>
    <xf numFmtId="234" fontId="69" fillId="9" borderId="36">
      <alignment horizontal="right"/>
    </xf>
    <xf numFmtId="234" fontId="69" fillId="9" borderId="36">
      <alignment horizontal="right"/>
    </xf>
    <xf numFmtId="235" fontId="113" fillId="0" borderId="0">
      <alignment vertical="center"/>
    </xf>
    <xf numFmtId="2" fontId="114" fillId="0" borderId="0">
      <alignment horizontal="left"/>
    </xf>
    <xf numFmtId="0" fontId="80" fillId="0" borderId="0"/>
    <xf numFmtId="209" fontId="76" fillId="0" borderId="0" applyFill="0" applyBorder="0" applyAlignment="0" applyProtection="0">
      <protection locked="0"/>
    </xf>
    <xf numFmtId="38" fontId="73" fillId="9" borderId="0" applyNumberFormat="0" applyBorder="0" applyAlignment="0" applyProtection="0"/>
    <xf numFmtId="236" fontId="115" fillId="0" borderId="0" applyFill="0" applyBorder="0" applyAlignment="0" applyProtection="0"/>
    <xf numFmtId="0" fontId="6" fillId="0" borderId="0" applyAlignment="0">
      <alignment horizontal="left"/>
      <protection locked="0"/>
    </xf>
    <xf numFmtId="49" fontId="112" fillId="0" borderId="0">
      <alignment horizontal="right"/>
    </xf>
    <xf numFmtId="49" fontId="116" fillId="0" borderId="0">
      <alignment horizontal="right"/>
    </xf>
    <xf numFmtId="235" fontId="117" fillId="0" borderId="0">
      <alignment vertical="center"/>
    </xf>
    <xf numFmtId="0" fontId="118" fillId="20" borderId="0" applyNumberFormat="0" applyBorder="0" applyProtection="0">
      <alignment horizontal="left" vertical="center"/>
    </xf>
    <xf numFmtId="0" fontId="119" fillId="1" borderId="0" applyNumberFormat="0" applyBorder="0" applyProtection="0">
      <alignment horizontal="left" vertical="center"/>
    </xf>
    <xf numFmtId="237" fontId="6" fillId="0" borderId="0" applyNumberFormat="0" applyFill="0" applyBorder="0" applyAlignment="0" applyProtection="0">
      <alignment horizontal="left"/>
    </xf>
    <xf numFmtId="0" fontId="120" fillId="0" borderId="2" applyNumberFormat="0" applyAlignment="0" applyProtection="0">
      <alignment horizontal="left" vertical="center"/>
    </xf>
    <xf numFmtId="0" fontId="120" fillId="0" borderId="26">
      <alignment horizontal="left" vertical="center"/>
    </xf>
    <xf numFmtId="169" fontId="121" fillId="0" borderId="0" applyNumberFormat="0" applyFill="0" applyBorder="0">
      <alignment horizontal="left" vertical="center"/>
    </xf>
    <xf numFmtId="0" fontId="120" fillId="0" borderId="0"/>
    <xf numFmtId="0" fontId="6" fillId="0" borderId="0" applyNumberFormat="0" applyFill="0" applyBorder="0" applyProtection="0">
      <alignment wrapText="1"/>
    </xf>
    <xf numFmtId="0" fontId="6" fillId="0" borderId="0" applyNumberFormat="0" applyFill="0" applyBorder="0" applyProtection="0">
      <alignment horizontal="justify" vertical="top" wrapText="1"/>
    </xf>
    <xf numFmtId="0" fontId="88" fillId="0" borderId="55" applyNumberFormat="0" applyFont="0" applyFill="0" applyAlignment="0" applyProtection="0"/>
    <xf numFmtId="209" fontId="76" fillId="0" borderId="0" applyFont="0" applyFill="0" applyBorder="0" applyAlignment="0" applyProtection="0"/>
    <xf numFmtId="10" fontId="73" fillId="21" borderId="38" applyNumberFormat="0" applyBorder="0" applyAlignment="0" applyProtection="0"/>
    <xf numFmtId="0" fontId="64" fillId="22" borderId="0" applyNumberFormat="0" applyFont="0" applyBorder="0" applyAlignment="0" applyProtection="0"/>
    <xf numFmtId="0" fontId="64" fillId="0" borderId="0" applyFill="0" applyBorder="0">
      <alignment horizontal="right"/>
      <protection locked="0"/>
    </xf>
    <xf numFmtId="207" fontId="64" fillId="0" borderId="0" applyFill="0" applyBorder="0">
      <alignment horizontal="right"/>
      <protection locked="0"/>
    </xf>
    <xf numFmtId="238" fontId="6" fillId="0" borderId="0" applyNumberFormat="0" applyFill="0" applyBorder="0" applyAlignment="0" applyProtection="0"/>
    <xf numFmtId="0" fontId="6" fillId="23" borderId="0" applyBorder="0"/>
    <xf numFmtId="0" fontId="57" fillId="24" borderId="56">
      <alignment horizontal="left" vertical="center" wrapText="1"/>
    </xf>
    <xf numFmtId="0" fontId="122" fillId="0" borderId="0" applyNumberFormat="0" applyFill="0" applyBorder="0" applyProtection="0">
      <alignment horizontal="left" vertical="center"/>
    </xf>
    <xf numFmtId="0" fontId="123" fillId="0" borderId="0"/>
    <xf numFmtId="239" fontId="69" fillId="0" borderId="0">
      <alignment horizontal="right"/>
    </xf>
    <xf numFmtId="240" fontId="69" fillId="0" borderId="0">
      <alignment horizontal="right"/>
    </xf>
    <xf numFmtId="241" fontId="80" fillId="0" borderId="0"/>
    <xf numFmtId="0" fontId="124" fillId="0" borderId="0"/>
    <xf numFmtId="0" fontId="124" fillId="0" borderId="0">
      <alignment horizontal="left"/>
    </xf>
    <xf numFmtId="0" fontId="6" fillId="23" borderId="0" applyBorder="0" applyAlignment="0">
      <alignment horizontal="right"/>
    </xf>
    <xf numFmtId="196" fontId="125" fillId="0" borderId="0" applyFill="0" applyBorder="0" applyAlignment="0" applyProtection="0"/>
    <xf numFmtId="236" fontId="125" fillId="0" borderId="0" applyFill="0" applyBorder="0" applyAlignment="0" applyProtection="0"/>
    <xf numFmtId="38" fontId="126" fillId="0" borderId="0" applyNumberFormat="0" applyFill="0" applyBorder="0">
      <alignment horizontal="left" vertical="center"/>
    </xf>
    <xf numFmtId="242" fontId="6" fillId="0" borderId="0" applyFont="0" applyFill="0" applyBorder="0" applyAlignment="0" applyProtection="0"/>
    <xf numFmtId="243" fontId="6" fillId="0" borderId="0" applyFont="0" applyFill="0" applyBorder="0" applyAlignment="0" applyProtection="0"/>
    <xf numFmtId="169" fontId="127" fillId="0" borderId="0" applyFill="0" applyBorder="0">
      <alignment vertical="center"/>
    </xf>
    <xf numFmtId="244" fontId="69" fillId="0" borderId="0">
      <alignment horizontal="right"/>
    </xf>
    <xf numFmtId="245" fontId="6" fillId="0" borderId="0" applyFont="0" applyFill="0" applyBorder="0" applyAlignment="0" applyProtection="0"/>
    <xf numFmtId="246" fontId="6" fillId="0" borderId="0" applyFont="0" applyFill="0" applyBorder="0" applyAlignment="0" applyProtection="0"/>
    <xf numFmtId="0" fontId="128" fillId="25" borderId="0"/>
    <xf numFmtId="247" fontId="103" fillId="0" borderId="0" applyFont="0" applyFill="0" applyBorder="0" applyAlignment="0" applyProtection="0"/>
    <xf numFmtId="248" fontId="103" fillId="0" borderId="0" applyFont="0" applyFill="0" applyBorder="0" applyAlignment="0" applyProtection="0"/>
    <xf numFmtId="249" fontId="76" fillId="0" borderId="0" applyFont="0" applyFill="0" applyBorder="0" applyAlignment="0" applyProtection="0"/>
    <xf numFmtId="247" fontId="103" fillId="0" borderId="0" applyFont="0" applyFill="0" applyBorder="0" applyAlignment="0" applyProtection="0"/>
    <xf numFmtId="176" fontId="6" fillId="0" borderId="0" applyFill="0" applyBorder="0"/>
    <xf numFmtId="164" fontId="129" fillId="0" borderId="40"/>
    <xf numFmtId="164" fontId="129" fillId="0" borderId="40"/>
    <xf numFmtId="37" fontId="6" fillId="0" borderId="0"/>
    <xf numFmtId="37" fontId="63" fillId="0" borderId="0"/>
    <xf numFmtId="0" fontId="87" fillId="0" borderId="0" applyNumberFormat="0" applyFill="0" applyAlignment="0" applyProtection="0"/>
    <xf numFmtId="37" fontId="130" fillId="0" borderId="0"/>
    <xf numFmtId="250" fontId="80" fillId="0" borderId="0"/>
    <xf numFmtId="251" fontId="6" fillId="0" borderId="0"/>
    <xf numFmtId="185" fontId="131" fillId="0" borderId="0"/>
    <xf numFmtId="0" fontId="6" fillId="0" borderId="0"/>
    <xf numFmtId="0" fontId="5" fillId="0" borderId="0"/>
    <xf numFmtId="0" fontId="132" fillId="0" borderId="0"/>
    <xf numFmtId="0" fontId="11" fillId="0" borderId="0"/>
    <xf numFmtId="0" fontId="11" fillId="0" borderId="0"/>
    <xf numFmtId="0" fontId="5" fillId="0" borderId="0"/>
    <xf numFmtId="2" fontId="64" fillId="0" borderId="0" applyBorder="0" applyProtection="0"/>
    <xf numFmtId="1" fontId="103" fillId="0" borderId="0" applyFont="0" applyFill="0" applyBorder="0" applyAlignment="0" applyProtection="0">
      <alignment horizontal="center"/>
    </xf>
    <xf numFmtId="38" fontId="80" fillId="0" borderId="0"/>
    <xf numFmtId="0" fontId="6" fillId="0" borderId="35"/>
    <xf numFmtId="252" fontId="133" fillId="0" borderId="0">
      <alignment horizontal="right"/>
    </xf>
    <xf numFmtId="253" fontId="6" fillId="0" borderId="0"/>
    <xf numFmtId="254" fontId="87" fillId="0" borderId="0" applyFill="0" applyBorder="0" applyAlignment="0" applyProtection="0"/>
    <xf numFmtId="0" fontId="73" fillId="0" borderId="0" applyNumberFormat="0" applyFill="0" applyBorder="0" applyAlignment="0" applyProtection="0"/>
    <xf numFmtId="0" fontId="83" fillId="0" borderId="0" applyNumberFormat="0" applyFill="0" applyBorder="0" applyAlignment="0" applyProtection="0"/>
    <xf numFmtId="238" fontId="6" fillId="0" borderId="0" applyNumberFormat="0" applyFill="0" applyBorder="0" applyAlignment="0" applyProtection="0"/>
    <xf numFmtId="0" fontId="83" fillId="0" borderId="0" applyNumberFormat="0" applyFill="0" applyBorder="0" applyAlignment="0" applyProtection="0"/>
    <xf numFmtId="0" fontId="126" fillId="0" borderId="0" applyNumberFormat="0" applyFill="0" applyBorder="0" applyAlignment="0" applyProtection="0"/>
    <xf numFmtId="0" fontId="73" fillId="0" borderId="0" applyNumberFormat="0" applyFill="0" applyBorder="0" applyAlignment="0" applyProtection="0"/>
    <xf numFmtId="43" fontId="68" fillId="0" borderId="0" applyFont="0" applyFill="0" applyBorder="0" applyAlignment="0" applyProtection="0"/>
    <xf numFmtId="41" fontId="68" fillId="0" borderId="0" applyFont="0" applyFill="0" applyBorder="0" applyAlignment="0" applyProtection="0"/>
    <xf numFmtId="0" fontId="78" fillId="0" borderId="57">
      <alignment horizontal="left" vertical="center" wrapText="1"/>
    </xf>
    <xf numFmtId="0" fontId="134" fillId="0" borderId="0">
      <alignment horizontal="left" vertical="top"/>
      <protection locked="0"/>
    </xf>
    <xf numFmtId="255" fontId="64" fillId="0" borderId="0"/>
    <xf numFmtId="256" fontId="76" fillId="0" borderId="0"/>
    <xf numFmtId="218" fontId="6" fillId="0" borderId="0" applyFill="0">
      <alignment horizontal="center" vertical="center"/>
    </xf>
    <xf numFmtId="0" fontId="135" fillId="0" borderId="0" applyNumberFormat="0" applyFill="0" applyBorder="0">
      <alignment horizontal="left"/>
    </xf>
    <xf numFmtId="0" fontId="6" fillId="0" borderId="0"/>
    <xf numFmtId="0" fontId="136" fillId="0" borderId="58" applyNumberFormat="0" applyAlignment="0" applyProtection="0"/>
    <xf numFmtId="0" fontId="68" fillId="26" borderId="0" applyNumberFormat="0" applyFont="0" applyBorder="0" applyAlignment="0" applyProtection="0"/>
    <xf numFmtId="0" fontId="73" fillId="27" borderId="35" applyNumberFormat="0" applyFont="0" applyBorder="0" applyAlignment="0" applyProtection="0">
      <alignment horizontal="center"/>
    </xf>
    <xf numFmtId="0" fontId="73" fillId="16" borderId="35" applyNumberFormat="0" applyFont="0" applyBorder="0" applyAlignment="0" applyProtection="0">
      <alignment horizontal="center"/>
    </xf>
    <xf numFmtId="0" fontId="68" fillId="0" borderId="59" applyNumberFormat="0" applyAlignment="0" applyProtection="0"/>
    <xf numFmtId="0" fontId="68" fillId="0" borderId="60" applyNumberFormat="0" applyAlignment="0" applyProtection="0"/>
    <xf numFmtId="0" fontId="136" fillId="0" borderId="61" applyNumberFormat="0" applyAlignment="0" applyProtection="0"/>
    <xf numFmtId="257" fontId="69" fillId="0" borderId="0"/>
    <xf numFmtId="258" fontId="69" fillId="0" borderId="0"/>
    <xf numFmtId="259" fontId="99" fillId="0" borderId="0">
      <protection hidden="1"/>
    </xf>
    <xf numFmtId="10" fontId="6" fillId="0" borderId="0" applyFont="0" applyFill="0" applyBorder="0" applyAlignment="0" applyProtection="0"/>
    <xf numFmtId="169" fontId="137" fillId="0" borderId="0" applyBorder="0"/>
    <xf numFmtId="9" fontId="5" fillId="0" borderId="0" applyFont="0" applyFill="0" applyBorder="0" applyAlignment="0" applyProtection="0"/>
    <xf numFmtId="9" fontId="5" fillId="0" borderId="0" applyFont="0" applyFill="0" applyBorder="0" applyAlignment="0" applyProtection="0"/>
    <xf numFmtId="260" fontId="6" fillId="0" borderId="0"/>
    <xf numFmtId="261" fontId="64" fillId="0" borderId="0" applyFill="0" applyBorder="0">
      <alignment horizontal="right"/>
      <protection locked="0"/>
    </xf>
    <xf numFmtId="262" fontId="76" fillId="0" borderId="0" applyFont="0" applyFill="0" applyBorder="0" applyAlignment="0" applyProtection="0"/>
    <xf numFmtId="8" fontId="80" fillId="0" borderId="0"/>
    <xf numFmtId="8" fontId="76" fillId="0" borderId="0" applyFont="0" applyFill="0" applyBorder="0" applyAlignment="0" applyProtection="0"/>
    <xf numFmtId="209" fontId="76" fillId="0" borderId="0" applyFont="0" applyFill="0" applyBorder="0" applyAlignment="0" applyProtection="0">
      <protection locked="0"/>
    </xf>
    <xf numFmtId="164" fontId="129" fillId="0" borderId="0"/>
    <xf numFmtId="164" fontId="129" fillId="0" borderId="0"/>
    <xf numFmtId="209" fontId="76" fillId="0" borderId="0" applyFill="0" applyBorder="0" applyAlignment="0" applyProtection="0"/>
    <xf numFmtId="38" fontId="76" fillId="0" borderId="0" applyFont="0" applyFill="0" applyBorder="0" applyAlignment="0" applyProtection="0"/>
    <xf numFmtId="0" fontId="138" fillId="0" borderId="0"/>
    <xf numFmtId="263" fontId="69" fillId="0" borderId="0">
      <alignment horizontal="right"/>
    </xf>
    <xf numFmtId="0" fontId="129" fillId="0" borderId="0" applyNumberFormat="0" applyAlignment="0"/>
    <xf numFmtId="0" fontId="64" fillId="0" borderId="0" applyNumberFormat="0" applyFont="0" applyFill="0" applyBorder="0" applyAlignment="0" applyProtection="0">
      <alignment horizontal="left"/>
    </xf>
    <xf numFmtId="15" fontId="64" fillId="0" borderId="0" applyFont="0" applyFill="0" applyBorder="0" applyAlignment="0" applyProtection="0"/>
    <xf numFmtId="4" fontId="64" fillId="0" borderId="0" applyFont="0" applyFill="0" applyBorder="0" applyAlignment="0" applyProtection="0"/>
    <xf numFmtId="0" fontId="57" fillId="0" borderId="12">
      <alignment horizontal="center"/>
    </xf>
    <xf numFmtId="3" fontId="64" fillId="0" borderId="0" applyFont="0" applyFill="0" applyBorder="0" applyAlignment="0" applyProtection="0"/>
    <xf numFmtId="0" fontId="64" fillId="28" borderId="0" applyNumberFormat="0" applyFont="0" applyBorder="0" applyAlignment="0" applyProtection="0"/>
    <xf numFmtId="208" fontId="6" fillId="0" borderId="0" applyFill="0" applyBorder="0" applyAlignment="0" applyProtection="0"/>
    <xf numFmtId="264" fontId="69" fillId="9" borderId="0"/>
    <xf numFmtId="164" fontId="68" fillId="0" borderId="0">
      <alignment vertical="top"/>
    </xf>
    <xf numFmtId="265" fontId="69" fillId="9" borderId="36">
      <alignment horizontal="right"/>
    </xf>
    <xf numFmtId="0" fontId="139" fillId="0" borderId="62"/>
    <xf numFmtId="266" fontId="64" fillId="0" borderId="0">
      <alignment horizontal="right"/>
      <protection locked="0"/>
    </xf>
    <xf numFmtId="267" fontId="80" fillId="0" borderId="0"/>
    <xf numFmtId="209" fontId="89" fillId="0" borderId="0" applyFont="0" applyFill="0" applyBorder="0" applyAlignment="0" applyProtection="0"/>
    <xf numFmtId="248" fontId="64" fillId="29" borderId="34" applyNumberFormat="0" applyFont="0" applyBorder="0" applyAlignment="0" applyProtection="0">
      <alignment horizontal="center"/>
    </xf>
    <xf numFmtId="0" fontId="78" fillId="0" borderId="48">
      <alignment horizontal="left" vertical="center" wrapText="1"/>
    </xf>
    <xf numFmtId="0" fontId="78" fillId="0" borderId="0">
      <alignment horizontal="left" vertical="center" wrapText="1"/>
    </xf>
    <xf numFmtId="0" fontId="122" fillId="0" borderId="0" applyNumberFormat="0" applyFill="0" applyBorder="0" applyProtection="0">
      <alignment horizontal="right" vertical="center"/>
    </xf>
    <xf numFmtId="37" fontId="129" fillId="1" borderId="0">
      <alignment horizontal="right"/>
    </xf>
    <xf numFmtId="0" fontId="6" fillId="0" borderId="0" applyFill="0" applyBorder="0">
      <alignment horizontal="right"/>
      <protection hidden="1"/>
    </xf>
    <xf numFmtId="0" fontId="6" fillId="15" borderId="38">
      <alignment horizontal="center" vertical="center" wrapText="1"/>
      <protection hidden="1"/>
    </xf>
    <xf numFmtId="1" fontId="138" fillId="30" borderId="0" applyNumberFormat="0" applyFont="0" applyBorder="0" applyAlignment="0">
      <alignment horizontal="left"/>
    </xf>
    <xf numFmtId="209" fontId="76" fillId="0" borderId="0" applyFont="0" applyFill="0" applyBorder="0" applyAlignment="0" applyProtection="0"/>
    <xf numFmtId="2" fontId="140" fillId="0" borderId="0"/>
    <xf numFmtId="1" fontId="6" fillId="0" borderId="0"/>
    <xf numFmtId="0" fontId="87" fillId="0" borderId="40" applyNumberFormat="0" applyFill="0" applyAlignment="0" applyProtection="0"/>
    <xf numFmtId="37" fontId="141" fillId="0" borderId="6"/>
    <xf numFmtId="0" fontId="77" fillId="0" borderId="0">
      <alignment horizontal="left" vertical="center" wrapText="1"/>
    </xf>
    <xf numFmtId="164" fontId="88" fillId="0" borderId="0" applyFill="0" applyBorder="0" applyProtection="0">
      <alignment horizontal="right"/>
    </xf>
    <xf numFmtId="0" fontId="142" fillId="31" borderId="0"/>
    <xf numFmtId="0" fontId="120" fillId="31" borderId="0"/>
    <xf numFmtId="0" fontId="143" fillId="31" borderId="0"/>
    <xf numFmtId="0" fontId="144" fillId="31" borderId="0"/>
    <xf numFmtId="0" fontId="144" fillId="0" borderId="0"/>
    <xf numFmtId="0" fontId="6" fillId="0" borderId="0" applyFont="0" applyFill="0" applyBorder="0" applyAlignment="0" applyProtection="0"/>
    <xf numFmtId="0" fontId="6" fillId="7" borderId="63" applyNumberFormat="0" applyProtection="0">
      <alignment horizontal="center" vertical="center"/>
    </xf>
    <xf numFmtId="0" fontId="6" fillId="32" borderId="63" applyNumberFormat="0" applyProtection="0">
      <alignment horizontal="center" vertical="center"/>
    </xf>
    <xf numFmtId="0" fontId="6" fillId="7" borderId="64" applyNumberFormat="0"/>
    <xf numFmtId="0" fontId="6" fillId="7" borderId="65" applyNumberFormat="0"/>
    <xf numFmtId="0" fontId="6" fillId="7" borderId="66" applyNumberFormat="0"/>
    <xf numFmtId="0" fontId="6" fillId="7" borderId="67" applyNumberFormat="0"/>
    <xf numFmtId="0" fontId="6" fillId="7" borderId="68" applyNumberFormat="0"/>
    <xf numFmtId="0" fontId="6" fillId="7" borderId="69" applyNumberFormat="0"/>
    <xf numFmtId="0" fontId="6" fillId="7" borderId="70" applyNumberFormat="0"/>
    <xf numFmtId="0" fontId="6" fillId="0" borderId="0">
      <alignment vertical="top"/>
    </xf>
    <xf numFmtId="0" fontId="145" fillId="32" borderId="0" applyNumberFormat="0" applyBorder="0" applyAlignment="0" applyProtection="0"/>
    <xf numFmtId="268" fontId="6" fillId="7" borderId="64" applyFont="0" applyAlignment="0" applyProtection="0"/>
    <xf numFmtId="269" fontId="6" fillId="33" borderId="64" applyFont="0" applyAlignment="0" applyProtection="0"/>
    <xf numFmtId="0" fontId="124" fillId="0" borderId="0" applyNumberFormat="0" applyFill="0" applyBorder="0" applyAlignment="0" applyProtection="0"/>
    <xf numFmtId="0" fontId="6" fillId="0" borderId="0" applyNumberFormat="0" applyBorder="0"/>
    <xf numFmtId="0" fontId="146" fillId="32" borderId="71" applyNumberFormat="0"/>
    <xf numFmtId="0" fontId="147" fillId="0" borderId="65" applyNumberFormat="0">
      <alignment horizontal="right"/>
    </xf>
    <xf numFmtId="0" fontId="148" fillId="32" borderId="0" applyNumberFormat="0" applyBorder="0" applyAlignment="0" applyProtection="0"/>
    <xf numFmtId="0" fontId="147" fillId="0" borderId="66" applyNumberFormat="0">
      <alignment horizontal="right"/>
    </xf>
    <xf numFmtId="0" fontId="147" fillId="0" borderId="72" applyNumberFormat="0">
      <alignment horizontal="right"/>
    </xf>
    <xf numFmtId="269" fontId="6" fillId="0" borderId="64"/>
    <xf numFmtId="269" fontId="6" fillId="0" borderId="0" applyBorder="0"/>
    <xf numFmtId="269" fontId="6" fillId="0" borderId="70"/>
    <xf numFmtId="269" fontId="6" fillId="33" borderId="64"/>
    <xf numFmtId="269" fontId="6" fillId="33" borderId="0" applyBorder="0"/>
    <xf numFmtId="269" fontId="6" fillId="33" borderId="70"/>
    <xf numFmtId="270" fontId="6" fillId="0" borderId="70"/>
    <xf numFmtId="270" fontId="6" fillId="0" borderId="0" applyBorder="0"/>
    <xf numFmtId="0" fontId="120" fillId="0" borderId="0" applyNumberFormat="0" applyFill="0" applyBorder="0" applyAlignment="0" applyProtection="0"/>
    <xf numFmtId="270" fontId="6" fillId="33" borderId="0" applyBorder="0"/>
    <xf numFmtId="270" fontId="6" fillId="33" borderId="70"/>
    <xf numFmtId="270" fontId="6" fillId="33" borderId="64"/>
    <xf numFmtId="270" fontId="6" fillId="0" borderId="64"/>
    <xf numFmtId="271" fontId="6" fillId="0" borderId="70"/>
    <xf numFmtId="271" fontId="6" fillId="0" borderId="0" applyBorder="0"/>
    <xf numFmtId="271" fontId="6" fillId="33" borderId="0" applyBorder="0"/>
    <xf numFmtId="271" fontId="6" fillId="33" borderId="70"/>
    <xf numFmtId="271" fontId="6" fillId="33" borderId="64"/>
    <xf numFmtId="271" fontId="6" fillId="0" borderId="64"/>
    <xf numFmtId="0" fontId="147" fillId="0" borderId="0" applyNumberFormat="0" applyFill="0" applyBorder="0" applyAlignment="0" applyProtection="0"/>
    <xf numFmtId="0" fontId="147" fillId="0" borderId="64" applyNumberFormat="0">
      <alignment horizontal="right"/>
    </xf>
    <xf numFmtId="0" fontId="147" fillId="33" borderId="64" applyNumberFormat="0">
      <alignment horizontal="right"/>
    </xf>
    <xf numFmtId="269" fontId="6" fillId="0" borderId="65"/>
    <xf numFmtId="269" fontId="6" fillId="0" borderId="66"/>
    <xf numFmtId="269" fontId="6" fillId="0" borderId="72"/>
    <xf numFmtId="270" fontId="6" fillId="0" borderId="65"/>
    <xf numFmtId="270" fontId="6" fillId="0" borderId="66"/>
    <xf numFmtId="270" fontId="6" fillId="0" borderId="72"/>
    <xf numFmtId="271" fontId="6" fillId="0" borderId="65"/>
    <xf numFmtId="271" fontId="6" fillId="0" borderId="66"/>
    <xf numFmtId="0" fontId="82" fillId="25" borderId="0" applyNumberFormat="0" applyBorder="0" applyAlignment="0" applyProtection="0"/>
    <xf numFmtId="271" fontId="6" fillId="0" borderId="72"/>
    <xf numFmtId="0" fontId="82" fillId="25" borderId="0" applyNumberFormat="0" applyBorder="0" applyProtection="0">
      <alignment horizontal="center"/>
    </xf>
    <xf numFmtId="0" fontId="149" fillId="25" borderId="0" applyNumberFormat="0" applyBorder="0" applyAlignment="0" applyProtection="0"/>
    <xf numFmtId="0" fontId="6" fillId="0" borderId="0" applyNumberFormat="0" applyFont="0" applyFill="0" applyBorder="0" applyProtection="0">
      <alignment horizontal="right"/>
    </xf>
    <xf numFmtId="0" fontId="6" fillId="0" borderId="0">
      <alignment vertical="top"/>
    </xf>
    <xf numFmtId="0" fontId="6" fillId="0" borderId="0" applyNumberFormat="0" applyFont="0" applyFill="0" applyBorder="0" applyProtection="0">
      <alignment horizontal="left"/>
    </xf>
    <xf numFmtId="0" fontId="6" fillId="0" borderId="0" applyNumberFormat="0" applyBorder="0"/>
    <xf numFmtId="0" fontId="146" fillId="32" borderId="71" applyNumberFormat="0"/>
    <xf numFmtId="0" fontId="147" fillId="0" borderId="65" applyNumberFormat="0">
      <alignment horizontal="right"/>
    </xf>
    <xf numFmtId="0" fontId="73" fillId="0" borderId="0" applyNumberFormat="0" applyFill="0" applyBorder="0" applyAlignment="0" applyProtection="0"/>
    <xf numFmtId="0" fontId="147" fillId="0" borderId="66" applyNumberFormat="0">
      <alignment horizontal="right"/>
    </xf>
    <xf numFmtId="0" fontId="147" fillId="0" borderId="72" applyNumberFormat="0">
      <alignment horizontal="right"/>
    </xf>
    <xf numFmtId="271" fontId="6" fillId="0" borderId="70"/>
    <xf numFmtId="271" fontId="6" fillId="0" borderId="0" applyBorder="0"/>
    <xf numFmtId="271" fontId="6" fillId="33" borderId="0" applyBorder="0"/>
    <xf numFmtId="271" fontId="6" fillId="33" borderId="70"/>
    <xf numFmtId="271" fontId="6" fillId="33" borderId="64"/>
    <xf numFmtId="271" fontId="6" fillId="0" borderId="64"/>
    <xf numFmtId="0" fontId="147" fillId="0" borderId="64" applyNumberFormat="0">
      <alignment horizontal="right"/>
    </xf>
    <xf numFmtId="0" fontId="147" fillId="33" borderId="64" applyNumberFormat="0">
      <alignment horizontal="right"/>
    </xf>
    <xf numFmtId="0" fontId="83" fillId="0" borderId="0" applyNumberFormat="0" applyFill="0" applyBorder="0" applyAlignment="0" applyProtection="0"/>
    <xf numFmtId="271" fontId="6" fillId="0" borderId="65"/>
    <xf numFmtId="271" fontId="6" fillId="0" borderId="66"/>
    <xf numFmtId="271" fontId="6" fillId="0" borderId="72"/>
    <xf numFmtId="0" fontId="6" fillId="34" borderId="0" applyNumberFormat="0" applyFont="0" applyBorder="0" applyAlignment="0" applyProtection="0"/>
    <xf numFmtId="272" fontId="6" fillId="0" borderId="0" applyFont="0" applyFill="0" applyBorder="0" applyAlignment="0" applyProtection="0"/>
    <xf numFmtId="2" fontId="6" fillId="0" borderId="0" applyFont="0" applyFill="0" applyBorder="0" applyAlignment="0" applyProtection="0"/>
    <xf numFmtId="0" fontId="6" fillId="0" borderId="0" applyNumberFormat="0" applyBorder="0"/>
    <xf numFmtId="0" fontId="146" fillId="32" borderId="65" applyNumberFormat="0">
      <alignment horizontal="right"/>
    </xf>
    <xf numFmtId="0" fontId="146" fillId="32" borderId="66" applyNumberFormat="0">
      <alignment horizontal="right"/>
    </xf>
    <xf numFmtId="0" fontId="146" fillId="32" borderId="72" applyNumberFormat="0">
      <alignment horizontal="right"/>
    </xf>
    <xf numFmtId="0" fontId="146" fillId="32" borderId="71" applyNumberFormat="0"/>
    <xf numFmtId="271" fontId="6" fillId="0" borderId="70"/>
    <xf numFmtId="271" fontId="6" fillId="0" borderId="0" applyBorder="0"/>
    <xf numFmtId="0" fontId="6" fillId="0" borderId="0" applyNumberFormat="0" applyFont="0" applyFill="0" applyBorder="0" applyAlignment="0" applyProtection="0"/>
    <xf numFmtId="0" fontId="146" fillId="32" borderId="71" applyNumberFormat="0" applyAlignment="0" applyProtection="0"/>
    <xf numFmtId="248" fontId="6" fillId="0" borderId="0" applyFont="0" applyFill="0" applyBorder="0" applyAlignment="0" applyProtection="0"/>
    <xf numFmtId="0" fontId="147" fillId="0" borderId="65" applyNumberFormat="0" applyFill="0" applyProtection="0">
      <alignment horizontal="right"/>
    </xf>
    <xf numFmtId="0" fontId="147" fillId="0" borderId="66" applyNumberFormat="0" applyFill="0" applyProtection="0">
      <alignment horizontal="right"/>
    </xf>
    <xf numFmtId="0" fontId="147" fillId="0" borderId="72" applyNumberFormat="0" applyFill="0" applyProtection="0">
      <alignment horizontal="right"/>
    </xf>
    <xf numFmtId="269" fontId="6" fillId="0" borderId="64" applyFont="0" applyFill="0" applyAlignment="0" applyProtection="0"/>
    <xf numFmtId="269" fontId="6" fillId="0" borderId="0" applyFont="0" applyFill="0" applyBorder="0" applyAlignment="0" applyProtection="0"/>
    <xf numFmtId="269" fontId="6" fillId="0" borderId="70" applyFont="0" applyFill="0" applyAlignment="0" applyProtection="0"/>
    <xf numFmtId="269" fontId="6" fillId="33" borderId="64" applyFont="0" applyAlignment="0" applyProtection="0"/>
    <xf numFmtId="269" fontId="6" fillId="33" borderId="0" applyFont="0" applyBorder="0" applyAlignment="0" applyProtection="0"/>
    <xf numFmtId="269" fontId="6" fillId="33" borderId="70" applyFont="0" applyAlignment="0" applyProtection="0"/>
    <xf numFmtId="270" fontId="6" fillId="0" borderId="70" applyFont="0" applyFill="0" applyAlignment="0" applyProtection="0"/>
    <xf numFmtId="270" fontId="6" fillId="0" borderId="0" applyFont="0" applyFill="0" applyBorder="0" applyAlignment="0" applyProtection="0"/>
    <xf numFmtId="270" fontId="6" fillId="33" borderId="0" applyFont="0" applyBorder="0" applyAlignment="0" applyProtection="0"/>
    <xf numFmtId="270" fontId="6" fillId="33" borderId="70" applyFont="0" applyAlignment="0" applyProtection="0"/>
    <xf numFmtId="270" fontId="6" fillId="33" borderId="64" applyFont="0" applyAlignment="0" applyProtection="0"/>
    <xf numFmtId="270" fontId="6" fillId="0" borderId="64" applyFont="0" applyFill="0" applyAlignment="0" applyProtection="0"/>
    <xf numFmtId="271" fontId="6" fillId="0" borderId="70" applyFont="0" applyFill="0" applyAlignment="0" applyProtection="0"/>
    <xf numFmtId="271" fontId="6" fillId="0" borderId="0" applyFont="0" applyFill="0" applyBorder="0" applyAlignment="0" applyProtection="0"/>
    <xf numFmtId="271" fontId="6" fillId="33" borderId="0" applyFont="0" applyBorder="0" applyAlignment="0" applyProtection="0"/>
    <xf numFmtId="271" fontId="6" fillId="33" borderId="70" applyFont="0" applyAlignment="0" applyProtection="0"/>
    <xf numFmtId="271" fontId="6" fillId="33" borderId="64" applyFont="0" applyAlignment="0" applyProtection="0"/>
    <xf numFmtId="271" fontId="6" fillId="0" borderId="64" applyFont="0" applyFill="0" applyAlignment="0" applyProtection="0"/>
    <xf numFmtId="0" fontId="147" fillId="0" borderId="64" applyNumberFormat="0" applyFill="0" applyProtection="0">
      <alignment horizontal="right"/>
    </xf>
    <xf numFmtId="0" fontId="147" fillId="33" borderId="64" applyNumberFormat="0" applyProtection="0">
      <alignment horizontal="right"/>
    </xf>
    <xf numFmtId="269" fontId="6" fillId="0" borderId="65" applyFill="0" applyAlignment="0" applyProtection="0"/>
    <xf numFmtId="269" fontId="6" fillId="0" borderId="66" applyFont="0" applyFill="0" applyAlignment="0" applyProtection="0"/>
    <xf numFmtId="269" fontId="6" fillId="0" borderId="72" applyFont="0" applyFill="0" applyAlignment="0" applyProtection="0"/>
    <xf numFmtId="270" fontId="6" fillId="0" borderId="65" applyFill="0" applyAlignment="0" applyProtection="0"/>
    <xf numFmtId="270" fontId="6" fillId="0" borderId="66" applyFont="0" applyFill="0" applyAlignment="0" applyProtection="0"/>
    <xf numFmtId="270" fontId="6" fillId="0" borderId="72" applyFont="0" applyFill="0" applyAlignment="0" applyProtection="0"/>
    <xf numFmtId="271" fontId="6" fillId="0" borderId="65" applyFill="0" applyAlignment="0" applyProtection="0"/>
    <xf numFmtId="0" fontId="6" fillId="0" borderId="12" applyNumberFormat="0" applyFont="0" applyFill="0" applyAlignment="0" applyProtection="0"/>
    <xf numFmtId="271" fontId="6" fillId="0" borderId="66" applyFont="0" applyFill="0" applyAlignment="0" applyProtection="0"/>
    <xf numFmtId="271" fontId="6" fillId="0" borderId="72" applyFont="0" applyFill="0" applyAlignment="0" applyProtection="0"/>
    <xf numFmtId="0" fontId="146" fillId="32" borderId="71" applyNumberFormat="0"/>
    <xf numFmtId="0" fontId="147" fillId="0" borderId="65" applyNumberFormat="0">
      <alignment horizontal="right"/>
    </xf>
    <xf numFmtId="0" fontId="6" fillId="0" borderId="67" applyNumberFormat="0"/>
    <xf numFmtId="0" fontId="6" fillId="0" borderId="69" applyNumberFormat="0"/>
    <xf numFmtId="0" fontId="6" fillId="0" borderId="64" applyNumberFormat="0"/>
    <xf numFmtId="0" fontId="6" fillId="0" borderId="70" applyNumberFormat="0"/>
    <xf numFmtId="0" fontId="6" fillId="0" borderId="68" applyNumberFormat="0"/>
    <xf numFmtId="0" fontId="6" fillId="0" borderId="73" applyNumberFormat="0"/>
    <xf numFmtId="270" fontId="6" fillId="0" borderId="70"/>
    <xf numFmtId="270" fontId="6" fillId="0" borderId="0" applyBorder="0"/>
    <xf numFmtId="270" fontId="6" fillId="33" borderId="0" applyBorder="0"/>
    <xf numFmtId="270" fontId="6" fillId="33" borderId="70"/>
    <xf numFmtId="271" fontId="6" fillId="0" borderId="70"/>
    <xf numFmtId="271" fontId="6" fillId="0" borderId="0" applyBorder="0"/>
    <xf numFmtId="271" fontId="6" fillId="33" borderId="0" applyBorder="0"/>
    <xf numFmtId="271" fontId="6" fillId="33" borderId="70"/>
    <xf numFmtId="0" fontId="147" fillId="0" borderId="64" applyNumberFormat="0">
      <alignment horizontal="right"/>
    </xf>
    <xf numFmtId="0" fontId="147" fillId="33" borderId="64" applyNumberFormat="0">
      <alignment horizontal="right"/>
    </xf>
    <xf numFmtId="0" fontId="6" fillId="0" borderId="74" applyNumberFormat="0"/>
    <xf numFmtId="0" fontId="6" fillId="35" borderId="0" applyNumberFormat="0" applyBorder="0"/>
    <xf numFmtId="0" fontId="6" fillId="0" borderId="0" applyNumberFormat="0" applyFont="0" applyFill="0" applyBorder="0" applyAlignment="0" applyProtection="0"/>
    <xf numFmtId="0" fontId="146" fillId="32" borderId="71" applyNumberFormat="0" applyAlignment="0" applyProtection="0"/>
    <xf numFmtId="0" fontId="147" fillId="0" borderId="65" applyNumberFormat="0" applyFill="0" applyProtection="0">
      <alignment horizontal="right"/>
    </xf>
    <xf numFmtId="0" fontId="147" fillId="0" borderId="66" applyNumberFormat="0" applyFill="0" applyProtection="0">
      <alignment horizontal="right"/>
    </xf>
    <xf numFmtId="0" fontId="147" fillId="0" borderId="72" applyNumberFormat="0" applyFill="0" applyProtection="0">
      <alignment horizontal="right"/>
    </xf>
    <xf numFmtId="271" fontId="6" fillId="0" borderId="70" applyFont="0" applyFill="0" applyAlignment="0" applyProtection="0"/>
    <xf numFmtId="271" fontId="6" fillId="0" borderId="0" applyFont="0" applyFill="0" applyBorder="0" applyAlignment="0" applyProtection="0"/>
    <xf numFmtId="271" fontId="6" fillId="33" borderId="0" applyFont="0" applyBorder="0" applyAlignment="0" applyProtection="0"/>
    <xf numFmtId="271" fontId="6" fillId="33" borderId="70" applyFont="0" applyAlignment="0" applyProtection="0"/>
    <xf numFmtId="271" fontId="6" fillId="33" borderId="64" applyFont="0" applyAlignment="0" applyProtection="0"/>
    <xf numFmtId="271" fontId="6" fillId="0" borderId="64" applyFont="0" applyFill="0" applyAlignment="0" applyProtection="0"/>
    <xf numFmtId="0" fontId="147" fillId="0" borderId="64" applyNumberFormat="0" applyFill="0" applyProtection="0">
      <alignment horizontal="right"/>
    </xf>
    <xf numFmtId="0" fontId="147" fillId="33" borderId="64" applyNumberFormat="0" applyProtection="0">
      <alignment horizontal="right"/>
    </xf>
    <xf numFmtId="271" fontId="6" fillId="0" borderId="65" applyFill="0" applyAlignment="0" applyProtection="0"/>
    <xf numFmtId="271" fontId="6" fillId="0" borderId="66" applyFont="0" applyFill="0" applyAlignment="0" applyProtection="0"/>
    <xf numFmtId="271" fontId="6" fillId="0" borderId="72" applyFont="0" applyFill="0" applyAlignment="0" applyProtection="0"/>
    <xf numFmtId="271" fontId="6" fillId="0" borderId="72" applyFont="0" applyFill="0" applyAlignment="0" applyProtection="0"/>
    <xf numFmtId="273" fontId="147" fillId="0" borderId="64">
      <alignment horizontal="right"/>
    </xf>
    <xf numFmtId="273" fontId="147" fillId="33" borderId="64">
      <alignment horizontal="right"/>
    </xf>
    <xf numFmtId="270" fontId="6" fillId="0" borderId="64"/>
    <xf numFmtId="270" fontId="6" fillId="33" borderId="64"/>
    <xf numFmtId="271" fontId="6" fillId="0" borderId="70"/>
    <xf numFmtId="271" fontId="6" fillId="33" borderId="70"/>
    <xf numFmtId="268" fontId="6" fillId="0" borderId="64"/>
    <xf numFmtId="269" fontId="6" fillId="33" borderId="64"/>
    <xf numFmtId="268" fontId="6" fillId="0" borderId="70"/>
    <xf numFmtId="268" fontId="6" fillId="33" borderId="70"/>
    <xf numFmtId="0" fontId="6" fillId="0" borderId="74" applyNumberFormat="0"/>
    <xf numFmtId="271" fontId="6" fillId="0" borderId="64"/>
    <xf numFmtId="271" fontId="6" fillId="33" borderId="64"/>
    <xf numFmtId="0" fontId="6" fillId="0" borderId="0" applyNumberFormat="0" applyFont="0" applyFill="0" applyBorder="0" applyAlignment="0" applyProtection="0"/>
    <xf numFmtId="0" fontId="146" fillId="32" borderId="65" applyNumberFormat="0" applyProtection="0">
      <alignment horizontal="right"/>
    </xf>
    <xf numFmtId="0" fontId="146" fillId="32" borderId="66" applyNumberFormat="0" applyProtection="0">
      <alignment horizontal="right"/>
    </xf>
    <xf numFmtId="0" fontId="146" fillId="32" borderId="72" applyNumberFormat="0" applyProtection="0">
      <alignment horizontal="right"/>
    </xf>
    <xf numFmtId="0" fontId="146" fillId="32" borderId="71" applyNumberFormat="0" applyAlignment="0" applyProtection="0"/>
    <xf numFmtId="271" fontId="6" fillId="0" borderId="70" applyFont="0" applyFill="0" applyAlignment="0" applyProtection="0"/>
    <xf numFmtId="271" fontId="6" fillId="0" borderId="0" applyFont="0" applyFill="0" applyBorder="0" applyAlignment="0" applyProtection="0"/>
    <xf numFmtId="271" fontId="6" fillId="33" borderId="0" applyFont="0" applyBorder="0" applyAlignment="0" applyProtection="0"/>
    <xf numFmtId="271" fontId="6" fillId="33" borderId="70" applyFont="0" applyAlignment="0" applyProtection="0"/>
    <xf numFmtId="271" fontId="6" fillId="33" borderId="64" applyFont="0" applyAlignment="0" applyProtection="0"/>
    <xf numFmtId="271" fontId="6" fillId="0" borderId="64" applyFont="0" applyFill="0" applyAlignment="0" applyProtection="0"/>
    <xf numFmtId="0" fontId="147" fillId="0" borderId="64" applyNumberFormat="0" applyFill="0" applyProtection="0">
      <alignment horizontal="right"/>
    </xf>
    <xf numFmtId="0" fontId="147" fillId="33" borderId="64" applyNumberFormat="0" applyProtection="0">
      <alignment horizontal="right"/>
    </xf>
    <xf numFmtId="0" fontId="6" fillId="0" borderId="74" applyNumberFormat="0" applyFont="0" applyFill="0" applyAlignment="0" applyProtection="0"/>
    <xf numFmtId="0" fontId="6" fillId="0" borderId="74" applyNumberFormat="0"/>
    <xf numFmtId="271" fontId="6" fillId="0" borderId="64"/>
    <xf numFmtId="271" fontId="6" fillId="33" borderId="64"/>
    <xf numFmtId="271" fontId="150" fillId="35" borderId="64"/>
    <xf numFmtId="271" fontId="150" fillId="35" borderId="70"/>
    <xf numFmtId="270" fontId="150" fillId="35" borderId="64"/>
    <xf numFmtId="269" fontId="150" fillId="35" borderId="64"/>
    <xf numFmtId="269" fontId="150" fillId="35" borderId="70"/>
    <xf numFmtId="0" fontId="150" fillId="35" borderId="64" applyNumberFormat="0">
      <alignment horizontal="right"/>
    </xf>
    <xf numFmtId="0" fontId="6" fillId="0" borderId="0" applyNumberFormat="0" applyBorder="0"/>
    <xf numFmtId="0" fontId="6" fillId="0" borderId="38" applyNumberFormat="0">
      <alignment horizontal="center"/>
    </xf>
    <xf numFmtId="0" fontId="146" fillId="32" borderId="71" applyNumberFormat="0"/>
    <xf numFmtId="0" fontId="147" fillId="0" borderId="65" applyNumberFormat="0">
      <alignment horizontal="right"/>
    </xf>
    <xf numFmtId="0" fontId="147" fillId="0" borderId="66" applyNumberFormat="0">
      <alignment horizontal="right"/>
    </xf>
    <xf numFmtId="0" fontId="147" fillId="0" borderId="72" applyNumberFormat="0">
      <alignment horizontal="right"/>
    </xf>
    <xf numFmtId="269" fontId="6" fillId="0" borderId="0" applyBorder="0"/>
    <xf numFmtId="269" fontId="6" fillId="0" borderId="70"/>
    <xf numFmtId="269" fontId="6" fillId="32" borderId="0" applyBorder="0"/>
    <xf numFmtId="269" fontId="6" fillId="32" borderId="70"/>
    <xf numFmtId="270" fontId="6" fillId="0" borderId="70"/>
    <xf numFmtId="0" fontId="6" fillId="7" borderId="64" applyNumberFormat="0">
      <alignment horizontal="left"/>
    </xf>
    <xf numFmtId="0" fontId="6" fillId="33" borderId="64" applyNumberFormat="0">
      <alignment horizontal="left"/>
    </xf>
    <xf numFmtId="0" fontId="6" fillId="7" borderId="64" applyNumberFormat="0">
      <alignment horizontal="right"/>
    </xf>
    <xf numFmtId="0" fontId="6" fillId="33" borderId="64" applyNumberFormat="0">
      <alignment horizontal="right"/>
    </xf>
    <xf numFmtId="0" fontId="6" fillId="7" borderId="64" applyNumberFormat="0">
      <alignment horizontal="center"/>
    </xf>
    <xf numFmtId="0" fontId="6" fillId="33" borderId="64" applyNumberFormat="0">
      <alignment horizontal="center"/>
    </xf>
    <xf numFmtId="0" fontId="6" fillId="0" borderId="74" applyNumberFormat="0"/>
    <xf numFmtId="0" fontId="6" fillId="0" borderId="64" applyNumberFormat="0"/>
    <xf numFmtId="0" fontId="6" fillId="0" borderId="65" applyNumberFormat="0"/>
    <xf numFmtId="0" fontId="6" fillId="0" borderId="66" applyNumberFormat="0"/>
    <xf numFmtId="274" fontId="6" fillId="33" borderId="64">
      <alignment horizontal="left"/>
    </xf>
    <xf numFmtId="274" fontId="6" fillId="7" borderId="64">
      <alignment horizontal="left"/>
    </xf>
    <xf numFmtId="269" fontId="6" fillId="32" borderId="64" applyAlignment="0" applyProtection="0"/>
    <xf numFmtId="0" fontId="146" fillId="36" borderId="71" applyNumberFormat="0"/>
    <xf numFmtId="269" fontId="6" fillId="32" borderId="70" applyAlignment="0" applyProtection="0"/>
    <xf numFmtId="0" fontId="147" fillId="7" borderId="64" applyNumberFormat="0" applyProtection="0">
      <alignment horizontal="right"/>
    </xf>
    <xf numFmtId="271" fontId="6" fillId="7" borderId="64" applyAlignment="0" applyProtection="0"/>
    <xf numFmtId="271" fontId="6" fillId="7" borderId="70" applyAlignment="0" applyProtection="0"/>
    <xf numFmtId="0" fontId="6" fillId="0" borderId="0" applyNumberFormat="0" applyFont="0" applyFill="0" applyBorder="0" applyAlignment="0" applyProtection="0"/>
    <xf numFmtId="0" fontId="6" fillId="0" borderId="38" applyNumberFormat="0" applyFont="0" applyFill="0" applyProtection="0">
      <alignment horizontal="center"/>
    </xf>
    <xf numFmtId="0" fontId="146" fillId="32" borderId="71" applyNumberFormat="0" applyAlignment="0" applyProtection="0"/>
    <xf numFmtId="0" fontId="147" fillId="0" borderId="65" applyNumberFormat="0" applyFill="0" applyProtection="0">
      <alignment horizontal="right"/>
    </xf>
    <xf numFmtId="0" fontId="147" fillId="0" borderId="66" applyNumberFormat="0" applyFill="0" applyProtection="0">
      <alignment horizontal="right"/>
    </xf>
    <xf numFmtId="0" fontId="147" fillId="0" borderId="72" applyNumberFormat="0" applyFill="0" applyProtection="0">
      <alignment horizontal="right"/>
    </xf>
    <xf numFmtId="269" fontId="6" fillId="0" borderId="0" applyFont="0" applyFill="0" applyBorder="0" applyAlignment="0" applyProtection="0"/>
    <xf numFmtId="269" fontId="6" fillId="0" borderId="70" applyFont="0" applyFill="0" applyAlignment="0" applyProtection="0"/>
    <xf numFmtId="269" fontId="6" fillId="33" borderId="0" applyBorder="0" applyAlignment="0" applyProtection="0"/>
    <xf numFmtId="269" fontId="6" fillId="33" borderId="70" applyFont="0" applyAlignment="0" applyProtection="0"/>
    <xf numFmtId="270" fontId="6" fillId="0" borderId="70" applyFont="0" applyFill="0" applyAlignment="0" applyProtection="0"/>
    <xf numFmtId="270" fontId="6" fillId="0" borderId="0" applyFont="0" applyFill="0" applyBorder="0" applyAlignment="0" applyProtection="0"/>
    <xf numFmtId="270" fontId="6" fillId="33" borderId="0" applyBorder="0" applyAlignment="0" applyProtection="0"/>
    <xf numFmtId="270" fontId="6" fillId="33" borderId="70" applyFont="0" applyAlignment="0" applyProtection="0"/>
    <xf numFmtId="271" fontId="6" fillId="0" borderId="70" applyFont="0" applyFill="0" applyAlignment="0" applyProtection="0"/>
    <xf numFmtId="271" fontId="6" fillId="0" borderId="0" applyFill="0" applyBorder="0" applyAlignment="0" applyProtection="0"/>
    <xf numFmtId="271" fontId="6" fillId="33" borderId="0" applyBorder="0" applyAlignment="0" applyProtection="0"/>
    <xf numFmtId="271" fontId="6" fillId="33" borderId="70" applyFont="0" applyAlignment="0" applyProtection="0"/>
    <xf numFmtId="0" fontId="147" fillId="0" borderId="64" applyNumberFormat="0" applyFill="0" applyProtection="0">
      <alignment horizontal="right"/>
    </xf>
    <xf numFmtId="0" fontId="147" fillId="33" borderId="64" applyNumberFormat="0" applyProtection="0">
      <alignment horizontal="right"/>
    </xf>
    <xf numFmtId="0" fontId="6" fillId="0" borderId="74" applyNumberFormat="0" applyFont="0" applyFill="0" applyAlignment="0" applyProtection="0"/>
    <xf numFmtId="0" fontId="147" fillId="0" borderId="64" applyNumberFormat="0" applyFill="0" applyProtection="0">
      <alignment horizontal="right"/>
    </xf>
    <xf numFmtId="0" fontId="147" fillId="33" borderId="64" applyNumberFormat="0" applyProtection="0">
      <alignment horizontal="right"/>
    </xf>
    <xf numFmtId="0" fontId="6" fillId="0" borderId="74" applyNumberFormat="0" applyFont="0" applyFill="0" applyAlignment="0" applyProtection="0"/>
    <xf numFmtId="273" fontId="147" fillId="0" borderId="64">
      <alignment horizontal="right"/>
    </xf>
    <xf numFmtId="269" fontId="6" fillId="32" borderId="0"/>
    <xf numFmtId="269" fontId="6" fillId="32" borderId="70"/>
    <xf numFmtId="269" fontId="6" fillId="32" borderId="64"/>
    <xf numFmtId="269" fontId="6" fillId="7" borderId="0"/>
    <xf numFmtId="269" fontId="6" fillId="7" borderId="70"/>
    <xf numFmtId="269" fontId="6" fillId="7" borderId="64"/>
    <xf numFmtId="269" fontId="6" fillId="7" borderId="65"/>
    <xf numFmtId="269" fontId="6" fillId="7" borderId="66"/>
    <xf numFmtId="269" fontId="6" fillId="7" borderId="72"/>
    <xf numFmtId="0" fontId="6" fillId="0" borderId="74" applyNumberFormat="0"/>
    <xf numFmtId="0" fontId="6" fillId="0" borderId="0" applyNumberFormat="0"/>
    <xf numFmtId="0" fontId="6" fillId="0" borderId="67" applyNumberFormat="0"/>
    <xf numFmtId="0" fontId="6" fillId="0" borderId="69" applyNumberFormat="0"/>
    <xf numFmtId="0" fontId="6" fillId="0" borderId="64" applyNumberFormat="0"/>
    <xf numFmtId="0" fontId="6" fillId="0" borderId="70" applyNumberFormat="0"/>
    <xf numFmtId="0" fontId="6" fillId="0" borderId="68" applyNumberFormat="0"/>
    <xf numFmtId="0" fontId="6" fillId="0" borderId="73" applyNumberFormat="0"/>
    <xf numFmtId="0" fontId="147" fillId="0" borderId="64" applyNumberFormat="0">
      <alignment horizontal="right"/>
    </xf>
    <xf numFmtId="0" fontId="147" fillId="32" borderId="64" applyNumberFormat="0">
      <alignment horizontal="right"/>
    </xf>
    <xf numFmtId="270" fontId="6" fillId="0" borderId="64"/>
    <xf numFmtId="270" fontId="6" fillId="32" borderId="64"/>
    <xf numFmtId="271" fontId="6" fillId="0" borderId="70"/>
    <xf numFmtId="271" fontId="6" fillId="32" borderId="70"/>
    <xf numFmtId="268" fontId="6" fillId="0" borderId="64"/>
    <xf numFmtId="273" fontId="147" fillId="0" borderId="64" applyFill="0" applyProtection="0">
      <alignment horizontal="right"/>
    </xf>
    <xf numFmtId="273" fontId="147" fillId="33" borderId="64" applyProtection="0">
      <alignment horizontal="right"/>
    </xf>
    <xf numFmtId="270" fontId="6" fillId="0" borderId="64" applyFont="0" applyFill="0" applyAlignment="0" applyProtection="0"/>
    <xf numFmtId="270" fontId="6" fillId="33" borderId="64" applyFont="0" applyAlignment="0" applyProtection="0"/>
    <xf numFmtId="271" fontId="6" fillId="0" borderId="70" applyFont="0" applyFill="0" applyAlignment="0" applyProtection="0"/>
    <xf numFmtId="271" fontId="6" fillId="33" borderId="70" applyFont="0" applyAlignment="0" applyProtection="0"/>
    <xf numFmtId="268" fontId="6" fillId="0" borderId="64" applyFont="0" applyFill="0" applyAlignment="0" applyProtection="0"/>
    <xf numFmtId="269" fontId="6" fillId="33" borderId="64" applyFont="0" applyAlignment="0" applyProtection="0"/>
    <xf numFmtId="268" fontId="6" fillId="0" borderId="70" applyFont="0" applyFill="0" applyAlignment="0" applyProtection="0"/>
    <xf numFmtId="268" fontId="6" fillId="33" borderId="70" applyFont="0" applyAlignment="0" applyProtection="0"/>
    <xf numFmtId="0" fontId="6" fillId="0" borderId="74" applyNumberFormat="0" applyFont="0" applyFill="0" applyAlignment="0" applyProtection="0"/>
    <xf numFmtId="271" fontId="6" fillId="0" borderId="64" applyFont="0" applyFill="0" applyAlignment="0" applyProtection="0"/>
    <xf numFmtId="271" fontId="6" fillId="33" borderId="64" applyFont="0" applyAlignment="0" applyProtection="0"/>
    <xf numFmtId="0" fontId="6" fillId="0" borderId="74" applyNumberFormat="0" applyFont="0" applyFill="0" applyAlignment="0" applyProtection="0"/>
    <xf numFmtId="271" fontId="6" fillId="0" borderId="64" applyFont="0" applyFill="0" applyAlignment="0" applyProtection="0"/>
    <xf numFmtId="271" fontId="6" fillId="33" borderId="64" applyFont="0" applyAlignment="0" applyProtection="0"/>
    <xf numFmtId="0" fontId="147" fillId="0" borderId="64" applyNumberFormat="0" applyFill="0" applyProtection="0">
      <alignment horizontal="right"/>
    </xf>
    <xf numFmtId="0" fontId="147" fillId="33" borderId="64" applyNumberFormat="0" applyProtection="0">
      <alignment horizontal="right"/>
    </xf>
    <xf numFmtId="270" fontId="6" fillId="0" borderId="64" applyFont="0" applyFill="0" applyAlignment="0" applyProtection="0"/>
    <xf numFmtId="270" fontId="6" fillId="33" borderId="64" applyFont="0" applyAlignment="0" applyProtection="0"/>
    <xf numFmtId="271" fontId="6" fillId="0" borderId="70" applyFont="0" applyFill="0" applyAlignment="0" applyProtection="0"/>
    <xf numFmtId="271" fontId="6" fillId="33" borderId="70" applyFont="0" applyAlignment="0" applyProtection="0"/>
    <xf numFmtId="268" fontId="6" fillId="0" borderId="64" applyFont="0" applyFill="0" applyAlignment="0" applyProtection="0"/>
    <xf numFmtId="269" fontId="6" fillId="33" borderId="64" applyFont="0" applyAlignment="0" applyProtection="0"/>
    <xf numFmtId="268" fontId="6" fillId="0" borderId="70" applyFont="0" applyFill="0" applyAlignment="0" applyProtection="0"/>
    <xf numFmtId="268" fontId="6" fillId="33" borderId="70" applyFont="0" applyAlignment="0" applyProtection="0"/>
    <xf numFmtId="0" fontId="6" fillId="0" borderId="74" applyNumberFormat="0" applyFont="0" applyFill="0" applyAlignment="0" applyProtection="0"/>
    <xf numFmtId="271" fontId="6" fillId="0" borderId="64" applyFont="0" applyFill="0" applyAlignment="0" applyProtection="0"/>
    <xf numFmtId="271" fontId="6" fillId="33" borderId="64" applyFont="0" applyAlignment="0" applyProtection="0"/>
    <xf numFmtId="271" fontId="150" fillId="35" borderId="64" applyAlignment="0" applyProtection="0"/>
    <xf numFmtId="271" fontId="150" fillId="35" borderId="70" applyAlignment="0" applyProtection="0"/>
    <xf numFmtId="270" fontId="150" fillId="35" borderId="64" applyAlignment="0" applyProtection="0"/>
    <xf numFmtId="269" fontId="150" fillId="35" borderId="64" applyAlignment="0" applyProtection="0"/>
    <xf numFmtId="269" fontId="150" fillId="35" borderId="70" applyAlignment="0" applyProtection="0"/>
    <xf numFmtId="0" fontId="150" fillId="35" borderId="64" applyNumberFormat="0" applyProtection="0">
      <alignment horizontal="right"/>
    </xf>
    <xf numFmtId="269" fontId="150" fillId="35" borderId="64" applyAlignment="0" applyProtection="0"/>
    <xf numFmtId="269" fontId="150" fillId="35" borderId="70" applyAlignment="0" applyProtection="0"/>
    <xf numFmtId="0" fontId="150" fillId="35" borderId="64" applyNumberFormat="0" applyProtection="0">
      <alignment horizontal="right"/>
    </xf>
    <xf numFmtId="0" fontId="6" fillId="0" borderId="71" applyNumberFormat="0">
      <alignment horizontal="center"/>
    </xf>
    <xf numFmtId="0" fontId="150" fillId="35" borderId="64" applyNumberFormat="0">
      <alignment horizontal="right"/>
    </xf>
    <xf numFmtId="271" fontId="150" fillId="35" borderId="64">
      <alignment horizontal="right"/>
    </xf>
    <xf numFmtId="271" fontId="150" fillId="35" borderId="70">
      <alignment horizontal="right"/>
    </xf>
    <xf numFmtId="270" fontId="150" fillId="35" borderId="64">
      <alignment horizontal="right"/>
    </xf>
    <xf numFmtId="271" fontId="6" fillId="32" borderId="0" applyAlignment="0" applyProtection="0"/>
    <xf numFmtId="271" fontId="6" fillId="32" borderId="70" applyAlignment="0" applyProtection="0"/>
    <xf numFmtId="271" fontId="6" fillId="32" borderId="64" applyAlignment="0" applyProtection="0"/>
    <xf numFmtId="271" fontId="6" fillId="7" borderId="0" applyAlignment="0" applyProtection="0"/>
    <xf numFmtId="271" fontId="6" fillId="7" borderId="70" applyAlignment="0" applyProtection="0"/>
    <xf numFmtId="271" fontId="6" fillId="7" borderId="64" applyAlignment="0" applyProtection="0"/>
    <xf numFmtId="271" fontId="6" fillId="7" borderId="65" applyAlignment="0" applyProtection="0"/>
    <xf numFmtId="271" fontId="6" fillId="7" borderId="66" applyAlignment="0" applyProtection="0"/>
    <xf numFmtId="271" fontId="6" fillId="7" borderId="72" applyAlignment="0" applyProtection="0"/>
    <xf numFmtId="0" fontId="146" fillId="36" borderId="71" applyNumberFormat="0" applyAlignment="0" applyProtection="0"/>
    <xf numFmtId="0" fontId="6" fillId="0" borderId="64" applyNumberFormat="0"/>
    <xf numFmtId="0" fontId="6" fillId="32" borderId="64" applyNumberFormat="0">
      <alignment horizontal="right"/>
    </xf>
    <xf numFmtId="0" fontId="147" fillId="7" borderId="65" applyNumberFormat="0" applyProtection="0">
      <alignment horizontal="right"/>
    </xf>
    <xf numFmtId="0" fontId="6" fillId="0" borderId="73" applyNumberFormat="0"/>
    <xf numFmtId="0" fontId="147" fillId="7" borderId="66" applyNumberFormat="0" applyProtection="0">
      <alignment horizontal="right"/>
    </xf>
    <xf numFmtId="0" fontId="6" fillId="7" borderId="64" applyNumberFormat="0">
      <alignment horizontal="center"/>
    </xf>
    <xf numFmtId="0" fontId="147" fillId="7" borderId="72" applyNumberFormat="0" applyProtection="0">
      <alignment horizontal="right"/>
    </xf>
    <xf numFmtId="0" fontId="6" fillId="7" borderId="64" applyNumberFormat="0">
      <alignment horizontal="left"/>
    </xf>
    <xf numFmtId="0" fontId="147" fillId="32" borderId="64" applyNumberFormat="0" applyProtection="0">
      <alignment horizontal="right"/>
    </xf>
    <xf numFmtId="274" fontId="6" fillId="7" borderId="64">
      <alignment horizontal="left"/>
    </xf>
    <xf numFmtId="0" fontId="6" fillId="7" borderId="64" applyNumberFormat="0">
      <alignment horizontal="right"/>
    </xf>
    <xf numFmtId="0" fontId="147" fillId="7" borderId="64" applyNumberFormat="0" applyProtection="0">
      <alignment horizontal="right"/>
    </xf>
    <xf numFmtId="270" fontId="6" fillId="32" borderId="0" applyAlignment="0" applyProtection="0"/>
    <xf numFmtId="270" fontId="6" fillId="32" borderId="70" applyAlignment="0" applyProtection="0"/>
    <xf numFmtId="270" fontId="6" fillId="32" borderId="64" applyAlignment="0" applyProtection="0"/>
    <xf numFmtId="270" fontId="6" fillId="7" borderId="0" applyAlignment="0" applyProtection="0"/>
    <xf numFmtId="270" fontId="6" fillId="7" borderId="70" applyAlignment="0" applyProtection="0"/>
    <xf numFmtId="270" fontId="6" fillId="7" borderId="64" applyAlignment="0" applyProtection="0"/>
    <xf numFmtId="270" fontId="6" fillId="7" borderId="65" applyAlignment="0" applyProtection="0"/>
    <xf numFmtId="270" fontId="6" fillId="7" borderId="66" applyAlignment="0" applyProtection="0"/>
    <xf numFmtId="270" fontId="6" fillId="7" borderId="72" applyAlignment="0" applyProtection="0"/>
    <xf numFmtId="269" fontId="6" fillId="32" borderId="0" applyAlignment="0" applyProtection="0"/>
    <xf numFmtId="269" fontId="6" fillId="32" borderId="70" applyAlignment="0" applyProtection="0"/>
    <xf numFmtId="269" fontId="6" fillId="32" borderId="64" applyAlignment="0" applyProtection="0"/>
    <xf numFmtId="269" fontId="6" fillId="7" borderId="0" applyAlignment="0" applyProtection="0"/>
    <xf numFmtId="269" fontId="6" fillId="7" borderId="70" applyAlignment="0" applyProtection="0"/>
    <xf numFmtId="269" fontId="6" fillId="7" borderId="64" applyAlignment="0" applyProtection="0"/>
    <xf numFmtId="269" fontId="6" fillId="7" borderId="65" applyAlignment="0" applyProtection="0"/>
    <xf numFmtId="269" fontId="6" fillId="7" borderId="66" applyAlignment="0" applyProtection="0"/>
    <xf numFmtId="269" fontId="6" fillId="7" borderId="72" applyAlignment="0" applyProtection="0"/>
    <xf numFmtId="0" fontId="146" fillId="36" borderId="65" applyNumberFormat="0" applyProtection="0">
      <alignment horizontal="right"/>
    </xf>
    <xf numFmtId="0" fontId="146" fillId="36" borderId="66" applyNumberFormat="0" applyProtection="0">
      <alignment horizontal="right"/>
    </xf>
    <xf numFmtId="0" fontId="146" fillId="36" borderId="72" applyNumberFormat="0" applyProtection="0">
      <alignment horizontal="right"/>
    </xf>
    <xf numFmtId="0" fontId="6" fillId="0" borderId="74" applyNumberFormat="0" applyFill="0" applyAlignment="0" applyProtection="0"/>
    <xf numFmtId="268" fontId="6" fillId="7" borderId="64" applyFont="0" applyAlignment="0" applyProtection="0"/>
    <xf numFmtId="269" fontId="6" fillId="33" borderId="64" applyFont="0" applyAlignment="0" applyProtection="0"/>
    <xf numFmtId="0" fontId="6" fillId="0" borderId="71" applyNumberFormat="0" applyFill="0" applyProtection="0">
      <alignment horizontal="center"/>
    </xf>
    <xf numFmtId="275" fontId="6" fillId="32" borderId="70" applyProtection="0">
      <alignment horizontal="right"/>
    </xf>
    <xf numFmtId="275" fontId="6" fillId="7" borderId="70" applyProtection="0">
      <alignment horizontal="right"/>
    </xf>
    <xf numFmtId="0" fontId="150" fillId="35" borderId="64" applyNumberFormat="0" applyProtection="0">
      <alignment horizontal="right"/>
    </xf>
    <xf numFmtId="271" fontId="150" fillId="35" borderId="64" applyProtection="0">
      <alignment horizontal="right"/>
    </xf>
    <xf numFmtId="271" fontId="150" fillId="35" borderId="70" applyProtection="0">
      <alignment horizontal="right"/>
    </xf>
    <xf numFmtId="270" fontId="150" fillId="35" borderId="64" applyProtection="0">
      <alignment horizontal="right"/>
    </xf>
    <xf numFmtId="269" fontId="150" fillId="35" borderId="64" applyProtection="0">
      <alignment horizontal="right"/>
    </xf>
    <xf numFmtId="269" fontId="150" fillId="35" borderId="70" applyProtection="0">
      <alignment horizontal="right"/>
    </xf>
    <xf numFmtId="276" fontId="151" fillId="0" borderId="0" applyNumberFormat="0" applyFill="0" applyBorder="0" applyAlignment="0" applyProtection="0">
      <alignment horizontal="right" vertical="center" wrapText="1"/>
    </xf>
    <xf numFmtId="0" fontId="152" fillId="0" borderId="0" applyNumberFormat="0" applyFill="0" applyBorder="0" applyAlignment="0" applyProtection="0"/>
    <xf numFmtId="0" fontId="153" fillId="0" borderId="0" applyNumberFormat="0" applyFill="0" applyBorder="0" applyAlignment="0" applyProtection="0">
      <protection locked="0"/>
    </xf>
    <xf numFmtId="0" fontId="154" fillId="0" borderId="9" applyNumberFormat="0" applyFill="0" applyProtection="0">
      <alignment horizontal="right"/>
    </xf>
    <xf numFmtId="0" fontId="155" fillId="0" borderId="0" applyNumberFormat="0" applyFill="0" applyBorder="0" applyProtection="0">
      <alignment horizontal="left" vertical="center"/>
    </xf>
    <xf numFmtId="0" fontId="156" fillId="0" borderId="75"/>
    <xf numFmtId="0" fontId="155" fillId="0" borderId="26" applyNumberFormat="0" applyFill="0" applyProtection="0">
      <alignment horizontal="left" vertical="center"/>
    </xf>
    <xf numFmtId="6" fontId="126" fillId="0" borderId="76" applyFill="0">
      <alignment vertical="center"/>
    </xf>
    <xf numFmtId="277" fontId="73" fillId="0" borderId="0"/>
    <xf numFmtId="39" fontId="147" fillId="0" borderId="26" applyNumberFormat="0" applyBorder="0">
      <alignment horizontal="right"/>
    </xf>
    <xf numFmtId="0" fontId="154" fillId="0" borderId="21" applyNumberFormat="0" applyProtection="0">
      <alignment horizontal="right"/>
    </xf>
    <xf numFmtId="0" fontId="157" fillId="0" borderId="40" applyNumberFormat="0" applyFill="0" applyProtection="0"/>
    <xf numFmtId="0" fontId="158" fillId="0" borderId="77"/>
    <xf numFmtId="0" fontId="159" fillId="0" borderId="0">
      <alignment vertical="center"/>
    </xf>
    <xf numFmtId="0" fontId="113" fillId="0" borderId="0">
      <alignment vertical="center"/>
    </xf>
    <xf numFmtId="0" fontId="117" fillId="0" borderId="0">
      <alignment vertical="center"/>
    </xf>
    <xf numFmtId="0" fontId="160" fillId="0" borderId="0" applyNumberFormat="0">
      <alignment horizontal="left"/>
    </xf>
    <xf numFmtId="0" fontId="161" fillId="0" borderId="0" applyFill="0" applyBorder="0" applyProtection="0">
      <alignment horizontal="left" vertical="top"/>
    </xf>
    <xf numFmtId="49" fontId="162" fillId="0" borderId="0"/>
    <xf numFmtId="14" fontId="6" fillId="0" borderId="0" applyFill="0" applyBorder="0">
      <alignment vertical="center"/>
    </xf>
    <xf numFmtId="0" fontId="120" fillId="0" borderId="0" applyNumberFormat="0" applyFill="0" applyBorder="0" applyAlignment="0" applyProtection="0"/>
    <xf numFmtId="0" fontId="163" fillId="0" borderId="0" applyNumberFormat="0" applyFill="0" applyBorder="0" applyAlignment="0" applyProtection="0"/>
    <xf numFmtId="0" fontId="164" fillId="34" borderId="0" applyNumberFormat="0" applyBorder="0" applyAlignment="0">
      <alignment vertical="center"/>
    </xf>
    <xf numFmtId="0" fontId="164" fillId="37" borderId="0" applyNumberFormat="0" applyBorder="0">
      <alignment vertical="center"/>
    </xf>
    <xf numFmtId="209" fontId="165" fillId="0" borderId="0" applyNumberFormat="0" applyFill="0" applyBorder="0" applyAlignment="0" applyProtection="0"/>
    <xf numFmtId="0" fontId="64" fillId="0" borderId="0" applyBorder="0"/>
    <xf numFmtId="0" fontId="166" fillId="0" borderId="0" applyNumberFormat="0" applyFill="0" applyBorder="0" applyAlignment="0" applyProtection="0"/>
    <xf numFmtId="0" fontId="110" fillId="0" borderId="0" applyNumberFormat="0" applyFill="0" applyBorder="0" applyAlignment="0" applyProtection="0"/>
    <xf numFmtId="0" fontId="167" fillId="0" borderId="0"/>
    <xf numFmtId="0" fontId="168" fillId="0" borderId="0" applyNumberFormat="0" applyFont="0" applyFill="0" applyBorder="0" applyAlignment="0">
      <alignment horizontal="left" vertical="center"/>
    </xf>
    <xf numFmtId="0" fontId="88" fillId="0" borderId="42"/>
    <xf numFmtId="0" fontId="88" fillId="0" borderId="9" applyNumberFormat="0" applyFont="0" applyFill="0" applyAlignment="0" applyProtection="0"/>
    <xf numFmtId="38" fontId="64" fillId="0" borderId="0" applyFont="0" applyFill="0" applyBorder="0" applyAlignment="0" applyProtection="0"/>
    <xf numFmtId="40" fontId="64" fillId="0" borderId="0" applyFont="0" applyFill="0" applyBorder="0" applyAlignment="0" applyProtection="0"/>
    <xf numFmtId="40" fontId="80" fillId="0" borderId="0"/>
    <xf numFmtId="189" fontId="169" fillId="0" borderId="0"/>
    <xf numFmtId="37" fontId="141" fillId="0" borderId="40"/>
    <xf numFmtId="189" fontId="169" fillId="0" borderId="0"/>
    <xf numFmtId="38" fontId="169" fillId="0" borderId="0"/>
    <xf numFmtId="37" fontId="141" fillId="0" borderId="78"/>
    <xf numFmtId="248" fontId="74" fillId="0" borderId="0" applyNumberFormat="0" applyBorder="0" applyAlignment="0"/>
    <xf numFmtId="0" fontId="88" fillId="0" borderId="0"/>
    <xf numFmtId="278" fontId="64" fillId="0" borderId="0" applyFont="0" applyFill="0" applyBorder="0" applyAlignment="0" applyProtection="0"/>
    <xf numFmtId="279" fontId="64" fillId="0" borderId="0" applyFont="0" applyFill="0" applyBorder="0" applyAlignment="0" applyProtection="0"/>
    <xf numFmtId="280" fontId="6" fillId="0" borderId="0" applyFont="0" applyFill="0" applyBorder="0" applyAlignment="0" applyProtection="0"/>
    <xf numFmtId="281" fontId="6" fillId="0" borderId="0" applyFont="0" applyFill="0" applyBorder="0" applyAlignment="0" applyProtection="0"/>
    <xf numFmtId="1" fontId="76" fillId="0" borderId="0" applyFont="0" applyFill="0" applyBorder="0" applyAlignment="0" applyProtection="0"/>
    <xf numFmtId="165" fontId="147" fillId="7" borderId="0" applyNumberFormat="0" applyFont="0" applyFill="0" applyBorder="0" applyAlignment="0"/>
    <xf numFmtId="1" fontId="136" fillId="0" borderId="26" applyFill="0" applyProtection="0">
      <alignment horizontal="right"/>
    </xf>
    <xf numFmtId="224" fontId="6" fillId="0" borderId="0" applyFill="0" applyBorder="0">
      <alignment vertical="center"/>
    </xf>
    <xf numFmtId="0" fontId="170" fillId="0" borderId="0"/>
    <xf numFmtId="40" fontId="87" fillId="0" borderId="0" applyAlignment="0"/>
    <xf numFmtId="0" fontId="46" fillId="0" borderId="0"/>
    <xf numFmtId="43" fontId="4" fillId="0" borderId="0" applyFont="0" applyFill="0" applyBorder="0" applyAlignment="0" applyProtection="0"/>
    <xf numFmtId="9" fontId="3"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589">
    <xf numFmtId="0" fontId="0" fillId="0" borderId="0" xfId="0"/>
    <xf numFmtId="0" fontId="8" fillId="2" borderId="0" xfId="2" applyFont="1" applyFill="1"/>
    <xf numFmtId="0" fontId="8" fillId="2" borderId="0" xfId="1" applyFont="1" applyFill="1">
      <alignment vertical="top"/>
    </xf>
    <xf numFmtId="37" fontId="8" fillId="2" borderId="0" xfId="1" applyNumberFormat="1" applyFont="1" applyFill="1">
      <alignment vertical="top"/>
    </xf>
    <xf numFmtId="165" fontId="12" fillId="2" borderId="0" xfId="4" applyNumberFormat="1" applyFont="1" applyFill="1" applyAlignment="1">
      <alignment vertical="top"/>
    </xf>
    <xf numFmtId="167" fontId="8" fillId="2" borderId="0" xfId="1" applyNumberFormat="1" applyFont="1" applyFill="1">
      <alignment vertical="top"/>
    </xf>
    <xf numFmtId="0" fontId="8" fillId="2" borderId="0" xfId="1" applyFont="1" applyFill="1" applyAlignment="1">
      <alignment horizontal="center" vertical="center"/>
    </xf>
    <xf numFmtId="0" fontId="14" fillId="5" borderId="1" xfId="1" applyFont="1" applyFill="1" applyBorder="1" applyAlignment="1">
      <alignment horizontal="center" vertical="top"/>
    </xf>
    <xf numFmtId="0" fontId="13" fillId="5" borderId="2" xfId="1" applyFont="1" applyFill="1" applyBorder="1" applyAlignment="1">
      <alignment horizontal="center"/>
    </xf>
    <xf numFmtId="167" fontId="15" fillId="0" borderId="5" xfId="1" applyNumberFormat="1" applyFont="1" applyBorder="1">
      <alignment vertical="top"/>
    </xf>
    <xf numFmtId="0" fontId="16" fillId="0" borderId="7" xfId="1" applyFont="1" applyBorder="1" applyAlignment="1">
      <alignment horizontal="left" vertical="top" indent="1"/>
    </xf>
    <xf numFmtId="0" fontId="16" fillId="2" borderId="0" xfId="1" applyFont="1" applyFill="1">
      <alignment vertical="top"/>
    </xf>
    <xf numFmtId="0" fontId="8" fillId="2" borderId="0" xfId="1" applyFont="1" applyFill="1" applyBorder="1">
      <alignment vertical="top"/>
    </xf>
    <xf numFmtId="165" fontId="14" fillId="2" borderId="0" xfId="4" applyNumberFormat="1" applyFont="1" applyFill="1" applyAlignment="1">
      <alignment vertical="top"/>
    </xf>
    <xf numFmtId="0" fontId="16" fillId="0" borderId="4" xfId="1" applyFont="1" applyBorder="1" applyAlignment="1">
      <alignment horizontal="left" vertical="top" indent="1"/>
    </xf>
    <xf numFmtId="169" fontId="8" fillId="6" borderId="0" xfId="3" applyNumberFormat="1" applyFont="1" applyFill="1" applyBorder="1" applyAlignment="1">
      <alignment vertical="top"/>
    </xf>
    <xf numFmtId="164" fontId="14" fillId="2" borderId="0" xfId="1" applyNumberFormat="1" applyFont="1" applyFill="1">
      <alignment vertical="top"/>
    </xf>
    <xf numFmtId="0" fontId="8" fillId="2" borderId="0" xfId="1" applyFont="1" applyFill="1" applyBorder="1" applyAlignment="1">
      <alignment horizontal="left" vertical="top" indent="1"/>
    </xf>
    <xf numFmtId="0" fontId="8" fillId="0" borderId="0" xfId="1" applyFont="1">
      <alignment vertical="top"/>
    </xf>
    <xf numFmtId="0" fontId="9" fillId="2" borderId="0" xfId="1" applyFont="1" applyFill="1" applyBorder="1">
      <alignment vertical="top"/>
    </xf>
    <xf numFmtId="9" fontId="9" fillId="2" borderId="0" xfId="3" applyFont="1" applyFill="1" applyBorder="1" applyAlignment="1">
      <alignment vertical="top"/>
    </xf>
    <xf numFmtId="164" fontId="8" fillId="2" borderId="0" xfId="1" applyNumberFormat="1" applyFont="1" applyFill="1">
      <alignment vertical="top"/>
    </xf>
    <xf numFmtId="0" fontId="14" fillId="5" borderId="14" xfId="1" applyFont="1" applyFill="1" applyBorder="1">
      <alignment vertical="top"/>
    </xf>
    <xf numFmtId="0" fontId="14" fillId="2" borderId="0" xfId="1" applyFont="1" applyFill="1">
      <alignment vertical="top"/>
    </xf>
    <xf numFmtId="0" fontId="14" fillId="0" borderId="0" xfId="1" applyFont="1">
      <alignment vertical="top"/>
    </xf>
    <xf numFmtId="164" fontId="15" fillId="5" borderId="15" xfId="1" applyNumberFormat="1" applyFont="1" applyFill="1" applyBorder="1" applyAlignment="1">
      <alignment vertical="center"/>
    </xf>
    <xf numFmtId="164" fontId="15" fillId="5" borderId="16" xfId="1" applyNumberFormat="1" applyFont="1" applyFill="1" applyBorder="1" applyAlignment="1">
      <alignment vertical="center"/>
    </xf>
    <xf numFmtId="164" fontId="25" fillId="5" borderId="12" xfId="1" applyNumberFormat="1" applyFont="1" applyFill="1" applyBorder="1" applyAlignment="1">
      <alignment horizontal="center" vertical="center"/>
    </xf>
    <xf numFmtId="164" fontId="25" fillId="5" borderId="11" xfId="1" applyNumberFormat="1" applyFont="1" applyFill="1" applyBorder="1" applyAlignment="1">
      <alignment horizontal="center" vertical="center"/>
    </xf>
    <xf numFmtId="164" fontId="15" fillId="2" borderId="0" xfId="1" applyNumberFormat="1" applyFont="1" applyFill="1" applyAlignment="1">
      <alignment vertical="center"/>
    </xf>
    <xf numFmtId="164" fontId="15" fillId="0" borderId="0" xfId="1" applyNumberFormat="1" applyFont="1" applyAlignment="1">
      <alignment vertical="center"/>
    </xf>
    <xf numFmtId="0" fontId="16" fillId="0" borderId="17" xfId="1" applyFont="1" applyBorder="1" applyAlignment="1">
      <alignment horizontal="left" vertical="top" indent="1"/>
    </xf>
    <xf numFmtId="0" fontId="16" fillId="0" borderId="18" xfId="1" applyFont="1" applyBorder="1">
      <alignment vertical="top"/>
    </xf>
    <xf numFmtId="169" fontId="16" fillId="0" borderId="0" xfId="3" applyNumberFormat="1" applyFont="1" applyBorder="1" applyAlignment="1">
      <alignment horizontal="center" vertical="top"/>
    </xf>
    <xf numFmtId="169" fontId="16" fillId="0" borderId="4" xfId="3" applyNumberFormat="1" applyFont="1" applyBorder="1" applyAlignment="1">
      <alignment horizontal="center" vertical="top"/>
    </xf>
    <xf numFmtId="0" fontId="16" fillId="0" borderId="0" xfId="1" applyFont="1">
      <alignment vertical="top"/>
    </xf>
    <xf numFmtId="42" fontId="26" fillId="0" borderId="4" xfId="1" applyNumberFormat="1" applyFont="1" applyBorder="1" applyAlignment="1">
      <alignment horizontal="center" vertical="top"/>
    </xf>
    <xf numFmtId="42" fontId="27" fillId="0" borderId="4" xfId="1" applyNumberFormat="1" applyFont="1" applyBorder="1" applyAlignment="1">
      <alignment horizontal="center" vertical="top"/>
    </xf>
    <xf numFmtId="164" fontId="8" fillId="0" borderId="17" xfId="1" applyNumberFormat="1" applyFont="1" applyBorder="1">
      <alignment vertical="top"/>
    </xf>
    <xf numFmtId="164" fontId="8" fillId="0" borderId="18" xfId="1" applyNumberFormat="1" applyFont="1" applyBorder="1">
      <alignment vertical="top"/>
    </xf>
    <xf numFmtId="164" fontId="19" fillId="0" borderId="0" xfId="1" applyNumberFormat="1" applyFont="1" applyBorder="1" applyAlignment="1">
      <alignment horizontal="center" vertical="top"/>
    </xf>
    <xf numFmtId="164" fontId="8" fillId="0" borderId="4" xfId="1" applyNumberFormat="1" applyFont="1" applyBorder="1" applyAlignment="1">
      <alignment horizontal="center" vertical="top"/>
    </xf>
    <xf numFmtId="164" fontId="8" fillId="0" borderId="0" xfId="1" applyNumberFormat="1" applyFont="1" applyBorder="1" applyAlignment="1">
      <alignment horizontal="center" vertical="top"/>
    </xf>
    <xf numFmtId="164" fontId="8" fillId="0" borderId="0" xfId="1" applyNumberFormat="1" applyFont="1">
      <alignment vertical="top"/>
    </xf>
    <xf numFmtId="0" fontId="16" fillId="0" borderId="17" xfId="1" applyFont="1" applyBorder="1" applyAlignment="1">
      <alignment horizontal="left" vertical="center" indent="1"/>
    </xf>
    <xf numFmtId="169" fontId="16" fillId="0" borderId="4" xfId="3" applyNumberFormat="1" applyFont="1" applyFill="1" applyBorder="1" applyAlignment="1">
      <alignment horizontal="center" vertical="top"/>
    </xf>
    <xf numFmtId="169" fontId="28" fillId="0" borderId="0" xfId="3" applyNumberFormat="1" applyFont="1" applyBorder="1" applyAlignment="1">
      <alignment horizontal="center" vertical="top"/>
    </xf>
    <xf numFmtId="169" fontId="28" fillId="0" borderId="4" xfId="3" applyNumberFormat="1" applyFont="1" applyBorder="1" applyAlignment="1">
      <alignment horizontal="center" vertical="top"/>
    </xf>
    <xf numFmtId="164" fontId="8" fillId="0" borderId="19" xfId="1" applyNumberFormat="1" applyFont="1" applyBorder="1">
      <alignment vertical="top"/>
    </xf>
    <xf numFmtId="164" fontId="8" fillId="0" borderId="20" xfId="1" applyNumberFormat="1" applyFont="1" applyBorder="1" applyAlignment="1">
      <alignment horizontal="left" vertical="top" indent="1"/>
    </xf>
    <xf numFmtId="164" fontId="8" fillId="0" borderId="21" xfId="1" applyNumberFormat="1" applyFont="1" applyBorder="1" applyAlignment="1">
      <alignment horizontal="center" vertical="top"/>
    </xf>
    <xf numFmtId="164" fontId="8" fillId="0" borderId="20" xfId="1" applyNumberFormat="1" applyFont="1" applyBorder="1" applyAlignment="1">
      <alignment horizontal="center" vertical="top"/>
    </xf>
    <xf numFmtId="164" fontId="8" fillId="0" borderId="22" xfId="1" applyNumberFormat="1" applyFont="1" applyBorder="1" applyAlignment="1">
      <alignment horizontal="center" vertical="top"/>
    </xf>
    <xf numFmtId="169" fontId="16" fillId="0" borderId="18" xfId="3" applyNumberFormat="1" applyFont="1" applyBorder="1" applyAlignment="1">
      <alignment horizontal="center" vertical="top"/>
    </xf>
    <xf numFmtId="169" fontId="29" fillId="0" borderId="0" xfId="3" applyNumberFormat="1" applyFont="1" applyBorder="1" applyAlignment="1">
      <alignment horizontal="center" vertical="top"/>
    </xf>
    <xf numFmtId="169" fontId="29" fillId="0" borderId="4" xfId="3" applyNumberFormat="1" applyFont="1" applyBorder="1" applyAlignment="1">
      <alignment horizontal="center" vertical="top"/>
    </xf>
    <xf numFmtId="164" fontId="30" fillId="0" borderId="0" xfId="1" applyNumberFormat="1" applyFont="1" applyBorder="1" applyAlignment="1">
      <alignment horizontal="center" vertical="top"/>
    </xf>
    <xf numFmtId="164" fontId="30" fillId="0" borderId="4" xfId="1" applyNumberFormat="1" applyFont="1" applyBorder="1" applyAlignment="1">
      <alignment horizontal="center" vertical="top"/>
    </xf>
    <xf numFmtId="164" fontId="15" fillId="5" borderId="19" xfId="1" applyNumberFormat="1" applyFont="1" applyFill="1" applyBorder="1" applyAlignment="1">
      <alignment vertical="center"/>
    </xf>
    <xf numFmtId="164" fontId="31" fillId="5" borderId="20" xfId="1" applyNumberFormat="1" applyFont="1" applyFill="1" applyBorder="1" applyAlignment="1">
      <alignment vertical="center"/>
    </xf>
    <xf numFmtId="164" fontId="15" fillId="5" borderId="21" xfId="1" applyNumberFormat="1" applyFont="1" applyFill="1" applyBorder="1" applyAlignment="1">
      <alignment horizontal="center" vertical="center"/>
    </xf>
    <xf numFmtId="164" fontId="15" fillId="5" borderId="22" xfId="1" applyNumberFormat="1" applyFont="1" applyFill="1" applyBorder="1" applyAlignment="1">
      <alignment horizontal="center" vertical="center"/>
    </xf>
    <xf numFmtId="164" fontId="8" fillId="2" borderId="0" xfId="1" applyNumberFormat="1" applyFont="1" applyFill="1" applyAlignment="1">
      <alignment vertical="center"/>
    </xf>
    <xf numFmtId="164" fontId="8" fillId="0" borderId="0" xfId="1" applyNumberFormat="1" applyFont="1" applyAlignment="1">
      <alignment vertical="center"/>
    </xf>
    <xf numFmtId="0" fontId="16" fillId="0" borderId="15" xfId="1" applyFont="1" applyBorder="1" applyAlignment="1">
      <alignment horizontal="left" vertical="top" indent="1"/>
    </xf>
    <xf numFmtId="0" fontId="16" fillId="0" borderId="16" xfId="1" applyFont="1" applyBorder="1">
      <alignment vertical="top"/>
    </xf>
    <xf numFmtId="169" fontId="16" fillId="0" borderId="0" xfId="1" applyNumberFormat="1" applyFont="1" applyBorder="1" applyAlignment="1">
      <alignment horizontal="center" vertical="top"/>
    </xf>
    <xf numFmtId="169" fontId="16" fillId="0" borderId="4" xfId="1" applyNumberFormat="1" applyFont="1" applyBorder="1" applyAlignment="1">
      <alignment horizontal="center" vertical="top"/>
    </xf>
    <xf numFmtId="164" fontId="14" fillId="0" borderId="17" xfId="1" applyNumberFormat="1" applyFont="1" applyBorder="1">
      <alignment vertical="top"/>
    </xf>
    <xf numFmtId="164" fontId="14" fillId="0" borderId="23" xfId="1" applyNumberFormat="1" applyFont="1" applyBorder="1" applyAlignment="1">
      <alignment horizontal="center" vertical="top"/>
    </xf>
    <xf numFmtId="164" fontId="14" fillId="0" borderId="3" xfId="1" applyNumberFormat="1" applyFont="1" applyBorder="1" applyAlignment="1">
      <alignment horizontal="center" vertical="top"/>
    </xf>
    <xf numFmtId="164" fontId="14" fillId="0" borderId="19" xfId="1" applyNumberFormat="1" applyFont="1" applyBorder="1">
      <alignment vertical="top"/>
    </xf>
    <xf numFmtId="164" fontId="14" fillId="0" borderId="20" xfId="1" applyNumberFormat="1" applyFont="1" applyBorder="1">
      <alignment vertical="top"/>
    </xf>
    <xf numFmtId="164" fontId="14" fillId="0" borderId="21" xfId="1" applyNumberFormat="1" applyFont="1" applyBorder="1" applyAlignment="1">
      <alignment horizontal="center" vertical="top"/>
    </xf>
    <xf numFmtId="164" fontId="14" fillId="0" borderId="20" xfId="1" applyNumberFormat="1" applyFont="1" applyBorder="1" applyAlignment="1">
      <alignment horizontal="center" vertical="top"/>
    </xf>
    <xf numFmtId="164" fontId="14" fillId="0" borderId="22" xfId="1" applyNumberFormat="1" applyFont="1" applyBorder="1" applyAlignment="1">
      <alignment horizontal="center" vertical="top"/>
    </xf>
    <xf numFmtId="164" fontId="14" fillId="0" borderId="0" xfId="1" applyNumberFormat="1" applyFont="1">
      <alignment vertical="top"/>
    </xf>
    <xf numFmtId="169" fontId="16" fillId="6" borderId="18" xfId="1" applyNumberFormat="1" applyFont="1" applyFill="1" applyBorder="1">
      <alignment vertical="top"/>
    </xf>
    <xf numFmtId="171" fontId="15" fillId="5" borderId="24" xfId="1" applyNumberFormat="1" applyFont="1" applyFill="1" applyBorder="1" applyAlignment="1">
      <alignment vertical="center"/>
    </xf>
    <xf numFmtId="171" fontId="31" fillId="5" borderId="25" xfId="1" applyNumberFormat="1" applyFont="1" applyFill="1" applyBorder="1" applyAlignment="1">
      <alignment vertical="center"/>
    </xf>
    <xf numFmtId="171" fontId="33" fillId="5" borderId="26" xfId="1" applyNumberFormat="1" applyFont="1" applyFill="1" applyBorder="1" applyAlignment="1">
      <alignment horizontal="center" vertical="center"/>
    </xf>
    <xf numFmtId="171" fontId="15" fillId="5" borderId="27" xfId="1" applyNumberFormat="1" applyFont="1" applyFill="1" applyBorder="1" applyAlignment="1">
      <alignment horizontal="center" vertical="center"/>
    </xf>
    <xf numFmtId="171" fontId="33" fillId="5" borderId="27" xfId="1" applyNumberFormat="1" applyFont="1" applyFill="1" applyBorder="1" applyAlignment="1">
      <alignment horizontal="center" vertical="center"/>
    </xf>
    <xf numFmtId="171" fontId="31" fillId="2" borderId="0" xfId="1" applyNumberFormat="1" applyFont="1" applyFill="1" applyAlignment="1">
      <alignment vertical="center"/>
    </xf>
    <xf numFmtId="171" fontId="31" fillId="0" borderId="0" xfId="1" applyNumberFormat="1" applyFont="1" applyAlignment="1">
      <alignment vertical="center"/>
    </xf>
    <xf numFmtId="0" fontId="14" fillId="0" borderId="15" xfId="1" applyFont="1" applyBorder="1" applyAlignment="1">
      <alignment horizontal="left" vertical="center"/>
    </xf>
    <xf numFmtId="0" fontId="8" fillId="0" borderId="16" xfId="1" applyFont="1" applyBorder="1" applyAlignment="1">
      <alignment horizontal="center" vertical="center"/>
    </xf>
    <xf numFmtId="0" fontId="8" fillId="0" borderId="0" xfId="1" applyFont="1" applyAlignment="1">
      <alignment horizontal="center" vertical="center"/>
    </xf>
    <xf numFmtId="0" fontId="8" fillId="2" borderId="0" xfId="1" applyNumberFormat="1" applyFont="1" applyFill="1">
      <alignment vertical="top"/>
    </xf>
    <xf numFmtId="0" fontId="8" fillId="2" borderId="0" xfId="2" applyFont="1" applyFill="1" applyBorder="1"/>
    <xf numFmtId="37" fontId="8" fillId="2" borderId="0" xfId="2" applyNumberFormat="1" applyFont="1" applyFill="1" applyBorder="1"/>
    <xf numFmtId="37" fontId="8" fillId="0" borderId="0" xfId="2" applyNumberFormat="1" applyFont="1" applyBorder="1"/>
    <xf numFmtId="172" fontId="14" fillId="0" borderId="18" xfId="1" applyNumberFormat="1" applyFont="1" applyFill="1" applyBorder="1" applyAlignment="1"/>
    <xf numFmtId="172" fontId="30" fillId="0" borderId="18" xfId="1" applyNumberFormat="1" applyFont="1" applyFill="1" applyBorder="1" applyAlignment="1">
      <alignment horizontal="left" indent="1"/>
    </xf>
    <xf numFmtId="172" fontId="8" fillId="0" borderId="18" xfId="1" applyNumberFormat="1" applyFont="1" applyFill="1" applyBorder="1" applyAlignment="1">
      <alignment horizontal="left" indent="1"/>
    </xf>
    <xf numFmtId="172" fontId="14" fillId="0" borderId="25" xfId="1" applyNumberFormat="1" applyFont="1" applyFill="1" applyBorder="1" applyAlignment="1"/>
    <xf numFmtId="172" fontId="14" fillId="0" borderId="20" xfId="1" applyNumberFormat="1" applyFont="1" applyFill="1" applyBorder="1" applyAlignment="1"/>
    <xf numFmtId="172" fontId="8" fillId="0" borderId="30" xfId="1" applyNumberFormat="1" applyFont="1" applyFill="1" applyBorder="1" applyAlignment="1"/>
    <xf numFmtId="37" fontId="8" fillId="0" borderId="0" xfId="1" applyNumberFormat="1" applyFont="1" applyFill="1" applyAlignment="1"/>
    <xf numFmtId="37" fontId="8" fillId="2" borderId="0" xfId="2" applyNumberFormat="1" applyFont="1" applyFill="1" applyBorder="1" applyAlignment="1">
      <alignment horizontal="center" vertical="center"/>
    </xf>
    <xf numFmtId="0" fontId="38" fillId="2" borderId="0" xfId="2" applyFont="1" applyFill="1"/>
    <xf numFmtId="0" fontId="14" fillId="0" borderId="3" xfId="9" applyFont="1" applyFill="1" applyBorder="1"/>
    <xf numFmtId="164" fontId="8" fillId="0" borderId="28" xfId="10" applyNumberFormat="1" applyFont="1" applyBorder="1" applyAlignment="1">
      <alignment horizontal="center" vertical="center"/>
    </xf>
    <xf numFmtId="164" fontId="8" fillId="0" borderId="23" xfId="10" applyNumberFormat="1" applyFont="1" applyBorder="1" applyAlignment="1">
      <alignment horizontal="center" vertical="center"/>
    </xf>
    <xf numFmtId="164" fontId="8" fillId="0" borderId="23" xfId="2" applyNumberFormat="1" applyFont="1" applyBorder="1" applyAlignment="1">
      <alignment horizontal="center" vertical="center"/>
    </xf>
    <xf numFmtId="164" fontId="8" fillId="0" borderId="29" xfId="2" applyNumberFormat="1" applyFont="1" applyBorder="1" applyAlignment="1">
      <alignment horizontal="center" vertical="center"/>
    </xf>
    <xf numFmtId="176" fontId="14" fillId="0" borderId="4" xfId="9" applyNumberFormat="1" applyFont="1" applyFill="1" applyBorder="1"/>
    <xf numFmtId="164" fontId="41" fillId="0" borderId="17" xfId="10" applyNumberFormat="1" applyFont="1" applyBorder="1" applyAlignment="1">
      <alignment horizontal="center" vertical="center"/>
    </xf>
    <xf numFmtId="164" fontId="41" fillId="0" borderId="0" xfId="10" applyNumberFormat="1" applyFont="1" applyBorder="1" applyAlignment="1">
      <alignment horizontal="center" vertical="center"/>
    </xf>
    <xf numFmtId="164" fontId="41" fillId="0" borderId="18" xfId="10" applyNumberFormat="1" applyFont="1" applyBorder="1" applyAlignment="1">
      <alignment horizontal="center" vertical="center"/>
    </xf>
    <xf numFmtId="176" fontId="14" fillId="2" borderId="0" xfId="2" applyNumberFormat="1" applyFont="1" applyFill="1" applyBorder="1"/>
    <xf numFmtId="176" fontId="14" fillId="0" borderId="0" xfId="2" applyNumberFormat="1" applyFont="1" applyBorder="1"/>
    <xf numFmtId="0" fontId="8" fillId="7" borderId="4" xfId="9" applyFont="1" applyFill="1" applyBorder="1" applyAlignment="1">
      <alignment horizontal="left" indent="1"/>
    </xf>
    <xf numFmtId="164" fontId="35" fillId="0" borderId="0" xfId="10" applyNumberFormat="1" applyFont="1" applyBorder="1" applyAlignment="1">
      <alignment horizontal="center" vertical="center"/>
    </xf>
    <xf numFmtId="164" fontId="8" fillId="0" borderId="17" xfId="2" applyNumberFormat="1" applyFont="1" applyBorder="1" applyAlignment="1">
      <alignment horizontal="center" vertical="center"/>
    </xf>
    <xf numFmtId="164" fontId="35" fillId="0" borderId="0" xfId="2" applyNumberFormat="1" applyFont="1" applyBorder="1" applyAlignment="1">
      <alignment horizontal="center" vertical="center"/>
    </xf>
    <xf numFmtId="164" fontId="35" fillId="0" borderId="18" xfId="2" applyNumberFormat="1" applyFont="1" applyBorder="1" applyAlignment="1">
      <alignment horizontal="center" vertical="center"/>
    </xf>
    <xf numFmtId="0" fontId="14" fillId="7" borderId="22" xfId="2" applyFont="1" applyFill="1" applyBorder="1"/>
    <xf numFmtId="164" fontId="14" fillId="0" borderId="19" xfId="2" applyNumberFormat="1" applyFont="1" applyBorder="1" applyAlignment="1">
      <alignment horizontal="center" vertical="center"/>
    </xf>
    <xf numFmtId="164" fontId="14" fillId="0" borderId="21" xfId="2" applyNumberFormat="1" applyFont="1" applyBorder="1" applyAlignment="1">
      <alignment horizontal="center" vertical="center"/>
    </xf>
    <xf numFmtId="164" fontId="14" fillId="0" borderId="20" xfId="2" applyNumberFormat="1" applyFont="1" applyBorder="1" applyAlignment="1">
      <alignment horizontal="center" vertical="center"/>
    </xf>
    <xf numFmtId="0" fontId="14" fillId="7" borderId="4" xfId="2" applyFont="1" applyFill="1" applyBorder="1"/>
    <xf numFmtId="164" fontId="8" fillId="0" borderId="17" xfId="10" applyNumberFormat="1" applyFont="1" applyBorder="1" applyAlignment="1">
      <alignment horizontal="center" vertical="center"/>
    </xf>
    <xf numFmtId="164" fontId="8" fillId="0" borderId="0" xfId="10" applyNumberFormat="1" applyFont="1" applyBorder="1" applyAlignment="1">
      <alignment horizontal="center" vertical="center"/>
    </xf>
    <xf numFmtId="164" fontId="8" fillId="0" borderId="18" xfId="10" applyNumberFormat="1" applyFont="1" applyBorder="1" applyAlignment="1">
      <alignment horizontal="center" vertical="center"/>
    </xf>
    <xf numFmtId="0" fontId="8" fillId="7" borderId="4" xfId="2" applyFont="1" applyFill="1" applyBorder="1" applyAlignment="1">
      <alignment horizontal="left" indent="1"/>
    </xf>
    <xf numFmtId="0" fontId="14" fillId="7" borderId="4" xfId="9" applyFont="1" applyFill="1" applyBorder="1"/>
    <xf numFmtId="0" fontId="14" fillId="0" borderId="4" xfId="2" applyFont="1" applyBorder="1"/>
    <xf numFmtId="164" fontId="8" fillId="0" borderId="0" xfId="2" applyNumberFormat="1" applyFont="1" applyBorder="1" applyAlignment="1">
      <alignment horizontal="center" vertical="center"/>
    </xf>
    <xf numFmtId="164" fontId="8" fillId="0" borderId="18" xfId="2" applyNumberFormat="1" applyFont="1" applyBorder="1" applyAlignment="1">
      <alignment horizontal="center" vertical="center"/>
    </xf>
    <xf numFmtId="0" fontId="8" fillId="0" borderId="4" xfId="2" applyFont="1" applyBorder="1"/>
    <xf numFmtId="5" fontId="14" fillId="0" borderId="4" xfId="2" applyNumberFormat="1" applyFont="1" applyBorder="1"/>
    <xf numFmtId="164" fontId="41" fillId="0" borderId="0" xfId="2" applyNumberFormat="1" applyFont="1" applyBorder="1" applyAlignment="1">
      <alignment horizontal="center" vertical="center"/>
    </xf>
    <xf numFmtId="164" fontId="41" fillId="0" borderId="18" xfId="2" applyNumberFormat="1" applyFont="1" applyBorder="1" applyAlignment="1">
      <alignment horizontal="center" vertical="center"/>
    </xf>
    <xf numFmtId="5" fontId="14" fillId="2" borderId="0" xfId="2" applyNumberFormat="1" applyFont="1" applyFill="1" applyBorder="1"/>
    <xf numFmtId="5" fontId="14" fillId="0" borderId="0" xfId="2" applyNumberFormat="1" applyFont="1" applyBorder="1"/>
    <xf numFmtId="5" fontId="14" fillId="0" borderId="11" xfId="2" applyNumberFormat="1" applyFont="1" applyBorder="1"/>
    <xf numFmtId="164" fontId="14" fillId="0" borderId="12" xfId="2" applyNumberFormat="1" applyFont="1" applyBorder="1" applyAlignment="1">
      <alignment horizontal="center" vertical="center"/>
    </xf>
    <xf numFmtId="164" fontId="14" fillId="0" borderId="16" xfId="2" applyNumberFormat="1" applyFont="1" applyBorder="1" applyAlignment="1">
      <alignment horizontal="center" vertical="center"/>
    </xf>
    <xf numFmtId="0" fontId="42" fillId="0" borderId="28" xfId="2" applyFont="1" applyBorder="1"/>
    <xf numFmtId="37" fontId="41" fillId="0" borderId="28" xfId="2" applyNumberFormat="1" applyFont="1" applyBorder="1" applyAlignment="1">
      <alignment horizontal="center" vertical="center"/>
    </xf>
    <xf numFmtId="37" fontId="41" fillId="0" borderId="23" xfId="2" applyNumberFormat="1" applyFont="1" applyBorder="1" applyAlignment="1">
      <alignment horizontal="center" vertical="center"/>
    </xf>
    <xf numFmtId="37" fontId="41" fillId="0" borderId="29" xfId="2" applyNumberFormat="1" applyFont="1" applyBorder="1" applyAlignment="1">
      <alignment horizontal="center" vertical="center"/>
    </xf>
    <xf numFmtId="37" fontId="41" fillId="0" borderId="3" xfId="2" applyNumberFormat="1" applyFont="1" applyBorder="1" applyAlignment="1">
      <alignment horizontal="center" vertical="center"/>
    </xf>
    <xf numFmtId="37" fontId="37" fillId="2" borderId="0" xfId="2" applyNumberFormat="1" applyFont="1" applyFill="1" applyBorder="1"/>
    <xf numFmtId="37" fontId="37" fillId="0" borderId="0" xfId="2" applyNumberFormat="1" applyFont="1" applyBorder="1"/>
    <xf numFmtId="0" fontId="42" fillId="0" borderId="15" xfId="2" applyFont="1" applyBorder="1"/>
    <xf numFmtId="37" fontId="42" fillId="0" borderId="15" xfId="2" applyNumberFormat="1" applyFont="1" applyBorder="1" applyAlignment="1">
      <alignment horizontal="center" vertical="center"/>
    </xf>
    <xf numFmtId="37" fontId="42" fillId="0" borderId="12" xfId="2" applyNumberFormat="1" applyFont="1" applyBorder="1" applyAlignment="1">
      <alignment horizontal="center" vertical="center"/>
    </xf>
    <xf numFmtId="37" fontId="42" fillId="0" borderId="16" xfId="2" applyNumberFormat="1" applyFont="1" applyBorder="1" applyAlignment="1">
      <alignment horizontal="center" vertical="center"/>
    </xf>
    <xf numFmtId="37" fontId="42" fillId="0" borderId="11" xfId="2" applyNumberFormat="1" applyFont="1" applyBorder="1" applyAlignment="1">
      <alignment horizontal="center" vertical="center"/>
    </xf>
    <xf numFmtId="37" fontId="8" fillId="2" borderId="0" xfId="2" applyNumberFormat="1" applyFont="1" applyFill="1" applyBorder="1" applyAlignment="1">
      <alignment vertical="center"/>
    </xf>
    <xf numFmtId="0" fontId="23" fillId="5" borderId="13" xfId="1" applyFont="1" applyFill="1" applyBorder="1" applyAlignment="1">
      <alignment horizontal="center" vertical="center"/>
    </xf>
    <xf numFmtId="0" fontId="23" fillId="5" borderId="2" xfId="1" applyFont="1" applyFill="1" applyBorder="1" applyAlignment="1">
      <alignment horizontal="center" vertical="center"/>
    </xf>
    <xf numFmtId="0" fontId="23" fillId="5" borderId="14" xfId="1" applyFont="1" applyFill="1" applyBorder="1" applyAlignment="1">
      <alignment horizontal="center" vertical="center"/>
    </xf>
    <xf numFmtId="0" fontId="24" fillId="5" borderId="1" xfId="1" applyFont="1" applyFill="1" applyBorder="1" applyAlignment="1">
      <alignment horizontal="center" vertical="center"/>
    </xf>
    <xf numFmtId="164" fontId="8" fillId="2" borderId="0" xfId="2" applyNumberFormat="1" applyFont="1" applyFill="1" applyBorder="1"/>
    <xf numFmtId="164" fontId="8" fillId="0" borderId="0" xfId="2" applyNumberFormat="1" applyFont="1" applyBorder="1"/>
    <xf numFmtId="37" fontId="38" fillId="2" borderId="0" xfId="2" applyNumberFormat="1" applyFont="1" applyFill="1" applyBorder="1"/>
    <xf numFmtId="0" fontId="38" fillId="0" borderId="0" xfId="2" applyFont="1"/>
    <xf numFmtId="37" fontId="38" fillId="0" borderId="0" xfId="2" applyNumberFormat="1" applyFont="1" applyBorder="1"/>
    <xf numFmtId="0" fontId="8" fillId="2" borderId="0" xfId="12" applyFont="1" applyFill="1"/>
    <xf numFmtId="0" fontId="8" fillId="2" borderId="0" xfId="13" applyFont="1" applyFill="1"/>
    <xf numFmtId="164" fontId="14" fillId="6" borderId="17" xfId="1" applyNumberFormat="1" applyFont="1" applyFill="1" applyBorder="1">
      <alignment vertical="top"/>
    </xf>
    <xf numFmtId="164" fontId="8" fillId="6" borderId="18" xfId="1" applyNumberFormat="1" applyFont="1" applyFill="1" applyBorder="1">
      <alignment vertical="top"/>
    </xf>
    <xf numFmtId="164" fontId="14" fillId="6" borderId="0" xfId="1" applyNumberFormat="1" applyFont="1" applyFill="1" applyBorder="1" applyAlignment="1">
      <alignment horizontal="center" vertical="top"/>
    </xf>
    <xf numFmtId="164" fontId="14" fillId="6" borderId="4" xfId="1" applyNumberFormat="1" applyFont="1" applyFill="1" applyBorder="1" applyAlignment="1">
      <alignment horizontal="center" vertical="top"/>
    </xf>
    <xf numFmtId="164" fontId="8" fillId="6" borderId="0" xfId="1" applyNumberFormat="1" applyFont="1" applyFill="1">
      <alignment vertical="top"/>
    </xf>
    <xf numFmtId="164" fontId="14" fillId="6" borderId="22" xfId="1" applyNumberFormat="1" applyFont="1" applyFill="1" applyBorder="1" applyAlignment="1">
      <alignment horizontal="center" vertical="top"/>
    </xf>
    <xf numFmtId="0" fontId="14" fillId="5" borderId="1" xfId="1" applyFont="1" applyFill="1" applyBorder="1" applyAlignment="1">
      <alignment horizontal="center" vertical="center"/>
    </xf>
    <xf numFmtId="0" fontId="8" fillId="3" borderId="1" xfId="1" applyFont="1" applyFill="1" applyBorder="1" applyAlignment="1">
      <alignment horizontal="left" vertical="top" indent="1"/>
    </xf>
    <xf numFmtId="0" fontId="14" fillId="3" borderId="1" xfId="1" applyFont="1" applyFill="1" applyBorder="1" applyAlignment="1">
      <alignment horizontal="left" vertical="top" indent="1"/>
    </xf>
    <xf numFmtId="42" fontId="8" fillId="6" borderId="4" xfId="1" applyNumberFormat="1" applyFont="1" applyFill="1" applyBorder="1">
      <alignment vertical="top"/>
    </xf>
    <xf numFmtId="0" fontId="8" fillId="2" borderId="0" xfId="1" applyFont="1" applyFill="1" applyAlignment="1">
      <alignment vertical="top" wrapText="1"/>
    </xf>
    <xf numFmtId="164" fontId="10" fillId="41" borderId="1" xfId="1" applyNumberFormat="1" applyFont="1" applyFill="1" applyBorder="1" applyAlignment="1">
      <alignment horizontal="left" vertical="top" indent="1"/>
    </xf>
    <xf numFmtId="0" fontId="7" fillId="5" borderId="1" xfId="1" applyFont="1" applyFill="1" applyBorder="1" applyAlignment="1">
      <alignment horizontal="left" vertical="top" wrapText="1"/>
    </xf>
    <xf numFmtId="0" fontId="13" fillId="5" borderId="2" xfId="1" applyFont="1" applyFill="1" applyBorder="1" applyAlignment="1">
      <alignment horizontal="center" wrapText="1"/>
    </xf>
    <xf numFmtId="0" fontId="14" fillId="5" borderId="1" xfId="1" applyFont="1" applyFill="1" applyBorder="1" applyAlignment="1">
      <alignment horizontal="center" vertical="top" wrapText="1"/>
    </xf>
    <xf numFmtId="0" fontId="7" fillId="5" borderId="13" xfId="1" applyFont="1" applyFill="1" applyBorder="1">
      <alignment vertical="top"/>
    </xf>
    <xf numFmtId="0" fontId="14" fillId="4" borderId="29" xfId="1" applyFont="1" applyFill="1" applyBorder="1" applyAlignment="1">
      <alignment vertical="top"/>
    </xf>
    <xf numFmtId="0" fontId="14" fillId="3" borderId="14" xfId="1" applyFont="1" applyFill="1" applyBorder="1" applyAlignment="1">
      <alignment vertical="top"/>
    </xf>
    <xf numFmtId="0" fontId="22" fillId="42" borderId="13" xfId="1" applyFont="1" applyFill="1" applyBorder="1" applyAlignment="1">
      <alignment vertical="top"/>
    </xf>
    <xf numFmtId="0" fontId="22" fillId="42" borderId="14" xfId="1" applyFont="1" applyFill="1" applyBorder="1" applyAlignment="1">
      <alignment vertical="top"/>
    </xf>
    <xf numFmtId="0" fontId="174" fillId="4" borderId="16" xfId="1" applyFont="1" applyFill="1" applyBorder="1" applyAlignment="1">
      <alignment vertical="top"/>
    </xf>
    <xf numFmtId="167" fontId="8" fillId="2" borderId="0" xfId="1" applyNumberFormat="1" applyFont="1" applyFill="1" applyBorder="1" applyAlignment="1">
      <alignment vertical="center" wrapText="1"/>
    </xf>
    <xf numFmtId="9" fontId="8" fillId="2" borderId="0" xfId="8" applyFont="1" applyFill="1" applyBorder="1"/>
    <xf numFmtId="0" fontId="14" fillId="2" borderId="0" xfId="11" applyFont="1" applyFill="1" applyAlignment="1">
      <alignment vertical="top"/>
    </xf>
    <xf numFmtId="0" fontId="8" fillId="2" borderId="0" xfId="12" applyFont="1" applyFill="1" applyBorder="1"/>
    <xf numFmtId="4" fontId="8" fillId="2" borderId="0" xfId="8" applyNumberFormat="1" applyFont="1" applyFill="1" applyBorder="1"/>
    <xf numFmtId="0" fontId="178" fillId="2" borderId="0" xfId="13" applyFont="1" applyFill="1"/>
    <xf numFmtId="9" fontId="37" fillId="2" borderId="0" xfId="8" applyFont="1" applyFill="1" applyBorder="1"/>
    <xf numFmtId="0" fontId="8" fillId="0" borderId="0" xfId="12" applyFont="1" applyBorder="1"/>
    <xf numFmtId="0" fontId="8" fillId="0" borderId="0" xfId="13" applyFont="1"/>
    <xf numFmtId="0" fontId="14" fillId="5" borderId="38" xfId="12" applyFont="1" applyFill="1" applyBorder="1" applyAlignment="1">
      <alignment horizontal="center"/>
    </xf>
    <xf numFmtId="0" fontId="14" fillId="0" borderId="0" xfId="12" applyFont="1" applyAlignment="1">
      <alignment horizontal="right"/>
    </xf>
    <xf numFmtId="5" fontId="41" fillId="7" borderId="0" xfId="14" applyNumberFormat="1" applyFont="1" applyFill="1" applyBorder="1" applyAlignment="1">
      <alignment horizontal="center"/>
    </xf>
    <xf numFmtId="9" fontId="8" fillId="0" borderId="0" xfId="8" applyFont="1" applyBorder="1"/>
    <xf numFmtId="9" fontId="37" fillId="0" borderId="0" xfId="8" applyFont="1" applyBorder="1"/>
    <xf numFmtId="0" fontId="8" fillId="0" borderId="0" xfId="12" applyFont="1"/>
    <xf numFmtId="0" fontId="179" fillId="0" borderId="0" xfId="13" applyFont="1"/>
    <xf numFmtId="0" fontId="178" fillId="0" borderId="0" xfId="13" applyFont="1"/>
    <xf numFmtId="0" fontId="180" fillId="0" borderId="0" xfId="13" applyFont="1"/>
    <xf numFmtId="0" fontId="6" fillId="0" borderId="0" xfId="12" applyFont="1"/>
    <xf numFmtId="0" fontId="181" fillId="0" borderId="0" xfId="13" applyFont="1"/>
    <xf numFmtId="169" fontId="180" fillId="0" borderId="0" xfId="13" applyNumberFormat="1" applyFont="1" applyAlignment="1">
      <alignment horizontal="left"/>
    </xf>
    <xf numFmtId="0" fontId="178" fillId="0" borderId="0" xfId="13" applyFont="1" applyAlignment="1">
      <alignment horizontal="left"/>
    </xf>
    <xf numFmtId="0" fontId="182" fillId="4" borderId="28" xfId="12" applyFont="1" applyFill="1" applyBorder="1"/>
    <xf numFmtId="282" fontId="181" fillId="0" borderId="0" xfId="13" applyNumberFormat="1" applyFont="1" applyAlignment="1">
      <alignment horizontal="left"/>
    </xf>
    <xf numFmtId="169" fontId="178" fillId="0" borderId="0" xfId="13" applyNumberFormat="1" applyFont="1"/>
    <xf numFmtId="10" fontId="179" fillId="0" borderId="6" xfId="13" applyNumberFormat="1" applyFont="1" applyBorder="1" applyAlignment="1">
      <alignment horizontal="left"/>
    </xf>
    <xf numFmtId="169" fontId="179" fillId="0" borderId="0" xfId="13" applyNumberFormat="1" applyFont="1" applyAlignment="1">
      <alignment horizontal="left"/>
    </xf>
    <xf numFmtId="0" fontId="8" fillId="4" borderId="13" xfId="12" applyFont="1" applyFill="1" applyBorder="1"/>
    <xf numFmtId="0" fontId="183" fillId="0" borderId="0" xfId="13" applyFont="1"/>
    <xf numFmtId="169" fontId="181" fillId="0" borderId="0" xfId="6" applyNumberFormat="1" applyFont="1" applyAlignment="1">
      <alignment horizontal="left"/>
    </xf>
    <xf numFmtId="169" fontId="183" fillId="0" borderId="0" xfId="6" quotePrefix="1" applyNumberFormat="1" applyFont="1" applyAlignment="1">
      <alignment horizontal="left"/>
    </xf>
    <xf numFmtId="6" fontId="6" fillId="0" borderId="0" xfId="12" applyNumberFormat="1" applyFont="1"/>
    <xf numFmtId="9" fontId="178" fillId="0" borderId="0" xfId="13" applyNumberFormat="1" applyFont="1"/>
    <xf numFmtId="0" fontId="184" fillId="0" borderId="0" xfId="12" applyFont="1"/>
    <xf numFmtId="169" fontId="185" fillId="0" borderId="0" xfId="6" applyNumberFormat="1" applyFont="1" applyAlignment="1">
      <alignment horizontal="center" vertical="center"/>
    </xf>
    <xf numFmtId="9" fontId="186" fillId="0" borderId="0" xfId="6" applyFont="1" applyAlignment="1">
      <alignment horizontal="right" vertical="center"/>
    </xf>
    <xf numFmtId="6" fontId="178" fillId="0" borderId="0" xfId="13" applyNumberFormat="1" applyFont="1" applyAlignment="1">
      <alignment horizontal="center" vertical="center"/>
    </xf>
    <xf numFmtId="6" fontId="178" fillId="38" borderId="0" xfId="13" applyNumberFormat="1" applyFont="1" applyFill="1" applyAlignment="1">
      <alignment horizontal="center" vertical="center"/>
    </xf>
    <xf numFmtId="6" fontId="178" fillId="39" borderId="0" xfId="13" applyNumberFormat="1" applyFont="1" applyFill="1" applyAlignment="1">
      <alignment horizontal="center" vertical="center"/>
    </xf>
    <xf numFmtId="6" fontId="178" fillId="40" borderId="0" xfId="13" applyNumberFormat="1" applyFont="1" applyFill="1" applyAlignment="1">
      <alignment horizontal="center" vertical="center"/>
    </xf>
    <xf numFmtId="0" fontId="22" fillId="42" borderId="1" xfId="1" applyFont="1" applyFill="1" applyBorder="1" applyAlignment="1">
      <alignment vertical="top"/>
    </xf>
    <xf numFmtId="0" fontId="6" fillId="2" borderId="14" xfId="12" applyFont="1" applyFill="1" applyBorder="1"/>
    <xf numFmtId="164" fontId="10" fillId="2" borderId="13" xfId="1" applyNumberFormat="1" applyFont="1" applyFill="1" applyBorder="1" applyAlignment="1">
      <alignment vertical="top"/>
    </xf>
    <xf numFmtId="164" fontId="10" fillId="2" borderId="1" xfId="1" applyNumberFormat="1" applyFont="1" applyFill="1" applyBorder="1" applyAlignment="1">
      <alignment vertical="top"/>
    </xf>
    <xf numFmtId="0" fontId="6" fillId="42" borderId="14" xfId="12" applyFont="1" applyFill="1" applyBorder="1"/>
    <xf numFmtId="0" fontId="172" fillId="5" borderId="14" xfId="1" applyFont="1" applyFill="1" applyBorder="1" applyAlignment="1">
      <alignment vertical="center"/>
    </xf>
    <xf numFmtId="0" fontId="13" fillId="5" borderId="2" xfId="1" applyFont="1" applyFill="1" applyBorder="1" applyAlignment="1">
      <alignment horizontal="center" vertical="center"/>
    </xf>
    <xf numFmtId="37" fontId="8" fillId="0" borderId="0" xfId="2" applyNumberFormat="1" applyFont="1" applyBorder="1" applyAlignment="1">
      <alignment vertical="center"/>
    </xf>
    <xf numFmtId="166" fontId="16" fillId="0" borderId="0" xfId="3" applyNumberFormat="1" applyFont="1" applyFill="1" applyBorder="1" applyAlignment="1">
      <alignment horizontal="center" vertical="top"/>
    </xf>
    <xf numFmtId="0" fontId="16" fillId="2" borderId="0" xfId="1" applyFont="1" applyFill="1" applyBorder="1">
      <alignment vertical="top"/>
    </xf>
    <xf numFmtId="169" fontId="16" fillId="0" borderId="0" xfId="3" applyNumberFormat="1" applyFont="1" applyBorder="1" applyAlignment="1">
      <alignment horizontal="center" vertical="center"/>
    </xf>
    <xf numFmtId="169" fontId="16" fillId="6" borderId="0" xfId="3" applyNumberFormat="1" applyFont="1" applyFill="1" applyBorder="1" applyAlignment="1">
      <alignment horizontal="center" vertical="top"/>
    </xf>
    <xf numFmtId="0" fontId="8" fillId="2" borderId="0" xfId="2" applyFont="1" applyFill="1" applyAlignment="1">
      <alignment horizontal="center"/>
    </xf>
    <xf numFmtId="43" fontId="8" fillId="2" borderId="0" xfId="4" applyFont="1" applyFill="1" applyAlignment="1">
      <alignment horizontal="center"/>
    </xf>
    <xf numFmtId="39" fontId="8" fillId="2" borderId="0" xfId="1" applyNumberFormat="1" applyFont="1" applyFill="1" applyAlignment="1">
      <alignment horizontal="center"/>
    </xf>
    <xf numFmtId="37" fontId="8" fillId="2" borderId="0" xfId="1" applyNumberFormat="1" applyFont="1" applyFill="1" applyAlignment="1">
      <alignment horizontal="center" vertical="top"/>
    </xf>
    <xf numFmtId="165" fontId="12" fillId="2" borderId="0" xfId="4" applyNumberFormat="1" applyFont="1" applyFill="1" applyAlignment="1">
      <alignment horizontal="center" vertical="top"/>
    </xf>
    <xf numFmtId="0" fontId="8" fillId="0" borderId="0" xfId="1" applyFont="1" applyFill="1" applyBorder="1" applyAlignment="1">
      <alignment horizontal="center" vertical="top"/>
    </xf>
    <xf numFmtId="168" fontId="8" fillId="0" borderId="4" xfId="1" applyNumberFormat="1" applyFont="1" applyFill="1" applyBorder="1" applyAlignment="1">
      <alignment horizontal="center" vertical="top"/>
    </xf>
    <xf numFmtId="9" fontId="8" fillId="0" borderId="0" xfId="3" applyFont="1" applyFill="1" applyBorder="1" applyAlignment="1">
      <alignment horizontal="center" vertical="top"/>
    </xf>
    <xf numFmtId="9" fontId="8" fillId="0" borderId="4" xfId="3" applyFont="1" applyFill="1" applyBorder="1" applyAlignment="1">
      <alignment horizontal="center" vertical="top"/>
    </xf>
    <xf numFmtId="0" fontId="8" fillId="0" borderId="4" xfId="1" applyFont="1" applyFill="1" applyBorder="1" applyAlignment="1">
      <alignment horizontal="center" vertical="top"/>
    </xf>
    <xf numFmtId="168" fontId="15" fillId="0" borderId="6" xfId="5" applyNumberFormat="1" applyFont="1" applyFill="1" applyBorder="1" applyAlignment="1">
      <alignment horizontal="center" vertical="top"/>
    </xf>
    <xf numFmtId="168" fontId="15" fillId="0" borderId="5" xfId="5" applyNumberFormat="1" applyFont="1" applyBorder="1" applyAlignment="1">
      <alignment horizontal="center" vertical="top"/>
    </xf>
    <xf numFmtId="167" fontId="14" fillId="0" borderId="6" xfId="3" applyNumberFormat="1" applyFont="1" applyFill="1" applyBorder="1" applyAlignment="1">
      <alignment horizontal="center" vertical="top"/>
    </xf>
    <xf numFmtId="167" fontId="14" fillId="0" borderId="5" xfId="3" applyNumberFormat="1" applyFont="1" applyFill="1" applyBorder="1" applyAlignment="1">
      <alignment horizontal="center" vertical="top"/>
    </xf>
    <xf numFmtId="170" fontId="16" fillId="0" borderId="4" xfId="1" applyNumberFormat="1" applyFont="1" applyBorder="1" applyAlignment="1">
      <alignment horizontal="center" vertical="top"/>
    </xf>
    <xf numFmtId="42" fontId="16" fillId="0" borderId="4" xfId="1" applyNumberFormat="1" applyFont="1" applyBorder="1" applyAlignment="1">
      <alignment horizontal="center" vertical="top"/>
    </xf>
    <xf numFmtId="169" fontId="8" fillId="6" borderId="0" xfId="3" applyNumberFormat="1" applyFont="1" applyFill="1" applyBorder="1" applyAlignment="1">
      <alignment horizontal="center" vertical="top"/>
    </xf>
    <xf numFmtId="0" fontId="14" fillId="3" borderId="1" xfId="1" applyFont="1" applyFill="1" applyBorder="1" applyAlignment="1">
      <alignment horizontal="center" vertical="top"/>
    </xf>
    <xf numFmtId="42" fontId="8" fillId="6" borderId="4" xfId="1" applyNumberFormat="1" applyFont="1" applyFill="1" applyBorder="1" applyAlignment="1">
      <alignment horizontal="center" vertical="top"/>
    </xf>
    <xf numFmtId="164" fontId="10" fillId="0" borderId="9" xfId="1" applyNumberFormat="1" applyFont="1" applyBorder="1" applyAlignment="1">
      <alignment horizontal="center" vertical="top"/>
    </xf>
    <xf numFmtId="164" fontId="14" fillId="0" borderId="10" xfId="1" applyNumberFormat="1" applyFont="1" applyBorder="1" applyAlignment="1">
      <alignment horizontal="center" vertical="top"/>
    </xf>
    <xf numFmtId="169" fontId="18" fillId="0" borderId="4" xfId="3" applyNumberFormat="1" applyFont="1" applyBorder="1" applyAlignment="1">
      <alignment horizontal="center" vertical="top"/>
    </xf>
    <xf numFmtId="169" fontId="8" fillId="6" borderId="12" xfId="3" applyNumberFormat="1" applyFont="1" applyFill="1" applyBorder="1" applyAlignment="1">
      <alignment horizontal="center" vertical="top"/>
    </xf>
    <xf numFmtId="42" fontId="8" fillId="6" borderId="11" xfId="1" applyNumberFormat="1" applyFont="1" applyFill="1" applyBorder="1" applyAlignment="1">
      <alignment horizontal="center" vertical="top"/>
    </xf>
    <xf numFmtId="169" fontId="8" fillId="2" borderId="0" xfId="3" applyNumberFormat="1" applyFont="1" applyFill="1" applyBorder="1" applyAlignment="1">
      <alignment horizontal="center" vertical="top"/>
    </xf>
    <xf numFmtId="169" fontId="19" fillId="2" borderId="0" xfId="3" applyNumberFormat="1" applyFont="1" applyFill="1" applyBorder="1" applyAlignment="1">
      <alignment horizontal="center" vertical="top"/>
    </xf>
    <xf numFmtId="42" fontId="8" fillId="2" borderId="0" xfId="1" applyNumberFormat="1" applyFont="1" applyFill="1" applyBorder="1" applyAlignment="1">
      <alignment horizontal="center" vertical="top"/>
    </xf>
    <xf numFmtId="43" fontId="8" fillId="2" borderId="0" xfId="973" applyFont="1" applyFill="1" applyBorder="1" applyAlignment="1">
      <alignment horizontal="center" vertical="top"/>
    </xf>
    <xf numFmtId="0" fontId="8" fillId="2" borderId="0" xfId="1" applyFont="1" applyFill="1" applyAlignment="1">
      <alignment horizontal="center" vertical="top"/>
    </xf>
    <xf numFmtId="167" fontId="8" fillId="2" borderId="0" xfId="3" applyNumberFormat="1" applyFont="1" applyFill="1" applyBorder="1" applyAlignment="1">
      <alignment horizontal="center" vertical="top"/>
    </xf>
    <xf numFmtId="0" fontId="8" fillId="0" borderId="0" xfId="1" applyFont="1" applyAlignment="1">
      <alignment horizontal="center" vertical="top"/>
    </xf>
    <xf numFmtId="169" fontId="10" fillId="4" borderId="14" xfId="3" applyNumberFormat="1" applyFont="1" applyFill="1" applyBorder="1"/>
    <xf numFmtId="9" fontId="10" fillId="4" borderId="14" xfId="3" applyFont="1" applyFill="1" applyBorder="1"/>
    <xf numFmtId="283" fontId="14" fillId="0" borderId="4" xfId="5" applyNumberFormat="1" applyFont="1" applyBorder="1" applyAlignment="1">
      <alignment horizontal="center" vertical="top"/>
    </xf>
    <xf numFmtId="283" fontId="17" fillId="0" borderId="9" xfId="5" applyNumberFormat="1" applyFont="1" applyBorder="1" applyAlignment="1">
      <alignment horizontal="center" vertical="center"/>
    </xf>
    <xf numFmtId="283" fontId="14" fillId="0" borderId="9" xfId="1" applyNumberFormat="1" applyFont="1" applyBorder="1" applyAlignment="1">
      <alignment horizontal="center" vertical="top"/>
    </xf>
    <xf numFmtId="164" fontId="10" fillId="6" borderId="4" xfId="1" applyNumberFormat="1" applyFont="1" applyFill="1" applyBorder="1" applyAlignment="1">
      <alignment horizontal="center" vertical="top"/>
    </xf>
    <xf numFmtId="0" fontId="190" fillId="2" borderId="0" xfId="1" applyFont="1" applyFill="1">
      <alignment vertical="top"/>
    </xf>
    <xf numFmtId="0" fontId="8" fillId="2" borderId="0" xfId="1" applyFont="1" applyFill="1" applyAlignment="1">
      <alignment horizontal="center"/>
    </xf>
    <xf numFmtId="164" fontId="8" fillId="0" borderId="9" xfId="1" applyNumberFormat="1" applyFont="1" applyFill="1" applyBorder="1" applyAlignment="1">
      <alignment horizontal="center" vertical="center"/>
    </xf>
    <xf numFmtId="37" fontId="8" fillId="2" borderId="0" xfId="2" applyNumberFormat="1" applyFont="1" applyFill="1" applyBorder="1" applyAlignment="1">
      <alignment horizontal="center"/>
    </xf>
    <xf numFmtId="169" fontId="32" fillId="0" borderId="4" xfId="7" applyNumberFormat="1" applyFont="1" applyFill="1" applyBorder="1" applyAlignment="1">
      <alignment horizontal="center" vertical="center"/>
    </xf>
    <xf numFmtId="164" fontId="30" fillId="0" borderId="4" xfId="1" applyNumberFormat="1" applyFont="1" applyFill="1" applyBorder="1" applyAlignment="1">
      <alignment horizontal="center" vertical="center"/>
    </xf>
    <xf numFmtId="164" fontId="14" fillId="0" borderId="27" xfId="1" applyNumberFormat="1" applyFont="1" applyFill="1" applyBorder="1" applyAlignment="1">
      <alignment horizontal="center" vertical="center"/>
    </xf>
    <xf numFmtId="164" fontId="13" fillId="0" borderId="27" xfId="1" applyNumberFormat="1" applyFont="1" applyFill="1" applyBorder="1" applyAlignment="1">
      <alignment horizontal="center" vertical="center"/>
    </xf>
    <xf numFmtId="164" fontId="8" fillId="0" borderId="4" xfId="1" applyNumberFormat="1" applyFont="1" applyFill="1" applyBorder="1" applyAlignment="1">
      <alignment horizontal="center" vertical="center"/>
    </xf>
    <xf numFmtId="164" fontId="35" fillId="0" borderId="4" xfId="1" applyNumberFormat="1" applyFont="1" applyFill="1" applyBorder="1" applyAlignment="1">
      <alignment horizontal="center" vertical="center"/>
    </xf>
    <xf numFmtId="169" fontId="29" fillId="0" borderId="4" xfId="3" applyNumberFormat="1" applyFont="1" applyFill="1" applyBorder="1" applyAlignment="1">
      <alignment horizontal="center" vertical="center"/>
    </xf>
    <xf numFmtId="166" fontId="8" fillId="0" borderId="18" xfId="8" applyNumberFormat="1" applyFont="1" applyFill="1" applyBorder="1" applyAlignment="1">
      <alignment horizontal="center" vertical="center"/>
    </xf>
    <xf numFmtId="164" fontId="8" fillId="0" borderId="4" xfId="8" applyNumberFormat="1" applyFont="1" applyFill="1" applyBorder="1" applyAlignment="1">
      <alignment horizontal="center" vertical="center"/>
    </xf>
    <xf numFmtId="164" fontId="30" fillId="0" borderId="4" xfId="8" applyNumberFormat="1" applyFont="1" applyFill="1" applyBorder="1" applyAlignment="1">
      <alignment horizontal="center" vertical="center"/>
    </xf>
    <xf numFmtId="166" fontId="30" fillId="0" borderId="4" xfId="8" applyNumberFormat="1" applyFont="1" applyFill="1" applyBorder="1" applyAlignment="1">
      <alignment horizontal="center" vertical="center"/>
    </xf>
    <xf numFmtId="164" fontId="8" fillId="0" borderId="30" xfId="1" applyNumberFormat="1" applyFont="1" applyFill="1" applyBorder="1" applyAlignment="1">
      <alignment horizontal="center" vertical="center"/>
    </xf>
    <xf numFmtId="164" fontId="8" fillId="0" borderId="10" xfId="1" applyNumberFormat="1" applyFont="1" applyFill="1" applyBorder="1" applyAlignment="1">
      <alignment horizontal="center" vertical="center"/>
    </xf>
    <xf numFmtId="0" fontId="8" fillId="2" borderId="0" xfId="2" applyFont="1" applyFill="1" applyBorder="1" applyAlignment="1">
      <alignment horizontal="center"/>
    </xf>
    <xf numFmtId="164" fontId="8" fillId="0" borderId="3" xfId="2" applyNumberFormat="1" applyFont="1" applyBorder="1" applyAlignment="1">
      <alignment horizontal="center" vertical="center"/>
    </xf>
    <xf numFmtId="164" fontId="8" fillId="0" borderId="4" xfId="2" applyNumberFormat="1" applyFont="1" applyBorder="1" applyAlignment="1">
      <alignment horizontal="center" vertical="center"/>
    </xf>
    <xf numFmtId="164" fontId="35" fillId="0" borderId="4" xfId="2" applyNumberFormat="1" applyFont="1" applyBorder="1" applyAlignment="1">
      <alignment horizontal="center" vertical="center"/>
    </xf>
    <xf numFmtId="164" fontId="14" fillId="0" borderId="22" xfId="2" applyNumberFormat="1" applyFont="1" applyBorder="1" applyAlignment="1">
      <alignment horizontal="center" vertical="center"/>
    </xf>
    <xf numFmtId="164" fontId="8" fillId="0" borderId="11" xfId="2" applyNumberFormat="1" applyFont="1" applyBorder="1" applyAlignment="1">
      <alignment horizontal="center" vertical="center"/>
    </xf>
    <xf numFmtId="164" fontId="41" fillId="0" borderId="4" xfId="2" applyNumberFormat="1" applyFont="1" applyBorder="1" applyAlignment="1">
      <alignment horizontal="center" vertical="center"/>
    </xf>
    <xf numFmtId="164" fontId="14" fillId="0" borderId="11" xfId="2" applyNumberFormat="1" applyFont="1" applyBorder="1" applyAlignment="1">
      <alignment horizontal="center" vertical="center"/>
    </xf>
    <xf numFmtId="177" fontId="8" fillId="2" borderId="0" xfId="2" applyNumberFormat="1" applyFont="1" applyFill="1" applyBorder="1" applyAlignment="1">
      <alignment horizontal="center" vertical="center"/>
    </xf>
    <xf numFmtId="9" fontId="8" fillId="2" borderId="0" xfId="6" applyFont="1" applyFill="1" applyBorder="1" applyAlignment="1">
      <alignment horizontal="center" vertical="center"/>
    </xf>
    <xf numFmtId="164" fontId="8" fillId="0" borderId="15" xfId="2" applyNumberFormat="1" applyFont="1" applyBorder="1" applyAlignment="1">
      <alignment horizontal="center" vertical="center"/>
    </xf>
    <xf numFmtId="164" fontId="8" fillId="0" borderId="12" xfId="2" applyNumberFormat="1" applyFont="1" applyBorder="1" applyAlignment="1">
      <alignment horizontal="center" vertical="center"/>
    </xf>
    <xf numFmtId="164" fontId="8" fillId="0" borderId="16" xfId="2" applyNumberFormat="1" applyFont="1" applyBorder="1" applyAlignment="1">
      <alignment horizontal="center" vertical="center"/>
    </xf>
    <xf numFmtId="164" fontId="8" fillId="2" borderId="0" xfId="2" applyNumberFormat="1" applyFont="1" applyFill="1" applyBorder="1" applyAlignment="1">
      <alignment horizontal="center"/>
    </xf>
    <xf numFmtId="37" fontId="38" fillId="2" borderId="0" xfId="2" applyNumberFormat="1" applyFont="1" applyFill="1" applyBorder="1" applyAlignment="1">
      <alignment horizontal="center"/>
    </xf>
    <xf numFmtId="37" fontId="38" fillId="0" borderId="0" xfId="2" applyNumberFormat="1" applyFont="1" applyBorder="1" applyAlignment="1">
      <alignment horizontal="center"/>
    </xf>
    <xf numFmtId="252" fontId="14" fillId="0" borderId="16" xfId="1" applyNumberFormat="1" applyFont="1" applyFill="1" applyBorder="1" applyAlignment="1"/>
    <xf numFmtId="0" fontId="16" fillId="0" borderId="15" xfId="1" applyFont="1" applyBorder="1">
      <alignment vertical="top"/>
    </xf>
    <xf numFmtId="9" fontId="16" fillId="0" borderId="12" xfId="3" applyFont="1" applyBorder="1" applyAlignment="1">
      <alignment horizontal="center" vertical="top"/>
    </xf>
    <xf numFmtId="0" fontId="16" fillId="0" borderId="12" xfId="1" applyFont="1" applyBorder="1" applyAlignment="1">
      <alignment horizontal="center" vertical="top"/>
    </xf>
    <xf numFmtId="0" fontId="16" fillId="0" borderId="11" xfId="1" applyFont="1" applyBorder="1" applyAlignment="1">
      <alignment horizontal="center" vertical="top"/>
    </xf>
    <xf numFmtId="0" fontId="8" fillId="0" borderId="79" xfId="1" applyFont="1" applyBorder="1">
      <alignment vertical="top"/>
    </xf>
    <xf numFmtId="0" fontId="8" fillId="0" borderId="80" xfId="1" applyFont="1" applyBorder="1">
      <alignment vertical="top"/>
    </xf>
    <xf numFmtId="0" fontId="14" fillId="0" borderId="13" xfId="1" applyFont="1" applyBorder="1" applyAlignment="1">
      <alignment horizontal="left" vertical="center"/>
    </xf>
    <xf numFmtId="0" fontId="8" fillId="0" borderId="14" xfId="1" applyFont="1" applyBorder="1" applyAlignment="1">
      <alignment horizontal="center" vertical="center"/>
    </xf>
    <xf numFmtId="0" fontId="182" fillId="4" borderId="13" xfId="12" applyFont="1" applyFill="1" applyBorder="1"/>
    <xf numFmtId="9" fontId="13" fillId="4" borderId="14" xfId="975" applyNumberFormat="1" applyFont="1" applyFill="1" applyBorder="1" applyAlignment="1">
      <alignment horizontal="right" vertical="center"/>
    </xf>
    <xf numFmtId="0" fontId="195" fillId="0" borderId="0" xfId="13" applyFont="1"/>
    <xf numFmtId="0" fontId="196" fillId="0" borderId="0" xfId="13" applyFont="1"/>
    <xf numFmtId="0" fontId="197" fillId="4" borderId="13" xfId="12" applyFont="1" applyFill="1" applyBorder="1"/>
    <xf numFmtId="0" fontId="198" fillId="0" borderId="0" xfId="13" applyFont="1"/>
    <xf numFmtId="169" fontId="198" fillId="0" borderId="0" xfId="6" applyNumberFormat="1" applyFont="1" applyAlignment="1">
      <alignment horizontal="left"/>
    </xf>
    <xf numFmtId="0" fontId="194" fillId="4" borderId="13" xfId="12" applyFont="1" applyFill="1" applyBorder="1"/>
    <xf numFmtId="9" fontId="10" fillId="4" borderId="14" xfId="974" applyFont="1" applyFill="1" applyBorder="1" applyAlignment="1">
      <alignment horizontal="right" vertical="center"/>
    </xf>
    <xf numFmtId="0" fontId="14" fillId="4" borderId="13" xfId="12" applyFont="1" applyFill="1" applyBorder="1"/>
    <xf numFmtId="165" fontId="199" fillId="0" borderId="0" xfId="4" applyNumberFormat="1" applyFont="1" applyAlignment="1">
      <alignment horizontal="right"/>
    </xf>
    <xf numFmtId="6" fontId="200" fillId="0" borderId="0" xfId="12" quotePrefix="1" applyNumberFormat="1" applyFont="1"/>
    <xf numFmtId="169" fontId="201" fillId="4" borderId="14" xfId="3" applyNumberFormat="1" applyFont="1" applyFill="1" applyBorder="1"/>
    <xf numFmtId="167" fontId="8" fillId="2" borderId="0" xfId="1" applyNumberFormat="1" applyFont="1" applyFill="1" applyBorder="1" applyAlignment="1">
      <alignment vertical="top" wrapText="1"/>
    </xf>
    <xf numFmtId="0" fontId="39" fillId="2" borderId="0" xfId="0" applyFont="1" applyFill="1" applyAlignment="1">
      <alignment horizontal="left" wrapText="1"/>
    </xf>
    <xf numFmtId="164" fontId="10" fillId="0" borderId="4" xfId="1" applyNumberFormat="1" applyFont="1" applyBorder="1">
      <alignment vertical="top"/>
    </xf>
    <xf numFmtId="164" fontId="10" fillId="0" borderId="10" xfId="1" applyNumberFormat="1" applyFont="1" applyBorder="1">
      <alignment vertical="top"/>
    </xf>
    <xf numFmtId="9" fontId="32" fillId="0" borderId="0" xfId="983" applyFont="1" applyBorder="1" applyAlignment="1">
      <alignment horizontal="center" vertical="top"/>
    </xf>
    <xf numFmtId="9" fontId="32" fillId="0" borderId="4" xfId="983" applyFont="1" applyBorder="1" applyAlignment="1">
      <alignment horizontal="center" vertical="top"/>
    </xf>
    <xf numFmtId="9" fontId="29" fillId="0" borderId="4" xfId="974" applyFont="1" applyBorder="1" applyAlignment="1">
      <alignment horizontal="center" vertical="top"/>
    </xf>
    <xf numFmtId="164" fontId="19" fillId="0" borderId="0" xfId="1" applyNumberFormat="1" applyFont="1" applyFill="1" applyBorder="1" applyAlignment="1">
      <alignment horizontal="center" vertical="top"/>
    </xf>
    <xf numFmtId="164" fontId="8" fillId="0" borderId="4" xfId="1" applyNumberFormat="1" applyFont="1" applyFill="1" applyBorder="1" applyAlignment="1">
      <alignment horizontal="center" vertical="top"/>
    </xf>
    <xf numFmtId="164" fontId="8" fillId="0" borderId="0" xfId="1" applyNumberFormat="1" applyFont="1" applyFill="1" applyBorder="1" applyAlignment="1">
      <alignment horizontal="center" vertical="top"/>
    </xf>
    <xf numFmtId="169" fontId="16" fillId="0" borderId="0" xfId="3" applyNumberFormat="1" applyFont="1" applyFill="1" applyBorder="1" applyAlignment="1">
      <alignment horizontal="center" vertical="top"/>
    </xf>
    <xf numFmtId="169" fontId="32" fillId="0" borderId="4" xfId="983" applyNumberFormat="1" applyFont="1" applyFill="1" applyBorder="1" applyAlignment="1">
      <alignment horizontal="center" vertical="top"/>
    </xf>
    <xf numFmtId="39" fontId="30" fillId="0" borderId="0" xfId="1" applyNumberFormat="1" applyFont="1" applyBorder="1" applyAlignment="1">
      <alignment horizontal="center" vertical="top"/>
    </xf>
    <xf numFmtId="39" fontId="8" fillId="0" borderId="4" xfId="1" applyNumberFormat="1" applyFont="1" applyBorder="1" applyAlignment="1">
      <alignment horizontal="center" vertical="top"/>
    </xf>
    <xf numFmtId="39" fontId="8" fillId="0" borderId="0" xfId="1" applyNumberFormat="1" applyFont="1" applyBorder="1" applyAlignment="1">
      <alignment horizontal="center" vertical="top"/>
    </xf>
    <xf numFmtId="224" fontId="14" fillId="0" borderId="2" xfId="1" applyNumberFormat="1" applyFont="1" applyBorder="1" applyAlignment="1">
      <alignment horizontal="center" vertical="center"/>
    </xf>
    <xf numFmtId="224" fontId="14" fillId="0" borderId="1" xfId="1" applyNumberFormat="1" applyFont="1" applyBorder="1" applyAlignment="1">
      <alignment horizontal="center" vertical="center"/>
    </xf>
    <xf numFmtId="3" fontId="19" fillId="0" borderId="12" xfId="4" applyNumberFormat="1" applyFont="1" applyBorder="1" applyAlignment="1">
      <alignment horizontal="center" vertical="center"/>
    </xf>
    <xf numFmtId="3" fontId="8" fillId="0" borderId="81" xfId="4" applyNumberFormat="1" applyFont="1" applyBorder="1" applyAlignment="1">
      <alignment horizontal="center" vertical="center"/>
    </xf>
    <xf numFmtId="3" fontId="8" fillId="0" borderId="12" xfId="4" applyNumberFormat="1" applyFont="1" applyBorder="1" applyAlignment="1">
      <alignment horizontal="center" vertical="center"/>
    </xf>
    <xf numFmtId="9" fontId="16" fillId="0" borderId="12" xfId="974" applyFont="1" applyBorder="1" applyAlignment="1">
      <alignment horizontal="center" vertical="top"/>
    </xf>
    <xf numFmtId="9" fontId="16" fillId="0" borderId="15" xfId="974" applyFont="1" applyBorder="1" applyAlignment="1">
      <alignment horizontal="center" vertical="top"/>
    </xf>
    <xf numFmtId="9" fontId="16" fillId="0" borderId="16" xfId="974" applyFont="1" applyBorder="1" applyAlignment="1">
      <alignment horizontal="center" vertical="top"/>
    </xf>
    <xf numFmtId="9" fontId="16" fillId="0" borderId="11" xfId="974" applyFont="1" applyBorder="1" applyAlignment="1">
      <alignment horizontal="center" vertical="top"/>
    </xf>
    <xf numFmtId="165" fontId="200" fillId="0" borderId="0" xfId="4" applyNumberFormat="1" applyFont="1" applyBorder="1" applyAlignment="1">
      <alignment horizontal="right"/>
    </xf>
    <xf numFmtId="170" fontId="10" fillId="4" borderId="14" xfId="326" applyNumberFormat="1" applyFont="1" applyFill="1" applyBorder="1"/>
    <xf numFmtId="0" fontId="190" fillId="4" borderId="38" xfId="1" applyFont="1" applyFill="1" applyBorder="1" applyAlignment="1">
      <alignment horizontal="center" vertical="top"/>
    </xf>
    <xf numFmtId="164" fontId="10" fillId="42" borderId="82" xfId="1" applyNumberFormat="1" applyFont="1" applyFill="1" applyBorder="1" applyAlignment="1">
      <alignment horizontal="right" vertical="top"/>
    </xf>
    <xf numFmtId="0" fontId="8" fillId="42" borderId="26" xfId="1" applyFont="1" applyFill="1" applyBorder="1" applyAlignment="1">
      <alignment horizontal="center" vertical="top"/>
    </xf>
    <xf numFmtId="169" fontId="8" fillId="42" borderId="26" xfId="3" applyNumberFormat="1" applyFont="1" applyFill="1" applyBorder="1" applyAlignment="1">
      <alignment horizontal="center" vertical="top"/>
    </xf>
    <xf numFmtId="167" fontId="8" fillId="42" borderId="26" xfId="3" applyNumberFormat="1" applyFont="1" applyFill="1" applyBorder="1" applyAlignment="1">
      <alignment horizontal="center" vertical="top"/>
    </xf>
    <xf numFmtId="0" fontId="8" fillId="42" borderId="33" xfId="1" applyFont="1" applyFill="1" applyBorder="1" applyAlignment="1">
      <alignment horizontal="center" vertical="top"/>
    </xf>
    <xf numFmtId="43" fontId="14" fillId="2" borderId="0" xfId="973" applyFont="1" applyFill="1" applyAlignment="1">
      <alignment horizontal="right" vertical="top"/>
    </xf>
    <xf numFmtId="43" fontId="8" fillId="2" borderId="0" xfId="973" applyFont="1" applyFill="1" applyAlignment="1">
      <alignment horizontal="center" vertical="top"/>
    </xf>
    <xf numFmtId="168" fontId="19" fillId="2" borderId="0" xfId="975" applyNumberFormat="1" applyFont="1" applyFill="1" applyAlignment="1">
      <alignment horizontal="center" vertical="top"/>
    </xf>
    <xf numFmtId="165" fontId="14" fillId="2" borderId="0" xfId="973" applyNumberFormat="1" applyFont="1" applyFill="1" applyBorder="1" applyAlignment="1">
      <alignment horizontal="right" vertical="top"/>
    </xf>
    <xf numFmtId="165" fontId="8" fillId="2" borderId="0" xfId="973" applyNumberFormat="1" applyFont="1" applyFill="1" applyBorder="1" applyAlignment="1">
      <alignment horizontal="center" vertical="top"/>
    </xf>
    <xf numFmtId="165" fontId="10" fillId="2" borderId="0" xfId="973" applyNumberFormat="1" applyFont="1" applyFill="1" applyBorder="1" applyAlignment="1">
      <alignment horizontal="center" vertical="top"/>
    </xf>
    <xf numFmtId="283" fontId="14" fillId="2" borderId="21" xfId="975" applyNumberFormat="1" applyFont="1" applyFill="1" applyBorder="1" applyAlignment="1">
      <alignment horizontal="right" vertical="top"/>
    </xf>
    <xf numFmtId="283" fontId="8" fillId="2" borderId="21" xfId="975" applyNumberFormat="1" applyFont="1" applyFill="1" applyBorder="1" applyAlignment="1">
      <alignment horizontal="center" vertical="top"/>
    </xf>
    <xf numFmtId="0" fontId="8" fillId="2" borderId="21" xfId="1" applyFont="1" applyFill="1" applyBorder="1">
      <alignment vertical="top"/>
    </xf>
    <xf numFmtId="283" fontId="14" fillId="2" borderId="0" xfId="975" applyNumberFormat="1" applyFont="1" applyFill="1" applyAlignment="1">
      <alignment horizontal="right" vertical="top"/>
    </xf>
    <xf numFmtId="283" fontId="8" fillId="2" borderId="0" xfId="975" applyNumberFormat="1" applyFont="1" applyFill="1" applyAlignment="1">
      <alignment horizontal="center" vertical="top"/>
    </xf>
    <xf numFmtId="43" fontId="10" fillId="2" borderId="0" xfId="973" applyFont="1" applyFill="1" applyAlignment="1">
      <alignment horizontal="center" vertical="top"/>
    </xf>
    <xf numFmtId="0" fontId="14" fillId="2" borderId="0" xfId="1" applyFont="1" applyFill="1" applyAlignment="1">
      <alignment horizontal="right" vertical="top" wrapText="1"/>
    </xf>
    <xf numFmtId="44" fontId="8" fillId="2" borderId="0" xfId="1" applyNumberFormat="1" applyFont="1" applyFill="1" applyAlignment="1">
      <alignment horizontal="center" vertical="top"/>
    </xf>
    <xf numFmtId="0" fontId="19" fillId="2" borderId="0" xfId="1" applyFont="1" applyFill="1">
      <alignment vertical="top"/>
    </xf>
    <xf numFmtId="9" fontId="19" fillId="2" borderId="0" xfId="974" applyFont="1" applyFill="1" applyAlignment="1">
      <alignment horizontal="center" vertical="top"/>
    </xf>
    <xf numFmtId="0" fontId="14" fillId="2" borderId="0" xfId="1" applyFont="1" applyFill="1" applyBorder="1" applyAlignment="1">
      <alignment horizontal="right" vertical="top" wrapText="1"/>
    </xf>
    <xf numFmtId="0" fontId="8" fillId="2" borderId="0" xfId="1" applyFont="1" applyFill="1" applyBorder="1" applyAlignment="1">
      <alignment horizontal="center" vertical="top"/>
    </xf>
    <xf numFmtId="43" fontId="8" fillId="2" borderId="0" xfId="1" applyNumberFormat="1" applyFont="1" applyFill="1" applyBorder="1" applyAlignment="1">
      <alignment horizontal="center" vertical="top"/>
    </xf>
    <xf numFmtId="44" fontId="10" fillId="42" borderId="82" xfId="975" applyFont="1" applyFill="1" applyBorder="1" applyAlignment="1">
      <alignment horizontal="right" vertical="top"/>
    </xf>
    <xf numFmtId="44" fontId="8" fillId="42" borderId="26" xfId="975" applyFont="1" applyFill="1" applyBorder="1" applyAlignment="1">
      <alignment horizontal="center" vertical="top"/>
    </xf>
    <xf numFmtId="168" fontId="8" fillId="42" borderId="26" xfId="975" applyNumberFormat="1" applyFont="1" applyFill="1" applyBorder="1" applyAlignment="1">
      <alignment horizontal="center" vertical="top"/>
    </xf>
    <xf numFmtId="44" fontId="8" fillId="2" borderId="0" xfId="975" applyFont="1" applyFill="1" applyAlignment="1">
      <alignment vertical="top"/>
    </xf>
    <xf numFmtId="164" fontId="19" fillId="0" borderId="17" xfId="2" applyNumberFormat="1" applyFont="1" applyBorder="1" applyAlignment="1">
      <alignment horizontal="center" vertical="center"/>
    </xf>
    <xf numFmtId="5" fontId="48" fillId="4" borderId="1" xfId="14" applyNumberFormat="1" applyFont="1" applyFill="1" applyBorder="1" applyAlignment="1">
      <alignment horizontal="center"/>
    </xf>
    <xf numFmtId="0" fontId="45" fillId="0" borderId="0" xfId="1" applyFont="1" applyFill="1" applyAlignment="1"/>
    <xf numFmtId="0" fontId="7" fillId="0" borderId="28" xfId="1" applyFont="1" applyFill="1" applyBorder="1" applyAlignment="1">
      <alignment vertical="top"/>
    </xf>
    <xf numFmtId="0" fontId="7" fillId="0" borderId="23" xfId="1" applyFont="1" applyFill="1" applyBorder="1" applyAlignment="1">
      <alignment vertical="top"/>
    </xf>
    <xf numFmtId="0" fontId="7" fillId="0" borderId="29" xfId="1" applyFont="1" applyFill="1" applyBorder="1" applyAlignment="1">
      <alignment vertical="top"/>
    </xf>
    <xf numFmtId="0" fontId="176" fillId="0" borderId="0" xfId="13" applyFont="1" applyFill="1"/>
    <xf numFmtId="0" fontId="7" fillId="0" borderId="15" xfId="1" applyFont="1" applyFill="1" applyBorder="1" applyAlignment="1">
      <alignment vertical="top"/>
    </xf>
    <xf numFmtId="0" fontId="7" fillId="0" borderId="12" xfId="1" applyFont="1" applyFill="1" applyBorder="1" applyAlignment="1">
      <alignment vertical="top"/>
    </xf>
    <xf numFmtId="0" fontId="7" fillId="0" borderId="16" xfId="1" applyFont="1" applyFill="1" applyBorder="1" applyAlignment="1">
      <alignment vertical="top"/>
    </xf>
    <xf numFmtId="7" fontId="50" fillId="0" borderId="38" xfId="1" applyNumberFormat="1" applyFont="1" applyFill="1" applyBorder="1" applyAlignment="1">
      <alignment horizontal="center"/>
    </xf>
    <xf numFmtId="167" fontId="176" fillId="0" borderId="0" xfId="1" applyNumberFormat="1" applyFont="1" applyFill="1" applyBorder="1" applyAlignment="1">
      <alignment vertical="top" wrapText="1"/>
    </xf>
    <xf numFmtId="5" fontId="50" fillId="0" borderId="38" xfId="1" applyNumberFormat="1" applyFont="1" applyFill="1" applyBorder="1" applyAlignment="1">
      <alignment horizontal="center"/>
    </xf>
    <xf numFmtId="0" fontId="176" fillId="0" borderId="0" xfId="12" applyFont="1" applyFill="1" applyBorder="1"/>
    <xf numFmtId="9" fontId="176" fillId="0" borderId="0" xfId="8" applyFont="1" applyFill="1" applyBorder="1"/>
    <xf numFmtId="4" fontId="176" fillId="0" borderId="0" xfId="8" applyNumberFormat="1" applyFont="1" applyFill="1" applyBorder="1"/>
    <xf numFmtId="0" fontId="45" fillId="0" borderId="0" xfId="1" applyFont="1" applyFill="1" applyBorder="1" applyAlignment="1"/>
    <xf numFmtId="0" fontId="14" fillId="0" borderId="31" xfId="12" applyFont="1" applyFill="1" applyBorder="1" applyAlignment="1">
      <alignment horizontal="center"/>
    </xf>
    <xf numFmtId="0" fontId="47" fillId="0" borderId="31" xfId="1" applyFont="1" applyFill="1" applyBorder="1" applyAlignment="1">
      <alignment horizontal="center"/>
    </xf>
    <xf numFmtId="5" fontId="48" fillId="0" borderId="31" xfId="14" applyNumberFormat="1" applyFont="1" applyFill="1" applyBorder="1" applyAlignment="1">
      <alignment horizontal="center"/>
    </xf>
    <xf numFmtId="44" fontId="48" fillId="0" borderId="31" xfId="14" applyNumberFormat="1" applyFont="1" applyFill="1" applyBorder="1" applyAlignment="1">
      <alignment horizontal="center"/>
    </xf>
    <xf numFmtId="0" fontId="49" fillId="0" borderId="35" xfId="1" applyFont="1" applyFill="1" applyBorder="1" applyAlignment="1">
      <alignment horizontal="center"/>
    </xf>
    <xf numFmtId="9" fontId="50" fillId="0" borderId="35" xfId="974" applyFont="1" applyFill="1" applyBorder="1" applyAlignment="1">
      <alignment horizontal="center"/>
    </xf>
    <xf numFmtId="9" fontId="45" fillId="0" borderId="0" xfId="974" applyFont="1" applyFill="1" applyAlignment="1"/>
    <xf numFmtId="9" fontId="49" fillId="0" borderId="35" xfId="974" applyFont="1" applyFill="1" applyBorder="1" applyAlignment="1">
      <alignment horizontal="center"/>
    </xf>
    <xf numFmtId="0" fontId="14" fillId="0" borderId="35" xfId="1" applyFont="1" applyFill="1" applyBorder="1" applyAlignment="1">
      <alignment horizontal="center" vertical="top"/>
    </xf>
    <xf numFmtId="0" fontId="45" fillId="0" borderId="35" xfId="1" applyFont="1" applyFill="1" applyBorder="1" applyAlignment="1">
      <alignment horizontal="center"/>
    </xf>
    <xf numFmtId="0" fontId="14" fillId="0" borderId="31" xfId="1" applyFont="1" applyFill="1" applyBorder="1" applyAlignment="1">
      <alignment horizontal="center" vertical="top"/>
    </xf>
    <xf numFmtId="5" fontId="45" fillId="0" borderId="31" xfId="1" applyNumberFormat="1" applyFont="1" applyFill="1" applyBorder="1" applyAlignment="1">
      <alignment horizontal="center"/>
    </xf>
    <xf numFmtId="0" fontId="45" fillId="0" borderId="35" xfId="1" quotePrefix="1" applyFont="1" applyFill="1" applyBorder="1" applyAlignment="1">
      <alignment horizontal="center"/>
    </xf>
    <xf numFmtId="5" fontId="45" fillId="0" borderId="35" xfId="1" applyNumberFormat="1" applyFont="1" applyFill="1" applyBorder="1" applyAlignment="1">
      <alignment horizontal="center"/>
    </xf>
    <xf numFmtId="5" fontId="203" fillId="0" borderId="35" xfId="1" applyNumberFormat="1" applyFont="1" applyFill="1" applyBorder="1" applyAlignment="1">
      <alignment horizontal="center"/>
    </xf>
    <xf numFmtId="43" fontId="50" fillId="0" borderId="35" xfId="973" applyFont="1" applyFill="1" applyBorder="1" applyAlignment="1">
      <alignment horizontal="center"/>
    </xf>
    <xf numFmtId="5" fontId="202" fillId="0" borderId="36" xfId="1" applyNumberFormat="1" applyFont="1" applyFill="1" applyBorder="1" applyAlignment="1">
      <alignment horizontal="center"/>
    </xf>
    <xf numFmtId="0" fontId="45" fillId="0" borderId="34" xfId="1" quotePrefix="1" applyFont="1" applyFill="1" applyBorder="1" applyAlignment="1">
      <alignment horizontal="center"/>
    </xf>
    <xf numFmtId="5" fontId="202" fillId="0" borderId="34" xfId="1" applyNumberFormat="1" applyFont="1" applyFill="1" applyBorder="1" applyAlignment="1">
      <alignment horizontal="center"/>
    </xf>
    <xf numFmtId="5" fontId="50" fillId="0" borderId="37" xfId="1" applyNumberFormat="1" applyFont="1" applyFill="1" applyBorder="1" applyAlignment="1">
      <alignment horizontal="center"/>
    </xf>
    <xf numFmtId="5" fontId="50" fillId="0" borderId="31" xfId="1" applyNumberFormat="1" applyFont="1" applyFill="1" applyBorder="1" applyAlignment="1">
      <alignment horizontal="center"/>
    </xf>
    <xf numFmtId="5" fontId="50" fillId="0" borderId="35" xfId="1" applyNumberFormat="1" applyFont="1" applyFill="1" applyBorder="1" applyAlignment="1">
      <alignment horizontal="center"/>
    </xf>
    <xf numFmtId="5" fontId="202" fillId="0" borderId="35" xfId="1" applyNumberFormat="1" applyFont="1" applyFill="1" applyBorder="1" applyAlignment="1">
      <alignment horizontal="center"/>
    </xf>
    <xf numFmtId="5" fontId="50" fillId="0" borderId="34" xfId="1" applyNumberFormat="1" applyFont="1" applyFill="1" applyBorder="1" applyAlignment="1">
      <alignment horizontal="center"/>
    </xf>
    <xf numFmtId="0" fontId="14" fillId="0" borderId="35" xfId="1" quotePrefix="1" applyFont="1" applyFill="1" applyBorder="1" applyAlignment="1">
      <alignment horizontal="center" vertical="top"/>
    </xf>
    <xf numFmtId="0" fontId="51" fillId="0" borderId="0" xfId="1" applyFont="1" applyFill="1" applyAlignment="1">
      <alignment horizontal="center"/>
    </xf>
    <xf numFmtId="44" fontId="52" fillId="0" borderId="0" xfId="5" applyNumberFormat="1" applyFont="1" applyFill="1" applyAlignment="1">
      <alignment horizontal="center"/>
    </xf>
    <xf numFmtId="168" fontId="52" fillId="0" borderId="0" xfId="5" applyNumberFormat="1" applyFont="1" applyFill="1" applyAlignment="1">
      <alignment horizontal="center"/>
    </xf>
    <xf numFmtId="0" fontId="47" fillId="0" borderId="38" xfId="1" applyFont="1" applyFill="1" applyBorder="1" applyAlignment="1">
      <alignment horizontal="center"/>
    </xf>
    <xf numFmtId="0" fontId="47" fillId="0" borderId="0" xfId="1" applyFont="1" applyFill="1" applyAlignment="1"/>
    <xf numFmtId="0" fontId="50" fillId="0" borderId="0" xfId="1" applyFont="1" applyFill="1" applyAlignment="1"/>
    <xf numFmtId="0" fontId="53" fillId="0" borderId="39" xfId="1" applyFont="1" applyFill="1" applyBorder="1" applyAlignment="1">
      <alignment horizontal="center"/>
    </xf>
    <xf numFmtId="0" fontId="54" fillId="0" borderId="38" xfId="1" applyFont="1" applyFill="1" applyBorder="1" applyAlignment="1">
      <alignment horizontal="center" wrapText="1"/>
    </xf>
    <xf numFmtId="44" fontId="50" fillId="0" borderId="0" xfId="1" applyNumberFormat="1" applyFont="1" applyFill="1" applyAlignment="1"/>
    <xf numFmtId="0" fontId="14" fillId="0" borderId="38" xfId="12" applyFont="1" applyFill="1" applyBorder="1" applyAlignment="1">
      <alignment horizontal="center"/>
    </xf>
    <xf numFmtId="44" fontId="54" fillId="0" borderId="38" xfId="1" applyNumberFormat="1" applyFont="1" applyFill="1" applyBorder="1" applyAlignment="1">
      <alignment horizontal="center"/>
    </xf>
    <xf numFmtId="9" fontId="54" fillId="0" borderId="38" xfId="974" applyFont="1" applyFill="1" applyBorder="1" applyAlignment="1">
      <alignment horizontal="center"/>
    </xf>
    <xf numFmtId="0" fontId="53" fillId="0" borderId="24" xfId="1" applyFont="1" applyFill="1" applyBorder="1" applyAlignment="1">
      <alignment horizontal="center"/>
    </xf>
    <xf numFmtId="284" fontId="50" fillId="0" borderId="38" xfId="5" applyNumberFormat="1" applyFont="1" applyFill="1" applyBorder="1" applyAlignment="1">
      <alignment horizontal="center"/>
    </xf>
    <xf numFmtId="0" fontId="45" fillId="0" borderId="38" xfId="1" applyFont="1" applyFill="1" applyBorder="1" applyAlignment="1"/>
    <xf numFmtId="0" fontId="53" fillId="0" borderId="19" xfId="1" applyFont="1" applyFill="1" applyBorder="1" applyAlignment="1">
      <alignment horizontal="center"/>
    </xf>
    <xf numFmtId="0" fontId="53" fillId="0" borderId="0" xfId="1" applyFont="1" applyFill="1" applyAlignment="1"/>
    <xf numFmtId="44" fontId="45" fillId="0" borderId="0" xfId="1" applyNumberFormat="1" applyFont="1" applyFill="1" applyAlignment="1"/>
    <xf numFmtId="0" fontId="15" fillId="0" borderId="3" xfId="1" applyFont="1" applyFill="1" applyBorder="1" applyAlignment="1">
      <alignment horizontal="left" vertical="center"/>
    </xf>
    <xf numFmtId="0" fontId="15" fillId="0" borderId="8" xfId="1" applyFont="1" applyFill="1" applyBorder="1" applyAlignment="1">
      <alignment horizontal="left" vertical="center"/>
    </xf>
    <xf numFmtId="0" fontId="14" fillId="4" borderId="28" xfId="1" applyFont="1" applyFill="1" applyBorder="1" applyAlignment="1">
      <alignment horizontal="left" vertical="top"/>
    </xf>
    <xf numFmtId="0" fontId="14" fillId="4" borderId="29" xfId="1" applyFont="1" applyFill="1" applyBorder="1" applyAlignment="1">
      <alignment horizontal="left" vertical="top"/>
    </xf>
    <xf numFmtId="0" fontId="14" fillId="4" borderId="15" xfId="1" applyFont="1" applyFill="1" applyBorder="1" applyAlignment="1">
      <alignment horizontal="left" vertical="top"/>
    </xf>
    <xf numFmtId="0" fontId="14" fillId="4" borderId="16" xfId="1" applyFont="1" applyFill="1" applyBorder="1" applyAlignment="1">
      <alignment horizontal="left" vertical="top"/>
    </xf>
    <xf numFmtId="0" fontId="22" fillId="42" borderId="13" xfId="1" applyFont="1" applyFill="1" applyBorder="1" applyAlignment="1">
      <alignment horizontal="left" vertical="top"/>
    </xf>
    <xf numFmtId="0" fontId="22" fillId="42" borderId="14" xfId="1" applyFont="1" applyFill="1" applyBorder="1" applyAlignment="1">
      <alignment horizontal="left" vertical="top"/>
    </xf>
    <xf numFmtId="164" fontId="10" fillId="41" borderId="13" xfId="1" applyNumberFormat="1" applyFont="1" applyFill="1" applyBorder="1" applyAlignment="1">
      <alignment horizontal="left" vertical="top"/>
    </xf>
    <xf numFmtId="164" fontId="10" fillId="41" borderId="14" xfId="1" applyNumberFormat="1" applyFont="1" applyFill="1" applyBorder="1" applyAlignment="1">
      <alignment horizontal="left" vertical="top"/>
    </xf>
    <xf numFmtId="0" fontId="14" fillId="3" borderId="13" xfId="1" applyFont="1" applyFill="1" applyBorder="1" applyAlignment="1">
      <alignment horizontal="left" vertical="top"/>
    </xf>
    <xf numFmtId="0" fontId="14" fillId="3" borderId="14" xfId="1" applyFont="1" applyFill="1" applyBorder="1" applyAlignment="1">
      <alignment horizontal="left" vertical="top"/>
    </xf>
    <xf numFmtId="0" fontId="14" fillId="5" borderId="3" xfId="2" applyFont="1" applyFill="1" applyBorder="1" applyAlignment="1">
      <alignment horizontal="center" vertical="center"/>
    </xf>
    <xf numFmtId="0" fontId="14" fillId="5" borderId="11" xfId="2" applyFont="1" applyFill="1" applyBorder="1" applyAlignment="1">
      <alignment horizontal="center" vertical="center"/>
    </xf>
    <xf numFmtId="0" fontId="39" fillId="2" borderId="17" xfId="0" applyFont="1" applyFill="1" applyBorder="1" applyAlignment="1">
      <alignment horizontal="left" wrapText="1"/>
    </xf>
    <xf numFmtId="0" fontId="39" fillId="2" borderId="0" xfId="0" applyFont="1" applyFill="1" applyAlignment="1">
      <alignment horizontal="left" wrapText="1"/>
    </xf>
    <xf numFmtId="0" fontId="178" fillId="0" borderId="0" xfId="13" applyFont="1" applyAlignment="1">
      <alignment horizontal="center"/>
    </xf>
    <xf numFmtId="167" fontId="8" fillId="2" borderId="0" xfId="1" applyNumberFormat="1" applyFont="1" applyFill="1" applyBorder="1" applyAlignment="1">
      <alignment horizontal="center" vertical="top" wrapText="1"/>
    </xf>
    <xf numFmtId="0" fontId="14" fillId="4" borderId="23" xfId="1" applyFont="1" applyFill="1" applyBorder="1" applyAlignment="1">
      <alignment horizontal="left" vertical="top"/>
    </xf>
    <xf numFmtId="0" fontId="14" fillId="4" borderId="12" xfId="1" applyFont="1" applyFill="1" applyBorder="1" applyAlignment="1">
      <alignment horizontal="left" vertical="top"/>
    </xf>
    <xf numFmtId="0" fontId="7" fillId="5" borderId="13" xfId="12" applyFont="1" applyFill="1" applyBorder="1" applyAlignment="1">
      <alignment horizontal="left"/>
    </xf>
    <xf numFmtId="0" fontId="7" fillId="5" borderId="2" xfId="12" applyFont="1" applyFill="1" applyBorder="1" applyAlignment="1">
      <alignment horizontal="left"/>
    </xf>
    <xf numFmtId="0" fontId="7" fillId="5" borderId="14" xfId="12" applyFont="1" applyFill="1" applyBorder="1" applyAlignment="1">
      <alignment horizontal="left"/>
    </xf>
    <xf numFmtId="8" fontId="50" fillId="0" borderId="32" xfId="1" applyNumberFormat="1" applyFont="1" applyFill="1" applyBorder="1" applyAlignment="1">
      <alignment horizontal="center"/>
    </xf>
    <xf numFmtId="8" fontId="50" fillId="0" borderId="26" xfId="1" applyNumberFormat="1" applyFont="1" applyFill="1" applyBorder="1" applyAlignment="1">
      <alignment horizontal="center"/>
    </xf>
    <xf numFmtId="8" fontId="50" fillId="0" borderId="33" xfId="1" applyNumberFormat="1" applyFont="1" applyFill="1" applyBorder="1" applyAlignment="1">
      <alignment horizontal="center"/>
    </xf>
    <xf numFmtId="0" fontId="47" fillId="0" borderId="31" xfId="1" applyFont="1" applyFill="1" applyBorder="1" applyAlignment="1">
      <alignment horizontal="center" vertical="center"/>
    </xf>
    <xf numFmtId="0" fontId="47" fillId="0" borderId="34" xfId="1" applyFont="1" applyFill="1" applyBorder="1" applyAlignment="1">
      <alignment horizontal="center" vertical="center"/>
    </xf>
    <xf numFmtId="0" fontId="14" fillId="0" borderId="32" xfId="1" applyFont="1" applyFill="1" applyBorder="1" applyAlignment="1">
      <alignment horizontal="center" vertical="top"/>
    </xf>
    <xf numFmtId="0" fontId="14" fillId="0" borderId="26" xfId="1" applyFont="1" applyFill="1" applyBorder="1" applyAlignment="1">
      <alignment horizontal="center" vertical="top"/>
    </xf>
    <xf numFmtId="0" fontId="14" fillId="0" borderId="33" xfId="1" applyFont="1" applyFill="1" applyBorder="1" applyAlignment="1">
      <alignment horizontal="center" vertical="top"/>
    </xf>
    <xf numFmtId="167" fontId="176" fillId="0" borderId="0" xfId="1" applyNumberFormat="1" applyFont="1" applyFill="1" applyBorder="1" applyAlignment="1">
      <alignment horizontal="center" vertical="top" wrapText="1"/>
    </xf>
    <xf numFmtId="0" fontId="177" fillId="0" borderId="13" xfId="1" applyFont="1" applyFill="1" applyBorder="1" applyAlignment="1">
      <alignment horizontal="left" vertical="top"/>
    </xf>
    <xf numFmtId="0" fontId="177" fillId="0" borderId="2" xfId="1" applyFont="1" applyFill="1" applyBorder="1" applyAlignment="1">
      <alignment horizontal="left" vertical="top"/>
    </xf>
    <xf numFmtId="0" fontId="177" fillId="0" borderId="14" xfId="1" applyFont="1" applyFill="1" applyBorder="1" applyAlignment="1">
      <alignment horizontal="left" vertical="top"/>
    </xf>
    <xf numFmtId="0" fontId="7" fillId="0" borderId="13" xfId="1" applyFont="1" applyFill="1" applyBorder="1" applyAlignment="1">
      <alignment horizontal="left" vertical="top"/>
    </xf>
    <xf numFmtId="0" fontId="7" fillId="0" borderId="2" xfId="1" applyFont="1" applyFill="1" applyBorder="1" applyAlignment="1">
      <alignment horizontal="left" vertical="top"/>
    </xf>
    <xf numFmtId="0" fontId="7" fillId="0" borderId="14" xfId="1" applyFont="1" applyFill="1" applyBorder="1" applyAlignment="1">
      <alignment horizontal="left" vertical="top"/>
    </xf>
    <xf numFmtId="7" fontId="7" fillId="0" borderId="38" xfId="1" applyNumberFormat="1" applyFont="1" applyFill="1" applyBorder="1" applyAlignment="1">
      <alignment horizontal="center" vertical="top" wrapText="1"/>
    </xf>
    <xf numFmtId="0" fontId="0" fillId="0" borderId="0" xfId="0" applyFill="1" applyAlignment="1">
      <alignment vertical="top"/>
    </xf>
    <xf numFmtId="0" fontId="6" fillId="0" borderId="0" xfId="1" applyFill="1">
      <alignment vertical="top"/>
    </xf>
    <xf numFmtId="0" fontId="190" fillId="0" borderId="0" xfId="1" applyFont="1" applyFill="1">
      <alignment vertical="top"/>
    </xf>
    <xf numFmtId="0" fontId="14" fillId="0" borderId="1" xfId="1" applyFont="1" applyFill="1" applyBorder="1" applyAlignment="1">
      <alignment vertical="top"/>
    </xf>
    <xf numFmtId="0" fontId="8" fillId="0" borderId="0" xfId="1" applyFont="1" applyFill="1" applyAlignment="1">
      <alignment horizontal="center"/>
    </xf>
    <xf numFmtId="0" fontId="8" fillId="0" borderId="0" xfId="1" applyFont="1" applyFill="1" applyAlignment="1">
      <alignment horizontal="left"/>
    </xf>
    <xf numFmtId="0" fontId="8" fillId="0" borderId="0" xfId="2" applyFont="1" applyFill="1" applyBorder="1"/>
    <xf numFmtId="0" fontId="8" fillId="0" borderId="0" xfId="1" applyFont="1" applyFill="1" applyAlignment="1">
      <alignment horizontal="left" vertical="top" wrapText="1"/>
    </xf>
    <xf numFmtId="37" fontId="8" fillId="0" borderId="0" xfId="1" applyNumberFormat="1" applyFont="1" applyFill="1" applyAlignment="1">
      <alignment horizontal="center"/>
    </xf>
    <xf numFmtId="164" fontId="34" fillId="0" borderId="0" xfId="6" applyNumberFormat="1" applyFont="1" applyFill="1" applyAlignment="1">
      <alignment horizontal="center"/>
    </xf>
    <xf numFmtId="166" fontId="8" fillId="0" borderId="0" xfId="1" applyNumberFormat="1" applyFont="1" applyFill="1" applyAlignment="1">
      <alignment horizontal="center"/>
    </xf>
    <xf numFmtId="166" fontId="8" fillId="0" borderId="0" xfId="1" applyNumberFormat="1" applyFont="1" applyFill="1" applyAlignment="1">
      <alignment horizontal="center" vertical="center"/>
    </xf>
    <xf numFmtId="0" fontId="8" fillId="0" borderId="0" xfId="2" applyFont="1" applyFill="1"/>
    <xf numFmtId="164" fontId="10" fillId="0" borderId="1" xfId="1" applyNumberFormat="1" applyFont="1" applyFill="1" applyBorder="1" applyAlignment="1">
      <alignment vertical="top"/>
    </xf>
    <xf numFmtId="43" fontId="189" fillId="0" borderId="0" xfId="4" applyFont="1" applyFill="1" applyAlignment="1">
      <alignment horizontal="left"/>
    </xf>
    <xf numFmtId="0" fontId="189" fillId="0" borderId="0" xfId="1" applyFont="1" applyFill="1" applyAlignment="1">
      <alignment horizontal="left"/>
    </xf>
    <xf numFmtId="43" fontId="8" fillId="0" borderId="0" xfId="4" applyFont="1" applyFill="1" applyAlignment="1">
      <alignment horizontal="center"/>
    </xf>
    <xf numFmtId="0" fontId="22" fillId="0" borderId="1" xfId="1" applyFont="1" applyFill="1" applyBorder="1" applyAlignment="1">
      <alignment vertical="top"/>
    </xf>
    <xf numFmtId="37" fontId="8" fillId="0" borderId="0" xfId="1" applyNumberFormat="1" applyFont="1" applyFill="1" applyAlignment="1">
      <alignment horizontal="center" vertical="top"/>
    </xf>
    <xf numFmtId="37" fontId="8" fillId="0" borderId="0" xfId="2" applyNumberFormat="1" applyFont="1" applyFill="1" applyAlignment="1">
      <alignment horizontal="center"/>
    </xf>
    <xf numFmtId="0" fontId="8" fillId="0" borderId="0" xfId="1" applyFont="1" applyFill="1" applyAlignment="1">
      <alignment horizontal="center" vertical="center"/>
    </xf>
    <xf numFmtId="165" fontId="12" fillId="0" borderId="0" xfId="4" applyNumberFormat="1" applyFont="1" applyFill="1" applyAlignment="1">
      <alignment horizontal="center" vertical="top"/>
    </xf>
    <xf numFmtId="0" fontId="8" fillId="0" borderId="12" xfId="1" applyFont="1" applyFill="1" applyBorder="1" applyAlignment="1">
      <alignment horizontal="left" vertical="top" wrapText="1"/>
    </xf>
    <xf numFmtId="37" fontId="8" fillId="0" borderId="0" xfId="2" applyNumberFormat="1" applyFont="1" applyFill="1"/>
    <xf numFmtId="0" fontId="7" fillId="0" borderId="13" xfId="1" applyFont="1" applyFill="1" applyBorder="1">
      <alignment vertical="top"/>
    </xf>
    <xf numFmtId="0" fontId="13" fillId="0" borderId="2" xfId="1" applyFont="1" applyFill="1" applyBorder="1" applyAlignment="1">
      <alignment horizontal="center" vertical="center"/>
    </xf>
    <xf numFmtId="0" fontId="14" fillId="0" borderId="1" xfId="1" applyFont="1" applyFill="1" applyBorder="1" applyAlignment="1">
      <alignment horizontal="center" vertical="center"/>
    </xf>
    <xf numFmtId="0" fontId="13" fillId="0" borderId="2" xfId="1" applyFont="1" applyFill="1" applyBorder="1" applyAlignment="1">
      <alignment horizontal="center"/>
    </xf>
    <xf numFmtId="0" fontId="14" fillId="0" borderId="1" xfId="1" applyFont="1" applyFill="1" applyBorder="1" applyAlignment="1">
      <alignment horizontal="center" vertical="top"/>
    </xf>
    <xf numFmtId="37" fontId="8" fillId="0" borderId="0" xfId="2" applyNumberFormat="1" applyFont="1" applyFill="1" applyBorder="1"/>
    <xf numFmtId="37" fontId="8" fillId="0" borderId="29" xfId="1" applyNumberFormat="1" applyFont="1" applyFill="1" applyBorder="1" applyAlignment="1"/>
    <xf numFmtId="164" fontId="8" fillId="0" borderId="23" xfId="1" applyNumberFormat="1" applyFont="1" applyFill="1" applyBorder="1" applyAlignment="1">
      <alignment horizontal="center"/>
    </xf>
    <xf numFmtId="164" fontId="8" fillId="0" borderId="29" xfId="1" applyNumberFormat="1" applyFont="1" applyFill="1" applyBorder="1" applyAlignment="1">
      <alignment horizontal="center"/>
    </xf>
    <xf numFmtId="164" fontId="8" fillId="0" borderId="4" xfId="1" applyNumberFormat="1" applyFont="1" applyFill="1" applyBorder="1" applyAlignment="1">
      <alignment horizontal="center"/>
    </xf>
    <xf numFmtId="164" fontId="8" fillId="0" borderId="0" xfId="1" applyNumberFormat="1" applyFont="1" applyFill="1" applyAlignment="1">
      <alignment horizontal="center"/>
    </xf>
    <xf numFmtId="164" fontId="8" fillId="0" borderId="0" xfId="1" applyNumberFormat="1" applyFont="1" applyFill="1" applyBorder="1" applyAlignment="1">
      <alignment horizontal="center" vertical="center"/>
    </xf>
    <xf numFmtId="164" fontId="8" fillId="0" borderId="18" xfId="1" applyNumberFormat="1" applyFont="1" applyFill="1" applyBorder="1" applyAlignment="1">
      <alignment horizontal="center" vertical="center"/>
    </xf>
    <xf numFmtId="164" fontId="8" fillId="0" borderId="0" xfId="1" applyNumberFormat="1" applyFont="1" applyFill="1" applyAlignment="1">
      <alignment horizontal="center" vertical="center"/>
    </xf>
    <xf numFmtId="164" fontId="30" fillId="0" borderId="0" xfId="6" applyNumberFormat="1" applyFont="1" applyFill="1" applyAlignment="1">
      <alignment horizontal="center" vertical="center"/>
    </xf>
    <xf numFmtId="164" fontId="30" fillId="0" borderId="0" xfId="6" applyNumberFormat="1" applyFont="1" applyFill="1" applyBorder="1" applyAlignment="1">
      <alignment horizontal="center" vertical="center"/>
    </xf>
    <xf numFmtId="37" fontId="30" fillId="0" borderId="0" xfId="1" applyNumberFormat="1" applyFont="1" applyFill="1" applyAlignment="1"/>
    <xf numFmtId="164" fontId="19" fillId="0" borderId="0" xfId="6" applyNumberFormat="1" applyFont="1" applyFill="1" applyBorder="1" applyAlignment="1">
      <alignment horizontal="center" vertical="center"/>
    </xf>
    <xf numFmtId="39" fontId="19" fillId="0" borderId="0" xfId="6" applyNumberFormat="1" applyFont="1" applyFill="1" applyBorder="1" applyAlignment="1">
      <alignment horizontal="center" vertical="center"/>
    </xf>
    <xf numFmtId="39" fontId="30" fillId="0" borderId="4" xfId="1" applyNumberFormat="1" applyFont="1" applyFill="1" applyBorder="1" applyAlignment="1">
      <alignment horizontal="center" vertical="center"/>
    </xf>
    <xf numFmtId="39" fontId="30" fillId="0" borderId="0" xfId="6" applyNumberFormat="1" applyFont="1" applyFill="1" applyBorder="1" applyAlignment="1">
      <alignment horizontal="center" vertical="center"/>
    </xf>
    <xf numFmtId="39" fontId="30" fillId="0" borderId="4" xfId="6" applyNumberFormat="1" applyFont="1" applyFill="1" applyBorder="1" applyAlignment="1">
      <alignment horizontal="center" vertical="center"/>
    </xf>
    <xf numFmtId="0" fontId="16" fillId="0" borderId="18" xfId="2" applyFont="1" applyFill="1" applyBorder="1" applyAlignment="1">
      <alignment horizontal="left" indent="4"/>
    </xf>
    <xf numFmtId="169" fontId="29" fillId="0" borderId="0" xfId="3" applyNumberFormat="1" applyFont="1" applyFill="1" applyBorder="1" applyAlignment="1">
      <alignment horizontal="center" vertical="center"/>
    </xf>
    <xf numFmtId="169" fontId="16" fillId="0" borderId="4" xfId="3" applyNumberFormat="1" applyFont="1" applyFill="1" applyBorder="1" applyAlignment="1">
      <alignment horizontal="center" vertical="center"/>
    </xf>
    <xf numFmtId="10" fontId="19" fillId="0" borderId="0" xfId="981" applyNumberFormat="1" applyFont="1" applyFill="1" applyBorder="1" applyAlignment="1">
      <alignment horizontal="center" vertical="center"/>
    </xf>
    <xf numFmtId="10" fontId="16" fillId="0" borderId="4" xfId="3" applyNumberFormat="1" applyFont="1" applyFill="1" applyBorder="1" applyAlignment="1">
      <alignment horizontal="center" vertical="center"/>
    </xf>
    <xf numFmtId="9" fontId="19" fillId="0" borderId="4" xfId="981" applyFont="1" applyFill="1" applyBorder="1" applyAlignment="1">
      <alignment horizontal="center" vertical="center"/>
    </xf>
    <xf numFmtId="37" fontId="16" fillId="0" borderId="0" xfId="1" applyNumberFormat="1" applyFont="1" applyFill="1" applyAlignment="1"/>
    <xf numFmtId="10" fontId="8" fillId="0" borderId="18" xfId="8" applyNumberFormat="1" applyFont="1" applyFill="1" applyBorder="1" applyAlignment="1">
      <alignment horizontal="left" indent="1"/>
    </xf>
    <xf numFmtId="10" fontId="8" fillId="0" borderId="0" xfId="8" applyNumberFormat="1" applyFont="1" applyFill="1" applyBorder="1"/>
    <xf numFmtId="164" fontId="14" fillId="0" borderId="26" xfId="1" applyNumberFormat="1" applyFont="1" applyFill="1" applyBorder="1" applyAlignment="1">
      <alignment horizontal="center" vertical="center"/>
    </xf>
    <xf numFmtId="164" fontId="13" fillId="0" borderId="26" xfId="1" applyNumberFormat="1" applyFont="1" applyFill="1" applyBorder="1" applyAlignment="1">
      <alignment horizontal="center" vertical="center"/>
    </xf>
    <xf numFmtId="5" fontId="14" fillId="0" borderId="0" xfId="1" applyNumberFormat="1" applyFont="1" applyFill="1" applyAlignment="1"/>
    <xf numFmtId="164" fontId="30" fillId="0" borderId="0" xfId="1" applyNumberFormat="1" applyFont="1" applyFill="1" applyAlignment="1">
      <alignment horizontal="center" vertical="center"/>
    </xf>
    <xf numFmtId="0" fontId="193" fillId="0" borderId="18" xfId="2" applyFont="1" applyFill="1" applyBorder="1" applyAlignment="1">
      <alignment horizontal="left" indent="2"/>
    </xf>
    <xf numFmtId="164" fontId="34" fillId="0" borderId="0" xfId="6" applyNumberFormat="1" applyFont="1" applyFill="1" applyBorder="1" applyAlignment="1">
      <alignment horizontal="center" vertical="center"/>
    </xf>
    <xf numFmtId="164" fontId="34" fillId="0" borderId="18" xfId="6" applyNumberFormat="1" applyFont="1" applyFill="1" applyBorder="1" applyAlignment="1">
      <alignment horizontal="center" vertical="center"/>
    </xf>
    <xf numFmtId="164" fontId="34" fillId="0" borderId="0" xfId="6" applyNumberFormat="1" applyFont="1" applyFill="1" applyAlignment="1">
      <alignment horizontal="center" vertical="center"/>
    </xf>
    <xf numFmtId="0" fontId="30" fillId="0" borderId="18" xfId="2" applyFont="1" applyFill="1" applyBorder="1" applyAlignment="1">
      <alignment horizontal="left" indent="3"/>
    </xf>
    <xf numFmtId="164" fontId="35" fillId="0" borderId="0" xfId="6" applyNumberFormat="1" applyFont="1" applyFill="1" applyBorder="1" applyAlignment="1">
      <alignment horizontal="center" vertical="center"/>
    </xf>
    <xf numFmtId="164" fontId="35" fillId="0" borderId="18" xfId="6" applyNumberFormat="1" applyFont="1" applyFill="1" applyBorder="1" applyAlignment="1">
      <alignment horizontal="center" vertical="center"/>
    </xf>
    <xf numFmtId="164" fontId="35" fillId="0" borderId="0" xfId="6" applyNumberFormat="1" applyFont="1" applyFill="1" applyAlignment="1">
      <alignment horizontal="center" vertical="center"/>
    </xf>
    <xf numFmtId="164" fontId="8" fillId="0" borderId="0" xfId="6" applyNumberFormat="1" applyFont="1" applyFill="1" applyBorder="1" applyAlignment="1">
      <alignment horizontal="center" vertical="center"/>
    </xf>
    <xf numFmtId="164" fontId="8" fillId="0" borderId="4" xfId="6" applyNumberFormat="1" applyFont="1" applyFill="1" applyBorder="1" applyAlignment="1">
      <alignment horizontal="center" vertical="center"/>
    </xf>
    <xf numFmtId="0" fontId="29" fillId="0" borderId="18" xfId="2" applyFont="1" applyFill="1" applyBorder="1" applyAlignment="1">
      <alignment horizontal="left" indent="4"/>
    </xf>
    <xf numFmtId="9" fontId="19" fillId="0" borderId="0" xfId="983" applyFont="1" applyFill="1" applyBorder="1" applyAlignment="1">
      <alignment horizontal="center" vertical="center"/>
    </xf>
    <xf numFmtId="9" fontId="19" fillId="0" borderId="4" xfId="983" applyFont="1" applyFill="1" applyBorder="1" applyAlignment="1">
      <alignment horizontal="center" vertical="center"/>
    </xf>
    <xf numFmtId="10" fontId="30" fillId="0" borderId="18" xfId="8" applyNumberFormat="1" applyFont="1" applyFill="1" applyBorder="1" applyAlignment="1">
      <alignment horizontal="left" indent="1"/>
    </xf>
    <xf numFmtId="166" fontId="8" fillId="0" borderId="0" xfId="8" applyNumberFormat="1" applyFont="1" applyFill="1" applyBorder="1" applyAlignment="1">
      <alignment horizontal="center" vertical="center"/>
    </xf>
    <xf numFmtId="166" fontId="30" fillId="0" borderId="0" xfId="8" applyNumberFormat="1" applyFont="1" applyFill="1" applyBorder="1" applyAlignment="1">
      <alignment horizontal="center" vertical="center"/>
    </xf>
    <xf numFmtId="37" fontId="8" fillId="0" borderId="0" xfId="8" applyNumberFormat="1" applyFont="1" applyFill="1" applyBorder="1"/>
    <xf numFmtId="164" fontId="14" fillId="0" borderId="21" xfId="1" applyNumberFormat="1" applyFont="1" applyFill="1" applyBorder="1" applyAlignment="1">
      <alignment horizontal="center" vertical="center"/>
    </xf>
    <xf numFmtId="164" fontId="14" fillId="0" borderId="22" xfId="1" applyNumberFormat="1" applyFont="1" applyFill="1" applyBorder="1" applyAlignment="1">
      <alignment horizontal="center" vertical="center"/>
    </xf>
    <xf numFmtId="164" fontId="13" fillId="0" borderId="22" xfId="1" applyNumberFormat="1" applyFont="1" applyFill="1" applyBorder="1" applyAlignment="1">
      <alignment horizontal="center" vertical="center"/>
    </xf>
    <xf numFmtId="164" fontId="13" fillId="0" borderId="21" xfId="1" applyNumberFormat="1" applyFont="1" applyFill="1" applyBorder="1" applyAlignment="1">
      <alignment horizontal="center" vertical="center"/>
    </xf>
    <xf numFmtId="252" fontId="14" fillId="0" borderId="0" xfId="1" applyNumberFormat="1" applyFont="1" applyFill="1" applyAlignment="1"/>
    <xf numFmtId="172" fontId="8" fillId="0" borderId="18" xfId="1" applyNumberFormat="1" applyFont="1" applyFill="1" applyBorder="1" applyAlignment="1"/>
    <xf numFmtId="37" fontId="8" fillId="0" borderId="18" xfId="1" applyNumberFormat="1" applyFont="1" applyFill="1" applyBorder="1" applyAlignment="1"/>
    <xf numFmtId="164" fontId="30" fillId="0" borderId="0" xfId="1" applyNumberFormat="1" applyFont="1" applyFill="1" applyBorder="1" applyAlignment="1">
      <alignment horizontal="center" vertical="center"/>
    </xf>
    <xf numFmtId="172" fontId="36" fillId="0" borderId="18" xfId="6" applyNumberFormat="1" applyFont="1" applyFill="1" applyBorder="1"/>
    <xf numFmtId="37" fontId="36" fillId="0" borderId="0" xfId="6" applyNumberFormat="1" applyFont="1" applyFill="1" applyBorder="1" applyAlignment="1">
      <alignment horizontal="center" vertical="center"/>
    </xf>
    <xf numFmtId="37" fontId="36" fillId="0" borderId="18" xfId="6" applyNumberFormat="1" applyFont="1" applyFill="1" applyBorder="1" applyAlignment="1">
      <alignment horizontal="center" vertical="center"/>
    </xf>
    <xf numFmtId="37" fontId="36" fillId="0" borderId="4" xfId="6" applyNumberFormat="1" applyFont="1" applyFill="1" applyBorder="1" applyAlignment="1">
      <alignment horizontal="center" vertical="center"/>
    </xf>
    <xf numFmtId="37" fontId="37" fillId="0" borderId="4" xfId="6" applyNumberFormat="1" applyFont="1" applyFill="1" applyBorder="1" applyAlignment="1">
      <alignment horizontal="center" vertical="center"/>
    </xf>
    <xf numFmtId="173" fontId="12" fillId="0" borderId="0" xfId="4" applyNumberFormat="1" applyFont="1" applyFill="1" applyBorder="1" applyAlignment="1">
      <alignment horizontal="center" vertical="center"/>
    </xf>
    <xf numFmtId="43" fontId="12" fillId="0" borderId="0" xfId="4" applyFont="1" applyFill="1" applyBorder="1" applyAlignment="1">
      <alignment horizontal="center" vertical="center"/>
    </xf>
    <xf numFmtId="43" fontId="12" fillId="0" borderId="18" xfId="4" applyFont="1" applyFill="1" applyBorder="1" applyAlignment="1">
      <alignment horizontal="center" vertical="center"/>
    </xf>
    <xf numFmtId="43" fontId="12" fillId="0" borderId="4" xfId="4" applyFont="1" applyFill="1" applyBorder="1" applyAlignment="1">
      <alignment horizontal="center" vertical="center"/>
    </xf>
    <xf numFmtId="43" fontId="12" fillId="0" borderId="0" xfId="4" applyFont="1" applyFill="1" applyAlignment="1">
      <alignment horizontal="center" vertical="center"/>
    </xf>
    <xf numFmtId="43" fontId="37" fillId="0" borderId="4" xfId="4" applyFont="1" applyFill="1" applyBorder="1" applyAlignment="1">
      <alignment horizontal="center" vertical="center"/>
    </xf>
    <xf numFmtId="172" fontId="14" fillId="0" borderId="16" xfId="1" applyNumberFormat="1" applyFont="1" applyFill="1" applyBorder="1" applyAlignment="1"/>
    <xf numFmtId="173" fontId="8" fillId="0" borderId="12" xfId="4" applyNumberFormat="1" applyFont="1" applyFill="1" applyBorder="1" applyAlignment="1">
      <alignment horizontal="center" vertical="center"/>
    </xf>
    <xf numFmtId="2" fontId="8" fillId="0" borderId="12" xfId="4" applyNumberFormat="1" applyFont="1" applyFill="1" applyBorder="1" applyAlignment="1">
      <alignment horizontal="center" vertical="center"/>
    </xf>
    <xf numFmtId="43" fontId="12" fillId="0" borderId="12" xfId="4" applyFont="1" applyFill="1" applyBorder="1" applyAlignment="1">
      <alignment horizontal="center" vertical="center"/>
    </xf>
    <xf numFmtId="43" fontId="12" fillId="0" borderId="16" xfId="4" applyFont="1" applyFill="1" applyBorder="1" applyAlignment="1">
      <alignment horizontal="center" vertical="center"/>
    </xf>
    <xf numFmtId="174" fontId="37" fillId="0" borderId="11" xfId="6" applyNumberFormat="1" applyFont="1" applyFill="1" applyBorder="1" applyAlignment="1">
      <alignment horizontal="center" vertical="center"/>
    </xf>
    <xf numFmtId="43" fontId="37" fillId="0" borderId="11" xfId="4" applyFont="1" applyFill="1" applyBorder="1" applyAlignment="1">
      <alignment horizontal="center" vertical="center"/>
    </xf>
    <xf numFmtId="37" fontId="8" fillId="0" borderId="0" xfId="2" applyNumberFormat="1" applyFont="1" applyFill="1" applyBorder="1" applyAlignment="1">
      <alignment horizontal="center"/>
    </xf>
    <xf numFmtId="37" fontId="8" fillId="0" borderId="0" xfId="2" applyNumberFormat="1" applyFont="1" applyFill="1" applyBorder="1" applyAlignment="1">
      <alignment horizontal="center" vertical="center"/>
    </xf>
    <xf numFmtId="0" fontId="8" fillId="0" borderId="0" xfId="2" applyFont="1" applyFill="1" applyAlignment="1">
      <alignment wrapText="1"/>
    </xf>
    <xf numFmtId="174" fontId="8" fillId="0" borderId="0" xfId="2" applyNumberFormat="1" applyFont="1" applyFill="1" applyBorder="1" applyAlignment="1">
      <alignment horizontal="center"/>
    </xf>
    <xf numFmtId="175" fontId="8" fillId="0" borderId="0" xfId="2" applyNumberFormat="1" applyFont="1" applyFill="1" applyBorder="1" applyAlignment="1">
      <alignment horizontal="center"/>
    </xf>
  </cellXfs>
  <cellStyles count="985">
    <cellStyle name="'" xfId="251" xr:uid="{00000000-0005-0000-0000-0000EC000000}"/>
    <cellStyle name="$" xfId="262" xr:uid="{00000000-0005-0000-0000-0000F8000000}"/>
    <cellStyle name="$m" xfId="263" xr:uid="{00000000-0005-0000-0000-0000F9000000}"/>
    <cellStyle name="$q" xfId="264" xr:uid="{00000000-0005-0000-0000-0000FA000000}"/>
    <cellStyle name="$q*" xfId="265" xr:uid="{00000000-0005-0000-0000-0000FB000000}"/>
    <cellStyle name="$qA" xfId="266" xr:uid="{00000000-0005-0000-0000-0000FC000000}"/>
    <cellStyle name="$qRange" xfId="267" xr:uid="{00000000-0005-0000-0000-0000FD000000}"/>
    <cellStyle name="%" xfId="255" xr:uid="{00000000-0005-0000-0000-0000F0000000}"/>
    <cellStyle name="% 2" xfId="11" xr:uid="{00000000-0005-0000-0000-0000F1000000}"/>
    <cellStyle name="%[0]" xfId="260" xr:uid="{00000000-0005-0000-0000-0000F6000000}"/>
    <cellStyle name="%_AOLearn" xfId="256" xr:uid="{00000000-0005-0000-0000-0000F2000000}"/>
    <cellStyle name="%_EBAYearn" xfId="257" xr:uid="{00000000-0005-0000-0000-0000F3000000}"/>
    <cellStyle name="%_MASTER_ERPROSheet_08022007" xfId="258" xr:uid="{00000000-0005-0000-0000-0000F4000000}"/>
    <cellStyle name="%_YHOOearn" xfId="259" xr:uid="{00000000-0005-0000-0000-0000F5000000}"/>
    <cellStyle name="******************************************" xfId="254" xr:uid="{00000000-0005-0000-0000-0000EF000000}"/>
    <cellStyle name=";;;" xfId="250" xr:uid="{00000000-0005-0000-0000-0000EB000000}"/>
    <cellStyle name="@NOW" xfId="253" xr:uid="{00000000-0005-0000-0000-0000EE000000}"/>
    <cellStyle name="]_x000a__x000a_Extension=conv.dll_x000a__x000a_MS-DOS Tools Extentions=C:\DOS\MSTOOLS.DLL_x000a__x000a__x000a__x000a_[Settings]_x000a__x000a_UNDELETE.DLL=C:\DOS\MSTOOLS.DLL_x000a__x000a_W" xfId="252" xr:uid="{00000000-0005-0000-0000-0000ED000000}"/>
    <cellStyle name="_%(SignOnly)" xfId="15" xr:uid="{00000000-0005-0000-0000-000000000000}"/>
    <cellStyle name="_%(SignSpaceOnly)" xfId="16" xr:uid="{00000000-0005-0000-0000-000001000000}"/>
    <cellStyle name="_Comma" xfId="17" xr:uid="{00000000-0005-0000-0000-000002000000}"/>
    <cellStyle name="_Comma_01 adj for merger plan" xfId="18" xr:uid="{00000000-0005-0000-0000-000003000000}"/>
    <cellStyle name="_Comma_Ability to Pay Analysis" xfId="19" xr:uid="{00000000-0005-0000-0000-000004000000}"/>
    <cellStyle name="_Comma_AFL" xfId="20" xr:uid="{00000000-0005-0000-0000-000005000000}"/>
    <cellStyle name="_Comma_AIZ" xfId="21" xr:uid="{00000000-0005-0000-0000-000006000000}"/>
    <cellStyle name="_Comma_AIZ04-Quantum2" xfId="22" xr:uid="{00000000-0005-0000-0000-000007000000}"/>
    <cellStyle name="_Comma_AMP" xfId="23" xr:uid="{00000000-0005-0000-0000-000008000000}"/>
    <cellStyle name="_Comma_Book1" xfId="24" xr:uid="{00000000-0005-0000-0000-000009000000}"/>
    <cellStyle name="_Comma_Book3" xfId="25" xr:uid="{00000000-0005-0000-0000-00000A000000}"/>
    <cellStyle name="_Comma_CNO" xfId="26" xr:uid="{00000000-0005-0000-0000-00000B000000}"/>
    <cellStyle name="_Comma_CNO04" xfId="27" xr:uid="{00000000-0005-0000-0000-00000C000000}"/>
    <cellStyle name="_Comma_DCF Alexander Forbes" xfId="28" xr:uid="{00000000-0005-0000-0000-00000D000000}"/>
    <cellStyle name="_Comma_fmbi counties" xfId="29" xr:uid="{00000000-0005-0000-0000-00000E000000}"/>
    <cellStyle name="_Comma_FMBI MBHI Graphs" xfId="30" xr:uid="{00000000-0005-0000-0000-00000F000000}"/>
    <cellStyle name="_Comma_FMBI MBHI Graphs 07102001" xfId="31" xr:uid="{00000000-0005-0000-0000-000010000000}"/>
    <cellStyle name="_Comma_FMBI MBHI Graphs_7601" xfId="32" xr:uid="{00000000-0005-0000-0000-000011000000}"/>
    <cellStyle name="_Comma_genworth model" xfId="33" xr:uid="{00000000-0005-0000-0000-000012000000}"/>
    <cellStyle name="_Comma_Insurance Brokerage CSC_1Q2002" xfId="34" xr:uid="{00000000-0005-0000-0000-000013000000}"/>
    <cellStyle name="_Comma_JP_LNC_spread_monitor (2)" xfId="35" xr:uid="{00000000-0005-0000-0000-000014000000}"/>
    <cellStyle name="_Comma_NFP" xfId="36" xr:uid="{00000000-0005-0000-0000-000015000000}"/>
    <cellStyle name="_Comma_NFS" xfId="37" xr:uid="{00000000-0005-0000-0000-000016000000}"/>
    <cellStyle name="_Comma_Overview3" xfId="38" xr:uid="{00000000-0005-0000-0000-000017000000}"/>
    <cellStyle name="_Comma_phil data" xfId="39" xr:uid="{00000000-0005-0000-0000-000018000000}"/>
    <cellStyle name="_Comma_Price Performance Charts" xfId="40" xr:uid="{00000000-0005-0000-0000-000019000000}"/>
    <cellStyle name="_Comma_Quarterly Review by Company" xfId="41" xr:uid="{00000000-0005-0000-0000-00001A000000}"/>
    <cellStyle name="_Comma_SFG Data File" xfId="42" xr:uid="{00000000-0005-0000-0000-00001B000000}"/>
    <cellStyle name="_Comma_Sheet1" xfId="43" xr:uid="{00000000-0005-0000-0000-00001C000000}"/>
    <cellStyle name="_Comma_Stock-QTR1 FDS" xfId="44" xr:uid="{00000000-0005-0000-0000-00001D000000}"/>
    <cellStyle name="_Comma_Updated Valuation Changes" xfId="45" xr:uid="{00000000-0005-0000-0000-00001E000000}"/>
    <cellStyle name="_Comma_Valuation Graphs" xfId="46" xr:uid="{00000000-0005-0000-0000-00001F000000}"/>
    <cellStyle name="_Comma_xratio - historical mkt val" xfId="47" xr:uid="{00000000-0005-0000-0000-000020000000}"/>
    <cellStyle name="_Currency" xfId="48" xr:uid="{00000000-0005-0000-0000-000021000000}"/>
    <cellStyle name="_Currency_01 adj for merger plan" xfId="49" xr:uid="{00000000-0005-0000-0000-000022000000}"/>
    <cellStyle name="_Currency_Ability to Pay Analysis" xfId="50" xr:uid="{00000000-0005-0000-0000-000023000000}"/>
    <cellStyle name="_Currency_AFL" xfId="51" xr:uid="{00000000-0005-0000-0000-000024000000}"/>
    <cellStyle name="_Currency_AIZ" xfId="52" xr:uid="{00000000-0005-0000-0000-000025000000}"/>
    <cellStyle name="_Currency_AMP" xfId="53" xr:uid="{00000000-0005-0000-0000-000026000000}"/>
    <cellStyle name="_Currency_Balance Sheet" xfId="54" xr:uid="{00000000-0005-0000-0000-000027000000}"/>
    <cellStyle name="_Currency_Book1" xfId="55" xr:uid="{00000000-0005-0000-0000-000028000000}"/>
    <cellStyle name="_Currency_Book29" xfId="56" xr:uid="{00000000-0005-0000-0000-000029000000}"/>
    <cellStyle name="_Currency_Book3" xfId="57" xr:uid="{00000000-0005-0000-0000-00002A000000}"/>
    <cellStyle name="_Currency_Book3_1" xfId="58" xr:uid="{00000000-0005-0000-0000-00002B000000}"/>
    <cellStyle name="_Currency_CNO" xfId="59" xr:uid="{00000000-0005-0000-0000-00002C000000}"/>
    <cellStyle name="_Currency_DCF Alexander Forbes" xfId="60" xr:uid="{00000000-0005-0000-0000-00002D000000}"/>
    <cellStyle name="_Currency_fmbi counties" xfId="61" xr:uid="{00000000-0005-0000-0000-00002E000000}"/>
    <cellStyle name="_Currency_FMBI MBHI Graphs" xfId="62" xr:uid="{00000000-0005-0000-0000-00002F000000}"/>
    <cellStyle name="_Currency_FMBI MBHI Graphs 07102001" xfId="63" xr:uid="{00000000-0005-0000-0000-000030000000}"/>
    <cellStyle name="_Currency_FMBI MBHI Graphs_7601" xfId="64" xr:uid="{00000000-0005-0000-0000-000031000000}"/>
    <cellStyle name="_Currency_GNW" xfId="65" xr:uid="{00000000-0005-0000-0000-000032000000}"/>
    <cellStyle name="_Currency_Insurance Brokerage CSC_1Q2002" xfId="66" xr:uid="{00000000-0005-0000-0000-000033000000}"/>
    <cellStyle name="_Currency_JP" xfId="67" xr:uid="{00000000-0005-0000-0000-000034000000}"/>
    <cellStyle name="_Currency_LNC" xfId="68" xr:uid="{00000000-0005-0000-0000-000035000000}"/>
    <cellStyle name="_Currency_MET" xfId="69" xr:uid="{00000000-0005-0000-0000-000036000000}"/>
    <cellStyle name="_Currency_MET04" xfId="70" xr:uid="{00000000-0005-0000-0000-000037000000}"/>
    <cellStyle name="_Currency_NFS" xfId="71" xr:uid="{00000000-0005-0000-0000-000038000000}"/>
    <cellStyle name="_Currency_Overview3" xfId="72" xr:uid="{00000000-0005-0000-0000-000039000000}"/>
    <cellStyle name="_Currency_phil data" xfId="73" xr:uid="{00000000-0005-0000-0000-00003A000000}"/>
    <cellStyle name="_Currency_Price Performance Charts" xfId="74" xr:uid="{00000000-0005-0000-0000-00003B000000}"/>
    <cellStyle name="_Currency_PRU" xfId="75" xr:uid="{00000000-0005-0000-0000-00003C000000}"/>
    <cellStyle name="_Currency_PRU04" xfId="76" xr:uid="{00000000-0005-0000-0000-00003D000000}"/>
    <cellStyle name="_Currency_RiskReward" xfId="77" xr:uid="{00000000-0005-0000-0000-00003E000000}"/>
    <cellStyle name="_Currency_SFG" xfId="78" xr:uid="{00000000-0005-0000-0000-00003F000000}"/>
    <cellStyle name="_Currency_Sheet1" xfId="79" xr:uid="{00000000-0005-0000-0000-000040000000}"/>
    <cellStyle name="_Currency_Stock-QTR1 FDS" xfId="80" xr:uid="{00000000-0005-0000-0000-000041000000}"/>
    <cellStyle name="_Currency_TMK" xfId="81" xr:uid="{00000000-0005-0000-0000-000042000000}"/>
    <cellStyle name="_Currency_Updated Valuation Changes" xfId="82" xr:uid="{00000000-0005-0000-0000-000043000000}"/>
    <cellStyle name="_Currency_Valuation Graphs" xfId="83" xr:uid="{00000000-0005-0000-0000-000044000000}"/>
    <cellStyle name="_Currency_xratio - historical mkt val" xfId="84" xr:uid="{00000000-0005-0000-0000-000045000000}"/>
    <cellStyle name="_CurrencySpace" xfId="85" xr:uid="{00000000-0005-0000-0000-000046000000}"/>
    <cellStyle name="_CurrencySpace_01 adj for merger plan" xfId="86" xr:uid="{00000000-0005-0000-0000-000047000000}"/>
    <cellStyle name="_CurrencySpace_Ability to Pay Analysis" xfId="87" xr:uid="{00000000-0005-0000-0000-000048000000}"/>
    <cellStyle name="_CurrencySpace_AFL" xfId="88" xr:uid="{00000000-0005-0000-0000-000049000000}"/>
    <cellStyle name="_CurrencySpace_AIZ" xfId="89" xr:uid="{00000000-0005-0000-0000-00004A000000}"/>
    <cellStyle name="_CurrencySpace_AMP" xfId="90" xr:uid="{00000000-0005-0000-0000-00004B000000}"/>
    <cellStyle name="_CurrencySpace_Balance Sheet" xfId="91" xr:uid="{00000000-0005-0000-0000-00004C000000}"/>
    <cellStyle name="_CurrencySpace_Book1" xfId="92" xr:uid="{00000000-0005-0000-0000-00004D000000}"/>
    <cellStyle name="_CurrencySpace_Book29" xfId="93" xr:uid="{00000000-0005-0000-0000-00004E000000}"/>
    <cellStyle name="_CurrencySpace_Book3" xfId="94" xr:uid="{00000000-0005-0000-0000-00004F000000}"/>
    <cellStyle name="_CurrencySpace_Book3_1" xfId="95" xr:uid="{00000000-0005-0000-0000-000050000000}"/>
    <cellStyle name="_CurrencySpace_CNO" xfId="96" xr:uid="{00000000-0005-0000-0000-000051000000}"/>
    <cellStyle name="_CurrencySpace_DCF Alexander Forbes" xfId="97" xr:uid="{00000000-0005-0000-0000-000052000000}"/>
    <cellStyle name="_CurrencySpace_fmbi counties" xfId="98" xr:uid="{00000000-0005-0000-0000-000053000000}"/>
    <cellStyle name="_CurrencySpace_FMBI MBHI Graphs" xfId="99" xr:uid="{00000000-0005-0000-0000-000054000000}"/>
    <cellStyle name="_CurrencySpace_FMBI MBHI Graphs 07102001" xfId="100" xr:uid="{00000000-0005-0000-0000-000055000000}"/>
    <cellStyle name="_CurrencySpace_FMBI MBHI Graphs_7601" xfId="101" xr:uid="{00000000-0005-0000-0000-000056000000}"/>
    <cellStyle name="_CurrencySpace_GNW" xfId="102" xr:uid="{00000000-0005-0000-0000-000057000000}"/>
    <cellStyle name="_CurrencySpace_Insurance Brokerage CSC_1Q2002" xfId="103" xr:uid="{00000000-0005-0000-0000-000058000000}"/>
    <cellStyle name="_CurrencySpace_JP" xfId="104" xr:uid="{00000000-0005-0000-0000-000059000000}"/>
    <cellStyle name="_CurrencySpace_LNC" xfId="105" xr:uid="{00000000-0005-0000-0000-00005A000000}"/>
    <cellStyle name="_CurrencySpace_MET" xfId="106" xr:uid="{00000000-0005-0000-0000-00005B000000}"/>
    <cellStyle name="_CurrencySpace_MET04" xfId="107" xr:uid="{00000000-0005-0000-0000-00005C000000}"/>
    <cellStyle name="_CurrencySpace_NFS" xfId="108" xr:uid="{00000000-0005-0000-0000-00005D000000}"/>
    <cellStyle name="_CurrencySpace_Overview3" xfId="109" xr:uid="{00000000-0005-0000-0000-00005E000000}"/>
    <cellStyle name="_CurrencySpace_phil data" xfId="110" xr:uid="{00000000-0005-0000-0000-00005F000000}"/>
    <cellStyle name="_CurrencySpace_Price Performance Charts" xfId="111" xr:uid="{00000000-0005-0000-0000-000060000000}"/>
    <cellStyle name="_CurrencySpace_PRU" xfId="112" xr:uid="{00000000-0005-0000-0000-000061000000}"/>
    <cellStyle name="_CurrencySpace_PRU04" xfId="113" xr:uid="{00000000-0005-0000-0000-000062000000}"/>
    <cellStyle name="_CurrencySpace_RiskReward" xfId="114" xr:uid="{00000000-0005-0000-0000-000063000000}"/>
    <cellStyle name="_CurrencySpace_SFG" xfId="115" xr:uid="{00000000-0005-0000-0000-000064000000}"/>
    <cellStyle name="_CurrencySpace_Sheet1" xfId="116" xr:uid="{00000000-0005-0000-0000-000065000000}"/>
    <cellStyle name="_CurrencySpace_Stock-QTR1 FDS" xfId="117" xr:uid="{00000000-0005-0000-0000-000066000000}"/>
    <cellStyle name="_CurrencySpace_TMK" xfId="118" xr:uid="{00000000-0005-0000-0000-000067000000}"/>
    <cellStyle name="_CurrencySpace_Updated Valuation Changes" xfId="119" xr:uid="{00000000-0005-0000-0000-000068000000}"/>
    <cellStyle name="_CurrencySpace_Valuation Graphs" xfId="120" xr:uid="{00000000-0005-0000-0000-000069000000}"/>
    <cellStyle name="_CurrencySpace_xratio - historical mkt val" xfId="121" xr:uid="{00000000-0005-0000-0000-00006A000000}"/>
    <cellStyle name="_Dollar" xfId="122" xr:uid="{00000000-0005-0000-0000-00006B000000}"/>
    <cellStyle name="_Euro" xfId="123" xr:uid="{00000000-0005-0000-0000-00006C000000}"/>
    <cellStyle name="—_GS_Cash " xfId="249" xr:uid="{00000000-0005-0000-0000-0000EA000000}"/>
    <cellStyle name="_Heading" xfId="124" xr:uid="{00000000-0005-0000-0000-00006D000000}"/>
    <cellStyle name="_Heading_prestemp" xfId="125" xr:uid="{00000000-0005-0000-0000-00006E000000}"/>
    <cellStyle name="_Heading_Q" xfId="126" xr:uid="{00000000-0005-0000-0000-00006F000000}"/>
    <cellStyle name="_Heading_q - new guidance" xfId="127" xr:uid="{00000000-0005-0000-0000-000070000000}"/>
    <cellStyle name="_Highlight" xfId="128" xr:uid="{00000000-0005-0000-0000-000071000000}"/>
    <cellStyle name="_Multiple" xfId="129" xr:uid="{00000000-0005-0000-0000-000072000000}"/>
    <cellStyle name="_Multiple_01 adj for merger plan" xfId="130" xr:uid="{00000000-0005-0000-0000-000073000000}"/>
    <cellStyle name="_Multiple_Ability to Pay Analysis" xfId="131" xr:uid="{00000000-0005-0000-0000-000074000000}"/>
    <cellStyle name="_Multiple_AFL" xfId="132" xr:uid="{00000000-0005-0000-0000-000075000000}"/>
    <cellStyle name="_Multiple_AIZ" xfId="133" xr:uid="{00000000-0005-0000-0000-000076000000}"/>
    <cellStyle name="_Multiple_AMP" xfId="134" xr:uid="{00000000-0005-0000-0000-000077000000}"/>
    <cellStyle name="_Multiple_Balance Sheet" xfId="135" xr:uid="{00000000-0005-0000-0000-000078000000}"/>
    <cellStyle name="_Multiple_Book1" xfId="136" xr:uid="{00000000-0005-0000-0000-000079000000}"/>
    <cellStyle name="_Multiple_Book29" xfId="137" xr:uid="{00000000-0005-0000-0000-00007A000000}"/>
    <cellStyle name="_Multiple_Book3" xfId="138" xr:uid="{00000000-0005-0000-0000-00007B000000}"/>
    <cellStyle name="_Multiple_Book3_1" xfId="139" xr:uid="{00000000-0005-0000-0000-00007C000000}"/>
    <cellStyle name="_Multiple_CNO" xfId="140" xr:uid="{00000000-0005-0000-0000-00007D000000}"/>
    <cellStyle name="_Multiple_DCF Alexander Forbes" xfId="141" xr:uid="{00000000-0005-0000-0000-00007E000000}"/>
    <cellStyle name="_Multiple_fmbi counties" xfId="142" xr:uid="{00000000-0005-0000-0000-00007F000000}"/>
    <cellStyle name="_Multiple_FMBI MBHI Graphs" xfId="143" xr:uid="{00000000-0005-0000-0000-000080000000}"/>
    <cellStyle name="_Multiple_FMBI MBHI Graphs 07102001" xfId="144" xr:uid="{00000000-0005-0000-0000-000081000000}"/>
    <cellStyle name="_Multiple_FMBI MBHI Graphs_7601" xfId="145" xr:uid="{00000000-0005-0000-0000-000082000000}"/>
    <cellStyle name="_Multiple_GNW" xfId="146" xr:uid="{00000000-0005-0000-0000-000083000000}"/>
    <cellStyle name="_Multiple_Insurance Brokerage CSC_1Q2002" xfId="147" xr:uid="{00000000-0005-0000-0000-000084000000}"/>
    <cellStyle name="_Multiple_JP" xfId="148" xr:uid="{00000000-0005-0000-0000-000085000000}"/>
    <cellStyle name="_Multiple_LNC" xfId="149" xr:uid="{00000000-0005-0000-0000-000086000000}"/>
    <cellStyle name="_Multiple_MET" xfId="150" xr:uid="{00000000-0005-0000-0000-000087000000}"/>
    <cellStyle name="_Multiple_MET04" xfId="151" xr:uid="{00000000-0005-0000-0000-000088000000}"/>
    <cellStyle name="_Multiple_NFS" xfId="152" xr:uid="{00000000-0005-0000-0000-000089000000}"/>
    <cellStyle name="_Multiple_Overview3" xfId="153" xr:uid="{00000000-0005-0000-0000-00008A000000}"/>
    <cellStyle name="_Multiple_phil data" xfId="154" xr:uid="{00000000-0005-0000-0000-00008B000000}"/>
    <cellStyle name="_Multiple_Price Performance Charts" xfId="155" xr:uid="{00000000-0005-0000-0000-00008C000000}"/>
    <cellStyle name="_Multiple_PRU" xfId="156" xr:uid="{00000000-0005-0000-0000-00008D000000}"/>
    <cellStyle name="_Multiple_PRU04" xfId="157" xr:uid="{00000000-0005-0000-0000-00008E000000}"/>
    <cellStyle name="_Multiple_RiskReward" xfId="158" xr:uid="{00000000-0005-0000-0000-00008F000000}"/>
    <cellStyle name="_Multiple_SFG" xfId="159" xr:uid="{00000000-0005-0000-0000-000090000000}"/>
    <cellStyle name="_Multiple_Sheet1" xfId="160" xr:uid="{00000000-0005-0000-0000-000091000000}"/>
    <cellStyle name="_Multiple_Stock-QTR1 FDS" xfId="161" xr:uid="{00000000-0005-0000-0000-000092000000}"/>
    <cellStyle name="_Multiple_TMK" xfId="162" xr:uid="{00000000-0005-0000-0000-000093000000}"/>
    <cellStyle name="_Multiple_Updated Valuation Changes" xfId="163" xr:uid="{00000000-0005-0000-0000-000094000000}"/>
    <cellStyle name="_Multiple_Valuation Graphs" xfId="164" xr:uid="{00000000-0005-0000-0000-000095000000}"/>
    <cellStyle name="_Multiple_xratio - historical mkt val" xfId="165" xr:uid="{00000000-0005-0000-0000-000096000000}"/>
    <cellStyle name="_MultipleSpace" xfId="166" xr:uid="{00000000-0005-0000-0000-000097000000}"/>
    <cellStyle name="_MultipleSpace_01 adj for merger plan" xfId="167" xr:uid="{00000000-0005-0000-0000-000098000000}"/>
    <cellStyle name="_MultipleSpace_Ability to Pay Analysis" xfId="168" xr:uid="{00000000-0005-0000-0000-000099000000}"/>
    <cellStyle name="_MultipleSpace_AFL" xfId="169" xr:uid="{00000000-0005-0000-0000-00009A000000}"/>
    <cellStyle name="_MultipleSpace_AIZ" xfId="170" xr:uid="{00000000-0005-0000-0000-00009B000000}"/>
    <cellStyle name="_MultipleSpace_AMP" xfId="171" xr:uid="{00000000-0005-0000-0000-00009C000000}"/>
    <cellStyle name="_MultipleSpace_Balance Sheet" xfId="172" xr:uid="{00000000-0005-0000-0000-00009D000000}"/>
    <cellStyle name="_MultipleSpace_Book1" xfId="173" xr:uid="{00000000-0005-0000-0000-00009E000000}"/>
    <cellStyle name="_MultipleSpace_Book29" xfId="174" xr:uid="{00000000-0005-0000-0000-00009F000000}"/>
    <cellStyle name="_MultipleSpace_Book3" xfId="175" xr:uid="{00000000-0005-0000-0000-0000A0000000}"/>
    <cellStyle name="_MultipleSpace_Book3_1" xfId="176" xr:uid="{00000000-0005-0000-0000-0000A1000000}"/>
    <cellStyle name="_MultipleSpace_CNO" xfId="177" xr:uid="{00000000-0005-0000-0000-0000A2000000}"/>
    <cellStyle name="_MultipleSpace_DCF Alexander Forbes" xfId="178" xr:uid="{00000000-0005-0000-0000-0000A3000000}"/>
    <cellStyle name="_MultipleSpace_fmbi counties" xfId="179" xr:uid="{00000000-0005-0000-0000-0000A4000000}"/>
    <cellStyle name="_MultipleSpace_FMBI MBHI Graphs" xfId="180" xr:uid="{00000000-0005-0000-0000-0000A5000000}"/>
    <cellStyle name="_MultipleSpace_FMBI MBHI Graphs 07102001" xfId="181" xr:uid="{00000000-0005-0000-0000-0000A6000000}"/>
    <cellStyle name="_MultipleSpace_FMBI MBHI Graphs_7601" xfId="182" xr:uid="{00000000-0005-0000-0000-0000A7000000}"/>
    <cellStyle name="_MultipleSpace_GNW" xfId="183" xr:uid="{00000000-0005-0000-0000-0000A8000000}"/>
    <cellStyle name="_MultipleSpace_Insurance Brokerage CSC_1Q2002" xfId="184" xr:uid="{00000000-0005-0000-0000-0000A9000000}"/>
    <cellStyle name="_MultipleSpace_JP" xfId="185" xr:uid="{00000000-0005-0000-0000-0000AA000000}"/>
    <cellStyle name="_MultipleSpace_LNC" xfId="186" xr:uid="{00000000-0005-0000-0000-0000AB000000}"/>
    <cellStyle name="_MultipleSpace_MET" xfId="187" xr:uid="{00000000-0005-0000-0000-0000AC000000}"/>
    <cellStyle name="_MultipleSpace_MET04" xfId="188" xr:uid="{00000000-0005-0000-0000-0000AD000000}"/>
    <cellStyle name="_MultipleSpace_NFS" xfId="189" xr:uid="{00000000-0005-0000-0000-0000AE000000}"/>
    <cellStyle name="_MultipleSpace_Overview3" xfId="190" xr:uid="{00000000-0005-0000-0000-0000AF000000}"/>
    <cellStyle name="_MultipleSpace_phil data" xfId="191" xr:uid="{00000000-0005-0000-0000-0000B0000000}"/>
    <cellStyle name="_MultipleSpace_Price Performance Charts" xfId="192" xr:uid="{00000000-0005-0000-0000-0000B1000000}"/>
    <cellStyle name="_MultipleSpace_PRU" xfId="193" xr:uid="{00000000-0005-0000-0000-0000B2000000}"/>
    <cellStyle name="_MultipleSpace_PRU04" xfId="194" xr:uid="{00000000-0005-0000-0000-0000B3000000}"/>
    <cellStyle name="_MultipleSpace_RiskReward" xfId="195" xr:uid="{00000000-0005-0000-0000-0000B4000000}"/>
    <cellStyle name="_MultipleSpace_SFG" xfId="196" xr:uid="{00000000-0005-0000-0000-0000B5000000}"/>
    <cellStyle name="_MultipleSpace_Sheet1" xfId="197" xr:uid="{00000000-0005-0000-0000-0000B6000000}"/>
    <cellStyle name="_MultipleSpace_Stock-QTR1 FDS" xfId="198" xr:uid="{00000000-0005-0000-0000-0000B7000000}"/>
    <cellStyle name="_MultipleSpace_TMK" xfId="199" xr:uid="{00000000-0005-0000-0000-0000B8000000}"/>
    <cellStyle name="_MultipleSpace_Updated Valuation Changes" xfId="200" xr:uid="{00000000-0005-0000-0000-0000B9000000}"/>
    <cellStyle name="_MultipleSpace_Valuation Graphs" xfId="201" xr:uid="{00000000-0005-0000-0000-0000BA000000}"/>
    <cellStyle name="_MultipleSpace_xratio - historical mkt val" xfId="202" xr:uid="{00000000-0005-0000-0000-0000BB000000}"/>
    <cellStyle name="_Percent" xfId="203" xr:uid="{00000000-0005-0000-0000-0000BC000000}"/>
    <cellStyle name="_Percent_DCF Alexander Forbes" xfId="204" xr:uid="{00000000-0005-0000-0000-0000BD000000}"/>
    <cellStyle name="_Percent_FMBI MBHI Graphs" xfId="205" xr:uid="{00000000-0005-0000-0000-0000BE000000}"/>
    <cellStyle name="_Percent_FMBI MBHI Graphs 07102001" xfId="206" xr:uid="{00000000-0005-0000-0000-0000BF000000}"/>
    <cellStyle name="_Percent_FMBI MBHI Graphs_7601" xfId="207" xr:uid="{00000000-0005-0000-0000-0000C0000000}"/>
    <cellStyle name="_PercentSpace" xfId="208" xr:uid="{00000000-0005-0000-0000-0000C1000000}"/>
    <cellStyle name="_PercentSpace_01 adj for merger plan" xfId="209" xr:uid="{00000000-0005-0000-0000-0000C2000000}"/>
    <cellStyle name="_PercentSpace_DCF Alexander Forbes" xfId="210" xr:uid="{00000000-0005-0000-0000-0000C3000000}"/>
    <cellStyle name="_PercentSpace_FMBI MBHI Graphs" xfId="211" xr:uid="{00000000-0005-0000-0000-0000C4000000}"/>
    <cellStyle name="_PercentSpace_FMBI MBHI Graphs 07102001" xfId="212" xr:uid="{00000000-0005-0000-0000-0000C5000000}"/>
    <cellStyle name="_PercentSpace_FMBI MBHI Graphs_7601" xfId="213" xr:uid="{00000000-0005-0000-0000-0000C6000000}"/>
    <cellStyle name="_SubHeading" xfId="214" xr:uid="{00000000-0005-0000-0000-0000C7000000}"/>
    <cellStyle name="_SubHeading_Ability to Pay Analysis" xfId="215" xr:uid="{00000000-0005-0000-0000-0000C8000000}"/>
    <cellStyle name="_SubHeading_BankUnited Model" xfId="216" xr:uid="{00000000-0005-0000-0000-0000C9000000}"/>
    <cellStyle name="_SubHeading_fmbi counties" xfId="217" xr:uid="{00000000-0005-0000-0000-0000CA000000}"/>
    <cellStyle name="_SubHeading_FMBI MBHI Graphs" xfId="218" xr:uid="{00000000-0005-0000-0000-0000CB000000}"/>
    <cellStyle name="_SubHeading_FMBI MBHI Graphs 07102001" xfId="219" xr:uid="{00000000-0005-0000-0000-0000CC000000}"/>
    <cellStyle name="_SubHeading_FMBI MBHI Graphs_7601" xfId="220" xr:uid="{00000000-0005-0000-0000-0000CD000000}"/>
    <cellStyle name="_SubHeading_prestemp" xfId="221" xr:uid="{00000000-0005-0000-0000-0000CE000000}"/>
    <cellStyle name="_SubHeading_prestemp_Insurance Brokerage CSC_1Q2002" xfId="222" xr:uid="{00000000-0005-0000-0000-0000CF000000}"/>
    <cellStyle name="_SubHeading_prestemp_Overview3" xfId="223" xr:uid="{00000000-0005-0000-0000-0000D0000000}"/>
    <cellStyle name="_SubHeading_prestemp_Updated Valuation Changes" xfId="224" xr:uid="{00000000-0005-0000-0000-0000D1000000}"/>
    <cellStyle name="_SubHeading_Q" xfId="225" xr:uid="{00000000-0005-0000-0000-0000D2000000}"/>
    <cellStyle name="_SubHeading_q - new guidance" xfId="226" xr:uid="{00000000-0005-0000-0000-0000D3000000}"/>
    <cellStyle name="_SubHeading_xratio - historical mkt val" xfId="227" xr:uid="{00000000-0005-0000-0000-0000D4000000}"/>
    <cellStyle name="_Table" xfId="228" xr:uid="{00000000-0005-0000-0000-0000D5000000}"/>
    <cellStyle name="_Table_Ability to Pay Analysis" xfId="229" xr:uid="{00000000-0005-0000-0000-0000D6000000}"/>
    <cellStyle name="_Table_BankUnited Model" xfId="230" xr:uid="{00000000-0005-0000-0000-0000D7000000}"/>
    <cellStyle name="_Table_fmbi counties" xfId="231" xr:uid="{00000000-0005-0000-0000-0000D8000000}"/>
    <cellStyle name="_Table_Q" xfId="232" xr:uid="{00000000-0005-0000-0000-0000D9000000}"/>
    <cellStyle name="_Table_q - new guidance" xfId="233" xr:uid="{00000000-0005-0000-0000-0000DA000000}"/>
    <cellStyle name="_Table_xratio - historical mkt val" xfId="234" xr:uid="{00000000-0005-0000-0000-0000DB000000}"/>
    <cellStyle name="_TableHead" xfId="235" xr:uid="{00000000-0005-0000-0000-0000DC000000}"/>
    <cellStyle name="_TableHead_Q" xfId="236" xr:uid="{00000000-0005-0000-0000-0000DD000000}"/>
    <cellStyle name="_TableHead_q - new guidance" xfId="237" xr:uid="{00000000-0005-0000-0000-0000DE000000}"/>
    <cellStyle name="_TableRowBorder" xfId="238" xr:uid="{00000000-0005-0000-0000-0000DF000000}"/>
    <cellStyle name="_TableRowHead" xfId="239" xr:uid="{00000000-0005-0000-0000-0000E0000000}"/>
    <cellStyle name="_TableRowHead_Q" xfId="240" xr:uid="{00000000-0005-0000-0000-0000E1000000}"/>
    <cellStyle name="_TableRowHead_q - new guidance" xfId="241" xr:uid="{00000000-0005-0000-0000-0000E2000000}"/>
    <cellStyle name="_TableSuperHead" xfId="242" xr:uid="{00000000-0005-0000-0000-0000E3000000}"/>
    <cellStyle name="_TableSuperHead_Ability to Pay Analysis" xfId="243" xr:uid="{00000000-0005-0000-0000-0000E4000000}"/>
    <cellStyle name="_TableSuperHead_BankUnited Model" xfId="244" xr:uid="{00000000-0005-0000-0000-0000E5000000}"/>
    <cellStyle name="_TableSuperHead_fmbi counties" xfId="245" xr:uid="{00000000-0005-0000-0000-0000E6000000}"/>
    <cellStyle name="_TableSuperHead_Q" xfId="246" xr:uid="{00000000-0005-0000-0000-0000E7000000}"/>
    <cellStyle name="_TableSuperHead_q - new guidance" xfId="247" xr:uid="{00000000-0005-0000-0000-0000E8000000}"/>
    <cellStyle name="_TableSuperHead_xratio - historical mkt val" xfId="248" xr:uid="{00000000-0005-0000-0000-0000E9000000}"/>
    <cellStyle name="£ BP" xfId="268" xr:uid="{00000000-0005-0000-0000-0000FE000000}"/>
    <cellStyle name="¥ JY" xfId="269" xr:uid="{00000000-0005-0000-0000-0000FF000000}"/>
    <cellStyle name="•W_GE 3 MINIMUM" xfId="261" xr:uid="{00000000-0005-0000-0000-0000F7000000}"/>
    <cellStyle name="Actual data" xfId="270" xr:uid="{00000000-0005-0000-0000-000000010000}"/>
    <cellStyle name="Actual year" xfId="271" xr:uid="{00000000-0005-0000-0000-000001010000}"/>
    <cellStyle name="Actuals Cells" xfId="272" xr:uid="{00000000-0005-0000-0000-000002010000}"/>
    <cellStyle name="AFE" xfId="273" xr:uid="{00000000-0005-0000-0000-000003010000}"/>
    <cellStyle name="afl" xfId="274" xr:uid="{00000000-0005-0000-0000-000004010000}"/>
    <cellStyle name="Andre's Title" xfId="275" xr:uid="{00000000-0005-0000-0000-000005010000}"/>
    <cellStyle name="ArialNormal" xfId="276" xr:uid="{00000000-0005-0000-0000-000006010000}"/>
    <cellStyle name="BalanceSheet" xfId="277" xr:uid="{00000000-0005-0000-0000-000007010000}"/>
    <cellStyle name="bch" xfId="278" xr:uid="{00000000-0005-0000-0000-000008010000}"/>
    <cellStyle name="bci" xfId="279" xr:uid="{00000000-0005-0000-0000-000009010000}"/>
    <cellStyle name="Blank" xfId="280" xr:uid="{00000000-0005-0000-0000-00000A010000}"/>
    <cellStyle name="blue" xfId="281" xr:uid="{00000000-0005-0000-0000-00000B010000}"/>
    <cellStyle name="Blue 2" xfId="282" xr:uid="{00000000-0005-0000-0000-00000C010000}"/>
    <cellStyle name="Blue Title" xfId="283" xr:uid="{00000000-0005-0000-0000-00000D010000}"/>
    <cellStyle name="Bold" xfId="284" xr:uid="{00000000-0005-0000-0000-00000E010000}"/>
    <cellStyle name="Bold/Border" xfId="285" xr:uid="{00000000-0005-0000-0000-00000F010000}"/>
    <cellStyle name="Bold12" xfId="286" xr:uid="{00000000-0005-0000-0000-000010010000}"/>
    <cellStyle name="BoldItal12" xfId="287" xr:uid="{00000000-0005-0000-0000-000011010000}"/>
    <cellStyle name="Bottom bold border" xfId="288" xr:uid="{00000000-0005-0000-0000-000012010000}"/>
    <cellStyle name="Bottom Border Line" xfId="289" xr:uid="{00000000-0005-0000-0000-000013010000}"/>
    <cellStyle name="Bottom single border" xfId="290" xr:uid="{00000000-0005-0000-0000-000014010000}"/>
    <cellStyle name="buck" xfId="291" xr:uid="{00000000-0005-0000-0000-000015010000}"/>
    <cellStyle name="Bullet" xfId="292" xr:uid="{00000000-0005-0000-0000-000016010000}"/>
    <cellStyle name="Calc Cells" xfId="293" xr:uid="{00000000-0005-0000-0000-000017010000}"/>
    <cellStyle name="Calc Currency (0)" xfId="294" xr:uid="{00000000-0005-0000-0000-000018010000}"/>
    <cellStyle name="Case" xfId="295" xr:uid="{00000000-0005-0000-0000-000019010000}"/>
    <cellStyle name="CashFlow" xfId="296" xr:uid="{00000000-0005-0000-0000-00001A010000}"/>
    <cellStyle name="cell" xfId="297" xr:uid="{00000000-0005-0000-0000-00001B010000}"/>
    <cellStyle name="cell 2" xfId="298" xr:uid="{00000000-0005-0000-0000-00001C010000}"/>
    <cellStyle name="ch" xfId="299" xr:uid="{00000000-0005-0000-0000-00001D010000}"/>
    <cellStyle name="ch 2" xfId="300" xr:uid="{00000000-0005-0000-0000-00001E010000}"/>
    <cellStyle name="Changeable" xfId="301" xr:uid="{00000000-0005-0000-0000-00001F010000}"/>
    <cellStyle name="Co. Names" xfId="302" xr:uid="{00000000-0005-0000-0000-000020010000}"/>
    <cellStyle name="Co. Names - Bold" xfId="303" xr:uid="{00000000-0005-0000-0000-000021010000}"/>
    <cellStyle name="Co. Names_Blend" xfId="304" xr:uid="{00000000-0005-0000-0000-000022010000}"/>
    <cellStyle name="Col Head" xfId="305" xr:uid="{00000000-0005-0000-0000-000023010000}"/>
    <cellStyle name="COL HEADINGS" xfId="306" xr:uid="{00000000-0005-0000-0000-000024010000}"/>
    <cellStyle name="Colhead" xfId="307" xr:uid="{00000000-0005-0000-0000-000025010000}"/>
    <cellStyle name="ColHeading" xfId="308" xr:uid="{00000000-0005-0000-0000-000026010000}"/>
    <cellStyle name="colheadleft" xfId="309" xr:uid="{00000000-0005-0000-0000-000027010000}"/>
    <cellStyle name="colheadright" xfId="310" xr:uid="{00000000-0005-0000-0000-000028010000}"/>
    <cellStyle name="columns" xfId="311" xr:uid="{00000000-0005-0000-0000-000029010000}"/>
    <cellStyle name="Comma" xfId="973" builtinId="3"/>
    <cellStyle name="Comma  - Style1" xfId="312" xr:uid="{00000000-0005-0000-0000-00002B010000}"/>
    <cellStyle name="Comma  - Style2" xfId="313" xr:uid="{00000000-0005-0000-0000-00002C010000}"/>
    <cellStyle name="Comma  - Style3" xfId="314" xr:uid="{00000000-0005-0000-0000-00002D010000}"/>
    <cellStyle name="Comma  - Style4" xfId="315" xr:uid="{00000000-0005-0000-0000-00002E010000}"/>
    <cellStyle name="Comma  - Style5" xfId="316" xr:uid="{00000000-0005-0000-0000-00002F010000}"/>
    <cellStyle name="Comma  - Style6" xfId="317" xr:uid="{00000000-0005-0000-0000-000030010000}"/>
    <cellStyle name="Comma  - Style7" xfId="318" xr:uid="{00000000-0005-0000-0000-000031010000}"/>
    <cellStyle name="Comma  - Style8" xfId="319" xr:uid="{00000000-0005-0000-0000-000032010000}"/>
    <cellStyle name="comma (0)" xfId="320" xr:uid="{00000000-0005-0000-0000-000033010000}"/>
    <cellStyle name="Comma [0.0]" xfId="321" xr:uid="{00000000-0005-0000-0000-000034010000}"/>
    <cellStyle name="Comma [1]" xfId="322" xr:uid="{00000000-0005-0000-0000-000035010000}"/>
    <cellStyle name="Comma [1] 2" xfId="323" xr:uid="{00000000-0005-0000-0000-000036010000}"/>
    <cellStyle name="Comma 2" xfId="324" xr:uid="{00000000-0005-0000-0000-000037010000}"/>
    <cellStyle name="Comma 2 2" xfId="4" xr:uid="{00000000-0005-0000-0000-000038010000}"/>
    <cellStyle name="Comma 3" xfId="325" xr:uid="{00000000-0005-0000-0000-000039010000}"/>
    <cellStyle name="Comma 4" xfId="326" xr:uid="{00000000-0005-0000-0000-00003A010000}"/>
    <cellStyle name="Comma 4 2" xfId="976" xr:uid="{00000000-0005-0000-0000-00003B010000}"/>
    <cellStyle name="Comma 4 3" xfId="977" xr:uid="{00000000-0005-0000-0000-00003C010000}"/>
    <cellStyle name="Comma 5" xfId="327" xr:uid="{00000000-0005-0000-0000-00003D010000}"/>
    <cellStyle name="Comma 6" xfId="978" xr:uid="{00000000-0005-0000-0000-00003E010000}"/>
    <cellStyle name="Comma 7" xfId="979" xr:uid="{00000000-0005-0000-0000-00003F010000}"/>
    <cellStyle name="comma[1]" xfId="328" xr:uid="{00000000-0005-0000-0000-000041010000}"/>
    <cellStyle name="comma[2]" xfId="329" xr:uid="{00000000-0005-0000-0000-000042010000}"/>
    <cellStyle name="Comma_SBC" xfId="14" xr:uid="{00000000-0005-0000-0000-000040010000}"/>
    <cellStyle name="Comma0" xfId="330" xr:uid="{00000000-0005-0000-0000-000043010000}"/>
    <cellStyle name="Comma0 2" xfId="331" xr:uid="{00000000-0005-0000-0000-000044010000}"/>
    <cellStyle name="Company" xfId="332" xr:uid="{00000000-0005-0000-0000-000045010000}"/>
    <cellStyle name="Company name" xfId="333" xr:uid="{00000000-0005-0000-0000-000046010000}"/>
    <cellStyle name="CompanyTitle" xfId="334" xr:uid="{00000000-0005-0000-0000-000047010000}"/>
    <cellStyle name="curr" xfId="335" xr:uid="{00000000-0005-0000-0000-000048010000}"/>
    <cellStyle name="CurRatio" xfId="336" xr:uid="{00000000-0005-0000-0000-000049010000}"/>
    <cellStyle name="Currency" xfId="975" builtinId="4"/>
    <cellStyle name="Currency [1]" xfId="337" xr:uid="{00000000-0005-0000-0000-00004B010000}"/>
    <cellStyle name="Currency [2]" xfId="338" xr:uid="{00000000-0005-0000-0000-00004C010000}"/>
    <cellStyle name="Currency [2] 2" xfId="339" xr:uid="{00000000-0005-0000-0000-00004D010000}"/>
    <cellStyle name="Currency 2" xfId="340" xr:uid="{00000000-0005-0000-0000-00004E010000}"/>
    <cellStyle name="Currency 2 2" xfId="5" xr:uid="{00000000-0005-0000-0000-00004F010000}"/>
    <cellStyle name="Currency 3" xfId="341" xr:uid="{00000000-0005-0000-0000-000050010000}"/>
    <cellStyle name="Currency 4" xfId="980" xr:uid="{00000000-0005-0000-0000-000051010000}"/>
    <cellStyle name="Currency0" xfId="342" xr:uid="{00000000-0005-0000-0000-000052010000}"/>
    <cellStyle name="Currency0 2" xfId="343" xr:uid="{00000000-0005-0000-0000-000053010000}"/>
    <cellStyle name="CustomStyle1" xfId="344" xr:uid="{00000000-0005-0000-0000-000054010000}"/>
    <cellStyle name="d_yield" xfId="345" xr:uid="{00000000-0005-0000-0000-000055010000}"/>
    <cellStyle name="d_yield_EBAYearn" xfId="346" xr:uid="{00000000-0005-0000-0000-000056010000}"/>
    <cellStyle name="d_yield_NFLXearn" xfId="347" xr:uid="{00000000-0005-0000-0000-000057010000}"/>
    <cellStyle name="dah" xfId="348" xr:uid="{00000000-0005-0000-0000-000058010000}"/>
    <cellStyle name="dan" xfId="349" xr:uid="{00000000-0005-0000-0000-000059010000}"/>
    <cellStyle name="Dash" xfId="350" xr:uid="{00000000-0005-0000-0000-00005A010000}"/>
    <cellStyle name="date" xfId="351" xr:uid="{00000000-0005-0000-0000-00005B010000}"/>
    <cellStyle name="DATE 2" xfId="352" xr:uid="{00000000-0005-0000-0000-00005C010000}"/>
    <cellStyle name="Dates" xfId="353" xr:uid="{00000000-0005-0000-0000-00005D010000}"/>
    <cellStyle name="DateYear" xfId="354" xr:uid="{00000000-0005-0000-0000-00005E010000}"/>
    <cellStyle name="Decimal Number" xfId="355" xr:uid="{00000000-0005-0000-0000-00005F010000}"/>
    <cellStyle name="default" xfId="356" xr:uid="{00000000-0005-0000-0000-000060010000}"/>
    <cellStyle name="Detail GL" xfId="357" xr:uid="{00000000-0005-0000-0000-000061010000}"/>
    <cellStyle name="Dex Doub Line" xfId="358" xr:uid="{00000000-0005-0000-0000-000062010000}"/>
    <cellStyle name="div" xfId="359" xr:uid="{00000000-0005-0000-0000-000063010000}"/>
    <cellStyle name="Dollar" xfId="360" xr:uid="{00000000-0005-0000-0000-000064010000}"/>
    <cellStyle name="Dollar 2" xfId="361" xr:uid="{00000000-0005-0000-0000-000065010000}"/>
    <cellStyle name="Dollars" xfId="362" xr:uid="{00000000-0005-0000-0000-000066010000}"/>
    <cellStyle name="DollarWhole" xfId="363" xr:uid="{00000000-0005-0000-0000-000067010000}"/>
    <cellStyle name="Driver" xfId="364" xr:uid="{00000000-0005-0000-0000-000068010000}"/>
    <cellStyle name="Driver Lable" xfId="365" xr:uid="{00000000-0005-0000-0000-000069010000}"/>
    <cellStyle name="Driver_ATIval-matrix" xfId="366" xr:uid="{00000000-0005-0000-0000-00006A010000}"/>
    <cellStyle name="emp" xfId="367" xr:uid="{00000000-0005-0000-0000-00006B010000}"/>
    <cellStyle name="eps" xfId="368" xr:uid="{00000000-0005-0000-0000-00006C010000}"/>
    <cellStyle name="eps$" xfId="369" xr:uid="{00000000-0005-0000-0000-00006D010000}"/>
    <cellStyle name="eps$A" xfId="370" xr:uid="{00000000-0005-0000-0000-00006E010000}"/>
    <cellStyle name="eps$E" xfId="371" xr:uid="{00000000-0005-0000-0000-00006F010000}"/>
    <cellStyle name="epsA" xfId="372" xr:uid="{00000000-0005-0000-0000-000070010000}"/>
    <cellStyle name="EPSActual" xfId="373" xr:uid="{00000000-0005-0000-0000-000071010000}"/>
    <cellStyle name="epsE" xfId="374" xr:uid="{00000000-0005-0000-0000-000072010000}"/>
    <cellStyle name="EPSEstimate" xfId="375" xr:uid="{00000000-0005-0000-0000-000073010000}"/>
    <cellStyle name="Euro" xfId="376" xr:uid="{00000000-0005-0000-0000-000074010000}"/>
    <cellStyle name="External File Cells" xfId="377" xr:uid="{00000000-0005-0000-0000-000075010000}"/>
    <cellStyle name="ExtStyle 0" xfId="378" xr:uid="{00000000-0005-0000-0000-000076010000}"/>
    <cellStyle name="ExtStyle 16" xfId="379" xr:uid="{00000000-0005-0000-0000-000077010000}"/>
    <cellStyle name="ExtStyle 17" xfId="380" xr:uid="{00000000-0005-0000-0000-000078010000}"/>
    <cellStyle name="ExtStyle 19" xfId="381" xr:uid="{00000000-0005-0000-0000-000079010000}"/>
    <cellStyle name="ExtStyle 20" xfId="382" xr:uid="{00000000-0005-0000-0000-00007A010000}"/>
    <cellStyle name="ExtStyle 21" xfId="383" xr:uid="{00000000-0005-0000-0000-00007B010000}"/>
    <cellStyle name="ExtStyle 22" xfId="384" xr:uid="{00000000-0005-0000-0000-00007C010000}"/>
    <cellStyle name="ExtStyle 23" xfId="385" xr:uid="{00000000-0005-0000-0000-00007D010000}"/>
    <cellStyle name="ExtStyle 29" xfId="386" xr:uid="{00000000-0005-0000-0000-00007E010000}"/>
    <cellStyle name="ExtStyle 30" xfId="387" xr:uid="{00000000-0005-0000-0000-00007F010000}"/>
    <cellStyle name="ExtStyle 31" xfId="388" xr:uid="{00000000-0005-0000-0000-000080010000}"/>
    <cellStyle name="Financials" xfId="389" xr:uid="{00000000-0005-0000-0000-000081010000}"/>
    <cellStyle name="Fit" xfId="390" xr:uid="{00000000-0005-0000-0000-000082010000}"/>
    <cellStyle name="Fixed" xfId="391" xr:uid="{00000000-0005-0000-0000-000083010000}"/>
    <cellStyle name="Fixed 2" xfId="392" xr:uid="{00000000-0005-0000-0000-000084010000}"/>
    <cellStyle name="Footnote" xfId="393" xr:uid="{00000000-0005-0000-0000-000085010000}"/>
    <cellStyle name="Footnotes" xfId="394" xr:uid="{00000000-0005-0000-0000-000086010000}"/>
    <cellStyle name="Forecast Cells" xfId="395" xr:uid="{00000000-0005-0000-0000-000087010000}"/>
    <cellStyle name="fy_eps$" xfId="396" xr:uid="{00000000-0005-0000-0000-000088010000}"/>
    <cellStyle name="g_rate" xfId="397" xr:uid="{00000000-0005-0000-0000-000089010000}"/>
    <cellStyle name="g_rate_EBAYearn" xfId="398" xr:uid="{00000000-0005-0000-0000-00008A010000}"/>
    <cellStyle name="g_rate_NFLXearn" xfId="399" xr:uid="{00000000-0005-0000-0000-00008B010000}"/>
    <cellStyle name="G1_1999 figures" xfId="400" xr:uid="{00000000-0005-0000-0000-00008C010000}"/>
    <cellStyle name="G10" xfId="401" xr:uid="{00000000-0005-0000-0000-00008D010000}"/>
    <cellStyle name="General" xfId="402" xr:uid="{00000000-0005-0000-0000-00008E010000}"/>
    <cellStyle name="General 2" xfId="403" xr:uid="{00000000-0005-0000-0000-00008F010000}"/>
    <cellStyle name="Grey" xfId="404" xr:uid="{00000000-0005-0000-0000-000090010000}"/>
    <cellStyle name="GrowthRate" xfId="405" xr:uid="{00000000-0005-0000-0000-000091010000}"/>
    <cellStyle name="GrowthSeq" xfId="406" xr:uid="{00000000-0005-0000-0000-000092010000}"/>
    <cellStyle name="H_1998_col_head" xfId="407" xr:uid="{00000000-0005-0000-0000-000093010000}"/>
    <cellStyle name="H_1999_col_head" xfId="408" xr:uid="{00000000-0005-0000-0000-000094010000}"/>
    <cellStyle name="H1_1998 figures" xfId="409" xr:uid="{00000000-0005-0000-0000-000095010000}"/>
    <cellStyle name="head1" xfId="410" xr:uid="{00000000-0005-0000-0000-000096010000}"/>
    <cellStyle name="head2" xfId="411" xr:uid="{00000000-0005-0000-0000-000097010000}"/>
    <cellStyle name="Header" xfId="412" xr:uid="{00000000-0005-0000-0000-000098010000}"/>
    <cellStyle name="Header1" xfId="413" xr:uid="{00000000-0005-0000-0000-000099010000}"/>
    <cellStyle name="Header2" xfId="414" xr:uid="{00000000-0005-0000-0000-00009A010000}"/>
    <cellStyle name="Heading" xfId="415" xr:uid="{00000000-0005-0000-0000-00009B010000}"/>
    <cellStyle name="Heading1" xfId="416" xr:uid="{00000000-0005-0000-0000-00009C010000}"/>
    <cellStyle name="HeadlineStyle" xfId="417" xr:uid="{00000000-0005-0000-0000-00009D010000}"/>
    <cellStyle name="HeadlineStyleJustified" xfId="418" xr:uid="{00000000-0005-0000-0000-00009E010000}"/>
    <cellStyle name="Heavy Top Line" xfId="419" xr:uid="{00000000-0005-0000-0000-00009F010000}"/>
    <cellStyle name="IncomeStatement" xfId="420" xr:uid="{00000000-0005-0000-0000-0000A1010000}"/>
    <cellStyle name="Input [yellow]" xfId="421" xr:uid="{00000000-0005-0000-0000-0000A2010000}"/>
    <cellStyle name="Input Cells" xfId="422" xr:uid="{00000000-0005-0000-0000-0000A3010000}"/>
    <cellStyle name="Integer" xfId="423" xr:uid="{00000000-0005-0000-0000-0000A4010000}"/>
    <cellStyle name="Item" xfId="424" xr:uid="{00000000-0005-0000-0000-0000A5010000}"/>
    <cellStyle name="Item Descriptions" xfId="425" xr:uid="{00000000-0005-0000-0000-0000A6010000}"/>
    <cellStyle name="Items_Optional" xfId="426" xr:uid="{00000000-0005-0000-0000-0000A7010000}"/>
    <cellStyle name="ItemTypeClass" xfId="427" xr:uid="{00000000-0005-0000-0000-0000A8010000}"/>
    <cellStyle name="KP_Normal" xfId="428" xr:uid="{00000000-0005-0000-0000-0000A9010000}"/>
    <cellStyle name="Line" xfId="429" xr:uid="{00000000-0005-0000-0000-0000AA010000}"/>
    <cellStyle name="m" xfId="430" xr:uid="{00000000-0005-0000-0000-0000AB010000}"/>
    <cellStyle name="m$" xfId="431" xr:uid="{00000000-0005-0000-0000-0000AC010000}"/>
    <cellStyle name="mag" xfId="432" xr:uid="{00000000-0005-0000-0000-0000AD010000}"/>
    <cellStyle name="Mainhead" xfId="433" xr:uid="{00000000-0005-0000-0000-0000AE010000}"/>
    <cellStyle name="MainHeading" xfId="434" xr:uid="{00000000-0005-0000-0000-0000AF010000}"/>
    <cellStyle name="Margin" xfId="435" xr:uid="{00000000-0005-0000-0000-0000B0010000}"/>
    <cellStyle name="Margins" xfId="436" xr:uid="{00000000-0005-0000-0000-0000B1010000}"/>
    <cellStyle name="Margins 2" xfId="437" xr:uid="{00000000-0005-0000-0000-0000B2010000}"/>
    <cellStyle name="Merrill" xfId="438" xr:uid="{00000000-0005-0000-0000-0000B3010000}"/>
    <cellStyle name="Milliers [0]_laroux" xfId="439" xr:uid="{00000000-0005-0000-0000-0000B4010000}"/>
    <cellStyle name="Milliers_laroux" xfId="440" xr:uid="{00000000-0005-0000-0000-0000B5010000}"/>
    <cellStyle name="Mix" xfId="441" xr:uid="{00000000-0005-0000-0000-0000B6010000}"/>
    <cellStyle name="mm" xfId="442" xr:uid="{00000000-0005-0000-0000-0000B7010000}"/>
    <cellStyle name="Monétaire [0]_laroux" xfId="443" xr:uid="{00000000-0005-0000-0000-0000B8010000}"/>
    <cellStyle name="Monétaire_laroux" xfId="444" xr:uid="{00000000-0005-0000-0000-0000B9010000}"/>
    <cellStyle name="Monitor" xfId="445" xr:uid="{00000000-0005-0000-0000-0000BA010000}"/>
    <cellStyle name="Multiple" xfId="446" xr:uid="{00000000-0005-0000-0000-0000BB010000}"/>
    <cellStyle name="Multiple [0]" xfId="447" xr:uid="{00000000-0005-0000-0000-0000BC010000}"/>
    <cellStyle name="Multiple 2" xfId="448" xr:uid="{00000000-0005-0000-0000-0000BD010000}"/>
    <cellStyle name="Multiple_AMZNearn" xfId="449" xr:uid="{00000000-0005-0000-0000-0000BE010000}"/>
    <cellStyle name="ncurrency" xfId="450" xr:uid="{00000000-0005-0000-0000-0000BF010000}"/>
    <cellStyle name="negativ" xfId="451" xr:uid="{00000000-0005-0000-0000-0000C0010000}"/>
    <cellStyle name="negativ 2" xfId="452" xr:uid="{00000000-0005-0000-0000-0000C1010000}"/>
    <cellStyle name="ninput" xfId="453" xr:uid="{00000000-0005-0000-0000-0000C2010000}"/>
    <cellStyle name="nnnn" xfId="454" xr:uid="{00000000-0005-0000-0000-0000C3010000}"/>
    <cellStyle name="No Border" xfId="455" xr:uid="{00000000-0005-0000-0000-0000C4010000}"/>
    <cellStyle name="no dec" xfId="456" xr:uid="{00000000-0005-0000-0000-0000C5010000}"/>
    <cellStyle name="nodollars" xfId="457" xr:uid="{00000000-0005-0000-0000-0000C6010000}"/>
    <cellStyle name="Normal" xfId="0" builtinId="0"/>
    <cellStyle name="Normal - Style1" xfId="458" xr:uid="{00000000-0005-0000-0000-0000C8010000}"/>
    <cellStyle name="Normal - Style1 2" xfId="459" xr:uid="{00000000-0005-0000-0000-0000C9010000}"/>
    <cellStyle name="Normal 2" xfId="460" xr:uid="{00000000-0005-0000-0000-0000CA010000}"/>
    <cellStyle name="Normal 2 2" xfId="461" xr:uid="{00000000-0005-0000-0000-0000CB010000}"/>
    <cellStyle name="Normal 2 3" xfId="1" xr:uid="{00000000-0005-0000-0000-0000CC010000}"/>
    <cellStyle name="Normal 3" xfId="462" xr:uid="{00000000-0005-0000-0000-0000CD010000}"/>
    <cellStyle name="Normal 4" xfId="463" xr:uid="{00000000-0005-0000-0000-0000CE010000}"/>
    <cellStyle name="Normal 5" xfId="464" xr:uid="{00000000-0005-0000-0000-0000CF010000}"/>
    <cellStyle name="Normal 6" xfId="465" xr:uid="{00000000-0005-0000-0000-0000D0010000}"/>
    <cellStyle name="Normal Cells" xfId="466" xr:uid="{00000000-0005-0000-0000-0000D1010000}"/>
    <cellStyle name="Normal Number" xfId="467" xr:uid="{00000000-0005-0000-0000-0000D2010000}"/>
    <cellStyle name="Normal(0)" xfId="468" xr:uid="{00000000-0005-0000-0000-0000D9010000}"/>
    <cellStyle name="Normal_ccic model LATEST18 in GS Exhibit Format" xfId="2" xr:uid="{00000000-0005-0000-0000-0000D3010000}"/>
    <cellStyle name="Normal_Lamarmodel6 in GS Exhibit Format" xfId="9" xr:uid="{00000000-0005-0000-0000-0000D5010000}"/>
    <cellStyle name="Normal_S - clients - post 080509" xfId="13" xr:uid="{00000000-0005-0000-0000-0000D6010000}"/>
    <cellStyle name="Normal_SBC" xfId="12" xr:uid="{00000000-0005-0000-0000-0000D7010000}"/>
    <cellStyle name="Normal_VIAB" xfId="10" xr:uid="{00000000-0005-0000-0000-0000D8010000}"/>
    <cellStyle name="Notes" xfId="469" xr:uid="{00000000-0005-0000-0000-0000DA010000}"/>
    <cellStyle name="npercent" xfId="470" xr:uid="{00000000-0005-0000-0000-0000DB010000}"/>
    <cellStyle name="Number" xfId="471" xr:uid="{00000000-0005-0000-0000-0000DC010000}"/>
    <cellStyle name="Number 2" xfId="472" xr:uid="{00000000-0005-0000-0000-0000DD010000}"/>
    <cellStyle name="Numbers" xfId="473" xr:uid="{00000000-0005-0000-0000-0000DE010000}"/>
    <cellStyle name="Numbers - Bold" xfId="474" xr:uid="{00000000-0005-0000-0000-0000DF010000}"/>
    <cellStyle name="Numbers - Bold - Italic" xfId="475" xr:uid="{00000000-0005-0000-0000-0000E0010000}"/>
    <cellStyle name="Numbers - Bold_Blend" xfId="476" xr:uid="{00000000-0005-0000-0000-0000E1010000}"/>
    <cellStyle name="Numbers - Large" xfId="477" xr:uid="{00000000-0005-0000-0000-0000E2010000}"/>
    <cellStyle name="Numbers_Comps" xfId="478" xr:uid="{00000000-0005-0000-0000-0000E3010000}"/>
    <cellStyle name="Œ…‹æØ‚è [0.00]_GE 3 MINIMUM" xfId="479" xr:uid="{00000000-0005-0000-0000-0000E4010000}"/>
    <cellStyle name="Œ…‹æØ‚è_GE 3 MINIMUM" xfId="480" xr:uid="{00000000-0005-0000-0000-0000E5010000}"/>
    <cellStyle name="orh" xfId="481" xr:uid="{00000000-0005-0000-0000-0000E6010000}"/>
    <cellStyle name="OSW_ColumnLabels" xfId="482" xr:uid="{00000000-0005-0000-0000-0000E7010000}"/>
    <cellStyle name="over" xfId="483" xr:uid="{00000000-0005-0000-0000-0000E8010000}"/>
    <cellStyle name="p" xfId="484" xr:uid="{00000000-0005-0000-0000-0000E9010000}"/>
    <cellStyle name="Page" xfId="485" xr:uid="{00000000-0005-0000-0000-0000EA010000}"/>
    <cellStyle name="Page header" xfId="486" xr:uid="{00000000-0005-0000-0000-0000EB010000}"/>
    <cellStyle name="Patterns" xfId="487" xr:uid="{00000000-0005-0000-0000-0000EC010000}"/>
    <cellStyle name="PB Table Heading" xfId="488" xr:uid="{00000000-0005-0000-0000-0000ED010000}"/>
    <cellStyle name="PB Table Highlight1" xfId="489" xr:uid="{00000000-0005-0000-0000-0000EE010000}"/>
    <cellStyle name="PB Table Highlight2" xfId="490" xr:uid="{00000000-0005-0000-0000-0000EF010000}"/>
    <cellStyle name="PB Table Highlight3" xfId="491" xr:uid="{00000000-0005-0000-0000-0000F0010000}"/>
    <cellStyle name="PB Table Standard Row" xfId="492" xr:uid="{00000000-0005-0000-0000-0000F1010000}"/>
    <cellStyle name="PB Table Subtotal Row" xfId="493" xr:uid="{00000000-0005-0000-0000-0000F2010000}"/>
    <cellStyle name="PB Table Total Row" xfId="494" xr:uid="{00000000-0005-0000-0000-0000F3010000}"/>
    <cellStyle name="pe" xfId="495" xr:uid="{00000000-0005-0000-0000-0000F4010000}"/>
    <cellStyle name="PEG" xfId="496" xr:uid="{00000000-0005-0000-0000-0000F5010000}"/>
    <cellStyle name="Percent" xfId="974" builtinId="5"/>
    <cellStyle name="percent (0)" xfId="497" xr:uid="{00000000-0005-0000-0000-0000F7010000}"/>
    <cellStyle name="Percent [2]" xfId="498" xr:uid="{00000000-0005-0000-0000-0000F8010000}"/>
    <cellStyle name="Percent 1" xfId="499" xr:uid="{00000000-0005-0000-0000-0000F9010000}"/>
    <cellStyle name="Percent 2" xfId="3" xr:uid="{00000000-0005-0000-0000-0000FA010000}"/>
    <cellStyle name="Percent 2 2" xfId="8" xr:uid="{00000000-0005-0000-0000-0000FB010000}"/>
    <cellStyle name="Percent 3" xfId="500" xr:uid="{00000000-0005-0000-0000-0000FC010000}"/>
    <cellStyle name="Percent 4" xfId="7" xr:uid="{00000000-0005-0000-0000-0000FD010000}"/>
    <cellStyle name="Percent 4 2" xfId="981" xr:uid="{00000000-0005-0000-0000-0000FE010000}"/>
    <cellStyle name="Percent 4 3" xfId="982" xr:uid="{00000000-0005-0000-0000-0000FF010000}"/>
    <cellStyle name="Percent 5" xfId="6" xr:uid="{00000000-0005-0000-0000-000000020000}"/>
    <cellStyle name="Percent 6" xfId="501" xr:uid="{00000000-0005-0000-0000-000001020000}"/>
    <cellStyle name="Percent 7" xfId="983" xr:uid="{00000000-0005-0000-0000-000002020000}"/>
    <cellStyle name="Percent 8" xfId="984" xr:uid="{00000000-0005-0000-0000-000003020000}"/>
    <cellStyle name="Percentage" xfId="502" xr:uid="{00000000-0005-0000-0000-000004020000}"/>
    <cellStyle name="PercentChange" xfId="503" xr:uid="{00000000-0005-0000-0000-000005020000}"/>
    <cellStyle name="PercentPresentation" xfId="504" xr:uid="{00000000-0005-0000-0000-000006020000}"/>
    <cellStyle name="Pershare" xfId="505" xr:uid="{00000000-0005-0000-0000-000007020000}"/>
    <cellStyle name="PerShare 2" xfId="506" xr:uid="{00000000-0005-0000-0000-000008020000}"/>
    <cellStyle name="POPS" xfId="507" xr:uid="{00000000-0005-0000-0000-000009020000}"/>
    <cellStyle name="posit" xfId="508" xr:uid="{00000000-0005-0000-0000-00000A020000}"/>
    <cellStyle name="posit 2" xfId="509" xr:uid="{00000000-0005-0000-0000-00000B020000}"/>
    <cellStyle name="Presentation" xfId="510" xr:uid="{00000000-0005-0000-0000-00000C020000}"/>
    <cellStyle name="PresentationZero" xfId="511" xr:uid="{00000000-0005-0000-0000-00000D020000}"/>
    <cellStyle name="Price" xfId="512" xr:uid="{00000000-0005-0000-0000-00000E020000}"/>
    <cellStyle name="price 2" xfId="513" xr:uid="{00000000-0005-0000-0000-00000F020000}"/>
    <cellStyle name="prot" xfId="514" xr:uid="{00000000-0005-0000-0000-000010020000}"/>
    <cellStyle name="PSChar" xfId="515" xr:uid="{00000000-0005-0000-0000-000011020000}"/>
    <cellStyle name="PSDate" xfId="516" xr:uid="{00000000-0005-0000-0000-000012020000}"/>
    <cellStyle name="PSDec" xfId="517" xr:uid="{00000000-0005-0000-0000-000013020000}"/>
    <cellStyle name="PSHeading" xfId="518" xr:uid="{00000000-0005-0000-0000-000014020000}"/>
    <cellStyle name="PSInt" xfId="519" xr:uid="{00000000-0005-0000-0000-000015020000}"/>
    <cellStyle name="PSSpacer" xfId="520" xr:uid="{00000000-0005-0000-0000-000016020000}"/>
    <cellStyle name="Punto" xfId="521" xr:uid="{00000000-0005-0000-0000-000017020000}"/>
    <cellStyle name="q" xfId="522" xr:uid="{00000000-0005-0000-0000-000018020000}"/>
    <cellStyle name="r" xfId="523" xr:uid="{00000000-0005-0000-0000-000019020000}"/>
    <cellStyle name="range" xfId="524" xr:uid="{00000000-0005-0000-0000-00001A020000}"/>
    <cellStyle name="RangeBelow" xfId="525" xr:uid="{00000000-0005-0000-0000-00001B020000}"/>
    <cellStyle name="RatioX" xfId="526" xr:uid="{00000000-0005-0000-0000-00001C020000}"/>
    <cellStyle name="red" xfId="527" xr:uid="{00000000-0005-0000-0000-00001D020000}"/>
    <cellStyle name="Report" xfId="528" xr:uid="{00000000-0005-0000-0000-00001E020000}"/>
    <cellStyle name="Reuters Cells" xfId="529" xr:uid="{00000000-0005-0000-0000-00001F020000}"/>
    <cellStyle name="rh" xfId="530" xr:uid="{00000000-0005-0000-0000-000020020000}"/>
    <cellStyle name="rh 2" xfId="531" xr:uid="{00000000-0005-0000-0000-000021020000}"/>
    <cellStyle name="Right" xfId="532" xr:uid="{00000000-0005-0000-0000-000022020000}"/>
    <cellStyle name="s" xfId="533" xr:uid="{00000000-0005-0000-0000-000023020000}"/>
    <cellStyle name="ScripFactor" xfId="534" xr:uid="{00000000-0005-0000-0000-000024020000}"/>
    <cellStyle name="SectionHeading" xfId="535" xr:uid="{00000000-0005-0000-0000-000025020000}"/>
    <cellStyle name="ShadedCells_Database" xfId="536" xr:uid="{00000000-0005-0000-0000-000026020000}"/>
    <cellStyle name="Shares" xfId="537" xr:uid="{00000000-0005-0000-0000-000027020000}"/>
    <cellStyle name="Sheet Title" xfId="538" xr:uid="{00000000-0005-0000-0000-000028020000}"/>
    <cellStyle name="ShOut" xfId="539" xr:uid="{00000000-0005-0000-0000-000029020000}"/>
    <cellStyle name="Single Border" xfId="540" xr:uid="{00000000-0005-0000-0000-00002A020000}"/>
    <cellStyle name="SingleTopDoubleBott" xfId="541" xr:uid="{00000000-0005-0000-0000-00002B020000}"/>
    <cellStyle name="srh" xfId="542" xr:uid="{00000000-0005-0000-0000-00002C020000}"/>
    <cellStyle name="SS1000" xfId="543" xr:uid="{00000000-0005-0000-0000-00002D020000}"/>
    <cellStyle name="STYL1 - Style1" xfId="544" xr:uid="{00000000-0005-0000-0000-00002E020000}"/>
    <cellStyle name="STYL2 - Style2" xfId="545" xr:uid="{00000000-0005-0000-0000-00002F020000}"/>
    <cellStyle name="STYL3 - Style3" xfId="546" xr:uid="{00000000-0005-0000-0000-000030020000}"/>
    <cellStyle name="STYL4 - Style4" xfId="547" xr:uid="{00000000-0005-0000-0000-000031020000}"/>
    <cellStyle name="STYL5 - Style5" xfId="548" xr:uid="{00000000-0005-0000-0000-000032020000}"/>
    <cellStyle name="Style 1" xfId="549" xr:uid="{00000000-0005-0000-0000-000033020000}"/>
    <cellStyle name="Style 1090" xfId="550" xr:uid="{00000000-0005-0000-0000-000034020000}"/>
    <cellStyle name="Style 1094" xfId="551" xr:uid="{00000000-0005-0000-0000-000035020000}"/>
    <cellStyle name="Style 1256" xfId="552" xr:uid="{00000000-0005-0000-0000-000036020000}"/>
    <cellStyle name="Style 1261" xfId="553" xr:uid="{00000000-0005-0000-0000-000037020000}"/>
    <cellStyle name="Style 1263" xfId="554" xr:uid="{00000000-0005-0000-0000-000038020000}"/>
    <cellStyle name="Style 1265" xfId="555" xr:uid="{00000000-0005-0000-0000-000039020000}"/>
    <cellStyle name="Style 1267" xfId="556" xr:uid="{00000000-0005-0000-0000-00003A020000}"/>
    <cellStyle name="Style 1269" xfId="557" xr:uid="{00000000-0005-0000-0000-00003B020000}"/>
    <cellStyle name="Style 1271" xfId="558" xr:uid="{00000000-0005-0000-0000-00003C020000}"/>
    <cellStyle name="Style 2" xfId="559" xr:uid="{00000000-0005-0000-0000-00003D020000}"/>
    <cellStyle name="Style 21" xfId="560" xr:uid="{00000000-0005-0000-0000-00003E020000}"/>
    <cellStyle name="Style 212" xfId="561" xr:uid="{00000000-0005-0000-0000-00003F020000}"/>
    <cellStyle name="Style 213" xfId="562" xr:uid="{00000000-0005-0000-0000-000040020000}"/>
    <cellStyle name="Style 22" xfId="563" xr:uid="{00000000-0005-0000-0000-000041020000}"/>
    <cellStyle name="Style 227" xfId="564" xr:uid="{00000000-0005-0000-0000-000042020000}"/>
    <cellStyle name="Style 228" xfId="565" xr:uid="{00000000-0005-0000-0000-000043020000}"/>
    <cellStyle name="Style 229" xfId="566" xr:uid="{00000000-0005-0000-0000-000044020000}"/>
    <cellStyle name="Style 23" xfId="567" xr:uid="{00000000-0005-0000-0000-000045020000}"/>
    <cellStyle name="Style 230" xfId="568" xr:uid="{00000000-0005-0000-0000-000046020000}"/>
    <cellStyle name="Style 231" xfId="569" xr:uid="{00000000-0005-0000-0000-000047020000}"/>
    <cellStyle name="Style 232" xfId="570" xr:uid="{00000000-0005-0000-0000-000048020000}"/>
    <cellStyle name="Style 233" xfId="571" xr:uid="{00000000-0005-0000-0000-000049020000}"/>
    <cellStyle name="Style 234" xfId="572" xr:uid="{00000000-0005-0000-0000-00004A020000}"/>
    <cellStyle name="Style 235" xfId="573" xr:uid="{00000000-0005-0000-0000-00004B020000}"/>
    <cellStyle name="Style 236" xfId="574" xr:uid="{00000000-0005-0000-0000-00004C020000}"/>
    <cellStyle name="Style 237" xfId="575" xr:uid="{00000000-0005-0000-0000-00004D020000}"/>
    <cellStyle name="Style 238" xfId="576" xr:uid="{00000000-0005-0000-0000-00004E020000}"/>
    <cellStyle name="Style 239" xfId="577" xr:uid="{00000000-0005-0000-0000-00004F020000}"/>
    <cellStyle name="Style 24" xfId="578" xr:uid="{00000000-0005-0000-0000-000050020000}"/>
    <cellStyle name="Style 240" xfId="579" xr:uid="{00000000-0005-0000-0000-000051020000}"/>
    <cellStyle name="Style 241" xfId="580" xr:uid="{00000000-0005-0000-0000-000052020000}"/>
    <cellStyle name="Style 242" xfId="581" xr:uid="{00000000-0005-0000-0000-000053020000}"/>
    <cellStyle name="Style 243" xfId="582" xr:uid="{00000000-0005-0000-0000-000054020000}"/>
    <cellStyle name="Style 244" xfId="583" xr:uid="{00000000-0005-0000-0000-000055020000}"/>
    <cellStyle name="Style 245" xfId="584" xr:uid="{00000000-0005-0000-0000-000056020000}"/>
    <cellStyle name="Style 246" xfId="585" xr:uid="{00000000-0005-0000-0000-000057020000}"/>
    <cellStyle name="Style 247" xfId="586" xr:uid="{00000000-0005-0000-0000-000058020000}"/>
    <cellStyle name="Style 248" xfId="587" xr:uid="{00000000-0005-0000-0000-000059020000}"/>
    <cellStyle name="Style 249" xfId="588" xr:uid="{00000000-0005-0000-0000-00005A020000}"/>
    <cellStyle name="Style 25" xfId="589" xr:uid="{00000000-0005-0000-0000-00005B020000}"/>
    <cellStyle name="Style 250" xfId="590" xr:uid="{00000000-0005-0000-0000-00005C020000}"/>
    <cellStyle name="Style 251" xfId="591" xr:uid="{00000000-0005-0000-0000-00005D020000}"/>
    <cellStyle name="Style 252" xfId="592" xr:uid="{00000000-0005-0000-0000-00005E020000}"/>
    <cellStyle name="Style 253" xfId="593" xr:uid="{00000000-0005-0000-0000-00005F020000}"/>
    <cellStyle name="Style 254" xfId="594" xr:uid="{00000000-0005-0000-0000-000060020000}"/>
    <cellStyle name="Style 255" xfId="595" xr:uid="{00000000-0005-0000-0000-000061020000}"/>
    <cellStyle name="Style 256" xfId="596" xr:uid="{00000000-0005-0000-0000-000062020000}"/>
    <cellStyle name="Style 257" xfId="597" xr:uid="{00000000-0005-0000-0000-000063020000}"/>
    <cellStyle name="Style 258" xfId="598" xr:uid="{00000000-0005-0000-0000-000064020000}"/>
    <cellStyle name="Style 259" xfId="599" xr:uid="{00000000-0005-0000-0000-000065020000}"/>
    <cellStyle name="Style 26" xfId="600" xr:uid="{00000000-0005-0000-0000-000066020000}"/>
    <cellStyle name="Style 260" xfId="601" xr:uid="{00000000-0005-0000-0000-000067020000}"/>
    <cellStyle name="Style 27" xfId="602" xr:uid="{00000000-0005-0000-0000-000068020000}"/>
    <cellStyle name="Style 28" xfId="603" xr:uid="{00000000-0005-0000-0000-000069020000}"/>
    <cellStyle name="Style 29" xfId="604" xr:uid="{00000000-0005-0000-0000-00006A020000}"/>
    <cellStyle name="Style 3" xfId="605" xr:uid="{00000000-0005-0000-0000-00006B020000}"/>
    <cellStyle name="Style 30" xfId="606" xr:uid="{00000000-0005-0000-0000-00006C020000}"/>
    <cellStyle name="Style 307" xfId="607" xr:uid="{00000000-0005-0000-0000-00006D020000}"/>
    <cellStyle name="Style 308" xfId="608" xr:uid="{00000000-0005-0000-0000-00006E020000}"/>
    <cellStyle name="Style 309" xfId="609" xr:uid="{00000000-0005-0000-0000-00006F020000}"/>
    <cellStyle name="Style 31" xfId="610" xr:uid="{00000000-0005-0000-0000-000070020000}"/>
    <cellStyle name="Style 310" xfId="611" xr:uid="{00000000-0005-0000-0000-000071020000}"/>
    <cellStyle name="Style 311" xfId="612" xr:uid="{00000000-0005-0000-0000-000072020000}"/>
    <cellStyle name="Style 312" xfId="613" xr:uid="{00000000-0005-0000-0000-000073020000}"/>
    <cellStyle name="Style 313" xfId="614" xr:uid="{00000000-0005-0000-0000-000074020000}"/>
    <cellStyle name="Style 314" xfId="615" xr:uid="{00000000-0005-0000-0000-000075020000}"/>
    <cellStyle name="Style 315" xfId="616" xr:uid="{00000000-0005-0000-0000-000076020000}"/>
    <cellStyle name="Style 316" xfId="617" xr:uid="{00000000-0005-0000-0000-000077020000}"/>
    <cellStyle name="Style 317" xfId="618" xr:uid="{00000000-0005-0000-0000-000078020000}"/>
    <cellStyle name="Style 318" xfId="619" xr:uid="{00000000-0005-0000-0000-000079020000}"/>
    <cellStyle name="Style 319" xfId="620" xr:uid="{00000000-0005-0000-0000-00007A020000}"/>
    <cellStyle name="Style 32" xfId="621" xr:uid="{00000000-0005-0000-0000-00007B020000}"/>
    <cellStyle name="Style 320" xfId="622" xr:uid="{00000000-0005-0000-0000-00007C020000}"/>
    <cellStyle name="Style 321" xfId="623" xr:uid="{00000000-0005-0000-0000-00007D020000}"/>
    <cellStyle name="Style 322" xfId="624" xr:uid="{00000000-0005-0000-0000-00007E020000}"/>
    <cellStyle name="Style 33" xfId="625" xr:uid="{00000000-0005-0000-0000-00007F020000}"/>
    <cellStyle name="Style 34" xfId="626" xr:uid="{00000000-0005-0000-0000-000080020000}"/>
    <cellStyle name="Style 35" xfId="627" xr:uid="{00000000-0005-0000-0000-000081020000}"/>
    <cellStyle name="Style 351" xfId="628" xr:uid="{00000000-0005-0000-0000-000082020000}"/>
    <cellStyle name="Style 352" xfId="629" xr:uid="{00000000-0005-0000-0000-000083020000}"/>
    <cellStyle name="Style 353" xfId="630" xr:uid="{00000000-0005-0000-0000-000084020000}"/>
    <cellStyle name="Style 354" xfId="631" xr:uid="{00000000-0005-0000-0000-000085020000}"/>
    <cellStyle name="Style 355" xfId="632" xr:uid="{00000000-0005-0000-0000-000086020000}"/>
    <cellStyle name="Style 356" xfId="633" xr:uid="{00000000-0005-0000-0000-000087020000}"/>
    <cellStyle name="Style 357" xfId="634" xr:uid="{00000000-0005-0000-0000-000088020000}"/>
    <cellStyle name="Style 358" xfId="635" xr:uid="{00000000-0005-0000-0000-000089020000}"/>
    <cellStyle name="Style 359" xfId="636" xr:uid="{00000000-0005-0000-0000-00008A020000}"/>
    <cellStyle name="Style 36" xfId="637" xr:uid="{00000000-0005-0000-0000-00008B020000}"/>
    <cellStyle name="Style 360" xfId="638" xr:uid="{00000000-0005-0000-0000-00008C020000}"/>
    <cellStyle name="Style 361" xfId="639" xr:uid="{00000000-0005-0000-0000-00008D020000}"/>
    <cellStyle name="Style 362" xfId="640" xr:uid="{00000000-0005-0000-0000-00008E020000}"/>
    <cellStyle name="Style 363" xfId="641" xr:uid="{00000000-0005-0000-0000-00008F020000}"/>
    <cellStyle name="Style 364" xfId="642" xr:uid="{00000000-0005-0000-0000-000090020000}"/>
    <cellStyle name="Style 365" xfId="643" xr:uid="{00000000-0005-0000-0000-000091020000}"/>
    <cellStyle name="Style 366" xfId="644" xr:uid="{00000000-0005-0000-0000-000092020000}"/>
    <cellStyle name="Style 367" xfId="645" xr:uid="{00000000-0005-0000-0000-000093020000}"/>
    <cellStyle name="Style 368" xfId="646" xr:uid="{00000000-0005-0000-0000-000094020000}"/>
    <cellStyle name="Style 369" xfId="647" xr:uid="{00000000-0005-0000-0000-000095020000}"/>
    <cellStyle name="Style 370" xfId="648" xr:uid="{00000000-0005-0000-0000-000096020000}"/>
    <cellStyle name="Style 371" xfId="649" xr:uid="{00000000-0005-0000-0000-000097020000}"/>
    <cellStyle name="Style 372" xfId="650" xr:uid="{00000000-0005-0000-0000-000098020000}"/>
    <cellStyle name="Style 373" xfId="651" xr:uid="{00000000-0005-0000-0000-000099020000}"/>
    <cellStyle name="Style 374" xfId="652" xr:uid="{00000000-0005-0000-0000-00009A020000}"/>
    <cellStyle name="Style 375" xfId="653" xr:uid="{00000000-0005-0000-0000-00009B020000}"/>
    <cellStyle name="Style 376" xfId="654" xr:uid="{00000000-0005-0000-0000-00009C020000}"/>
    <cellStyle name="Style 377" xfId="655" xr:uid="{00000000-0005-0000-0000-00009D020000}"/>
    <cellStyle name="Style 378" xfId="656" xr:uid="{00000000-0005-0000-0000-00009E020000}"/>
    <cellStyle name="Style 379" xfId="657" xr:uid="{00000000-0005-0000-0000-00009F020000}"/>
    <cellStyle name="Style 380" xfId="658" xr:uid="{00000000-0005-0000-0000-0000A0020000}"/>
    <cellStyle name="Style 381" xfId="659" xr:uid="{00000000-0005-0000-0000-0000A1020000}"/>
    <cellStyle name="Style 382" xfId="660" xr:uid="{00000000-0005-0000-0000-0000A2020000}"/>
    <cellStyle name="Style 383" xfId="661" xr:uid="{00000000-0005-0000-0000-0000A3020000}"/>
    <cellStyle name="Style 384" xfId="662" xr:uid="{00000000-0005-0000-0000-0000A4020000}"/>
    <cellStyle name="Style 385" xfId="663" xr:uid="{00000000-0005-0000-0000-0000A5020000}"/>
    <cellStyle name="Style 386" xfId="664" xr:uid="{00000000-0005-0000-0000-0000A6020000}"/>
    <cellStyle name="Style 387" xfId="665" xr:uid="{00000000-0005-0000-0000-0000A7020000}"/>
    <cellStyle name="Style 388" xfId="666" xr:uid="{00000000-0005-0000-0000-0000A8020000}"/>
    <cellStyle name="Style 389" xfId="667" xr:uid="{00000000-0005-0000-0000-0000A9020000}"/>
    <cellStyle name="Style 39" xfId="668" xr:uid="{00000000-0005-0000-0000-0000AA020000}"/>
    <cellStyle name="Style 390" xfId="669" xr:uid="{00000000-0005-0000-0000-0000AB020000}"/>
    <cellStyle name="Style 391" xfId="670" xr:uid="{00000000-0005-0000-0000-0000AC020000}"/>
    <cellStyle name="Style 392" xfId="671" xr:uid="{00000000-0005-0000-0000-0000AD020000}"/>
    <cellStyle name="Style 393" xfId="672" xr:uid="{00000000-0005-0000-0000-0000AE020000}"/>
    <cellStyle name="Style 394" xfId="673" xr:uid="{00000000-0005-0000-0000-0000AF020000}"/>
    <cellStyle name="Style 395" xfId="674" xr:uid="{00000000-0005-0000-0000-0000B0020000}"/>
    <cellStyle name="Style 396" xfId="675" xr:uid="{00000000-0005-0000-0000-0000B1020000}"/>
    <cellStyle name="Style 397" xfId="676" xr:uid="{00000000-0005-0000-0000-0000B2020000}"/>
    <cellStyle name="Style 398" xfId="677" xr:uid="{00000000-0005-0000-0000-0000B3020000}"/>
    <cellStyle name="Style 399" xfId="678" xr:uid="{00000000-0005-0000-0000-0000B4020000}"/>
    <cellStyle name="Style 400" xfId="679" xr:uid="{00000000-0005-0000-0000-0000B5020000}"/>
    <cellStyle name="Style 401" xfId="680" xr:uid="{00000000-0005-0000-0000-0000B6020000}"/>
    <cellStyle name="Style 402" xfId="681" xr:uid="{00000000-0005-0000-0000-0000B7020000}"/>
    <cellStyle name="Style 403" xfId="682" xr:uid="{00000000-0005-0000-0000-0000B8020000}"/>
    <cellStyle name="Style 404" xfId="683" xr:uid="{00000000-0005-0000-0000-0000B9020000}"/>
    <cellStyle name="Style 405" xfId="684" xr:uid="{00000000-0005-0000-0000-0000BA020000}"/>
    <cellStyle name="Style 406" xfId="685" xr:uid="{00000000-0005-0000-0000-0000BB020000}"/>
    <cellStyle name="Style 407" xfId="686" xr:uid="{00000000-0005-0000-0000-0000BC020000}"/>
    <cellStyle name="Style 408" xfId="687" xr:uid="{00000000-0005-0000-0000-0000BD020000}"/>
    <cellStyle name="Style 409" xfId="688" xr:uid="{00000000-0005-0000-0000-0000BE020000}"/>
    <cellStyle name="Style 410" xfId="689" xr:uid="{00000000-0005-0000-0000-0000BF020000}"/>
    <cellStyle name="Style 411" xfId="690" xr:uid="{00000000-0005-0000-0000-0000C0020000}"/>
    <cellStyle name="Style 438" xfId="691" xr:uid="{00000000-0005-0000-0000-0000C1020000}"/>
    <cellStyle name="Style 439" xfId="692" xr:uid="{00000000-0005-0000-0000-0000C2020000}"/>
    <cellStyle name="Style 440" xfId="693" xr:uid="{00000000-0005-0000-0000-0000C3020000}"/>
    <cellStyle name="Style 441" xfId="694" xr:uid="{00000000-0005-0000-0000-0000C4020000}"/>
    <cellStyle name="Style 442" xfId="695" xr:uid="{00000000-0005-0000-0000-0000C5020000}"/>
    <cellStyle name="Style 443" xfId="696" xr:uid="{00000000-0005-0000-0000-0000C6020000}"/>
    <cellStyle name="Style 444" xfId="697" xr:uid="{00000000-0005-0000-0000-0000C7020000}"/>
    <cellStyle name="Style 445" xfId="698" xr:uid="{00000000-0005-0000-0000-0000C8020000}"/>
    <cellStyle name="Style 446" xfId="699" xr:uid="{00000000-0005-0000-0000-0000C9020000}"/>
    <cellStyle name="Style 447" xfId="700" xr:uid="{00000000-0005-0000-0000-0000CA020000}"/>
    <cellStyle name="Style 448" xfId="701" xr:uid="{00000000-0005-0000-0000-0000CB020000}"/>
    <cellStyle name="Style 449" xfId="702" xr:uid="{00000000-0005-0000-0000-0000CC020000}"/>
    <cellStyle name="Style 450" xfId="703" xr:uid="{00000000-0005-0000-0000-0000CD020000}"/>
    <cellStyle name="Style 451" xfId="704" xr:uid="{00000000-0005-0000-0000-0000CE020000}"/>
    <cellStyle name="Style 452" xfId="705" xr:uid="{00000000-0005-0000-0000-0000CF020000}"/>
    <cellStyle name="Style 453" xfId="706" xr:uid="{00000000-0005-0000-0000-0000D0020000}"/>
    <cellStyle name="Style 454" xfId="707" xr:uid="{00000000-0005-0000-0000-0000D1020000}"/>
    <cellStyle name="Style 459" xfId="708" xr:uid="{00000000-0005-0000-0000-0000D2020000}"/>
    <cellStyle name="Style 460" xfId="709" xr:uid="{00000000-0005-0000-0000-0000D3020000}"/>
    <cellStyle name="Style 461" xfId="710" xr:uid="{00000000-0005-0000-0000-0000D4020000}"/>
    <cellStyle name="Style 462" xfId="711" xr:uid="{00000000-0005-0000-0000-0000D5020000}"/>
    <cellStyle name="Style 463" xfId="712" xr:uid="{00000000-0005-0000-0000-0000D6020000}"/>
    <cellStyle name="Style 464" xfId="713" xr:uid="{00000000-0005-0000-0000-0000D7020000}"/>
    <cellStyle name="Style 465" xfId="714" xr:uid="{00000000-0005-0000-0000-0000D8020000}"/>
    <cellStyle name="Style 466" xfId="715" xr:uid="{00000000-0005-0000-0000-0000D9020000}"/>
    <cellStyle name="Style 467" xfId="716" xr:uid="{00000000-0005-0000-0000-0000DA020000}"/>
    <cellStyle name="Style 468" xfId="717" xr:uid="{00000000-0005-0000-0000-0000DB020000}"/>
    <cellStyle name="Style 469" xfId="718" xr:uid="{00000000-0005-0000-0000-0000DC020000}"/>
    <cellStyle name="Style 470" xfId="719" xr:uid="{00000000-0005-0000-0000-0000DD020000}"/>
    <cellStyle name="Style 471" xfId="720" xr:uid="{00000000-0005-0000-0000-0000DE020000}"/>
    <cellStyle name="Style 482" xfId="721" xr:uid="{00000000-0005-0000-0000-0000DF020000}"/>
    <cellStyle name="Style 483" xfId="722" xr:uid="{00000000-0005-0000-0000-0000E0020000}"/>
    <cellStyle name="Style 484" xfId="723" xr:uid="{00000000-0005-0000-0000-0000E1020000}"/>
    <cellStyle name="Style 485" xfId="724" xr:uid="{00000000-0005-0000-0000-0000E2020000}"/>
    <cellStyle name="Style 486" xfId="725" xr:uid="{00000000-0005-0000-0000-0000E3020000}"/>
    <cellStyle name="Style 487" xfId="726" xr:uid="{00000000-0005-0000-0000-0000E4020000}"/>
    <cellStyle name="Style 488" xfId="727" xr:uid="{00000000-0005-0000-0000-0000E5020000}"/>
    <cellStyle name="Style 489" xfId="728" xr:uid="{00000000-0005-0000-0000-0000E6020000}"/>
    <cellStyle name="Style 490" xfId="729" xr:uid="{00000000-0005-0000-0000-0000E7020000}"/>
    <cellStyle name="Style 491" xfId="730" xr:uid="{00000000-0005-0000-0000-0000E8020000}"/>
    <cellStyle name="Style 492" xfId="731" xr:uid="{00000000-0005-0000-0000-0000E9020000}"/>
    <cellStyle name="Style 493" xfId="732" xr:uid="{00000000-0005-0000-0000-0000EA020000}"/>
    <cellStyle name="Style 494" xfId="733" xr:uid="{00000000-0005-0000-0000-0000EB020000}"/>
    <cellStyle name="Style 495" xfId="734" xr:uid="{00000000-0005-0000-0000-0000EC020000}"/>
    <cellStyle name="Style 496" xfId="735" xr:uid="{00000000-0005-0000-0000-0000ED020000}"/>
    <cellStyle name="Style 497" xfId="736" xr:uid="{00000000-0005-0000-0000-0000EE020000}"/>
    <cellStyle name="Style 498" xfId="737" xr:uid="{00000000-0005-0000-0000-0000EF020000}"/>
    <cellStyle name="Style 499" xfId="738" xr:uid="{00000000-0005-0000-0000-0000F0020000}"/>
    <cellStyle name="Style 500" xfId="739" xr:uid="{00000000-0005-0000-0000-0000F1020000}"/>
    <cellStyle name="Style 501" xfId="740" xr:uid="{00000000-0005-0000-0000-0000F2020000}"/>
    <cellStyle name="Style 502" xfId="741" xr:uid="{00000000-0005-0000-0000-0000F3020000}"/>
    <cellStyle name="Style 503" xfId="742" xr:uid="{00000000-0005-0000-0000-0000F4020000}"/>
    <cellStyle name="Style 504" xfId="743" xr:uid="{00000000-0005-0000-0000-0000F5020000}"/>
    <cellStyle name="Style 514" xfId="744" xr:uid="{00000000-0005-0000-0000-0000F6020000}"/>
    <cellStyle name="Style 515" xfId="745" xr:uid="{00000000-0005-0000-0000-0000F7020000}"/>
    <cellStyle name="Style 516" xfId="746" xr:uid="{00000000-0005-0000-0000-0000F8020000}"/>
    <cellStyle name="Style 517" xfId="747" xr:uid="{00000000-0005-0000-0000-0000F9020000}"/>
    <cellStyle name="Style 518" xfId="748" xr:uid="{00000000-0005-0000-0000-0000FA020000}"/>
    <cellStyle name="Style 519" xfId="749" xr:uid="{00000000-0005-0000-0000-0000FB020000}"/>
    <cellStyle name="Style 520" xfId="750" xr:uid="{00000000-0005-0000-0000-0000FC020000}"/>
    <cellStyle name="Style 521" xfId="751" xr:uid="{00000000-0005-0000-0000-0000FD020000}"/>
    <cellStyle name="Style 522" xfId="752" xr:uid="{00000000-0005-0000-0000-0000FE020000}"/>
    <cellStyle name="Style 523" xfId="753" xr:uid="{00000000-0005-0000-0000-0000FF020000}"/>
    <cellStyle name="Style 524" xfId="754" xr:uid="{00000000-0005-0000-0000-000000030000}"/>
    <cellStyle name="Style 525" xfId="755" xr:uid="{00000000-0005-0000-0000-000001030000}"/>
    <cellStyle name="Style 526" xfId="756" xr:uid="{00000000-0005-0000-0000-000002030000}"/>
    <cellStyle name="Style 527" xfId="757" xr:uid="{00000000-0005-0000-0000-000003030000}"/>
    <cellStyle name="Style 528" xfId="758" xr:uid="{00000000-0005-0000-0000-000004030000}"/>
    <cellStyle name="Style 529" xfId="759" xr:uid="{00000000-0005-0000-0000-000005030000}"/>
    <cellStyle name="Style 530" xfId="760" xr:uid="{00000000-0005-0000-0000-000006030000}"/>
    <cellStyle name="Style 531" xfId="761" xr:uid="{00000000-0005-0000-0000-000007030000}"/>
    <cellStyle name="Style 532" xfId="762" xr:uid="{00000000-0005-0000-0000-000008030000}"/>
    <cellStyle name="Style 533" xfId="763" xr:uid="{00000000-0005-0000-0000-000009030000}"/>
    <cellStyle name="Style 534" xfId="764" xr:uid="{00000000-0005-0000-0000-00000A030000}"/>
    <cellStyle name="Style 535" xfId="765" xr:uid="{00000000-0005-0000-0000-00000B030000}"/>
    <cellStyle name="Style 536" xfId="766" xr:uid="{00000000-0005-0000-0000-00000C030000}"/>
    <cellStyle name="Style 537" xfId="767" xr:uid="{00000000-0005-0000-0000-00000D030000}"/>
    <cellStyle name="Style 538" xfId="768" xr:uid="{00000000-0005-0000-0000-00000E030000}"/>
    <cellStyle name="Style 539" xfId="769" xr:uid="{00000000-0005-0000-0000-00000F030000}"/>
    <cellStyle name="Style 541" xfId="770" xr:uid="{00000000-0005-0000-0000-000010030000}"/>
    <cellStyle name="Style 543" xfId="771" xr:uid="{00000000-0005-0000-0000-000011030000}"/>
    <cellStyle name="Style 545" xfId="772" xr:uid="{00000000-0005-0000-0000-000012030000}"/>
    <cellStyle name="Style 547" xfId="773" xr:uid="{00000000-0005-0000-0000-000013030000}"/>
    <cellStyle name="Style 548" xfId="774" xr:uid="{00000000-0005-0000-0000-000014030000}"/>
    <cellStyle name="Style 549" xfId="775" xr:uid="{00000000-0005-0000-0000-000015030000}"/>
    <cellStyle name="Style 550" xfId="776" xr:uid="{00000000-0005-0000-0000-000016030000}"/>
    <cellStyle name="Style 551" xfId="777" xr:uid="{00000000-0005-0000-0000-000017030000}"/>
    <cellStyle name="Style 552" xfId="778" xr:uid="{00000000-0005-0000-0000-000018030000}"/>
    <cellStyle name="Style 553" xfId="779" xr:uid="{00000000-0005-0000-0000-000019030000}"/>
    <cellStyle name="Style 554" xfId="780" xr:uid="{00000000-0005-0000-0000-00001A030000}"/>
    <cellStyle name="Style 555" xfId="781" xr:uid="{00000000-0005-0000-0000-00001B030000}"/>
    <cellStyle name="Style 556" xfId="782" xr:uid="{00000000-0005-0000-0000-00001C030000}"/>
    <cellStyle name="Style 557" xfId="783" xr:uid="{00000000-0005-0000-0000-00001D030000}"/>
    <cellStyle name="Style 558" xfId="784" xr:uid="{00000000-0005-0000-0000-00001E030000}"/>
    <cellStyle name="Style 559" xfId="785" xr:uid="{00000000-0005-0000-0000-00001F030000}"/>
    <cellStyle name="Style 560" xfId="786" xr:uid="{00000000-0005-0000-0000-000020030000}"/>
    <cellStyle name="Style 561" xfId="787" xr:uid="{00000000-0005-0000-0000-000021030000}"/>
    <cellStyle name="Style 562" xfId="788" xr:uid="{00000000-0005-0000-0000-000022030000}"/>
    <cellStyle name="Style 563" xfId="789" xr:uid="{00000000-0005-0000-0000-000023030000}"/>
    <cellStyle name="Style 564" xfId="790" xr:uid="{00000000-0005-0000-0000-000024030000}"/>
    <cellStyle name="Style 565" xfId="791" xr:uid="{00000000-0005-0000-0000-000025030000}"/>
    <cellStyle name="Style 566" xfId="792" xr:uid="{00000000-0005-0000-0000-000026030000}"/>
    <cellStyle name="Style 567" xfId="793" xr:uid="{00000000-0005-0000-0000-000027030000}"/>
    <cellStyle name="Style 568" xfId="794" xr:uid="{00000000-0005-0000-0000-000028030000}"/>
    <cellStyle name="Style 569" xfId="795" xr:uid="{00000000-0005-0000-0000-000029030000}"/>
    <cellStyle name="Style 570" xfId="796" xr:uid="{00000000-0005-0000-0000-00002A030000}"/>
    <cellStyle name="Style 582" xfId="797" xr:uid="{00000000-0005-0000-0000-00002B030000}"/>
    <cellStyle name="Style 583" xfId="798" xr:uid="{00000000-0005-0000-0000-00002C030000}"/>
    <cellStyle name="Style 584" xfId="799" xr:uid="{00000000-0005-0000-0000-00002D030000}"/>
    <cellStyle name="Style 585" xfId="800" xr:uid="{00000000-0005-0000-0000-00002E030000}"/>
    <cellStyle name="Style 586" xfId="801" xr:uid="{00000000-0005-0000-0000-00002F030000}"/>
    <cellStyle name="Style 587" xfId="802" xr:uid="{00000000-0005-0000-0000-000030030000}"/>
    <cellStyle name="Style 588" xfId="803" xr:uid="{00000000-0005-0000-0000-000031030000}"/>
    <cellStyle name="Style 589" xfId="804" xr:uid="{00000000-0005-0000-0000-000032030000}"/>
    <cellStyle name="Style 590" xfId="805" xr:uid="{00000000-0005-0000-0000-000033030000}"/>
    <cellStyle name="Style 591" xfId="806" xr:uid="{00000000-0005-0000-0000-000034030000}"/>
    <cellStyle name="Style 592" xfId="807" xr:uid="{00000000-0005-0000-0000-000035030000}"/>
    <cellStyle name="Style 593" xfId="808" xr:uid="{00000000-0005-0000-0000-000036030000}"/>
    <cellStyle name="Style 594" xfId="809" xr:uid="{00000000-0005-0000-0000-000037030000}"/>
    <cellStyle name="Style 595" xfId="810" xr:uid="{00000000-0005-0000-0000-000038030000}"/>
    <cellStyle name="Style 596" xfId="811" xr:uid="{00000000-0005-0000-0000-000039030000}"/>
    <cellStyle name="Style 597" xfId="812" xr:uid="{00000000-0005-0000-0000-00003A030000}"/>
    <cellStyle name="Style 598" xfId="813" xr:uid="{00000000-0005-0000-0000-00003B030000}"/>
    <cellStyle name="Style 599" xfId="814" xr:uid="{00000000-0005-0000-0000-00003C030000}"/>
    <cellStyle name="Style 609" xfId="815" xr:uid="{00000000-0005-0000-0000-00003D030000}"/>
    <cellStyle name="Style 610" xfId="816" xr:uid="{00000000-0005-0000-0000-00003E030000}"/>
    <cellStyle name="Style 611" xfId="817" xr:uid="{00000000-0005-0000-0000-00003F030000}"/>
    <cellStyle name="Style 612" xfId="818" xr:uid="{00000000-0005-0000-0000-000040030000}"/>
    <cellStyle name="Style 613" xfId="819" xr:uid="{00000000-0005-0000-0000-000041030000}"/>
    <cellStyle name="Style 614" xfId="820" xr:uid="{00000000-0005-0000-0000-000042030000}"/>
    <cellStyle name="Style 615" xfId="821" xr:uid="{00000000-0005-0000-0000-000043030000}"/>
    <cellStyle name="Style 616" xfId="822" xr:uid="{00000000-0005-0000-0000-000044030000}"/>
    <cellStyle name="Style 617" xfId="823" xr:uid="{00000000-0005-0000-0000-000045030000}"/>
    <cellStyle name="Style 618" xfId="824" xr:uid="{00000000-0005-0000-0000-000046030000}"/>
    <cellStyle name="Style 619" xfId="825" xr:uid="{00000000-0005-0000-0000-000047030000}"/>
    <cellStyle name="Style 620" xfId="826" xr:uid="{00000000-0005-0000-0000-000048030000}"/>
    <cellStyle name="Style 621" xfId="827" xr:uid="{00000000-0005-0000-0000-000049030000}"/>
    <cellStyle name="Style 622" xfId="828" xr:uid="{00000000-0005-0000-0000-00004A030000}"/>
    <cellStyle name="Style 623" xfId="829" xr:uid="{00000000-0005-0000-0000-00004B030000}"/>
    <cellStyle name="Style 624" xfId="830" xr:uid="{00000000-0005-0000-0000-00004C030000}"/>
    <cellStyle name="Style 625" xfId="831" xr:uid="{00000000-0005-0000-0000-00004D030000}"/>
    <cellStyle name="Style 626" xfId="832" xr:uid="{00000000-0005-0000-0000-00004E030000}"/>
    <cellStyle name="Style 627" xfId="833" xr:uid="{00000000-0005-0000-0000-00004F030000}"/>
    <cellStyle name="Style 628" xfId="834" xr:uid="{00000000-0005-0000-0000-000050030000}"/>
    <cellStyle name="Style 629" xfId="835" xr:uid="{00000000-0005-0000-0000-000051030000}"/>
    <cellStyle name="Style 630" xfId="836" xr:uid="{00000000-0005-0000-0000-000052030000}"/>
    <cellStyle name="Style 631" xfId="837" xr:uid="{00000000-0005-0000-0000-000053030000}"/>
    <cellStyle name="Style 643" xfId="838" xr:uid="{00000000-0005-0000-0000-000054030000}"/>
    <cellStyle name="Style 644" xfId="839" xr:uid="{00000000-0005-0000-0000-000055030000}"/>
    <cellStyle name="Style 645" xfId="840" xr:uid="{00000000-0005-0000-0000-000056030000}"/>
    <cellStyle name="Style 646" xfId="841" xr:uid="{00000000-0005-0000-0000-000057030000}"/>
    <cellStyle name="Style 647" xfId="842" xr:uid="{00000000-0005-0000-0000-000058030000}"/>
    <cellStyle name="Style 648" xfId="843" xr:uid="{00000000-0005-0000-0000-000059030000}"/>
    <cellStyle name="Style 649" xfId="844" xr:uid="{00000000-0005-0000-0000-00005A030000}"/>
    <cellStyle name="Style 650" xfId="845" xr:uid="{00000000-0005-0000-0000-00005B030000}"/>
    <cellStyle name="Style 651" xfId="846" xr:uid="{00000000-0005-0000-0000-00005C030000}"/>
    <cellStyle name="Style 652" xfId="847" xr:uid="{00000000-0005-0000-0000-00005D030000}"/>
    <cellStyle name="Style 653" xfId="848" xr:uid="{00000000-0005-0000-0000-00005E030000}"/>
    <cellStyle name="Style 654" xfId="849" xr:uid="{00000000-0005-0000-0000-00005F030000}"/>
    <cellStyle name="Style 655" xfId="850" xr:uid="{00000000-0005-0000-0000-000060030000}"/>
    <cellStyle name="Style 656" xfId="851" xr:uid="{00000000-0005-0000-0000-000061030000}"/>
    <cellStyle name="Style 657" xfId="852" xr:uid="{00000000-0005-0000-0000-000062030000}"/>
    <cellStyle name="Style 658" xfId="853" xr:uid="{00000000-0005-0000-0000-000063030000}"/>
    <cellStyle name="Style 659" xfId="854" xr:uid="{00000000-0005-0000-0000-000064030000}"/>
    <cellStyle name="Style 660" xfId="855" xr:uid="{00000000-0005-0000-0000-000065030000}"/>
    <cellStyle name="Style 661" xfId="856" xr:uid="{00000000-0005-0000-0000-000066030000}"/>
    <cellStyle name="Style 662" xfId="857" xr:uid="{00000000-0005-0000-0000-000067030000}"/>
    <cellStyle name="Style 663" xfId="858" xr:uid="{00000000-0005-0000-0000-000068030000}"/>
    <cellStyle name="Style 664" xfId="859" xr:uid="{00000000-0005-0000-0000-000069030000}"/>
    <cellStyle name="Style 666" xfId="860" xr:uid="{00000000-0005-0000-0000-00006A030000}"/>
    <cellStyle name="Style 673" xfId="861" xr:uid="{00000000-0005-0000-0000-00006B030000}"/>
    <cellStyle name="Style 675" xfId="862" xr:uid="{00000000-0005-0000-0000-00006C030000}"/>
    <cellStyle name="Style 677" xfId="863" xr:uid="{00000000-0005-0000-0000-00006D030000}"/>
    <cellStyle name="Style 679" xfId="864" xr:uid="{00000000-0005-0000-0000-00006E030000}"/>
    <cellStyle name="Style 681" xfId="865" xr:uid="{00000000-0005-0000-0000-00006F030000}"/>
    <cellStyle name="Style 682" xfId="866" xr:uid="{00000000-0005-0000-0000-000070030000}"/>
    <cellStyle name="Style 683" xfId="867" xr:uid="{00000000-0005-0000-0000-000071030000}"/>
    <cellStyle name="Style 684" xfId="868" xr:uid="{00000000-0005-0000-0000-000072030000}"/>
    <cellStyle name="Style 685" xfId="869" xr:uid="{00000000-0005-0000-0000-000073030000}"/>
    <cellStyle name="Style 686" xfId="870" xr:uid="{00000000-0005-0000-0000-000074030000}"/>
    <cellStyle name="Style 687" xfId="871" xr:uid="{00000000-0005-0000-0000-000075030000}"/>
    <cellStyle name="Style 688" xfId="872" xr:uid="{00000000-0005-0000-0000-000076030000}"/>
    <cellStyle name="Style 689" xfId="873" xr:uid="{00000000-0005-0000-0000-000077030000}"/>
    <cellStyle name="Style 690" xfId="874" xr:uid="{00000000-0005-0000-0000-000078030000}"/>
    <cellStyle name="Style 691" xfId="875" xr:uid="{00000000-0005-0000-0000-000079030000}"/>
    <cellStyle name="Style 692" xfId="876" xr:uid="{00000000-0005-0000-0000-00007A030000}"/>
    <cellStyle name="Style 693" xfId="877" xr:uid="{00000000-0005-0000-0000-00007B030000}"/>
    <cellStyle name="Style 694" xfId="878" xr:uid="{00000000-0005-0000-0000-00007C030000}"/>
    <cellStyle name="Style 695" xfId="879" xr:uid="{00000000-0005-0000-0000-00007D030000}"/>
    <cellStyle name="Style 696" xfId="880" xr:uid="{00000000-0005-0000-0000-00007E030000}"/>
    <cellStyle name="Style 697" xfId="881" xr:uid="{00000000-0005-0000-0000-00007F030000}"/>
    <cellStyle name="Style 698" xfId="882" xr:uid="{00000000-0005-0000-0000-000080030000}"/>
    <cellStyle name="Style 699" xfId="883" xr:uid="{00000000-0005-0000-0000-000081030000}"/>
    <cellStyle name="Style 700" xfId="884" xr:uid="{00000000-0005-0000-0000-000082030000}"/>
    <cellStyle name="Style 702" xfId="885" xr:uid="{00000000-0005-0000-0000-000083030000}"/>
    <cellStyle name="Style 704" xfId="886" xr:uid="{00000000-0005-0000-0000-000084030000}"/>
    <cellStyle name="Style 713" xfId="887" xr:uid="{00000000-0005-0000-0000-000085030000}"/>
    <cellStyle name="Style 714" xfId="888" xr:uid="{00000000-0005-0000-0000-000086030000}"/>
    <cellStyle name="Style 715" xfId="889" xr:uid="{00000000-0005-0000-0000-000087030000}"/>
    <cellStyle name="Style 716" xfId="890" xr:uid="{00000000-0005-0000-0000-000088030000}"/>
    <cellStyle name="Style 717" xfId="891" xr:uid="{00000000-0005-0000-0000-000089030000}"/>
    <cellStyle name="Style 718" xfId="892" xr:uid="{00000000-0005-0000-0000-00008A030000}"/>
    <cellStyle name="Style 719" xfId="893" xr:uid="{00000000-0005-0000-0000-00008B030000}"/>
    <cellStyle name="Style 720" xfId="894" xr:uid="{00000000-0005-0000-0000-00008C030000}"/>
    <cellStyle name="Style 721" xfId="895" xr:uid="{00000000-0005-0000-0000-00008D030000}"/>
    <cellStyle name="Style 735" xfId="896" xr:uid="{00000000-0005-0000-0000-00008E030000}"/>
    <cellStyle name="Style 736" xfId="897" xr:uid="{00000000-0005-0000-0000-00008F030000}"/>
    <cellStyle name="Style 737" xfId="898" xr:uid="{00000000-0005-0000-0000-000090030000}"/>
    <cellStyle name="Style 738" xfId="899" xr:uid="{00000000-0005-0000-0000-000091030000}"/>
    <cellStyle name="Style 739" xfId="900" xr:uid="{00000000-0005-0000-0000-000092030000}"/>
    <cellStyle name="Style 740" xfId="901" xr:uid="{00000000-0005-0000-0000-000093030000}"/>
    <cellStyle name="Style 741" xfId="902" xr:uid="{00000000-0005-0000-0000-000094030000}"/>
    <cellStyle name="Style 742" xfId="903" xr:uid="{00000000-0005-0000-0000-000095030000}"/>
    <cellStyle name="Style 743" xfId="904" xr:uid="{00000000-0005-0000-0000-000096030000}"/>
    <cellStyle name="Style 773" xfId="905" xr:uid="{00000000-0005-0000-0000-000097030000}"/>
    <cellStyle name="Style 775" xfId="906" xr:uid="{00000000-0005-0000-0000-000098030000}"/>
    <cellStyle name="Style 777" xfId="907" xr:uid="{00000000-0005-0000-0000-000099030000}"/>
    <cellStyle name="Style 779" xfId="908" xr:uid="{00000000-0005-0000-0000-00009A030000}"/>
    <cellStyle name="Style 80" xfId="909" xr:uid="{00000000-0005-0000-0000-00009B030000}"/>
    <cellStyle name="Style 81" xfId="910" xr:uid="{00000000-0005-0000-0000-00009C030000}"/>
    <cellStyle name="Style 818" xfId="911" xr:uid="{00000000-0005-0000-0000-00009D030000}"/>
    <cellStyle name="Style 824" xfId="912" xr:uid="{00000000-0005-0000-0000-00009E030000}"/>
    <cellStyle name="Style 826" xfId="913" xr:uid="{00000000-0005-0000-0000-00009F030000}"/>
    <cellStyle name="Style 829" xfId="914" xr:uid="{00000000-0005-0000-0000-0000A0030000}"/>
    <cellStyle name="Style 831" xfId="915" xr:uid="{00000000-0005-0000-0000-0000A1030000}"/>
    <cellStyle name="Style 833" xfId="916" xr:uid="{00000000-0005-0000-0000-0000A2030000}"/>
    <cellStyle name="Style 835" xfId="917" xr:uid="{00000000-0005-0000-0000-0000A3030000}"/>
    <cellStyle name="Style 837" xfId="918" xr:uid="{00000000-0005-0000-0000-0000A4030000}"/>
    <cellStyle name="Style 839" xfId="919" xr:uid="{00000000-0005-0000-0000-0000A5030000}"/>
    <cellStyle name="Style D green" xfId="920" xr:uid="{00000000-0005-0000-0000-0000A6030000}"/>
    <cellStyle name="Style E" xfId="921" xr:uid="{00000000-0005-0000-0000-0000A7030000}"/>
    <cellStyle name="Style H" xfId="922" xr:uid="{00000000-0005-0000-0000-0000A8030000}"/>
    <cellStyle name="Sub total" xfId="923" xr:uid="{00000000-0005-0000-0000-0000A9030000}"/>
    <cellStyle name="Subhead" xfId="924" xr:uid="{00000000-0005-0000-0000-0000AA030000}"/>
    <cellStyle name="SubRoutine" xfId="925" xr:uid="{00000000-0005-0000-0000-0000AB030000}"/>
    <cellStyle name="Subtotal_left" xfId="926" xr:uid="{00000000-0005-0000-0000-0000AC030000}"/>
    <cellStyle name="Sum" xfId="927" xr:uid="{00000000-0005-0000-0000-0000AD030000}"/>
    <cellStyle name="Swiss" xfId="928" xr:uid="{00000000-0005-0000-0000-0000AE030000}"/>
    <cellStyle name="t" xfId="929" xr:uid="{00000000-0005-0000-0000-0000AF030000}"/>
    <cellStyle name="Table end" xfId="930" xr:uid="{00000000-0005-0000-0000-0000B0030000}"/>
    <cellStyle name="Table head" xfId="931" xr:uid="{00000000-0005-0000-0000-0000B1030000}"/>
    <cellStyle name="Table Label" xfId="932" xr:uid="{00000000-0005-0000-0000-0000B2030000}"/>
    <cellStyle name="table text bold" xfId="933" xr:uid="{00000000-0005-0000-0000-0000B3030000}"/>
    <cellStyle name="table text bold green" xfId="934" xr:uid="{00000000-0005-0000-0000-0000B4030000}"/>
    <cellStyle name="table text light" xfId="935" xr:uid="{00000000-0005-0000-0000-0000B5030000}"/>
    <cellStyle name="Table Title" xfId="936" xr:uid="{00000000-0005-0000-0000-0000B6030000}"/>
    <cellStyle name="Table Units" xfId="937" xr:uid="{00000000-0005-0000-0000-0000B7030000}"/>
    <cellStyle name="tcn" xfId="938" xr:uid="{00000000-0005-0000-0000-0000B8030000}"/>
    <cellStyle name="Time" xfId="939" xr:uid="{00000000-0005-0000-0000-0000B9030000}"/>
    <cellStyle name="Title - PROJECT" xfId="940" xr:uid="{00000000-0005-0000-0000-0000BA030000}"/>
    <cellStyle name="Title - Underline" xfId="941" xr:uid="{00000000-0005-0000-0000-0000BB030000}"/>
    <cellStyle name="Title1" xfId="942" xr:uid="{00000000-0005-0000-0000-0000BC030000}"/>
    <cellStyle name="Title2" xfId="943" xr:uid="{00000000-0005-0000-0000-0000BD030000}"/>
    <cellStyle name="TitleII" xfId="944" xr:uid="{00000000-0005-0000-0000-0000BE030000}"/>
    <cellStyle name="Titles" xfId="945" xr:uid="{00000000-0005-0000-0000-0000BF030000}"/>
    <cellStyle name="Titles - Col. Headings" xfId="946" xr:uid="{00000000-0005-0000-0000-0000C0030000}"/>
    <cellStyle name="Titles - Other" xfId="947" xr:uid="{00000000-0005-0000-0000-0000C1030000}"/>
    <cellStyle name="tn" xfId="948" xr:uid="{00000000-0005-0000-0000-0000C2030000}"/>
    <cellStyle name="tom" xfId="949" xr:uid="{00000000-0005-0000-0000-0000C3030000}"/>
    <cellStyle name="Top and Bottom Border" xfId="950" xr:uid="{00000000-0005-0000-0000-0000C4030000}"/>
    <cellStyle name="Top Line Light" xfId="951" xr:uid="{00000000-0005-0000-0000-0000C5030000}"/>
    <cellStyle name="Tusental (0)_laroux" xfId="952" xr:uid="{00000000-0005-0000-0000-0000C6030000}"/>
    <cellStyle name="Tusental_laroux" xfId="953" xr:uid="{00000000-0005-0000-0000-0000C7030000}"/>
    <cellStyle name="Twodig" xfId="954" xr:uid="{00000000-0005-0000-0000-0000C8030000}"/>
    <cellStyle name="Underline" xfId="955" xr:uid="{00000000-0005-0000-0000-0000C9030000}"/>
    <cellStyle name="Underline 2" xfId="956" xr:uid="{00000000-0005-0000-0000-0000CA030000}"/>
    <cellStyle name="Underline(0)" xfId="958" xr:uid="{00000000-0005-0000-0000-0000CC030000}"/>
    <cellStyle name="Underline_ANF" xfId="957" xr:uid="{00000000-0005-0000-0000-0000CB030000}"/>
    <cellStyle name="UnderlineDouble" xfId="959" xr:uid="{00000000-0005-0000-0000-0000CD030000}"/>
    <cellStyle name="unm" xfId="960" xr:uid="{00000000-0005-0000-0000-0000CE030000}"/>
    <cellStyle name="User_Defined_C" xfId="961" xr:uid="{00000000-0005-0000-0000-0000CF030000}"/>
    <cellStyle name="Valuta (0)_laroux" xfId="962" xr:uid="{00000000-0005-0000-0000-0000D0030000}"/>
    <cellStyle name="Valuta_laroux" xfId="963" xr:uid="{00000000-0005-0000-0000-0000D1030000}"/>
    <cellStyle name="Währung [0]_laroux" xfId="964" xr:uid="{00000000-0005-0000-0000-0000D2030000}"/>
    <cellStyle name="Währung_laroux" xfId="965" xr:uid="{00000000-0005-0000-0000-0000D3030000}"/>
    <cellStyle name="WholeNumber" xfId="966" xr:uid="{00000000-0005-0000-0000-0000D4030000}"/>
    <cellStyle name="x" xfId="967" xr:uid="{00000000-0005-0000-0000-0000D5030000}"/>
    <cellStyle name="Year" xfId="968" xr:uid="{00000000-0005-0000-0000-0000D6030000}"/>
    <cellStyle name="Years" xfId="969" xr:uid="{00000000-0005-0000-0000-0000D7030000}"/>
    <cellStyle name="Zaph Call 11pt" xfId="970" xr:uid="{00000000-0005-0000-0000-0000D8030000}"/>
    <cellStyle name="桁区切り [0.0]" xfId="971" xr:uid="{00000000-0005-0000-0000-0000D9030000}"/>
    <cellStyle name="標準_Book4" xfId="972" xr:uid="{00000000-0005-0000-0000-0000DA030000}"/>
  </cellStyles>
  <dxfs count="0"/>
  <tableStyles count="0" defaultTableStyle="TableStyleMedium9" defaultPivotStyle="PivotStyleMedium7"/>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https://youtu.be/ZAUICtFgxvQ"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youtu.be/NbH3nyDgJAY" TargetMode="External"/></Relationships>
</file>

<file path=xl/drawings/drawing1.xml><?xml version="1.0" encoding="utf-8"?>
<xdr:wsDr xmlns:xdr="http://schemas.openxmlformats.org/drawingml/2006/spreadsheetDrawing" xmlns:a="http://schemas.openxmlformats.org/drawingml/2006/main">
  <xdr:twoCellAnchor>
    <xdr:from>
      <xdr:col>1</xdr:col>
      <xdr:colOff>94351</xdr:colOff>
      <xdr:row>7</xdr:row>
      <xdr:rowOff>33903</xdr:rowOff>
    </xdr:from>
    <xdr:to>
      <xdr:col>17</xdr:col>
      <xdr:colOff>12700</xdr:colOff>
      <xdr:row>109</xdr:row>
      <xdr:rowOff>25401</xdr:rowOff>
    </xdr:to>
    <xdr:sp macro="" textlink="">
      <xdr:nvSpPr>
        <xdr:cNvPr id="6" name="Text Box 1">
          <a:extLst>
            <a:ext uri="{FF2B5EF4-FFF2-40B4-BE49-F238E27FC236}">
              <a16:creationId xmlns:a16="http://schemas.microsoft.com/office/drawing/2014/main" id="{00000000-0008-0000-0000-000006000000}"/>
            </a:ext>
          </a:extLst>
        </xdr:cNvPr>
        <xdr:cNvSpPr txBox="1">
          <a:spLocks noChangeArrowheads="1"/>
        </xdr:cNvSpPr>
      </xdr:nvSpPr>
      <xdr:spPr bwMode="auto">
        <a:xfrm>
          <a:off x="371442" y="1488630"/>
          <a:ext cx="13963394" cy="19024180"/>
        </a:xfrm>
        <a:prstGeom prst="rect">
          <a:avLst/>
        </a:prstGeom>
        <a:solidFill>
          <a:srgbClr val="FFFFFF"/>
        </a:solidFill>
        <a:ln w="9525">
          <a:solidFill>
            <a:srgbClr val="000000"/>
          </a:solidFill>
          <a:miter lim="800000"/>
          <a:headEnd/>
          <a:tailEnd/>
        </a:ln>
        <a:effectLst>
          <a:outerShdw blurRad="50800" dist="76200" dir="2700000" algn="tl" rotWithShape="0">
            <a:prstClr val="black">
              <a:alpha val="40000"/>
            </a:prstClr>
          </a:outerShdw>
        </a:effectLst>
      </xdr:spPr>
      <xdr:txBody>
        <a:bodyPr vertOverflow="clip" wrap="square" lIns="27432" tIns="22860" rIns="0" bIns="0" anchor="t" upright="1"/>
        <a:lstStyle/>
        <a:p>
          <a:pPr algn="l" rtl="0">
            <a:defRPr sz="1000"/>
          </a:pPr>
          <a:endParaRPr lang="en-US" sz="1400" b="0" i="0" u="none" strike="noStrike" baseline="0">
            <a:solidFill>
              <a:srgbClr val="FF0000"/>
            </a:solidFill>
            <a:latin typeface="Arial"/>
            <a:ea typeface="Arial"/>
            <a:cs typeface="Arial"/>
          </a:endParaRPr>
        </a:p>
        <a:p>
          <a:pPr algn="l" rtl="0">
            <a:defRPr sz="1000"/>
          </a:pPr>
          <a:r>
            <a:rPr lang="en-US" sz="1400" b="0" i="0" u="none" strike="noStrike" baseline="0">
              <a:solidFill>
                <a:srgbClr val="FF0000"/>
              </a:solidFill>
              <a:latin typeface="Arial"/>
              <a:ea typeface="Arial"/>
              <a:cs typeface="Arial"/>
            </a:rPr>
            <a:t> </a:t>
          </a:r>
          <a:r>
            <a:rPr lang="en-US" sz="1400" b="0" i="0" u="none" strike="noStrike" baseline="0">
              <a:solidFill>
                <a:schemeClr val="tx1"/>
              </a:solidFill>
              <a:latin typeface="Arial"/>
              <a:ea typeface="Arial"/>
              <a:cs typeface="Arial"/>
            </a:rPr>
            <a:t>1: Modeling is easier than you think and a lot of fun, if you remember 2 key items: 1: </a:t>
          </a:r>
          <a:r>
            <a:rPr lang="en-US" sz="1400" b="0" i="0" u="none" strike="noStrike" baseline="0">
              <a:solidFill>
                <a:srgbClr val="FF0000"/>
              </a:solidFill>
              <a:latin typeface="Arial"/>
              <a:ea typeface="Arial"/>
              <a:cs typeface="Arial"/>
            </a:rPr>
            <a:t>Most items you model are simply a % of revenue!</a:t>
          </a:r>
        </a:p>
        <a:p>
          <a:pPr algn="l" rtl="0">
            <a:defRPr sz="1000"/>
          </a:pPr>
          <a:r>
            <a:rPr lang="en-US" sz="1400" b="0" i="0" u="none" strike="noStrike" baseline="0">
              <a:solidFill>
                <a:srgbClr val="FF0000"/>
              </a:solidFill>
              <a:latin typeface="Arial"/>
              <a:ea typeface="Arial"/>
              <a:cs typeface="Arial"/>
            </a:rPr>
            <a:t> </a:t>
          </a:r>
        </a:p>
        <a:p>
          <a:pPr algn="l" rtl="0">
            <a:defRPr sz="1000"/>
          </a:pPr>
          <a:r>
            <a:rPr lang="en-US" sz="1400" b="0" i="0" u="none" strike="noStrike" baseline="0">
              <a:solidFill>
                <a:schemeClr val="tx1"/>
              </a:solidFill>
              <a:latin typeface="Arial"/>
              <a:ea typeface="Arial"/>
              <a:cs typeface="Arial"/>
            </a:rPr>
            <a:t> 2: The second key item to remember is that </a:t>
          </a:r>
          <a:r>
            <a:rPr lang="en-US" sz="1400" b="0" i="0" u="none" strike="noStrike" baseline="0">
              <a:solidFill>
                <a:srgbClr val="FF0000"/>
              </a:solidFill>
              <a:latin typeface="Arial"/>
              <a:ea typeface="Arial"/>
              <a:cs typeface="Arial"/>
            </a:rPr>
            <a:t>modeling is all about looking for patterns and then projecting those patterns into the future. </a:t>
          </a: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3: Publicly traded companies are often quite large and, as a result, although growth is positive, growth is usually decelerating. </a:t>
          </a: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4: If growth is not decelerating for a large publicly traded company, then it might be because they made a sizeable acquisition. </a:t>
          </a: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5: When a big company sees a significant decrease in the rate of change of revenue growth, they usually focus on increasing margins (growth investors sell and value </a:t>
          </a:r>
        </a:p>
        <a:p>
          <a:pPr algn="l" rtl="0">
            <a:defRPr sz="1000"/>
          </a:pPr>
          <a:r>
            <a:rPr lang="en-US" sz="1400" b="0" i="0" u="none" strike="noStrike" baseline="0">
              <a:solidFill>
                <a:schemeClr val="tx1"/>
              </a:solidFill>
              <a:latin typeface="Arial"/>
              <a:ea typeface="Arial"/>
              <a:cs typeface="Arial"/>
            </a:rPr>
            <a:t>     investors buy). </a:t>
          </a: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6: Use your own common sense and build the model yourself before speaking with the company about your estimates (they can sell!). </a:t>
          </a: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7: If a company has a lot of cash, they either make acquisitions or they buy back shares. Look for patterns in the share count. </a:t>
          </a: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8: Forecasting taxes is tough. Find out from the 10-k or 10-q what the N.O.L.s (net operating losses) are and after you exhaust them, ask IR for guidance. </a:t>
          </a: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9: Items that you hard code (meaning anything that is in your model that is not a calculation) </a:t>
          </a:r>
          <a:r>
            <a:rPr lang="en-US" sz="1400" b="0" i="0" u="none" strike="noStrike" baseline="0">
              <a:solidFill>
                <a:srgbClr val="0000FF"/>
              </a:solidFill>
              <a:latin typeface="Arial"/>
              <a:ea typeface="Arial"/>
              <a:cs typeface="Arial"/>
            </a:rPr>
            <a:t>should be in a blue font</a:t>
          </a:r>
          <a:r>
            <a:rPr lang="en-US" sz="1400" b="0" i="0" u="none" strike="noStrike" baseline="0">
              <a:solidFill>
                <a:schemeClr val="tx1"/>
              </a:solidFill>
              <a:latin typeface="Arial"/>
              <a:ea typeface="Arial"/>
              <a:cs typeface="Arial"/>
            </a:rPr>
            <a:t>. Please only type in the </a:t>
          </a:r>
          <a:r>
            <a:rPr lang="en-US" sz="1400" b="0" i="0" u="none" strike="noStrike" baseline="0">
              <a:solidFill>
                <a:srgbClr val="0000FF"/>
              </a:solidFill>
              <a:latin typeface="Arial"/>
              <a:ea typeface="Arial"/>
              <a:cs typeface="Arial"/>
            </a:rPr>
            <a:t>blue </a:t>
          </a:r>
          <a:r>
            <a:rPr lang="en-US" sz="1400" b="0" i="0" u="none" strike="noStrike" baseline="0">
              <a:solidFill>
                <a:schemeClr val="tx1"/>
              </a:solidFill>
              <a:latin typeface="Arial"/>
              <a:ea typeface="Arial"/>
              <a:cs typeface="Arial"/>
            </a:rPr>
            <a:t>fonts that you see in this spreadsheet. For example, in this image, only type on the </a:t>
          </a:r>
          <a:r>
            <a:rPr lang="en-US" sz="1400" b="0" i="0" u="none" strike="noStrike" baseline="0">
              <a:solidFill>
                <a:srgbClr val="0000FF"/>
              </a:solidFill>
              <a:latin typeface="Arial"/>
              <a:ea typeface="Arial"/>
              <a:cs typeface="Arial"/>
            </a:rPr>
            <a:t>blue </a:t>
          </a:r>
          <a:r>
            <a:rPr lang="en-US" sz="1400" b="0" i="0" u="none" strike="noStrike" baseline="0">
              <a:solidFill>
                <a:schemeClr val="tx1"/>
              </a:solidFill>
              <a:latin typeface="Arial"/>
              <a:ea typeface="Arial"/>
              <a:cs typeface="Arial"/>
            </a:rPr>
            <a:t>fonts that are circled in </a:t>
          </a:r>
          <a:r>
            <a:rPr lang="en-US" sz="1400" b="0" i="0" u="none" strike="noStrike" baseline="0">
              <a:solidFill>
                <a:srgbClr val="FF0000"/>
              </a:solidFill>
              <a:latin typeface="Arial"/>
              <a:ea typeface="Arial"/>
              <a:cs typeface="Arial"/>
            </a:rPr>
            <a:t>red</a:t>
          </a:r>
          <a:r>
            <a:rPr lang="en-US" sz="1400" b="0" i="0" u="none" strike="noStrike" baseline="0">
              <a:solidFill>
                <a:schemeClr val="tx1"/>
              </a:solidFill>
              <a:latin typeface="Arial"/>
              <a:ea typeface="Arial"/>
              <a:cs typeface="Arial"/>
            </a:rPr>
            <a:t>: </a:t>
          </a: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a:t>
          </a: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10: Cells that contain data from other tabs in your spreadsheet </a:t>
          </a:r>
          <a:r>
            <a:rPr lang="en-US" sz="1400" b="0" i="0" u="none" strike="noStrike" baseline="0">
              <a:solidFill>
                <a:srgbClr val="008000"/>
              </a:solidFill>
              <a:latin typeface="Arial"/>
              <a:ea typeface="Arial"/>
              <a:cs typeface="Arial"/>
            </a:rPr>
            <a:t>should be in a green font</a:t>
          </a:r>
          <a:r>
            <a:rPr lang="en-US" sz="1400" b="0" i="0" u="none" strike="noStrike" baseline="0">
              <a:solidFill>
                <a:schemeClr val="tx1"/>
              </a:solidFill>
              <a:latin typeface="Arial"/>
              <a:ea typeface="Arial"/>
              <a:cs typeface="Arial"/>
            </a:rPr>
            <a:t>. </a:t>
          </a: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11: Always use at least 3 valuation methodologies to come up with your target price. Then take an average of all 3. DCF is the least accurate valuation methodology as there </a:t>
          </a:r>
        </a:p>
        <a:p>
          <a:pPr algn="l" rtl="0">
            <a:defRPr sz="1000"/>
          </a:pPr>
          <a:r>
            <a:rPr lang="en-US" sz="1400" b="0" i="0" u="none" strike="noStrike" baseline="0">
              <a:solidFill>
                <a:schemeClr val="tx1"/>
              </a:solidFill>
              <a:latin typeface="Arial"/>
              <a:ea typeface="Arial"/>
              <a:cs typeface="Arial"/>
            </a:rPr>
            <a:t>       are many many many independent variables with DCF (I prefer P/E as my top valuation methodology). </a:t>
          </a: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12: Create a sensitivity analysis to see how your target price changes with different growth and discount rate amounts (for an example, please see the bottom of the tab called: </a:t>
          </a:r>
        </a:p>
        <a:p>
          <a:pPr algn="l" rtl="0">
            <a:defRPr sz="1000"/>
          </a:pPr>
          <a:r>
            <a:rPr lang="en-US" sz="1400" b="0" i="0" u="none" strike="noStrike" baseline="0">
              <a:solidFill>
                <a:schemeClr val="tx1"/>
              </a:solidFill>
              <a:latin typeface="Arial"/>
              <a:ea typeface="Arial"/>
              <a:cs typeface="Arial"/>
            </a:rPr>
            <a:t>       "Step 6 DCF Valuation". </a:t>
          </a: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13: Create bearish, neutral ("just right") and bullish scenarios too if you are highly unsure what the economic environment will be like (for an example, please see the tab called: </a:t>
          </a:r>
        </a:p>
        <a:p>
          <a:pPr algn="l" rtl="0">
            <a:defRPr sz="1000"/>
          </a:pPr>
          <a:r>
            <a:rPr lang="en-US" sz="1400" b="0" i="0" u="none" strike="noStrike" baseline="0">
              <a:solidFill>
                <a:schemeClr val="tx1"/>
              </a:solidFill>
              <a:latin typeface="Arial"/>
              <a:ea typeface="Arial"/>
              <a:cs typeface="Arial"/>
            </a:rPr>
            <a:t>       "Step 7 Compare Valuations."</a:t>
          </a: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14: If you work in teams (as you do often on the sell side or in investment banking), then please add many comments (with your initials).</a:t>
          </a: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15: If you feel overwhelmed with the complexity of a model, build it slowly and "group" items. </a:t>
          </a: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16: Modeling can often be as much of a science as an art. Accept the fact that your estimates will never be 100% correct.</a:t>
          </a: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17: Listen to earnings calls, read IR's press releases and all 10-q, 10-k, 8-k and S1 filings and reflect those calls/documents in your model.</a:t>
          </a: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18: Creating a model takes time. When I think I am done with my model, I sleep on it and then I do 1 final review the next morning. </a:t>
          </a: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19: Understand who your customer is. If it's a hedge fund, then they likely don't like DCF. If it's a value PM at a mutual fund, they may, etc.</a:t>
          </a: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20: Know what the size the Total Addressable Market (T.A.M.) is and use it as a sanity check to see if your estimates seem realistic.</a:t>
          </a: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21: Add all supplemental data provided by IR in your models (at the bottom of the model if you don't know where to put it). </a:t>
          </a:r>
        </a:p>
        <a:p>
          <a:pPr algn="l" rtl="0">
            <a:defRPr sz="1000"/>
          </a:pPr>
          <a:r>
            <a:rPr lang="en-US" sz="1400" b="0" i="0" u="none" strike="noStrike" baseline="0">
              <a:solidFill>
                <a:schemeClr val="tx1"/>
              </a:solidFill>
              <a:latin typeface="Arial"/>
              <a:ea typeface="Arial"/>
              <a:cs typeface="Arial"/>
            </a:rPr>
            <a:t> </a:t>
          </a:r>
        </a:p>
        <a:p>
          <a:pPr algn="l" rtl="0">
            <a:defRPr sz="1000"/>
          </a:pPr>
          <a:r>
            <a:rPr lang="en-US" sz="1400" b="0" i="0" u="none" strike="noStrike" baseline="0">
              <a:solidFill>
                <a:schemeClr val="tx1"/>
              </a:solidFill>
              <a:latin typeface="Arial"/>
              <a:ea typeface="Arial"/>
              <a:cs typeface="Arial"/>
            </a:rPr>
            <a:t> 22: Percent items should be </a:t>
          </a:r>
          <a:r>
            <a:rPr lang="en-US" sz="1400" b="0" i="1" u="none" strike="noStrike" baseline="0">
              <a:solidFill>
                <a:schemeClr val="tx1"/>
              </a:solidFill>
              <a:latin typeface="Arial"/>
              <a:ea typeface="Arial"/>
              <a:cs typeface="Arial"/>
            </a:rPr>
            <a:t>italicized</a:t>
          </a:r>
          <a:r>
            <a:rPr lang="en-US" sz="1400" b="0" i="0" u="none" strike="noStrike" baseline="0">
              <a:solidFill>
                <a:schemeClr val="tx1"/>
              </a:solidFill>
              <a:latin typeface="Arial"/>
              <a:ea typeface="Arial"/>
              <a:cs typeface="Arial"/>
            </a:rPr>
            <a:t>...in fact spend a lot of time "prettying up" your model. It makes sure your attention to detail is high. </a:t>
          </a: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23: Name your rows and columns so you can use natural language math like: "Net Income / revenue" instead of cell X3 / T8 (for example): </a:t>
          </a: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a:t>
          </a: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24: Feel comfortable with </a:t>
          </a:r>
          <a:r>
            <a:rPr lang="en-US" sz="1400" b="0" i="0" u="sng" strike="noStrike" baseline="0">
              <a:solidFill>
                <a:schemeClr val="tx1"/>
              </a:solidFill>
              <a:latin typeface="Arial"/>
              <a:ea typeface="Arial"/>
              <a:cs typeface="Arial"/>
            </a:rPr>
            <a:t>$</a:t>
          </a:r>
          <a:r>
            <a:rPr lang="en-US" sz="1400" b="0" i="0" u="none" strike="noStrike" baseline="0">
              <a:solidFill>
                <a:schemeClr val="tx1"/>
              </a:solidFill>
              <a:latin typeface="Arial"/>
              <a:ea typeface="Arial"/>
              <a:cs typeface="Arial"/>
            </a:rPr>
            <a:t>A</a:t>
          </a:r>
          <a:r>
            <a:rPr lang="en-US" sz="1400" b="0" i="0" u="sng" strike="noStrike" baseline="0">
              <a:solidFill>
                <a:schemeClr val="tx1"/>
              </a:solidFill>
              <a:latin typeface="Arial"/>
              <a:ea typeface="Arial"/>
              <a:cs typeface="Arial"/>
            </a:rPr>
            <a:t>$</a:t>
          </a:r>
          <a:r>
            <a:rPr lang="en-US" sz="1400" b="0" i="0" u="none" strike="noStrike" baseline="0">
              <a:solidFill>
                <a:schemeClr val="tx1"/>
              </a:solidFill>
              <a:latin typeface="Arial"/>
              <a:ea typeface="Arial"/>
              <a:cs typeface="Arial"/>
            </a:rPr>
            <a:t>1 to lock in cell references, </a:t>
          </a:r>
          <a:r>
            <a:rPr lang="en-US" sz="1400" b="0" i="0" u="sng" strike="noStrike" baseline="0">
              <a:solidFill>
                <a:schemeClr val="tx1"/>
              </a:solidFill>
              <a:latin typeface="Arial"/>
              <a:ea typeface="Arial"/>
              <a:cs typeface="Arial"/>
            </a:rPr>
            <a:t>$</a:t>
          </a:r>
          <a:r>
            <a:rPr lang="en-US" sz="1400" b="0" i="0" u="none" strike="noStrike" baseline="0">
              <a:solidFill>
                <a:schemeClr val="tx1"/>
              </a:solidFill>
              <a:latin typeface="Arial"/>
              <a:ea typeface="Arial"/>
              <a:cs typeface="Arial"/>
            </a:rPr>
            <a:t>A1 row only references and A</a:t>
          </a:r>
          <a:r>
            <a:rPr lang="en-US" sz="1400" b="0" i="0" u="sng" strike="noStrike" baseline="0">
              <a:solidFill>
                <a:schemeClr val="tx1"/>
              </a:solidFill>
              <a:latin typeface="Arial"/>
              <a:ea typeface="Arial"/>
              <a:cs typeface="Arial"/>
            </a:rPr>
            <a:t>$</a:t>
          </a:r>
          <a:r>
            <a:rPr lang="en-US" sz="1400" b="0" i="0" u="none" strike="noStrike" baseline="0">
              <a:solidFill>
                <a:schemeClr val="tx1"/>
              </a:solidFill>
              <a:latin typeface="Arial"/>
              <a:ea typeface="Arial"/>
              <a:cs typeface="Arial"/>
            </a:rPr>
            <a:t>1 column only references (huge time saver).   </a:t>
          </a:r>
        </a:p>
        <a:p>
          <a:pPr algn="l" rtl="0">
            <a:defRPr sz="1000"/>
          </a:pPr>
          <a:endParaRPr lang="en-US" sz="1400" b="0" i="0" u="none" strike="noStrike" baseline="0">
            <a:solidFill>
              <a:schemeClr val="tx1"/>
            </a:solidFill>
            <a:latin typeface="Arial"/>
            <a:ea typeface="Arial"/>
            <a:cs typeface="Arial"/>
          </a:endParaRPr>
        </a:p>
        <a:p>
          <a:pPr algn="l" rtl="0">
            <a:defRPr sz="1000"/>
          </a:pPr>
          <a:r>
            <a:rPr lang="en-US" sz="1400" b="0" i="0" u="none" strike="noStrike" baseline="0">
              <a:solidFill>
                <a:schemeClr val="tx1"/>
              </a:solidFill>
              <a:latin typeface="Arial"/>
              <a:ea typeface="Arial"/>
              <a:cs typeface="Arial"/>
            </a:rPr>
            <a:t> 25: You have the same access to information for your models that the pros have! Have fun building it!!!!! : )  </a:t>
          </a:r>
        </a:p>
        <a:p>
          <a:pPr algn="l" rtl="0">
            <a:defRPr sz="1000"/>
          </a:pPr>
          <a:r>
            <a:rPr lang="en-US" sz="1400" b="0" i="0" u="none" strike="noStrike" baseline="0">
              <a:solidFill>
                <a:schemeClr val="tx1"/>
              </a:solidFill>
              <a:latin typeface="Arial"/>
              <a:ea typeface="Arial"/>
              <a:cs typeface="Arial"/>
            </a:rPr>
            <a:t> </a:t>
          </a:r>
        </a:p>
      </xdr:txBody>
    </xdr:sp>
    <xdr:clientData/>
  </xdr:twoCellAnchor>
  <xdr:twoCellAnchor editAs="oneCell">
    <xdr:from>
      <xdr:col>6</xdr:col>
      <xdr:colOff>152400</xdr:colOff>
      <xdr:row>90</xdr:row>
      <xdr:rowOff>76200</xdr:rowOff>
    </xdr:from>
    <xdr:to>
      <xdr:col>9</xdr:col>
      <xdr:colOff>457200</xdr:colOff>
      <xdr:row>101</xdr:row>
      <xdr:rowOff>101601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59300" y="24828500"/>
          <a:ext cx="2781300" cy="1841501"/>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5</xdr:col>
      <xdr:colOff>254000</xdr:colOff>
      <xdr:row>31</xdr:row>
      <xdr:rowOff>30844</xdr:rowOff>
    </xdr:from>
    <xdr:to>
      <xdr:col>9</xdr:col>
      <xdr:colOff>310515</xdr:colOff>
      <xdr:row>47</xdr:row>
      <xdr:rowOff>56244</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56182" y="6438571"/>
          <a:ext cx="3381606" cy="3350491"/>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5</xdr:col>
      <xdr:colOff>419100</xdr:colOff>
      <xdr:row>42</xdr:row>
      <xdr:rowOff>21772</xdr:rowOff>
    </xdr:from>
    <xdr:to>
      <xdr:col>6</xdr:col>
      <xdr:colOff>12700</xdr:colOff>
      <xdr:row>44</xdr:row>
      <xdr:rowOff>30843</xdr:rowOff>
    </xdr:to>
    <xdr:sp macro="" textlink="">
      <xdr:nvSpPr>
        <xdr:cNvPr id="13" name="Oval 12">
          <a:extLst>
            <a:ext uri="{FF2B5EF4-FFF2-40B4-BE49-F238E27FC236}">
              <a16:creationId xmlns:a16="http://schemas.microsoft.com/office/drawing/2014/main" id="{00000000-0008-0000-0000-00000D000000}"/>
            </a:ext>
          </a:extLst>
        </xdr:cNvPr>
        <xdr:cNvSpPr/>
      </xdr:nvSpPr>
      <xdr:spPr>
        <a:xfrm>
          <a:off x="4000500" y="15858672"/>
          <a:ext cx="419100" cy="415471"/>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241300</xdr:colOff>
      <xdr:row>42</xdr:row>
      <xdr:rowOff>21772</xdr:rowOff>
    </xdr:from>
    <xdr:to>
      <xdr:col>6</xdr:col>
      <xdr:colOff>660400</xdr:colOff>
      <xdr:row>44</xdr:row>
      <xdr:rowOff>30843</xdr:rowOff>
    </xdr:to>
    <xdr:sp macro="" textlink="">
      <xdr:nvSpPr>
        <xdr:cNvPr id="51" name="Oval 50">
          <a:extLst>
            <a:ext uri="{FF2B5EF4-FFF2-40B4-BE49-F238E27FC236}">
              <a16:creationId xmlns:a16="http://schemas.microsoft.com/office/drawing/2014/main" id="{00000000-0008-0000-0000-000033000000}"/>
            </a:ext>
          </a:extLst>
        </xdr:cNvPr>
        <xdr:cNvSpPr/>
      </xdr:nvSpPr>
      <xdr:spPr>
        <a:xfrm>
          <a:off x="4648200" y="15858672"/>
          <a:ext cx="419100" cy="415471"/>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50800</xdr:colOff>
      <xdr:row>42</xdr:row>
      <xdr:rowOff>21772</xdr:rowOff>
    </xdr:from>
    <xdr:to>
      <xdr:col>7</xdr:col>
      <xdr:colOff>469900</xdr:colOff>
      <xdr:row>44</xdr:row>
      <xdr:rowOff>30843</xdr:rowOff>
    </xdr:to>
    <xdr:sp macro="" textlink="">
      <xdr:nvSpPr>
        <xdr:cNvPr id="52" name="Oval 51">
          <a:extLst>
            <a:ext uri="{FF2B5EF4-FFF2-40B4-BE49-F238E27FC236}">
              <a16:creationId xmlns:a16="http://schemas.microsoft.com/office/drawing/2014/main" id="{00000000-0008-0000-0000-000034000000}"/>
            </a:ext>
          </a:extLst>
        </xdr:cNvPr>
        <xdr:cNvSpPr/>
      </xdr:nvSpPr>
      <xdr:spPr>
        <a:xfrm>
          <a:off x="5283200" y="15858672"/>
          <a:ext cx="419100" cy="415471"/>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698500</xdr:colOff>
      <xdr:row>42</xdr:row>
      <xdr:rowOff>21772</xdr:rowOff>
    </xdr:from>
    <xdr:to>
      <xdr:col>8</xdr:col>
      <xdr:colOff>292100</xdr:colOff>
      <xdr:row>44</xdr:row>
      <xdr:rowOff>30843</xdr:rowOff>
    </xdr:to>
    <xdr:sp macro="" textlink="">
      <xdr:nvSpPr>
        <xdr:cNvPr id="53" name="Oval 52">
          <a:extLst>
            <a:ext uri="{FF2B5EF4-FFF2-40B4-BE49-F238E27FC236}">
              <a16:creationId xmlns:a16="http://schemas.microsoft.com/office/drawing/2014/main" id="{00000000-0008-0000-0000-000035000000}"/>
            </a:ext>
          </a:extLst>
        </xdr:cNvPr>
        <xdr:cNvSpPr/>
      </xdr:nvSpPr>
      <xdr:spPr>
        <a:xfrm>
          <a:off x="5930900" y="15858672"/>
          <a:ext cx="419100" cy="415471"/>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419100</xdr:colOff>
      <xdr:row>38</xdr:row>
      <xdr:rowOff>5443</xdr:rowOff>
    </xdr:from>
    <xdr:to>
      <xdr:col>6</xdr:col>
      <xdr:colOff>12700</xdr:colOff>
      <xdr:row>40</xdr:row>
      <xdr:rowOff>21772</xdr:rowOff>
    </xdr:to>
    <xdr:sp macro="" textlink="">
      <xdr:nvSpPr>
        <xdr:cNvPr id="58" name="Oval 57">
          <a:extLst>
            <a:ext uri="{FF2B5EF4-FFF2-40B4-BE49-F238E27FC236}">
              <a16:creationId xmlns:a16="http://schemas.microsoft.com/office/drawing/2014/main" id="{00000000-0008-0000-0000-00003A000000}"/>
            </a:ext>
          </a:extLst>
        </xdr:cNvPr>
        <xdr:cNvSpPr/>
      </xdr:nvSpPr>
      <xdr:spPr>
        <a:xfrm>
          <a:off x="4000500" y="15029543"/>
          <a:ext cx="419100" cy="422729"/>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241300</xdr:colOff>
      <xdr:row>38</xdr:row>
      <xdr:rowOff>5443</xdr:rowOff>
    </xdr:from>
    <xdr:to>
      <xdr:col>6</xdr:col>
      <xdr:colOff>660400</xdr:colOff>
      <xdr:row>40</xdr:row>
      <xdr:rowOff>21772</xdr:rowOff>
    </xdr:to>
    <xdr:sp macro="" textlink="">
      <xdr:nvSpPr>
        <xdr:cNvPr id="59" name="Oval 58">
          <a:extLst>
            <a:ext uri="{FF2B5EF4-FFF2-40B4-BE49-F238E27FC236}">
              <a16:creationId xmlns:a16="http://schemas.microsoft.com/office/drawing/2014/main" id="{00000000-0008-0000-0000-00003B000000}"/>
            </a:ext>
          </a:extLst>
        </xdr:cNvPr>
        <xdr:cNvSpPr/>
      </xdr:nvSpPr>
      <xdr:spPr>
        <a:xfrm>
          <a:off x="4648200" y="15029543"/>
          <a:ext cx="419100" cy="422729"/>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50800</xdr:colOff>
      <xdr:row>38</xdr:row>
      <xdr:rowOff>5443</xdr:rowOff>
    </xdr:from>
    <xdr:to>
      <xdr:col>7</xdr:col>
      <xdr:colOff>469900</xdr:colOff>
      <xdr:row>40</xdr:row>
      <xdr:rowOff>21772</xdr:rowOff>
    </xdr:to>
    <xdr:sp macro="" textlink="">
      <xdr:nvSpPr>
        <xdr:cNvPr id="60" name="Oval 59">
          <a:extLst>
            <a:ext uri="{FF2B5EF4-FFF2-40B4-BE49-F238E27FC236}">
              <a16:creationId xmlns:a16="http://schemas.microsoft.com/office/drawing/2014/main" id="{00000000-0008-0000-0000-00003C000000}"/>
            </a:ext>
          </a:extLst>
        </xdr:cNvPr>
        <xdr:cNvSpPr/>
      </xdr:nvSpPr>
      <xdr:spPr>
        <a:xfrm>
          <a:off x="5283200" y="15029543"/>
          <a:ext cx="419100" cy="422729"/>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698500</xdr:colOff>
      <xdr:row>38</xdr:row>
      <xdr:rowOff>5443</xdr:rowOff>
    </xdr:from>
    <xdr:to>
      <xdr:col>8</xdr:col>
      <xdr:colOff>292100</xdr:colOff>
      <xdr:row>40</xdr:row>
      <xdr:rowOff>21772</xdr:rowOff>
    </xdr:to>
    <xdr:sp macro="" textlink="">
      <xdr:nvSpPr>
        <xdr:cNvPr id="61" name="Oval 60">
          <a:extLst>
            <a:ext uri="{FF2B5EF4-FFF2-40B4-BE49-F238E27FC236}">
              <a16:creationId xmlns:a16="http://schemas.microsoft.com/office/drawing/2014/main" id="{00000000-0008-0000-0000-00003D000000}"/>
            </a:ext>
          </a:extLst>
        </xdr:cNvPr>
        <xdr:cNvSpPr/>
      </xdr:nvSpPr>
      <xdr:spPr>
        <a:xfrm>
          <a:off x="5930900" y="15029543"/>
          <a:ext cx="419100" cy="422729"/>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101320</xdr:colOff>
      <xdr:row>0</xdr:row>
      <xdr:rowOff>57767</xdr:rowOff>
    </xdr:from>
    <xdr:to>
      <xdr:col>6</xdr:col>
      <xdr:colOff>507720</xdr:colOff>
      <xdr:row>1</xdr:row>
      <xdr:rowOff>146667</xdr:rowOff>
    </xdr:to>
    <xdr:sp macro="" textlink="">
      <xdr:nvSpPr>
        <xdr:cNvPr id="44" name="Rounded Rectangle 43">
          <a:hlinkClick xmlns:r="http://schemas.openxmlformats.org/officeDocument/2006/relationships" r:id="rId1" tooltip="Click to learn more about revenue forecasting."/>
          <a:extLst>
            <a:ext uri="{FF2B5EF4-FFF2-40B4-BE49-F238E27FC236}">
              <a16:creationId xmlns:a16="http://schemas.microsoft.com/office/drawing/2014/main" id="{00000000-0008-0000-0100-00002C000000}"/>
            </a:ext>
          </a:extLst>
        </xdr:cNvPr>
        <xdr:cNvSpPr/>
      </xdr:nvSpPr>
      <xdr:spPr>
        <a:xfrm>
          <a:off x="4139920" y="1530967"/>
          <a:ext cx="3898900" cy="292100"/>
        </a:xfrm>
        <a:prstGeom prst="roundRect">
          <a:avLst/>
        </a:prstGeom>
        <a:solidFill>
          <a:schemeClr val="tx2">
            <a:lumMod val="20000"/>
            <a:lumOff val="8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ysClr val="windowText" lastClr="000000"/>
              </a:solidFill>
            </a:rPr>
            <a:t>Click to Watch a Video on How to </a:t>
          </a:r>
          <a:r>
            <a:rPr lang="en-US" sz="1400" b="0">
              <a:solidFill>
                <a:sysClr val="windowText" lastClr="000000"/>
              </a:solidFill>
            </a:rPr>
            <a:t>Navigate</a:t>
          </a:r>
          <a:r>
            <a:rPr lang="en-US" sz="1400" b="0" baseline="0">
              <a:solidFill>
                <a:sysClr val="windowText" lastClr="000000"/>
              </a:solidFill>
            </a:rPr>
            <a:t> </a:t>
          </a:r>
          <a:r>
            <a:rPr lang="en-US" sz="1400" b="0" baseline="0">
              <a:solidFill>
                <a:srgbClr val="0000FF"/>
              </a:solidFill>
            </a:rPr>
            <a:t>Step 2</a:t>
          </a:r>
          <a:endParaRPr lang="en-US" sz="1400" b="0">
            <a:solidFill>
              <a:srgbClr val="0000FF"/>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368300</xdr:colOff>
      <xdr:row>0</xdr:row>
      <xdr:rowOff>0</xdr:rowOff>
    </xdr:from>
    <xdr:to>
      <xdr:col>5</xdr:col>
      <xdr:colOff>2085</xdr:colOff>
      <xdr:row>0</xdr:row>
      <xdr:rowOff>108367</xdr:rowOff>
    </xdr:to>
    <xdr:sp macro="" textlink="">
      <xdr:nvSpPr>
        <xdr:cNvPr id="17" name="Right Arrow 16">
          <a:extLst>
            <a:ext uri="{FF2B5EF4-FFF2-40B4-BE49-F238E27FC236}">
              <a16:creationId xmlns:a16="http://schemas.microsoft.com/office/drawing/2014/main" id="{00000000-0008-0000-0200-000011000000}"/>
            </a:ext>
          </a:extLst>
        </xdr:cNvPr>
        <xdr:cNvSpPr/>
      </xdr:nvSpPr>
      <xdr:spPr>
        <a:xfrm rot="5400000">
          <a:off x="5617409" y="884991"/>
          <a:ext cx="933867" cy="332285"/>
        </a:xfrm>
        <a:prstGeom prst="rightArrow">
          <a:avLst>
            <a:gd name="adj1" fmla="val 50000"/>
            <a:gd name="adj2" fmla="val 564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88900</xdr:colOff>
      <xdr:row>1</xdr:row>
      <xdr:rowOff>0</xdr:rowOff>
    </xdr:from>
    <xdr:to>
      <xdr:col>7</xdr:col>
      <xdr:colOff>444500</xdr:colOff>
      <xdr:row>2</xdr:row>
      <xdr:rowOff>114300</xdr:rowOff>
    </xdr:to>
    <xdr:sp macro="" textlink="">
      <xdr:nvSpPr>
        <xdr:cNvPr id="48" name="Rounded Rectangle 47">
          <a:hlinkClick xmlns:r="http://schemas.openxmlformats.org/officeDocument/2006/relationships" r:id="rId1"/>
          <a:extLst>
            <a:ext uri="{FF2B5EF4-FFF2-40B4-BE49-F238E27FC236}">
              <a16:creationId xmlns:a16="http://schemas.microsoft.com/office/drawing/2014/main" id="{00000000-0008-0000-0200-000030000000}"/>
            </a:ext>
          </a:extLst>
        </xdr:cNvPr>
        <xdr:cNvSpPr/>
      </xdr:nvSpPr>
      <xdr:spPr>
        <a:xfrm>
          <a:off x="4241800" y="1587500"/>
          <a:ext cx="3898900" cy="292100"/>
        </a:xfrm>
        <a:prstGeom prst="roundRect">
          <a:avLst/>
        </a:prstGeom>
        <a:solidFill>
          <a:schemeClr val="tx2">
            <a:lumMod val="20000"/>
            <a:lumOff val="8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ysClr val="windowText" lastClr="000000"/>
              </a:solidFill>
            </a:rPr>
            <a:t>Click to Watch a Video on How to Navigate</a:t>
          </a:r>
          <a:r>
            <a:rPr lang="en-US" sz="1400" baseline="0">
              <a:solidFill>
                <a:sysClr val="windowText" lastClr="000000"/>
              </a:solidFill>
            </a:rPr>
            <a:t> </a:t>
          </a:r>
          <a:r>
            <a:rPr lang="en-US" sz="1400" b="0" baseline="0">
              <a:solidFill>
                <a:srgbClr val="0000FF"/>
              </a:solidFill>
            </a:rPr>
            <a:t>Step 3</a:t>
          </a:r>
          <a:endParaRPr lang="en-US" sz="1400" b="0">
            <a:solidFill>
              <a:srgbClr val="0000FF"/>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10854</xdr:colOff>
      <xdr:row>6</xdr:row>
      <xdr:rowOff>19050</xdr:rowOff>
    </xdr:from>
    <xdr:to>
      <xdr:col>3</xdr:col>
      <xdr:colOff>227949</xdr:colOff>
      <xdr:row>7</xdr:row>
      <xdr:rowOff>127000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798254" y="1543050"/>
          <a:ext cx="5563795" cy="412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DCF</a:t>
          </a:r>
          <a:r>
            <a:rPr lang="en-US" sz="1000" b="1" baseline="0"/>
            <a:t> Calculation </a:t>
          </a:r>
          <a:r>
            <a:rPr lang="en-US" sz="1000" b="1"/>
            <a:t>Step 1</a:t>
          </a:r>
          <a:r>
            <a:rPr lang="en-US" sz="1000"/>
            <a:t>: Get FCF from Cash Flow</a:t>
          </a:r>
          <a:r>
            <a:rPr lang="en-US" sz="1000" baseline="0"/>
            <a:t> Statement </a:t>
          </a:r>
          <a:r>
            <a:rPr lang="en-US" sz="1000"/>
            <a:t>Tab.</a:t>
          </a:r>
        </a:p>
        <a:p>
          <a:endParaRPr lang="en-US" sz="1000"/>
        </a:p>
      </xdr:txBody>
    </xdr:sp>
    <xdr:clientData/>
  </xdr:twoCellAnchor>
  <xdr:twoCellAnchor>
    <xdr:from>
      <xdr:col>1</xdr:col>
      <xdr:colOff>0</xdr:colOff>
      <xdr:row>6</xdr:row>
      <xdr:rowOff>25400</xdr:rowOff>
    </xdr:from>
    <xdr:to>
      <xdr:col>9</xdr:col>
      <xdr:colOff>25400</xdr:colOff>
      <xdr:row>11</xdr:row>
      <xdr:rowOff>25400</xdr:rowOff>
    </xdr:to>
    <xdr:sp macro="" textlink="">
      <xdr:nvSpPr>
        <xdr:cNvPr id="3" name="Rectangle 2">
          <a:extLst>
            <a:ext uri="{FF2B5EF4-FFF2-40B4-BE49-F238E27FC236}">
              <a16:creationId xmlns:a16="http://schemas.microsoft.com/office/drawing/2014/main" id="{00000000-0008-0000-0500-000003000000}"/>
            </a:ext>
          </a:extLst>
        </xdr:cNvPr>
        <xdr:cNvSpPr/>
      </xdr:nvSpPr>
      <xdr:spPr>
        <a:xfrm>
          <a:off x="152400" y="1981200"/>
          <a:ext cx="11734800" cy="889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clientData/>
  </xdr:twoCellAnchor>
  <xdr:twoCellAnchor>
    <xdr:from>
      <xdr:col>1</xdr:col>
      <xdr:colOff>0</xdr:colOff>
      <xdr:row>12</xdr:row>
      <xdr:rowOff>0</xdr:rowOff>
    </xdr:from>
    <xdr:to>
      <xdr:col>8</xdr:col>
      <xdr:colOff>911794</xdr:colOff>
      <xdr:row>13</xdr:row>
      <xdr:rowOff>130256</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787400" y="3948452"/>
          <a:ext cx="15580294" cy="44900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Step 2</a:t>
          </a:r>
          <a:r>
            <a:rPr lang="en-US" sz="1000"/>
            <a:t>: Calculate the Weighted Average Cost of Capital (which</a:t>
          </a:r>
          <a:r>
            <a:rPr lang="en-US" sz="1000" baseline="0"/>
            <a:t> is the discount rate we will use to discount our FCFs). </a:t>
          </a:r>
        </a:p>
        <a:p>
          <a:endParaRPr lang="en-US" sz="1000"/>
        </a:p>
        <a:p>
          <a:endParaRPr lang="en-US" sz="1000"/>
        </a:p>
      </xdr:txBody>
    </xdr:sp>
    <xdr:clientData/>
  </xdr:twoCellAnchor>
  <xdr:twoCellAnchor>
    <xdr:from>
      <xdr:col>1</xdr:col>
      <xdr:colOff>25401</xdr:colOff>
      <xdr:row>12</xdr:row>
      <xdr:rowOff>0</xdr:rowOff>
    </xdr:from>
    <xdr:to>
      <xdr:col>8</xdr:col>
      <xdr:colOff>1257300</xdr:colOff>
      <xdr:row>48</xdr:row>
      <xdr:rowOff>4668</xdr:rowOff>
    </xdr:to>
    <xdr:sp macro="" textlink="">
      <xdr:nvSpPr>
        <xdr:cNvPr id="5" name="Rectangle 4">
          <a:extLst>
            <a:ext uri="{FF2B5EF4-FFF2-40B4-BE49-F238E27FC236}">
              <a16:creationId xmlns:a16="http://schemas.microsoft.com/office/drawing/2014/main" id="{00000000-0008-0000-0500-000005000000}"/>
            </a:ext>
          </a:extLst>
        </xdr:cNvPr>
        <xdr:cNvSpPr/>
      </xdr:nvSpPr>
      <xdr:spPr>
        <a:xfrm>
          <a:off x="177801" y="3238500"/>
          <a:ext cx="12318999" cy="729446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clientData/>
  </xdr:twoCellAnchor>
  <xdr:twoCellAnchor>
    <xdr:from>
      <xdr:col>1</xdr:col>
      <xdr:colOff>565149</xdr:colOff>
      <xdr:row>27</xdr:row>
      <xdr:rowOff>120650</xdr:rowOff>
    </xdr:from>
    <xdr:to>
      <xdr:col>2</xdr:col>
      <xdr:colOff>1358682</xdr:colOff>
      <xdr:row>28</xdr:row>
      <xdr:rowOff>160758</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717549" y="6127750"/>
          <a:ext cx="2025433" cy="217908"/>
        </a:xfrm>
        <a:prstGeom prst="rect">
          <a:avLst/>
        </a:prstGeom>
        <a:solidFill>
          <a:schemeClr val="accent6">
            <a:lumMod val="20000"/>
            <a:lumOff val="80000"/>
          </a:schemeClr>
        </a:solid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Step 2.1</a:t>
          </a:r>
          <a:r>
            <a:rPr lang="en-US" sz="1000"/>
            <a:t>: Calculate  Cost of Equity. </a:t>
          </a:r>
        </a:p>
        <a:p>
          <a:endParaRPr lang="en-US" sz="1000"/>
        </a:p>
      </xdr:txBody>
    </xdr:sp>
    <xdr:clientData/>
  </xdr:twoCellAnchor>
  <xdr:twoCellAnchor>
    <xdr:from>
      <xdr:col>1</xdr:col>
      <xdr:colOff>552450</xdr:colOff>
      <xdr:row>27</xdr:row>
      <xdr:rowOff>120650</xdr:rowOff>
    </xdr:from>
    <xdr:to>
      <xdr:col>8</xdr:col>
      <xdr:colOff>6350</xdr:colOff>
      <xdr:row>37</xdr:row>
      <xdr:rowOff>82550</xdr:rowOff>
    </xdr:to>
    <xdr:sp macro="" textlink="">
      <xdr:nvSpPr>
        <xdr:cNvPr id="7" name="Rectangle 6">
          <a:extLst>
            <a:ext uri="{FF2B5EF4-FFF2-40B4-BE49-F238E27FC236}">
              <a16:creationId xmlns:a16="http://schemas.microsoft.com/office/drawing/2014/main" id="{00000000-0008-0000-0500-000007000000}"/>
            </a:ext>
          </a:extLst>
        </xdr:cNvPr>
        <xdr:cNvSpPr/>
      </xdr:nvSpPr>
      <xdr:spPr>
        <a:xfrm>
          <a:off x="704850" y="6127750"/>
          <a:ext cx="10541000" cy="23241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clientData/>
  </xdr:twoCellAnchor>
  <xdr:twoCellAnchor>
    <xdr:from>
      <xdr:col>1</xdr:col>
      <xdr:colOff>573345</xdr:colOff>
      <xdr:row>38</xdr:row>
      <xdr:rowOff>133947</xdr:rowOff>
    </xdr:from>
    <xdr:to>
      <xdr:col>2</xdr:col>
      <xdr:colOff>1320800</xdr:colOff>
      <xdr:row>40</xdr:row>
      <xdr:rowOff>50801</xdr:rowOff>
    </xdr:to>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725745" y="8858847"/>
          <a:ext cx="1979355" cy="272454"/>
        </a:xfrm>
        <a:prstGeom prst="rect">
          <a:avLst/>
        </a:prstGeom>
        <a:solidFill>
          <a:schemeClr val="accent2">
            <a:lumMod val="20000"/>
            <a:lumOff val="80000"/>
          </a:schemeClr>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Step 2.2</a:t>
          </a:r>
          <a:r>
            <a:rPr lang="en-US" sz="1000"/>
            <a:t>: Calculate Cost of Debt.</a:t>
          </a:r>
        </a:p>
        <a:p>
          <a:endParaRPr lang="en-US" sz="1000"/>
        </a:p>
      </xdr:txBody>
    </xdr:sp>
    <xdr:clientData/>
  </xdr:twoCellAnchor>
  <xdr:twoCellAnchor>
    <xdr:from>
      <xdr:col>1</xdr:col>
      <xdr:colOff>571500</xdr:colOff>
      <xdr:row>38</xdr:row>
      <xdr:rowOff>141111</xdr:rowOff>
    </xdr:from>
    <xdr:to>
      <xdr:col>8</xdr:col>
      <xdr:colOff>0</xdr:colOff>
      <xdr:row>46</xdr:row>
      <xdr:rowOff>88901</xdr:rowOff>
    </xdr:to>
    <xdr:sp macro="" textlink="">
      <xdr:nvSpPr>
        <xdr:cNvPr id="9" name="Rectangle 8">
          <a:extLst>
            <a:ext uri="{FF2B5EF4-FFF2-40B4-BE49-F238E27FC236}">
              <a16:creationId xmlns:a16="http://schemas.microsoft.com/office/drawing/2014/main" id="{00000000-0008-0000-0500-000009000000}"/>
            </a:ext>
          </a:extLst>
        </xdr:cNvPr>
        <xdr:cNvSpPr/>
      </xdr:nvSpPr>
      <xdr:spPr>
        <a:xfrm>
          <a:off x="723900" y="8866011"/>
          <a:ext cx="10515600" cy="1395590"/>
        </a:xfrm>
        <a:prstGeom prst="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clientData/>
  </xdr:twoCellAnchor>
  <xdr:twoCellAnchor>
    <xdr:from>
      <xdr:col>0</xdr:col>
      <xdr:colOff>1009650</xdr:colOff>
      <xdr:row>49</xdr:row>
      <xdr:rowOff>31750</xdr:rowOff>
    </xdr:from>
    <xdr:to>
      <xdr:col>2</xdr:col>
      <xdr:colOff>1096324</xdr:colOff>
      <xdr:row>50</xdr:row>
      <xdr:rowOff>114300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781050" y="16948150"/>
          <a:ext cx="4163374" cy="3873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Step 3</a:t>
          </a:r>
          <a:r>
            <a:rPr lang="en-US" sz="1000"/>
            <a:t>: Calculate Net Present Value.</a:t>
          </a:r>
        </a:p>
        <a:p>
          <a:endParaRPr lang="en-US" sz="1000"/>
        </a:p>
        <a:p>
          <a:endParaRPr lang="en-US" sz="1000"/>
        </a:p>
        <a:p>
          <a:endParaRPr lang="en-US" sz="1000"/>
        </a:p>
      </xdr:txBody>
    </xdr:sp>
    <xdr:clientData/>
  </xdr:twoCellAnchor>
  <xdr:twoCellAnchor>
    <xdr:from>
      <xdr:col>1</xdr:col>
      <xdr:colOff>12700</xdr:colOff>
      <xdr:row>49</xdr:row>
      <xdr:rowOff>25400</xdr:rowOff>
    </xdr:from>
    <xdr:to>
      <xdr:col>9</xdr:col>
      <xdr:colOff>12700</xdr:colOff>
      <xdr:row>53</xdr:row>
      <xdr:rowOff>12700</xdr:rowOff>
    </xdr:to>
    <xdr:sp macro="" textlink="">
      <xdr:nvSpPr>
        <xdr:cNvPr id="11" name="Rectangle 10">
          <a:extLst>
            <a:ext uri="{FF2B5EF4-FFF2-40B4-BE49-F238E27FC236}">
              <a16:creationId xmlns:a16="http://schemas.microsoft.com/office/drawing/2014/main" id="{00000000-0008-0000-0500-00000B000000}"/>
            </a:ext>
          </a:extLst>
        </xdr:cNvPr>
        <xdr:cNvSpPr/>
      </xdr:nvSpPr>
      <xdr:spPr>
        <a:xfrm>
          <a:off x="800100" y="16941800"/>
          <a:ext cx="15938500" cy="12065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clientData/>
  </xdr:twoCellAnchor>
  <xdr:twoCellAnchor>
    <xdr:from>
      <xdr:col>0</xdr:col>
      <xdr:colOff>1015838</xdr:colOff>
      <xdr:row>54</xdr:row>
      <xdr:rowOff>267297</xdr:rowOff>
    </xdr:from>
    <xdr:to>
      <xdr:col>2</xdr:col>
      <xdr:colOff>1953846</xdr:colOff>
      <xdr:row>56</xdr:row>
      <xdr:rowOff>108547</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787238" y="18707697"/>
          <a:ext cx="5014708" cy="4508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Step 4</a:t>
          </a:r>
          <a:r>
            <a:rPr lang="en-US" sz="1000"/>
            <a:t>: Calculate Terminal Value.</a:t>
          </a:r>
        </a:p>
        <a:p>
          <a:endParaRPr lang="en-US" sz="1000"/>
        </a:p>
        <a:p>
          <a:endParaRPr lang="en-US" sz="1000"/>
        </a:p>
        <a:p>
          <a:endParaRPr lang="en-US" sz="1000"/>
        </a:p>
      </xdr:txBody>
    </xdr:sp>
    <xdr:clientData/>
  </xdr:twoCellAnchor>
  <xdr:twoCellAnchor>
    <xdr:from>
      <xdr:col>0</xdr:col>
      <xdr:colOff>762000</xdr:colOff>
      <xdr:row>55</xdr:row>
      <xdr:rowOff>12700</xdr:rowOff>
    </xdr:from>
    <xdr:to>
      <xdr:col>8</xdr:col>
      <xdr:colOff>1257300</xdr:colOff>
      <xdr:row>61</xdr:row>
      <xdr:rowOff>12700</xdr:rowOff>
    </xdr:to>
    <xdr:sp macro="" textlink="">
      <xdr:nvSpPr>
        <xdr:cNvPr id="13" name="Rectangle 12">
          <a:extLst>
            <a:ext uri="{FF2B5EF4-FFF2-40B4-BE49-F238E27FC236}">
              <a16:creationId xmlns:a16="http://schemas.microsoft.com/office/drawing/2014/main" id="{00000000-0008-0000-0500-00000D000000}"/>
            </a:ext>
          </a:extLst>
        </xdr:cNvPr>
        <xdr:cNvSpPr/>
      </xdr:nvSpPr>
      <xdr:spPr>
        <a:xfrm>
          <a:off x="762000" y="18757900"/>
          <a:ext cx="15951200" cy="18542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clientData/>
  </xdr:twoCellAnchor>
  <xdr:twoCellAnchor>
    <xdr:from>
      <xdr:col>1</xdr:col>
      <xdr:colOff>19050</xdr:colOff>
      <xdr:row>63</xdr:row>
      <xdr:rowOff>44450</xdr:rowOff>
    </xdr:from>
    <xdr:to>
      <xdr:col>2</xdr:col>
      <xdr:colOff>1769316</xdr:colOff>
      <xdr:row>64</xdr:row>
      <xdr:rowOff>127000</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806450" y="21253450"/>
          <a:ext cx="4810966" cy="3873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Step 5</a:t>
          </a:r>
          <a:r>
            <a:rPr lang="en-US" sz="1000"/>
            <a:t>: Calculate Target Firm</a:t>
          </a:r>
          <a:r>
            <a:rPr lang="en-US" sz="1000" baseline="0"/>
            <a:t> </a:t>
          </a:r>
          <a:r>
            <a:rPr lang="en-US" sz="1000"/>
            <a:t>Value.</a:t>
          </a:r>
        </a:p>
        <a:p>
          <a:endParaRPr lang="en-US" sz="1000"/>
        </a:p>
        <a:p>
          <a:endParaRPr lang="en-US" sz="1000"/>
        </a:p>
        <a:p>
          <a:endParaRPr lang="en-US" sz="1000"/>
        </a:p>
      </xdr:txBody>
    </xdr:sp>
    <xdr:clientData/>
  </xdr:twoCellAnchor>
  <xdr:twoCellAnchor>
    <xdr:from>
      <xdr:col>1</xdr:col>
      <xdr:colOff>0</xdr:colOff>
      <xdr:row>63</xdr:row>
      <xdr:rowOff>38100</xdr:rowOff>
    </xdr:from>
    <xdr:to>
      <xdr:col>9</xdr:col>
      <xdr:colOff>0</xdr:colOff>
      <xdr:row>71</xdr:row>
      <xdr:rowOff>0</xdr:rowOff>
    </xdr:to>
    <xdr:sp macro="" textlink="">
      <xdr:nvSpPr>
        <xdr:cNvPr id="15" name="Rectangle 14">
          <a:extLst>
            <a:ext uri="{FF2B5EF4-FFF2-40B4-BE49-F238E27FC236}">
              <a16:creationId xmlns:a16="http://schemas.microsoft.com/office/drawing/2014/main" id="{00000000-0008-0000-0500-00000F000000}"/>
            </a:ext>
          </a:extLst>
        </xdr:cNvPr>
        <xdr:cNvSpPr/>
      </xdr:nvSpPr>
      <xdr:spPr>
        <a:xfrm>
          <a:off x="152400" y="13258800"/>
          <a:ext cx="12357100" cy="14097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clientData/>
  </xdr:twoCellAnchor>
  <xdr:twoCellAnchor>
    <xdr:from>
      <xdr:col>1</xdr:col>
      <xdr:colOff>12699</xdr:colOff>
      <xdr:row>72</xdr:row>
      <xdr:rowOff>25400</xdr:rowOff>
    </xdr:from>
    <xdr:to>
      <xdr:col>2</xdr:col>
      <xdr:colOff>1508802</xdr:colOff>
      <xdr:row>73</xdr:row>
      <xdr:rowOff>120650</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165099" y="14871700"/>
          <a:ext cx="2728003" cy="273050"/>
        </a:xfrm>
        <a:prstGeom prst="rect">
          <a:avLst/>
        </a:prstGeom>
        <a:solidFill>
          <a:srgbClr val="D1FDF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Extra Step</a:t>
          </a:r>
          <a:r>
            <a:rPr lang="en-US" sz="1000"/>
            <a:t>: Sensitivity Analysis Value.</a:t>
          </a:r>
        </a:p>
        <a:p>
          <a:endParaRPr lang="en-US" sz="1000"/>
        </a:p>
        <a:p>
          <a:endParaRPr lang="en-US" sz="1000"/>
        </a:p>
        <a:p>
          <a:endParaRPr lang="en-US" sz="1000"/>
        </a:p>
        <a:p>
          <a:endParaRPr lang="en-US" sz="1000"/>
        </a:p>
        <a:p>
          <a:endParaRPr lang="en-US" sz="1000"/>
        </a:p>
      </xdr:txBody>
    </xdr:sp>
    <xdr:clientData/>
  </xdr:twoCellAnchor>
  <xdr:twoCellAnchor>
    <xdr:from>
      <xdr:col>1</xdr:col>
      <xdr:colOff>0</xdr:colOff>
      <xdr:row>72</xdr:row>
      <xdr:rowOff>25400</xdr:rowOff>
    </xdr:from>
    <xdr:to>
      <xdr:col>9</xdr:col>
      <xdr:colOff>12700</xdr:colOff>
      <xdr:row>80</xdr:row>
      <xdr:rowOff>152400</xdr:rowOff>
    </xdr:to>
    <xdr:sp macro="" textlink="">
      <xdr:nvSpPr>
        <xdr:cNvPr id="17" name="Rectangle 16">
          <a:extLst>
            <a:ext uri="{FF2B5EF4-FFF2-40B4-BE49-F238E27FC236}">
              <a16:creationId xmlns:a16="http://schemas.microsoft.com/office/drawing/2014/main" id="{00000000-0008-0000-0500-000011000000}"/>
            </a:ext>
          </a:extLst>
        </xdr:cNvPr>
        <xdr:cNvSpPr/>
      </xdr:nvSpPr>
      <xdr:spPr>
        <a:xfrm>
          <a:off x="152400" y="14871700"/>
          <a:ext cx="12369800" cy="154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clientData/>
  </xdr:twoCellAnchor>
  <xdr:twoCellAnchor>
    <xdr:from>
      <xdr:col>2</xdr:col>
      <xdr:colOff>1378547</xdr:colOff>
      <xdr:row>74</xdr:row>
      <xdr:rowOff>293076</xdr:rowOff>
    </xdr:from>
    <xdr:to>
      <xdr:col>2</xdr:col>
      <xdr:colOff>1834390</xdr:colOff>
      <xdr:row>78</xdr:row>
      <xdr:rowOff>32564</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5226647" y="24854876"/>
          <a:ext cx="455843" cy="958688"/>
        </a:xfrm>
        <a:prstGeom prst="rect">
          <a:avLst/>
        </a:prstGeom>
        <a:solidFill>
          <a:srgbClr val="D1FDF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en-US" sz="1000" b="0">
              <a:solidFill>
                <a:srgbClr val="0070C0"/>
              </a:solidFill>
            </a:rPr>
            <a:t>Growth</a:t>
          </a:r>
        </a:p>
      </xdr:txBody>
    </xdr:sp>
    <xdr:clientData/>
  </xdr:twoCellAnchor>
  <xdr:twoCellAnchor>
    <xdr:from>
      <xdr:col>3</xdr:col>
      <xdr:colOff>1</xdr:colOff>
      <xdr:row>74</xdr:row>
      <xdr:rowOff>175954</xdr:rowOff>
    </xdr:from>
    <xdr:to>
      <xdr:col>8</xdr:col>
      <xdr:colOff>12701</xdr:colOff>
      <xdr:row>78</xdr:row>
      <xdr:rowOff>9010</xdr:rowOff>
    </xdr:to>
    <xdr:sp macro="" textlink="">
      <xdr:nvSpPr>
        <xdr:cNvPr id="19" name="Rectangle 18">
          <a:extLst>
            <a:ext uri="{FF2B5EF4-FFF2-40B4-BE49-F238E27FC236}">
              <a16:creationId xmlns:a16="http://schemas.microsoft.com/office/drawing/2014/main" id="{00000000-0008-0000-0500-000013000000}"/>
            </a:ext>
          </a:extLst>
        </xdr:cNvPr>
        <xdr:cNvSpPr/>
      </xdr:nvSpPr>
      <xdr:spPr>
        <a:xfrm>
          <a:off x="3810001" y="15377854"/>
          <a:ext cx="7442200" cy="54425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clientData/>
  </xdr:twoCellAnchor>
  <xdr:twoCellAnchor>
    <xdr:from>
      <xdr:col>1</xdr:col>
      <xdr:colOff>770684</xdr:colOff>
      <xdr:row>16</xdr:row>
      <xdr:rowOff>130257</xdr:rowOff>
    </xdr:from>
    <xdr:to>
      <xdr:col>2</xdr:col>
      <xdr:colOff>21709</xdr:colOff>
      <xdr:row>27</xdr:row>
      <xdr:rowOff>97693</xdr:rowOff>
    </xdr:to>
    <xdr:cxnSp macro="">
      <xdr:nvCxnSpPr>
        <xdr:cNvPr id="20" name="Elbow Connector 19">
          <a:extLst>
            <a:ext uri="{FF2B5EF4-FFF2-40B4-BE49-F238E27FC236}">
              <a16:creationId xmlns:a16="http://schemas.microsoft.com/office/drawing/2014/main" id="{00000000-0008-0000-0500-000014000000}"/>
            </a:ext>
          </a:extLst>
        </xdr:cNvPr>
        <xdr:cNvCxnSpPr/>
      </xdr:nvCxnSpPr>
      <xdr:spPr>
        <a:xfrm rot="5400000">
          <a:off x="1015729" y="5854212"/>
          <a:ext cx="3396436" cy="2311725"/>
        </a:xfrm>
        <a:prstGeom prst="bentConnector3">
          <a:avLst>
            <a:gd name="adj1" fmla="val 0"/>
          </a:avLst>
        </a:prstGeom>
        <a:ln w="5715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203200</xdr:colOff>
      <xdr:row>39</xdr:row>
      <xdr:rowOff>152400</xdr:rowOff>
    </xdr:from>
    <xdr:to>
      <xdr:col>1</xdr:col>
      <xdr:colOff>542735</xdr:colOff>
      <xdr:row>39</xdr:row>
      <xdr:rowOff>173676</xdr:rowOff>
    </xdr:to>
    <xdr:cxnSp macro="">
      <xdr:nvCxnSpPr>
        <xdr:cNvPr id="21" name="Straight Arrow Connector 20">
          <a:extLst>
            <a:ext uri="{FF2B5EF4-FFF2-40B4-BE49-F238E27FC236}">
              <a16:creationId xmlns:a16="http://schemas.microsoft.com/office/drawing/2014/main" id="{00000000-0008-0000-0500-000015000000}"/>
            </a:ext>
          </a:extLst>
        </xdr:cNvPr>
        <xdr:cNvCxnSpPr/>
      </xdr:nvCxnSpPr>
      <xdr:spPr>
        <a:xfrm>
          <a:off x="990600" y="13385800"/>
          <a:ext cx="339535" cy="21276"/>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177800</xdr:colOff>
      <xdr:row>18</xdr:row>
      <xdr:rowOff>101600</xdr:rowOff>
    </xdr:from>
    <xdr:to>
      <xdr:col>1</xdr:col>
      <xdr:colOff>177800</xdr:colOff>
      <xdr:row>39</xdr:row>
      <xdr:rowOff>190500</xdr:rowOff>
    </xdr:to>
    <xdr:cxnSp macro="">
      <xdr:nvCxnSpPr>
        <xdr:cNvPr id="22" name="Straight Connector 21">
          <a:extLst>
            <a:ext uri="{FF2B5EF4-FFF2-40B4-BE49-F238E27FC236}">
              <a16:creationId xmlns:a16="http://schemas.microsoft.com/office/drawing/2014/main" id="{00000000-0008-0000-0500-000016000000}"/>
            </a:ext>
          </a:extLst>
        </xdr:cNvPr>
        <xdr:cNvCxnSpPr/>
      </xdr:nvCxnSpPr>
      <xdr:spPr>
        <a:xfrm flipV="1">
          <a:off x="965200" y="5892800"/>
          <a:ext cx="0" cy="753110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18</xdr:row>
      <xdr:rowOff>127000</xdr:rowOff>
    </xdr:from>
    <xdr:to>
      <xdr:col>2</xdr:col>
      <xdr:colOff>12700</xdr:colOff>
      <xdr:row>18</xdr:row>
      <xdr:rowOff>139700</xdr:rowOff>
    </xdr:to>
    <xdr:cxnSp macro="">
      <xdr:nvCxnSpPr>
        <xdr:cNvPr id="23" name="Straight Connector 22">
          <a:extLst>
            <a:ext uri="{FF2B5EF4-FFF2-40B4-BE49-F238E27FC236}">
              <a16:creationId xmlns:a16="http://schemas.microsoft.com/office/drawing/2014/main" id="{00000000-0008-0000-0500-000017000000}"/>
            </a:ext>
          </a:extLst>
        </xdr:cNvPr>
        <xdr:cNvCxnSpPr/>
      </xdr:nvCxnSpPr>
      <xdr:spPr>
        <a:xfrm flipH="1" flipV="1">
          <a:off x="939800" y="5918200"/>
          <a:ext cx="2921000" cy="1270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2260600</xdr:colOff>
      <xdr:row>72</xdr:row>
      <xdr:rowOff>127001</xdr:rowOff>
    </xdr:from>
    <xdr:to>
      <xdr:col>8</xdr:col>
      <xdr:colOff>13677</xdr:colOff>
      <xdr:row>74</xdr:row>
      <xdr:rowOff>12701</xdr:rowOff>
    </xdr:to>
    <xdr:sp macro="" textlink="">
      <xdr:nvSpPr>
        <xdr:cNvPr id="24" name="TextBox 23">
          <a:extLst>
            <a:ext uri="{FF2B5EF4-FFF2-40B4-BE49-F238E27FC236}">
              <a16:creationId xmlns:a16="http://schemas.microsoft.com/office/drawing/2014/main" id="{00000000-0008-0000-0500-000018000000}"/>
            </a:ext>
          </a:extLst>
        </xdr:cNvPr>
        <xdr:cNvSpPr txBox="1"/>
      </xdr:nvSpPr>
      <xdr:spPr>
        <a:xfrm rot="5400000">
          <a:off x="10541489" y="19646412"/>
          <a:ext cx="495300" cy="9360877"/>
        </a:xfrm>
        <a:prstGeom prst="rect">
          <a:avLst/>
        </a:prstGeom>
        <a:solidFill>
          <a:srgbClr val="D1FDF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en-US" sz="1000" b="0">
              <a:solidFill>
                <a:srgbClr val="C00000"/>
              </a:solidFill>
            </a:rPr>
            <a:t>WACC</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6350</xdr:colOff>
      <xdr:row>18</xdr:row>
      <xdr:rowOff>0</xdr:rowOff>
    </xdr:from>
    <xdr:to>
      <xdr:col>3</xdr:col>
      <xdr:colOff>0</xdr:colOff>
      <xdr:row>21</xdr:row>
      <xdr:rowOff>171450</xdr:rowOff>
    </xdr:to>
    <xdr:sp macro="" textlink="">
      <xdr:nvSpPr>
        <xdr:cNvPr id="2" name="Rectangle 1">
          <a:extLst>
            <a:ext uri="{FF2B5EF4-FFF2-40B4-BE49-F238E27FC236}">
              <a16:creationId xmlns:a16="http://schemas.microsoft.com/office/drawing/2014/main" id="{00000000-0008-0000-0600-000002000000}"/>
            </a:ext>
          </a:extLst>
        </xdr:cNvPr>
        <xdr:cNvSpPr/>
      </xdr:nvSpPr>
      <xdr:spPr>
        <a:xfrm>
          <a:off x="450850" y="4368800"/>
          <a:ext cx="3600450" cy="7048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3438039</xdr:colOff>
      <xdr:row>21</xdr:row>
      <xdr:rowOff>129540</xdr:rowOff>
    </xdr:from>
    <xdr:to>
      <xdr:col>4</xdr:col>
      <xdr:colOff>200656</xdr:colOff>
      <xdr:row>23</xdr:row>
      <xdr:rowOff>62305</xdr:rowOff>
    </xdr:to>
    <xdr:sp macro="" textlink="">
      <xdr:nvSpPr>
        <xdr:cNvPr id="3" name="Oval 2">
          <a:extLst>
            <a:ext uri="{FF2B5EF4-FFF2-40B4-BE49-F238E27FC236}">
              <a16:creationId xmlns:a16="http://schemas.microsoft.com/office/drawing/2014/main" id="{00000000-0008-0000-0600-000003000000}"/>
            </a:ext>
          </a:extLst>
        </xdr:cNvPr>
        <xdr:cNvSpPr/>
      </xdr:nvSpPr>
      <xdr:spPr>
        <a:xfrm>
          <a:off x="3882539" y="5031740"/>
          <a:ext cx="1207617" cy="28836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113205</xdr:colOff>
      <xdr:row>26</xdr:row>
      <xdr:rowOff>149736</xdr:rowOff>
    </xdr:from>
    <xdr:to>
      <xdr:col>5</xdr:col>
      <xdr:colOff>635398</xdr:colOff>
      <xdr:row>28</xdr:row>
      <xdr:rowOff>78391</xdr:rowOff>
    </xdr:to>
    <xdr:sp macro="" textlink="">
      <xdr:nvSpPr>
        <xdr:cNvPr id="4" name="Oval 3">
          <a:extLst>
            <a:ext uri="{FF2B5EF4-FFF2-40B4-BE49-F238E27FC236}">
              <a16:creationId xmlns:a16="http://schemas.microsoft.com/office/drawing/2014/main" id="{00000000-0008-0000-0600-000004000000}"/>
            </a:ext>
          </a:extLst>
        </xdr:cNvPr>
        <xdr:cNvSpPr/>
      </xdr:nvSpPr>
      <xdr:spPr>
        <a:xfrm>
          <a:off x="5794338" y="5940936"/>
          <a:ext cx="522193" cy="28425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6350</xdr:colOff>
      <xdr:row>26</xdr:row>
      <xdr:rowOff>158750</xdr:rowOff>
    </xdr:from>
    <xdr:to>
      <xdr:col>3</xdr:col>
      <xdr:colOff>0</xdr:colOff>
      <xdr:row>28</xdr:row>
      <xdr:rowOff>12700</xdr:rowOff>
    </xdr:to>
    <xdr:sp macro="" textlink="">
      <xdr:nvSpPr>
        <xdr:cNvPr id="5" name="Rectangle 4">
          <a:extLst>
            <a:ext uri="{FF2B5EF4-FFF2-40B4-BE49-F238E27FC236}">
              <a16:creationId xmlns:a16="http://schemas.microsoft.com/office/drawing/2014/main" id="{00000000-0008-0000-0600-000005000000}"/>
            </a:ext>
          </a:extLst>
        </xdr:cNvPr>
        <xdr:cNvSpPr/>
      </xdr:nvSpPr>
      <xdr:spPr>
        <a:xfrm>
          <a:off x="450850" y="4870450"/>
          <a:ext cx="3143250" cy="209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387350</xdr:colOff>
      <xdr:row>32</xdr:row>
      <xdr:rowOff>114300</xdr:rowOff>
    </xdr:from>
    <xdr:to>
      <xdr:col>9</xdr:col>
      <xdr:colOff>381000</xdr:colOff>
      <xdr:row>34</xdr:row>
      <xdr:rowOff>114300</xdr:rowOff>
    </xdr:to>
    <xdr:sp macro="" textlink="">
      <xdr:nvSpPr>
        <xdr:cNvPr id="6" name="Left Arrow 5">
          <a:extLst>
            <a:ext uri="{FF2B5EF4-FFF2-40B4-BE49-F238E27FC236}">
              <a16:creationId xmlns:a16="http://schemas.microsoft.com/office/drawing/2014/main" id="{00000000-0008-0000-0600-000006000000}"/>
            </a:ext>
          </a:extLst>
        </xdr:cNvPr>
        <xdr:cNvSpPr/>
      </xdr:nvSpPr>
      <xdr:spPr>
        <a:xfrm>
          <a:off x="5975350" y="7277100"/>
          <a:ext cx="2901950" cy="419100"/>
        </a:xfrm>
        <a:prstGeom prst="leftArrow">
          <a:avLst/>
        </a:prstGeom>
        <a:solidFill>
          <a:srgbClr val="FF0000"/>
        </a:solidFill>
        <a:effectLst>
          <a:outerShdw blurRad="50800" dist="762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a:solidFill>
                <a:schemeClr val="bg1"/>
              </a:solidFill>
              <a:effectLst/>
              <a:latin typeface="+mn-lt"/>
              <a:ea typeface="+mn-ea"/>
              <a:cs typeface="+mn-cs"/>
            </a:rPr>
            <a:t>OUR</a:t>
          </a:r>
          <a:r>
            <a:rPr lang="en-US" sz="1100" b="1" baseline="0">
              <a:solidFill>
                <a:schemeClr val="bg1"/>
              </a:solidFill>
              <a:effectLst/>
              <a:latin typeface="+mn-lt"/>
              <a:ea typeface="+mn-ea"/>
              <a:cs typeface="+mn-cs"/>
            </a:rPr>
            <a:t> TARGET PRICE</a:t>
          </a:r>
          <a:endParaRPr lang="en-US" sz="1100">
            <a:solidFill>
              <a:schemeClr val="bg1"/>
            </a:solidFill>
          </a:endParaRPr>
        </a:p>
      </xdr:txBody>
    </xdr:sp>
    <xdr:clientData/>
  </xdr:twoCellAnchor>
  <xdr:twoCellAnchor>
    <xdr:from>
      <xdr:col>2</xdr:col>
      <xdr:colOff>3285565</xdr:colOff>
      <xdr:row>32</xdr:row>
      <xdr:rowOff>189603</xdr:rowOff>
    </xdr:from>
    <xdr:to>
      <xdr:col>5</xdr:col>
      <xdr:colOff>381000</xdr:colOff>
      <xdr:row>34</xdr:row>
      <xdr:rowOff>62229</xdr:rowOff>
    </xdr:to>
    <xdr:sp macro="" textlink="">
      <xdr:nvSpPr>
        <xdr:cNvPr id="7" name="Oval 6">
          <a:extLst>
            <a:ext uri="{FF2B5EF4-FFF2-40B4-BE49-F238E27FC236}">
              <a16:creationId xmlns:a16="http://schemas.microsoft.com/office/drawing/2014/main" id="{00000000-0008-0000-0600-000007000000}"/>
            </a:ext>
          </a:extLst>
        </xdr:cNvPr>
        <xdr:cNvSpPr/>
      </xdr:nvSpPr>
      <xdr:spPr>
        <a:xfrm>
          <a:off x="3730065" y="7352403"/>
          <a:ext cx="2238935" cy="291726"/>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6350</xdr:colOff>
      <xdr:row>18</xdr:row>
      <xdr:rowOff>0</xdr:rowOff>
    </xdr:from>
    <xdr:to>
      <xdr:col>10</xdr:col>
      <xdr:colOff>0</xdr:colOff>
      <xdr:row>21</xdr:row>
      <xdr:rowOff>171450</xdr:rowOff>
    </xdr:to>
    <xdr:sp macro="" textlink="">
      <xdr:nvSpPr>
        <xdr:cNvPr id="8" name="Rectangle 7">
          <a:extLst>
            <a:ext uri="{FF2B5EF4-FFF2-40B4-BE49-F238E27FC236}">
              <a16:creationId xmlns:a16="http://schemas.microsoft.com/office/drawing/2014/main" id="{00000000-0008-0000-0600-000008000000}"/>
            </a:ext>
          </a:extLst>
        </xdr:cNvPr>
        <xdr:cNvSpPr/>
      </xdr:nvSpPr>
      <xdr:spPr>
        <a:xfrm>
          <a:off x="8502650" y="4368800"/>
          <a:ext cx="3371850" cy="7048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12700</xdr:colOff>
      <xdr:row>21</xdr:row>
      <xdr:rowOff>129559</xdr:rowOff>
    </xdr:from>
    <xdr:to>
      <xdr:col>11</xdr:col>
      <xdr:colOff>15601</xdr:colOff>
      <xdr:row>23</xdr:row>
      <xdr:rowOff>113732</xdr:rowOff>
    </xdr:to>
    <xdr:sp macro="" textlink="">
      <xdr:nvSpPr>
        <xdr:cNvPr id="9" name="Oval 8">
          <a:extLst>
            <a:ext uri="{FF2B5EF4-FFF2-40B4-BE49-F238E27FC236}">
              <a16:creationId xmlns:a16="http://schemas.microsoft.com/office/drawing/2014/main" id="{00000000-0008-0000-0600-000009000000}"/>
            </a:ext>
          </a:extLst>
        </xdr:cNvPr>
        <xdr:cNvSpPr/>
      </xdr:nvSpPr>
      <xdr:spPr>
        <a:xfrm>
          <a:off x="10947400" y="4803159"/>
          <a:ext cx="536301" cy="339773"/>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26</xdr:row>
      <xdr:rowOff>158750</xdr:rowOff>
    </xdr:from>
    <xdr:to>
      <xdr:col>3</xdr:col>
      <xdr:colOff>12700</xdr:colOff>
      <xdr:row>28</xdr:row>
      <xdr:rowOff>12700</xdr:rowOff>
    </xdr:to>
    <xdr:sp macro="" textlink="">
      <xdr:nvSpPr>
        <xdr:cNvPr id="40" name="Rectangle 39">
          <a:extLst>
            <a:ext uri="{FF2B5EF4-FFF2-40B4-BE49-F238E27FC236}">
              <a16:creationId xmlns:a16="http://schemas.microsoft.com/office/drawing/2014/main" id="{00000000-0008-0000-0600-000028000000}"/>
            </a:ext>
          </a:extLst>
        </xdr:cNvPr>
        <xdr:cNvSpPr/>
      </xdr:nvSpPr>
      <xdr:spPr>
        <a:xfrm>
          <a:off x="450850" y="5937250"/>
          <a:ext cx="3422650" cy="209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62003</xdr:colOff>
      <xdr:row>31</xdr:row>
      <xdr:rowOff>39346</xdr:rowOff>
    </xdr:from>
    <xdr:to>
      <xdr:col>14</xdr:col>
      <xdr:colOff>392203</xdr:colOff>
      <xdr:row>36</xdr:row>
      <xdr:rowOff>149413</xdr:rowOff>
    </xdr:to>
    <xdr:sp macro="" textlink="">
      <xdr:nvSpPr>
        <xdr:cNvPr id="12" name="Rectangle 11">
          <a:extLst>
            <a:ext uri="{FF2B5EF4-FFF2-40B4-BE49-F238E27FC236}">
              <a16:creationId xmlns:a16="http://schemas.microsoft.com/office/drawing/2014/main" id="{00000000-0008-0000-0600-00000C000000}"/>
            </a:ext>
          </a:extLst>
        </xdr:cNvPr>
        <xdr:cNvSpPr/>
      </xdr:nvSpPr>
      <xdr:spPr>
        <a:xfrm>
          <a:off x="13352179" y="6437905"/>
          <a:ext cx="3579906" cy="10849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ANSWERS TO OTHER CASES ARE UNDER HERE </a:t>
          </a:r>
          <a:r>
            <a:rPr lang="en-US" sz="1100" baseline="0"/>
            <a:t> : ) </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Orange_Israel/TENNIS%20TRIP/THESE%20ARE%20ALL%20MASTER%20FILES.%20TRY%20THEM%20ON%20IBM%20PC%20AGAIN%20AT%20END/Exercise%2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SWER to Question 9"/>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8" tint="-0.249977111117893"/>
  </sheetPr>
  <dimension ref="A1:X113"/>
  <sheetViews>
    <sheetView showGridLines="0" tabSelected="1" zoomScale="55" zoomScaleNormal="55" workbookViewId="0">
      <pane xSplit="1" ySplit="1" topLeftCell="B2" activePane="bottomRight" state="frozen"/>
      <selection activeCell="E4" sqref="E4:E5"/>
      <selection pane="topRight" activeCell="E4" sqref="E4:E5"/>
      <selection pane="bottomLeft" activeCell="E4" sqref="E4:E5"/>
      <selection pane="bottomRight" activeCell="W35" sqref="W35"/>
    </sheetView>
  </sheetViews>
  <sheetFormatPr defaultColWidth="10.875" defaultRowHeight="12.75"/>
  <cols>
    <col min="1" max="1" width="3.625" style="483" customWidth="1"/>
    <col min="2" max="2" width="10.875" style="483" customWidth="1"/>
    <col min="3" max="13" width="10.875" style="483"/>
    <col min="14" max="14" width="20.625" style="483" customWidth="1"/>
    <col min="15" max="23" width="10.875" style="483"/>
    <col min="24" max="24" width="12.875" style="483" bestFit="1" customWidth="1"/>
    <col min="25" max="16384" width="10.875" style="483"/>
  </cols>
  <sheetData>
    <row r="1" spans="1:24" ht="15.75">
      <c r="A1" s="482"/>
      <c r="B1" s="482"/>
      <c r="C1" s="482"/>
      <c r="D1" s="482"/>
      <c r="E1" s="482"/>
      <c r="F1" s="482"/>
      <c r="G1" s="482"/>
      <c r="H1" s="482"/>
      <c r="I1" s="482"/>
      <c r="J1" s="482"/>
      <c r="K1" s="482"/>
      <c r="L1" s="482"/>
      <c r="M1" s="482"/>
      <c r="N1" s="482"/>
      <c r="O1" s="482"/>
      <c r="P1" s="482"/>
      <c r="Q1" s="482"/>
      <c r="R1" s="482"/>
      <c r="S1" s="482"/>
      <c r="T1" s="482"/>
      <c r="U1" s="482"/>
      <c r="V1" s="482"/>
      <c r="W1" s="482"/>
      <c r="X1" s="482"/>
    </row>
    <row r="2" spans="1:24" ht="15.75">
      <c r="A2" s="482"/>
      <c r="B2" s="482"/>
      <c r="C2" s="482"/>
      <c r="D2" s="482"/>
      <c r="E2" s="482"/>
      <c r="F2" s="482"/>
      <c r="G2" s="482"/>
      <c r="H2" s="482"/>
      <c r="I2" s="482"/>
      <c r="J2" s="482"/>
      <c r="K2" s="482"/>
      <c r="L2" s="482"/>
      <c r="M2" s="482"/>
      <c r="N2" s="482"/>
      <c r="O2" s="482"/>
      <c r="P2" s="482"/>
      <c r="Q2" s="482"/>
      <c r="R2" s="482"/>
      <c r="S2" s="482"/>
      <c r="T2" s="482"/>
      <c r="U2" s="482"/>
      <c r="V2" s="482"/>
      <c r="W2" s="482"/>
      <c r="X2" s="482"/>
    </row>
    <row r="3" spans="1:24" ht="15.75">
      <c r="A3" s="482"/>
      <c r="B3" s="482"/>
      <c r="C3" s="482"/>
      <c r="D3" s="482"/>
      <c r="E3" s="482"/>
      <c r="F3" s="482"/>
      <c r="G3" s="482"/>
      <c r="H3" s="482"/>
      <c r="I3" s="482"/>
      <c r="J3" s="482"/>
      <c r="K3" s="482"/>
      <c r="L3" s="482"/>
      <c r="M3" s="482"/>
      <c r="N3" s="482"/>
      <c r="O3" s="482"/>
      <c r="P3" s="482"/>
      <c r="Q3" s="482"/>
      <c r="R3" s="482"/>
      <c r="S3" s="482"/>
      <c r="T3" s="482"/>
      <c r="U3" s="482"/>
      <c r="V3" s="482"/>
      <c r="W3" s="482"/>
      <c r="X3" s="482"/>
    </row>
    <row r="4" spans="1:24" ht="15.75">
      <c r="A4" s="482"/>
      <c r="B4" s="482"/>
      <c r="C4" s="482"/>
      <c r="D4" s="482"/>
      <c r="E4" s="482"/>
      <c r="F4" s="482"/>
      <c r="G4" s="482"/>
      <c r="H4" s="482"/>
      <c r="I4" s="482"/>
      <c r="J4" s="482"/>
      <c r="K4" s="482"/>
      <c r="L4" s="482"/>
      <c r="M4" s="482"/>
      <c r="N4" s="482"/>
      <c r="O4" s="482"/>
      <c r="P4" s="482"/>
      <c r="Q4" s="482"/>
      <c r="R4" s="482"/>
      <c r="S4" s="482"/>
      <c r="T4" s="482"/>
      <c r="U4" s="482"/>
      <c r="V4" s="482"/>
      <c r="W4" s="482"/>
      <c r="X4" s="482"/>
    </row>
    <row r="5" spans="1:24" ht="15.75">
      <c r="A5" s="482"/>
      <c r="B5" s="482"/>
      <c r="C5" s="482"/>
      <c r="D5" s="482"/>
      <c r="E5" s="482"/>
      <c r="F5" s="482"/>
      <c r="G5" s="482"/>
      <c r="H5" s="482"/>
      <c r="I5" s="482"/>
      <c r="J5" s="482"/>
      <c r="K5" s="482"/>
      <c r="L5" s="482"/>
      <c r="M5" s="482"/>
      <c r="N5" s="482"/>
      <c r="O5" s="482"/>
      <c r="P5" s="482"/>
      <c r="Q5" s="482"/>
      <c r="R5" s="482"/>
      <c r="S5" s="482"/>
      <c r="T5" s="482"/>
      <c r="U5" s="482"/>
      <c r="V5" s="482"/>
      <c r="W5" s="482"/>
      <c r="X5" s="482"/>
    </row>
    <row r="6" spans="1:24" ht="15.75">
      <c r="A6" s="482"/>
      <c r="B6" s="482"/>
      <c r="C6" s="482"/>
      <c r="D6" s="482"/>
      <c r="E6" s="482"/>
      <c r="F6" s="482"/>
      <c r="G6" s="482"/>
      <c r="H6" s="482"/>
      <c r="I6" s="482"/>
      <c r="J6" s="482"/>
      <c r="K6" s="482"/>
      <c r="L6" s="482"/>
      <c r="M6" s="482"/>
      <c r="N6" s="482"/>
      <c r="O6" s="482"/>
      <c r="P6" s="482"/>
      <c r="Q6" s="482"/>
      <c r="R6" s="482"/>
      <c r="S6" s="482"/>
      <c r="T6" s="482"/>
      <c r="U6" s="482"/>
      <c r="V6" s="482"/>
      <c r="W6" s="482"/>
      <c r="X6" s="482"/>
    </row>
    <row r="7" spans="1:24" ht="15.75">
      <c r="A7" s="482"/>
      <c r="B7" s="482"/>
      <c r="C7" s="482"/>
      <c r="D7" s="482"/>
      <c r="E7" s="482"/>
      <c r="F7" s="482"/>
      <c r="G7" s="482"/>
      <c r="H7" s="482"/>
      <c r="I7" s="482"/>
      <c r="J7" s="482"/>
      <c r="K7" s="482"/>
      <c r="L7" s="482"/>
      <c r="M7" s="482"/>
      <c r="N7" s="482"/>
      <c r="O7" s="482"/>
      <c r="P7" s="482"/>
      <c r="Q7" s="482"/>
      <c r="R7" s="482"/>
      <c r="S7" s="482"/>
      <c r="T7" s="482"/>
      <c r="U7" s="482"/>
      <c r="V7" s="482"/>
      <c r="W7" s="482"/>
      <c r="X7" s="482"/>
    </row>
    <row r="8" spans="1:24" ht="15.75">
      <c r="A8" s="482"/>
      <c r="B8" s="482"/>
      <c r="C8" s="482"/>
      <c r="D8" s="482"/>
      <c r="E8" s="482"/>
      <c r="F8" s="482"/>
      <c r="G8" s="482"/>
      <c r="H8" s="482"/>
      <c r="I8" s="482"/>
      <c r="J8" s="482"/>
      <c r="K8" s="482"/>
      <c r="L8" s="482"/>
      <c r="M8" s="482"/>
      <c r="N8" s="482"/>
      <c r="O8" s="482"/>
      <c r="P8" s="482"/>
      <c r="Q8" s="482"/>
      <c r="R8" s="482"/>
      <c r="S8" s="482"/>
      <c r="T8" s="482"/>
      <c r="U8" s="482"/>
      <c r="V8" s="482"/>
      <c r="W8" s="482"/>
      <c r="X8" s="482"/>
    </row>
    <row r="9" spans="1:24" ht="15.75">
      <c r="A9" s="482"/>
      <c r="B9" s="482"/>
      <c r="C9" s="482"/>
      <c r="D9" s="482"/>
      <c r="E9" s="482"/>
      <c r="F9" s="482"/>
      <c r="G9" s="482"/>
      <c r="H9" s="482"/>
      <c r="I9" s="482"/>
      <c r="J9" s="482"/>
      <c r="K9" s="482"/>
      <c r="L9" s="482"/>
      <c r="M9" s="482"/>
      <c r="N9" s="482"/>
      <c r="O9" s="482"/>
      <c r="P9" s="482"/>
      <c r="Q9" s="482"/>
      <c r="R9" s="482"/>
      <c r="S9" s="482"/>
      <c r="T9" s="482"/>
      <c r="U9" s="482"/>
      <c r="V9" s="482"/>
      <c r="W9" s="482"/>
      <c r="X9" s="482"/>
    </row>
    <row r="10" spans="1:24" ht="15.75">
      <c r="A10" s="482"/>
      <c r="B10" s="482"/>
      <c r="C10" s="482"/>
      <c r="D10" s="482"/>
      <c r="E10" s="482"/>
      <c r="F10" s="482"/>
      <c r="G10" s="482"/>
      <c r="H10" s="482"/>
      <c r="I10" s="482"/>
      <c r="J10" s="482"/>
      <c r="K10" s="482"/>
      <c r="L10" s="482"/>
      <c r="M10" s="482"/>
      <c r="N10" s="482"/>
      <c r="O10" s="482"/>
      <c r="P10" s="482"/>
      <c r="Q10" s="482"/>
      <c r="R10" s="482"/>
      <c r="S10" s="482"/>
      <c r="T10" s="482"/>
      <c r="U10" s="482"/>
      <c r="V10" s="482"/>
      <c r="W10" s="482"/>
      <c r="X10" s="482"/>
    </row>
    <row r="11" spans="1:24" ht="15.75">
      <c r="A11" s="482"/>
      <c r="B11" s="482"/>
      <c r="C11" s="482"/>
      <c r="D11" s="482"/>
      <c r="E11" s="482"/>
      <c r="F11" s="482"/>
      <c r="G11" s="482"/>
      <c r="H11" s="482"/>
      <c r="I11" s="482"/>
      <c r="J11" s="482"/>
      <c r="K11" s="482"/>
      <c r="L11" s="482"/>
      <c r="M11" s="482"/>
      <c r="N11" s="482"/>
      <c r="O11" s="482"/>
      <c r="P11" s="482"/>
      <c r="Q11" s="482"/>
      <c r="R11" s="482"/>
      <c r="S11" s="482"/>
      <c r="T11" s="482"/>
      <c r="U11" s="482"/>
      <c r="V11" s="482"/>
      <c r="W11" s="482"/>
      <c r="X11" s="482"/>
    </row>
    <row r="12" spans="1:24" ht="15.75">
      <c r="A12" s="482"/>
      <c r="B12" s="482"/>
      <c r="C12" s="482"/>
      <c r="D12" s="482"/>
      <c r="E12" s="482"/>
      <c r="F12" s="482"/>
      <c r="G12" s="482"/>
      <c r="H12" s="482"/>
      <c r="I12" s="482"/>
      <c r="J12" s="482"/>
      <c r="K12" s="482"/>
      <c r="L12" s="482"/>
      <c r="M12" s="482"/>
      <c r="N12" s="482"/>
      <c r="O12" s="482"/>
      <c r="P12" s="482"/>
      <c r="Q12" s="482"/>
      <c r="R12" s="482"/>
      <c r="S12" s="482"/>
      <c r="T12" s="482"/>
      <c r="U12" s="482"/>
      <c r="V12" s="482"/>
      <c r="W12" s="482"/>
      <c r="X12" s="482"/>
    </row>
    <row r="13" spans="1:24" ht="14.1" customHeight="1">
      <c r="A13" s="482"/>
      <c r="B13" s="482"/>
      <c r="C13" s="482"/>
      <c r="D13" s="482"/>
      <c r="E13" s="482"/>
      <c r="F13" s="482"/>
      <c r="G13" s="482"/>
      <c r="H13" s="482"/>
      <c r="I13" s="482"/>
      <c r="J13" s="482"/>
      <c r="K13" s="482"/>
      <c r="L13" s="482"/>
      <c r="M13" s="482"/>
      <c r="N13" s="482"/>
      <c r="O13" s="482"/>
      <c r="P13" s="482"/>
      <c r="Q13" s="482"/>
      <c r="R13" s="482"/>
      <c r="S13" s="482"/>
      <c r="T13" s="482"/>
      <c r="U13" s="482"/>
      <c r="V13" s="482"/>
      <c r="W13" s="482"/>
      <c r="X13" s="482"/>
    </row>
    <row r="14" spans="1:24" ht="15.75">
      <c r="A14" s="482"/>
      <c r="B14" s="482"/>
      <c r="C14" s="482"/>
      <c r="D14" s="482"/>
      <c r="E14" s="482"/>
      <c r="F14" s="482"/>
      <c r="G14" s="482"/>
      <c r="H14" s="482"/>
      <c r="I14" s="482"/>
      <c r="J14" s="482"/>
      <c r="K14" s="482"/>
      <c r="L14" s="482"/>
      <c r="M14" s="482"/>
      <c r="N14" s="482"/>
      <c r="O14" s="482"/>
      <c r="P14" s="482"/>
      <c r="Q14" s="482"/>
      <c r="R14" s="482"/>
      <c r="S14" s="482"/>
      <c r="T14" s="482"/>
      <c r="U14" s="482"/>
      <c r="V14" s="482"/>
      <c r="W14" s="482"/>
      <c r="X14" s="482"/>
    </row>
    <row r="15" spans="1:24" ht="15.75">
      <c r="A15" s="482"/>
      <c r="B15" s="482"/>
      <c r="C15" s="482"/>
      <c r="D15" s="482"/>
      <c r="E15" s="482"/>
      <c r="F15" s="482"/>
      <c r="G15" s="482"/>
      <c r="H15" s="482"/>
      <c r="I15" s="482"/>
      <c r="J15" s="482"/>
      <c r="K15" s="482"/>
      <c r="L15" s="482"/>
      <c r="M15" s="482"/>
      <c r="N15" s="482"/>
      <c r="O15" s="482"/>
      <c r="P15" s="482"/>
      <c r="Q15" s="482"/>
      <c r="R15" s="482"/>
      <c r="S15" s="482"/>
      <c r="T15" s="482"/>
      <c r="U15" s="482"/>
      <c r="V15" s="482"/>
      <c r="W15" s="482"/>
      <c r="X15" s="482"/>
    </row>
    <row r="16" spans="1:24" ht="15.75">
      <c r="A16" s="482"/>
      <c r="B16" s="482"/>
      <c r="C16" s="482"/>
      <c r="D16" s="482"/>
      <c r="E16" s="482"/>
      <c r="F16" s="482"/>
      <c r="G16" s="482"/>
      <c r="H16" s="482"/>
      <c r="I16" s="482"/>
      <c r="J16" s="482"/>
      <c r="K16" s="482"/>
      <c r="L16" s="482"/>
      <c r="M16" s="482"/>
      <c r="N16" s="482"/>
      <c r="O16" s="482"/>
      <c r="P16" s="482"/>
      <c r="Q16" s="482"/>
      <c r="R16" s="482"/>
      <c r="S16" s="482"/>
      <c r="T16" s="482"/>
      <c r="U16" s="482"/>
      <c r="V16" s="482"/>
      <c r="W16" s="482"/>
      <c r="X16" s="482"/>
    </row>
    <row r="17" spans="1:24" ht="15.75">
      <c r="A17" s="482"/>
      <c r="B17" s="482"/>
      <c r="C17" s="482"/>
      <c r="D17" s="482"/>
      <c r="E17" s="482"/>
      <c r="F17" s="482"/>
      <c r="G17" s="482"/>
      <c r="H17" s="482"/>
      <c r="I17" s="482"/>
      <c r="J17" s="482"/>
      <c r="K17" s="482"/>
      <c r="L17" s="482"/>
      <c r="M17" s="482"/>
      <c r="N17" s="482"/>
      <c r="O17" s="482"/>
      <c r="P17" s="482"/>
      <c r="Q17" s="482"/>
      <c r="R17" s="482"/>
      <c r="S17" s="482"/>
      <c r="T17" s="482"/>
      <c r="U17" s="482"/>
      <c r="V17" s="482"/>
      <c r="W17" s="482"/>
      <c r="X17" s="482"/>
    </row>
    <row r="18" spans="1:24" ht="15.75">
      <c r="A18" s="482"/>
      <c r="B18" s="482"/>
      <c r="C18" s="482"/>
      <c r="D18" s="482"/>
      <c r="E18" s="482"/>
      <c r="F18" s="482"/>
      <c r="G18" s="482"/>
      <c r="H18" s="482"/>
      <c r="I18" s="482"/>
      <c r="J18" s="482"/>
      <c r="K18" s="482"/>
      <c r="L18" s="482"/>
      <c r="M18" s="482"/>
      <c r="N18" s="482"/>
      <c r="O18" s="482"/>
      <c r="P18" s="482"/>
      <c r="Q18" s="482"/>
      <c r="R18" s="482"/>
      <c r="S18" s="482"/>
      <c r="T18" s="482"/>
      <c r="U18" s="482"/>
      <c r="V18" s="482"/>
      <c r="W18" s="482"/>
      <c r="X18" s="482"/>
    </row>
    <row r="19" spans="1:24" ht="15.75">
      <c r="A19" s="482"/>
      <c r="B19" s="482"/>
      <c r="C19" s="482"/>
      <c r="D19" s="482"/>
      <c r="E19" s="482"/>
      <c r="F19" s="482"/>
      <c r="G19" s="482"/>
      <c r="H19" s="482"/>
      <c r="I19" s="482"/>
      <c r="J19" s="482"/>
      <c r="K19" s="482"/>
      <c r="L19" s="482"/>
      <c r="M19" s="482"/>
      <c r="N19" s="482"/>
      <c r="O19" s="482"/>
      <c r="P19" s="482"/>
      <c r="Q19" s="482"/>
      <c r="R19" s="482"/>
      <c r="S19" s="482"/>
      <c r="T19" s="482"/>
      <c r="U19" s="482"/>
      <c r="V19" s="482"/>
      <c r="W19" s="482"/>
      <c r="X19" s="482"/>
    </row>
    <row r="20" spans="1:24" ht="15.75">
      <c r="A20" s="482"/>
      <c r="B20" s="482"/>
      <c r="C20" s="482"/>
      <c r="D20" s="482"/>
      <c r="E20" s="482"/>
      <c r="F20" s="482"/>
      <c r="G20" s="482"/>
      <c r="H20" s="482"/>
      <c r="I20" s="482"/>
      <c r="J20" s="482"/>
      <c r="K20" s="482"/>
      <c r="L20" s="482"/>
      <c r="M20" s="482"/>
      <c r="N20" s="482"/>
      <c r="O20" s="482"/>
      <c r="P20" s="482"/>
      <c r="Q20" s="482"/>
      <c r="R20" s="482"/>
      <c r="S20" s="482"/>
      <c r="T20" s="482"/>
      <c r="U20" s="482"/>
      <c r="V20" s="482"/>
      <c r="W20" s="482"/>
      <c r="X20" s="482"/>
    </row>
    <row r="21" spans="1:24" ht="15.75">
      <c r="A21" s="482"/>
      <c r="B21" s="482"/>
      <c r="C21" s="482"/>
      <c r="D21" s="482"/>
      <c r="E21" s="482"/>
      <c r="F21" s="482"/>
      <c r="G21" s="482"/>
      <c r="H21" s="482"/>
      <c r="I21" s="482"/>
      <c r="J21" s="482"/>
      <c r="K21" s="482"/>
      <c r="L21" s="482"/>
      <c r="M21" s="482"/>
      <c r="N21" s="482"/>
      <c r="O21" s="482"/>
      <c r="P21" s="482"/>
      <c r="Q21" s="482"/>
      <c r="R21" s="482"/>
      <c r="S21" s="482"/>
      <c r="T21" s="482"/>
      <c r="U21" s="482"/>
      <c r="V21" s="482"/>
      <c r="W21" s="482"/>
      <c r="X21" s="482"/>
    </row>
    <row r="22" spans="1:24" ht="15.75">
      <c r="A22" s="482"/>
      <c r="B22" s="482"/>
      <c r="C22" s="482"/>
      <c r="D22" s="482"/>
      <c r="E22" s="482"/>
      <c r="F22" s="482"/>
      <c r="G22" s="482"/>
      <c r="H22" s="482"/>
      <c r="I22" s="482"/>
      <c r="J22" s="482"/>
      <c r="K22" s="482"/>
      <c r="L22" s="482"/>
      <c r="M22" s="482"/>
      <c r="N22" s="482"/>
      <c r="O22" s="482"/>
      <c r="P22" s="482"/>
      <c r="Q22" s="482"/>
      <c r="R22" s="482"/>
      <c r="S22" s="482"/>
      <c r="T22" s="482"/>
      <c r="U22" s="482"/>
      <c r="V22" s="482"/>
      <c r="W22" s="482"/>
      <c r="X22" s="482"/>
    </row>
    <row r="23" spans="1:24" ht="15.75">
      <c r="A23" s="482"/>
      <c r="B23" s="482"/>
      <c r="C23" s="482"/>
      <c r="D23" s="482"/>
      <c r="E23" s="482"/>
      <c r="F23" s="482"/>
      <c r="G23" s="482"/>
      <c r="H23" s="482"/>
      <c r="I23" s="482"/>
      <c r="J23" s="482"/>
      <c r="K23" s="482"/>
      <c r="L23" s="482"/>
      <c r="M23" s="482"/>
      <c r="N23" s="482"/>
      <c r="O23" s="482"/>
      <c r="P23" s="482"/>
      <c r="Q23" s="482"/>
      <c r="R23" s="482"/>
      <c r="S23" s="482"/>
      <c r="T23" s="482"/>
      <c r="U23" s="482"/>
      <c r="V23" s="482"/>
      <c r="W23" s="482"/>
      <c r="X23" s="482"/>
    </row>
    <row r="24" spans="1:24" ht="15.75">
      <c r="A24" s="482"/>
      <c r="B24" s="482"/>
      <c r="C24" s="482"/>
      <c r="D24" s="482"/>
      <c r="E24" s="482"/>
      <c r="F24" s="482"/>
      <c r="G24" s="482"/>
      <c r="H24" s="482"/>
      <c r="I24" s="482"/>
      <c r="J24" s="482"/>
      <c r="K24" s="482"/>
      <c r="L24" s="482"/>
      <c r="M24" s="482"/>
      <c r="N24" s="482"/>
      <c r="O24" s="482"/>
      <c r="P24" s="482"/>
      <c r="Q24" s="482"/>
      <c r="R24" s="482"/>
      <c r="S24" s="482"/>
      <c r="T24" s="482"/>
      <c r="U24" s="482"/>
      <c r="V24" s="482"/>
      <c r="W24" s="482"/>
      <c r="X24" s="482"/>
    </row>
    <row r="25" spans="1:24" ht="15.75">
      <c r="A25" s="482"/>
      <c r="B25" s="482"/>
      <c r="C25" s="482"/>
      <c r="D25" s="482"/>
      <c r="E25" s="482"/>
      <c r="F25" s="482"/>
      <c r="G25" s="482"/>
      <c r="H25" s="482"/>
      <c r="I25" s="482"/>
      <c r="J25" s="482"/>
      <c r="K25" s="482"/>
      <c r="L25" s="482"/>
      <c r="M25" s="482"/>
      <c r="N25" s="482"/>
      <c r="O25" s="482"/>
      <c r="P25" s="482"/>
      <c r="Q25" s="482"/>
      <c r="R25" s="482"/>
      <c r="S25" s="482"/>
      <c r="T25" s="482"/>
      <c r="U25" s="482"/>
      <c r="V25" s="482"/>
      <c r="W25" s="482"/>
      <c r="X25" s="482"/>
    </row>
    <row r="26" spans="1:24" ht="15.75">
      <c r="A26" s="482"/>
      <c r="B26" s="482"/>
      <c r="C26" s="482"/>
      <c r="D26" s="482"/>
      <c r="E26" s="482"/>
      <c r="F26" s="482"/>
      <c r="G26" s="482"/>
      <c r="H26" s="482"/>
      <c r="I26" s="482"/>
      <c r="J26" s="482"/>
      <c r="K26" s="482"/>
      <c r="L26" s="482"/>
      <c r="M26" s="482"/>
      <c r="N26" s="482"/>
      <c r="O26" s="482"/>
      <c r="P26" s="482"/>
      <c r="Q26" s="482"/>
      <c r="R26" s="482"/>
      <c r="S26" s="482"/>
      <c r="T26" s="482"/>
      <c r="U26" s="482"/>
      <c r="V26" s="482"/>
      <c r="W26" s="482"/>
      <c r="X26" s="482"/>
    </row>
    <row r="27" spans="1:24" ht="15.75">
      <c r="A27" s="482"/>
      <c r="B27" s="482"/>
      <c r="C27" s="482"/>
      <c r="D27" s="482"/>
      <c r="E27" s="482"/>
      <c r="F27" s="482"/>
      <c r="G27" s="482"/>
      <c r="H27" s="482"/>
      <c r="I27" s="482"/>
      <c r="J27" s="482"/>
      <c r="K27" s="482"/>
      <c r="L27" s="482"/>
      <c r="M27" s="482"/>
      <c r="N27" s="482"/>
      <c r="O27" s="482"/>
      <c r="P27" s="482"/>
      <c r="Q27" s="482"/>
      <c r="R27" s="482"/>
      <c r="S27" s="482"/>
      <c r="T27" s="482"/>
      <c r="U27" s="482"/>
      <c r="V27" s="482"/>
      <c r="W27" s="482"/>
      <c r="X27" s="482"/>
    </row>
    <row r="28" spans="1:24" ht="15.75">
      <c r="A28" s="482"/>
      <c r="B28" s="482"/>
      <c r="C28" s="482"/>
      <c r="D28" s="482"/>
      <c r="E28" s="482"/>
      <c r="F28" s="482"/>
      <c r="G28" s="482"/>
      <c r="H28" s="482"/>
      <c r="I28" s="482"/>
      <c r="J28" s="482"/>
      <c r="K28" s="482"/>
      <c r="L28" s="482"/>
      <c r="M28" s="482"/>
      <c r="N28" s="482"/>
      <c r="O28" s="482"/>
      <c r="P28" s="482"/>
      <c r="Q28" s="482"/>
      <c r="R28" s="482"/>
      <c r="S28" s="482"/>
      <c r="T28" s="482"/>
      <c r="U28" s="482"/>
      <c r="V28" s="482"/>
      <c r="W28" s="482"/>
      <c r="X28" s="482"/>
    </row>
    <row r="29" spans="1:24" ht="15.75">
      <c r="A29" s="482"/>
      <c r="B29" s="482"/>
      <c r="C29" s="482"/>
      <c r="D29" s="482"/>
      <c r="E29" s="482"/>
      <c r="F29" s="482"/>
      <c r="G29" s="482"/>
      <c r="H29" s="482"/>
      <c r="I29" s="482"/>
      <c r="J29" s="482"/>
      <c r="K29" s="482"/>
      <c r="L29" s="482"/>
      <c r="M29" s="482"/>
      <c r="N29" s="482"/>
      <c r="O29" s="482"/>
      <c r="P29" s="482"/>
      <c r="Q29" s="482"/>
      <c r="R29" s="482"/>
      <c r="S29" s="482"/>
      <c r="T29" s="482"/>
      <c r="U29" s="482"/>
      <c r="V29" s="482"/>
      <c r="W29" s="482"/>
      <c r="X29" s="482"/>
    </row>
    <row r="30" spans="1:24" ht="15.75">
      <c r="A30" s="482"/>
      <c r="B30" s="482"/>
      <c r="C30" s="482"/>
      <c r="D30" s="482"/>
      <c r="E30" s="482"/>
      <c r="F30" s="482"/>
      <c r="G30" s="482"/>
      <c r="H30" s="482"/>
      <c r="I30" s="482"/>
      <c r="J30" s="482"/>
      <c r="K30" s="482"/>
      <c r="L30" s="482"/>
      <c r="M30" s="482"/>
      <c r="N30" s="482"/>
      <c r="O30" s="482"/>
      <c r="P30" s="482"/>
      <c r="Q30" s="482"/>
      <c r="R30" s="482"/>
      <c r="S30" s="482"/>
      <c r="T30" s="482"/>
      <c r="U30" s="482"/>
      <c r="V30" s="482"/>
      <c r="W30" s="482"/>
      <c r="X30" s="482"/>
    </row>
    <row r="31" spans="1:24" ht="15.75">
      <c r="A31" s="482"/>
      <c r="B31" s="482"/>
      <c r="C31" s="482"/>
      <c r="D31" s="482"/>
      <c r="E31" s="482"/>
      <c r="F31" s="482"/>
      <c r="G31" s="482"/>
      <c r="H31" s="482"/>
      <c r="I31" s="482"/>
      <c r="J31" s="482"/>
      <c r="K31" s="482"/>
      <c r="L31" s="482"/>
      <c r="M31" s="482"/>
      <c r="N31" s="482"/>
      <c r="O31" s="482"/>
      <c r="P31" s="482"/>
      <c r="Q31" s="482"/>
      <c r="R31" s="482"/>
      <c r="S31" s="482"/>
      <c r="T31" s="482"/>
      <c r="U31" s="482"/>
      <c r="V31" s="482"/>
      <c r="W31" s="482"/>
      <c r="X31" s="482"/>
    </row>
    <row r="32" spans="1:24" ht="15.75">
      <c r="A32" s="482"/>
      <c r="B32" s="482"/>
      <c r="C32" s="482"/>
      <c r="D32" s="482"/>
      <c r="E32" s="482"/>
      <c r="F32" s="482"/>
      <c r="G32" s="482"/>
      <c r="H32" s="482"/>
      <c r="I32" s="482"/>
      <c r="J32" s="482"/>
      <c r="K32" s="482"/>
      <c r="L32" s="482"/>
      <c r="M32" s="482"/>
      <c r="N32" s="482"/>
      <c r="O32" s="482"/>
      <c r="P32" s="482"/>
      <c r="Q32" s="482"/>
      <c r="R32" s="482"/>
      <c r="S32" s="482"/>
      <c r="T32" s="482"/>
      <c r="U32" s="482"/>
      <c r="V32" s="482"/>
      <c r="W32" s="482"/>
      <c r="X32" s="482"/>
    </row>
    <row r="33" spans="1:24" ht="15.75">
      <c r="A33" s="482"/>
      <c r="B33" s="482"/>
      <c r="C33" s="482"/>
      <c r="D33" s="482"/>
      <c r="E33" s="482"/>
      <c r="F33" s="482"/>
      <c r="G33" s="482"/>
      <c r="H33" s="482"/>
      <c r="I33" s="482"/>
      <c r="J33" s="482"/>
      <c r="K33" s="482"/>
      <c r="L33" s="482"/>
      <c r="M33" s="482"/>
      <c r="N33" s="482"/>
      <c r="O33" s="482"/>
      <c r="P33" s="482"/>
      <c r="Q33" s="482"/>
      <c r="R33" s="482"/>
      <c r="S33" s="482"/>
      <c r="T33" s="482"/>
      <c r="U33" s="482"/>
      <c r="V33" s="482"/>
      <c r="W33" s="482"/>
      <c r="X33" s="482"/>
    </row>
    <row r="34" spans="1:24" ht="15.75">
      <c r="A34" s="482"/>
      <c r="B34" s="482"/>
      <c r="C34" s="482"/>
      <c r="D34" s="482"/>
      <c r="E34" s="482"/>
      <c r="F34" s="482"/>
      <c r="G34" s="482"/>
      <c r="H34" s="482"/>
      <c r="I34" s="482"/>
      <c r="J34" s="482"/>
      <c r="K34" s="482"/>
      <c r="L34" s="482"/>
      <c r="M34" s="482"/>
      <c r="N34" s="482"/>
      <c r="O34" s="482"/>
      <c r="P34" s="482"/>
      <c r="Q34" s="482"/>
      <c r="R34" s="482"/>
      <c r="S34" s="482"/>
      <c r="T34" s="482"/>
      <c r="U34" s="482"/>
      <c r="V34" s="482"/>
      <c r="W34" s="482"/>
      <c r="X34" s="482"/>
    </row>
    <row r="35" spans="1:24" ht="15.75">
      <c r="A35" s="482"/>
      <c r="B35" s="482"/>
      <c r="C35" s="482"/>
      <c r="D35" s="482"/>
      <c r="E35" s="482"/>
      <c r="F35" s="482"/>
      <c r="G35" s="482"/>
      <c r="H35" s="482"/>
      <c r="I35" s="482"/>
      <c r="J35" s="482"/>
      <c r="K35" s="482"/>
      <c r="L35" s="482"/>
      <c r="M35" s="482"/>
      <c r="N35" s="482"/>
      <c r="O35" s="482"/>
      <c r="P35" s="482"/>
      <c r="Q35" s="482"/>
      <c r="R35" s="482"/>
      <c r="S35" s="482"/>
      <c r="T35" s="482"/>
      <c r="U35" s="482"/>
      <c r="V35" s="482"/>
      <c r="W35" s="482"/>
      <c r="X35" s="482"/>
    </row>
    <row r="36" spans="1:24" ht="15.75">
      <c r="A36" s="482"/>
      <c r="B36" s="482"/>
      <c r="C36" s="482"/>
      <c r="D36" s="482"/>
      <c r="E36" s="482"/>
      <c r="F36" s="482"/>
      <c r="G36" s="482"/>
      <c r="H36" s="482"/>
      <c r="I36" s="482"/>
      <c r="J36" s="482"/>
      <c r="K36" s="482"/>
      <c r="L36" s="482"/>
      <c r="M36" s="482"/>
      <c r="N36" s="482"/>
      <c r="O36" s="482"/>
      <c r="P36" s="482"/>
      <c r="Q36" s="482"/>
      <c r="R36" s="482"/>
      <c r="S36" s="482"/>
      <c r="T36" s="482"/>
      <c r="U36" s="482"/>
      <c r="V36" s="482"/>
      <c r="W36" s="482"/>
      <c r="X36" s="482"/>
    </row>
    <row r="37" spans="1:24" ht="15.75">
      <c r="A37" s="482"/>
      <c r="B37" s="482"/>
      <c r="C37" s="482"/>
      <c r="D37" s="482"/>
      <c r="E37" s="482"/>
      <c r="F37" s="482"/>
      <c r="G37" s="482"/>
      <c r="H37" s="482"/>
      <c r="I37" s="482"/>
      <c r="J37" s="482"/>
      <c r="K37" s="482"/>
      <c r="L37" s="482"/>
      <c r="M37" s="482"/>
      <c r="N37" s="482"/>
      <c r="O37" s="482"/>
      <c r="P37" s="482"/>
      <c r="Q37" s="482"/>
      <c r="R37" s="482"/>
      <c r="S37" s="482"/>
      <c r="T37" s="482"/>
      <c r="U37" s="482"/>
      <c r="V37" s="482"/>
      <c r="W37" s="482"/>
      <c r="X37" s="482"/>
    </row>
    <row r="38" spans="1:24" ht="15.75">
      <c r="A38" s="482"/>
      <c r="B38" s="482"/>
      <c r="C38" s="482"/>
      <c r="D38" s="482"/>
      <c r="E38" s="482"/>
      <c r="F38" s="482"/>
      <c r="G38" s="482"/>
      <c r="H38" s="482"/>
      <c r="I38" s="482"/>
      <c r="J38" s="482"/>
      <c r="K38" s="482"/>
      <c r="L38" s="482"/>
      <c r="M38" s="482"/>
      <c r="N38" s="482"/>
      <c r="O38" s="482"/>
      <c r="P38" s="482"/>
      <c r="Q38" s="482"/>
      <c r="R38" s="482"/>
      <c r="S38" s="482"/>
      <c r="T38" s="482"/>
      <c r="U38" s="482"/>
      <c r="V38" s="482"/>
      <c r="W38" s="482"/>
      <c r="X38" s="482"/>
    </row>
    <row r="39" spans="1:24" ht="15.75">
      <c r="A39" s="482"/>
      <c r="B39" s="482"/>
      <c r="C39" s="482"/>
      <c r="D39" s="482"/>
      <c r="E39" s="482"/>
      <c r="F39" s="482"/>
      <c r="G39" s="482"/>
      <c r="H39" s="482"/>
      <c r="I39" s="482"/>
      <c r="J39" s="482"/>
      <c r="K39" s="482"/>
      <c r="L39" s="482"/>
      <c r="M39" s="482"/>
      <c r="N39" s="482"/>
      <c r="O39" s="482"/>
      <c r="P39" s="482"/>
      <c r="Q39" s="482"/>
      <c r="R39" s="482"/>
      <c r="S39" s="482"/>
      <c r="T39" s="482"/>
      <c r="U39" s="482"/>
      <c r="V39" s="482"/>
      <c r="W39" s="482"/>
      <c r="X39" s="482"/>
    </row>
    <row r="40" spans="1:24" ht="15.75">
      <c r="A40" s="482"/>
      <c r="B40" s="482"/>
      <c r="C40" s="482"/>
      <c r="D40" s="482"/>
      <c r="E40" s="482"/>
      <c r="F40" s="482"/>
      <c r="G40" s="482"/>
      <c r="H40" s="482"/>
      <c r="I40" s="482"/>
      <c r="J40" s="482"/>
      <c r="K40" s="482"/>
      <c r="L40" s="482"/>
      <c r="M40" s="482"/>
      <c r="N40" s="482"/>
      <c r="O40" s="482"/>
      <c r="P40" s="482"/>
      <c r="Q40" s="482"/>
      <c r="R40" s="482"/>
      <c r="S40" s="482"/>
      <c r="T40" s="482"/>
      <c r="U40" s="482"/>
      <c r="V40" s="482"/>
      <c r="W40" s="482"/>
      <c r="X40" s="482"/>
    </row>
    <row r="41" spans="1:24" ht="15.75">
      <c r="A41" s="482"/>
      <c r="B41" s="482"/>
      <c r="C41" s="482"/>
      <c r="D41" s="482"/>
      <c r="E41" s="482"/>
      <c r="F41" s="482"/>
      <c r="G41" s="482"/>
      <c r="H41" s="482"/>
      <c r="I41" s="482"/>
      <c r="J41" s="482"/>
      <c r="K41" s="482"/>
      <c r="L41" s="482"/>
      <c r="M41" s="482"/>
      <c r="N41" s="482"/>
      <c r="O41" s="482"/>
      <c r="P41" s="482"/>
      <c r="Q41" s="482"/>
      <c r="R41" s="482"/>
      <c r="S41" s="482"/>
      <c r="T41" s="482"/>
      <c r="U41" s="482"/>
      <c r="V41" s="482"/>
      <c r="W41" s="482"/>
      <c r="X41" s="482"/>
    </row>
    <row r="42" spans="1:24" ht="15.75">
      <c r="A42" s="482"/>
      <c r="B42" s="482"/>
      <c r="C42" s="482"/>
      <c r="D42" s="482"/>
      <c r="E42" s="482"/>
      <c r="F42" s="482"/>
      <c r="G42" s="482"/>
      <c r="H42" s="482"/>
      <c r="I42" s="482"/>
      <c r="J42" s="482"/>
      <c r="K42" s="482"/>
      <c r="L42" s="482"/>
      <c r="M42" s="482"/>
      <c r="N42" s="482"/>
      <c r="O42" s="482"/>
      <c r="P42" s="482"/>
      <c r="Q42" s="482"/>
      <c r="R42" s="482"/>
      <c r="S42" s="482"/>
      <c r="T42" s="482"/>
      <c r="U42" s="482"/>
      <c r="V42" s="482"/>
      <c r="W42" s="482"/>
      <c r="X42" s="482"/>
    </row>
    <row r="43" spans="1:24" ht="15.75">
      <c r="A43" s="482"/>
      <c r="B43" s="482"/>
      <c r="C43" s="482"/>
      <c r="D43" s="482"/>
      <c r="E43" s="482"/>
      <c r="F43" s="482"/>
      <c r="G43" s="482"/>
      <c r="H43" s="482"/>
      <c r="I43" s="482"/>
      <c r="J43" s="482"/>
      <c r="K43" s="482"/>
      <c r="L43" s="482"/>
      <c r="M43" s="482"/>
      <c r="N43" s="482"/>
      <c r="O43" s="482"/>
      <c r="P43" s="482"/>
      <c r="Q43" s="482"/>
      <c r="R43" s="482"/>
      <c r="S43" s="482"/>
      <c r="T43" s="482"/>
      <c r="U43" s="482"/>
      <c r="V43" s="482"/>
      <c r="W43" s="482"/>
      <c r="X43" s="482"/>
    </row>
    <row r="44" spans="1:24" ht="15.75">
      <c r="A44" s="482"/>
      <c r="B44" s="482"/>
      <c r="C44" s="482"/>
      <c r="D44" s="482"/>
      <c r="E44" s="482"/>
      <c r="F44" s="482"/>
      <c r="G44" s="482"/>
      <c r="H44" s="482"/>
      <c r="I44" s="482"/>
      <c r="J44" s="482"/>
      <c r="K44" s="482"/>
      <c r="L44" s="482"/>
      <c r="M44" s="482"/>
      <c r="N44" s="482"/>
      <c r="O44" s="482"/>
      <c r="P44" s="482"/>
      <c r="Q44" s="482"/>
      <c r="R44" s="482"/>
      <c r="S44" s="482"/>
      <c r="T44" s="482"/>
      <c r="U44" s="482"/>
      <c r="V44" s="482"/>
      <c r="W44" s="482"/>
      <c r="X44" s="482"/>
    </row>
    <row r="45" spans="1:24" ht="15.75">
      <c r="A45" s="482"/>
      <c r="B45" s="482"/>
      <c r="C45" s="482"/>
      <c r="D45" s="482"/>
      <c r="E45" s="482"/>
      <c r="F45" s="482"/>
      <c r="G45" s="482"/>
      <c r="H45" s="482"/>
      <c r="I45" s="482"/>
      <c r="J45" s="482"/>
      <c r="K45" s="482"/>
      <c r="L45" s="482"/>
      <c r="M45" s="482"/>
      <c r="N45" s="482"/>
      <c r="O45" s="482"/>
      <c r="P45" s="482"/>
      <c r="Q45" s="482"/>
      <c r="R45" s="482"/>
      <c r="S45" s="482"/>
      <c r="T45" s="482"/>
      <c r="U45" s="482"/>
      <c r="V45" s="482"/>
      <c r="W45" s="482"/>
      <c r="X45" s="482"/>
    </row>
    <row r="46" spans="1:24" ht="15.75">
      <c r="A46" s="482"/>
      <c r="B46" s="482"/>
      <c r="C46" s="482"/>
      <c r="D46" s="482"/>
      <c r="E46" s="482"/>
      <c r="F46" s="482"/>
      <c r="G46" s="482"/>
      <c r="H46" s="482"/>
      <c r="I46" s="482"/>
      <c r="J46" s="482"/>
      <c r="K46" s="482"/>
      <c r="L46" s="482"/>
      <c r="M46" s="482"/>
      <c r="N46" s="482"/>
      <c r="O46" s="482"/>
      <c r="P46" s="482"/>
      <c r="Q46" s="482"/>
      <c r="R46" s="482"/>
      <c r="S46" s="482"/>
      <c r="T46" s="482"/>
      <c r="U46" s="482"/>
      <c r="V46" s="482"/>
      <c r="W46" s="482"/>
      <c r="X46" s="482"/>
    </row>
    <row r="47" spans="1:24" ht="15.75">
      <c r="A47" s="482"/>
      <c r="B47" s="482"/>
      <c r="C47" s="482"/>
      <c r="D47" s="482"/>
      <c r="E47" s="482"/>
      <c r="F47" s="482"/>
      <c r="G47" s="482"/>
      <c r="H47" s="482"/>
      <c r="I47" s="482"/>
      <c r="J47" s="482"/>
      <c r="K47" s="482"/>
      <c r="L47" s="482"/>
      <c r="M47" s="482"/>
      <c r="N47" s="482"/>
      <c r="O47" s="482"/>
      <c r="P47" s="482"/>
      <c r="Q47" s="482"/>
      <c r="R47" s="482"/>
      <c r="S47" s="482"/>
      <c r="T47" s="482"/>
      <c r="U47" s="482"/>
      <c r="V47" s="482"/>
      <c r="W47" s="482"/>
      <c r="X47" s="482"/>
    </row>
    <row r="48" spans="1:24" ht="15.75">
      <c r="A48" s="482"/>
      <c r="B48" s="482"/>
      <c r="C48" s="482"/>
      <c r="D48" s="482"/>
      <c r="E48" s="482"/>
      <c r="F48" s="482"/>
      <c r="G48" s="482"/>
      <c r="H48" s="482"/>
      <c r="I48" s="482"/>
      <c r="J48" s="482"/>
      <c r="K48" s="482"/>
      <c r="L48" s="482"/>
      <c r="M48" s="482"/>
      <c r="N48" s="482"/>
      <c r="O48" s="482"/>
      <c r="P48" s="482"/>
      <c r="Q48" s="482"/>
      <c r="R48" s="482"/>
      <c r="S48" s="482"/>
      <c r="T48" s="482"/>
      <c r="U48" s="482"/>
      <c r="V48" s="482"/>
      <c r="W48" s="482"/>
      <c r="X48" s="482"/>
    </row>
    <row r="49" spans="1:24" ht="15.75">
      <c r="A49" s="482"/>
      <c r="B49" s="482"/>
      <c r="C49" s="482"/>
      <c r="D49" s="482"/>
      <c r="E49" s="482"/>
      <c r="F49" s="482"/>
      <c r="G49" s="482"/>
      <c r="H49" s="482"/>
      <c r="I49" s="482"/>
      <c r="J49" s="482"/>
      <c r="K49" s="482"/>
      <c r="L49" s="482"/>
      <c r="M49" s="482"/>
      <c r="N49" s="482"/>
      <c r="O49" s="482"/>
      <c r="P49" s="482"/>
      <c r="Q49" s="482"/>
      <c r="R49" s="482"/>
      <c r="S49" s="482"/>
      <c r="T49" s="482"/>
      <c r="U49" s="482"/>
      <c r="V49" s="482"/>
      <c r="W49" s="482"/>
      <c r="X49" s="482"/>
    </row>
    <row r="50" spans="1:24" ht="15.75">
      <c r="A50" s="482"/>
      <c r="B50" s="482"/>
      <c r="C50" s="482"/>
      <c r="D50" s="482"/>
      <c r="E50" s="482"/>
      <c r="F50" s="482"/>
      <c r="G50" s="482"/>
      <c r="H50" s="482"/>
      <c r="I50" s="482"/>
      <c r="J50" s="482"/>
      <c r="K50" s="482"/>
      <c r="L50" s="482"/>
      <c r="M50" s="482"/>
      <c r="N50" s="482"/>
      <c r="O50" s="482"/>
      <c r="P50" s="482"/>
      <c r="Q50" s="482"/>
      <c r="R50" s="482"/>
      <c r="S50" s="482"/>
      <c r="T50" s="482"/>
      <c r="U50" s="482"/>
      <c r="V50" s="482"/>
      <c r="W50" s="482"/>
      <c r="X50" s="482"/>
    </row>
    <row r="51" spans="1:24" ht="15.75">
      <c r="A51" s="482"/>
      <c r="B51" s="482"/>
      <c r="C51" s="482"/>
      <c r="D51" s="482"/>
      <c r="E51" s="482"/>
      <c r="F51" s="482"/>
      <c r="G51" s="482"/>
      <c r="H51" s="482"/>
      <c r="I51" s="482"/>
      <c r="J51" s="482"/>
      <c r="K51" s="482"/>
      <c r="L51" s="482"/>
      <c r="M51" s="482"/>
      <c r="N51" s="482"/>
      <c r="O51" s="482"/>
      <c r="P51" s="482"/>
      <c r="Q51" s="482"/>
      <c r="R51" s="482"/>
      <c r="S51" s="482"/>
      <c r="T51" s="482"/>
      <c r="U51" s="482"/>
      <c r="V51" s="482"/>
      <c r="W51" s="482"/>
      <c r="X51" s="482"/>
    </row>
    <row r="52" spans="1:24" ht="15.75">
      <c r="A52" s="482"/>
      <c r="B52" s="482"/>
      <c r="C52" s="482"/>
      <c r="D52" s="482"/>
      <c r="E52" s="482"/>
      <c r="F52" s="482"/>
      <c r="G52" s="482"/>
      <c r="H52" s="482"/>
      <c r="I52" s="482"/>
      <c r="J52" s="482"/>
      <c r="K52" s="482"/>
      <c r="L52" s="482"/>
      <c r="M52" s="482"/>
      <c r="N52" s="482"/>
      <c r="O52" s="482"/>
      <c r="P52" s="482"/>
      <c r="Q52" s="482"/>
      <c r="R52" s="482"/>
      <c r="S52" s="482"/>
      <c r="T52" s="482"/>
      <c r="U52" s="482"/>
      <c r="V52" s="482"/>
      <c r="W52" s="482"/>
      <c r="X52" s="482"/>
    </row>
    <row r="53" spans="1:24" ht="15.75">
      <c r="A53" s="482"/>
      <c r="B53" s="482"/>
      <c r="C53" s="482"/>
      <c r="D53" s="482"/>
      <c r="E53" s="482"/>
      <c r="F53" s="482"/>
      <c r="G53" s="482"/>
      <c r="H53" s="482"/>
      <c r="I53" s="482"/>
      <c r="J53" s="482"/>
      <c r="K53" s="482"/>
      <c r="L53" s="482"/>
      <c r="M53" s="482"/>
      <c r="N53" s="482"/>
      <c r="O53" s="482"/>
      <c r="P53" s="482"/>
      <c r="Q53" s="482"/>
      <c r="R53" s="482"/>
      <c r="S53" s="482"/>
      <c r="T53" s="482"/>
      <c r="U53" s="482"/>
      <c r="V53" s="482"/>
      <c r="W53" s="482"/>
      <c r="X53" s="482"/>
    </row>
    <row r="54" spans="1:24" ht="15.75">
      <c r="A54" s="482"/>
      <c r="B54" s="482"/>
      <c r="C54" s="482"/>
      <c r="D54" s="482"/>
      <c r="E54" s="482"/>
      <c r="F54" s="482"/>
      <c r="G54" s="482"/>
      <c r="H54" s="482"/>
      <c r="I54" s="482"/>
      <c r="J54" s="482"/>
      <c r="K54" s="482"/>
      <c r="L54" s="482"/>
      <c r="M54" s="482"/>
      <c r="N54" s="482"/>
      <c r="O54" s="482"/>
      <c r="P54" s="482"/>
      <c r="Q54" s="482"/>
      <c r="R54" s="482"/>
      <c r="S54" s="482"/>
      <c r="T54" s="482"/>
      <c r="U54" s="482"/>
      <c r="V54" s="482"/>
      <c r="W54" s="482"/>
      <c r="X54" s="482"/>
    </row>
    <row r="55" spans="1:24" ht="15.75">
      <c r="A55" s="482"/>
      <c r="B55" s="482"/>
      <c r="C55" s="482"/>
      <c r="D55" s="482"/>
      <c r="E55" s="482"/>
      <c r="F55" s="482"/>
      <c r="G55" s="482"/>
      <c r="H55" s="482"/>
      <c r="I55" s="482"/>
      <c r="J55" s="482"/>
      <c r="K55" s="482"/>
      <c r="L55" s="482"/>
      <c r="M55" s="482"/>
      <c r="N55" s="482"/>
      <c r="O55" s="482"/>
      <c r="P55" s="482"/>
      <c r="Q55" s="482"/>
      <c r="R55" s="482"/>
      <c r="S55" s="482"/>
      <c r="T55" s="482"/>
      <c r="U55" s="482"/>
      <c r="V55" s="482"/>
      <c r="W55" s="482"/>
      <c r="X55" s="482"/>
    </row>
    <row r="56" spans="1:24" ht="15.75">
      <c r="A56" s="482"/>
      <c r="B56" s="482"/>
      <c r="C56" s="482"/>
      <c r="D56" s="482"/>
      <c r="E56" s="482"/>
      <c r="F56" s="482"/>
      <c r="G56" s="482"/>
      <c r="H56" s="482"/>
      <c r="I56" s="482"/>
      <c r="J56" s="482"/>
      <c r="K56" s="482"/>
      <c r="L56" s="482"/>
      <c r="M56" s="482"/>
      <c r="N56" s="482"/>
      <c r="O56" s="482"/>
      <c r="P56" s="482"/>
      <c r="Q56" s="482"/>
      <c r="R56" s="482"/>
      <c r="S56" s="482"/>
      <c r="T56" s="482"/>
      <c r="U56" s="482"/>
      <c r="V56" s="482"/>
      <c r="W56" s="482"/>
      <c r="X56" s="482"/>
    </row>
    <row r="57" spans="1:24" ht="15.75">
      <c r="A57" s="482"/>
      <c r="B57" s="482"/>
      <c r="C57" s="482"/>
      <c r="D57" s="482"/>
      <c r="E57" s="482"/>
      <c r="F57" s="482"/>
      <c r="G57" s="482"/>
      <c r="H57" s="482"/>
      <c r="I57" s="482"/>
      <c r="J57" s="482"/>
      <c r="K57" s="482"/>
      <c r="L57" s="482"/>
      <c r="M57" s="482"/>
      <c r="N57" s="482"/>
      <c r="O57" s="482"/>
      <c r="P57" s="482"/>
      <c r="Q57" s="482"/>
      <c r="R57" s="482"/>
      <c r="S57" s="482"/>
      <c r="T57" s="482"/>
      <c r="U57" s="482"/>
      <c r="V57" s="482"/>
      <c r="W57" s="482"/>
      <c r="X57" s="482"/>
    </row>
    <row r="58" spans="1:24" ht="15.75">
      <c r="A58" s="482"/>
      <c r="B58" s="482"/>
      <c r="C58" s="482"/>
      <c r="D58" s="482"/>
      <c r="E58" s="482"/>
      <c r="F58" s="482"/>
      <c r="G58" s="482"/>
      <c r="H58" s="482"/>
      <c r="I58" s="482"/>
      <c r="J58" s="482"/>
      <c r="K58" s="482"/>
      <c r="L58" s="482"/>
      <c r="M58" s="482"/>
      <c r="N58" s="482"/>
      <c r="O58" s="482"/>
      <c r="P58" s="482"/>
      <c r="Q58" s="482"/>
      <c r="R58" s="482"/>
      <c r="S58" s="482"/>
      <c r="T58" s="482"/>
      <c r="U58" s="482"/>
      <c r="V58" s="482"/>
      <c r="W58" s="482"/>
      <c r="X58" s="482"/>
    </row>
    <row r="59" spans="1:24" ht="15.75">
      <c r="A59" s="482"/>
      <c r="B59" s="482"/>
      <c r="C59" s="482"/>
      <c r="D59" s="482"/>
      <c r="E59" s="482"/>
      <c r="F59" s="482"/>
      <c r="G59" s="482"/>
      <c r="H59" s="482"/>
      <c r="I59" s="482"/>
      <c r="J59" s="482"/>
      <c r="K59" s="482"/>
      <c r="L59" s="482"/>
      <c r="M59" s="482"/>
      <c r="N59" s="482"/>
      <c r="O59" s="482"/>
      <c r="P59" s="482"/>
      <c r="Q59" s="482"/>
      <c r="R59" s="482"/>
      <c r="S59" s="482"/>
      <c r="T59" s="482"/>
      <c r="U59" s="482"/>
      <c r="V59" s="482"/>
      <c r="W59" s="482"/>
      <c r="X59" s="482"/>
    </row>
    <row r="60" spans="1:24" ht="15.75">
      <c r="A60" s="482"/>
      <c r="B60" s="482"/>
      <c r="C60" s="482"/>
      <c r="D60" s="482"/>
      <c r="E60" s="482"/>
      <c r="F60" s="482"/>
      <c r="G60" s="482"/>
      <c r="H60" s="482"/>
      <c r="I60" s="482"/>
      <c r="J60" s="482"/>
      <c r="K60" s="482"/>
      <c r="L60" s="482"/>
      <c r="M60" s="482"/>
      <c r="N60" s="482"/>
      <c r="O60" s="482"/>
      <c r="P60" s="482"/>
      <c r="Q60" s="482"/>
      <c r="R60" s="482"/>
      <c r="S60" s="482"/>
      <c r="T60" s="482"/>
      <c r="U60" s="482"/>
      <c r="V60" s="482"/>
      <c r="W60" s="482"/>
      <c r="X60" s="482"/>
    </row>
    <row r="61" spans="1:24" ht="15.75">
      <c r="A61" s="482"/>
      <c r="B61" s="482"/>
      <c r="C61" s="482"/>
      <c r="D61" s="482"/>
      <c r="E61" s="482"/>
      <c r="F61" s="482"/>
      <c r="G61" s="482"/>
      <c r="H61" s="482"/>
      <c r="I61" s="482"/>
      <c r="J61" s="482"/>
      <c r="K61" s="482"/>
      <c r="L61" s="482"/>
      <c r="M61" s="482"/>
      <c r="N61" s="482"/>
      <c r="O61" s="482"/>
      <c r="P61" s="482"/>
      <c r="Q61" s="482"/>
      <c r="R61" s="482"/>
      <c r="S61" s="482"/>
      <c r="T61" s="482"/>
      <c r="U61" s="482"/>
      <c r="V61" s="482"/>
      <c r="W61" s="482"/>
      <c r="X61" s="482"/>
    </row>
    <row r="62" spans="1:24" ht="15.75">
      <c r="A62" s="482"/>
      <c r="B62" s="482"/>
      <c r="C62" s="482"/>
      <c r="D62" s="482"/>
      <c r="E62" s="482"/>
      <c r="F62" s="482"/>
      <c r="G62" s="482"/>
      <c r="H62" s="482"/>
      <c r="I62" s="482"/>
      <c r="J62" s="482"/>
      <c r="K62" s="482"/>
      <c r="L62" s="482"/>
      <c r="M62" s="482"/>
      <c r="N62" s="482"/>
      <c r="O62" s="482"/>
      <c r="P62" s="482"/>
      <c r="Q62" s="482"/>
      <c r="R62" s="482"/>
      <c r="S62" s="482"/>
      <c r="T62" s="482"/>
      <c r="U62" s="482"/>
      <c r="V62" s="482"/>
      <c r="W62" s="482"/>
      <c r="X62" s="482"/>
    </row>
    <row r="63" spans="1:24" ht="15.75">
      <c r="A63" s="482"/>
      <c r="B63" s="482"/>
      <c r="C63" s="482"/>
      <c r="D63" s="482"/>
      <c r="E63" s="482"/>
      <c r="F63" s="482"/>
      <c r="G63" s="482"/>
      <c r="H63" s="482"/>
      <c r="I63" s="482"/>
      <c r="J63" s="482"/>
      <c r="K63" s="482"/>
      <c r="L63" s="482"/>
      <c r="M63" s="482"/>
      <c r="N63" s="482"/>
      <c r="O63" s="482"/>
      <c r="P63" s="482"/>
      <c r="Q63" s="482"/>
      <c r="R63" s="482"/>
      <c r="S63" s="482"/>
      <c r="T63" s="482"/>
      <c r="U63" s="482"/>
      <c r="V63" s="482"/>
      <c r="W63" s="482"/>
      <c r="X63" s="482"/>
    </row>
    <row r="64" spans="1:24" ht="15.75">
      <c r="A64" s="482"/>
      <c r="B64" s="482"/>
      <c r="C64" s="482"/>
      <c r="D64" s="482"/>
      <c r="E64" s="482"/>
      <c r="F64" s="482"/>
      <c r="G64" s="482"/>
      <c r="H64" s="482"/>
      <c r="I64" s="482"/>
      <c r="J64" s="482"/>
      <c r="K64" s="482"/>
      <c r="L64" s="482"/>
      <c r="M64" s="482"/>
      <c r="N64" s="482"/>
      <c r="O64" s="482"/>
      <c r="P64" s="482"/>
      <c r="Q64" s="482"/>
      <c r="R64" s="482"/>
      <c r="S64" s="482"/>
      <c r="T64" s="482"/>
      <c r="U64" s="482"/>
      <c r="V64" s="482"/>
      <c r="W64" s="482"/>
      <c r="X64" s="482"/>
    </row>
    <row r="65" spans="1:24" ht="15.75">
      <c r="A65" s="482"/>
      <c r="B65" s="482"/>
      <c r="C65" s="482"/>
      <c r="D65" s="482"/>
      <c r="E65" s="482"/>
      <c r="F65" s="482"/>
      <c r="G65" s="482"/>
      <c r="H65" s="482"/>
      <c r="I65" s="482"/>
      <c r="J65" s="482"/>
      <c r="K65" s="482"/>
      <c r="L65" s="482"/>
      <c r="M65" s="482"/>
      <c r="N65" s="482"/>
      <c r="O65" s="482"/>
      <c r="P65" s="482"/>
      <c r="Q65" s="482"/>
      <c r="R65" s="482"/>
      <c r="S65" s="482"/>
      <c r="T65" s="482"/>
      <c r="U65" s="482"/>
      <c r="V65" s="482"/>
      <c r="W65" s="482"/>
      <c r="X65" s="482"/>
    </row>
    <row r="66" spans="1:24" ht="15.75">
      <c r="A66" s="482"/>
      <c r="B66" s="482"/>
      <c r="C66" s="482"/>
      <c r="D66" s="482"/>
      <c r="E66" s="482"/>
      <c r="F66" s="482"/>
      <c r="G66" s="482"/>
      <c r="H66" s="482"/>
      <c r="I66" s="482"/>
      <c r="J66" s="482"/>
      <c r="K66" s="482"/>
      <c r="L66" s="482"/>
      <c r="M66" s="482"/>
      <c r="N66" s="482"/>
      <c r="O66" s="482"/>
      <c r="P66" s="482"/>
      <c r="Q66" s="482"/>
      <c r="R66" s="482"/>
      <c r="S66" s="482"/>
      <c r="T66" s="482"/>
      <c r="U66" s="482"/>
      <c r="V66" s="482"/>
      <c r="W66" s="482"/>
      <c r="X66" s="482"/>
    </row>
    <row r="67" spans="1:24" ht="15.75">
      <c r="A67" s="482"/>
      <c r="B67" s="482"/>
      <c r="C67" s="482"/>
      <c r="D67" s="482"/>
      <c r="E67" s="482"/>
      <c r="F67" s="482"/>
      <c r="G67" s="482"/>
      <c r="H67" s="482"/>
      <c r="I67" s="482"/>
      <c r="J67" s="482"/>
      <c r="K67" s="482"/>
      <c r="L67" s="482"/>
      <c r="M67" s="482"/>
      <c r="N67" s="482"/>
      <c r="O67" s="482"/>
      <c r="P67" s="482"/>
      <c r="Q67" s="482"/>
      <c r="R67" s="482"/>
      <c r="S67" s="482"/>
      <c r="T67" s="482"/>
      <c r="U67" s="482"/>
      <c r="V67" s="482"/>
      <c r="W67" s="482"/>
      <c r="X67" s="482"/>
    </row>
    <row r="68" spans="1:24" ht="15.75">
      <c r="W68" s="482"/>
      <c r="X68" s="482"/>
    </row>
    <row r="113" spans="2:2" ht="20.25">
      <c r="B113" s="484" t="s">
        <v>143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00B050"/>
  </sheetPr>
  <dimension ref="A1:AK787"/>
  <sheetViews>
    <sheetView showGridLines="0" zoomScale="70" zoomScaleNormal="70" workbookViewId="0">
      <pane xSplit="1" ySplit="3" topLeftCell="B4" activePane="bottomRight" state="frozen"/>
      <selection activeCell="B2" sqref="B2"/>
      <selection pane="topRight" activeCell="B2" sqref="B2"/>
      <selection pane="bottomLeft" activeCell="B2" sqref="B2"/>
      <selection pane="bottomRight" activeCell="F49" sqref="F49"/>
    </sheetView>
  </sheetViews>
  <sheetFormatPr defaultColWidth="8.875" defaultRowHeight="12.75" outlineLevelCol="1"/>
  <cols>
    <col min="1" max="1" width="53" style="18" customWidth="1"/>
    <col min="2" max="5" width="9.125" style="266" customWidth="1" outlineLevel="1"/>
    <col min="6" max="6" width="9.125" style="266" customWidth="1"/>
    <col min="7" max="10" width="9.125" style="266" customWidth="1" outlineLevel="1"/>
    <col min="11" max="11" width="9.125" style="266" customWidth="1"/>
    <col min="12" max="15" width="9.125" style="266" customWidth="1" outlineLevel="1"/>
    <col min="16" max="16" width="9.125" style="266" customWidth="1"/>
    <col min="17" max="20" width="9.125" style="266" customWidth="1" outlineLevel="1"/>
    <col min="21" max="21" width="9.125" style="266" customWidth="1"/>
    <col min="22" max="24" width="10.875" style="266" customWidth="1" outlineLevel="1"/>
    <col min="25" max="25" width="11.125" style="266" customWidth="1" outlineLevel="1"/>
    <col min="26" max="26" width="12.125" style="266" bestFit="1" customWidth="1"/>
    <col min="27" max="27" width="11.625" style="266" customWidth="1" outlineLevel="1"/>
    <col min="28" max="28" width="12.5" style="266" customWidth="1" outlineLevel="1"/>
    <col min="29" max="29" width="11.625" style="266" customWidth="1" outlineLevel="1"/>
    <col min="30" max="30" width="12.625" style="266" customWidth="1" outlineLevel="1"/>
    <col min="31" max="31" width="10.875" style="266" bestFit="1" customWidth="1"/>
    <col min="32" max="34" width="12.5" style="266" bestFit="1" customWidth="1"/>
    <col min="35" max="35" width="12.625" style="266" bestFit="1" customWidth="1"/>
    <col min="36" max="36" width="2.875" style="2" customWidth="1"/>
    <col min="37" max="16384" width="8.875" style="2"/>
  </cols>
  <sheetData>
    <row r="1" spans="1:37" ht="15.95" customHeight="1" thickBot="1">
      <c r="A1" s="171" t="s">
        <v>1</v>
      </c>
      <c r="B1" s="237"/>
      <c r="C1" s="237"/>
      <c r="D1" s="238"/>
      <c r="E1" s="238"/>
      <c r="F1" s="6"/>
      <c r="G1" s="239"/>
      <c r="H1" s="240"/>
      <c r="I1" s="240"/>
      <c r="J1" s="240"/>
      <c r="K1" s="6"/>
      <c r="L1" s="6"/>
      <c r="M1" s="6"/>
      <c r="N1" s="6"/>
      <c r="O1" s="6"/>
      <c r="P1" s="6"/>
      <c r="Q1" s="6"/>
      <c r="R1" s="6"/>
      <c r="S1" s="6"/>
      <c r="T1" s="6"/>
      <c r="U1" s="6"/>
      <c r="V1" s="6"/>
      <c r="W1" s="6"/>
      <c r="X1" s="6"/>
      <c r="Y1" s="6"/>
      <c r="Z1" s="6"/>
      <c r="AA1" s="6"/>
      <c r="AB1" s="6"/>
      <c r="AC1" s="6"/>
      <c r="AD1" s="6"/>
      <c r="AE1" s="6"/>
      <c r="AF1" s="6"/>
      <c r="AG1" s="6"/>
      <c r="AH1" s="6"/>
      <c r="AI1" s="6"/>
    </row>
    <row r="2" spans="1:37" ht="17.100000000000001" customHeight="1" thickBot="1">
      <c r="A2" s="174" t="s">
        <v>0</v>
      </c>
      <c r="B2" s="237"/>
      <c r="C2" s="237"/>
      <c r="D2" s="238"/>
      <c r="E2" s="238"/>
      <c r="F2" s="6"/>
      <c r="G2" s="239"/>
      <c r="H2" s="240"/>
      <c r="I2" s="240"/>
      <c r="J2" s="240"/>
      <c r="K2" s="6"/>
      <c r="L2" s="6"/>
      <c r="M2" s="6"/>
      <c r="N2" s="6"/>
      <c r="O2" s="6"/>
      <c r="P2" s="6"/>
      <c r="Q2" s="6"/>
      <c r="R2" s="6"/>
      <c r="S2" s="6"/>
      <c r="T2" s="6"/>
      <c r="U2" s="6"/>
      <c r="V2" s="6"/>
      <c r="W2" s="6"/>
      <c r="X2" s="6"/>
      <c r="Y2" s="6"/>
      <c r="Z2" s="6"/>
      <c r="AA2" s="6"/>
      <c r="AB2" s="6"/>
      <c r="AC2" s="6"/>
      <c r="AD2" s="6"/>
      <c r="AE2" s="6"/>
      <c r="AF2" s="6"/>
      <c r="AG2" s="6"/>
      <c r="AH2" s="6"/>
      <c r="AI2" s="6"/>
    </row>
    <row r="3" spans="1:37" s="173" customFormat="1" ht="36" customHeight="1" thickBot="1">
      <c r="A3" s="175" t="s">
        <v>124</v>
      </c>
      <c r="B3" s="176" t="s">
        <v>216</v>
      </c>
      <c r="C3" s="176" t="s">
        <v>215</v>
      </c>
      <c r="D3" s="176" t="s">
        <v>214</v>
      </c>
      <c r="E3" s="176" t="s">
        <v>213</v>
      </c>
      <c r="F3" s="177">
        <v>2013</v>
      </c>
      <c r="G3" s="176" t="s">
        <v>165</v>
      </c>
      <c r="H3" s="176" t="s">
        <v>166</v>
      </c>
      <c r="I3" s="176" t="s">
        <v>167</v>
      </c>
      <c r="J3" s="176" t="s">
        <v>168</v>
      </c>
      <c r="K3" s="177">
        <v>2014</v>
      </c>
      <c r="L3" s="176" t="s">
        <v>169</v>
      </c>
      <c r="M3" s="176" t="s">
        <v>170</v>
      </c>
      <c r="N3" s="176" t="s">
        <v>171</v>
      </c>
      <c r="O3" s="176" t="s">
        <v>172</v>
      </c>
      <c r="P3" s="177">
        <v>2015</v>
      </c>
      <c r="Q3" s="176" t="s">
        <v>173</v>
      </c>
      <c r="R3" s="176" t="s">
        <v>174</v>
      </c>
      <c r="S3" s="176" t="s">
        <v>175</v>
      </c>
      <c r="T3" s="176" t="s">
        <v>176</v>
      </c>
      <c r="U3" s="177">
        <v>2016</v>
      </c>
      <c r="V3" s="176" t="s">
        <v>177</v>
      </c>
      <c r="W3" s="176" t="s">
        <v>178</v>
      </c>
      <c r="X3" s="176" t="s">
        <v>179</v>
      </c>
      <c r="Y3" s="176" t="s">
        <v>180</v>
      </c>
      <c r="Z3" s="177">
        <v>2017</v>
      </c>
      <c r="AA3" s="176" t="s">
        <v>181</v>
      </c>
      <c r="AB3" s="176" t="s">
        <v>182</v>
      </c>
      <c r="AC3" s="176" t="s">
        <v>183</v>
      </c>
      <c r="AD3" s="176" t="s">
        <v>184</v>
      </c>
      <c r="AE3" s="177">
        <v>2018</v>
      </c>
      <c r="AF3" s="177">
        <v>2019</v>
      </c>
      <c r="AG3" s="177">
        <v>2020</v>
      </c>
      <c r="AH3" s="177">
        <v>2021</v>
      </c>
      <c r="AI3" s="177">
        <v>2022</v>
      </c>
    </row>
    <row r="4" spans="1:37" ht="12" customHeight="1">
      <c r="A4" s="443" t="s">
        <v>2</v>
      </c>
      <c r="B4" s="241"/>
      <c r="C4" s="241"/>
      <c r="D4" s="241"/>
      <c r="E4" s="241"/>
      <c r="F4" s="242"/>
      <c r="G4" s="241"/>
      <c r="H4" s="241"/>
      <c r="I4" s="241"/>
      <c r="J4" s="241"/>
      <c r="K4" s="242" t="s">
        <v>3</v>
      </c>
      <c r="L4" s="241"/>
      <c r="M4" s="241"/>
      <c r="N4" s="241"/>
      <c r="O4" s="241"/>
      <c r="P4" s="242"/>
      <c r="Q4" s="241"/>
      <c r="R4" s="241"/>
      <c r="S4" s="243"/>
      <c r="T4" s="241"/>
      <c r="U4" s="244"/>
      <c r="V4" s="241"/>
      <c r="W4" s="241"/>
      <c r="X4" s="241"/>
      <c r="Y4" s="241"/>
      <c r="Z4" s="245"/>
      <c r="AA4" s="241"/>
      <c r="AB4" s="241"/>
      <c r="AC4" s="241"/>
      <c r="AD4" s="241"/>
      <c r="AE4" s="245"/>
      <c r="AF4" s="245"/>
      <c r="AG4" s="245"/>
      <c r="AH4" s="245"/>
      <c r="AI4" s="245"/>
    </row>
    <row r="5" spans="1:37" ht="12.95" customHeight="1">
      <c r="A5" s="444"/>
      <c r="B5" s="241"/>
      <c r="C5" s="241"/>
      <c r="D5" s="241"/>
      <c r="E5" s="241"/>
      <c r="F5" s="242"/>
      <c r="G5" s="241"/>
      <c r="H5" s="241"/>
      <c r="I5" s="241"/>
      <c r="J5" s="241"/>
      <c r="K5" s="242"/>
      <c r="L5" s="241"/>
      <c r="M5" s="241"/>
      <c r="N5" s="241"/>
      <c r="O5" s="241"/>
      <c r="P5" s="242"/>
      <c r="Q5" s="241"/>
      <c r="R5" s="241"/>
      <c r="S5" s="243"/>
      <c r="T5" s="241"/>
      <c r="U5" s="244"/>
      <c r="V5" s="241"/>
      <c r="W5" s="241"/>
      <c r="X5" s="241"/>
      <c r="Y5" s="241"/>
      <c r="Z5" s="245"/>
      <c r="AA5" s="241"/>
      <c r="AB5" s="241"/>
      <c r="AC5" s="241"/>
      <c r="AD5" s="241"/>
      <c r="AE5" s="245"/>
      <c r="AF5" s="245"/>
      <c r="AG5" s="245"/>
      <c r="AH5" s="245"/>
      <c r="AI5" s="245"/>
    </row>
    <row r="6" spans="1:37" s="5" customFormat="1" ht="15.75" thickBot="1">
      <c r="A6" s="9" t="s">
        <v>4</v>
      </c>
      <c r="B6" s="246">
        <f t="shared" ref="B6:AI6" si="0">B10+B15</f>
        <v>0</v>
      </c>
      <c r="C6" s="246">
        <f t="shared" si="0"/>
        <v>0</v>
      </c>
      <c r="D6" s="246">
        <f t="shared" si="0"/>
        <v>0</v>
      </c>
      <c r="E6" s="246">
        <f t="shared" si="0"/>
        <v>0</v>
      </c>
      <c r="F6" s="247">
        <f t="shared" si="0"/>
        <v>0</v>
      </c>
      <c r="G6" s="246">
        <f t="shared" si="0"/>
        <v>14.4</v>
      </c>
      <c r="H6" s="246">
        <f t="shared" si="0"/>
        <v>43.2</v>
      </c>
      <c r="I6" s="246">
        <f t="shared" si="0"/>
        <v>14.4</v>
      </c>
      <c r="J6" s="246">
        <f t="shared" si="0"/>
        <v>72</v>
      </c>
      <c r="K6" s="247">
        <f t="shared" si="0"/>
        <v>144</v>
      </c>
      <c r="L6" s="246">
        <f t="shared" si="0"/>
        <v>117.48</v>
      </c>
      <c r="M6" s="246">
        <f t="shared" si="0"/>
        <v>352.44</v>
      </c>
      <c r="N6" s="246">
        <f t="shared" si="0"/>
        <v>117.48</v>
      </c>
      <c r="O6" s="246">
        <f t="shared" si="0"/>
        <v>587.4</v>
      </c>
      <c r="P6" s="247">
        <f t="shared" si="0"/>
        <v>1174.8</v>
      </c>
      <c r="Q6" s="246">
        <f t="shared" si="0"/>
        <v>1057.6356000000001</v>
      </c>
      <c r="R6" s="246">
        <f t="shared" si="0"/>
        <v>3172.9067999999997</v>
      </c>
      <c r="S6" s="246">
        <f t="shared" si="0"/>
        <v>1057.6356000000001</v>
      </c>
      <c r="T6" s="246">
        <f t="shared" si="0"/>
        <v>5288.1779999999999</v>
      </c>
      <c r="U6" s="247">
        <f t="shared" si="0"/>
        <v>10576.356</v>
      </c>
      <c r="V6" s="246">
        <f t="shared" si="0"/>
        <v>10557.760488</v>
      </c>
      <c r="W6" s="246">
        <f t="shared" si="0"/>
        <v>31673.281464</v>
      </c>
      <c r="X6" s="246">
        <f t="shared" si="0"/>
        <v>10557.760488</v>
      </c>
      <c r="Y6" s="246">
        <f t="shared" si="0"/>
        <v>52788.802439999999</v>
      </c>
      <c r="Z6" s="247">
        <f t="shared" si="0"/>
        <v>105577.60488</v>
      </c>
      <c r="AA6" s="248">
        <f t="shared" si="0"/>
        <v>60924.230555820002</v>
      </c>
      <c r="AB6" s="248">
        <f t="shared" si="0"/>
        <v>182772.69166745999</v>
      </c>
      <c r="AC6" s="248">
        <f t="shared" si="0"/>
        <v>60924.230555820002</v>
      </c>
      <c r="AD6" s="248">
        <f t="shared" si="0"/>
        <v>304621.1527791</v>
      </c>
      <c r="AE6" s="249">
        <f t="shared" si="0"/>
        <v>609242.30555819999</v>
      </c>
      <c r="AF6" s="249">
        <f t="shared" si="0"/>
        <v>2474873.9305242901</v>
      </c>
      <c r="AG6" s="249">
        <f t="shared" si="0"/>
        <v>5207514.4092759853</v>
      </c>
      <c r="AH6" s="249">
        <f t="shared" si="0"/>
        <v>8295713.2453384008</v>
      </c>
      <c r="AI6" s="249">
        <f t="shared" si="0"/>
        <v>12902671.76353528</v>
      </c>
    </row>
    <row r="7" spans="1:37" s="11" customFormat="1" ht="13.5" thickTop="1">
      <c r="A7" s="10" t="s">
        <v>5</v>
      </c>
      <c r="B7" s="33" t="s">
        <v>48</v>
      </c>
      <c r="C7" s="33" t="s">
        <v>48</v>
      </c>
      <c r="D7" s="33" t="s">
        <v>48</v>
      </c>
      <c r="E7" s="33" t="s">
        <v>48</v>
      </c>
      <c r="F7" s="34"/>
      <c r="G7" s="232" t="str">
        <f>IFERROR(G6/B6-1,"N/A")</f>
        <v>N/A</v>
      </c>
      <c r="H7" s="232" t="str">
        <f t="shared" ref="H7:J7" si="1">IFERROR(H6/C6-1,"N/A")</f>
        <v>N/A</v>
      </c>
      <c r="I7" s="232" t="str">
        <f t="shared" si="1"/>
        <v>N/A</v>
      </c>
      <c r="J7" s="232" t="str">
        <f t="shared" si="1"/>
        <v>N/A</v>
      </c>
      <c r="K7" s="34" t="str">
        <f>IFERROR(K6/F6-1,"N/A")</f>
        <v>N/A</v>
      </c>
      <c r="L7" s="232">
        <f>IFERROR(L6/G6-1,"N/A")</f>
        <v>7.1583333333333332</v>
      </c>
      <c r="M7" s="232">
        <f t="shared" ref="M7" si="2">IFERROR(M6/H6-1,"N/A")</f>
        <v>7.1583333333333332</v>
      </c>
      <c r="N7" s="232">
        <f t="shared" ref="N7" si="3">IFERROR(N6/I6-1,"N/A")</f>
        <v>7.1583333333333332</v>
      </c>
      <c r="O7" s="232">
        <f t="shared" ref="O7" si="4">IFERROR(O6/J6-1,"N/A")</f>
        <v>7.1583333333333332</v>
      </c>
      <c r="P7" s="34">
        <f>IFERROR(P6/K6-1,"N/A")</f>
        <v>7.1583333333333332</v>
      </c>
      <c r="Q7" s="232">
        <f>IFERROR(Q6/L6-1,"N/A")</f>
        <v>8.0026864147088865</v>
      </c>
      <c r="R7" s="232">
        <f t="shared" ref="R7" si="5">IFERROR(R6/M6-1,"N/A")</f>
        <v>8.0026864147088865</v>
      </c>
      <c r="S7" s="232">
        <f t="shared" ref="S7" si="6">IFERROR(S6/N6-1,"N/A")</f>
        <v>8.0026864147088865</v>
      </c>
      <c r="T7" s="232">
        <f t="shared" ref="T7" si="7">IFERROR(T6/O6-1,"N/A")</f>
        <v>8.0026864147088865</v>
      </c>
      <c r="U7" s="34">
        <f>IFERROR(U6/P6-1,"N/A")</f>
        <v>8.0026864147088865</v>
      </c>
      <c r="V7" s="232">
        <f>IFERROR(V6/Q6-1,"N/A")</f>
        <v>8.9824178459953501</v>
      </c>
      <c r="W7" s="232">
        <f t="shared" ref="W7" si="8">IFERROR(W6/R6-1,"N/A")</f>
        <v>8.9824178459953519</v>
      </c>
      <c r="X7" s="232">
        <f t="shared" ref="X7" si="9">IFERROR(X6/S6-1,"N/A")</f>
        <v>8.9824178459953501</v>
      </c>
      <c r="Y7" s="232">
        <f t="shared" ref="Y7" si="10">IFERROR(Y6/T6-1,"N/A")</f>
        <v>8.9824178459953501</v>
      </c>
      <c r="Z7" s="34">
        <f>IFERROR(Z6/U6-1,"N/A")</f>
        <v>8.9824178459953501</v>
      </c>
      <c r="AA7" s="232">
        <f>IFERROR(AA6/V6-1,"N/A")</f>
        <v>4.7705638070750673</v>
      </c>
      <c r="AB7" s="232">
        <f t="shared" ref="AB7" si="11">IFERROR(AB6/W6-1,"N/A")</f>
        <v>4.7705638070750673</v>
      </c>
      <c r="AC7" s="232">
        <f t="shared" ref="AC7" si="12">IFERROR(AC6/X6-1,"N/A")</f>
        <v>4.7705638070750673</v>
      </c>
      <c r="AD7" s="232">
        <f t="shared" ref="AD7" si="13">IFERROR(AD6/Y6-1,"N/A")</f>
        <v>4.7705638070750673</v>
      </c>
      <c r="AE7" s="45">
        <f>IFERROR(AE6/Z6-1,"N/A")</f>
        <v>4.7705638070750673</v>
      </c>
      <c r="AF7" s="45">
        <f>IFERROR(AF6/AE6-1,"N/A")</f>
        <v>3.0622161460976693</v>
      </c>
      <c r="AG7" s="45">
        <f t="shared" ref="AG7:AI7" si="14">IFERROR(AG6/AF6-1,"N/A")</f>
        <v>1.1041534055727835</v>
      </c>
      <c r="AH7" s="45">
        <f t="shared" si="14"/>
        <v>0.59302742025283739</v>
      </c>
      <c r="AI7" s="45">
        <f t="shared" si="14"/>
        <v>0.55534206426260702</v>
      </c>
    </row>
    <row r="8" spans="1:37" s="233" customFormat="1" ht="13.5" thickBot="1">
      <c r="A8" s="14" t="s">
        <v>6</v>
      </c>
      <c r="B8" s="33" t="s">
        <v>48</v>
      </c>
      <c r="C8" s="33" t="str">
        <f t="shared" ref="C8:E8" si="15">IFERROR(C6/B6-1,"N/A")</f>
        <v>N/A</v>
      </c>
      <c r="D8" s="33" t="str">
        <f t="shared" si="15"/>
        <v>N/A</v>
      </c>
      <c r="E8" s="33" t="str">
        <f t="shared" si="15"/>
        <v>N/A</v>
      </c>
      <c r="F8" s="250"/>
      <c r="G8" s="33" t="str">
        <f>IFERROR(G6/E6-1,"N/A")</f>
        <v>N/A</v>
      </c>
      <c r="H8" s="33">
        <f t="shared" ref="H8:J8" si="16">IFERROR(H6/G6-1,"N/A")</f>
        <v>2</v>
      </c>
      <c r="I8" s="33">
        <f t="shared" si="16"/>
        <v>-0.66666666666666674</v>
      </c>
      <c r="J8" s="33">
        <f t="shared" si="16"/>
        <v>4</v>
      </c>
      <c r="K8" s="250"/>
      <c r="L8" s="33">
        <f>IFERROR(L6/J6-1,"N/A")</f>
        <v>0.63166666666666682</v>
      </c>
      <c r="M8" s="33">
        <f t="shared" ref="M8:O8" si="17">IFERROR(M6/L6-1,"N/A")</f>
        <v>2</v>
      </c>
      <c r="N8" s="33">
        <f t="shared" si="17"/>
        <v>-0.66666666666666663</v>
      </c>
      <c r="O8" s="33">
        <f t="shared" si="17"/>
        <v>4</v>
      </c>
      <c r="P8" s="250"/>
      <c r="Q8" s="33">
        <f>IFERROR(Q6/O6-1,"N/A")</f>
        <v>0.80053728294177762</v>
      </c>
      <c r="R8" s="33">
        <f t="shared" ref="R8:T8" si="18">IFERROR(R6/Q6-1,"N/A")</f>
        <v>1.9999999999999996</v>
      </c>
      <c r="S8" s="33">
        <f t="shared" si="18"/>
        <v>-0.66666666666666663</v>
      </c>
      <c r="T8" s="33">
        <f t="shared" si="18"/>
        <v>4</v>
      </c>
      <c r="U8" s="250"/>
      <c r="V8" s="33">
        <f>IFERROR(V6/T6-1,"N/A")</f>
        <v>0.99648356919907011</v>
      </c>
      <c r="W8" s="33">
        <f t="shared" ref="W8:Y8" si="19">IFERROR(W6/V6-1,"N/A")</f>
        <v>2</v>
      </c>
      <c r="X8" s="33">
        <f t="shared" si="19"/>
        <v>-0.66666666666666674</v>
      </c>
      <c r="Y8" s="33">
        <f t="shared" si="19"/>
        <v>4</v>
      </c>
      <c r="Z8" s="250"/>
      <c r="AA8" s="33">
        <f>IFERROR(AA6/Y6-1,"N/A")</f>
        <v>0.15411276141501351</v>
      </c>
      <c r="AB8" s="33">
        <f t="shared" ref="AB8:AD8" si="20">IFERROR(AB6/AA6-1,"N/A")</f>
        <v>1.9999999999999996</v>
      </c>
      <c r="AC8" s="33">
        <f t="shared" si="20"/>
        <v>-0.66666666666666663</v>
      </c>
      <c r="AD8" s="33">
        <f t="shared" si="20"/>
        <v>4</v>
      </c>
      <c r="AE8" s="251"/>
      <c r="AF8" s="251"/>
      <c r="AG8" s="251"/>
      <c r="AH8" s="251"/>
      <c r="AI8" s="251"/>
    </row>
    <row r="9" spans="1:37" s="12" customFormat="1" ht="13.5" thickBot="1">
      <c r="A9" s="170" t="s">
        <v>125</v>
      </c>
      <c r="B9" s="252"/>
      <c r="C9" s="252"/>
      <c r="D9" s="252"/>
      <c r="E9" s="252"/>
      <c r="F9" s="253"/>
      <c r="G9" s="252"/>
      <c r="H9" s="252"/>
      <c r="I9" s="252"/>
      <c r="J9" s="252"/>
      <c r="K9" s="253"/>
      <c r="L9" s="252"/>
      <c r="M9" s="252"/>
      <c r="N9" s="252"/>
      <c r="O9" s="252"/>
      <c r="P9" s="253"/>
      <c r="Q9" s="252"/>
      <c r="R9" s="252"/>
      <c r="S9" s="252"/>
      <c r="T9" s="252"/>
      <c r="U9" s="253"/>
      <c r="V9" s="252"/>
      <c r="W9" s="252"/>
      <c r="X9" s="252"/>
      <c r="Y9" s="252"/>
      <c r="Z9" s="253"/>
      <c r="AA9" s="252"/>
      <c r="AB9" s="252"/>
      <c r="AC9" s="252"/>
      <c r="AD9" s="252"/>
      <c r="AE9" s="253"/>
      <c r="AF9" s="254"/>
      <c r="AG9" s="254"/>
      <c r="AH9" s="254"/>
      <c r="AI9" s="254"/>
    </row>
    <row r="10" spans="1:37" s="13" customFormat="1">
      <c r="A10" s="330" t="s">
        <v>200</v>
      </c>
      <c r="B10" s="255">
        <v>0</v>
      </c>
      <c r="C10" s="255">
        <v>0</v>
      </c>
      <c r="D10" s="255">
        <v>0</v>
      </c>
      <c r="E10" s="255">
        <v>0</v>
      </c>
      <c r="F10" s="269">
        <f>SUM(B10:E10)</f>
        <v>0</v>
      </c>
      <c r="G10" s="255">
        <v>12</v>
      </c>
      <c r="H10" s="255">
        <v>36</v>
      </c>
      <c r="I10" s="255">
        <v>12</v>
      </c>
      <c r="J10" s="255">
        <v>60</v>
      </c>
      <c r="K10" s="269">
        <f>SUM(G10:J10)</f>
        <v>120</v>
      </c>
      <c r="L10" s="255">
        <v>96</v>
      </c>
      <c r="M10" s="255">
        <v>288</v>
      </c>
      <c r="N10" s="255">
        <v>96</v>
      </c>
      <c r="O10" s="255">
        <v>480</v>
      </c>
      <c r="P10" s="269">
        <f>SUM(L10:O10)</f>
        <v>960</v>
      </c>
      <c r="Q10" s="255">
        <v>864</v>
      </c>
      <c r="R10" s="255">
        <v>2592</v>
      </c>
      <c r="S10" s="255">
        <v>864</v>
      </c>
      <c r="T10" s="255">
        <v>4320</v>
      </c>
      <c r="U10" s="269">
        <f>SUM(Q10:T10)</f>
        <v>8640</v>
      </c>
      <c r="V10" s="255">
        <v>8640</v>
      </c>
      <c r="W10" s="255">
        <v>25920</v>
      </c>
      <c r="X10" s="255">
        <v>8640</v>
      </c>
      <c r="Y10" s="255">
        <v>43200</v>
      </c>
      <c r="Z10" s="269">
        <f>SUM(V10:Y10)</f>
        <v>86400</v>
      </c>
      <c r="AA10" s="270">
        <v>49248</v>
      </c>
      <c r="AB10" s="270">
        <v>147744</v>
      </c>
      <c r="AC10" s="270">
        <v>49248</v>
      </c>
      <c r="AD10" s="270">
        <v>246240</v>
      </c>
      <c r="AE10" s="256">
        <f>SUM(AA10:AD10)</f>
        <v>492480</v>
      </c>
      <c r="AF10" s="256">
        <f>IF(AF11="",0,AE10*(1+AF11))</f>
        <v>1969920</v>
      </c>
      <c r="AG10" s="256">
        <f>IF(AG11="",0,AF10*(1+AG11))</f>
        <v>3939840</v>
      </c>
      <c r="AH10" s="256">
        <f>IF(AH11="",0,AG10*(1+AH11))</f>
        <v>5909760</v>
      </c>
      <c r="AI10" s="256">
        <f>IF(AI11="",0,AH10*(1+AI11))</f>
        <v>8864640</v>
      </c>
    </row>
    <row r="11" spans="1:37" s="11" customFormat="1">
      <c r="A11" s="14" t="s">
        <v>5</v>
      </c>
      <c r="B11" s="33" t="s">
        <v>48</v>
      </c>
      <c r="C11" s="33" t="s">
        <v>48</v>
      </c>
      <c r="D11" s="33" t="s">
        <v>48</v>
      </c>
      <c r="E11" s="33" t="s">
        <v>48</v>
      </c>
      <c r="F11" s="34" t="str">
        <f t="shared" ref="F11" si="21">IFERROR(F10/A10-1,"N/A")</f>
        <v>N/A</v>
      </c>
      <c r="G11" s="232" t="str">
        <f>IFERROR(G10/B10-1,"N/A")</f>
        <v>N/A</v>
      </c>
      <c r="H11" s="232" t="str">
        <f t="shared" ref="H11" si="22">IFERROR(H10/C10-1,"N/A")</f>
        <v>N/A</v>
      </c>
      <c r="I11" s="232" t="str">
        <f t="shared" ref="I11" si="23">IFERROR(I10/D10-1,"N/A")</f>
        <v>N/A</v>
      </c>
      <c r="J11" s="232" t="str">
        <f t="shared" ref="J11:K11" si="24">IFERROR(J10/E10-1,"N/A")</f>
        <v>N/A</v>
      </c>
      <c r="K11" s="34" t="str">
        <f t="shared" si="24"/>
        <v>N/A</v>
      </c>
      <c r="L11" s="232">
        <f>IFERROR(L10/G10-1,"N/A")</f>
        <v>7</v>
      </c>
      <c r="M11" s="232">
        <f t="shared" ref="M11" si="25">IFERROR(M10/H10-1,"N/A")</f>
        <v>7</v>
      </c>
      <c r="N11" s="232">
        <f t="shared" ref="N11" si="26">IFERROR(N10/I10-1,"N/A")</f>
        <v>7</v>
      </c>
      <c r="O11" s="232">
        <f t="shared" ref="O11:P11" si="27">IFERROR(O10/J10-1,"N/A")</f>
        <v>7</v>
      </c>
      <c r="P11" s="34">
        <f t="shared" si="27"/>
        <v>7</v>
      </c>
      <c r="Q11" s="232">
        <f>IFERROR(Q10/L10-1,"N/A")</f>
        <v>8</v>
      </c>
      <c r="R11" s="232">
        <f t="shared" ref="R11" si="28">IFERROR(R10/M10-1,"N/A")</f>
        <v>8</v>
      </c>
      <c r="S11" s="232">
        <f t="shared" ref="S11" si="29">IFERROR(S10/N10-1,"N/A")</f>
        <v>8</v>
      </c>
      <c r="T11" s="232">
        <f t="shared" ref="T11:U11" si="30">IFERROR(T10/O10-1,"N/A")</f>
        <v>8</v>
      </c>
      <c r="U11" s="34">
        <f t="shared" si="30"/>
        <v>8</v>
      </c>
      <c r="V11" s="232">
        <f>IFERROR(V10/Q10-1,"N/A")</f>
        <v>9</v>
      </c>
      <c r="W11" s="232">
        <f t="shared" ref="W11" si="31">IFERROR(W10/R10-1,"N/A")</f>
        <v>9</v>
      </c>
      <c r="X11" s="232">
        <f t="shared" ref="X11" si="32">IFERROR(X10/S10-1,"N/A")</f>
        <v>9</v>
      </c>
      <c r="Y11" s="232">
        <f t="shared" ref="Y11:Z11" si="33">IFERROR(Y10/T10-1,"N/A")</f>
        <v>9</v>
      </c>
      <c r="Z11" s="34">
        <f t="shared" si="33"/>
        <v>9</v>
      </c>
      <c r="AA11" s="232">
        <f>IFERROR(AA10/V10-1,"N/A")</f>
        <v>4.7</v>
      </c>
      <c r="AB11" s="232">
        <f t="shared" ref="AB11:AD11" si="34">IFERROR(AB10/W10-1,"N/A")</f>
        <v>4.7</v>
      </c>
      <c r="AC11" s="232">
        <f t="shared" si="34"/>
        <v>4.7</v>
      </c>
      <c r="AD11" s="232">
        <f t="shared" si="34"/>
        <v>4.7</v>
      </c>
      <c r="AE11" s="34">
        <f t="shared" ref="AE11" si="35">IFERROR(AE10/Z10-1,"N/A")</f>
        <v>4.7</v>
      </c>
      <c r="AF11" s="257">
        <v>3</v>
      </c>
      <c r="AG11" s="257">
        <v>1</v>
      </c>
      <c r="AH11" s="257">
        <v>0.5</v>
      </c>
      <c r="AI11" s="257">
        <v>0.5</v>
      </c>
      <c r="AK11" s="2"/>
    </row>
    <row r="12" spans="1:37" s="11" customFormat="1">
      <c r="A12" s="14" t="s">
        <v>6</v>
      </c>
      <c r="B12" s="33" t="s">
        <v>48</v>
      </c>
      <c r="C12" s="33" t="str">
        <f t="shared" ref="C12:E12" si="36">IFERROR(C10/B10-1,"N/A")</f>
        <v>N/A</v>
      </c>
      <c r="D12" s="33" t="str">
        <f t="shared" si="36"/>
        <v>N/A</v>
      </c>
      <c r="E12" s="33" t="str">
        <f t="shared" si="36"/>
        <v>N/A</v>
      </c>
      <c r="F12" s="250"/>
      <c r="G12" s="33" t="str">
        <f>IFERROR(G10/E10-1,"N/A")</f>
        <v>N/A</v>
      </c>
      <c r="H12" s="33">
        <f t="shared" ref="H12:J12" si="37">IFERROR(H10/G10-1,"N/A")</f>
        <v>2</v>
      </c>
      <c r="I12" s="33">
        <f t="shared" si="37"/>
        <v>-0.66666666666666674</v>
      </c>
      <c r="J12" s="33">
        <f t="shared" si="37"/>
        <v>4</v>
      </c>
      <c r="K12" s="250"/>
      <c r="L12" s="33">
        <f>IFERROR(L10/J10-1,"N/A")</f>
        <v>0.60000000000000009</v>
      </c>
      <c r="M12" s="33">
        <f t="shared" ref="M12:O12" si="38">IFERROR(M10/L10-1,"N/A")</f>
        <v>2</v>
      </c>
      <c r="N12" s="33">
        <f t="shared" si="38"/>
        <v>-0.66666666666666674</v>
      </c>
      <c r="O12" s="33">
        <f t="shared" si="38"/>
        <v>4</v>
      </c>
      <c r="P12" s="250"/>
      <c r="Q12" s="33">
        <f>IFERROR(Q10/O10-1,"N/A")</f>
        <v>0.8</v>
      </c>
      <c r="R12" s="33">
        <f t="shared" ref="R12:T12" si="39">IFERROR(R10/Q10-1,"N/A")</f>
        <v>2</v>
      </c>
      <c r="S12" s="33">
        <f t="shared" si="39"/>
        <v>-0.66666666666666674</v>
      </c>
      <c r="T12" s="33">
        <f t="shared" si="39"/>
        <v>4</v>
      </c>
      <c r="U12" s="250"/>
      <c r="V12" s="33">
        <f>IFERROR(V10/T10-1,"N/A")</f>
        <v>1</v>
      </c>
      <c r="W12" s="33">
        <f t="shared" ref="W12:Y12" si="40">IFERROR(W10/V10-1,"N/A")</f>
        <v>2</v>
      </c>
      <c r="X12" s="33">
        <f t="shared" si="40"/>
        <v>-0.66666666666666674</v>
      </c>
      <c r="Y12" s="33">
        <f t="shared" si="40"/>
        <v>4</v>
      </c>
      <c r="Z12" s="250"/>
      <c r="AA12" s="33">
        <f>IFERROR(AA10/Y10-1,"N/A")</f>
        <v>0.1399999999999999</v>
      </c>
      <c r="AB12" s="33">
        <f t="shared" ref="AB12:AD12" si="41">IFERROR(AB10/AA10-1,"N/A")</f>
        <v>2</v>
      </c>
      <c r="AC12" s="33">
        <f t="shared" si="41"/>
        <v>-0.66666666666666674</v>
      </c>
      <c r="AD12" s="33">
        <f t="shared" si="41"/>
        <v>4</v>
      </c>
      <c r="AE12" s="250"/>
      <c r="AF12" s="250"/>
      <c r="AG12" s="250"/>
      <c r="AH12" s="250"/>
      <c r="AI12" s="250"/>
    </row>
    <row r="13" spans="1:37" s="11" customFormat="1" ht="13.5" thickBot="1">
      <c r="A13" s="14" t="s">
        <v>7</v>
      </c>
      <c r="B13" s="33" t="str">
        <f>IFERROR(B10/B6,"N/A")</f>
        <v>N/A</v>
      </c>
      <c r="C13" s="33" t="str">
        <f t="shared" ref="C13:E13" si="42">IFERROR(C10/C6,"N/A")</f>
        <v>N/A</v>
      </c>
      <c r="D13" s="33" t="str">
        <f t="shared" si="42"/>
        <v>N/A</v>
      </c>
      <c r="E13" s="33" t="str">
        <f t="shared" si="42"/>
        <v>N/A</v>
      </c>
      <c r="F13" s="34" t="str">
        <f>IFERROR(F10/F6,"N/A")</f>
        <v>N/A</v>
      </c>
      <c r="G13" s="234">
        <f>IFERROR(G10/G6,"N/A")</f>
        <v>0.83333333333333326</v>
      </c>
      <c r="H13" s="234">
        <f t="shared" ref="H13:J13" si="43">IFERROR(H10/H6,"N/A")</f>
        <v>0.83333333333333326</v>
      </c>
      <c r="I13" s="234">
        <f t="shared" si="43"/>
        <v>0.83333333333333326</v>
      </c>
      <c r="J13" s="234">
        <f t="shared" si="43"/>
        <v>0.83333333333333337</v>
      </c>
      <c r="K13" s="34">
        <f>IFERROR(K10/K6,"N/A")</f>
        <v>0.83333333333333337</v>
      </c>
      <c r="L13" s="234">
        <f>IFERROR(L10/L6,"N/A")</f>
        <v>0.81716036772216549</v>
      </c>
      <c r="M13" s="234">
        <f t="shared" ref="M13:O13" si="44">IFERROR(M10/M6,"N/A")</f>
        <v>0.81716036772216549</v>
      </c>
      <c r="N13" s="234">
        <f t="shared" si="44"/>
        <v>0.81716036772216549</v>
      </c>
      <c r="O13" s="234">
        <f t="shared" si="44"/>
        <v>0.81716036772216549</v>
      </c>
      <c r="P13" s="34">
        <f>IFERROR(P10/P6,"N/A")</f>
        <v>0.81716036772216549</v>
      </c>
      <c r="Q13" s="234">
        <f>IFERROR(Q10/Q6,"N/A")</f>
        <v>0.81691652588093666</v>
      </c>
      <c r="R13" s="234">
        <f t="shared" ref="R13:T13" si="45">IFERROR(R10/R6,"N/A")</f>
        <v>0.81691652588093677</v>
      </c>
      <c r="S13" s="234">
        <f t="shared" si="45"/>
        <v>0.81691652588093666</v>
      </c>
      <c r="T13" s="234">
        <f t="shared" si="45"/>
        <v>0.81691652588093666</v>
      </c>
      <c r="U13" s="34">
        <f>IFERROR(U10/U6,"N/A")</f>
        <v>0.81691652588093666</v>
      </c>
      <c r="V13" s="234">
        <f>IFERROR(V10/V6,"N/A")</f>
        <v>0.8183553708971012</v>
      </c>
      <c r="W13" s="234">
        <f t="shared" ref="W13:Y13" si="46">IFERROR(W10/W6,"N/A")</f>
        <v>0.8183553708971012</v>
      </c>
      <c r="X13" s="234">
        <f t="shared" si="46"/>
        <v>0.8183553708971012</v>
      </c>
      <c r="Y13" s="234">
        <f t="shared" si="46"/>
        <v>0.8183553708971012</v>
      </c>
      <c r="Z13" s="34">
        <f>IFERROR(Z10/Z6,"N/A")</f>
        <v>0.8183553708971012</v>
      </c>
      <c r="AA13" s="234">
        <f>IFERROR(AA10/AA6,"N/A")</f>
        <v>0.8083483295677899</v>
      </c>
      <c r="AB13" s="234">
        <f t="shared" ref="AB13:AI13" si="47">IFERROR(AB10/AB6,"N/A")</f>
        <v>0.8083483295677899</v>
      </c>
      <c r="AC13" s="234">
        <f t="shared" si="47"/>
        <v>0.8083483295677899</v>
      </c>
      <c r="AD13" s="234">
        <f t="shared" si="47"/>
        <v>0.8083483295677899</v>
      </c>
      <c r="AE13" s="34">
        <f t="shared" si="47"/>
        <v>0.8083483295677899</v>
      </c>
      <c r="AF13" s="34">
        <f t="shared" si="47"/>
        <v>0.79596781706884034</v>
      </c>
      <c r="AG13" s="34">
        <f t="shared" si="47"/>
        <v>0.756568237810746</v>
      </c>
      <c r="AH13" s="34">
        <f t="shared" si="47"/>
        <v>0.71238720833568636</v>
      </c>
      <c r="AI13" s="34">
        <f t="shared" si="47"/>
        <v>0.68703910030887472</v>
      </c>
    </row>
    <row r="14" spans="1:37" s="12" customFormat="1" ht="13.5" thickBot="1">
      <c r="A14" s="170" t="s">
        <v>127</v>
      </c>
      <c r="B14" s="252"/>
      <c r="C14" s="252"/>
      <c r="D14" s="252"/>
      <c r="E14" s="252"/>
      <c r="F14" s="253"/>
      <c r="G14" s="252"/>
      <c r="H14" s="252"/>
      <c r="I14" s="252"/>
      <c r="J14" s="252"/>
      <c r="K14" s="253"/>
      <c r="L14" s="252"/>
      <c r="M14" s="252"/>
      <c r="N14" s="252"/>
      <c r="O14" s="252"/>
      <c r="P14" s="253"/>
      <c r="Q14" s="252"/>
      <c r="R14" s="252"/>
      <c r="S14" s="252"/>
      <c r="T14" s="252"/>
      <c r="U14" s="253"/>
      <c r="V14" s="252"/>
      <c r="W14" s="252"/>
      <c r="X14" s="252"/>
      <c r="Y14" s="252"/>
      <c r="Z14" s="253"/>
      <c r="AA14" s="252"/>
      <c r="AB14" s="252"/>
      <c r="AC14" s="252"/>
      <c r="AD14" s="252"/>
      <c r="AE14" s="253"/>
      <c r="AF14" s="254"/>
      <c r="AG14" s="254"/>
      <c r="AH14" s="254"/>
      <c r="AI14" s="254"/>
    </row>
    <row r="15" spans="1:37" s="16" customFormat="1">
      <c r="A15" s="331" t="s">
        <v>201</v>
      </c>
      <c r="B15" s="255">
        <v>0</v>
      </c>
      <c r="C15" s="255">
        <v>0</v>
      </c>
      <c r="D15" s="255">
        <v>0</v>
      </c>
      <c r="E15" s="255">
        <v>0</v>
      </c>
      <c r="F15" s="269">
        <f>SUM(B15:E15)</f>
        <v>0</v>
      </c>
      <c r="G15" s="255">
        <v>2.4</v>
      </c>
      <c r="H15" s="255">
        <v>7.2</v>
      </c>
      <c r="I15" s="255">
        <v>2.4</v>
      </c>
      <c r="J15" s="255">
        <v>12</v>
      </c>
      <c r="K15" s="269">
        <f>SUM(G15:J15)</f>
        <v>24</v>
      </c>
      <c r="L15" s="255">
        <v>21.48</v>
      </c>
      <c r="M15" s="255">
        <v>64.44</v>
      </c>
      <c r="N15" s="255">
        <v>21.48</v>
      </c>
      <c r="O15" s="255">
        <v>107.4</v>
      </c>
      <c r="P15" s="269">
        <f>SUM(L15:O15)</f>
        <v>214.8</v>
      </c>
      <c r="Q15" s="255">
        <v>193.63560000000001</v>
      </c>
      <c r="R15" s="255">
        <v>580.90679999999998</v>
      </c>
      <c r="S15" s="255">
        <v>193.63560000000001</v>
      </c>
      <c r="T15" s="255">
        <v>968.178</v>
      </c>
      <c r="U15" s="269">
        <f>SUM(Q15:T15)</f>
        <v>1936.3560000000002</v>
      </c>
      <c r="V15" s="255">
        <v>1917.7604879999999</v>
      </c>
      <c r="W15" s="255">
        <v>5753.2814639999997</v>
      </c>
      <c r="X15" s="255">
        <v>1917.7604879999999</v>
      </c>
      <c r="Y15" s="255">
        <v>9588.8024399999995</v>
      </c>
      <c r="Z15" s="269">
        <f>SUM(V15:Y15)</f>
        <v>19177.604879999999</v>
      </c>
      <c r="AA15" s="271">
        <v>11676.230555819999</v>
      </c>
      <c r="AB15" s="271">
        <v>35028.691667459992</v>
      </c>
      <c r="AC15" s="271">
        <v>11676.230555819999</v>
      </c>
      <c r="AD15" s="271">
        <v>58381.15277909999</v>
      </c>
      <c r="AE15" s="256">
        <f>SUM(AA15:AD15)</f>
        <v>116762.30555819999</v>
      </c>
      <c r="AF15" s="256">
        <f>IF(AF16="",0,AE15*(1+AF16))</f>
        <v>504953.93052429007</v>
      </c>
      <c r="AG15" s="256">
        <f>IF(AG16="",0,AF15*(1+AG16))</f>
        <v>1267674.4092759853</v>
      </c>
      <c r="AH15" s="256">
        <f>IF(AH16="",0,AG15*(1+AH16))</f>
        <v>2385953.2453384004</v>
      </c>
      <c r="AI15" s="256">
        <f>IF(AI16="",0,AH15*(1+AI16))</f>
        <v>4038031.7635352793</v>
      </c>
    </row>
    <row r="16" spans="1:37" s="11" customFormat="1">
      <c r="A16" s="14" t="s">
        <v>5</v>
      </c>
      <c r="B16" s="33" t="s">
        <v>48</v>
      </c>
      <c r="C16" s="33" t="s">
        <v>48</v>
      </c>
      <c r="D16" s="33" t="s">
        <v>48</v>
      </c>
      <c r="E16" s="33" t="s">
        <v>48</v>
      </c>
      <c r="F16" s="34"/>
      <c r="G16" s="232" t="str">
        <f>IFERROR(G15/B15-1,"N/A")</f>
        <v>N/A</v>
      </c>
      <c r="H16" s="232" t="str">
        <f t="shared" ref="H16" si="48">IFERROR(H15/C15-1,"N/A")</f>
        <v>N/A</v>
      </c>
      <c r="I16" s="232" t="str">
        <f t="shared" ref="I16" si="49">IFERROR(I15/D15-1,"N/A")</f>
        <v>N/A</v>
      </c>
      <c r="J16" s="232" t="str">
        <f t="shared" ref="J16" si="50">IFERROR(J15/E15-1,"N/A")</f>
        <v>N/A</v>
      </c>
      <c r="K16" s="34" t="str">
        <f>IFERROR(K15/F15-1,"N/A")</f>
        <v>N/A</v>
      </c>
      <c r="L16" s="232">
        <f>IFERROR(L15/G15-1,"N/A")</f>
        <v>7.9500000000000011</v>
      </c>
      <c r="M16" s="232">
        <f t="shared" ref="M16" si="51">IFERROR(M15/H15-1,"N/A")</f>
        <v>7.9499999999999993</v>
      </c>
      <c r="N16" s="232">
        <f t="shared" ref="N16" si="52">IFERROR(N15/I15-1,"N/A")</f>
        <v>7.9500000000000011</v>
      </c>
      <c r="O16" s="232">
        <f t="shared" ref="O16" si="53">IFERROR(O15/J15-1,"N/A")</f>
        <v>7.9500000000000011</v>
      </c>
      <c r="P16" s="34">
        <f>IFERROR(P15/K15-1,"N/A")</f>
        <v>7.9500000000000011</v>
      </c>
      <c r="Q16" s="232">
        <f>IFERROR(Q15/L15-1,"N/A")</f>
        <v>8.0146927374301686</v>
      </c>
      <c r="R16" s="232">
        <f t="shared" ref="R16" si="54">IFERROR(R15/M15-1,"N/A")</f>
        <v>8.0146927374301669</v>
      </c>
      <c r="S16" s="232">
        <f t="shared" ref="S16" si="55">IFERROR(S15/N15-1,"N/A")</f>
        <v>8.0146927374301686</v>
      </c>
      <c r="T16" s="232">
        <f t="shared" ref="T16" si="56">IFERROR(T15/O15-1,"N/A")</f>
        <v>8.0146927374301669</v>
      </c>
      <c r="U16" s="34">
        <f>IFERROR(U15/P15-1,"N/A")</f>
        <v>8.0146927374301686</v>
      </c>
      <c r="V16" s="232">
        <f>IFERROR(V15/Q15-1,"N/A")</f>
        <v>8.9039664607128017</v>
      </c>
      <c r="W16" s="232">
        <f t="shared" ref="W16" si="57">IFERROR(W15/R15-1,"N/A")</f>
        <v>8.9039664607128035</v>
      </c>
      <c r="X16" s="232">
        <f t="shared" ref="X16" si="58">IFERROR(X15/S15-1,"N/A")</f>
        <v>8.9039664607128017</v>
      </c>
      <c r="Y16" s="232">
        <f t="shared" ref="Y16" si="59">IFERROR(Y15/T15-1,"N/A")</f>
        <v>8.9039664607128017</v>
      </c>
      <c r="Z16" s="34">
        <f>IFERROR(Z15/U15-1,"N/A")</f>
        <v>8.9039664607128017</v>
      </c>
      <c r="AA16" s="232">
        <f>IFERROR(AA15/V15-1,"N/A")</f>
        <v>5.0884717507121771</v>
      </c>
      <c r="AB16" s="232">
        <f t="shared" ref="AB16:AD16" si="60">IFERROR(AB15/W15-1,"N/A")</f>
        <v>5.0884717507121762</v>
      </c>
      <c r="AC16" s="232">
        <f t="shared" si="60"/>
        <v>5.0884717507121771</v>
      </c>
      <c r="AD16" s="232">
        <f t="shared" si="60"/>
        <v>5.0884717507121771</v>
      </c>
      <c r="AE16" s="34">
        <f>IFERROR(AE15/Z15-1,"N/A")</f>
        <v>5.0884717507121779</v>
      </c>
      <c r="AF16" s="257">
        <v>3.3246313791962296</v>
      </c>
      <c r="AG16" s="257">
        <v>1.5104753773473318</v>
      </c>
      <c r="AH16" s="257">
        <v>0.88214988634274372</v>
      </c>
      <c r="AI16" s="257">
        <v>0.69241864710662604</v>
      </c>
    </row>
    <row r="17" spans="1:35" s="11" customFormat="1">
      <c r="A17" s="14" t="s">
        <v>6</v>
      </c>
      <c r="B17" s="33" t="s">
        <v>48</v>
      </c>
      <c r="C17" s="33" t="str">
        <f t="shared" ref="C17:E17" si="61">IFERROR(C15/B15-1,"N/A")</f>
        <v>N/A</v>
      </c>
      <c r="D17" s="33" t="str">
        <f t="shared" si="61"/>
        <v>N/A</v>
      </c>
      <c r="E17" s="33" t="str">
        <f t="shared" si="61"/>
        <v>N/A</v>
      </c>
      <c r="F17" s="250"/>
      <c r="G17" s="33" t="str">
        <f>IFERROR(G15/E15-1,"N/A")</f>
        <v>N/A</v>
      </c>
      <c r="H17" s="33">
        <f t="shared" ref="H17:J17" si="62">IFERROR(H15/G15-1,"N/A")</f>
        <v>2</v>
      </c>
      <c r="I17" s="33">
        <f t="shared" si="62"/>
        <v>-0.66666666666666674</v>
      </c>
      <c r="J17" s="33">
        <f t="shared" si="62"/>
        <v>4</v>
      </c>
      <c r="K17" s="250"/>
      <c r="L17" s="33">
        <f>IFERROR(L15/J15-1,"N/A")</f>
        <v>0.79</v>
      </c>
      <c r="M17" s="33">
        <f t="shared" ref="M17:O17" si="63">IFERROR(M15/L15-1,"N/A")</f>
        <v>2</v>
      </c>
      <c r="N17" s="33">
        <f t="shared" si="63"/>
        <v>-0.66666666666666663</v>
      </c>
      <c r="O17" s="33">
        <f t="shared" si="63"/>
        <v>4</v>
      </c>
      <c r="P17" s="250"/>
      <c r="Q17" s="33">
        <f>IFERROR(Q15/O15-1,"N/A")</f>
        <v>0.80293854748603355</v>
      </c>
      <c r="R17" s="33">
        <f t="shared" ref="R17:T17" si="64">IFERROR(R15/Q15-1,"N/A")</f>
        <v>1.9999999999999996</v>
      </c>
      <c r="S17" s="33">
        <f t="shared" si="64"/>
        <v>-0.66666666666666663</v>
      </c>
      <c r="T17" s="33">
        <f t="shared" si="64"/>
        <v>4</v>
      </c>
      <c r="U17" s="250"/>
      <c r="V17" s="33">
        <f>IFERROR(V15/T15-1,"N/A")</f>
        <v>0.98079329214256039</v>
      </c>
      <c r="W17" s="33">
        <f t="shared" ref="W17:Y17" si="65">IFERROR(W15/V15-1,"N/A")</f>
        <v>2</v>
      </c>
      <c r="X17" s="33">
        <f t="shared" si="65"/>
        <v>-0.66666666666666674</v>
      </c>
      <c r="Y17" s="33">
        <f t="shared" si="65"/>
        <v>4</v>
      </c>
      <c r="Z17" s="250"/>
      <c r="AA17" s="33">
        <f>IFERROR(AA15/Y15-1,"N/A")</f>
        <v>0.21769435014243554</v>
      </c>
      <c r="AB17" s="33">
        <f t="shared" ref="AB17:AD17" si="66">IFERROR(AB15/AA15-1,"N/A")</f>
        <v>1.9999999999999996</v>
      </c>
      <c r="AC17" s="33">
        <f t="shared" si="66"/>
        <v>-0.66666666666666663</v>
      </c>
      <c r="AD17" s="33">
        <f t="shared" si="66"/>
        <v>4</v>
      </c>
      <c r="AE17" s="250"/>
      <c r="AF17" s="250"/>
      <c r="AG17" s="250"/>
      <c r="AH17" s="250"/>
      <c r="AI17" s="250"/>
    </row>
    <row r="18" spans="1:35" s="11" customFormat="1" ht="13.5" thickBot="1">
      <c r="A18" s="14" t="s">
        <v>7</v>
      </c>
      <c r="B18" s="235" t="str">
        <f t="shared" ref="B18:K18" si="67">IFERROR(B15/B6,"N/A")</f>
        <v>N/A</v>
      </c>
      <c r="C18" s="33" t="str">
        <f t="shared" si="67"/>
        <v>N/A</v>
      </c>
      <c r="D18" s="33" t="str">
        <f t="shared" si="67"/>
        <v>N/A</v>
      </c>
      <c r="E18" s="33" t="str">
        <f t="shared" si="67"/>
        <v>N/A</v>
      </c>
      <c r="F18" s="34" t="str">
        <f t="shared" si="67"/>
        <v>N/A</v>
      </c>
      <c r="G18" s="33">
        <f t="shared" si="67"/>
        <v>0.16666666666666666</v>
      </c>
      <c r="H18" s="33">
        <f t="shared" si="67"/>
        <v>0.16666666666666666</v>
      </c>
      <c r="I18" s="33">
        <f t="shared" si="67"/>
        <v>0.16666666666666666</v>
      </c>
      <c r="J18" s="33">
        <f t="shared" si="67"/>
        <v>0.16666666666666666</v>
      </c>
      <c r="K18" s="34">
        <f t="shared" si="67"/>
        <v>0.16666666666666666</v>
      </c>
      <c r="L18" s="33">
        <f t="shared" ref="L18:Z18" si="68">IFERROR(L15/L6,"N/A")</f>
        <v>0.18283963227783454</v>
      </c>
      <c r="M18" s="33">
        <f t="shared" si="68"/>
        <v>0.18283963227783451</v>
      </c>
      <c r="N18" s="33">
        <f t="shared" si="68"/>
        <v>0.18283963227783454</v>
      </c>
      <c r="O18" s="33">
        <f t="shared" si="68"/>
        <v>0.18283963227783454</v>
      </c>
      <c r="P18" s="34">
        <f t="shared" si="68"/>
        <v>0.18283963227783454</v>
      </c>
      <c r="Q18" s="33">
        <f t="shared" si="68"/>
        <v>0.18308347411906331</v>
      </c>
      <c r="R18" s="33">
        <f t="shared" si="68"/>
        <v>0.18308347411906331</v>
      </c>
      <c r="S18" s="33">
        <f t="shared" si="68"/>
        <v>0.18308347411906331</v>
      </c>
      <c r="T18" s="33">
        <f t="shared" si="68"/>
        <v>0.18308347411906331</v>
      </c>
      <c r="U18" s="34">
        <f t="shared" si="68"/>
        <v>0.18308347411906334</v>
      </c>
      <c r="V18" s="33">
        <f t="shared" si="68"/>
        <v>0.1816446291028988</v>
      </c>
      <c r="W18" s="33">
        <f t="shared" si="68"/>
        <v>0.1816446291028988</v>
      </c>
      <c r="X18" s="33">
        <f t="shared" si="68"/>
        <v>0.1816446291028988</v>
      </c>
      <c r="Y18" s="33">
        <f t="shared" si="68"/>
        <v>0.1816446291028988</v>
      </c>
      <c r="Z18" s="34">
        <f t="shared" si="68"/>
        <v>0.1816446291028988</v>
      </c>
      <c r="AA18" s="33">
        <f t="shared" ref="AA18:AE18" si="69">IFERROR(AA15/AA6,"N/A")</f>
        <v>0.1916516704322101</v>
      </c>
      <c r="AB18" s="33">
        <f t="shared" si="69"/>
        <v>0.19165167043221007</v>
      </c>
      <c r="AC18" s="33">
        <f t="shared" si="69"/>
        <v>0.1916516704322101</v>
      </c>
      <c r="AD18" s="33">
        <f t="shared" si="69"/>
        <v>0.1916516704322101</v>
      </c>
      <c r="AE18" s="34">
        <f t="shared" si="69"/>
        <v>0.1916516704322101</v>
      </c>
      <c r="AF18" s="34">
        <f t="shared" ref="AF18:AI18" si="70">IFERROR(AF15/AF6,"N/A")</f>
        <v>0.20403218293115966</v>
      </c>
      <c r="AG18" s="34">
        <f t="shared" si="70"/>
        <v>0.24343176218925403</v>
      </c>
      <c r="AH18" s="34">
        <f t="shared" si="70"/>
        <v>0.28761279166431358</v>
      </c>
      <c r="AI18" s="34">
        <f t="shared" si="70"/>
        <v>0.31296089969112528</v>
      </c>
    </row>
    <row r="19" spans="1:35" s="12" customFormat="1" ht="13.5" thickBot="1">
      <c r="A19" s="170" t="s">
        <v>126</v>
      </c>
      <c r="B19" s="258"/>
      <c r="C19" s="258"/>
      <c r="D19" s="258"/>
      <c r="E19" s="258"/>
      <c r="F19" s="253"/>
      <c r="G19" s="258"/>
      <c r="H19" s="258"/>
      <c r="I19" s="258"/>
      <c r="J19" s="258"/>
      <c r="K19" s="253"/>
      <c r="L19" s="258"/>
      <c r="M19" s="258"/>
      <c r="N19" s="258"/>
      <c r="O19" s="258"/>
      <c r="P19" s="253"/>
      <c r="Q19" s="258"/>
      <c r="R19" s="258"/>
      <c r="S19" s="258"/>
      <c r="T19" s="258"/>
      <c r="U19" s="253"/>
      <c r="V19" s="258"/>
      <c r="W19" s="258"/>
      <c r="X19" s="258"/>
      <c r="Y19" s="258"/>
      <c r="Z19" s="253"/>
      <c r="AA19" s="258"/>
      <c r="AB19" s="258"/>
      <c r="AC19" s="258"/>
      <c r="AD19" s="258"/>
      <c r="AE19" s="253"/>
      <c r="AF19" s="259"/>
      <c r="AG19" s="259"/>
      <c r="AH19" s="259"/>
      <c r="AI19" s="259"/>
    </row>
    <row r="20" spans="1:35" s="12" customFormat="1">
      <c r="A20" s="17"/>
      <c r="B20" s="260"/>
      <c r="C20" s="260"/>
      <c r="D20" s="260"/>
      <c r="E20" s="261"/>
      <c r="F20" s="262"/>
      <c r="G20" s="263"/>
      <c r="H20" s="263"/>
      <c r="I20" s="263"/>
      <c r="J20" s="263"/>
      <c r="K20" s="263"/>
      <c r="L20" s="263"/>
      <c r="M20" s="263"/>
      <c r="N20" s="263"/>
      <c r="O20" s="263"/>
      <c r="P20" s="263"/>
      <c r="Q20" s="263"/>
      <c r="R20" s="263"/>
      <c r="S20" s="263"/>
      <c r="T20" s="263"/>
      <c r="U20" s="263"/>
      <c r="V20" s="263"/>
      <c r="W20" s="263"/>
      <c r="X20" s="263"/>
      <c r="Y20" s="263"/>
      <c r="Z20" s="263"/>
      <c r="AA20" s="263"/>
      <c r="AB20" s="263"/>
      <c r="AC20" s="263"/>
      <c r="AD20" s="263"/>
      <c r="AE20" s="263"/>
      <c r="AF20" s="263"/>
      <c r="AG20" s="263"/>
      <c r="AH20" s="263"/>
      <c r="AI20" s="263"/>
    </row>
    <row r="21" spans="1:35">
      <c r="A21" s="2"/>
      <c r="B21" s="264"/>
      <c r="C21" s="264"/>
      <c r="D21" s="264"/>
      <c r="E21" s="264"/>
      <c r="F21" s="264"/>
      <c r="G21" s="264"/>
      <c r="H21" s="260"/>
      <c r="I21" s="260"/>
      <c r="J21" s="265"/>
      <c r="K21" s="264"/>
      <c r="L21" s="264"/>
      <c r="M21" s="264"/>
      <c r="N21" s="264"/>
      <c r="O21" s="264"/>
      <c r="P21" s="264"/>
      <c r="Q21" s="264"/>
      <c r="R21" s="264"/>
      <c r="S21" s="264"/>
      <c r="T21" s="264"/>
      <c r="U21" s="264"/>
      <c r="V21" s="264"/>
      <c r="W21" s="264"/>
      <c r="X21" s="264"/>
      <c r="Y21" s="264"/>
      <c r="Z21" s="264"/>
      <c r="AA21" s="264"/>
      <c r="AB21" s="264"/>
      <c r="AC21" s="264"/>
      <c r="AD21" s="264"/>
      <c r="AE21" s="264"/>
      <c r="AF21" s="264"/>
      <c r="AG21" s="264"/>
      <c r="AH21" s="264"/>
      <c r="AI21" s="264"/>
    </row>
    <row r="22" spans="1:35" ht="20.25">
      <c r="A22" s="273" t="s">
        <v>159</v>
      </c>
      <c r="B22" s="264"/>
      <c r="C22" s="264"/>
      <c r="D22" s="264"/>
      <c r="E22" s="264"/>
      <c r="F22" s="264"/>
      <c r="G22" s="264"/>
      <c r="H22" s="260"/>
      <c r="I22" s="260"/>
      <c r="J22" s="265"/>
      <c r="K22" s="264"/>
      <c r="L22" s="264"/>
      <c r="M22" s="264"/>
      <c r="N22" s="264"/>
      <c r="O22" s="264"/>
      <c r="P22" s="264"/>
      <c r="Q22" s="264"/>
      <c r="R22" s="264"/>
      <c r="S22" s="264"/>
      <c r="T22" s="264"/>
      <c r="U22" s="264"/>
      <c r="V22" s="264"/>
      <c r="W22" s="264"/>
      <c r="X22" s="264"/>
      <c r="Y22" s="264"/>
      <c r="Z22" s="264"/>
      <c r="AA22" s="264"/>
      <c r="AB22" s="264"/>
      <c r="AC22" s="264"/>
      <c r="AD22" s="264"/>
      <c r="AE22" s="264"/>
      <c r="AF22" s="264"/>
      <c r="AG22" s="264"/>
      <c r="AH22" s="264"/>
      <c r="AI22" s="264"/>
    </row>
    <row r="23" spans="1:35" ht="15" customHeight="1">
      <c r="A23" s="173"/>
      <c r="B23" s="264"/>
      <c r="C23" s="264"/>
      <c r="D23" s="264"/>
      <c r="E23" s="264"/>
      <c r="F23" s="264"/>
      <c r="G23" s="264"/>
      <c r="H23" s="260"/>
      <c r="I23" s="260"/>
      <c r="J23" s="265"/>
      <c r="K23" s="264"/>
      <c r="L23" s="264"/>
      <c r="M23" s="264"/>
      <c r="N23" s="264"/>
      <c r="O23" s="264"/>
      <c r="P23" s="264"/>
      <c r="Q23" s="264"/>
      <c r="R23" s="264"/>
      <c r="S23" s="264"/>
      <c r="T23" s="264"/>
      <c r="U23" s="264"/>
      <c r="V23" s="264"/>
      <c r="W23" s="264"/>
      <c r="X23" s="264"/>
      <c r="Y23" s="264"/>
      <c r="Z23" s="264"/>
      <c r="AA23" s="264"/>
      <c r="AB23" s="264"/>
      <c r="AC23" s="264"/>
      <c r="AD23" s="264"/>
      <c r="AE23" s="264"/>
      <c r="AF23" s="264"/>
      <c r="AG23" s="264"/>
      <c r="AH23" s="264"/>
      <c r="AI23" s="264"/>
    </row>
    <row r="24" spans="1:35" ht="20.25">
      <c r="A24" s="354" t="s">
        <v>202</v>
      </c>
      <c r="B24" s="264"/>
      <c r="C24" s="264"/>
      <c r="D24" s="264"/>
      <c r="E24" s="264"/>
      <c r="F24" s="264"/>
      <c r="G24" s="264"/>
      <c r="H24" s="260"/>
      <c r="I24" s="260"/>
      <c r="J24" s="265"/>
      <c r="K24" s="264"/>
      <c r="L24" s="264"/>
      <c r="M24" s="264"/>
      <c r="N24" s="264"/>
      <c r="O24" s="264"/>
      <c r="P24" s="264"/>
      <c r="Q24" s="264"/>
      <c r="R24" s="264"/>
      <c r="S24" s="264"/>
      <c r="T24" s="264"/>
      <c r="U24" s="264"/>
      <c r="V24" s="264"/>
      <c r="W24" s="264"/>
      <c r="X24" s="264"/>
      <c r="Y24" s="264"/>
      <c r="Z24" s="264"/>
      <c r="AA24" s="264"/>
      <c r="AB24" s="264"/>
      <c r="AC24" s="264"/>
      <c r="AD24" s="264"/>
      <c r="AE24" s="264"/>
      <c r="AF24" s="264"/>
      <c r="AG24" s="264"/>
      <c r="AH24" s="264"/>
      <c r="AI24" s="264"/>
    </row>
    <row r="25" spans="1:35" ht="15" customHeight="1">
      <c r="A25" s="173"/>
      <c r="B25" s="264"/>
      <c r="C25" s="264"/>
      <c r="D25" s="264"/>
      <c r="E25" s="264"/>
      <c r="F25" s="264"/>
      <c r="G25" s="264"/>
      <c r="H25" s="260"/>
      <c r="I25" s="260"/>
      <c r="J25" s="265"/>
      <c r="K25" s="264"/>
      <c r="L25" s="264"/>
      <c r="M25" s="264"/>
      <c r="N25" s="264"/>
      <c r="O25" s="264"/>
      <c r="P25" s="264"/>
      <c r="Q25" s="264"/>
      <c r="R25" s="264"/>
      <c r="S25" s="264"/>
      <c r="T25" s="264"/>
      <c r="U25" s="264"/>
      <c r="V25" s="264"/>
      <c r="W25" s="264"/>
      <c r="X25" s="264"/>
      <c r="Y25" s="264"/>
      <c r="Z25" s="264"/>
      <c r="AA25" s="264"/>
      <c r="AB25" s="264"/>
      <c r="AC25" s="264"/>
      <c r="AD25" s="264"/>
      <c r="AE25" s="264"/>
      <c r="AF25" s="264"/>
      <c r="AG25" s="264"/>
      <c r="AH25" s="264"/>
      <c r="AI25" s="264"/>
    </row>
    <row r="26" spans="1:35" ht="15" customHeight="1">
      <c r="A26" s="355" t="s">
        <v>203</v>
      </c>
      <c r="B26" s="356"/>
      <c r="C26" s="356"/>
      <c r="D26" s="356"/>
      <c r="E26" s="356"/>
      <c r="F26" s="356"/>
      <c r="G26" s="356"/>
      <c r="H26" s="357"/>
      <c r="I26" s="357"/>
      <c r="J26" s="358"/>
      <c r="K26" s="356"/>
      <c r="L26" s="356"/>
      <c r="M26" s="356"/>
      <c r="N26" s="356"/>
      <c r="O26" s="356"/>
      <c r="P26" s="356"/>
      <c r="Q26" s="356"/>
      <c r="R26" s="356"/>
      <c r="S26" s="356"/>
      <c r="T26" s="356"/>
      <c r="U26" s="356"/>
      <c r="V26" s="356"/>
      <c r="W26" s="356"/>
      <c r="X26" s="356"/>
      <c r="Y26" s="356"/>
      <c r="Z26" s="356"/>
      <c r="AA26" s="356"/>
      <c r="AB26" s="356"/>
      <c r="AC26" s="356"/>
      <c r="AD26" s="356"/>
      <c r="AE26" s="356"/>
      <c r="AF26" s="356"/>
      <c r="AG26" s="356"/>
      <c r="AH26" s="356"/>
      <c r="AI26" s="359"/>
    </row>
    <row r="27" spans="1:35">
      <c r="A27" s="360" t="s">
        <v>204</v>
      </c>
      <c r="B27" s="361"/>
      <c r="C27" s="361"/>
      <c r="D27" s="361"/>
      <c r="E27" s="361"/>
      <c r="F27" s="361"/>
      <c r="G27" s="362">
        <v>100</v>
      </c>
      <c r="H27" s="362">
        <v>100</v>
      </c>
      <c r="I27" s="362">
        <v>100</v>
      </c>
      <c r="J27" s="362">
        <v>100</v>
      </c>
      <c r="K27" s="362">
        <v>100</v>
      </c>
      <c r="L27" s="362">
        <v>100</v>
      </c>
      <c r="M27" s="362">
        <v>100</v>
      </c>
      <c r="N27" s="362">
        <v>100</v>
      </c>
      <c r="O27" s="362">
        <v>100</v>
      </c>
      <c r="P27" s="362">
        <v>100</v>
      </c>
      <c r="Q27" s="362">
        <v>100</v>
      </c>
      <c r="R27" s="362">
        <v>100</v>
      </c>
      <c r="S27" s="362">
        <v>100</v>
      </c>
      <c r="T27" s="362">
        <v>100</v>
      </c>
      <c r="U27" s="362">
        <v>100</v>
      </c>
      <c r="V27" s="362">
        <v>100</v>
      </c>
      <c r="W27" s="362">
        <v>100</v>
      </c>
      <c r="X27" s="362">
        <v>100</v>
      </c>
      <c r="Y27" s="362">
        <v>100</v>
      </c>
      <c r="Z27" s="362">
        <v>100</v>
      </c>
      <c r="AA27" s="362">
        <v>95</v>
      </c>
      <c r="AB27" s="362">
        <v>95</v>
      </c>
      <c r="AC27" s="362">
        <v>95</v>
      </c>
      <c r="AD27" s="362">
        <v>95</v>
      </c>
      <c r="AE27" s="362">
        <v>95</v>
      </c>
      <c r="AF27" s="362">
        <v>95</v>
      </c>
      <c r="AG27" s="362">
        <v>95</v>
      </c>
      <c r="AH27" s="362">
        <v>95</v>
      </c>
      <c r="AI27" s="362">
        <v>95</v>
      </c>
    </row>
    <row r="28" spans="1:35">
      <c r="A28" s="363" t="s">
        <v>205</v>
      </c>
      <c r="B28" s="364"/>
      <c r="C28" s="364"/>
      <c r="D28" s="364"/>
      <c r="E28" s="364"/>
      <c r="F28" s="364">
        <f>SUM(B28:E28)</f>
        <v>0</v>
      </c>
      <c r="G28" s="364">
        <f>K28*0.1</f>
        <v>120</v>
      </c>
      <c r="H28" s="364">
        <f>K28*0.3</f>
        <v>360</v>
      </c>
      <c r="I28" s="364">
        <f>K28*0.1</f>
        <v>120</v>
      </c>
      <c r="J28" s="364">
        <f>K28*0.5</f>
        <v>600</v>
      </c>
      <c r="K28" s="365">
        <v>1200</v>
      </c>
      <c r="L28" s="364">
        <f>G28*8</f>
        <v>960</v>
      </c>
      <c r="M28" s="364">
        <f t="shared" ref="M28:P28" si="71">H28*8</f>
        <v>2880</v>
      </c>
      <c r="N28" s="364">
        <f t="shared" si="71"/>
        <v>960</v>
      </c>
      <c r="O28" s="364">
        <f t="shared" si="71"/>
        <v>4800</v>
      </c>
      <c r="P28" s="364">
        <f t="shared" si="71"/>
        <v>9600</v>
      </c>
      <c r="Q28" s="364">
        <f>9*L28</f>
        <v>8640</v>
      </c>
      <c r="R28" s="364">
        <f t="shared" ref="R28:U28" si="72">9*M28</f>
        <v>25920</v>
      </c>
      <c r="S28" s="364">
        <f t="shared" si="72"/>
        <v>8640</v>
      </c>
      <c r="T28" s="364">
        <f t="shared" si="72"/>
        <v>43200</v>
      </c>
      <c r="U28" s="364">
        <f t="shared" si="72"/>
        <v>86400</v>
      </c>
      <c r="V28" s="364">
        <f>Q28*10</f>
        <v>86400</v>
      </c>
      <c r="W28" s="364">
        <f t="shared" ref="W28:Z28" si="73">R28*10</f>
        <v>259200</v>
      </c>
      <c r="X28" s="364">
        <f t="shared" si="73"/>
        <v>86400</v>
      </c>
      <c r="Y28" s="364">
        <f t="shared" si="73"/>
        <v>432000</v>
      </c>
      <c r="Z28" s="364">
        <f t="shared" si="73"/>
        <v>864000</v>
      </c>
      <c r="AA28" s="364">
        <f>V28*6</f>
        <v>518400</v>
      </c>
      <c r="AB28" s="364">
        <f t="shared" ref="AB28:AE28" si="74">W28*6</f>
        <v>1555200</v>
      </c>
      <c r="AC28" s="364">
        <f t="shared" si="74"/>
        <v>518400</v>
      </c>
      <c r="AD28" s="364">
        <f t="shared" si="74"/>
        <v>2592000</v>
      </c>
      <c r="AE28" s="364">
        <f t="shared" si="74"/>
        <v>5184000</v>
      </c>
      <c r="AF28" s="364">
        <f>AE28*4</f>
        <v>20736000</v>
      </c>
      <c r="AG28" s="364">
        <f>AF28*2</f>
        <v>41472000</v>
      </c>
      <c r="AH28" s="364">
        <f>AG28*1.5</f>
        <v>62208000</v>
      </c>
      <c r="AI28" s="364">
        <f>AH28*1.5</f>
        <v>93312000</v>
      </c>
    </row>
    <row r="29" spans="1:35" s="368" customFormat="1" ht="13.5" thickBot="1">
      <c r="A29" s="366" t="s">
        <v>206</v>
      </c>
      <c r="B29" s="367"/>
      <c r="C29" s="367"/>
      <c r="D29" s="367"/>
      <c r="E29" s="367"/>
      <c r="F29" s="367"/>
      <c r="G29" s="367">
        <f>G27*G28/1000</f>
        <v>12</v>
      </c>
      <c r="H29" s="367">
        <f t="shared" ref="H29:AI29" si="75">H27*H28/1000</f>
        <v>36</v>
      </c>
      <c r="I29" s="367">
        <f t="shared" si="75"/>
        <v>12</v>
      </c>
      <c r="J29" s="367">
        <f t="shared" si="75"/>
        <v>60</v>
      </c>
      <c r="K29" s="367">
        <f t="shared" si="75"/>
        <v>120</v>
      </c>
      <c r="L29" s="367">
        <f t="shared" si="75"/>
        <v>96</v>
      </c>
      <c r="M29" s="367">
        <f t="shared" si="75"/>
        <v>288</v>
      </c>
      <c r="N29" s="367">
        <f t="shared" si="75"/>
        <v>96</v>
      </c>
      <c r="O29" s="367">
        <f t="shared" si="75"/>
        <v>480</v>
      </c>
      <c r="P29" s="367">
        <f t="shared" si="75"/>
        <v>960</v>
      </c>
      <c r="Q29" s="367">
        <f t="shared" si="75"/>
        <v>864</v>
      </c>
      <c r="R29" s="367">
        <f t="shared" si="75"/>
        <v>2592</v>
      </c>
      <c r="S29" s="367">
        <f t="shared" si="75"/>
        <v>864</v>
      </c>
      <c r="T29" s="367">
        <f t="shared" si="75"/>
        <v>4320</v>
      </c>
      <c r="U29" s="367">
        <f t="shared" si="75"/>
        <v>8640</v>
      </c>
      <c r="V29" s="367">
        <f t="shared" si="75"/>
        <v>8640</v>
      </c>
      <c r="W29" s="367">
        <f t="shared" si="75"/>
        <v>25920</v>
      </c>
      <c r="X29" s="367">
        <f t="shared" si="75"/>
        <v>8640</v>
      </c>
      <c r="Y29" s="367">
        <f t="shared" si="75"/>
        <v>43200</v>
      </c>
      <c r="Z29" s="367">
        <f t="shared" si="75"/>
        <v>86400</v>
      </c>
      <c r="AA29" s="367">
        <f t="shared" si="75"/>
        <v>49248</v>
      </c>
      <c r="AB29" s="367">
        <f t="shared" si="75"/>
        <v>147744</v>
      </c>
      <c r="AC29" s="367">
        <f t="shared" si="75"/>
        <v>49248</v>
      </c>
      <c r="AD29" s="367">
        <f t="shared" si="75"/>
        <v>246240</v>
      </c>
      <c r="AE29" s="367">
        <f t="shared" si="75"/>
        <v>492480</v>
      </c>
      <c r="AF29" s="367">
        <f t="shared" si="75"/>
        <v>1969920</v>
      </c>
      <c r="AG29" s="367">
        <f t="shared" si="75"/>
        <v>3939840</v>
      </c>
      <c r="AH29" s="367">
        <f t="shared" si="75"/>
        <v>5909760</v>
      </c>
      <c r="AI29" s="367">
        <f t="shared" si="75"/>
        <v>8864640</v>
      </c>
    </row>
    <row r="30" spans="1:35">
      <c r="A30" s="369"/>
      <c r="B30" s="370"/>
      <c r="C30" s="370"/>
      <c r="D30" s="370"/>
      <c r="E30" s="370"/>
      <c r="F30" s="370"/>
      <c r="G30" s="370"/>
      <c r="H30" s="370"/>
      <c r="I30" s="370"/>
      <c r="J30" s="370"/>
      <c r="K30" s="370"/>
      <c r="L30" s="370"/>
      <c r="M30" s="370"/>
      <c r="N30" s="370"/>
      <c r="O30" s="370"/>
      <c r="P30" s="370"/>
      <c r="Q30" s="370"/>
      <c r="R30" s="370"/>
      <c r="S30" s="370"/>
      <c r="T30" s="370"/>
      <c r="U30" s="370"/>
      <c r="V30" s="370"/>
      <c r="W30" s="370"/>
      <c r="X30" s="370"/>
      <c r="Y30" s="370"/>
      <c r="Z30" s="370"/>
      <c r="AA30" s="370"/>
      <c r="AB30" s="370"/>
      <c r="AC30" s="370"/>
      <c r="AD30" s="370"/>
      <c r="AE30" s="370"/>
      <c r="AF30" s="370"/>
      <c r="AG30" s="370"/>
      <c r="AH30" s="370"/>
      <c r="AI30" s="370"/>
    </row>
    <row r="31" spans="1:35">
      <c r="A31" s="360"/>
      <c r="B31" s="361"/>
      <c r="C31" s="361"/>
      <c r="D31" s="361"/>
      <c r="E31" s="361"/>
      <c r="F31" s="361"/>
      <c r="G31" s="361"/>
      <c r="H31" s="361"/>
      <c r="I31" s="361"/>
      <c r="J31" s="361"/>
      <c r="K31" s="371"/>
      <c r="L31" s="361"/>
      <c r="M31" s="361"/>
      <c r="N31" s="361"/>
      <c r="O31" s="361"/>
      <c r="P31" s="371"/>
      <c r="Q31" s="361"/>
      <c r="R31" s="361"/>
      <c r="S31" s="361"/>
      <c r="T31" s="361"/>
      <c r="U31" s="361"/>
      <c r="V31" s="361"/>
      <c r="W31" s="361"/>
      <c r="X31" s="361"/>
      <c r="Y31" s="361"/>
      <c r="Z31" s="361"/>
      <c r="AA31" s="361"/>
      <c r="AB31" s="361"/>
      <c r="AC31" s="361"/>
      <c r="AD31" s="361"/>
      <c r="AE31" s="361"/>
      <c r="AF31" s="361"/>
      <c r="AG31" s="361"/>
      <c r="AH31" s="361"/>
      <c r="AI31" s="361"/>
    </row>
    <row r="32" spans="1:35" ht="15" customHeight="1">
      <c r="A32" s="355" t="s">
        <v>207</v>
      </c>
      <c r="B32" s="356"/>
      <c r="C32" s="356"/>
      <c r="D32" s="356"/>
      <c r="E32" s="356"/>
      <c r="F32" s="356"/>
      <c r="G32" s="356"/>
      <c r="H32" s="357"/>
      <c r="I32" s="357"/>
      <c r="J32" s="358"/>
      <c r="K32" s="356"/>
      <c r="L32" s="356"/>
      <c r="M32" s="356"/>
      <c r="N32" s="356"/>
      <c r="O32" s="356"/>
      <c r="P32" s="356"/>
      <c r="Q32" s="356"/>
      <c r="R32" s="356"/>
      <c r="S32" s="356"/>
      <c r="T32" s="356"/>
      <c r="U32" s="356"/>
      <c r="V32" s="356"/>
      <c r="W32" s="356"/>
      <c r="X32" s="356"/>
      <c r="Y32" s="356"/>
      <c r="Z32" s="356"/>
      <c r="AA32" s="356"/>
      <c r="AB32" s="356"/>
      <c r="AC32" s="356"/>
      <c r="AD32" s="356"/>
      <c r="AE32" s="356"/>
      <c r="AF32" s="356"/>
      <c r="AG32" s="356"/>
      <c r="AH32" s="356"/>
      <c r="AI32" s="359"/>
    </row>
    <row r="33" spans="1:35" s="374" customFormat="1">
      <c r="A33" s="372" t="s">
        <v>208</v>
      </c>
      <c r="B33" s="264"/>
      <c r="C33" s="264"/>
      <c r="D33" s="264"/>
      <c r="E33" s="264"/>
      <c r="F33" s="264"/>
      <c r="G33" s="373">
        <f>G29*0.2</f>
        <v>2.4000000000000004</v>
      </c>
      <c r="H33" s="373">
        <f t="shared" ref="H33:AI33" si="76">H29*0.2</f>
        <v>7.2</v>
      </c>
      <c r="I33" s="373">
        <f t="shared" si="76"/>
        <v>2.4000000000000004</v>
      </c>
      <c r="J33" s="373">
        <f t="shared" si="76"/>
        <v>12</v>
      </c>
      <c r="K33" s="373">
        <f t="shared" si="76"/>
        <v>24</v>
      </c>
      <c r="L33" s="373">
        <f t="shared" si="76"/>
        <v>19.200000000000003</v>
      </c>
      <c r="M33" s="373">
        <f t="shared" si="76"/>
        <v>57.6</v>
      </c>
      <c r="N33" s="373">
        <f t="shared" si="76"/>
        <v>19.200000000000003</v>
      </c>
      <c r="O33" s="373">
        <f t="shared" si="76"/>
        <v>96</v>
      </c>
      <c r="P33" s="373">
        <f>P29*0.2</f>
        <v>192</v>
      </c>
      <c r="Q33" s="373">
        <f t="shared" si="76"/>
        <v>172.8</v>
      </c>
      <c r="R33" s="373">
        <f t="shared" si="76"/>
        <v>518.4</v>
      </c>
      <c r="S33" s="373">
        <f t="shared" si="76"/>
        <v>172.8</v>
      </c>
      <c r="T33" s="373">
        <f t="shared" si="76"/>
        <v>864</v>
      </c>
      <c r="U33" s="373">
        <f t="shared" si="76"/>
        <v>1728</v>
      </c>
      <c r="V33" s="373">
        <f t="shared" si="76"/>
        <v>1728</v>
      </c>
      <c r="W33" s="373">
        <f t="shared" si="76"/>
        <v>5184</v>
      </c>
      <c r="X33" s="373">
        <f t="shared" si="76"/>
        <v>1728</v>
      </c>
      <c r="Y33" s="373">
        <f t="shared" si="76"/>
        <v>8640</v>
      </c>
      <c r="Z33" s="373">
        <f t="shared" si="76"/>
        <v>17280</v>
      </c>
      <c r="AA33" s="373">
        <f t="shared" si="76"/>
        <v>9849.6</v>
      </c>
      <c r="AB33" s="373">
        <f t="shared" si="76"/>
        <v>29548.800000000003</v>
      </c>
      <c r="AC33" s="373">
        <f t="shared" si="76"/>
        <v>9849.6</v>
      </c>
      <c r="AD33" s="373">
        <f t="shared" si="76"/>
        <v>49248</v>
      </c>
      <c r="AE33" s="373">
        <f t="shared" si="76"/>
        <v>98496</v>
      </c>
      <c r="AF33" s="373">
        <f t="shared" si="76"/>
        <v>393984</v>
      </c>
      <c r="AG33" s="373">
        <f t="shared" si="76"/>
        <v>787968</v>
      </c>
      <c r="AH33" s="373">
        <f t="shared" si="76"/>
        <v>1181952</v>
      </c>
      <c r="AI33" s="373">
        <f t="shared" si="76"/>
        <v>1772928</v>
      </c>
    </row>
    <row r="34" spans="1:35" s="374" customFormat="1">
      <c r="A34" s="372" t="s">
        <v>209</v>
      </c>
      <c r="B34" s="264"/>
      <c r="C34" s="264"/>
      <c r="D34" s="264"/>
      <c r="E34" s="264"/>
      <c r="F34" s="264"/>
      <c r="G34" s="264"/>
      <c r="H34" s="260"/>
      <c r="I34" s="260"/>
      <c r="J34" s="265"/>
      <c r="K34" s="375">
        <v>0</v>
      </c>
      <c r="L34" s="375"/>
      <c r="M34" s="375"/>
      <c r="N34" s="375"/>
      <c r="O34" s="375"/>
      <c r="P34" s="375">
        <v>0.05</v>
      </c>
      <c r="Q34" s="375"/>
      <c r="R34" s="375"/>
      <c r="S34" s="375"/>
      <c r="T34" s="375"/>
      <c r="U34" s="375">
        <v>0.03</v>
      </c>
      <c r="V34" s="375"/>
      <c r="W34" s="375"/>
      <c r="X34" s="375"/>
      <c r="Y34" s="375"/>
      <c r="Z34" s="375">
        <v>0.02</v>
      </c>
      <c r="AA34" s="375"/>
      <c r="AB34" s="375"/>
      <c r="AC34" s="375"/>
      <c r="AD34" s="375"/>
      <c r="AE34" s="375">
        <v>0.05</v>
      </c>
      <c r="AF34" s="375">
        <v>0.05</v>
      </c>
      <c r="AG34" s="375">
        <v>0.05</v>
      </c>
      <c r="AH34" s="375">
        <v>0.05</v>
      </c>
      <c r="AI34" s="375">
        <v>0.05</v>
      </c>
    </row>
    <row r="35" spans="1:35" s="12" customFormat="1">
      <c r="A35" s="376" t="s">
        <v>210</v>
      </c>
      <c r="B35" s="377"/>
      <c r="C35" s="377"/>
      <c r="D35" s="377"/>
      <c r="E35" s="377"/>
      <c r="F35" s="377"/>
      <c r="G35" s="377"/>
      <c r="H35" s="260"/>
      <c r="I35" s="260"/>
      <c r="J35" s="265"/>
      <c r="K35" s="378">
        <f>SUM(G36:J36)</f>
        <v>24</v>
      </c>
      <c r="L35" s="377"/>
      <c r="M35" s="377"/>
      <c r="N35" s="377"/>
      <c r="O35" s="377"/>
      <c r="P35" s="378">
        <f>K35*(1-P34)</f>
        <v>22.799999999999997</v>
      </c>
      <c r="Q35" s="377"/>
      <c r="R35" s="377"/>
      <c r="S35" s="377"/>
      <c r="T35" s="377"/>
      <c r="U35" s="378">
        <f>(P35+P33)*(1-U34)</f>
        <v>208.35599999999999</v>
      </c>
      <c r="V35" s="377"/>
      <c r="W35" s="377"/>
      <c r="X35" s="377"/>
      <c r="Y35" s="377"/>
      <c r="Z35" s="378">
        <f>(U35+U33)*(1-Z34)</f>
        <v>1897.62888</v>
      </c>
      <c r="AA35" s="377"/>
      <c r="AB35" s="377"/>
      <c r="AC35" s="377"/>
      <c r="AD35" s="377"/>
      <c r="AE35" s="378">
        <f>(Z35+Z33)*(1-AE34)</f>
        <v>18218.747435999998</v>
      </c>
      <c r="AF35" s="378">
        <f>(AE35+AE33)*(1-AF34)</f>
        <v>110879.0100642</v>
      </c>
      <c r="AG35" s="378">
        <f t="shared" ref="AG35:AI35" si="77">(AF35+AF33)*(1-AG34)</f>
        <v>479619.85956099001</v>
      </c>
      <c r="AH35" s="378">
        <f t="shared" si="77"/>
        <v>1204208.4665829404</v>
      </c>
      <c r="AI35" s="378">
        <f t="shared" si="77"/>
        <v>2266852.4432537933</v>
      </c>
    </row>
    <row r="36" spans="1:35" s="368" customFormat="1" ht="13.5" thickBot="1">
      <c r="A36" s="366" t="s">
        <v>211</v>
      </c>
      <c r="B36" s="367"/>
      <c r="C36" s="367"/>
      <c r="D36" s="367"/>
      <c r="E36" s="367"/>
      <c r="F36" s="367"/>
      <c r="G36" s="367">
        <f>G29*0.2</f>
        <v>2.4000000000000004</v>
      </c>
      <c r="H36" s="367">
        <f>H29*0.2</f>
        <v>7.2</v>
      </c>
      <c r="I36" s="367">
        <f>I29*0.2</f>
        <v>2.4000000000000004</v>
      </c>
      <c r="J36" s="367">
        <f>J29*0.2</f>
        <v>12</v>
      </c>
      <c r="K36" s="367">
        <f>SUM(G36:J36)</f>
        <v>24</v>
      </c>
      <c r="L36" s="367">
        <f>L33+0.1*P35</f>
        <v>21.480000000000004</v>
      </c>
      <c r="M36" s="367">
        <f>M33+0.3*P35</f>
        <v>64.44</v>
      </c>
      <c r="N36" s="367">
        <f>N33+0.1*P35</f>
        <v>21.480000000000004</v>
      </c>
      <c r="O36" s="367">
        <f>O33+0.5*P35</f>
        <v>107.4</v>
      </c>
      <c r="P36" s="367">
        <f>SUM(L36:O36)</f>
        <v>214.8</v>
      </c>
      <c r="Q36" s="367">
        <f>Q33+0.1*U35</f>
        <v>193.63560000000001</v>
      </c>
      <c r="R36" s="367">
        <f>R33+0.3*U35</f>
        <v>580.90679999999998</v>
      </c>
      <c r="S36" s="367">
        <f>S33+0.1*U35</f>
        <v>193.63560000000001</v>
      </c>
      <c r="T36" s="367">
        <f>T33+0.5*U35</f>
        <v>968.178</v>
      </c>
      <c r="U36" s="367">
        <f>SUM(Q36:T36)</f>
        <v>1936.3560000000002</v>
      </c>
      <c r="V36" s="367">
        <f>V33+0.1*Z35</f>
        <v>1917.762888</v>
      </c>
      <c r="W36" s="367">
        <f>W33+0.3*Z35</f>
        <v>5753.2886639999997</v>
      </c>
      <c r="X36" s="367">
        <f>X33+0.1*Z35</f>
        <v>1917.762888</v>
      </c>
      <c r="Y36" s="367">
        <f>Y33+0.5*Z35</f>
        <v>9588.8144400000001</v>
      </c>
      <c r="Z36" s="367">
        <f>SUM(V36:Y36)</f>
        <v>19177.62888</v>
      </c>
      <c r="AA36" s="367">
        <f>AA33+0.1*AE35</f>
        <v>11671.4747436</v>
      </c>
      <c r="AB36" s="367">
        <f>AB33+0.3*AE35</f>
        <v>35014.424230800003</v>
      </c>
      <c r="AC36" s="367">
        <f>AC33+0.1*AE35</f>
        <v>11671.4747436</v>
      </c>
      <c r="AD36" s="367">
        <f>AD33+0.5*AE35</f>
        <v>58357.373718000003</v>
      </c>
      <c r="AE36" s="367">
        <f>AE35+AE33</f>
        <v>116714.74743600001</v>
      </c>
      <c r="AF36" s="367">
        <f t="shared" ref="AF36:AI36" si="78">AF35+AF33</f>
        <v>504863.01006420003</v>
      </c>
      <c r="AG36" s="367">
        <f t="shared" si="78"/>
        <v>1267587.85956099</v>
      </c>
      <c r="AH36" s="367">
        <f t="shared" si="78"/>
        <v>2386160.4665829404</v>
      </c>
      <c r="AI36" s="367">
        <f t="shared" si="78"/>
        <v>4039780.4432537933</v>
      </c>
    </row>
    <row r="37" spans="1:35">
      <c r="A37" s="2"/>
      <c r="B37" s="264"/>
      <c r="C37" s="264"/>
      <c r="D37" s="264"/>
      <c r="E37" s="264"/>
      <c r="F37" s="264"/>
      <c r="G37" s="264"/>
      <c r="H37" s="260"/>
      <c r="I37" s="260"/>
      <c r="J37" s="265"/>
      <c r="K37" s="264"/>
      <c r="L37" s="264"/>
      <c r="M37" s="264"/>
      <c r="N37" s="264"/>
      <c r="O37" s="264"/>
      <c r="P37" s="264"/>
      <c r="Q37" s="264"/>
      <c r="R37" s="264"/>
      <c r="S37" s="264"/>
      <c r="T37" s="264"/>
      <c r="U37" s="264"/>
      <c r="V37" s="264"/>
      <c r="W37" s="264"/>
      <c r="X37" s="264"/>
      <c r="Y37" s="264"/>
      <c r="Z37" s="264"/>
      <c r="AA37" s="264"/>
      <c r="AB37" s="264"/>
      <c r="AC37" s="264"/>
      <c r="AD37" s="264"/>
      <c r="AE37" s="264"/>
      <c r="AF37" s="264"/>
      <c r="AG37" s="264"/>
      <c r="AH37" s="264"/>
      <c r="AI37" s="264"/>
    </row>
    <row r="38" spans="1:35" s="382" customFormat="1" ht="15" customHeight="1">
      <c r="A38" s="379" t="s">
        <v>212</v>
      </c>
      <c r="B38" s="380"/>
      <c r="C38" s="380"/>
      <c r="D38" s="380"/>
      <c r="E38" s="380"/>
      <c r="F38" s="380"/>
      <c r="G38" s="381">
        <f t="shared" ref="G38:V38" si="79">G36+G29</f>
        <v>14.4</v>
      </c>
      <c r="H38" s="381">
        <f t="shared" si="79"/>
        <v>43.2</v>
      </c>
      <c r="I38" s="381">
        <f t="shared" si="79"/>
        <v>14.4</v>
      </c>
      <c r="J38" s="381">
        <f t="shared" si="79"/>
        <v>72</v>
      </c>
      <c r="K38" s="381">
        <f t="shared" si="79"/>
        <v>144</v>
      </c>
      <c r="L38" s="381">
        <f t="shared" si="79"/>
        <v>117.48</v>
      </c>
      <c r="M38" s="381">
        <f t="shared" si="79"/>
        <v>352.44</v>
      </c>
      <c r="N38" s="381">
        <f t="shared" si="79"/>
        <v>117.48</v>
      </c>
      <c r="O38" s="381">
        <f t="shared" si="79"/>
        <v>587.4</v>
      </c>
      <c r="P38" s="381">
        <f t="shared" si="79"/>
        <v>1174.8</v>
      </c>
      <c r="Q38" s="381">
        <f t="shared" si="79"/>
        <v>1057.6356000000001</v>
      </c>
      <c r="R38" s="381">
        <f t="shared" si="79"/>
        <v>3172.9067999999997</v>
      </c>
      <c r="S38" s="381">
        <f t="shared" si="79"/>
        <v>1057.6356000000001</v>
      </c>
      <c r="T38" s="381">
        <f t="shared" si="79"/>
        <v>5288.1779999999999</v>
      </c>
      <c r="U38" s="381">
        <f t="shared" si="79"/>
        <v>10576.356</v>
      </c>
      <c r="V38" s="381">
        <f t="shared" si="79"/>
        <v>10557.762887999999</v>
      </c>
      <c r="W38" s="381">
        <f t="shared" ref="W38:Y38" si="80">W36+W29</f>
        <v>31673.288664</v>
      </c>
      <c r="X38" s="381">
        <f t="shared" si="80"/>
        <v>10557.762887999999</v>
      </c>
      <c r="Y38" s="381">
        <f t="shared" si="80"/>
        <v>52788.814440000002</v>
      </c>
      <c r="Z38" s="381">
        <f>Z35+Z29</f>
        <v>88297.628880000004</v>
      </c>
      <c r="AA38" s="381">
        <f>AA36+AA29</f>
        <v>60919.474743600003</v>
      </c>
      <c r="AB38" s="381">
        <f>AB36+AB29</f>
        <v>182758.42423080001</v>
      </c>
      <c r="AC38" s="381">
        <f t="shared" ref="AC38:AI38" si="81">AC36+AC29</f>
        <v>60919.474743600003</v>
      </c>
      <c r="AD38" s="381">
        <f t="shared" si="81"/>
        <v>304597.37371800002</v>
      </c>
      <c r="AE38" s="381">
        <f t="shared" si="81"/>
        <v>609194.74743600003</v>
      </c>
      <c r="AF38" s="381">
        <f t="shared" si="81"/>
        <v>2474783.0100642</v>
      </c>
      <c r="AG38" s="381">
        <f t="shared" si="81"/>
        <v>5207427.8595609898</v>
      </c>
      <c r="AH38" s="381">
        <f t="shared" si="81"/>
        <v>8295920.4665829409</v>
      </c>
      <c r="AI38" s="381">
        <f t="shared" si="81"/>
        <v>12904420.443253793</v>
      </c>
    </row>
    <row r="39" spans="1:35">
      <c r="A39" s="2"/>
      <c r="B39" s="264"/>
      <c r="C39" s="264"/>
      <c r="D39" s="264"/>
      <c r="E39" s="264"/>
      <c r="F39" s="264"/>
      <c r="G39" s="264"/>
      <c r="H39" s="264"/>
      <c r="I39" s="264"/>
      <c r="J39" s="264"/>
      <c r="K39" s="264"/>
      <c r="L39" s="264"/>
      <c r="M39" s="264"/>
      <c r="N39" s="264"/>
      <c r="O39" s="264"/>
      <c r="P39" s="264"/>
      <c r="Q39" s="264"/>
      <c r="R39" s="264"/>
      <c r="S39" s="264"/>
      <c r="T39" s="264"/>
      <c r="U39" s="264"/>
      <c r="V39" s="264"/>
      <c r="W39" s="264"/>
      <c r="X39" s="264"/>
      <c r="Y39" s="264"/>
      <c r="Z39" s="264"/>
      <c r="AA39" s="264"/>
      <c r="AB39" s="264"/>
      <c r="AC39" s="264"/>
      <c r="AD39" s="264"/>
      <c r="AE39" s="264"/>
      <c r="AF39" s="264"/>
      <c r="AG39" s="264"/>
      <c r="AH39" s="264"/>
      <c r="AI39" s="264"/>
    </row>
    <row r="40" spans="1:35">
      <c r="A40" s="2"/>
      <c r="B40" s="264"/>
      <c r="C40" s="264"/>
      <c r="D40" s="264"/>
      <c r="E40" s="264"/>
      <c r="F40" s="264"/>
      <c r="G40" s="264"/>
      <c r="H40" s="264"/>
      <c r="I40" s="264"/>
      <c r="J40" s="264"/>
      <c r="K40" s="264"/>
      <c r="L40" s="264"/>
      <c r="M40" s="264"/>
      <c r="N40" s="264"/>
      <c r="O40" s="264"/>
      <c r="P40" s="264"/>
      <c r="Q40" s="264"/>
      <c r="R40" s="264"/>
      <c r="S40" s="264"/>
      <c r="T40" s="264"/>
      <c r="U40" s="264"/>
      <c r="V40" s="264"/>
      <c r="W40" s="264"/>
      <c r="X40" s="264"/>
      <c r="Y40" s="264"/>
      <c r="Z40" s="264"/>
      <c r="AA40" s="264"/>
      <c r="AB40" s="264"/>
      <c r="AC40" s="264"/>
      <c r="AD40" s="264"/>
      <c r="AE40" s="264"/>
      <c r="AF40" s="264"/>
      <c r="AG40" s="264"/>
      <c r="AH40" s="264"/>
      <c r="AI40" s="264"/>
    </row>
    <row r="41" spans="1:35">
      <c r="A41" s="2"/>
      <c r="B41" s="264"/>
      <c r="C41" s="264"/>
      <c r="D41" s="264"/>
      <c r="E41" s="264"/>
      <c r="F41" s="264"/>
      <c r="G41" s="264"/>
      <c r="H41" s="264"/>
      <c r="I41" s="264"/>
      <c r="J41" s="264"/>
      <c r="K41" s="264"/>
      <c r="L41" s="264"/>
      <c r="M41" s="264"/>
      <c r="N41" s="264"/>
      <c r="O41" s="264"/>
      <c r="P41" s="264"/>
      <c r="Q41" s="264"/>
      <c r="R41" s="264"/>
      <c r="S41" s="264"/>
      <c r="T41" s="264"/>
      <c r="U41" s="264"/>
      <c r="V41" s="264"/>
      <c r="W41" s="264"/>
      <c r="X41" s="264"/>
      <c r="Y41" s="264"/>
      <c r="Z41" s="264"/>
      <c r="AA41" s="264"/>
      <c r="AB41" s="264"/>
      <c r="AC41" s="264"/>
      <c r="AD41" s="264"/>
      <c r="AE41" s="264"/>
      <c r="AF41" s="264"/>
      <c r="AG41" s="264"/>
      <c r="AH41" s="264"/>
      <c r="AI41" s="264"/>
    </row>
    <row r="42" spans="1:35">
      <c r="A42" s="2"/>
      <c r="B42" s="264"/>
      <c r="C42" s="264"/>
      <c r="D42" s="264"/>
      <c r="E42" s="264"/>
      <c r="F42" s="264"/>
      <c r="G42" s="264"/>
      <c r="H42" s="264"/>
      <c r="I42" s="264"/>
      <c r="J42" s="264"/>
      <c r="K42" s="264"/>
      <c r="L42" s="264"/>
      <c r="M42" s="264"/>
      <c r="N42" s="264"/>
      <c r="O42" s="264"/>
      <c r="P42" s="264"/>
      <c r="Q42" s="264"/>
      <c r="R42" s="264"/>
      <c r="S42" s="264"/>
      <c r="T42" s="264"/>
      <c r="U42" s="264"/>
      <c r="V42" s="264"/>
      <c r="W42" s="264"/>
      <c r="X42" s="264"/>
      <c r="Y42" s="264"/>
      <c r="Z42" s="264"/>
      <c r="AA42" s="264"/>
      <c r="AB42" s="264"/>
      <c r="AC42" s="264"/>
      <c r="AD42" s="264"/>
      <c r="AE42" s="264"/>
      <c r="AF42" s="264"/>
      <c r="AG42" s="264"/>
      <c r="AH42" s="264"/>
      <c r="AI42" s="264"/>
    </row>
    <row r="43" spans="1:35">
      <c r="A43" s="2"/>
      <c r="B43" s="264"/>
      <c r="C43" s="264"/>
      <c r="D43" s="264"/>
      <c r="E43" s="264"/>
      <c r="F43" s="264"/>
      <c r="G43" s="264"/>
      <c r="H43" s="264"/>
      <c r="I43" s="264"/>
      <c r="J43" s="264"/>
      <c r="K43" s="264"/>
      <c r="L43" s="264"/>
      <c r="M43" s="264"/>
      <c r="N43" s="264"/>
      <c r="O43" s="264"/>
      <c r="P43" s="264"/>
      <c r="Q43" s="264"/>
      <c r="R43" s="264"/>
      <c r="S43" s="264"/>
      <c r="T43" s="264"/>
      <c r="U43" s="264"/>
      <c r="V43" s="264"/>
      <c r="W43" s="264"/>
      <c r="X43" s="264"/>
      <c r="Y43" s="264"/>
      <c r="Z43" s="264"/>
      <c r="AA43" s="264"/>
      <c r="AB43" s="264"/>
      <c r="AC43" s="264"/>
      <c r="AD43" s="264"/>
      <c r="AE43" s="264"/>
      <c r="AF43" s="264"/>
      <c r="AG43" s="264"/>
      <c r="AH43" s="264"/>
      <c r="AI43" s="264"/>
    </row>
    <row r="44" spans="1:35">
      <c r="A44" s="2"/>
      <c r="B44" s="264"/>
      <c r="C44" s="264"/>
      <c r="D44" s="264"/>
      <c r="E44" s="264"/>
      <c r="F44" s="264"/>
      <c r="G44" s="264"/>
      <c r="H44" s="264"/>
      <c r="I44" s="264"/>
      <c r="J44" s="264"/>
      <c r="K44" s="264"/>
      <c r="L44" s="264"/>
      <c r="M44" s="264"/>
      <c r="N44" s="264"/>
      <c r="O44" s="264"/>
      <c r="P44" s="264"/>
      <c r="Q44" s="264"/>
      <c r="R44" s="264"/>
      <c r="S44" s="264"/>
      <c r="T44" s="264"/>
      <c r="U44" s="264"/>
      <c r="V44" s="264"/>
      <c r="W44" s="264"/>
      <c r="X44" s="264"/>
      <c r="Y44" s="264"/>
      <c r="Z44" s="264"/>
      <c r="AA44" s="264"/>
      <c r="AB44" s="264"/>
      <c r="AC44" s="264"/>
      <c r="AD44" s="264"/>
      <c r="AE44" s="264"/>
      <c r="AF44" s="264"/>
      <c r="AG44" s="264"/>
      <c r="AH44" s="264"/>
      <c r="AI44" s="264"/>
    </row>
    <row r="45" spans="1:35">
      <c r="A45" s="2"/>
      <c r="B45" s="264"/>
      <c r="C45" s="264"/>
      <c r="D45" s="264"/>
      <c r="E45" s="264"/>
      <c r="F45" s="264"/>
      <c r="G45" s="264"/>
      <c r="H45" s="264"/>
      <c r="I45" s="264"/>
      <c r="J45" s="264"/>
      <c r="K45" s="264"/>
      <c r="L45" s="264"/>
      <c r="M45" s="264"/>
      <c r="N45" s="264"/>
      <c r="O45" s="264"/>
      <c r="P45" s="264"/>
      <c r="Q45" s="264"/>
      <c r="R45" s="264"/>
      <c r="S45" s="264"/>
      <c r="T45" s="264"/>
      <c r="U45" s="264"/>
      <c r="V45" s="264"/>
      <c r="W45" s="264"/>
      <c r="X45" s="264"/>
      <c r="Y45" s="264"/>
      <c r="Z45" s="264"/>
      <c r="AA45" s="264"/>
      <c r="AB45" s="264"/>
      <c r="AC45" s="264"/>
      <c r="AD45" s="264"/>
      <c r="AE45" s="264"/>
      <c r="AF45" s="264"/>
      <c r="AG45" s="264"/>
      <c r="AH45" s="264"/>
      <c r="AI45" s="264"/>
    </row>
    <row r="46" spans="1:35">
      <c r="A46" s="2"/>
      <c r="B46" s="264"/>
      <c r="C46" s="264"/>
      <c r="D46" s="264"/>
      <c r="E46" s="264"/>
      <c r="F46" s="264"/>
      <c r="G46" s="264"/>
      <c r="H46" s="264"/>
      <c r="I46" s="264"/>
      <c r="J46" s="264"/>
      <c r="K46" s="264"/>
      <c r="L46" s="264"/>
      <c r="M46" s="264"/>
      <c r="N46" s="264"/>
      <c r="O46" s="264"/>
      <c r="P46" s="264"/>
      <c r="Q46" s="264"/>
      <c r="R46" s="264"/>
      <c r="S46" s="264"/>
      <c r="T46" s="264"/>
      <c r="U46" s="264"/>
      <c r="V46" s="264"/>
      <c r="W46" s="264"/>
      <c r="X46" s="264"/>
      <c r="Y46" s="264"/>
      <c r="Z46" s="264"/>
      <c r="AA46" s="264"/>
      <c r="AB46" s="264"/>
      <c r="AC46" s="264"/>
      <c r="AD46" s="264"/>
      <c r="AE46" s="264"/>
      <c r="AF46" s="264"/>
      <c r="AG46" s="264"/>
      <c r="AH46" s="264"/>
      <c r="AI46" s="264"/>
    </row>
    <row r="47" spans="1:35">
      <c r="A47" s="2"/>
      <c r="B47" s="264"/>
      <c r="C47" s="264"/>
      <c r="D47" s="264"/>
      <c r="E47" s="264"/>
      <c r="F47" s="264"/>
      <c r="G47" s="264"/>
      <c r="H47" s="264"/>
      <c r="I47" s="264"/>
      <c r="J47" s="264"/>
      <c r="K47" s="264"/>
      <c r="L47" s="264"/>
      <c r="M47" s="264"/>
      <c r="N47" s="264"/>
      <c r="O47" s="264"/>
      <c r="P47" s="264"/>
      <c r="Q47" s="264"/>
      <c r="R47" s="264"/>
      <c r="S47" s="264"/>
      <c r="T47" s="264"/>
      <c r="U47" s="264"/>
      <c r="V47" s="264"/>
      <c r="W47" s="264"/>
      <c r="X47" s="264"/>
      <c r="Y47" s="264"/>
      <c r="Z47" s="264"/>
      <c r="AA47" s="264"/>
      <c r="AB47" s="264"/>
      <c r="AC47" s="264"/>
      <c r="AD47" s="264"/>
      <c r="AE47" s="264"/>
      <c r="AF47" s="264"/>
      <c r="AG47" s="264"/>
      <c r="AH47" s="264"/>
      <c r="AI47" s="264"/>
    </row>
    <row r="48" spans="1:35">
      <c r="A48" s="2"/>
      <c r="B48" s="264"/>
      <c r="C48" s="264"/>
      <c r="D48" s="264"/>
      <c r="E48" s="264"/>
      <c r="F48" s="264"/>
      <c r="G48" s="264"/>
      <c r="H48" s="264"/>
      <c r="I48" s="264"/>
      <c r="J48" s="264"/>
      <c r="K48" s="264"/>
      <c r="L48" s="264"/>
      <c r="M48" s="264"/>
      <c r="N48" s="264"/>
      <c r="O48" s="264"/>
      <c r="P48" s="264"/>
      <c r="Q48" s="264"/>
      <c r="R48" s="264"/>
      <c r="S48" s="264"/>
      <c r="T48" s="264"/>
      <c r="U48" s="264"/>
      <c r="V48" s="264"/>
      <c r="W48" s="264"/>
      <c r="X48" s="264"/>
      <c r="Y48" s="264"/>
      <c r="Z48" s="264"/>
      <c r="AA48" s="264"/>
      <c r="AB48" s="264"/>
      <c r="AC48" s="264"/>
      <c r="AD48" s="264"/>
      <c r="AE48" s="264"/>
      <c r="AF48" s="264"/>
      <c r="AG48" s="264"/>
      <c r="AH48" s="264"/>
      <c r="AI48" s="264"/>
    </row>
    <row r="49" spans="1:35">
      <c r="A49" s="2"/>
      <c r="B49" s="264"/>
      <c r="C49" s="264"/>
      <c r="D49" s="264"/>
      <c r="E49" s="264"/>
      <c r="F49" s="264"/>
      <c r="G49" s="264"/>
      <c r="H49" s="264"/>
      <c r="I49" s="264"/>
      <c r="J49" s="264"/>
      <c r="K49" s="264"/>
      <c r="L49" s="264"/>
      <c r="M49" s="264"/>
      <c r="N49" s="264"/>
      <c r="O49" s="264"/>
      <c r="P49" s="264"/>
      <c r="Q49" s="264"/>
      <c r="R49" s="264"/>
      <c r="S49" s="264"/>
      <c r="T49" s="264"/>
      <c r="U49" s="264"/>
      <c r="V49" s="264"/>
      <c r="W49" s="264"/>
      <c r="X49" s="264"/>
      <c r="Y49" s="264"/>
      <c r="Z49" s="264"/>
      <c r="AA49" s="264"/>
      <c r="AB49" s="264"/>
      <c r="AC49" s="264"/>
      <c r="AD49" s="264"/>
      <c r="AE49" s="264"/>
      <c r="AF49" s="264"/>
      <c r="AG49" s="264"/>
      <c r="AH49" s="264"/>
      <c r="AI49" s="264"/>
    </row>
    <row r="50" spans="1:35">
      <c r="A50" s="2"/>
      <c r="B50" s="264"/>
      <c r="C50" s="264"/>
      <c r="D50" s="264"/>
      <c r="E50" s="264"/>
      <c r="F50" s="264"/>
      <c r="G50" s="264"/>
      <c r="H50" s="264"/>
      <c r="I50" s="264"/>
      <c r="J50" s="264"/>
      <c r="K50" s="264"/>
      <c r="L50" s="264"/>
      <c r="M50" s="264"/>
      <c r="N50" s="264"/>
      <c r="O50" s="264"/>
      <c r="P50" s="264"/>
      <c r="Q50" s="264"/>
      <c r="R50" s="264"/>
      <c r="S50" s="264"/>
      <c r="T50" s="264"/>
      <c r="U50" s="264"/>
      <c r="V50" s="264"/>
      <c r="W50" s="264"/>
      <c r="X50" s="264"/>
      <c r="Y50" s="264"/>
      <c r="Z50" s="264"/>
      <c r="AA50" s="264"/>
      <c r="AB50" s="264"/>
      <c r="AC50" s="264"/>
      <c r="AD50" s="264"/>
      <c r="AE50" s="264"/>
      <c r="AF50" s="264"/>
      <c r="AG50" s="264"/>
      <c r="AH50" s="264"/>
      <c r="AI50" s="264"/>
    </row>
    <row r="51" spans="1:35">
      <c r="A51" s="2"/>
      <c r="B51" s="264"/>
      <c r="C51" s="264"/>
      <c r="D51" s="264"/>
      <c r="E51" s="264"/>
      <c r="F51" s="264"/>
      <c r="G51" s="264"/>
      <c r="H51" s="264"/>
      <c r="I51" s="264"/>
      <c r="J51" s="264"/>
      <c r="K51" s="264"/>
      <c r="L51" s="264"/>
      <c r="M51" s="264"/>
      <c r="N51" s="264"/>
      <c r="O51" s="264"/>
      <c r="P51" s="264"/>
      <c r="Q51" s="264"/>
      <c r="R51" s="264"/>
      <c r="S51" s="264"/>
      <c r="T51" s="264"/>
      <c r="U51" s="264"/>
      <c r="V51" s="264"/>
      <c r="W51" s="264"/>
      <c r="X51" s="264"/>
      <c r="Y51" s="264"/>
      <c r="Z51" s="264"/>
      <c r="AA51" s="264"/>
      <c r="AB51" s="264"/>
      <c r="AC51" s="264"/>
      <c r="AD51" s="264"/>
      <c r="AE51" s="264"/>
      <c r="AF51" s="264"/>
      <c r="AG51" s="264"/>
      <c r="AH51" s="264"/>
      <c r="AI51" s="264"/>
    </row>
    <row r="52" spans="1:35">
      <c r="A52" s="2"/>
      <c r="B52" s="264"/>
      <c r="C52" s="264"/>
      <c r="D52" s="264"/>
      <c r="E52" s="264"/>
      <c r="F52" s="264"/>
      <c r="G52" s="264"/>
      <c r="H52" s="264"/>
      <c r="I52" s="264"/>
      <c r="J52" s="264"/>
      <c r="K52" s="264"/>
      <c r="L52" s="264"/>
      <c r="M52" s="264"/>
      <c r="N52" s="264"/>
      <c r="O52" s="264"/>
      <c r="P52" s="264"/>
      <c r="Q52" s="264"/>
      <c r="R52" s="264"/>
      <c r="S52" s="264"/>
      <c r="T52" s="264"/>
      <c r="U52" s="264"/>
      <c r="V52" s="264"/>
      <c r="W52" s="264"/>
      <c r="X52" s="264"/>
      <c r="Y52" s="264"/>
      <c r="Z52" s="264"/>
      <c r="AA52" s="264"/>
      <c r="AB52" s="264"/>
      <c r="AC52" s="264"/>
      <c r="AD52" s="264"/>
      <c r="AE52" s="264"/>
      <c r="AF52" s="264"/>
      <c r="AG52" s="264"/>
      <c r="AH52" s="264"/>
      <c r="AI52" s="264"/>
    </row>
    <row r="53" spans="1:35">
      <c r="A53" s="2"/>
      <c r="B53" s="264"/>
      <c r="C53" s="264"/>
      <c r="D53" s="264"/>
      <c r="E53" s="264"/>
      <c r="F53" s="264"/>
      <c r="G53" s="264"/>
      <c r="H53" s="264"/>
      <c r="I53" s="264"/>
      <c r="J53" s="264"/>
      <c r="K53" s="264"/>
      <c r="L53" s="264"/>
      <c r="M53" s="264"/>
      <c r="N53" s="264"/>
      <c r="O53" s="264"/>
      <c r="P53" s="264"/>
      <c r="Q53" s="264"/>
      <c r="R53" s="264"/>
      <c r="S53" s="264"/>
      <c r="T53" s="264"/>
      <c r="U53" s="264"/>
      <c r="V53" s="264"/>
      <c r="W53" s="264"/>
      <c r="X53" s="264"/>
      <c r="Y53" s="264"/>
      <c r="Z53" s="264"/>
      <c r="AA53" s="264"/>
      <c r="AB53" s="264"/>
      <c r="AC53" s="264"/>
      <c r="AD53" s="264"/>
      <c r="AE53" s="264"/>
      <c r="AF53" s="264"/>
      <c r="AG53" s="264"/>
      <c r="AH53" s="264"/>
      <c r="AI53" s="264"/>
    </row>
    <row r="54" spans="1:35">
      <c r="A54" s="2"/>
      <c r="B54" s="264"/>
      <c r="C54" s="264"/>
      <c r="D54" s="264"/>
      <c r="E54" s="264"/>
      <c r="F54" s="264"/>
      <c r="G54" s="264"/>
      <c r="H54" s="264"/>
      <c r="I54" s="264"/>
      <c r="J54" s="264"/>
      <c r="K54" s="264"/>
      <c r="L54" s="264"/>
      <c r="M54" s="264"/>
      <c r="N54" s="264"/>
      <c r="O54" s="264"/>
      <c r="P54" s="264"/>
      <c r="Q54" s="264"/>
      <c r="R54" s="264"/>
      <c r="S54" s="264"/>
      <c r="T54" s="264"/>
      <c r="U54" s="264"/>
      <c r="V54" s="264"/>
      <c r="W54" s="264"/>
      <c r="X54" s="264"/>
      <c r="Y54" s="264"/>
      <c r="Z54" s="264"/>
      <c r="AA54" s="264"/>
      <c r="AB54" s="264"/>
      <c r="AC54" s="264"/>
      <c r="AD54" s="264"/>
      <c r="AE54" s="264"/>
      <c r="AF54" s="264"/>
      <c r="AG54" s="264"/>
      <c r="AH54" s="264"/>
      <c r="AI54" s="264"/>
    </row>
    <row r="55" spans="1:35">
      <c r="A55" s="2"/>
      <c r="B55" s="264"/>
      <c r="C55" s="264"/>
      <c r="D55" s="264"/>
      <c r="E55" s="264"/>
      <c r="F55" s="264"/>
      <c r="G55" s="264"/>
      <c r="H55" s="264"/>
      <c r="I55" s="264"/>
      <c r="J55" s="264"/>
      <c r="K55" s="264"/>
      <c r="L55" s="264"/>
      <c r="M55" s="264"/>
      <c r="N55" s="264"/>
      <c r="O55" s="264"/>
      <c r="P55" s="264"/>
      <c r="Q55" s="264"/>
      <c r="R55" s="264"/>
      <c r="S55" s="264"/>
      <c r="T55" s="264"/>
      <c r="U55" s="264"/>
      <c r="V55" s="264"/>
      <c r="W55" s="264"/>
      <c r="X55" s="264"/>
      <c r="Y55" s="264"/>
      <c r="Z55" s="264"/>
      <c r="AA55" s="264"/>
      <c r="AB55" s="264"/>
      <c r="AC55" s="264"/>
      <c r="AD55" s="264"/>
      <c r="AE55" s="264"/>
      <c r="AF55" s="264"/>
      <c r="AG55" s="264"/>
      <c r="AH55" s="264"/>
      <c r="AI55" s="264"/>
    </row>
    <row r="56" spans="1:35">
      <c r="A56" s="2"/>
      <c r="B56" s="264"/>
      <c r="C56" s="264"/>
      <c r="D56" s="264"/>
      <c r="E56" s="264"/>
      <c r="F56" s="264"/>
      <c r="G56" s="264"/>
      <c r="H56" s="264"/>
      <c r="I56" s="264"/>
      <c r="J56" s="264"/>
      <c r="K56" s="264"/>
      <c r="L56" s="264"/>
      <c r="M56" s="264"/>
      <c r="N56" s="264"/>
      <c r="O56" s="264"/>
      <c r="P56" s="264"/>
      <c r="Q56" s="264"/>
      <c r="R56" s="264"/>
      <c r="S56" s="264"/>
      <c r="T56" s="264"/>
      <c r="U56" s="264"/>
      <c r="V56" s="264"/>
      <c r="W56" s="264"/>
      <c r="X56" s="264"/>
      <c r="Y56" s="264"/>
      <c r="Z56" s="264"/>
      <c r="AA56" s="264"/>
      <c r="AB56" s="264"/>
      <c r="AC56" s="264"/>
      <c r="AD56" s="264"/>
      <c r="AE56" s="264"/>
      <c r="AF56" s="264"/>
      <c r="AG56" s="264"/>
      <c r="AH56" s="264"/>
      <c r="AI56" s="264"/>
    </row>
    <row r="57" spans="1:35">
      <c r="A57" s="2"/>
      <c r="B57" s="264"/>
      <c r="C57" s="264"/>
      <c r="D57" s="264"/>
      <c r="E57" s="264"/>
      <c r="F57" s="264"/>
      <c r="G57" s="264"/>
      <c r="H57" s="264"/>
      <c r="I57" s="264"/>
      <c r="J57" s="264"/>
      <c r="K57" s="264"/>
      <c r="L57" s="264"/>
      <c r="M57" s="264"/>
      <c r="N57" s="264"/>
      <c r="O57" s="264"/>
      <c r="P57" s="264"/>
      <c r="Q57" s="264"/>
      <c r="R57" s="264"/>
      <c r="S57" s="264"/>
      <c r="T57" s="264"/>
      <c r="U57" s="264"/>
      <c r="V57" s="264"/>
      <c r="W57" s="264"/>
      <c r="X57" s="264"/>
      <c r="Y57" s="264"/>
      <c r="Z57" s="264"/>
      <c r="AA57" s="264"/>
      <c r="AB57" s="264"/>
      <c r="AC57" s="264"/>
      <c r="AD57" s="264"/>
      <c r="AE57" s="264"/>
      <c r="AF57" s="264"/>
      <c r="AG57" s="264"/>
      <c r="AH57" s="264"/>
      <c r="AI57" s="264"/>
    </row>
    <row r="58" spans="1:35">
      <c r="A58" s="2"/>
      <c r="B58" s="264"/>
      <c r="C58" s="264"/>
      <c r="D58" s="264"/>
      <c r="E58" s="264"/>
      <c r="F58" s="264"/>
      <c r="G58" s="264"/>
      <c r="H58" s="264"/>
      <c r="I58" s="264"/>
      <c r="J58" s="264"/>
      <c r="K58" s="264"/>
      <c r="L58" s="264"/>
      <c r="M58" s="264"/>
      <c r="N58" s="264"/>
      <c r="O58" s="264"/>
      <c r="P58" s="264"/>
      <c r="Q58" s="264"/>
      <c r="R58" s="264"/>
      <c r="S58" s="264"/>
      <c r="T58" s="264"/>
      <c r="U58" s="264"/>
      <c r="V58" s="264"/>
      <c r="W58" s="264"/>
      <c r="X58" s="264"/>
      <c r="Y58" s="264"/>
      <c r="Z58" s="264"/>
      <c r="AA58" s="264"/>
      <c r="AB58" s="264"/>
      <c r="AC58" s="264"/>
      <c r="AD58" s="264"/>
      <c r="AE58" s="264"/>
      <c r="AF58" s="264"/>
      <c r="AG58" s="264"/>
      <c r="AH58" s="264"/>
      <c r="AI58" s="264"/>
    </row>
    <row r="59" spans="1:35">
      <c r="A59" s="2"/>
      <c r="B59" s="264"/>
      <c r="C59" s="264"/>
      <c r="D59" s="264"/>
      <c r="E59" s="264"/>
      <c r="F59" s="264"/>
      <c r="G59" s="264"/>
      <c r="H59" s="264"/>
      <c r="I59" s="264"/>
      <c r="J59" s="264"/>
      <c r="K59" s="264"/>
      <c r="L59" s="264"/>
      <c r="M59" s="264"/>
      <c r="N59" s="264"/>
      <c r="O59" s="264"/>
      <c r="P59" s="264"/>
      <c r="Q59" s="264"/>
      <c r="R59" s="264"/>
      <c r="S59" s="264"/>
      <c r="T59" s="264"/>
      <c r="U59" s="264"/>
      <c r="V59" s="264"/>
      <c r="W59" s="264"/>
      <c r="X59" s="264"/>
      <c r="Y59" s="264"/>
      <c r="Z59" s="264"/>
      <c r="AA59" s="264"/>
      <c r="AB59" s="264"/>
      <c r="AC59" s="264"/>
      <c r="AD59" s="264"/>
      <c r="AE59" s="264"/>
      <c r="AF59" s="264"/>
      <c r="AG59" s="264"/>
      <c r="AH59" s="264"/>
      <c r="AI59" s="264"/>
    </row>
    <row r="60" spans="1:35">
      <c r="A60" s="2"/>
      <c r="B60" s="264"/>
      <c r="C60" s="264"/>
      <c r="D60" s="264"/>
      <c r="E60" s="264"/>
      <c r="F60" s="264"/>
      <c r="G60" s="264"/>
      <c r="H60" s="264"/>
      <c r="I60" s="264"/>
      <c r="J60" s="264"/>
      <c r="K60" s="264"/>
      <c r="L60" s="264"/>
      <c r="M60" s="264"/>
      <c r="N60" s="264"/>
      <c r="O60" s="264"/>
      <c r="P60" s="264"/>
      <c r="Q60" s="264"/>
      <c r="R60" s="264"/>
      <c r="S60" s="264"/>
      <c r="T60" s="264"/>
      <c r="U60" s="264"/>
      <c r="V60" s="264"/>
      <c r="W60" s="264"/>
      <c r="X60" s="264"/>
      <c r="Y60" s="264"/>
      <c r="Z60" s="264"/>
      <c r="AA60" s="264"/>
      <c r="AB60" s="264"/>
      <c r="AC60" s="264"/>
      <c r="AD60" s="264"/>
      <c r="AE60" s="264"/>
      <c r="AF60" s="264"/>
      <c r="AG60" s="264"/>
      <c r="AH60" s="264"/>
      <c r="AI60" s="264"/>
    </row>
    <row r="61" spans="1:35">
      <c r="A61" s="2"/>
      <c r="B61" s="264"/>
      <c r="C61" s="264"/>
      <c r="D61" s="264"/>
      <c r="E61" s="264"/>
      <c r="F61" s="264"/>
      <c r="G61" s="264"/>
      <c r="H61" s="264"/>
      <c r="I61" s="264"/>
      <c r="J61" s="264"/>
      <c r="K61" s="264"/>
      <c r="L61" s="264"/>
      <c r="M61" s="264"/>
      <c r="N61" s="264"/>
      <c r="O61" s="264"/>
      <c r="P61" s="264"/>
      <c r="Q61" s="264"/>
      <c r="R61" s="264"/>
      <c r="S61" s="264"/>
      <c r="T61" s="264"/>
      <c r="U61" s="264"/>
      <c r="V61" s="264"/>
      <c r="W61" s="264"/>
      <c r="X61" s="264"/>
      <c r="Y61" s="264"/>
      <c r="Z61" s="264"/>
      <c r="AA61" s="264"/>
      <c r="AB61" s="264"/>
      <c r="AC61" s="264"/>
      <c r="AD61" s="264"/>
      <c r="AE61" s="264"/>
      <c r="AF61" s="264"/>
      <c r="AG61" s="264"/>
      <c r="AH61" s="264"/>
      <c r="AI61" s="264"/>
    </row>
    <row r="62" spans="1:35">
      <c r="A62" s="2"/>
      <c r="B62" s="264"/>
      <c r="C62" s="264"/>
      <c r="D62" s="264"/>
      <c r="E62" s="264"/>
      <c r="F62" s="264"/>
      <c r="G62" s="264"/>
      <c r="H62" s="264"/>
      <c r="I62" s="264"/>
      <c r="J62" s="264"/>
      <c r="K62" s="264"/>
      <c r="L62" s="264"/>
      <c r="M62" s="264"/>
      <c r="N62" s="264"/>
      <c r="O62" s="264"/>
      <c r="P62" s="264"/>
      <c r="Q62" s="264"/>
      <c r="R62" s="264"/>
      <c r="S62" s="264"/>
      <c r="T62" s="264"/>
      <c r="U62" s="264"/>
      <c r="V62" s="264"/>
      <c r="W62" s="264"/>
      <c r="X62" s="264"/>
      <c r="Y62" s="264"/>
      <c r="Z62" s="264"/>
      <c r="AA62" s="264"/>
      <c r="AB62" s="264"/>
      <c r="AC62" s="264"/>
      <c r="AD62" s="264"/>
      <c r="AE62" s="264"/>
      <c r="AF62" s="264"/>
      <c r="AG62" s="264"/>
      <c r="AH62" s="264"/>
      <c r="AI62" s="264"/>
    </row>
    <row r="63" spans="1:35">
      <c r="A63" s="2"/>
      <c r="B63" s="264"/>
      <c r="C63" s="264"/>
      <c r="D63" s="264"/>
      <c r="E63" s="264"/>
      <c r="F63" s="264"/>
      <c r="G63" s="264"/>
      <c r="H63" s="264"/>
      <c r="I63" s="264"/>
      <c r="J63" s="264"/>
      <c r="K63" s="264"/>
      <c r="L63" s="264"/>
      <c r="M63" s="264"/>
      <c r="N63" s="264"/>
      <c r="O63" s="264"/>
      <c r="P63" s="264"/>
      <c r="Q63" s="264"/>
      <c r="R63" s="264"/>
      <c r="S63" s="264"/>
      <c r="T63" s="264"/>
      <c r="U63" s="264"/>
      <c r="V63" s="264"/>
      <c r="W63" s="264"/>
      <c r="X63" s="264"/>
      <c r="Y63" s="264"/>
      <c r="Z63" s="264"/>
      <c r="AA63" s="264"/>
      <c r="AB63" s="264"/>
      <c r="AC63" s="264"/>
      <c r="AD63" s="264"/>
      <c r="AE63" s="264"/>
      <c r="AF63" s="264"/>
      <c r="AG63" s="264"/>
      <c r="AH63" s="264"/>
      <c r="AI63" s="264"/>
    </row>
    <row r="64" spans="1:35">
      <c r="A64" s="2"/>
      <c r="B64" s="264"/>
      <c r="C64" s="264"/>
      <c r="D64" s="264"/>
      <c r="E64" s="264"/>
      <c r="F64" s="264"/>
      <c r="G64" s="264"/>
      <c r="H64" s="264"/>
      <c r="I64" s="264"/>
      <c r="J64" s="264"/>
      <c r="K64" s="264"/>
      <c r="L64" s="264"/>
      <c r="M64" s="264"/>
      <c r="N64" s="264"/>
      <c r="O64" s="264"/>
      <c r="P64" s="264"/>
      <c r="Q64" s="264"/>
      <c r="R64" s="264"/>
      <c r="S64" s="264"/>
      <c r="T64" s="264"/>
      <c r="U64" s="264"/>
      <c r="V64" s="264"/>
      <c r="W64" s="264"/>
      <c r="X64" s="264"/>
      <c r="Y64" s="264"/>
      <c r="Z64" s="264"/>
      <c r="AA64" s="264"/>
      <c r="AB64" s="264"/>
      <c r="AC64" s="264"/>
      <c r="AD64" s="264"/>
      <c r="AE64" s="264"/>
      <c r="AF64" s="264"/>
      <c r="AG64" s="264"/>
      <c r="AH64" s="264"/>
      <c r="AI64" s="264"/>
    </row>
    <row r="65" spans="1:35">
      <c r="A65" s="2"/>
      <c r="B65" s="264"/>
      <c r="C65" s="264"/>
      <c r="D65" s="264"/>
      <c r="E65" s="264"/>
      <c r="F65" s="264"/>
      <c r="G65" s="264"/>
      <c r="H65" s="264"/>
      <c r="I65" s="264"/>
      <c r="J65" s="264"/>
      <c r="K65" s="264"/>
      <c r="L65" s="264"/>
      <c r="M65" s="264"/>
      <c r="N65" s="264"/>
      <c r="O65" s="264"/>
      <c r="P65" s="264"/>
      <c r="Q65" s="264"/>
      <c r="R65" s="264"/>
      <c r="S65" s="264"/>
      <c r="T65" s="264"/>
      <c r="U65" s="264"/>
      <c r="V65" s="264"/>
      <c r="W65" s="264"/>
      <c r="X65" s="264"/>
      <c r="Y65" s="264"/>
      <c r="Z65" s="264"/>
      <c r="AA65" s="264"/>
      <c r="AB65" s="264"/>
      <c r="AC65" s="264"/>
      <c r="AD65" s="264"/>
      <c r="AE65" s="264"/>
      <c r="AF65" s="264"/>
      <c r="AG65" s="264"/>
      <c r="AH65" s="264"/>
      <c r="AI65" s="264"/>
    </row>
    <row r="66" spans="1:35">
      <c r="A66" s="2"/>
      <c r="B66" s="264"/>
      <c r="C66" s="264"/>
      <c r="D66" s="264"/>
      <c r="E66" s="264"/>
      <c r="F66" s="264"/>
      <c r="G66" s="264"/>
      <c r="H66" s="264"/>
      <c r="I66" s="264"/>
      <c r="J66" s="264"/>
      <c r="K66" s="264"/>
      <c r="L66" s="264"/>
      <c r="M66" s="264"/>
      <c r="N66" s="264"/>
      <c r="O66" s="264"/>
      <c r="P66" s="264"/>
      <c r="Q66" s="264"/>
      <c r="R66" s="264"/>
      <c r="S66" s="264"/>
      <c r="T66" s="264"/>
      <c r="U66" s="264"/>
      <c r="V66" s="264"/>
      <c r="W66" s="264"/>
      <c r="X66" s="264"/>
      <c r="Y66" s="264"/>
      <c r="Z66" s="264"/>
      <c r="AA66" s="264"/>
      <c r="AB66" s="264"/>
      <c r="AC66" s="264"/>
      <c r="AD66" s="264"/>
      <c r="AE66" s="264"/>
      <c r="AF66" s="264"/>
      <c r="AG66" s="264"/>
      <c r="AH66" s="264"/>
      <c r="AI66" s="264"/>
    </row>
    <row r="67" spans="1:35">
      <c r="A67" s="2"/>
      <c r="B67" s="264"/>
      <c r="C67" s="264"/>
      <c r="D67" s="264"/>
      <c r="E67" s="264"/>
      <c r="F67" s="264"/>
      <c r="G67" s="264"/>
      <c r="H67" s="264"/>
      <c r="I67" s="264"/>
      <c r="J67" s="264"/>
      <c r="K67" s="264"/>
      <c r="L67" s="264"/>
      <c r="M67" s="264"/>
      <c r="N67" s="264"/>
      <c r="O67" s="264"/>
      <c r="P67" s="264"/>
      <c r="Q67" s="264"/>
      <c r="R67" s="264"/>
      <c r="S67" s="264"/>
      <c r="T67" s="264"/>
      <c r="U67" s="264"/>
      <c r="V67" s="264"/>
      <c r="W67" s="264"/>
      <c r="X67" s="264"/>
      <c r="Y67" s="264"/>
      <c r="Z67" s="264"/>
      <c r="AA67" s="264"/>
      <c r="AB67" s="264"/>
      <c r="AC67" s="264"/>
      <c r="AD67" s="264"/>
      <c r="AE67" s="264"/>
      <c r="AF67" s="264"/>
      <c r="AG67" s="264"/>
      <c r="AH67" s="264"/>
      <c r="AI67" s="264"/>
    </row>
    <row r="68" spans="1:35">
      <c r="A68" s="2"/>
      <c r="B68" s="264"/>
      <c r="C68" s="264"/>
      <c r="D68" s="264"/>
      <c r="E68" s="264"/>
      <c r="F68" s="264"/>
      <c r="G68" s="264"/>
      <c r="H68" s="264"/>
      <c r="I68" s="264"/>
      <c r="J68" s="264"/>
      <c r="K68" s="264"/>
      <c r="L68" s="264"/>
      <c r="M68" s="264"/>
      <c r="N68" s="264"/>
      <c r="O68" s="264"/>
      <c r="P68" s="264"/>
      <c r="Q68" s="264"/>
      <c r="R68" s="264"/>
      <c r="S68" s="264"/>
      <c r="T68" s="264"/>
      <c r="U68" s="264"/>
      <c r="V68" s="264"/>
      <c r="W68" s="264"/>
      <c r="X68" s="264"/>
      <c r="Y68" s="264"/>
      <c r="Z68" s="264"/>
      <c r="AA68" s="264"/>
      <c r="AB68" s="264"/>
      <c r="AC68" s="264"/>
      <c r="AD68" s="264"/>
      <c r="AE68" s="264"/>
      <c r="AF68" s="264"/>
      <c r="AG68" s="264"/>
      <c r="AH68" s="264"/>
      <c r="AI68" s="264"/>
    </row>
    <row r="69" spans="1:35">
      <c r="A69" s="2"/>
      <c r="B69" s="264"/>
      <c r="C69" s="264"/>
      <c r="D69" s="264"/>
      <c r="E69" s="264"/>
      <c r="F69" s="264"/>
      <c r="G69" s="264"/>
      <c r="H69" s="264"/>
      <c r="I69" s="264"/>
      <c r="J69" s="264"/>
      <c r="K69" s="264"/>
      <c r="L69" s="264"/>
      <c r="M69" s="264"/>
      <c r="N69" s="264"/>
      <c r="O69" s="264"/>
      <c r="P69" s="264"/>
      <c r="Q69" s="264"/>
      <c r="R69" s="264"/>
      <c r="S69" s="264"/>
      <c r="T69" s="264"/>
      <c r="U69" s="264"/>
      <c r="V69" s="264"/>
      <c r="W69" s="264"/>
      <c r="X69" s="264"/>
      <c r="Y69" s="264"/>
      <c r="Z69" s="264"/>
      <c r="AA69" s="264"/>
      <c r="AB69" s="264"/>
      <c r="AC69" s="264"/>
      <c r="AD69" s="264"/>
      <c r="AE69" s="264"/>
      <c r="AF69" s="264"/>
      <c r="AG69" s="264"/>
      <c r="AH69" s="264"/>
      <c r="AI69" s="264"/>
    </row>
    <row r="70" spans="1:35">
      <c r="A70" s="2"/>
      <c r="B70" s="264"/>
      <c r="C70" s="264"/>
      <c r="D70" s="264"/>
      <c r="E70" s="264"/>
      <c r="F70" s="264"/>
      <c r="G70" s="264"/>
      <c r="H70" s="264"/>
      <c r="I70" s="264"/>
      <c r="J70" s="264"/>
      <c r="K70" s="264"/>
      <c r="L70" s="264"/>
      <c r="M70" s="264"/>
      <c r="N70" s="264"/>
      <c r="O70" s="264"/>
      <c r="P70" s="264"/>
      <c r="Q70" s="264"/>
      <c r="R70" s="264"/>
      <c r="S70" s="264"/>
      <c r="T70" s="264"/>
      <c r="U70" s="264"/>
      <c r="V70" s="264"/>
      <c r="W70" s="264"/>
      <c r="X70" s="264"/>
      <c r="Y70" s="264"/>
      <c r="Z70" s="264"/>
      <c r="AA70" s="264"/>
      <c r="AB70" s="264"/>
      <c r="AC70" s="264"/>
      <c r="AD70" s="264"/>
      <c r="AE70" s="264"/>
      <c r="AF70" s="264"/>
      <c r="AG70" s="264"/>
      <c r="AH70" s="264"/>
      <c r="AI70" s="264"/>
    </row>
    <row r="71" spans="1:35">
      <c r="A71" s="2"/>
      <c r="B71" s="264"/>
      <c r="C71" s="264"/>
      <c r="D71" s="264"/>
      <c r="E71" s="264"/>
      <c r="F71" s="264"/>
      <c r="G71" s="264"/>
      <c r="H71" s="264"/>
      <c r="I71" s="264"/>
      <c r="J71" s="264"/>
      <c r="K71" s="264"/>
      <c r="L71" s="264"/>
      <c r="M71" s="264"/>
      <c r="N71" s="264"/>
      <c r="O71" s="264"/>
      <c r="P71" s="264"/>
      <c r="Q71" s="264"/>
      <c r="R71" s="264"/>
      <c r="S71" s="264"/>
      <c r="T71" s="264"/>
      <c r="U71" s="264"/>
      <c r="V71" s="264"/>
      <c r="W71" s="264"/>
      <c r="X71" s="264"/>
      <c r="Y71" s="264"/>
      <c r="Z71" s="264"/>
      <c r="AA71" s="264"/>
      <c r="AB71" s="264"/>
      <c r="AC71" s="264"/>
      <c r="AD71" s="264"/>
      <c r="AE71" s="264"/>
      <c r="AF71" s="264"/>
      <c r="AG71" s="264"/>
      <c r="AH71" s="264"/>
      <c r="AI71" s="264"/>
    </row>
    <row r="72" spans="1:35">
      <c r="A72" s="2"/>
      <c r="B72" s="264"/>
      <c r="C72" s="264"/>
      <c r="D72" s="264"/>
      <c r="E72" s="264"/>
      <c r="F72" s="264"/>
      <c r="G72" s="264"/>
      <c r="H72" s="264"/>
      <c r="I72" s="264"/>
      <c r="J72" s="264"/>
      <c r="K72" s="264"/>
      <c r="L72" s="264"/>
      <c r="M72" s="264"/>
      <c r="N72" s="264"/>
      <c r="O72" s="264"/>
      <c r="P72" s="264"/>
      <c r="Q72" s="264"/>
      <c r="R72" s="264"/>
      <c r="S72" s="264"/>
      <c r="T72" s="264"/>
      <c r="U72" s="264"/>
      <c r="V72" s="264"/>
      <c r="W72" s="264"/>
      <c r="X72" s="264"/>
      <c r="Y72" s="264"/>
      <c r="Z72" s="264"/>
      <c r="AA72" s="264"/>
      <c r="AB72" s="264"/>
      <c r="AC72" s="264"/>
      <c r="AD72" s="264"/>
      <c r="AE72" s="264"/>
      <c r="AF72" s="264"/>
      <c r="AG72" s="264"/>
      <c r="AH72" s="264"/>
      <c r="AI72" s="264"/>
    </row>
    <row r="73" spans="1:35">
      <c r="A73" s="2"/>
      <c r="B73" s="264"/>
      <c r="C73" s="264"/>
      <c r="D73" s="264"/>
      <c r="E73" s="264"/>
      <c r="F73" s="264"/>
      <c r="G73" s="264"/>
      <c r="H73" s="264"/>
      <c r="I73" s="264"/>
      <c r="J73" s="264"/>
      <c r="K73" s="264"/>
      <c r="L73" s="264"/>
      <c r="M73" s="264"/>
      <c r="N73" s="264"/>
      <c r="O73" s="264"/>
      <c r="P73" s="264"/>
      <c r="Q73" s="264"/>
      <c r="R73" s="264"/>
      <c r="S73" s="264"/>
      <c r="T73" s="264"/>
      <c r="U73" s="264"/>
      <c r="V73" s="264"/>
      <c r="W73" s="264"/>
      <c r="X73" s="264"/>
      <c r="Y73" s="264"/>
      <c r="Z73" s="264"/>
      <c r="AA73" s="264"/>
      <c r="AB73" s="264"/>
      <c r="AC73" s="264"/>
      <c r="AD73" s="264"/>
      <c r="AE73" s="264"/>
      <c r="AF73" s="264"/>
      <c r="AG73" s="264"/>
      <c r="AH73" s="264"/>
      <c r="AI73" s="264"/>
    </row>
    <row r="74" spans="1:35">
      <c r="A74" s="2"/>
      <c r="B74" s="264"/>
      <c r="C74" s="264"/>
      <c r="D74" s="264"/>
      <c r="E74" s="264"/>
      <c r="F74" s="264"/>
      <c r="G74" s="264"/>
      <c r="H74" s="264"/>
      <c r="I74" s="264"/>
      <c r="J74" s="264"/>
      <c r="K74" s="264"/>
      <c r="L74" s="264"/>
      <c r="M74" s="264"/>
      <c r="N74" s="264"/>
      <c r="O74" s="264"/>
      <c r="P74" s="264"/>
      <c r="Q74" s="264"/>
      <c r="R74" s="264"/>
      <c r="S74" s="264"/>
      <c r="T74" s="264"/>
      <c r="U74" s="264"/>
      <c r="V74" s="264"/>
      <c r="W74" s="264"/>
      <c r="X74" s="264"/>
      <c r="Y74" s="264"/>
      <c r="Z74" s="264"/>
      <c r="AA74" s="264"/>
      <c r="AB74" s="264"/>
      <c r="AC74" s="264"/>
      <c r="AD74" s="264"/>
      <c r="AE74" s="264"/>
      <c r="AF74" s="264"/>
      <c r="AG74" s="264"/>
      <c r="AH74" s="264"/>
      <c r="AI74" s="264"/>
    </row>
    <row r="75" spans="1:35">
      <c r="A75" s="2"/>
      <c r="B75" s="264"/>
      <c r="C75" s="264"/>
      <c r="D75" s="264"/>
      <c r="E75" s="264"/>
      <c r="F75" s="264"/>
      <c r="G75" s="264"/>
      <c r="H75" s="264"/>
      <c r="I75" s="264"/>
      <c r="J75" s="264"/>
      <c r="K75" s="264"/>
      <c r="L75" s="264"/>
      <c r="M75" s="264"/>
      <c r="N75" s="264"/>
      <c r="O75" s="264"/>
      <c r="P75" s="264"/>
      <c r="Q75" s="264"/>
      <c r="R75" s="264"/>
      <c r="S75" s="264"/>
      <c r="T75" s="264"/>
      <c r="U75" s="264"/>
      <c r="V75" s="264"/>
      <c r="W75" s="264"/>
      <c r="X75" s="264"/>
      <c r="Y75" s="264"/>
      <c r="Z75" s="264"/>
      <c r="AA75" s="264"/>
      <c r="AB75" s="264"/>
      <c r="AC75" s="264"/>
      <c r="AD75" s="264"/>
      <c r="AE75" s="264"/>
      <c r="AF75" s="264"/>
      <c r="AG75" s="264"/>
      <c r="AH75" s="264"/>
      <c r="AI75" s="264"/>
    </row>
    <row r="76" spans="1:35">
      <c r="A76" s="2"/>
      <c r="B76" s="264"/>
      <c r="C76" s="264"/>
      <c r="D76" s="264"/>
      <c r="E76" s="264"/>
      <c r="F76" s="264"/>
      <c r="G76" s="264"/>
      <c r="H76" s="264"/>
      <c r="I76" s="264"/>
      <c r="J76" s="264"/>
      <c r="K76" s="264"/>
      <c r="L76" s="264"/>
      <c r="M76" s="264"/>
      <c r="N76" s="264"/>
      <c r="O76" s="264"/>
      <c r="P76" s="264"/>
      <c r="Q76" s="264"/>
      <c r="R76" s="264"/>
      <c r="S76" s="264"/>
      <c r="T76" s="264"/>
      <c r="U76" s="264"/>
      <c r="V76" s="264"/>
      <c r="W76" s="264"/>
      <c r="X76" s="264"/>
      <c r="Y76" s="264"/>
      <c r="Z76" s="264"/>
      <c r="AA76" s="264"/>
      <c r="AB76" s="264"/>
      <c r="AC76" s="264"/>
      <c r="AD76" s="264"/>
      <c r="AE76" s="264"/>
      <c r="AF76" s="264"/>
      <c r="AG76" s="264"/>
      <c r="AH76" s="264"/>
      <c r="AI76" s="264"/>
    </row>
    <row r="77" spans="1:35">
      <c r="A77" s="2"/>
      <c r="B77" s="264"/>
      <c r="C77" s="264"/>
      <c r="D77" s="264"/>
      <c r="E77" s="264"/>
      <c r="F77" s="264"/>
      <c r="G77" s="264"/>
      <c r="H77" s="264"/>
      <c r="I77" s="264"/>
      <c r="J77" s="264"/>
      <c r="K77" s="264"/>
      <c r="L77" s="264"/>
      <c r="M77" s="264"/>
      <c r="N77" s="264"/>
      <c r="O77" s="264"/>
      <c r="P77" s="264"/>
      <c r="Q77" s="264"/>
      <c r="R77" s="264"/>
      <c r="S77" s="264"/>
      <c r="T77" s="264"/>
      <c r="U77" s="264"/>
      <c r="V77" s="264"/>
      <c r="W77" s="264"/>
      <c r="X77" s="264"/>
      <c r="Y77" s="264"/>
      <c r="Z77" s="264"/>
      <c r="AA77" s="264"/>
      <c r="AB77" s="264"/>
      <c r="AC77" s="264"/>
      <c r="AD77" s="264"/>
      <c r="AE77" s="264"/>
      <c r="AF77" s="264"/>
      <c r="AG77" s="264"/>
      <c r="AH77" s="264"/>
      <c r="AI77" s="264"/>
    </row>
    <row r="78" spans="1:35">
      <c r="A78" s="2"/>
      <c r="B78" s="264"/>
      <c r="C78" s="264"/>
      <c r="D78" s="264"/>
      <c r="E78" s="264"/>
      <c r="F78" s="264"/>
      <c r="G78" s="264"/>
      <c r="H78" s="264"/>
      <c r="I78" s="264"/>
      <c r="J78" s="264"/>
      <c r="K78" s="264"/>
      <c r="L78" s="264"/>
      <c r="M78" s="264"/>
      <c r="N78" s="264"/>
      <c r="O78" s="264"/>
      <c r="P78" s="264"/>
      <c r="Q78" s="264"/>
      <c r="R78" s="264"/>
      <c r="S78" s="264"/>
      <c r="T78" s="264"/>
      <c r="U78" s="264"/>
      <c r="V78" s="264"/>
      <c r="W78" s="264"/>
      <c r="X78" s="264"/>
      <c r="Y78" s="264"/>
      <c r="Z78" s="264"/>
      <c r="AA78" s="264"/>
      <c r="AB78" s="264"/>
      <c r="AC78" s="264"/>
      <c r="AD78" s="264"/>
      <c r="AE78" s="264"/>
      <c r="AF78" s="264"/>
      <c r="AG78" s="264"/>
      <c r="AH78" s="264"/>
      <c r="AI78" s="264"/>
    </row>
    <row r="79" spans="1:35">
      <c r="A79" s="2"/>
      <c r="B79" s="264"/>
      <c r="C79" s="264"/>
      <c r="D79" s="264"/>
      <c r="E79" s="264"/>
      <c r="F79" s="264"/>
      <c r="G79" s="264"/>
      <c r="H79" s="264"/>
      <c r="I79" s="264"/>
      <c r="J79" s="264"/>
      <c r="K79" s="264"/>
      <c r="L79" s="264"/>
      <c r="M79" s="264"/>
      <c r="N79" s="264"/>
      <c r="O79" s="264"/>
      <c r="P79" s="264"/>
      <c r="Q79" s="264"/>
      <c r="R79" s="264"/>
      <c r="S79" s="264"/>
      <c r="T79" s="264"/>
      <c r="U79" s="264"/>
      <c r="V79" s="264"/>
      <c r="W79" s="264"/>
      <c r="X79" s="264"/>
      <c r="Y79" s="264"/>
      <c r="Z79" s="264"/>
      <c r="AA79" s="264"/>
      <c r="AB79" s="264"/>
      <c r="AC79" s="264"/>
      <c r="AD79" s="264"/>
      <c r="AE79" s="264"/>
      <c r="AF79" s="264"/>
      <c r="AG79" s="264"/>
      <c r="AH79" s="264"/>
      <c r="AI79" s="264"/>
    </row>
    <row r="80" spans="1:35">
      <c r="A80" s="2"/>
      <c r="B80" s="264"/>
      <c r="C80" s="264"/>
      <c r="D80" s="264"/>
      <c r="E80" s="264"/>
      <c r="F80" s="264"/>
      <c r="G80" s="264"/>
      <c r="H80" s="264"/>
      <c r="I80" s="264"/>
      <c r="J80" s="264"/>
      <c r="K80" s="264"/>
      <c r="L80" s="264"/>
      <c r="M80" s="264"/>
      <c r="N80" s="264"/>
      <c r="O80" s="264"/>
      <c r="P80" s="264"/>
      <c r="Q80" s="264"/>
      <c r="R80" s="264"/>
      <c r="S80" s="264"/>
      <c r="T80" s="264"/>
      <c r="U80" s="264"/>
      <c r="V80" s="264"/>
      <c r="W80" s="264"/>
      <c r="X80" s="264"/>
      <c r="Y80" s="264"/>
      <c r="Z80" s="264"/>
      <c r="AA80" s="264"/>
      <c r="AB80" s="264"/>
      <c r="AC80" s="264"/>
      <c r="AD80" s="264"/>
      <c r="AE80" s="264"/>
      <c r="AF80" s="264"/>
      <c r="AG80" s="264"/>
      <c r="AH80" s="264"/>
      <c r="AI80" s="264"/>
    </row>
    <row r="81" spans="1:35">
      <c r="A81" s="2"/>
      <c r="B81" s="264"/>
      <c r="C81" s="264"/>
      <c r="D81" s="264"/>
      <c r="E81" s="264"/>
      <c r="F81" s="264"/>
      <c r="G81" s="264"/>
      <c r="H81" s="264"/>
      <c r="I81" s="264"/>
      <c r="J81" s="264"/>
      <c r="K81" s="264"/>
      <c r="L81" s="264"/>
      <c r="M81" s="264"/>
      <c r="N81" s="264"/>
      <c r="O81" s="264"/>
      <c r="P81" s="264"/>
      <c r="Q81" s="264"/>
      <c r="R81" s="264"/>
      <c r="S81" s="264"/>
      <c r="T81" s="264"/>
      <c r="U81" s="264"/>
      <c r="V81" s="264"/>
      <c r="W81" s="264"/>
      <c r="X81" s="264"/>
      <c r="Y81" s="264"/>
      <c r="Z81" s="264"/>
      <c r="AA81" s="264"/>
      <c r="AB81" s="264"/>
      <c r="AC81" s="264"/>
      <c r="AD81" s="264"/>
      <c r="AE81" s="264"/>
      <c r="AF81" s="264"/>
      <c r="AG81" s="264"/>
      <c r="AH81" s="264"/>
      <c r="AI81" s="264"/>
    </row>
    <row r="82" spans="1:35">
      <c r="A82" s="2"/>
      <c r="B82" s="264"/>
      <c r="C82" s="264"/>
      <c r="D82" s="264"/>
      <c r="E82" s="264"/>
      <c r="F82" s="264"/>
      <c r="G82" s="264"/>
      <c r="H82" s="264"/>
      <c r="I82" s="264"/>
      <c r="J82" s="264"/>
      <c r="K82" s="264"/>
      <c r="L82" s="264"/>
      <c r="M82" s="264"/>
      <c r="N82" s="264"/>
      <c r="O82" s="264"/>
      <c r="P82" s="264"/>
      <c r="Q82" s="264"/>
      <c r="R82" s="264"/>
      <c r="S82" s="264"/>
      <c r="T82" s="264"/>
      <c r="U82" s="264"/>
      <c r="V82" s="264"/>
      <c r="W82" s="264"/>
      <c r="X82" s="264"/>
      <c r="Y82" s="264"/>
      <c r="Z82" s="264"/>
      <c r="AA82" s="264"/>
      <c r="AB82" s="264"/>
      <c r="AC82" s="264"/>
      <c r="AD82" s="264"/>
      <c r="AE82" s="264"/>
      <c r="AF82" s="264"/>
      <c r="AG82" s="264"/>
      <c r="AH82" s="264"/>
      <c r="AI82" s="264"/>
    </row>
    <row r="83" spans="1:35">
      <c r="A83" s="2"/>
      <c r="B83" s="264"/>
      <c r="C83" s="264"/>
      <c r="D83" s="264"/>
      <c r="E83" s="264"/>
      <c r="F83" s="264"/>
      <c r="G83" s="264"/>
      <c r="H83" s="264"/>
      <c r="I83" s="264"/>
      <c r="J83" s="264"/>
      <c r="K83" s="264"/>
      <c r="L83" s="264"/>
      <c r="M83" s="264"/>
      <c r="N83" s="264"/>
      <c r="O83" s="264"/>
      <c r="P83" s="264"/>
      <c r="Q83" s="264"/>
      <c r="R83" s="264"/>
      <c r="S83" s="264"/>
      <c r="T83" s="264"/>
      <c r="U83" s="264"/>
      <c r="V83" s="264"/>
      <c r="W83" s="264"/>
      <c r="X83" s="264"/>
      <c r="Y83" s="264"/>
      <c r="Z83" s="264"/>
      <c r="AA83" s="264"/>
      <c r="AB83" s="264"/>
      <c r="AC83" s="264"/>
      <c r="AD83" s="264"/>
      <c r="AE83" s="264"/>
      <c r="AF83" s="264"/>
      <c r="AG83" s="264"/>
      <c r="AH83" s="264"/>
      <c r="AI83" s="264"/>
    </row>
    <row r="84" spans="1:35">
      <c r="A84" s="2"/>
      <c r="B84" s="264"/>
      <c r="C84" s="264"/>
      <c r="D84" s="264"/>
      <c r="E84" s="264"/>
      <c r="F84" s="264"/>
      <c r="G84" s="264"/>
      <c r="H84" s="264"/>
      <c r="I84" s="264"/>
      <c r="J84" s="264"/>
      <c r="K84" s="264"/>
      <c r="L84" s="264"/>
      <c r="M84" s="264"/>
      <c r="N84" s="264"/>
      <c r="O84" s="264"/>
      <c r="P84" s="264"/>
      <c r="Q84" s="264"/>
      <c r="R84" s="264"/>
      <c r="S84" s="264"/>
      <c r="T84" s="264"/>
      <c r="U84" s="264"/>
      <c r="V84" s="264"/>
      <c r="W84" s="264"/>
      <c r="X84" s="264"/>
      <c r="Y84" s="264"/>
      <c r="Z84" s="264"/>
      <c r="AA84" s="264"/>
      <c r="AB84" s="264"/>
      <c r="AC84" s="264"/>
      <c r="AD84" s="264"/>
      <c r="AE84" s="264"/>
      <c r="AF84" s="264"/>
      <c r="AG84" s="264"/>
      <c r="AH84" s="264"/>
      <c r="AI84" s="264"/>
    </row>
    <row r="85" spans="1:35">
      <c r="A85" s="2"/>
      <c r="B85" s="264"/>
      <c r="C85" s="264"/>
      <c r="D85" s="264"/>
      <c r="E85" s="264"/>
      <c r="F85" s="264"/>
      <c r="G85" s="264"/>
      <c r="H85" s="264"/>
      <c r="I85" s="264"/>
      <c r="J85" s="264"/>
      <c r="K85" s="264"/>
      <c r="L85" s="264"/>
      <c r="M85" s="264"/>
      <c r="N85" s="264"/>
      <c r="O85" s="264"/>
      <c r="P85" s="264"/>
      <c r="Q85" s="264"/>
      <c r="R85" s="264"/>
      <c r="S85" s="264"/>
      <c r="T85" s="264"/>
      <c r="U85" s="264"/>
      <c r="V85" s="264"/>
      <c r="W85" s="264"/>
      <c r="X85" s="264"/>
      <c r="Y85" s="264"/>
      <c r="Z85" s="264"/>
      <c r="AA85" s="264"/>
      <c r="AB85" s="264"/>
      <c r="AC85" s="264"/>
      <c r="AD85" s="264"/>
      <c r="AE85" s="264"/>
      <c r="AF85" s="264"/>
      <c r="AG85" s="264"/>
      <c r="AH85" s="264"/>
      <c r="AI85" s="264"/>
    </row>
    <row r="86" spans="1:35">
      <c r="A86" s="2"/>
      <c r="B86" s="264"/>
      <c r="C86" s="264"/>
      <c r="D86" s="264"/>
      <c r="E86" s="264"/>
      <c r="F86" s="264"/>
      <c r="G86" s="264"/>
      <c r="H86" s="264"/>
      <c r="I86" s="264"/>
      <c r="J86" s="264"/>
      <c r="K86" s="264"/>
      <c r="L86" s="264"/>
      <c r="M86" s="264"/>
      <c r="N86" s="264"/>
      <c r="O86" s="264"/>
      <c r="P86" s="264"/>
      <c r="Q86" s="264"/>
      <c r="R86" s="264"/>
      <c r="S86" s="264"/>
      <c r="T86" s="264"/>
      <c r="U86" s="264"/>
      <c r="V86" s="264"/>
      <c r="W86" s="264"/>
      <c r="X86" s="264"/>
      <c r="Y86" s="264"/>
      <c r="Z86" s="264"/>
      <c r="AA86" s="264"/>
      <c r="AB86" s="264"/>
      <c r="AC86" s="264"/>
      <c r="AD86" s="264"/>
      <c r="AE86" s="264"/>
      <c r="AF86" s="264"/>
      <c r="AG86" s="264"/>
      <c r="AH86" s="264"/>
      <c r="AI86" s="264"/>
    </row>
    <row r="87" spans="1:35">
      <c r="A87" s="2"/>
      <c r="B87" s="264"/>
      <c r="C87" s="264"/>
      <c r="D87" s="264"/>
      <c r="E87" s="264"/>
      <c r="F87" s="264"/>
      <c r="G87" s="264"/>
      <c r="H87" s="264"/>
      <c r="I87" s="264"/>
      <c r="J87" s="264"/>
      <c r="K87" s="264"/>
      <c r="L87" s="264"/>
      <c r="M87" s="264"/>
      <c r="N87" s="264"/>
      <c r="O87" s="264"/>
      <c r="P87" s="264"/>
      <c r="Q87" s="264"/>
      <c r="R87" s="264"/>
      <c r="S87" s="264"/>
      <c r="T87" s="264"/>
      <c r="U87" s="264"/>
      <c r="V87" s="264"/>
      <c r="W87" s="264"/>
      <c r="X87" s="264"/>
      <c r="Y87" s="264"/>
      <c r="Z87" s="264"/>
      <c r="AA87" s="264"/>
      <c r="AB87" s="264"/>
      <c r="AC87" s="264"/>
      <c r="AD87" s="264"/>
      <c r="AE87" s="264"/>
      <c r="AF87" s="264"/>
      <c r="AG87" s="264"/>
      <c r="AH87" s="264"/>
      <c r="AI87" s="264"/>
    </row>
    <row r="88" spans="1:35">
      <c r="A88" s="2"/>
      <c r="B88" s="264"/>
      <c r="C88" s="264"/>
      <c r="D88" s="264"/>
      <c r="E88" s="264"/>
      <c r="F88" s="264"/>
      <c r="G88" s="264"/>
      <c r="H88" s="264"/>
      <c r="I88" s="264"/>
      <c r="J88" s="264"/>
      <c r="K88" s="264"/>
      <c r="L88" s="264"/>
      <c r="M88" s="264"/>
      <c r="N88" s="264"/>
      <c r="O88" s="264"/>
      <c r="P88" s="264"/>
      <c r="Q88" s="264"/>
      <c r="R88" s="264"/>
      <c r="S88" s="264"/>
      <c r="T88" s="264"/>
      <c r="U88" s="264"/>
      <c r="V88" s="264"/>
      <c r="W88" s="264"/>
      <c r="X88" s="264"/>
      <c r="Y88" s="264"/>
      <c r="Z88" s="264"/>
      <c r="AA88" s="264"/>
      <c r="AB88" s="264"/>
      <c r="AC88" s="264"/>
      <c r="AD88" s="264"/>
      <c r="AE88" s="264"/>
      <c r="AF88" s="264"/>
      <c r="AG88" s="264"/>
      <c r="AH88" s="264"/>
      <c r="AI88" s="264"/>
    </row>
    <row r="89" spans="1:35">
      <c r="A89" s="2"/>
      <c r="B89" s="264"/>
      <c r="C89" s="264"/>
      <c r="D89" s="264"/>
      <c r="E89" s="264"/>
      <c r="F89" s="264"/>
      <c r="G89" s="264"/>
      <c r="H89" s="264"/>
      <c r="I89" s="264"/>
      <c r="J89" s="264"/>
      <c r="K89" s="264"/>
      <c r="L89" s="264"/>
      <c r="M89" s="264"/>
      <c r="N89" s="264"/>
      <c r="O89" s="264"/>
      <c r="P89" s="264"/>
      <c r="Q89" s="264"/>
      <c r="R89" s="264"/>
      <c r="S89" s="264"/>
      <c r="T89" s="264"/>
      <c r="U89" s="264"/>
      <c r="V89" s="264"/>
      <c r="W89" s="264"/>
      <c r="X89" s="264"/>
      <c r="Y89" s="264"/>
      <c r="Z89" s="264"/>
      <c r="AA89" s="264"/>
      <c r="AB89" s="264"/>
      <c r="AC89" s="264"/>
      <c r="AD89" s="264"/>
      <c r="AE89" s="264"/>
      <c r="AF89" s="264"/>
      <c r="AG89" s="264"/>
      <c r="AH89" s="264"/>
      <c r="AI89" s="264"/>
    </row>
    <row r="90" spans="1:35">
      <c r="A90" s="2"/>
      <c r="B90" s="264"/>
      <c r="C90" s="264"/>
      <c r="D90" s="264"/>
      <c r="E90" s="264"/>
      <c r="F90" s="264"/>
      <c r="G90" s="264"/>
      <c r="H90" s="264"/>
      <c r="I90" s="264"/>
      <c r="J90" s="264"/>
      <c r="K90" s="264"/>
      <c r="L90" s="264"/>
      <c r="M90" s="264"/>
      <c r="N90" s="264"/>
      <c r="O90" s="264"/>
      <c r="P90" s="264"/>
      <c r="Q90" s="264"/>
      <c r="R90" s="264"/>
      <c r="S90" s="264"/>
      <c r="T90" s="264"/>
      <c r="U90" s="264"/>
      <c r="V90" s="264"/>
      <c r="W90" s="264"/>
      <c r="X90" s="264"/>
      <c r="Y90" s="264"/>
      <c r="Z90" s="264"/>
      <c r="AA90" s="264"/>
      <c r="AB90" s="264"/>
      <c r="AC90" s="264"/>
      <c r="AD90" s="264"/>
      <c r="AE90" s="264"/>
      <c r="AF90" s="264"/>
      <c r="AG90" s="264"/>
      <c r="AH90" s="264"/>
      <c r="AI90" s="264"/>
    </row>
    <row r="91" spans="1:35">
      <c r="A91" s="2"/>
      <c r="B91" s="264"/>
      <c r="C91" s="264"/>
      <c r="D91" s="264"/>
      <c r="E91" s="264"/>
      <c r="F91" s="264"/>
      <c r="G91" s="264"/>
      <c r="H91" s="264"/>
      <c r="I91" s="264"/>
      <c r="J91" s="264"/>
      <c r="K91" s="264"/>
      <c r="L91" s="264"/>
      <c r="M91" s="264"/>
      <c r="N91" s="264"/>
      <c r="O91" s="264"/>
      <c r="P91" s="264"/>
      <c r="Q91" s="264"/>
      <c r="R91" s="264"/>
      <c r="S91" s="264"/>
      <c r="T91" s="264"/>
      <c r="U91" s="264"/>
      <c r="V91" s="264"/>
      <c r="W91" s="264"/>
      <c r="X91" s="264"/>
      <c r="Y91" s="264"/>
      <c r="Z91" s="264"/>
      <c r="AA91" s="264"/>
      <c r="AB91" s="264"/>
      <c r="AC91" s="264"/>
      <c r="AD91" s="264"/>
      <c r="AE91" s="264"/>
      <c r="AF91" s="264"/>
      <c r="AG91" s="264"/>
      <c r="AH91" s="264"/>
      <c r="AI91" s="264"/>
    </row>
    <row r="92" spans="1:35">
      <c r="A92" s="2"/>
      <c r="B92" s="264"/>
      <c r="C92" s="264"/>
      <c r="D92" s="264"/>
      <c r="E92" s="264"/>
      <c r="F92" s="264"/>
      <c r="G92" s="264"/>
      <c r="H92" s="264"/>
      <c r="I92" s="264"/>
      <c r="J92" s="264"/>
      <c r="K92" s="264"/>
      <c r="L92" s="264"/>
      <c r="M92" s="264"/>
      <c r="N92" s="264"/>
      <c r="O92" s="264"/>
      <c r="P92" s="264"/>
      <c r="Q92" s="264"/>
      <c r="R92" s="264"/>
      <c r="S92" s="264"/>
      <c r="T92" s="264"/>
      <c r="U92" s="264"/>
      <c r="V92" s="264"/>
      <c r="W92" s="264"/>
      <c r="X92" s="264"/>
      <c r="Y92" s="264"/>
      <c r="Z92" s="264"/>
      <c r="AA92" s="264"/>
      <c r="AB92" s="264"/>
      <c r="AC92" s="264"/>
      <c r="AD92" s="264"/>
      <c r="AE92" s="264"/>
      <c r="AF92" s="264"/>
      <c r="AG92" s="264"/>
      <c r="AH92" s="264"/>
      <c r="AI92" s="264"/>
    </row>
    <row r="93" spans="1:35">
      <c r="A93" s="2"/>
      <c r="B93" s="264"/>
      <c r="C93" s="264"/>
      <c r="D93" s="264"/>
      <c r="E93" s="264"/>
      <c r="F93" s="264"/>
      <c r="G93" s="264"/>
      <c r="H93" s="264"/>
      <c r="I93" s="264"/>
      <c r="J93" s="264"/>
      <c r="K93" s="264"/>
      <c r="L93" s="264"/>
      <c r="M93" s="264"/>
      <c r="N93" s="264"/>
      <c r="O93" s="264"/>
      <c r="P93" s="264"/>
      <c r="Q93" s="264"/>
      <c r="R93" s="264"/>
      <c r="S93" s="264"/>
      <c r="T93" s="264"/>
      <c r="U93" s="264"/>
      <c r="V93" s="264"/>
      <c r="W93" s="264"/>
      <c r="X93" s="264"/>
      <c r="Y93" s="264"/>
      <c r="Z93" s="264"/>
      <c r="AA93" s="264"/>
      <c r="AB93" s="264"/>
      <c r="AC93" s="264"/>
      <c r="AD93" s="264"/>
      <c r="AE93" s="264"/>
      <c r="AF93" s="264"/>
      <c r="AG93" s="264"/>
      <c r="AH93" s="264"/>
      <c r="AI93" s="264"/>
    </row>
    <row r="94" spans="1:35">
      <c r="A94" s="2"/>
      <c r="B94" s="264"/>
      <c r="C94" s="264"/>
      <c r="D94" s="264"/>
      <c r="E94" s="264"/>
      <c r="F94" s="264"/>
      <c r="G94" s="264"/>
      <c r="H94" s="264"/>
      <c r="I94" s="264"/>
      <c r="J94" s="264"/>
      <c r="K94" s="264"/>
      <c r="L94" s="264"/>
      <c r="M94" s="264"/>
      <c r="N94" s="264"/>
      <c r="O94" s="264"/>
      <c r="P94" s="264"/>
      <c r="Q94" s="264"/>
      <c r="R94" s="264"/>
      <c r="S94" s="264"/>
      <c r="T94" s="264"/>
      <c r="U94" s="264"/>
      <c r="V94" s="264"/>
      <c r="W94" s="264"/>
      <c r="X94" s="264"/>
      <c r="Y94" s="264"/>
      <c r="Z94" s="264"/>
      <c r="AA94" s="264"/>
      <c r="AB94" s="264"/>
      <c r="AC94" s="264"/>
      <c r="AD94" s="264"/>
      <c r="AE94" s="264"/>
      <c r="AF94" s="264"/>
      <c r="AG94" s="264"/>
      <c r="AH94" s="264"/>
      <c r="AI94" s="264"/>
    </row>
    <row r="95" spans="1:35">
      <c r="A95" s="2"/>
      <c r="B95" s="264"/>
      <c r="C95" s="264"/>
      <c r="D95" s="264"/>
      <c r="E95" s="264"/>
      <c r="F95" s="264"/>
      <c r="G95" s="264"/>
      <c r="H95" s="264"/>
      <c r="I95" s="264"/>
      <c r="J95" s="264"/>
      <c r="K95" s="264"/>
      <c r="L95" s="264"/>
      <c r="M95" s="264"/>
      <c r="N95" s="264"/>
      <c r="O95" s="264"/>
      <c r="P95" s="264"/>
      <c r="Q95" s="264"/>
      <c r="R95" s="264"/>
      <c r="S95" s="264"/>
      <c r="T95" s="264"/>
      <c r="U95" s="264"/>
      <c r="V95" s="264"/>
      <c r="W95" s="264"/>
      <c r="X95" s="264"/>
      <c r="Y95" s="264"/>
      <c r="Z95" s="264"/>
      <c r="AA95" s="264"/>
      <c r="AB95" s="264"/>
      <c r="AC95" s="264"/>
      <c r="AD95" s="264"/>
      <c r="AE95" s="264"/>
      <c r="AF95" s="264"/>
      <c r="AG95" s="264"/>
      <c r="AH95" s="264"/>
      <c r="AI95" s="264"/>
    </row>
    <row r="96" spans="1:35">
      <c r="A96" s="2"/>
      <c r="B96" s="264"/>
      <c r="C96" s="264"/>
      <c r="D96" s="264"/>
      <c r="E96" s="264"/>
      <c r="F96" s="264"/>
      <c r="G96" s="264"/>
      <c r="H96" s="264"/>
      <c r="I96" s="264"/>
      <c r="J96" s="264"/>
      <c r="K96" s="264"/>
      <c r="L96" s="264"/>
      <c r="M96" s="264"/>
      <c r="N96" s="264"/>
      <c r="O96" s="264"/>
      <c r="P96" s="264"/>
      <c r="Q96" s="264"/>
      <c r="R96" s="264"/>
      <c r="S96" s="264"/>
      <c r="T96" s="264"/>
      <c r="U96" s="264"/>
      <c r="V96" s="264"/>
      <c r="W96" s="264"/>
      <c r="X96" s="264"/>
      <c r="Y96" s="264"/>
      <c r="Z96" s="264"/>
      <c r="AA96" s="264"/>
      <c r="AB96" s="264"/>
      <c r="AC96" s="264"/>
      <c r="AD96" s="264"/>
      <c r="AE96" s="264"/>
      <c r="AF96" s="264"/>
      <c r="AG96" s="264"/>
      <c r="AH96" s="264"/>
      <c r="AI96" s="264"/>
    </row>
    <row r="97" spans="1:35">
      <c r="A97" s="2"/>
      <c r="B97" s="264"/>
      <c r="C97" s="264"/>
      <c r="D97" s="264"/>
      <c r="E97" s="264"/>
      <c r="F97" s="264"/>
      <c r="G97" s="264"/>
      <c r="H97" s="264"/>
      <c r="I97" s="264"/>
      <c r="J97" s="264"/>
      <c r="K97" s="264"/>
      <c r="L97" s="264"/>
      <c r="M97" s="264"/>
      <c r="N97" s="264"/>
      <c r="O97" s="264"/>
      <c r="P97" s="264"/>
      <c r="Q97" s="264"/>
      <c r="R97" s="264"/>
      <c r="S97" s="264"/>
      <c r="T97" s="264"/>
      <c r="U97" s="264"/>
      <c r="V97" s="264"/>
      <c r="W97" s="264"/>
      <c r="X97" s="264"/>
      <c r="Y97" s="264"/>
      <c r="Z97" s="264"/>
      <c r="AA97" s="264"/>
      <c r="AB97" s="264"/>
      <c r="AC97" s="264"/>
      <c r="AD97" s="264"/>
      <c r="AE97" s="264"/>
      <c r="AF97" s="264"/>
      <c r="AG97" s="264"/>
      <c r="AH97" s="264"/>
      <c r="AI97" s="264"/>
    </row>
    <row r="98" spans="1:35">
      <c r="A98" s="2"/>
      <c r="B98" s="264"/>
      <c r="C98" s="264"/>
      <c r="D98" s="264"/>
      <c r="E98" s="264"/>
      <c r="F98" s="264"/>
      <c r="G98" s="264"/>
      <c r="H98" s="264"/>
      <c r="I98" s="264"/>
      <c r="J98" s="264"/>
      <c r="K98" s="264"/>
      <c r="L98" s="264"/>
      <c r="M98" s="264"/>
      <c r="N98" s="264"/>
      <c r="O98" s="264"/>
      <c r="P98" s="264"/>
      <c r="Q98" s="264"/>
      <c r="R98" s="264"/>
      <c r="S98" s="264"/>
      <c r="T98" s="264"/>
      <c r="U98" s="264"/>
      <c r="V98" s="264"/>
      <c r="W98" s="264"/>
      <c r="X98" s="264"/>
      <c r="Y98" s="264"/>
      <c r="Z98" s="264"/>
      <c r="AA98" s="264"/>
      <c r="AB98" s="264"/>
      <c r="AC98" s="264"/>
      <c r="AD98" s="264"/>
      <c r="AE98" s="264"/>
      <c r="AF98" s="264"/>
      <c r="AG98" s="264"/>
      <c r="AH98" s="264"/>
      <c r="AI98" s="264"/>
    </row>
    <row r="99" spans="1:35">
      <c r="A99" s="2"/>
      <c r="B99" s="264"/>
      <c r="C99" s="264"/>
      <c r="D99" s="264"/>
      <c r="E99" s="264"/>
      <c r="F99" s="264"/>
      <c r="G99" s="264"/>
      <c r="H99" s="264"/>
      <c r="I99" s="264"/>
      <c r="J99" s="264"/>
      <c r="K99" s="264"/>
      <c r="L99" s="264"/>
      <c r="M99" s="264"/>
      <c r="N99" s="264"/>
      <c r="O99" s="264"/>
      <c r="P99" s="264"/>
      <c r="Q99" s="264"/>
      <c r="R99" s="264"/>
      <c r="S99" s="264"/>
      <c r="T99" s="264"/>
      <c r="U99" s="264"/>
      <c r="V99" s="264"/>
      <c r="W99" s="264"/>
      <c r="X99" s="264"/>
      <c r="Y99" s="264"/>
      <c r="Z99" s="264"/>
      <c r="AA99" s="264"/>
      <c r="AB99" s="264"/>
      <c r="AC99" s="264"/>
      <c r="AD99" s="264"/>
      <c r="AE99" s="264"/>
      <c r="AF99" s="264"/>
      <c r="AG99" s="264"/>
      <c r="AH99" s="264"/>
      <c r="AI99" s="264"/>
    </row>
    <row r="100" spans="1:35">
      <c r="A100" s="2"/>
      <c r="B100" s="264"/>
      <c r="C100" s="264"/>
      <c r="D100" s="264"/>
      <c r="E100" s="264"/>
      <c r="F100" s="264"/>
      <c r="G100" s="264"/>
      <c r="H100" s="264"/>
      <c r="I100" s="264"/>
      <c r="J100" s="264"/>
      <c r="K100" s="264"/>
      <c r="L100" s="264"/>
      <c r="M100" s="264"/>
      <c r="N100" s="264"/>
      <c r="O100" s="264"/>
      <c r="P100" s="264"/>
      <c r="Q100" s="264"/>
      <c r="R100" s="264"/>
      <c r="S100" s="264"/>
      <c r="T100" s="264"/>
      <c r="U100" s="264"/>
      <c r="V100" s="264"/>
      <c r="W100" s="264"/>
      <c r="X100" s="264"/>
      <c r="Y100" s="264"/>
      <c r="Z100" s="264"/>
      <c r="AA100" s="264"/>
      <c r="AB100" s="264"/>
      <c r="AC100" s="264"/>
      <c r="AD100" s="264"/>
      <c r="AE100" s="264"/>
      <c r="AF100" s="264"/>
      <c r="AG100" s="264"/>
      <c r="AH100" s="264"/>
      <c r="AI100" s="264"/>
    </row>
    <row r="101" spans="1:35">
      <c r="A101" s="2"/>
      <c r="B101" s="264"/>
      <c r="C101" s="264"/>
      <c r="D101" s="264"/>
      <c r="E101" s="264"/>
      <c r="F101" s="264"/>
      <c r="G101" s="264"/>
      <c r="H101" s="264"/>
      <c r="I101" s="264"/>
      <c r="J101" s="264"/>
      <c r="K101" s="264"/>
      <c r="L101" s="264"/>
      <c r="M101" s="264"/>
      <c r="N101" s="264"/>
      <c r="O101" s="264"/>
      <c r="P101" s="264"/>
      <c r="Q101" s="264"/>
      <c r="R101" s="264"/>
      <c r="S101" s="264"/>
      <c r="T101" s="264"/>
      <c r="U101" s="264"/>
      <c r="V101" s="264"/>
      <c r="W101" s="264"/>
      <c r="X101" s="264"/>
      <c r="Y101" s="264"/>
      <c r="Z101" s="264"/>
      <c r="AA101" s="264"/>
      <c r="AB101" s="264"/>
      <c r="AC101" s="264"/>
      <c r="AD101" s="264"/>
      <c r="AE101" s="264"/>
      <c r="AF101" s="264"/>
      <c r="AG101" s="264"/>
      <c r="AH101" s="264"/>
      <c r="AI101" s="264"/>
    </row>
    <row r="102" spans="1:35">
      <c r="A102" s="2"/>
      <c r="B102" s="264"/>
      <c r="C102" s="264"/>
      <c r="D102" s="264"/>
      <c r="E102" s="264"/>
      <c r="F102" s="264"/>
      <c r="G102" s="264"/>
      <c r="H102" s="264"/>
      <c r="I102" s="264"/>
      <c r="J102" s="264"/>
      <c r="K102" s="264"/>
      <c r="L102" s="264"/>
      <c r="M102" s="264"/>
      <c r="N102" s="264"/>
      <c r="O102" s="264"/>
      <c r="P102" s="264"/>
      <c r="Q102" s="264"/>
      <c r="R102" s="264"/>
      <c r="S102" s="264"/>
      <c r="T102" s="264"/>
      <c r="U102" s="264"/>
      <c r="V102" s="264"/>
      <c r="W102" s="264"/>
      <c r="X102" s="264"/>
      <c r="Y102" s="264"/>
      <c r="Z102" s="264"/>
      <c r="AA102" s="264"/>
      <c r="AB102" s="264"/>
      <c r="AC102" s="264"/>
      <c r="AD102" s="264"/>
      <c r="AE102" s="264"/>
      <c r="AF102" s="264"/>
      <c r="AG102" s="264"/>
      <c r="AH102" s="264"/>
      <c r="AI102" s="264"/>
    </row>
    <row r="103" spans="1:35">
      <c r="A103" s="2"/>
      <c r="B103" s="264"/>
      <c r="C103" s="264"/>
      <c r="D103" s="264"/>
      <c r="E103" s="264"/>
      <c r="F103" s="264"/>
      <c r="G103" s="264"/>
      <c r="H103" s="264"/>
      <c r="I103" s="264"/>
      <c r="J103" s="264"/>
      <c r="K103" s="264"/>
      <c r="L103" s="264"/>
      <c r="M103" s="264"/>
      <c r="N103" s="264"/>
      <c r="O103" s="264"/>
      <c r="P103" s="264"/>
      <c r="Q103" s="264"/>
      <c r="R103" s="264"/>
      <c r="S103" s="264"/>
      <c r="T103" s="264"/>
      <c r="U103" s="264"/>
      <c r="V103" s="264"/>
      <c r="W103" s="264"/>
      <c r="X103" s="264"/>
      <c r="Y103" s="264"/>
      <c r="Z103" s="264"/>
      <c r="AA103" s="264"/>
      <c r="AB103" s="264"/>
      <c r="AC103" s="264"/>
      <c r="AD103" s="264"/>
      <c r="AE103" s="264"/>
      <c r="AF103" s="264"/>
      <c r="AG103" s="264"/>
      <c r="AH103" s="264"/>
      <c r="AI103" s="264"/>
    </row>
    <row r="104" spans="1:35">
      <c r="A104" s="2"/>
      <c r="B104" s="264"/>
      <c r="C104" s="264"/>
      <c r="D104" s="264"/>
      <c r="E104" s="264"/>
      <c r="F104" s="264"/>
      <c r="G104" s="264"/>
      <c r="H104" s="264"/>
      <c r="I104" s="264"/>
      <c r="J104" s="264"/>
      <c r="K104" s="264"/>
      <c r="L104" s="264"/>
      <c r="M104" s="264"/>
      <c r="N104" s="264"/>
      <c r="O104" s="264"/>
      <c r="P104" s="264"/>
      <c r="Q104" s="264"/>
      <c r="R104" s="264"/>
      <c r="S104" s="264"/>
      <c r="T104" s="264"/>
      <c r="U104" s="264"/>
      <c r="V104" s="264"/>
      <c r="W104" s="264"/>
      <c r="X104" s="264"/>
      <c r="Y104" s="264"/>
      <c r="Z104" s="264"/>
      <c r="AA104" s="264"/>
      <c r="AB104" s="264"/>
      <c r="AC104" s="264"/>
      <c r="AD104" s="264"/>
      <c r="AE104" s="264"/>
      <c r="AF104" s="264"/>
      <c r="AG104" s="264"/>
      <c r="AH104" s="264"/>
      <c r="AI104" s="264"/>
    </row>
    <row r="105" spans="1:35">
      <c r="A105" s="2"/>
      <c r="B105" s="264"/>
      <c r="C105" s="264"/>
      <c r="D105" s="264"/>
      <c r="E105" s="264"/>
      <c r="F105" s="264"/>
      <c r="G105" s="264"/>
      <c r="H105" s="264"/>
      <c r="I105" s="264"/>
      <c r="J105" s="264"/>
      <c r="K105" s="264"/>
      <c r="L105" s="264"/>
      <c r="M105" s="264"/>
      <c r="N105" s="264"/>
      <c r="O105" s="264"/>
      <c r="P105" s="264"/>
      <c r="Q105" s="264"/>
      <c r="R105" s="264"/>
      <c r="S105" s="264"/>
      <c r="T105" s="264"/>
      <c r="U105" s="264"/>
      <c r="V105" s="264"/>
      <c r="W105" s="264"/>
      <c r="X105" s="264"/>
      <c r="Y105" s="264"/>
      <c r="Z105" s="264"/>
      <c r="AA105" s="264"/>
      <c r="AB105" s="264"/>
      <c r="AC105" s="264"/>
      <c r="AD105" s="264"/>
      <c r="AE105" s="264"/>
      <c r="AF105" s="264"/>
      <c r="AG105" s="264"/>
      <c r="AH105" s="264"/>
      <c r="AI105" s="264"/>
    </row>
    <row r="106" spans="1:35">
      <c r="A106" s="2"/>
      <c r="B106" s="264"/>
      <c r="C106" s="264"/>
      <c r="D106" s="264"/>
      <c r="E106" s="264"/>
      <c r="F106" s="264"/>
      <c r="G106" s="264"/>
      <c r="H106" s="264"/>
      <c r="I106" s="264"/>
      <c r="J106" s="264"/>
      <c r="K106" s="264"/>
      <c r="L106" s="264"/>
      <c r="M106" s="264"/>
      <c r="N106" s="264"/>
      <c r="O106" s="264"/>
      <c r="P106" s="264"/>
      <c r="Q106" s="264"/>
      <c r="R106" s="264"/>
      <c r="S106" s="264"/>
      <c r="T106" s="264"/>
      <c r="U106" s="264"/>
      <c r="V106" s="264"/>
      <c r="W106" s="264"/>
      <c r="X106" s="264"/>
      <c r="Y106" s="264"/>
      <c r="Z106" s="264"/>
      <c r="AA106" s="264"/>
      <c r="AB106" s="264"/>
      <c r="AC106" s="264"/>
      <c r="AD106" s="264"/>
      <c r="AE106" s="264"/>
      <c r="AF106" s="264"/>
      <c r="AG106" s="264"/>
      <c r="AH106" s="264"/>
      <c r="AI106" s="264"/>
    </row>
    <row r="107" spans="1:35">
      <c r="A107" s="2"/>
      <c r="B107" s="264"/>
      <c r="C107" s="264"/>
      <c r="D107" s="264"/>
      <c r="E107" s="264"/>
      <c r="F107" s="264"/>
      <c r="G107" s="264"/>
      <c r="H107" s="264"/>
      <c r="I107" s="264"/>
      <c r="J107" s="264"/>
      <c r="K107" s="264"/>
      <c r="L107" s="264"/>
      <c r="M107" s="264"/>
      <c r="N107" s="264"/>
      <c r="O107" s="264"/>
      <c r="P107" s="264"/>
      <c r="Q107" s="264"/>
      <c r="R107" s="264"/>
      <c r="S107" s="264"/>
      <c r="T107" s="264"/>
      <c r="U107" s="264"/>
      <c r="V107" s="264"/>
      <c r="W107" s="264"/>
      <c r="X107" s="264"/>
      <c r="Y107" s="264"/>
      <c r="Z107" s="264"/>
      <c r="AA107" s="264"/>
      <c r="AB107" s="264"/>
      <c r="AC107" s="264"/>
      <c r="AD107" s="264"/>
      <c r="AE107" s="264"/>
      <c r="AF107" s="264"/>
      <c r="AG107" s="264"/>
      <c r="AH107" s="264"/>
      <c r="AI107" s="264"/>
    </row>
    <row r="108" spans="1:35">
      <c r="A108" s="2"/>
      <c r="B108" s="264"/>
      <c r="C108" s="264"/>
      <c r="D108" s="264"/>
      <c r="E108" s="264"/>
      <c r="F108" s="264"/>
      <c r="G108" s="264"/>
      <c r="H108" s="264"/>
      <c r="I108" s="264"/>
      <c r="J108" s="264"/>
      <c r="K108" s="264"/>
      <c r="L108" s="264"/>
      <c r="M108" s="264"/>
      <c r="N108" s="264"/>
      <c r="O108" s="264"/>
      <c r="P108" s="264"/>
      <c r="Q108" s="264"/>
      <c r="R108" s="264"/>
      <c r="S108" s="264"/>
      <c r="T108" s="264"/>
      <c r="U108" s="264"/>
      <c r="V108" s="264"/>
      <c r="W108" s="264"/>
      <c r="X108" s="264"/>
      <c r="Y108" s="264"/>
      <c r="Z108" s="264"/>
      <c r="AA108" s="264"/>
      <c r="AB108" s="264"/>
      <c r="AC108" s="264"/>
      <c r="AD108" s="264"/>
      <c r="AE108" s="264"/>
      <c r="AF108" s="264"/>
      <c r="AG108" s="264"/>
      <c r="AH108" s="264"/>
      <c r="AI108" s="264"/>
    </row>
    <row r="109" spans="1:35">
      <c r="A109" s="2"/>
      <c r="B109" s="264"/>
      <c r="C109" s="264"/>
      <c r="D109" s="264"/>
      <c r="E109" s="264"/>
      <c r="F109" s="264"/>
      <c r="G109" s="264"/>
      <c r="H109" s="264"/>
      <c r="I109" s="264"/>
      <c r="J109" s="264"/>
      <c r="K109" s="264"/>
      <c r="L109" s="264"/>
      <c r="M109" s="264"/>
      <c r="N109" s="264"/>
      <c r="O109" s="264"/>
      <c r="P109" s="264"/>
      <c r="Q109" s="264"/>
      <c r="R109" s="264"/>
      <c r="S109" s="264"/>
      <c r="T109" s="264"/>
      <c r="U109" s="264"/>
      <c r="V109" s="264"/>
      <c r="W109" s="264"/>
      <c r="X109" s="264"/>
      <c r="Y109" s="264"/>
      <c r="Z109" s="264"/>
      <c r="AA109" s="264"/>
      <c r="AB109" s="264"/>
      <c r="AC109" s="264"/>
      <c r="AD109" s="264"/>
      <c r="AE109" s="264"/>
      <c r="AF109" s="264"/>
      <c r="AG109" s="264"/>
      <c r="AH109" s="264"/>
      <c r="AI109" s="264"/>
    </row>
    <row r="110" spans="1:35">
      <c r="A110" s="2"/>
      <c r="B110" s="264"/>
      <c r="C110" s="264"/>
      <c r="D110" s="264"/>
      <c r="E110" s="264"/>
      <c r="F110" s="264"/>
      <c r="G110" s="264"/>
      <c r="H110" s="264"/>
      <c r="I110" s="264"/>
      <c r="J110" s="264"/>
      <c r="K110" s="264"/>
      <c r="L110" s="264"/>
      <c r="M110" s="264"/>
      <c r="N110" s="264"/>
      <c r="O110" s="264"/>
      <c r="P110" s="264"/>
      <c r="Q110" s="264"/>
      <c r="R110" s="264"/>
      <c r="S110" s="264"/>
      <c r="T110" s="264"/>
      <c r="U110" s="264"/>
      <c r="V110" s="264"/>
      <c r="W110" s="264"/>
      <c r="X110" s="264"/>
      <c r="Y110" s="264"/>
      <c r="Z110" s="264"/>
      <c r="AA110" s="264"/>
      <c r="AB110" s="264"/>
      <c r="AC110" s="264"/>
      <c r="AD110" s="264"/>
      <c r="AE110" s="264"/>
      <c r="AF110" s="264"/>
      <c r="AG110" s="264"/>
      <c r="AH110" s="264"/>
      <c r="AI110" s="264"/>
    </row>
    <row r="111" spans="1:35">
      <c r="A111" s="2"/>
      <c r="B111" s="264"/>
      <c r="C111" s="264"/>
      <c r="D111" s="264"/>
      <c r="E111" s="264"/>
      <c r="F111" s="264"/>
      <c r="G111" s="264"/>
      <c r="H111" s="264"/>
      <c r="I111" s="264"/>
      <c r="J111" s="264"/>
      <c r="K111" s="264"/>
      <c r="L111" s="264"/>
      <c r="M111" s="264"/>
      <c r="N111" s="264"/>
      <c r="O111" s="264"/>
      <c r="P111" s="264"/>
      <c r="Q111" s="264"/>
      <c r="R111" s="264"/>
      <c r="S111" s="264"/>
      <c r="T111" s="264"/>
      <c r="U111" s="264"/>
      <c r="V111" s="264"/>
      <c r="W111" s="264"/>
      <c r="X111" s="264"/>
      <c r="Y111" s="264"/>
      <c r="Z111" s="264"/>
      <c r="AA111" s="264"/>
      <c r="AB111" s="264"/>
      <c r="AC111" s="264"/>
      <c r="AD111" s="264"/>
      <c r="AE111" s="264"/>
      <c r="AF111" s="264"/>
      <c r="AG111" s="264"/>
      <c r="AH111" s="264"/>
      <c r="AI111" s="264"/>
    </row>
    <row r="112" spans="1:35">
      <c r="A112" s="2"/>
      <c r="B112" s="264"/>
      <c r="C112" s="264"/>
      <c r="D112" s="264"/>
      <c r="E112" s="264"/>
      <c r="F112" s="264"/>
      <c r="G112" s="264"/>
      <c r="H112" s="264"/>
      <c r="I112" s="264"/>
      <c r="J112" s="264"/>
      <c r="K112" s="264"/>
      <c r="L112" s="264"/>
      <c r="M112" s="264"/>
      <c r="N112" s="264"/>
      <c r="O112" s="264"/>
      <c r="P112" s="264"/>
      <c r="Q112" s="264"/>
      <c r="R112" s="264"/>
      <c r="S112" s="264"/>
      <c r="T112" s="264"/>
      <c r="U112" s="264"/>
      <c r="V112" s="264"/>
      <c r="W112" s="264"/>
      <c r="X112" s="264"/>
      <c r="Y112" s="264"/>
      <c r="Z112" s="264"/>
      <c r="AA112" s="264"/>
      <c r="AB112" s="264"/>
      <c r="AC112" s="264"/>
      <c r="AD112" s="264"/>
      <c r="AE112" s="264"/>
      <c r="AF112" s="264"/>
      <c r="AG112" s="264"/>
      <c r="AH112" s="264"/>
      <c r="AI112" s="264"/>
    </row>
    <row r="113" spans="1:35">
      <c r="A113" s="2"/>
      <c r="B113" s="264"/>
      <c r="C113" s="264"/>
      <c r="D113" s="264"/>
      <c r="E113" s="264"/>
      <c r="F113" s="264"/>
      <c r="G113" s="264"/>
      <c r="H113" s="264"/>
      <c r="I113" s="264"/>
      <c r="J113" s="264"/>
      <c r="K113" s="264"/>
      <c r="L113" s="264"/>
      <c r="M113" s="264"/>
      <c r="N113" s="264"/>
      <c r="O113" s="264"/>
      <c r="P113" s="264"/>
      <c r="Q113" s="264"/>
      <c r="R113" s="264"/>
      <c r="S113" s="264"/>
      <c r="T113" s="264"/>
      <c r="U113" s="264"/>
      <c r="V113" s="264"/>
      <c r="W113" s="264"/>
      <c r="X113" s="264"/>
      <c r="Y113" s="264"/>
      <c r="Z113" s="264"/>
      <c r="AA113" s="264"/>
      <c r="AB113" s="264"/>
      <c r="AC113" s="264"/>
      <c r="AD113" s="264"/>
      <c r="AE113" s="264"/>
      <c r="AF113" s="264"/>
      <c r="AG113" s="264"/>
      <c r="AH113" s="264"/>
      <c r="AI113" s="264"/>
    </row>
    <row r="114" spans="1:35">
      <c r="A114" s="2"/>
      <c r="B114" s="264"/>
      <c r="C114" s="264"/>
      <c r="D114" s="264"/>
      <c r="E114" s="264"/>
      <c r="F114" s="264"/>
      <c r="G114" s="264"/>
      <c r="H114" s="264"/>
      <c r="I114" s="264"/>
      <c r="J114" s="264"/>
      <c r="K114" s="264"/>
      <c r="L114" s="264"/>
      <c r="M114" s="264"/>
      <c r="N114" s="264"/>
      <c r="O114" s="264"/>
      <c r="P114" s="264"/>
      <c r="Q114" s="264"/>
      <c r="R114" s="264"/>
      <c r="S114" s="264"/>
      <c r="T114" s="264"/>
      <c r="U114" s="264"/>
      <c r="V114" s="264"/>
      <c r="W114" s="264"/>
      <c r="X114" s="264"/>
      <c r="Y114" s="264"/>
      <c r="Z114" s="264"/>
      <c r="AA114" s="264"/>
      <c r="AB114" s="264"/>
      <c r="AC114" s="264"/>
      <c r="AD114" s="264"/>
      <c r="AE114" s="264"/>
      <c r="AF114" s="264"/>
      <c r="AG114" s="264"/>
      <c r="AH114" s="264"/>
      <c r="AI114" s="264"/>
    </row>
    <row r="115" spans="1:35">
      <c r="A115" s="2"/>
      <c r="B115" s="264"/>
      <c r="C115" s="264"/>
      <c r="D115" s="264"/>
      <c r="E115" s="264"/>
      <c r="F115" s="264"/>
      <c r="G115" s="264"/>
      <c r="H115" s="264"/>
      <c r="I115" s="264"/>
      <c r="J115" s="264"/>
      <c r="K115" s="264"/>
      <c r="L115" s="264"/>
      <c r="M115" s="264"/>
      <c r="N115" s="264"/>
      <c r="O115" s="264"/>
      <c r="P115" s="264"/>
      <c r="Q115" s="264"/>
      <c r="R115" s="264"/>
      <c r="S115" s="264"/>
      <c r="T115" s="264"/>
      <c r="U115" s="264"/>
      <c r="V115" s="264"/>
      <c r="W115" s="264"/>
      <c r="X115" s="264"/>
      <c r="Y115" s="264"/>
      <c r="Z115" s="264"/>
      <c r="AA115" s="264"/>
      <c r="AB115" s="264"/>
      <c r="AC115" s="264"/>
      <c r="AD115" s="264"/>
      <c r="AE115" s="264"/>
      <c r="AF115" s="264"/>
      <c r="AG115" s="264"/>
      <c r="AH115" s="264"/>
      <c r="AI115" s="264"/>
    </row>
    <row r="116" spans="1:35">
      <c r="A116" s="2"/>
      <c r="B116" s="264"/>
      <c r="C116" s="264"/>
      <c r="D116" s="264"/>
      <c r="E116" s="264"/>
      <c r="F116" s="264"/>
      <c r="G116" s="264"/>
      <c r="H116" s="264"/>
      <c r="I116" s="264"/>
      <c r="J116" s="264"/>
      <c r="K116" s="264"/>
      <c r="L116" s="264"/>
      <c r="M116" s="264"/>
      <c r="N116" s="264"/>
      <c r="O116" s="264"/>
      <c r="P116" s="264"/>
      <c r="Q116" s="264"/>
      <c r="R116" s="264"/>
      <c r="S116" s="264"/>
      <c r="T116" s="264"/>
      <c r="U116" s="264"/>
      <c r="V116" s="264"/>
      <c r="W116" s="264"/>
      <c r="X116" s="264"/>
      <c r="Y116" s="264"/>
      <c r="Z116" s="264"/>
      <c r="AA116" s="264"/>
      <c r="AB116" s="264"/>
      <c r="AC116" s="264"/>
      <c r="AD116" s="264"/>
      <c r="AE116" s="264"/>
      <c r="AF116" s="264"/>
      <c r="AG116" s="264"/>
      <c r="AH116" s="264"/>
      <c r="AI116" s="264"/>
    </row>
    <row r="117" spans="1:35">
      <c r="A117" s="2"/>
      <c r="B117" s="264"/>
      <c r="C117" s="264"/>
      <c r="D117" s="264"/>
      <c r="E117" s="264"/>
      <c r="F117" s="264"/>
      <c r="G117" s="264"/>
      <c r="H117" s="264"/>
      <c r="I117" s="264"/>
      <c r="J117" s="264"/>
      <c r="K117" s="264"/>
      <c r="L117" s="264"/>
      <c r="M117" s="264"/>
      <c r="N117" s="264"/>
      <c r="O117" s="264"/>
      <c r="P117" s="264"/>
      <c r="Q117" s="264"/>
      <c r="R117" s="264"/>
      <c r="S117" s="264"/>
      <c r="T117" s="264"/>
      <c r="U117" s="264"/>
      <c r="V117" s="264"/>
      <c r="W117" s="264"/>
      <c r="X117" s="264"/>
      <c r="Y117" s="264"/>
      <c r="Z117" s="264"/>
      <c r="AA117" s="264"/>
      <c r="AB117" s="264"/>
      <c r="AC117" s="264"/>
      <c r="AD117" s="264"/>
      <c r="AE117" s="264"/>
      <c r="AF117" s="264"/>
      <c r="AG117" s="264"/>
      <c r="AH117" s="264"/>
      <c r="AI117" s="264"/>
    </row>
    <row r="118" spans="1:35">
      <c r="A118" s="2"/>
      <c r="B118" s="264"/>
      <c r="C118" s="264"/>
      <c r="D118" s="264"/>
      <c r="E118" s="264"/>
      <c r="F118" s="264"/>
      <c r="G118" s="264"/>
      <c r="H118" s="264"/>
      <c r="I118" s="264"/>
      <c r="J118" s="264"/>
      <c r="K118" s="264"/>
      <c r="L118" s="264"/>
      <c r="M118" s="264"/>
      <c r="N118" s="264"/>
      <c r="O118" s="264"/>
      <c r="P118" s="264"/>
      <c r="Q118" s="264"/>
      <c r="R118" s="264"/>
      <c r="S118" s="264"/>
      <c r="T118" s="264"/>
      <c r="U118" s="264"/>
      <c r="V118" s="264"/>
      <c r="W118" s="264"/>
      <c r="X118" s="264"/>
      <c r="Y118" s="264"/>
      <c r="Z118" s="264"/>
      <c r="AA118" s="264"/>
      <c r="AB118" s="264"/>
      <c r="AC118" s="264"/>
      <c r="AD118" s="264"/>
      <c r="AE118" s="264"/>
      <c r="AF118" s="264"/>
      <c r="AG118" s="264"/>
      <c r="AH118" s="264"/>
      <c r="AI118" s="264"/>
    </row>
    <row r="119" spans="1:35">
      <c r="A119" s="2"/>
      <c r="B119" s="264"/>
      <c r="C119" s="264"/>
      <c r="D119" s="264"/>
      <c r="E119" s="264"/>
      <c r="F119" s="264"/>
      <c r="G119" s="264"/>
      <c r="H119" s="264"/>
      <c r="I119" s="264"/>
      <c r="J119" s="264"/>
      <c r="K119" s="264"/>
      <c r="L119" s="264"/>
      <c r="M119" s="264"/>
      <c r="N119" s="264"/>
      <c r="O119" s="264"/>
      <c r="P119" s="264"/>
      <c r="Q119" s="264"/>
      <c r="R119" s="264"/>
      <c r="S119" s="264"/>
      <c r="T119" s="264"/>
      <c r="U119" s="264"/>
      <c r="V119" s="264"/>
      <c r="W119" s="264"/>
      <c r="X119" s="264"/>
      <c r="Y119" s="264"/>
      <c r="Z119" s="264"/>
      <c r="AA119" s="264"/>
      <c r="AB119" s="264"/>
      <c r="AC119" s="264"/>
      <c r="AD119" s="264"/>
      <c r="AE119" s="264"/>
      <c r="AF119" s="264"/>
      <c r="AG119" s="264"/>
      <c r="AH119" s="264"/>
      <c r="AI119" s="264"/>
    </row>
    <row r="120" spans="1:35">
      <c r="A120" s="2"/>
      <c r="B120" s="264"/>
      <c r="C120" s="264"/>
      <c r="D120" s="264"/>
      <c r="E120" s="264"/>
      <c r="F120" s="264"/>
      <c r="G120" s="264"/>
      <c r="H120" s="264"/>
      <c r="I120" s="264"/>
      <c r="J120" s="264"/>
      <c r="K120" s="264"/>
      <c r="L120" s="264"/>
      <c r="M120" s="264"/>
      <c r="N120" s="264"/>
      <c r="O120" s="264"/>
      <c r="P120" s="264"/>
      <c r="Q120" s="264"/>
      <c r="R120" s="264"/>
      <c r="S120" s="264"/>
      <c r="T120" s="264"/>
      <c r="U120" s="264"/>
      <c r="V120" s="264"/>
      <c r="W120" s="264"/>
      <c r="X120" s="264"/>
      <c r="Y120" s="264"/>
      <c r="Z120" s="264"/>
      <c r="AA120" s="264"/>
      <c r="AB120" s="264"/>
      <c r="AC120" s="264"/>
      <c r="AD120" s="264"/>
      <c r="AE120" s="264"/>
      <c r="AF120" s="264"/>
      <c r="AG120" s="264"/>
      <c r="AH120" s="264"/>
      <c r="AI120" s="264"/>
    </row>
    <row r="121" spans="1:35">
      <c r="A121" s="2"/>
      <c r="B121" s="264"/>
      <c r="C121" s="264"/>
      <c r="D121" s="264"/>
      <c r="E121" s="264"/>
      <c r="F121" s="264"/>
      <c r="G121" s="264"/>
      <c r="H121" s="264"/>
      <c r="I121" s="264"/>
      <c r="J121" s="264"/>
      <c r="K121" s="264"/>
      <c r="L121" s="264"/>
      <c r="M121" s="264"/>
      <c r="N121" s="264"/>
      <c r="O121" s="264"/>
      <c r="P121" s="264"/>
      <c r="Q121" s="264"/>
      <c r="R121" s="264"/>
      <c r="S121" s="264"/>
      <c r="T121" s="264"/>
      <c r="U121" s="264"/>
      <c r="V121" s="264"/>
      <c r="W121" s="264"/>
      <c r="X121" s="264"/>
      <c r="Y121" s="264"/>
      <c r="Z121" s="264"/>
      <c r="AA121" s="264"/>
      <c r="AB121" s="264"/>
      <c r="AC121" s="264"/>
      <c r="AD121" s="264"/>
      <c r="AE121" s="264"/>
      <c r="AF121" s="264"/>
      <c r="AG121" s="264"/>
      <c r="AH121" s="264"/>
      <c r="AI121" s="264"/>
    </row>
    <row r="122" spans="1:35">
      <c r="A122" s="2"/>
      <c r="B122" s="264"/>
      <c r="C122" s="264"/>
      <c r="D122" s="264"/>
      <c r="E122" s="264"/>
      <c r="F122" s="264"/>
      <c r="G122" s="264"/>
      <c r="H122" s="264"/>
      <c r="I122" s="264"/>
      <c r="J122" s="264"/>
      <c r="K122" s="264"/>
      <c r="L122" s="264"/>
      <c r="M122" s="264"/>
      <c r="N122" s="264"/>
      <c r="O122" s="264"/>
      <c r="P122" s="264"/>
      <c r="Q122" s="264"/>
      <c r="R122" s="264"/>
      <c r="S122" s="264"/>
      <c r="T122" s="264"/>
      <c r="U122" s="264"/>
      <c r="V122" s="264"/>
      <c r="W122" s="264"/>
      <c r="X122" s="264"/>
      <c r="Y122" s="264"/>
      <c r="Z122" s="264"/>
      <c r="AA122" s="264"/>
      <c r="AB122" s="264"/>
      <c r="AC122" s="264"/>
      <c r="AD122" s="264"/>
      <c r="AE122" s="264"/>
      <c r="AF122" s="264"/>
      <c r="AG122" s="264"/>
      <c r="AH122" s="264"/>
      <c r="AI122" s="264"/>
    </row>
    <row r="123" spans="1:35">
      <c r="A123" s="2"/>
      <c r="B123" s="264"/>
      <c r="C123" s="264"/>
      <c r="D123" s="264"/>
      <c r="E123" s="264"/>
      <c r="F123" s="264"/>
      <c r="G123" s="264"/>
      <c r="H123" s="264"/>
      <c r="I123" s="264"/>
      <c r="J123" s="264"/>
      <c r="K123" s="264"/>
      <c r="L123" s="264"/>
      <c r="M123" s="264"/>
      <c r="N123" s="264"/>
      <c r="O123" s="264"/>
      <c r="P123" s="264"/>
      <c r="Q123" s="264"/>
      <c r="R123" s="264"/>
      <c r="S123" s="264"/>
      <c r="T123" s="264"/>
      <c r="U123" s="264"/>
      <c r="V123" s="264"/>
      <c r="W123" s="264"/>
      <c r="X123" s="264"/>
      <c r="Y123" s="264"/>
      <c r="Z123" s="264"/>
      <c r="AA123" s="264"/>
      <c r="AB123" s="264"/>
      <c r="AC123" s="264"/>
      <c r="AD123" s="264"/>
      <c r="AE123" s="264"/>
      <c r="AF123" s="264"/>
      <c r="AG123" s="264"/>
      <c r="AH123" s="264"/>
      <c r="AI123" s="264"/>
    </row>
    <row r="124" spans="1:35">
      <c r="A124" s="2"/>
      <c r="B124" s="264"/>
      <c r="C124" s="264"/>
      <c r="D124" s="264"/>
      <c r="E124" s="264"/>
      <c r="F124" s="264"/>
      <c r="G124" s="264"/>
      <c r="H124" s="264"/>
      <c r="I124" s="264"/>
      <c r="J124" s="264"/>
      <c r="K124" s="264"/>
      <c r="L124" s="264"/>
      <c r="M124" s="264"/>
      <c r="N124" s="264"/>
      <c r="O124" s="264"/>
      <c r="P124" s="264"/>
      <c r="Q124" s="264"/>
      <c r="R124" s="264"/>
      <c r="S124" s="264"/>
      <c r="T124" s="264"/>
      <c r="U124" s="264"/>
      <c r="V124" s="264"/>
      <c r="W124" s="264"/>
      <c r="X124" s="264"/>
      <c r="Y124" s="264"/>
      <c r="Z124" s="264"/>
      <c r="AA124" s="264"/>
      <c r="AB124" s="264"/>
      <c r="AC124" s="264"/>
      <c r="AD124" s="264"/>
      <c r="AE124" s="264"/>
      <c r="AF124" s="264"/>
      <c r="AG124" s="264"/>
      <c r="AH124" s="264"/>
      <c r="AI124" s="264"/>
    </row>
    <row r="125" spans="1:35">
      <c r="A125" s="2"/>
      <c r="B125" s="264"/>
      <c r="C125" s="264"/>
      <c r="D125" s="264"/>
      <c r="E125" s="264"/>
      <c r="F125" s="264"/>
      <c r="G125" s="264"/>
      <c r="H125" s="264"/>
      <c r="I125" s="264"/>
      <c r="J125" s="264"/>
      <c r="K125" s="264"/>
      <c r="L125" s="264"/>
      <c r="M125" s="264"/>
      <c r="N125" s="264"/>
      <c r="O125" s="264"/>
      <c r="P125" s="264"/>
      <c r="Q125" s="264"/>
      <c r="R125" s="264"/>
      <c r="S125" s="264"/>
      <c r="T125" s="264"/>
      <c r="U125" s="264"/>
      <c r="V125" s="264"/>
      <c r="W125" s="264"/>
      <c r="X125" s="264"/>
      <c r="Y125" s="264"/>
      <c r="Z125" s="264"/>
      <c r="AA125" s="264"/>
      <c r="AB125" s="264"/>
      <c r="AC125" s="264"/>
      <c r="AD125" s="264"/>
      <c r="AE125" s="264"/>
      <c r="AF125" s="264"/>
      <c r="AG125" s="264"/>
      <c r="AH125" s="264"/>
      <c r="AI125" s="264"/>
    </row>
    <row r="126" spans="1:35">
      <c r="A126" s="2"/>
      <c r="B126" s="264"/>
      <c r="C126" s="264"/>
      <c r="D126" s="264"/>
      <c r="E126" s="264"/>
      <c r="F126" s="264"/>
      <c r="G126" s="264"/>
      <c r="H126" s="264"/>
      <c r="I126" s="264"/>
      <c r="J126" s="264"/>
      <c r="K126" s="264"/>
      <c r="L126" s="264"/>
      <c r="M126" s="264"/>
      <c r="N126" s="264"/>
      <c r="O126" s="264"/>
      <c r="P126" s="264"/>
      <c r="Q126" s="264"/>
      <c r="R126" s="264"/>
      <c r="S126" s="264"/>
      <c r="T126" s="264"/>
      <c r="U126" s="264"/>
      <c r="V126" s="264"/>
      <c r="W126" s="264"/>
      <c r="X126" s="264"/>
      <c r="Y126" s="264"/>
      <c r="Z126" s="264"/>
      <c r="AA126" s="264"/>
      <c r="AB126" s="264"/>
      <c r="AC126" s="264"/>
      <c r="AD126" s="264"/>
      <c r="AE126" s="264"/>
      <c r="AF126" s="264"/>
      <c r="AG126" s="264"/>
      <c r="AH126" s="264"/>
      <c r="AI126" s="264"/>
    </row>
    <row r="127" spans="1:35">
      <c r="A127" s="2"/>
      <c r="B127" s="264"/>
      <c r="C127" s="264"/>
      <c r="D127" s="264"/>
      <c r="E127" s="264"/>
      <c r="F127" s="264"/>
      <c r="G127" s="264"/>
      <c r="H127" s="264"/>
      <c r="I127" s="264"/>
      <c r="J127" s="264"/>
      <c r="K127" s="264"/>
      <c r="L127" s="264"/>
      <c r="M127" s="264"/>
      <c r="N127" s="264"/>
      <c r="O127" s="264"/>
      <c r="P127" s="264"/>
      <c r="Q127" s="264"/>
      <c r="R127" s="264"/>
      <c r="S127" s="264"/>
      <c r="T127" s="264"/>
      <c r="U127" s="264"/>
      <c r="V127" s="264"/>
      <c r="W127" s="264"/>
      <c r="X127" s="264"/>
      <c r="Y127" s="264"/>
      <c r="Z127" s="264"/>
      <c r="AA127" s="264"/>
      <c r="AB127" s="264"/>
      <c r="AC127" s="264"/>
      <c r="AD127" s="264"/>
      <c r="AE127" s="264"/>
      <c r="AF127" s="264"/>
      <c r="AG127" s="264"/>
      <c r="AH127" s="264"/>
      <c r="AI127" s="264"/>
    </row>
    <row r="128" spans="1:35">
      <c r="A128" s="2"/>
      <c r="B128" s="264"/>
      <c r="C128" s="264"/>
      <c r="D128" s="264"/>
      <c r="E128" s="264"/>
      <c r="F128" s="264"/>
      <c r="G128" s="264"/>
      <c r="H128" s="264"/>
      <c r="I128" s="264"/>
      <c r="J128" s="264"/>
      <c r="K128" s="264"/>
      <c r="L128" s="264"/>
      <c r="M128" s="264"/>
      <c r="N128" s="264"/>
      <c r="O128" s="264"/>
      <c r="P128" s="264"/>
      <c r="Q128" s="264"/>
      <c r="R128" s="264"/>
      <c r="S128" s="264"/>
      <c r="T128" s="264"/>
      <c r="U128" s="264"/>
      <c r="V128" s="264"/>
      <c r="W128" s="264"/>
      <c r="X128" s="264"/>
      <c r="Y128" s="264"/>
      <c r="Z128" s="264"/>
      <c r="AA128" s="264"/>
      <c r="AB128" s="264"/>
      <c r="AC128" s="264"/>
      <c r="AD128" s="264"/>
      <c r="AE128" s="264"/>
      <c r="AF128" s="264"/>
      <c r="AG128" s="264"/>
      <c r="AH128" s="264"/>
      <c r="AI128" s="264"/>
    </row>
    <row r="129" spans="1:35">
      <c r="A129" s="2"/>
      <c r="B129" s="264"/>
      <c r="C129" s="264"/>
      <c r="D129" s="264"/>
      <c r="E129" s="264"/>
      <c r="F129" s="264"/>
      <c r="G129" s="264"/>
      <c r="H129" s="264"/>
      <c r="I129" s="264"/>
      <c r="J129" s="264"/>
      <c r="K129" s="264"/>
      <c r="L129" s="264"/>
      <c r="M129" s="264"/>
      <c r="N129" s="264"/>
      <c r="O129" s="264"/>
      <c r="P129" s="264"/>
      <c r="Q129" s="264"/>
      <c r="R129" s="264"/>
      <c r="S129" s="264"/>
      <c r="T129" s="264"/>
      <c r="U129" s="264"/>
      <c r="V129" s="264"/>
      <c r="W129" s="264"/>
      <c r="X129" s="264"/>
      <c r="Y129" s="264"/>
      <c r="Z129" s="264"/>
      <c r="AA129" s="264"/>
      <c r="AB129" s="264"/>
      <c r="AC129" s="264"/>
      <c r="AD129" s="264"/>
      <c r="AE129" s="264"/>
      <c r="AF129" s="264"/>
      <c r="AG129" s="264"/>
      <c r="AH129" s="264"/>
      <c r="AI129" s="264"/>
    </row>
    <row r="130" spans="1:35">
      <c r="A130" s="2"/>
      <c r="B130" s="264"/>
      <c r="C130" s="264"/>
      <c r="D130" s="264"/>
      <c r="E130" s="264"/>
      <c r="F130" s="264"/>
      <c r="G130" s="264"/>
      <c r="H130" s="264"/>
      <c r="I130" s="264"/>
      <c r="J130" s="264"/>
      <c r="K130" s="264"/>
      <c r="L130" s="264"/>
      <c r="M130" s="264"/>
      <c r="N130" s="264"/>
      <c r="O130" s="264"/>
      <c r="P130" s="264"/>
      <c r="Q130" s="264"/>
      <c r="R130" s="264"/>
      <c r="S130" s="264"/>
      <c r="T130" s="264"/>
      <c r="U130" s="264"/>
      <c r="V130" s="264"/>
      <c r="W130" s="264"/>
      <c r="X130" s="264"/>
      <c r="Y130" s="264"/>
      <c r="Z130" s="264"/>
      <c r="AA130" s="264"/>
      <c r="AB130" s="264"/>
      <c r="AC130" s="264"/>
      <c r="AD130" s="264"/>
      <c r="AE130" s="264"/>
      <c r="AF130" s="264"/>
      <c r="AG130" s="264"/>
      <c r="AH130" s="264"/>
      <c r="AI130" s="264"/>
    </row>
    <row r="131" spans="1:35">
      <c r="A131" s="2"/>
      <c r="B131" s="264"/>
      <c r="C131" s="264"/>
      <c r="D131" s="264"/>
      <c r="E131" s="264"/>
      <c r="F131" s="264"/>
      <c r="G131" s="264"/>
      <c r="H131" s="264"/>
      <c r="I131" s="264"/>
      <c r="J131" s="264"/>
      <c r="K131" s="264"/>
      <c r="L131" s="264"/>
      <c r="M131" s="264"/>
      <c r="N131" s="264"/>
      <c r="O131" s="264"/>
      <c r="P131" s="264"/>
      <c r="Q131" s="264"/>
      <c r="R131" s="264"/>
      <c r="S131" s="264"/>
      <c r="T131" s="264"/>
      <c r="U131" s="264"/>
      <c r="V131" s="264"/>
      <c r="W131" s="264"/>
      <c r="X131" s="264"/>
      <c r="Y131" s="264"/>
      <c r="Z131" s="264"/>
      <c r="AA131" s="264"/>
      <c r="AB131" s="264"/>
      <c r="AC131" s="264"/>
      <c r="AD131" s="264"/>
      <c r="AE131" s="264"/>
      <c r="AF131" s="264"/>
      <c r="AG131" s="264"/>
      <c r="AH131" s="264"/>
      <c r="AI131" s="264"/>
    </row>
    <row r="132" spans="1:35">
      <c r="A132" s="2"/>
      <c r="B132" s="264"/>
      <c r="C132" s="264"/>
      <c r="D132" s="264"/>
      <c r="E132" s="264"/>
      <c r="F132" s="264"/>
      <c r="G132" s="264"/>
      <c r="H132" s="264"/>
      <c r="I132" s="264"/>
      <c r="J132" s="264"/>
      <c r="K132" s="264"/>
      <c r="L132" s="264"/>
      <c r="M132" s="264"/>
      <c r="N132" s="264"/>
      <c r="O132" s="264"/>
      <c r="P132" s="264"/>
      <c r="Q132" s="264"/>
      <c r="R132" s="264"/>
      <c r="S132" s="264"/>
      <c r="T132" s="264"/>
      <c r="U132" s="264"/>
      <c r="V132" s="264"/>
      <c r="W132" s="264"/>
      <c r="X132" s="264"/>
      <c r="Y132" s="264"/>
      <c r="Z132" s="264"/>
      <c r="AA132" s="264"/>
      <c r="AB132" s="264"/>
      <c r="AC132" s="264"/>
      <c r="AD132" s="264"/>
      <c r="AE132" s="264"/>
      <c r="AF132" s="264"/>
      <c r="AG132" s="264"/>
      <c r="AH132" s="264"/>
      <c r="AI132" s="264"/>
    </row>
    <row r="133" spans="1:35">
      <c r="A133" s="2"/>
      <c r="B133" s="264"/>
      <c r="C133" s="264"/>
      <c r="D133" s="264"/>
      <c r="E133" s="264"/>
      <c r="F133" s="264"/>
      <c r="G133" s="264"/>
      <c r="H133" s="264"/>
      <c r="I133" s="264"/>
      <c r="J133" s="264"/>
      <c r="K133" s="264"/>
      <c r="L133" s="264"/>
      <c r="M133" s="264"/>
      <c r="N133" s="264"/>
      <c r="O133" s="264"/>
      <c r="P133" s="264"/>
      <c r="Q133" s="264"/>
      <c r="R133" s="264"/>
      <c r="S133" s="264"/>
      <c r="T133" s="264"/>
      <c r="U133" s="264"/>
      <c r="V133" s="264"/>
      <c r="W133" s="264"/>
      <c r="X133" s="264"/>
      <c r="Y133" s="264"/>
      <c r="Z133" s="264"/>
      <c r="AA133" s="264"/>
      <c r="AB133" s="264"/>
      <c r="AC133" s="264"/>
      <c r="AD133" s="264"/>
      <c r="AE133" s="264"/>
      <c r="AF133" s="264"/>
      <c r="AG133" s="264"/>
      <c r="AH133" s="264"/>
      <c r="AI133" s="264"/>
    </row>
    <row r="134" spans="1:35">
      <c r="A134" s="2"/>
      <c r="B134" s="264"/>
      <c r="C134" s="264"/>
      <c r="D134" s="264"/>
      <c r="E134" s="264"/>
      <c r="F134" s="264"/>
      <c r="G134" s="264"/>
      <c r="H134" s="264"/>
      <c r="I134" s="264"/>
      <c r="J134" s="264"/>
      <c r="K134" s="264"/>
      <c r="L134" s="264"/>
      <c r="M134" s="264"/>
      <c r="N134" s="264"/>
      <c r="O134" s="264"/>
      <c r="P134" s="264"/>
      <c r="Q134" s="264"/>
      <c r="R134" s="264"/>
      <c r="S134" s="264"/>
      <c r="T134" s="264"/>
      <c r="U134" s="264"/>
      <c r="V134" s="264"/>
      <c r="W134" s="264"/>
      <c r="X134" s="264"/>
      <c r="Y134" s="264"/>
      <c r="Z134" s="264"/>
      <c r="AA134" s="264"/>
      <c r="AB134" s="264"/>
      <c r="AC134" s="264"/>
      <c r="AD134" s="264"/>
      <c r="AE134" s="264"/>
      <c r="AF134" s="264"/>
      <c r="AG134" s="264"/>
      <c r="AH134" s="264"/>
      <c r="AI134" s="264"/>
    </row>
    <row r="135" spans="1:35">
      <c r="A135" s="2"/>
      <c r="B135" s="264"/>
      <c r="C135" s="264"/>
      <c r="D135" s="264"/>
      <c r="E135" s="264"/>
      <c r="F135" s="264"/>
      <c r="G135" s="264"/>
      <c r="H135" s="264"/>
      <c r="I135" s="264"/>
      <c r="J135" s="264"/>
      <c r="K135" s="264"/>
      <c r="L135" s="264"/>
      <c r="M135" s="264"/>
      <c r="N135" s="264"/>
      <c r="O135" s="264"/>
      <c r="P135" s="264"/>
      <c r="Q135" s="264"/>
      <c r="R135" s="264"/>
      <c r="S135" s="264"/>
      <c r="T135" s="264"/>
      <c r="U135" s="264"/>
      <c r="V135" s="264"/>
      <c r="W135" s="264"/>
      <c r="X135" s="264"/>
      <c r="Y135" s="264"/>
      <c r="Z135" s="264"/>
      <c r="AA135" s="264"/>
      <c r="AB135" s="264"/>
      <c r="AC135" s="264"/>
      <c r="AD135" s="264"/>
      <c r="AE135" s="264"/>
      <c r="AF135" s="264"/>
      <c r="AG135" s="264"/>
      <c r="AH135" s="264"/>
      <c r="AI135" s="264"/>
    </row>
    <row r="136" spans="1:35">
      <c r="A136" s="2"/>
      <c r="B136" s="264"/>
      <c r="C136" s="264"/>
      <c r="D136" s="264"/>
      <c r="E136" s="264"/>
      <c r="F136" s="264"/>
      <c r="G136" s="264"/>
      <c r="H136" s="264"/>
      <c r="I136" s="264"/>
      <c r="J136" s="264"/>
      <c r="K136" s="264"/>
      <c r="L136" s="264"/>
      <c r="M136" s="264"/>
      <c r="N136" s="264"/>
      <c r="O136" s="264"/>
      <c r="P136" s="264"/>
      <c r="Q136" s="264"/>
      <c r="R136" s="264"/>
      <c r="S136" s="264"/>
      <c r="T136" s="264"/>
      <c r="U136" s="264"/>
      <c r="V136" s="264"/>
      <c r="W136" s="264"/>
      <c r="X136" s="264"/>
      <c r="Y136" s="264"/>
      <c r="Z136" s="264"/>
      <c r="AA136" s="264"/>
      <c r="AB136" s="264"/>
      <c r="AC136" s="264"/>
      <c r="AD136" s="264"/>
      <c r="AE136" s="264"/>
      <c r="AF136" s="264"/>
      <c r="AG136" s="264"/>
      <c r="AH136" s="264"/>
      <c r="AI136" s="264"/>
    </row>
    <row r="137" spans="1:35">
      <c r="A137" s="2"/>
      <c r="B137" s="264"/>
      <c r="C137" s="264"/>
      <c r="D137" s="264"/>
      <c r="E137" s="264"/>
      <c r="F137" s="264"/>
      <c r="G137" s="264"/>
      <c r="H137" s="264"/>
      <c r="I137" s="264"/>
      <c r="J137" s="264"/>
      <c r="K137" s="264"/>
      <c r="L137" s="264"/>
      <c r="M137" s="264"/>
      <c r="N137" s="264"/>
      <c r="O137" s="264"/>
      <c r="P137" s="264"/>
      <c r="Q137" s="264"/>
      <c r="R137" s="264"/>
      <c r="S137" s="264"/>
      <c r="T137" s="264"/>
      <c r="U137" s="264"/>
      <c r="V137" s="264"/>
      <c r="W137" s="264"/>
      <c r="X137" s="264"/>
      <c r="Y137" s="264"/>
      <c r="Z137" s="264"/>
      <c r="AA137" s="264"/>
      <c r="AB137" s="264"/>
      <c r="AC137" s="264"/>
      <c r="AD137" s="264"/>
      <c r="AE137" s="264"/>
      <c r="AF137" s="264"/>
      <c r="AG137" s="264"/>
      <c r="AH137" s="264"/>
      <c r="AI137" s="264"/>
    </row>
    <row r="138" spans="1:35">
      <c r="A138" s="2"/>
      <c r="B138" s="264"/>
      <c r="C138" s="264"/>
      <c r="D138" s="264"/>
      <c r="E138" s="264"/>
      <c r="F138" s="264"/>
      <c r="G138" s="264"/>
      <c r="H138" s="264"/>
      <c r="I138" s="264"/>
      <c r="J138" s="264"/>
      <c r="K138" s="264"/>
      <c r="L138" s="264"/>
      <c r="M138" s="264"/>
      <c r="N138" s="264"/>
      <c r="O138" s="264"/>
      <c r="P138" s="264"/>
      <c r="Q138" s="264"/>
      <c r="R138" s="264"/>
      <c r="S138" s="264"/>
      <c r="T138" s="264"/>
      <c r="U138" s="264"/>
      <c r="V138" s="264"/>
      <c r="W138" s="264"/>
      <c r="X138" s="264"/>
      <c r="Y138" s="264"/>
      <c r="Z138" s="264"/>
      <c r="AA138" s="264"/>
      <c r="AB138" s="264"/>
      <c r="AC138" s="264"/>
      <c r="AD138" s="264"/>
      <c r="AE138" s="264"/>
      <c r="AF138" s="264"/>
      <c r="AG138" s="264"/>
      <c r="AH138" s="264"/>
      <c r="AI138" s="264"/>
    </row>
    <row r="139" spans="1:35">
      <c r="A139" s="2"/>
      <c r="B139" s="264"/>
      <c r="C139" s="264"/>
      <c r="D139" s="264"/>
      <c r="E139" s="264"/>
      <c r="F139" s="264"/>
      <c r="G139" s="264"/>
      <c r="H139" s="264"/>
      <c r="I139" s="264"/>
      <c r="J139" s="264"/>
      <c r="K139" s="264"/>
      <c r="L139" s="264"/>
      <c r="M139" s="264"/>
      <c r="N139" s="264"/>
      <c r="O139" s="264"/>
      <c r="P139" s="264"/>
      <c r="Q139" s="264"/>
      <c r="R139" s="264"/>
      <c r="S139" s="264"/>
      <c r="T139" s="264"/>
      <c r="U139" s="264"/>
      <c r="V139" s="264"/>
      <c r="W139" s="264"/>
      <c r="X139" s="264"/>
      <c r="Y139" s="264"/>
      <c r="Z139" s="264"/>
      <c r="AA139" s="264"/>
      <c r="AB139" s="264"/>
      <c r="AC139" s="264"/>
      <c r="AD139" s="264"/>
      <c r="AE139" s="264"/>
      <c r="AF139" s="264"/>
      <c r="AG139" s="264"/>
      <c r="AH139" s="264"/>
      <c r="AI139" s="264"/>
    </row>
    <row r="140" spans="1:35">
      <c r="A140" s="2"/>
      <c r="B140" s="264"/>
      <c r="C140" s="264"/>
      <c r="D140" s="264"/>
      <c r="E140" s="264"/>
      <c r="F140" s="264"/>
      <c r="G140" s="264"/>
      <c r="H140" s="264"/>
      <c r="I140" s="264"/>
      <c r="J140" s="264"/>
      <c r="K140" s="264"/>
      <c r="L140" s="264"/>
      <c r="M140" s="264"/>
      <c r="N140" s="264"/>
      <c r="O140" s="264"/>
      <c r="P140" s="264"/>
      <c r="Q140" s="264"/>
      <c r="R140" s="264"/>
      <c r="S140" s="264"/>
      <c r="T140" s="264"/>
      <c r="U140" s="264"/>
      <c r="V140" s="264"/>
      <c r="W140" s="264"/>
      <c r="X140" s="264"/>
      <c r="Y140" s="264"/>
      <c r="Z140" s="264"/>
      <c r="AA140" s="264"/>
      <c r="AB140" s="264"/>
      <c r="AC140" s="264"/>
      <c r="AD140" s="264"/>
      <c r="AE140" s="264"/>
      <c r="AF140" s="264"/>
      <c r="AG140" s="264"/>
      <c r="AH140" s="264"/>
      <c r="AI140" s="264"/>
    </row>
    <row r="141" spans="1:35">
      <c r="A141" s="2"/>
      <c r="B141" s="264"/>
      <c r="C141" s="264"/>
      <c r="D141" s="264"/>
      <c r="E141" s="264"/>
      <c r="F141" s="264"/>
      <c r="G141" s="264"/>
      <c r="H141" s="264"/>
      <c r="I141" s="264"/>
      <c r="J141" s="264"/>
      <c r="K141" s="264"/>
      <c r="L141" s="264"/>
      <c r="M141" s="264"/>
      <c r="N141" s="264"/>
      <c r="O141" s="264"/>
      <c r="P141" s="264"/>
      <c r="Q141" s="264"/>
      <c r="R141" s="264"/>
      <c r="S141" s="264"/>
      <c r="T141" s="264"/>
      <c r="U141" s="264"/>
      <c r="V141" s="264"/>
      <c r="W141" s="264"/>
      <c r="X141" s="264"/>
      <c r="Y141" s="264"/>
      <c r="Z141" s="264"/>
      <c r="AA141" s="264"/>
      <c r="AB141" s="264"/>
      <c r="AC141" s="264"/>
      <c r="AD141" s="264"/>
      <c r="AE141" s="264"/>
      <c r="AF141" s="264"/>
      <c r="AG141" s="264"/>
      <c r="AH141" s="264"/>
      <c r="AI141" s="264"/>
    </row>
    <row r="142" spans="1:35">
      <c r="A142" s="2"/>
      <c r="B142" s="264"/>
      <c r="C142" s="264"/>
      <c r="D142" s="264"/>
      <c r="E142" s="264"/>
      <c r="F142" s="264"/>
      <c r="G142" s="264"/>
      <c r="H142" s="264"/>
      <c r="I142" s="264"/>
      <c r="J142" s="264"/>
      <c r="K142" s="264"/>
      <c r="L142" s="264"/>
      <c r="M142" s="264"/>
      <c r="N142" s="264"/>
      <c r="O142" s="264"/>
      <c r="P142" s="264"/>
      <c r="Q142" s="264"/>
      <c r="R142" s="264"/>
      <c r="S142" s="264"/>
      <c r="T142" s="264"/>
      <c r="U142" s="264"/>
      <c r="V142" s="264"/>
      <c r="W142" s="264"/>
      <c r="X142" s="264"/>
      <c r="Y142" s="264"/>
      <c r="Z142" s="264"/>
      <c r="AA142" s="264"/>
      <c r="AB142" s="264"/>
      <c r="AC142" s="264"/>
      <c r="AD142" s="264"/>
      <c r="AE142" s="264"/>
      <c r="AF142" s="264"/>
      <c r="AG142" s="264"/>
      <c r="AH142" s="264"/>
      <c r="AI142" s="264"/>
    </row>
    <row r="143" spans="1:35">
      <c r="A143" s="2"/>
      <c r="B143" s="264"/>
      <c r="C143" s="264"/>
      <c r="D143" s="264"/>
      <c r="E143" s="264"/>
      <c r="F143" s="264"/>
      <c r="G143" s="264"/>
      <c r="H143" s="264"/>
      <c r="I143" s="264"/>
      <c r="J143" s="264"/>
      <c r="K143" s="264"/>
      <c r="L143" s="264"/>
      <c r="M143" s="264"/>
      <c r="N143" s="264"/>
      <c r="O143" s="264"/>
      <c r="P143" s="264"/>
      <c r="Q143" s="264"/>
      <c r="R143" s="264"/>
      <c r="S143" s="264"/>
      <c r="T143" s="264"/>
      <c r="U143" s="264"/>
      <c r="V143" s="264"/>
      <c r="W143" s="264"/>
      <c r="X143" s="264"/>
      <c r="Y143" s="264"/>
      <c r="Z143" s="264"/>
      <c r="AA143" s="264"/>
      <c r="AB143" s="264"/>
      <c r="AC143" s="264"/>
      <c r="AD143" s="264"/>
      <c r="AE143" s="264"/>
      <c r="AF143" s="264"/>
      <c r="AG143" s="264"/>
      <c r="AH143" s="264"/>
      <c r="AI143" s="264"/>
    </row>
    <row r="144" spans="1:35">
      <c r="A144" s="2"/>
      <c r="B144" s="264"/>
      <c r="C144" s="264"/>
      <c r="D144" s="264"/>
      <c r="E144" s="264"/>
      <c r="F144" s="264"/>
      <c r="G144" s="264"/>
      <c r="H144" s="264"/>
      <c r="I144" s="264"/>
      <c r="J144" s="264"/>
      <c r="K144" s="264"/>
      <c r="L144" s="264"/>
      <c r="M144" s="264"/>
      <c r="N144" s="264"/>
      <c r="O144" s="264"/>
      <c r="P144" s="264"/>
      <c r="Q144" s="264"/>
      <c r="R144" s="264"/>
      <c r="S144" s="264"/>
      <c r="T144" s="264"/>
      <c r="U144" s="264"/>
      <c r="V144" s="264"/>
      <c r="W144" s="264"/>
      <c r="X144" s="264"/>
      <c r="Y144" s="264"/>
      <c r="Z144" s="264"/>
      <c r="AA144" s="264"/>
      <c r="AB144" s="264"/>
      <c r="AC144" s="264"/>
      <c r="AD144" s="264"/>
      <c r="AE144" s="264"/>
      <c r="AF144" s="264"/>
      <c r="AG144" s="264"/>
      <c r="AH144" s="264"/>
      <c r="AI144" s="264"/>
    </row>
    <row r="145" spans="1:35">
      <c r="A145" s="2"/>
      <c r="B145" s="264"/>
      <c r="C145" s="264"/>
      <c r="D145" s="264"/>
      <c r="E145" s="264"/>
      <c r="F145" s="264"/>
      <c r="G145" s="264"/>
      <c r="H145" s="264"/>
      <c r="I145" s="264"/>
      <c r="J145" s="264"/>
      <c r="K145" s="264"/>
      <c r="L145" s="264"/>
      <c r="M145" s="264"/>
      <c r="N145" s="264"/>
      <c r="O145" s="264"/>
      <c r="P145" s="264"/>
      <c r="Q145" s="264"/>
      <c r="R145" s="264"/>
      <c r="S145" s="264"/>
      <c r="T145" s="264"/>
      <c r="U145" s="264"/>
      <c r="V145" s="264"/>
      <c r="W145" s="264"/>
      <c r="X145" s="264"/>
      <c r="Y145" s="264"/>
      <c r="Z145" s="264"/>
      <c r="AA145" s="264"/>
      <c r="AB145" s="264"/>
      <c r="AC145" s="264"/>
      <c r="AD145" s="264"/>
      <c r="AE145" s="264"/>
      <c r="AF145" s="264"/>
      <c r="AG145" s="264"/>
      <c r="AH145" s="264"/>
      <c r="AI145" s="264"/>
    </row>
    <row r="146" spans="1:35">
      <c r="A146" s="2"/>
      <c r="B146" s="264"/>
      <c r="C146" s="264"/>
      <c r="D146" s="264"/>
      <c r="E146" s="264"/>
      <c r="F146" s="264"/>
      <c r="G146" s="264"/>
      <c r="H146" s="264"/>
      <c r="I146" s="264"/>
      <c r="J146" s="264"/>
      <c r="K146" s="264"/>
      <c r="L146" s="264"/>
      <c r="M146" s="264"/>
      <c r="N146" s="264"/>
      <c r="O146" s="264"/>
      <c r="P146" s="264"/>
      <c r="Q146" s="264"/>
      <c r="R146" s="264"/>
      <c r="S146" s="264"/>
      <c r="T146" s="264"/>
      <c r="U146" s="264"/>
      <c r="V146" s="264"/>
      <c r="W146" s="264"/>
      <c r="X146" s="264"/>
      <c r="Y146" s="264"/>
      <c r="Z146" s="264"/>
      <c r="AA146" s="264"/>
      <c r="AB146" s="264"/>
      <c r="AC146" s="264"/>
      <c r="AD146" s="264"/>
      <c r="AE146" s="264"/>
      <c r="AF146" s="264"/>
      <c r="AG146" s="264"/>
      <c r="AH146" s="264"/>
      <c r="AI146" s="264"/>
    </row>
    <row r="147" spans="1:35">
      <c r="A147" s="2"/>
      <c r="B147" s="264"/>
      <c r="C147" s="264"/>
      <c r="D147" s="264"/>
      <c r="E147" s="264"/>
      <c r="F147" s="264"/>
      <c r="G147" s="264"/>
      <c r="H147" s="264"/>
      <c r="I147" s="264"/>
      <c r="J147" s="264"/>
      <c r="K147" s="264"/>
      <c r="L147" s="264"/>
      <c r="M147" s="264"/>
      <c r="N147" s="264"/>
      <c r="O147" s="264"/>
      <c r="P147" s="264"/>
      <c r="Q147" s="264"/>
      <c r="R147" s="264"/>
      <c r="S147" s="264"/>
      <c r="T147" s="264"/>
      <c r="U147" s="264"/>
      <c r="V147" s="264"/>
      <c r="W147" s="264"/>
      <c r="X147" s="264"/>
      <c r="Y147" s="264"/>
      <c r="Z147" s="264"/>
      <c r="AA147" s="264"/>
      <c r="AB147" s="264"/>
      <c r="AC147" s="264"/>
      <c r="AD147" s="264"/>
      <c r="AE147" s="264"/>
      <c r="AF147" s="264"/>
      <c r="AG147" s="264"/>
      <c r="AH147" s="264"/>
      <c r="AI147" s="264"/>
    </row>
    <row r="148" spans="1:35">
      <c r="A148" s="2"/>
      <c r="B148" s="264"/>
      <c r="C148" s="264"/>
      <c r="D148" s="264"/>
      <c r="E148" s="264"/>
      <c r="F148" s="264"/>
      <c r="G148" s="264"/>
      <c r="H148" s="264"/>
      <c r="I148" s="264"/>
      <c r="J148" s="264"/>
      <c r="K148" s="264"/>
      <c r="L148" s="264"/>
      <c r="M148" s="264"/>
      <c r="N148" s="264"/>
      <c r="O148" s="264"/>
      <c r="P148" s="264"/>
      <c r="Q148" s="264"/>
      <c r="R148" s="264"/>
      <c r="S148" s="264"/>
      <c r="T148" s="264"/>
      <c r="U148" s="264"/>
      <c r="V148" s="264"/>
      <c r="W148" s="264"/>
      <c r="X148" s="264"/>
      <c r="Y148" s="264"/>
      <c r="Z148" s="264"/>
      <c r="AA148" s="264"/>
      <c r="AB148" s="264"/>
      <c r="AC148" s="264"/>
      <c r="AD148" s="264"/>
      <c r="AE148" s="264"/>
      <c r="AF148" s="264"/>
      <c r="AG148" s="264"/>
      <c r="AH148" s="264"/>
      <c r="AI148" s="264"/>
    </row>
    <row r="149" spans="1:35">
      <c r="A149" s="2"/>
      <c r="B149" s="264"/>
      <c r="C149" s="264"/>
      <c r="D149" s="264"/>
      <c r="E149" s="264"/>
      <c r="F149" s="264"/>
      <c r="G149" s="264"/>
      <c r="H149" s="264"/>
      <c r="I149" s="264"/>
      <c r="J149" s="264"/>
      <c r="K149" s="264"/>
      <c r="L149" s="264"/>
      <c r="M149" s="264"/>
      <c r="N149" s="264"/>
      <c r="O149" s="264"/>
      <c r="P149" s="264"/>
      <c r="Q149" s="264"/>
      <c r="R149" s="264"/>
      <c r="S149" s="264"/>
      <c r="T149" s="264"/>
      <c r="U149" s="264"/>
      <c r="V149" s="264"/>
      <c r="W149" s="264"/>
      <c r="X149" s="264"/>
      <c r="Y149" s="264"/>
      <c r="Z149" s="264"/>
      <c r="AA149" s="264"/>
      <c r="AB149" s="264"/>
      <c r="AC149" s="264"/>
      <c r="AD149" s="264"/>
      <c r="AE149" s="264"/>
      <c r="AF149" s="264"/>
      <c r="AG149" s="264"/>
      <c r="AH149" s="264"/>
      <c r="AI149" s="264"/>
    </row>
    <row r="150" spans="1:35">
      <c r="A150" s="2"/>
      <c r="B150" s="264"/>
      <c r="C150" s="264"/>
      <c r="D150" s="264"/>
      <c r="E150" s="264"/>
      <c r="F150" s="264"/>
      <c r="G150" s="264"/>
      <c r="H150" s="264"/>
      <c r="I150" s="264"/>
      <c r="J150" s="264"/>
      <c r="K150" s="264"/>
      <c r="L150" s="264"/>
      <c r="M150" s="264"/>
      <c r="N150" s="264"/>
      <c r="O150" s="264"/>
      <c r="P150" s="264"/>
      <c r="Q150" s="264"/>
      <c r="R150" s="264"/>
      <c r="S150" s="264"/>
      <c r="T150" s="264"/>
      <c r="U150" s="264"/>
      <c r="V150" s="264"/>
      <c r="W150" s="264"/>
      <c r="X150" s="264"/>
      <c r="Y150" s="264"/>
      <c r="Z150" s="264"/>
      <c r="AA150" s="264"/>
      <c r="AB150" s="264"/>
      <c r="AC150" s="264"/>
      <c r="AD150" s="264"/>
      <c r="AE150" s="264"/>
      <c r="AF150" s="264"/>
      <c r="AG150" s="264"/>
      <c r="AH150" s="264"/>
      <c r="AI150" s="264"/>
    </row>
    <row r="151" spans="1:35">
      <c r="A151" s="2"/>
      <c r="B151" s="264"/>
      <c r="C151" s="264"/>
      <c r="D151" s="264"/>
      <c r="E151" s="264"/>
      <c r="F151" s="264"/>
      <c r="G151" s="264"/>
      <c r="H151" s="264"/>
      <c r="I151" s="264"/>
      <c r="J151" s="264"/>
      <c r="K151" s="264"/>
      <c r="L151" s="264"/>
      <c r="M151" s="264"/>
      <c r="N151" s="264"/>
      <c r="O151" s="264"/>
      <c r="P151" s="264"/>
      <c r="Q151" s="264"/>
      <c r="R151" s="264"/>
      <c r="S151" s="264"/>
      <c r="T151" s="264"/>
      <c r="U151" s="264"/>
      <c r="V151" s="264"/>
      <c r="W151" s="264"/>
      <c r="X151" s="264"/>
      <c r="Y151" s="264"/>
      <c r="Z151" s="264"/>
      <c r="AA151" s="264"/>
      <c r="AB151" s="264"/>
      <c r="AC151" s="264"/>
      <c r="AD151" s="264"/>
      <c r="AE151" s="264"/>
      <c r="AF151" s="264"/>
      <c r="AG151" s="264"/>
      <c r="AH151" s="264"/>
      <c r="AI151" s="264"/>
    </row>
    <row r="152" spans="1:35">
      <c r="A152" s="2"/>
      <c r="B152" s="264"/>
      <c r="C152" s="264"/>
      <c r="D152" s="264"/>
      <c r="E152" s="264"/>
      <c r="F152" s="264"/>
      <c r="G152" s="264"/>
      <c r="H152" s="264"/>
      <c r="I152" s="264"/>
      <c r="J152" s="264"/>
      <c r="K152" s="264"/>
      <c r="L152" s="264"/>
      <c r="M152" s="264"/>
      <c r="N152" s="264"/>
      <c r="O152" s="264"/>
      <c r="P152" s="264"/>
      <c r="Q152" s="264"/>
      <c r="R152" s="264"/>
      <c r="S152" s="264"/>
      <c r="T152" s="264"/>
      <c r="U152" s="264"/>
      <c r="V152" s="264"/>
      <c r="W152" s="264"/>
      <c r="X152" s="264"/>
      <c r="Y152" s="264"/>
      <c r="Z152" s="264"/>
      <c r="AA152" s="264"/>
      <c r="AB152" s="264"/>
      <c r="AC152" s="264"/>
      <c r="AD152" s="264"/>
      <c r="AE152" s="264"/>
      <c r="AF152" s="264"/>
      <c r="AG152" s="264"/>
      <c r="AH152" s="264"/>
      <c r="AI152" s="264"/>
    </row>
    <row r="153" spans="1:35">
      <c r="A153" s="2"/>
      <c r="B153" s="264"/>
      <c r="C153" s="264"/>
      <c r="D153" s="264"/>
      <c r="E153" s="264"/>
      <c r="F153" s="264"/>
      <c r="G153" s="264"/>
      <c r="H153" s="264"/>
      <c r="I153" s="264"/>
      <c r="J153" s="264"/>
      <c r="K153" s="264"/>
      <c r="L153" s="264"/>
      <c r="M153" s="264"/>
      <c r="N153" s="264"/>
      <c r="O153" s="264"/>
      <c r="P153" s="264"/>
      <c r="Q153" s="264"/>
      <c r="R153" s="264"/>
      <c r="S153" s="264"/>
      <c r="T153" s="264"/>
      <c r="U153" s="264"/>
      <c r="V153" s="264"/>
      <c r="W153" s="264"/>
      <c r="X153" s="264"/>
      <c r="Y153" s="264"/>
      <c r="Z153" s="264"/>
      <c r="AA153" s="264"/>
      <c r="AB153" s="264"/>
      <c r="AC153" s="264"/>
      <c r="AD153" s="264"/>
      <c r="AE153" s="264"/>
      <c r="AF153" s="264"/>
      <c r="AG153" s="264"/>
      <c r="AH153" s="264"/>
      <c r="AI153" s="264"/>
    </row>
    <row r="154" spans="1:35">
      <c r="A154" s="2"/>
      <c r="B154" s="264"/>
      <c r="C154" s="264"/>
      <c r="D154" s="264"/>
      <c r="E154" s="264"/>
      <c r="F154" s="264"/>
      <c r="G154" s="264"/>
      <c r="H154" s="264"/>
      <c r="I154" s="264"/>
      <c r="J154" s="264"/>
      <c r="K154" s="264"/>
      <c r="L154" s="264"/>
      <c r="M154" s="264"/>
      <c r="N154" s="264"/>
      <c r="O154" s="264"/>
      <c r="P154" s="264"/>
      <c r="Q154" s="264"/>
      <c r="R154" s="264"/>
      <c r="S154" s="264"/>
      <c r="T154" s="264"/>
      <c r="U154" s="264"/>
      <c r="V154" s="264"/>
      <c r="W154" s="264"/>
      <c r="X154" s="264"/>
      <c r="Y154" s="264"/>
      <c r="Z154" s="264"/>
      <c r="AA154" s="264"/>
      <c r="AB154" s="264"/>
      <c r="AC154" s="264"/>
      <c r="AD154" s="264"/>
      <c r="AE154" s="264"/>
      <c r="AF154" s="264"/>
      <c r="AG154" s="264"/>
      <c r="AH154" s="264"/>
      <c r="AI154" s="264"/>
    </row>
    <row r="155" spans="1:35">
      <c r="A155" s="2"/>
      <c r="B155" s="264"/>
      <c r="C155" s="264"/>
      <c r="D155" s="264"/>
      <c r="E155" s="264"/>
      <c r="F155" s="264"/>
      <c r="G155" s="264"/>
      <c r="H155" s="264"/>
      <c r="I155" s="264"/>
      <c r="J155" s="264"/>
      <c r="K155" s="264"/>
      <c r="L155" s="264"/>
      <c r="M155" s="264"/>
      <c r="N155" s="264"/>
      <c r="O155" s="264"/>
      <c r="P155" s="264"/>
      <c r="Q155" s="264"/>
      <c r="R155" s="264"/>
      <c r="S155" s="264"/>
      <c r="T155" s="264"/>
      <c r="U155" s="264"/>
      <c r="V155" s="264"/>
      <c r="W155" s="264"/>
      <c r="X155" s="264"/>
      <c r="Y155" s="264"/>
      <c r="Z155" s="264"/>
      <c r="AA155" s="264"/>
      <c r="AB155" s="264"/>
      <c r="AC155" s="264"/>
      <c r="AD155" s="264"/>
      <c r="AE155" s="264"/>
      <c r="AF155" s="264"/>
      <c r="AG155" s="264"/>
      <c r="AH155" s="264"/>
      <c r="AI155" s="264"/>
    </row>
    <row r="156" spans="1:35">
      <c r="A156" s="2"/>
      <c r="B156" s="264"/>
      <c r="C156" s="264"/>
      <c r="D156" s="264"/>
      <c r="E156" s="264"/>
      <c r="F156" s="264"/>
      <c r="G156" s="264"/>
      <c r="H156" s="264"/>
      <c r="I156" s="264"/>
      <c r="J156" s="264"/>
      <c r="K156" s="264"/>
      <c r="L156" s="264"/>
      <c r="M156" s="264"/>
      <c r="N156" s="264"/>
      <c r="O156" s="264"/>
      <c r="P156" s="264"/>
      <c r="Q156" s="264"/>
      <c r="R156" s="264"/>
      <c r="S156" s="264"/>
      <c r="T156" s="264"/>
      <c r="U156" s="264"/>
      <c r="V156" s="264"/>
      <c r="W156" s="264"/>
      <c r="X156" s="264"/>
      <c r="Y156" s="264"/>
      <c r="Z156" s="264"/>
      <c r="AA156" s="264"/>
      <c r="AB156" s="264"/>
      <c r="AC156" s="264"/>
      <c r="AD156" s="264"/>
      <c r="AE156" s="264"/>
      <c r="AF156" s="264"/>
      <c r="AG156" s="264"/>
      <c r="AH156" s="264"/>
      <c r="AI156" s="264"/>
    </row>
    <row r="157" spans="1:35">
      <c r="A157" s="2"/>
      <c r="B157" s="264"/>
      <c r="C157" s="264"/>
      <c r="D157" s="264"/>
      <c r="E157" s="264"/>
      <c r="F157" s="264"/>
      <c r="G157" s="264"/>
      <c r="H157" s="264"/>
      <c r="I157" s="264"/>
      <c r="J157" s="264"/>
      <c r="K157" s="264"/>
      <c r="L157" s="264"/>
      <c r="M157" s="264"/>
      <c r="N157" s="264"/>
      <c r="O157" s="264"/>
      <c r="P157" s="264"/>
      <c r="Q157" s="264"/>
      <c r="R157" s="264"/>
      <c r="S157" s="264"/>
      <c r="T157" s="264"/>
      <c r="U157" s="264"/>
      <c r="V157" s="264"/>
      <c r="W157" s="264"/>
      <c r="X157" s="264"/>
      <c r="Y157" s="264"/>
      <c r="Z157" s="264"/>
      <c r="AA157" s="264"/>
      <c r="AB157" s="264"/>
      <c r="AC157" s="264"/>
      <c r="AD157" s="264"/>
      <c r="AE157" s="264"/>
      <c r="AF157" s="264"/>
      <c r="AG157" s="264"/>
      <c r="AH157" s="264"/>
      <c r="AI157" s="264"/>
    </row>
    <row r="158" spans="1:35">
      <c r="A158" s="2"/>
      <c r="B158" s="264"/>
      <c r="C158" s="264"/>
      <c r="D158" s="264"/>
      <c r="E158" s="264"/>
      <c r="F158" s="264"/>
      <c r="G158" s="264"/>
      <c r="H158" s="264"/>
      <c r="I158" s="264"/>
      <c r="J158" s="264"/>
      <c r="K158" s="264"/>
      <c r="L158" s="264"/>
      <c r="M158" s="264"/>
      <c r="N158" s="264"/>
      <c r="O158" s="264"/>
      <c r="P158" s="264"/>
      <c r="Q158" s="264"/>
      <c r="R158" s="264"/>
      <c r="S158" s="264"/>
      <c r="T158" s="264"/>
      <c r="U158" s="264"/>
      <c r="V158" s="264"/>
      <c r="W158" s="264"/>
      <c r="X158" s="264"/>
      <c r="Y158" s="264"/>
      <c r="Z158" s="264"/>
      <c r="AA158" s="264"/>
      <c r="AB158" s="264"/>
      <c r="AC158" s="264"/>
      <c r="AD158" s="264"/>
      <c r="AE158" s="264"/>
      <c r="AF158" s="264"/>
      <c r="AG158" s="264"/>
      <c r="AH158" s="264"/>
      <c r="AI158" s="264"/>
    </row>
    <row r="159" spans="1:35">
      <c r="A159" s="2"/>
      <c r="B159" s="264"/>
      <c r="C159" s="264"/>
      <c r="D159" s="264"/>
      <c r="E159" s="264"/>
      <c r="F159" s="264"/>
      <c r="G159" s="264"/>
      <c r="H159" s="264"/>
      <c r="I159" s="264"/>
      <c r="J159" s="264"/>
      <c r="K159" s="264"/>
      <c r="L159" s="264"/>
      <c r="M159" s="264"/>
      <c r="N159" s="264"/>
      <c r="O159" s="264"/>
      <c r="P159" s="264"/>
      <c r="Q159" s="264"/>
      <c r="R159" s="264"/>
      <c r="S159" s="264"/>
      <c r="T159" s="264"/>
      <c r="U159" s="264"/>
      <c r="V159" s="264"/>
      <c r="W159" s="264"/>
      <c r="X159" s="264"/>
      <c r="Y159" s="264"/>
      <c r="Z159" s="264"/>
      <c r="AA159" s="264"/>
      <c r="AB159" s="264"/>
      <c r="AC159" s="264"/>
      <c r="AD159" s="264"/>
      <c r="AE159" s="264"/>
      <c r="AF159" s="264"/>
      <c r="AG159" s="264"/>
      <c r="AH159" s="264"/>
      <c r="AI159" s="264"/>
    </row>
    <row r="160" spans="1:35">
      <c r="A160" s="2"/>
      <c r="B160" s="264"/>
      <c r="C160" s="264"/>
      <c r="D160" s="264"/>
      <c r="E160" s="264"/>
      <c r="F160" s="264"/>
      <c r="G160" s="264"/>
      <c r="H160" s="264"/>
      <c r="I160" s="264"/>
      <c r="J160" s="264"/>
      <c r="K160" s="264"/>
      <c r="L160" s="264"/>
      <c r="M160" s="264"/>
      <c r="N160" s="264"/>
      <c r="O160" s="264"/>
      <c r="P160" s="264"/>
      <c r="Q160" s="264"/>
      <c r="R160" s="264"/>
      <c r="S160" s="264"/>
      <c r="T160" s="264"/>
      <c r="U160" s="264"/>
      <c r="V160" s="264"/>
      <c r="W160" s="264"/>
      <c r="X160" s="264"/>
      <c r="Y160" s="264"/>
      <c r="Z160" s="264"/>
      <c r="AA160" s="264"/>
      <c r="AB160" s="264"/>
      <c r="AC160" s="264"/>
      <c r="AD160" s="264"/>
      <c r="AE160" s="264"/>
      <c r="AF160" s="264"/>
      <c r="AG160" s="264"/>
      <c r="AH160" s="264"/>
      <c r="AI160" s="264"/>
    </row>
    <row r="161" spans="1:35">
      <c r="A161" s="2"/>
      <c r="B161" s="264"/>
      <c r="C161" s="264"/>
      <c r="D161" s="264"/>
      <c r="E161" s="264"/>
      <c r="F161" s="264"/>
      <c r="G161" s="264"/>
      <c r="H161" s="264"/>
      <c r="I161" s="264"/>
      <c r="J161" s="264"/>
      <c r="K161" s="264"/>
      <c r="L161" s="264"/>
      <c r="M161" s="264"/>
      <c r="N161" s="264"/>
      <c r="O161" s="264"/>
      <c r="P161" s="264"/>
      <c r="Q161" s="264"/>
      <c r="R161" s="264"/>
      <c r="S161" s="264"/>
      <c r="T161" s="264"/>
      <c r="U161" s="264"/>
      <c r="V161" s="264"/>
      <c r="W161" s="264"/>
      <c r="X161" s="264"/>
      <c r="Y161" s="264"/>
      <c r="Z161" s="264"/>
      <c r="AA161" s="264"/>
      <c r="AB161" s="264"/>
      <c r="AC161" s="264"/>
      <c r="AD161" s="264"/>
      <c r="AE161" s="264"/>
      <c r="AF161" s="264"/>
      <c r="AG161" s="264"/>
      <c r="AH161" s="264"/>
      <c r="AI161" s="264"/>
    </row>
    <row r="162" spans="1:35">
      <c r="A162" s="2"/>
      <c r="B162" s="264"/>
      <c r="C162" s="264"/>
      <c r="D162" s="264"/>
      <c r="E162" s="264"/>
      <c r="F162" s="264"/>
      <c r="G162" s="264"/>
      <c r="H162" s="264"/>
      <c r="I162" s="264"/>
      <c r="J162" s="264"/>
      <c r="K162" s="264"/>
      <c r="L162" s="264"/>
      <c r="M162" s="264"/>
      <c r="N162" s="264"/>
      <c r="O162" s="264"/>
      <c r="P162" s="264"/>
      <c r="Q162" s="264"/>
      <c r="R162" s="264"/>
      <c r="S162" s="264"/>
      <c r="T162" s="264"/>
      <c r="U162" s="264"/>
      <c r="V162" s="264"/>
      <c r="W162" s="264"/>
      <c r="X162" s="264"/>
      <c r="Y162" s="264"/>
      <c r="Z162" s="264"/>
      <c r="AA162" s="264"/>
      <c r="AB162" s="264"/>
      <c r="AC162" s="264"/>
      <c r="AD162" s="264"/>
      <c r="AE162" s="264"/>
      <c r="AF162" s="264"/>
      <c r="AG162" s="264"/>
      <c r="AH162" s="264"/>
      <c r="AI162" s="264"/>
    </row>
    <row r="163" spans="1:35">
      <c r="A163" s="2"/>
      <c r="B163" s="264"/>
      <c r="C163" s="264"/>
      <c r="D163" s="264"/>
      <c r="E163" s="264"/>
      <c r="F163" s="264"/>
      <c r="G163" s="264"/>
      <c r="H163" s="264"/>
      <c r="I163" s="264"/>
      <c r="J163" s="264"/>
      <c r="K163" s="264"/>
      <c r="L163" s="264"/>
      <c r="M163" s="264"/>
      <c r="N163" s="264"/>
      <c r="O163" s="264"/>
      <c r="P163" s="264"/>
      <c r="Q163" s="264"/>
      <c r="R163" s="264"/>
      <c r="S163" s="264"/>
      <c r="T163" s="264"/>
      <c r="U163" s="264"/>
      <c r="V163" s="264"/>
      <c r="W163" s="264"/>
      <c r="X163" s="264"/>
      <c r="Y163" s="264"/>
      <c r="Z163" s="264"/>
      <c r="AA163" s="264"/>
      <c r="AB163" s="264"/>
      <c r="AC163" s="264"/>
      <c r="AD163" s="264"/>
      <c r="AE163" s="264"/>
      <c r="AF163" s="264"/>
      <c r="AG163" s="264"/>
      <c r="AH163" s="264"/>
      <c r="AI163" s="264"/>
    </row>
    <row r="164" spans="1:35">
      <c r="A164" s="2"/>
      <c r="B164" s="264"/>
      <c r="C164" s="264"/>
      <c r="D164" s="264"/>
      <c r="E164" s="264"/>
      <c r="F164" s="264"/>
      <c r="G164" s="264"/>
      <c r="H164" s="264"/>
      <c r="I164" s="264"/>
      <c r="J164" s="264"/>
      <c r="K164" s="264"/>
      <c r="L164" s="264"/>
      <c r="M164" s="264"/>
      <c r="N164" s="264"/>
      <c r="O164" s="264"/>
      <c r="P164" s="264"/>
      <c r="Q164" s="264"/>
      <c r="R164" s="264"/>
      <c r="S164" s="264"/>
      <c r="T164" s="264"/>
      <c r="U164" s="264"/>
      <c r="V164" s="264"/>
      <c r="W164" s="264"/>
      <c r="X164" s="264"/>
      <c r="Y164" s="264"/>
      <c r="Z164" s="264"/>
      <c r="AA164" s="264"/>
      <c r="AB164" s="264"/>
      <c r="AC164" s="264"/>
      <c r="AD164" s="264"/>
      <c r="AE164" s="264"/>
      <c r="AF164" s="264"/>
      <c r="AG164" s="264"/>
      <c r="AH164" s="264"/>
      <c r="AI164" s="264"/>
    </row>
    <row r="165" spans="1:35">
      <c r="A165" s="2"/>
      <c r="B165" s="264"/>
      <c r="C165" s="264"/>
      <c r="D165" s="264"/>
      <c r="E165" s="264"/>
      <c r="F165" s="264"/>
      <c r="G165" s="264"/>
      <c r="H165" s="264"/>
      <c r="I165" s="264"/>
      <c r="J165" s="264"/>
      <c r="K165" s="264"/>
      <c r="L165" s="264"/>
      <c r="M165" s="264"/>
      <c r="N165" s="264"/>
      <c r="O165" s="264"/>
      <c r="P165" s="264"/>
      <c r="Q165" s="264"/>
      <c r="R165" s="264"/>
      <c r="S165" s="264"/>
      <c r="T165" s="264"/>
      <c r="U165" s="264"/>
      <c r="V165" s="264"/>
      <c r="W165" s="264"/>
      <c r="X165" s="264"/>
      <c r="Y165" s="264"/>
      <c r="Z165" s="264"/>
      <c r="AA165" s="264"/>
      <c r="AB165" s="264"/>
      <c r="AC165" s="264"/>
      <c r="AD165" s="264"/>
      <c r="AE165" s="264"/>
      <c r="AF165" s="264"/>
      <c r="AG165" s="264"/>
      <c r="AH165" s="264"/>
      <c r="AI165" s="264"/>
    </row>
    <row r="166" spans="1:35">
      <c r="A166" s="2"/>
      <c r="B166" s="264"/>
      <c r="C166" s="264"/>
      <c r="D166" s="264"/>
      <c r="E166" s="264"/>
      <c r="F166" s="264"/>
      <c r="G166" s="264"/>
      <c r="H166" s="264"/>
      <c r="I166" s="264"/>
      <c r="J166" s="264"/>
      <c r="K166" s="264"/>
      <c r="L166" s="264"/>
      <c r="M166" s="264"/>
      <c r="N166" s="264"/>
      <c r="O166" s="264"/>
      <c r="P166" s="264"/>
      <c r="Q166" s="264"/>
      <c r="R166" s="264"/>
      <c r="S166" s="264"/>
      <c r="T166" s="264"/>
      <c r="U166" s="264"/>
      <c r="V166" s="264"/>
      <c r="W166" s="264"/>
      <c r="X166" s="264"/>
      <c r="Y166" s="264"/>
      <c r="Z166" s="264"/>
      <c r="AA166" s="264"/>
      <c r="AB166" s="264"/>
      <c r="AC166" s="264"/>
      <c r="AD166" s="264"/>
      <c r="AE166" s="264"/>
      <c r="AF166" s="264"/>
      <c r="AG166" s="264"/>
      <c r="AH166" s="264"/>
      <c r="AI166" s="264"/>
    </row>
    <row r="167" spans="1:35">
      <c r="A167" s="2"/>
      <c r="B167" s="264"/>
      <c r="C167" s="264"/>
      <c r="D167" s="264"/>
      <c r="E167" s="264"/>
      <c r="F167" s="264"/>
      <c r="G167" s="264"/>
      <c r="H167" s="264"/>
      <c r="I167" s="264"/>
      <c r="J167" s="264"/>
      <c r="K167" s="264"/>
      <c r="L167" s="264"/>
      <c r="M167" s="264"/>
      <c r="N167" s="264"/>
      <c r="O167" s="264"/>
      <c r="P167" s="264"/>
      <c r="Q167" s="264"/>
      <c r="R167" s="264"/>
      <c r="S167" s="264"/>
      <c r="T167" s="264"/>
      <c r="U167" s="264"/>
      <c r="V167" s="264"/>
      <c r="W167" s="264"/>
      <c r="X167" s="264"/>
      <c r="Y167" s="264"/>
      <c r="Z167" s="264"/>
      <c r="AA167" s="264"/>
      <c r="AB167" s="264"/>
      <c r="AC167" s="264"/>
      <c r="AD167" s="264"/>
      <c r="AE167" s="264"/>
      <c r="AF167" s="264"/>
      <c r="AG167" s="264"/>
      <c r="AH167" s="264"/>
      <c r="AI167" s="264"/>
    </row>
    <row r="168" spans="1:35">
      <c r="A168" s="2"/>
      <c r="B168" s="264"/>
      <c r="C168" s="264"/>
      <c r="D168" s="264"/>
      <c r="E168" s="264"/>
      <c r="F168" s="264"/>
      <c r="G168" s="264"/>
      <c r="H168" s="264"/>
      <c r="I168" s="264"/>
      <c r="J168" s="264"/>
      <c r="K168" s="264"/>
      <c r="L168" s="264"/>
      <c r="M168" s="264"/>
      <c r="N168" s="264"/>
      <c r="O168" s="264"/>
      <c r="P168" s="264"/>
      <c r="Q168" s="264"/>
      <c r="R168" s="264"/>
      <c r="S168" s="264"/>
      <c r="T168" s="264"/>
      <c r="U168" s="264"/>
      <c r="V168" s="264"/>
      <c r="W168" s="264"/>
      <c r="X168" s="264"/>
      <c r="Y168" s="264"/>
      <c r="Z168" s="264"/>
      <c r="AA168" s="264"/>
      <c r="AB168" s="264"/>
      <c r="AC168" s="264"/>
      <c r="AD168" s="264"/>
      <c r="AE168" s="264"/>
      <c r="AF168" s="264"/>
      <c r="AG168" s="264"/>
      <c r="AH168" s="264"/>
      <c r="AI168" s="264"/>
    </row>
    <row r="169" spans="1:35">
      <c r="A169" s="2"/>
      <c r="B169" s="264"/>
      <c r="C169" s="264"/>
      <c r="D169" s="264"/>
      <c r="E169" s="264"/>
      <c r="F169" s="264"/>
      <c r="G169" s="264"/>
      <c r="H169" s="264"/>
      <c r="I169" s="264"/>
      <c r="J169" s="264"/>
      <c r="K169" s="264"/>
      <c r="L169" s="264"/>
      <c r="M169" s="264"/>
      <c r="N169" s="264"/>
      <c r="O169" s="264"/>
      <c r="P169" s="264"/>
      <c r="Q169" s="264"/>
      <c r="R169" s="264"/>
      <c r="S169" s="264"/>
      <c r="T169" s="264"/>
      <c r="U169" s="264"/>
      <c r="V169" s="264"/>
      <c r="W169" s="264"/>
      <c r="X169" s="264"/>
      <c r="Y169" s="264"/>
      <c r="Z169" s="264"/>
      <c r="AA169" s="264"/>
      <c r="AB169" s="264"/>
      <c r="AC169" s="264"/>
      <c r="AD169" s="264"/>
      <c r="AE169" s="264"/>
      <c r="AF169" s="264"/>
      <c r="AG169" s="264"/>
      <c r="AH169" s="264"/>
      <c r="AI169" s="264"/>
    </row>
    <row r="170" spans="1:35">
      <c r="A170" s="2"/>
      <c r="B170" s="264"/>
      <c r="C170" s="264"/>
      <c r="D170" s="264"/>
      <c r="E170" s="264"/>
      <c r="F170" s="264"/>
      <c r="G170" s="264"/>
      <c r="H170" s="264"/>
      <c r="I170" s="264"/>
      <c r="J170" s="264"/>
      <c r="K170" s="264"/>
      <c r="L170" s="264"/>
      <c r="M170" s="264"/>
      <c r="N170" s="264"/>
      <c r="O170" s="264"/>
      <c r="P170" s="264"/>
      <c r="Q170" s="264"/>
      <c r="R170" s="264"/>
      <c r="S170" s="264"/>
      <c r="T170" s="264"/>
      <c r="U170" s="264"/>
      <c r="V170" s="264"/>
      <c r="W170" s="264"/>
      <c r="X170" s="264"/>
      <c r="Y170" s="264"/>
      <c r="Z170" s="264"/>
      <c r="AA170" s="264"/>
      <c r="AB170" s="264"/>
      <c r="AC170" s="264"/>
      <c r="AD170" s="264"/>
      <c r="AE170" s="264"/>
      <c r="AF170" s="264"/>
      <c r="AG170" s="264"/>
      <c r="AH170" s="264"/>
      <c r="AI170" s="264"/>
    </row>
    <row r="171" spans="1:35">
      <c r="A171" s="2"/>
      <c r="B171" s="264"/>
      <c r="C171" s="264"/>
      <c r="D171" s="264"/>
      <c r="E171" s="264"/>
      <c r="F171" s="264"/>
      <c r="G171" s="264"/>
      <c r="H171" s="264"/>
      <c r="I171" s="264"/>
      <c r="J171" s="264"/>
      <c r="K171" s="264"/>
      <c r="L171" s="264"/>
      <c r="M171" s="264"/>
      <c r="N171" s="264"/>
      <c r="O171" s="264"/>
      <c r="P171" s="264"/>
      <c r="Q171" s="264"/>
      <c r="R171" s="264"/>
      <c r="S171" s="264"/>
      <c r="T171" s="264"/>
      <c r="U171" s="264"/>
      <c r="V171" s="264"/>
      <c r="W171" s="264"/>
      <c r="X171" s="264"/>
      <c r="Y171" s="264"/>
      <c r="Z171" s="264"/>
      <c r="AA171" s="264"/>
      <c r="AB171" s="264"/>
      <c r="AC171" s="264"/>
      <c r="AD171" s="264"/>
      <c r="AE171" s="264"/>
      <c r="AF171" s="264"/>
      <c r="AG171" s="264"/>
      <c r="AH171" s="264"/>
      <c r="AI171" s="264"/>
    </row>
    <row r="172" spans="1:35">
      <c r="A172" s="2"/>
      <c r="B172" s="264"/>
      <c r="C172" s="264"/>
      <c r="D172" s="264"/>
      <c r="E172" s="264"/>
      <c r="F172" s="264"/>
      <c r="G172" s="264"/>
      <c r="H172" s="264"/>
      <c r="I172" s="264"/>
      <c r="J172" s="264"/>
      <c r="K172" s="264"/>
      <c r="L172" s="264"/>
      <c r="M172" s="264"/>
      <c r="N172" s="264"/>
      <c r="O172" s="264"/>
      <c r="P172" s="264"/>
      <c r="Q172" s="264"/>
      <c r="R172" s="264"/>
      <c r="S172" s="264"/>
      <c r="T172" s="264"/>
      <c r="U172" s="264"/>
      <c r="V172" s="264"/>
      <c r="W172" s="264"/>
      <c r="X172" s="264"/>
      <c r="Y172" s="264"/>
      <c r="Z172" s="264"/>
      <c r="AA172" s="264"/>
      <c r="AB172" s="264"/>
      <c r="AC172" s="264"/>
      <c r="AD172" s="264"/>
      <c r="AE172" s="264"/>
      <c r="AF172" s="264"/>
      <c r="AG172" s="264"/>
      <c r="AH172" s="264"/>
      <c r="AI172" s="264"/>
    </row>
    <row r="173" spans="1:35">
      <c r="A173" s="2"/>
      <c r="B173" s="264"/>
      <c r="C173" s="264"/>
      <c r="D173" s="264"/>
      <c r="E173" s="264"/>
      <c r="F173" s="264"/>
      <c r="G173" s="264"/>
      <c r="H173" s="264"/>
      <c r="I173" s="264"/>
      <c r="J173" s="264"/>
      <c r="K173" s="264"/>
      <c r="L173" s="264"/>
      <c r="M173" s="264"/>
      <c r="N173" s="264"/>
      <c r="O173" s="264"/>
      <c r="P173" s="264"/>
      <c r="Q173" s="264"/>
      <c r="R173" s="264"/>
      <c r="S173" s="264"/>
      <c r="T173" s="264"/>
      <c r="U173" s="264"/>
      <c r="V173" s="264"/>
      <c r="W173" s="264"/>
      <c r="X173" s="264"/>
      <c r="Y173" s="264"/>
      <c r="Z173" s="264"/>
      <c r="AA173" s="264"/>
      <c r="AB173" s="264"/>
      <c r="AC173" s="264"/>
      <c r="AD173" s="264"/>
      <c r="AE173" s="264"/>
      <c r="AF173" s="264"/>
      <c r="AG173" s="264"/>
      <c r="AH173" s="264"/>
      <c r="AI173" s="264"/>
    </row>
    <row r="174" spans="1:35">
      <c r="A174" s="2"/>
      <c r="B174" s="264"/>
      <c r="C174" s="264"/>
      <c r="D174" s="264"/>
      <c r="E174" s="264"/>
      <c r="F174" s="264"/>
      <c r="G174" s="264"/>
      <c r="H174" s="264"/>
      <c r="I174" s="264"/>
      <c r="J174" s="264"/>
      <c r="K174" s="264"/>
      <c r="L174" s="264"/>
      <c r="M174" s="264"/>
      <c r="N174" s="264"/>
      <c r="O174" s="264"/>
      <c r="P174" s="264"/>
      <c r="Q174" s="264"/>
      <c r="R174" s="264"/>
      <c r="S174" s="264"/>
      <c r="T174" s="264"/>
      <c r="U174" s="264"/>
      <c r="V174" s="264"/>
      <c r="W174" s="264"/>
      <c r="X174" s="264"/>
      <c r="Y174" s="264"/>
      <c r="Z174" s="264"/>
      <c r="AA174" s="264"/>
      <c r="AB174" s="264"/>
      <c r="AC174" s="264"/>
      <c r="AD174" s="264"/>
      <c r="AE174" s="264"/>
      <c r="AF174" s="264"/>
      <c r="AG174" s="264"/>
      <c r="AH174" s="264"/>
      <c r="AI174" s="264"/>
    </row>
    <row r="175" spans="1:35">
      <c r="A175" s="2"/>
      <c r="B175" s="264"/>
      <c r="C175" s="264"/>
      <c r="D175" s="264"/>
      <c r="E175" s="264"/>
      <c r="F175" s="264"/>
      <c r="G175" s="264"/>
      <c r="H175" s="264"/>
      <c r="I175" s="264"/>
      <c r="J175" s="264"/>
      <c r="K175" s="264"/>
      <c r="L175" s="264"/>
      <c r="M175" s="264"/>
      <c r="N175" s="264"/>
      <c r="O175" s="264"/>
      <c r="P175" s="264"/>
      <c r="Q175" s="264"/>
      <c r="R175" s="264"/>
      <c r="S175" s="264"/>
      <c r="T175" s="264"/>
      <c r="U175" s="264"/>
      <c r="V175" s="264"/>
      <c r="W175" s="264"/>
      <c r="X175" s="264"/>
      <c r="Y175" s="264"/>
      <c r="Z175" s="264"/>
      <c r="AA175" s="264"/>
      <c r="AB175" s="264"/>
      <c r="AC175" s="264"/>
      <c r="AD175" s="264"/>
      <c r="AE175" s="264"/>
      <c r="AF175" s="264"/>
      <c r="AG175" s="264"/>
      <c r="AH175" s="264"/>
      <c r="AI175" s="264"/>
    </row>
    <row r="176" spans="1:35">
      <c r="A176" s="2"/>
      <c r="B176" s="264"/>
      <c r="C176" s="264"/>
      <c r="D176" s="264"/>
      <c r="E176" s="264"/>
      <c r="F176" s="264"/>
      <c r="G176" s="264"/>
      <c r="H176" s="264"/>
      <c r="I176" s="264"/>
      <c r="J176" s="264"/>
      <c r="K176" s="264"/>
      <c r="L176" s="264"/>
      <c r="M176" s="264"/>
      <c r="N176" s="264"/>
      <c r="O176" s="264"/>
      <c r="P176" s="264"/>
      <c r="Q176" s="264"/>
      <c r="R176" s="264"/>
      <c r="S176" s="264"/>
      <c r="T176" s="264"/>
      <c r="U176" s="264"/>
      <c r="V176" s="264"/>
      <c r="W176" s="264"/>
      <c r="X176" s="264"/>
      <c r="Y176" s="264"/>
      <c r="Z176" s="264"/>
      <c r="AA176" s="264"/>
      <c r="AB176" s="264"/>
      <c r="AC176" s="264"/>
      <c r="AD176" s="264"/>
      <c r="AE176" s="264"/>
      <c r="AF176" s="264"/>
      <c r="AG176" s="264"/>
      <c r="AH176" s="264"/>
      <c r="AI176" s="264"/>
    </row>
    <row r="177" spans="1:35">
      <c r="A177" s="2"/>
      <c r="B177" s="264"/>
      <c r="C177" s="264"/>
      <c r="D177" s="264"/>
      <c r="E177" s="264"/>
      <c r="F177" s="264"/>
      <c r="G177" s="264"/>
      <c r="H177" s="264"/>
      <c r="I177" s="264"/>
      <c r="J177" s="264"/>
      <c r="K177" s="264"/>
      <c r="L177" s="264"/>
      <c r="M177" s="264"/>
      <c r="N177" s="264"/>
      <c r="O177" s="264"/>
      <c r="P177" s="264"/>
      <c r="Q177" s="264"/>
      <c r="R177" s="264"/>
      <c r="S177" s="264"/>
      <c r="T177" s="264"/>
      <c r="U177" s="264"/>
      <c r="V177" s="264"/>
      <c r="W177" s="264"/>
      <c r="X177" s="264"/>
      <c r="Y177" s="264"/>
      <c r="Z177" s="264"/>
      <c r="AA177" s="264"/>
      <c r="AB177" s="264"/>
      <c r="AC177" s="264"/>
      <c r="AD177" s="264"/>
      <c r="AE177" s="264"/>
      <c r="AF177" s="264"/>
      <c r="AG177" s="264"/>
      <c r="AH177" s="264"/>
      <c r="AI177" s="264"/>
    </row>
    <row r="178" spans="1:35">
      <c r="A178" s="2"/>
      <c r="B178" s="264"/>
      <c r="C178" s="264"/>
      <c r="D178" s="264"/>
      <c r="E178" s="264"/>
      <c r="F178" s="264"/>
      <c r="G178" s="264"/>
      <c r="H178" s="264"/>
      <c r="I178" s="264"/>
      <c r="J178" s="264"/>
      <c r="K178" s="264"/>
      <c r="L178" s="264"/>
      <c r="M178" s="264"/>
      <c r="N178" s="264"/>
      <c r="O178" s="264"/>
      <c r="P178" s="264"/>
      <c r="Q178" s="264"/>
      <c r="R178" s="264"/>
      <c r="S178" s="264"/>
      <c r="T178" s="264"/>
      <c r="U178" s="264"/>
      <c r="V178" s="264"/>
      <c r="W178" s="264"/>
      <c r="X178" s="264"/>
      <c r="Y178" s="264"/>
      <c r="Z178" s="264"/>
      <c r="AA178" s="264"/>
      <c r="AB178" s="264"/>
      <c r="AC178" s="264"/>
      <c r="AD178" s="264"/>
      <c r="AE178" s="264"/>
      <c r="AF178" s="264"/>
      <c r="AG178" s="264"/>
      <c r="AH178" s="264"/>
      <c r="AI178" s="264"/>
    </row>
    <row r="179" spans="1:35">
      <c r="A179" s="2"/>
      <c r="B179" s="264"/>
      <c r="C179" s="264"/>
      <c r="D179" s="264"/>
      <c r="E179" s="264"/>
      <c r="F179" s="264"/>
      <c r="G179" s="264"/>
      <c r="H179" s="264"/>
      <c r="I179" s="264"/>
      <c r="J179" s="264"/>
      <c r="K179" s="264"/>
      <c r="L179" s="264"/>
      <c r="M179" s="264"/>
      <c r="N179" s="264"/>
      <c r="O179" s="264"/>
      <c r="P179" s="264"/>
      <c r="Q179" s="264"/>
      <c r="R179" s="264"/>
      <c r="S179" s="264"/>
      <c r="T179" s="264"/>
      <c r="U179" s="264"/>
      <c r="V179" s="264"/>
      <c r="W179" s="264"/>
      <c r="X179" s="264"/>
      <c r="Y179" s="264"/>
      <c r="Z179" s="264"/>
      <c r="AA179" s="264"/>
      <c r="AB179" s="264"/>
      <c r="AC179" s="264"/>
      <c r="AD179" s="264"/>
      <c r="AE179" s="264"/>
      <c r="AF179" s="264"/>
      <c r="AG179" s="264"/>
      <c r="AH179" s="264"/>
      <c r="AI179" s="264"/>
    </row>
    <row r="180" spans="1:35">
      <c r="A180" s="2"/>
      <c r="B180" s="264"/>
      <c r="C180" s="264"/>
      <c r="D180" s="264"/>
      <c r="E180" s="264"/>
      <c r="F180" s="264"/>
      <c r="G180" s="264"/>
      <c r="H180" s="264"/>
      <c r="I180" s="264"/>
      <c r="J180" s="264"/>
      <c r="K180" s="264"/>
      <c r="L180" s="264"/>
      <c r="M180" s="264"/>
      <c r="N180" s="264"/>
      <c r="O180" s="264"/>
      <c r="P180" s="264"/>
      <c r="Q180" s="264"/>
      <c r="R180" s="264"/>
      <c r="S180" s="264"/>
      <c r="T180" s="264"/>
      <c r="U180" s="264"/>
      <c r="V180" s="264"/>
      <c r="W180" s="264"/>
      <c r="X180" s="264"/>
      <c r="Y180" s="264"/>
      <c r="Z180" s="264"/>
      <c r="AA180" s="264"/>
      <c r="AB180" s="264"/>
      <c r="AC180" s="264"/>
      <c r="AD180" s="264"/>
      <c r="AE180" s="264"/>
      <c r="AF180" s="264"/>
      <c r="AG180" s="264"/>
      <c r="AH180" s="264"/>
      <c r="AI180" s="264"/>
    </row>
    <row r="181" spans="1:35">
      <c r="A181" s="2"/>
      <c r="B181" s="264"/>
      <c r="C181" s="264"/>
      <c r="D181" s="264"/>
      <c r="E181" s="264"/>
      <c r="F181" s="264"/>
      <c r="G181" s="264"/>
      <c r="H181" s="264"/>
      <c r="I181" s="264"/>
      <c r="J181" s="264"/>
      <c r="K181" s="264"/>
      <c r="L181" s="264"/>
      <c r="M181" s="264"/>
      <c r="N181" s="264"/>
      <c r="O181" s="264"/>
      <c r="P181" s="264"/>
      <c r="Q181" s="264"/>
      <c r="R181" s="264"/>
      <c r="S181" s="264"/>
      <c r="T181" s="264"/>
      <c r="U181" s="264"/>
      <c r="V181" s="264"/>
      <c r="W181" s="264"/>
      <c r="X181" s="264"/>
      <c r="Y181" s="264"/>
      <c r="Z181" s="264"/>
      <c r="AA181" s="264"/>
      <c r="AB181" s="264"/>
      <c r="AC181" s="264"/>
      <c r="AD181" s="264"/>
      <c r="AE181" s="264"/>
      <c r="AF181" s="264"/>
      <c r="AG181" s="264"/>
      <c r="AH181" s="264"/>
      <c r="AI181" s="264"/>
    </row>
    <row r="182" spans="1:35">
      <c r="A182" s="2"/>
      <c r="B182" s="264"/>
      <c r="C182" s="264"/>
      <c r="D182" s="264"/>
      <c r="E182" s="264"/>
      <c r="F182" s="264"/>
      <c r="G182" s="264"/>
      <c r="H182" s="264"/>
      <c r="I182" s="264"/>
      <c r="J182" s="264"/>
      <c r="K182" s="264"/>
      <c r="L182" s="264"/>
      <c r="M182" s="264"/>
      <c r="N182" s="264"/>
      <c r="O182" s="264"/>
      <c r="P182" s="264"/>
      <c r="Q182" s="264"/>
      <c r="R182" s="264"/>
      <c r="S182" s="264"/>
      <c r="T182" s="264"/>
      <c r="U182" s="264"/>
      <c r="V182" s="264"/>
      <c r="W182" s="264"/>
      <c r="X182" s="264"/>
      <c r="Y182" s="264"/>
      <c r="Z182" s="264"/>
      <c r="AA182" s="264"/>
      <c r="AB182" s="264"/>
      <c r="AC182" s="264"/>
      <c r="AD182" s="264"/>
      <c r="AE182" s="264"/>
      <c r="AF182" s="264"/>
      <c r="AG182" s="264"/>
      <c r="AH182" s="264"/>
      <c r="AI182" s="264"/>
    </row>
    <row r="183" spans="1:35">
      <c r="A183" s="2"/>
      <c r="B183" s="264"/>
      <c r="C183" s="264"/>
      <c r="D183" s="264"/>
      <c r="E183" s="264"/>
      <c r="F183" s="264"/>
      <c r="G183" s="264"/>
      <c r="H183" s="264"/>
      <c r="I183" s="264"/>
      <c r="J183" s="264"/>
      <c r="K183" s="264"/>
      <c r="L183" s="264"/>
      <c r="M183" s="264"/>
      <c r="N183" s="264"/>
      <c r="O183" s="264"/>
      <c r="P183" s="264"/>
      <c r="Q183" s="264"/>
      <c r="R183" s="264"/>
      <c r="S183" s="264"/>
      <c r="T183" s="264"/>
      <c r="U183" s="264"/>
      <c r="V183" s="264"/>
      <c r="W183" s="264"/>
      <c r="X183" s="264"/>
      <c r="Y183" s="264"/>
      <c r="Z183" s="264"/>
      <c r="AA183" s="264"/>
      <c r="AB183" s="264"/>
      <c r="AC183" s="264"/>
      <c r="AD183" s="264"/>
      <c r="AE183" s="264"/>
      <c r="AF183" s="264"/>
      <c r="AG183" s="264"/>
      <c r="AH183" s="264"/>
      <c r="AI183" s="264"/>
    </row>
    <row r="184" spans="1:35">
      <c r="A184" s="2"/>
      <c r="B184" s="264"/>
      <c r="C184" s="264"/>
      <c r="D184" s="264"/>
      <c r="E184" s="264"/>
      <c r="F184" s="264"/>
      <c r="G184" s="264"/>
      <c r="H184" s="264"/>
      <c r="I184" s="264"/>
      <c r="J184" s="264"/>
      <c r="K184" s="264"/>
      <c r="L184" s="264"/>
      <c r="M184" s="264"/>
      <c r="N184" s="264"/>
      <c r="O184" s="264"/>
      <c r="P184" s="264"/>
      <c r="Q184" s="264"/>
      <c r="R184" s="264"/>
      <c r="S184" s="264"/>
      <c r="T184" s="264"/>
      <c r="U184" s="264"/>
      <c r="V184" s="264"/>
      <c r="W184" s="264"/>
      <c r="X184" s="264"/>
      <c r="Y184" s="264"/>
      <c r="Z184" s="264"/>
      <c r="AA184" s="264"/>
      <c r="AB184" s="264"/>
      <c r="AC184" s="264"/>
      <c r="AD184" s="264"/>
      <c r="AE184" s="264"/>
      <c r="AF184" s="264"/>
      <c r="AG184" s="264"/>
      <c r="AH184" s="264"/>
      <c r="AI184" s="264"/>
    </row>
    <row r="185" spans="1:35">
      <c r="A185" s="2"/>
      <c r="B185" s="264"/>
      <c r="C185" s="264"/>
      <c r="D185" s="264"/>
      <c r="E185" s="264"/>
      <c r="F185" s="264"/>
      <c r="G185" s="264"/>
      <c r="H185" s="264"/>
      <c r="I185" s="264"/>
      <c r="J185" s="264"/>
      <c r="K185" s="264"/>
      <c r="L185" s="264"/>
      <c r="M185" s="264"/>
      <c r="N185" s="264"/>
      <c r="O185" s="264"/>
      <c r="P185" s="264"/>
      <c r="Q185" s="264"/>
      <c r="R185" s="264"/>
      <c r="S185" s="264"/>
      <c r="T185" s="264"/>
      <c r="U185" s="264"/>
      <c r="V185" s="264"/>
      <c r="W185" s="264"/>
      <c r="X185" s="264"/>
      <c r="Y185" s="264"/>
      <c r="Z185" s="264"/>
      <c r="AA185" s="264"/>
      <c r="AB185" s="264"/>
      <c r="AC185" s="264"/>
      <c r="AD185" s="264"/>
      <c r="AE185" s="264"/>
      <c r="AF185" s="264"/>
      <c r="AG185" s="264"/>
      <c r="AH185" s="264"/>
      <c r="AI185" s="264"/>
    </row>
    <row r="186" spans="1:35">
      <c r="A186" s="2"/>
      <c r="B186" s="264"/>
      <c r="C186" s="264"/>
      <c r="D186" s="264"/>
      <c r="E186" s="264"/>
      <c r="F186" s="264"/>
      <c r="G186" s="264"/>
      <c r="H186" s="264"/>
      <c r="I186" s="264"/>
      <c r="J186" s="264"/>
      <c r="K186" s="264"/>
      <c r="L186" s="264"/>
      <c r="M186" s="264"/>
      <c r="N186" s="264"/>
      <c r="O186" s="264"/>
      <c r="P186" s="264"/>
      <c r="Q186" s="264"/>
      <c r="R186" s="264"/>
      <c r="S186" s="264"/>
      <c r="T186" s="264"/>
      <c r="U186" s="264"/>
      <c r="V186" s="264"/>
      <c r="W186" s="264"/>
      <c r="X186" s="264"/>
      <c r="Y186" s="264"/>
      <c r="Z186" s="264"/>
      <c r="AA186" s="264"/>
      <c r="AB186" s="264"/>
      <c r="AC186" s="264"/>
      <c r="AD186" s="264"/>
      <c r="AE186" s="264"/>
      <c r="AF186" s="264"/>
      <c r="AG186" s="264"/>
      <c r="AH186" s="264"/>
      <c r="AI186" s="264"/>
    </row>
    <row r="187" spans="1:35">
      <c r="A187" s="2"/>
      <c r="B187" s="264"/>
      <c r="C187" s="264"/>
      <c r="D187" s="264"/>
      <c r="E187" s="264"/>
      <c r="F187" s="264"/>
      <c r="G187" s="264"/>
      <c r="H187" s="264"/>
      <c r="I187" s="264"/>
      <c r="J187" s="264"/>
      <c r="K187" s="264"/>
      <c r="L187" s="264"/>
      <c r="M187" s="264"/>
      <c r="N187" s="264"/>
      <c r="O187" s="264"/>
      <c r="P187" s="264"/>
      <c r="Q187" s="264"/>
      <c r="R187" s="264"/>
      <c r="S187" s="264"/>
      <c r="T187" s="264"/>
      <c r="U187" s="264"/>
      <c r="V187" s="264"/>
      <c r="W187" s="264"/>
      <c r="X187" s="264"/>
      <c r="Y187" s="264"/>
      <c r="Z187" s="264"/>
      <c r="AA187" s="264"/>
      <c r="AB187" s="264"/>
      <c r="AC187" s="264"/>
      <c r="AD187" s="264"/>
      <c r="AE187" s="264"/>
      <c r="AF187" s="264"/>
      <c r="AG187" s="264"/>
      <c r="AH187" s="264"/>
      <c r="AI187" s="264"/>
    </row>
    <row r="188" spans="1:35">
      <c r="A188" s="2"/>
      <c r="B188" s="264"/>
      <c r="C188" s="264"/>
      <c r="D188" s="264"/>
      <c r="E188" s="264"/>
      <c r="F188" s="264"/>
      <c r="G188" s="264"/>
      <c r="H188" s="264"/>
      <c r="I188" s="264"/>
      <c r="J188" s="264"/>
      <c r="K188" s="264"/>
      <c r="L188" s="264"/>
      <c r="M188" s="264"/>
      <c r="N188" s="264"/>
      <c r="O188" s="264"/>
      <c r="P188" s="264"/>
      <c r="Q188" s="264"/>
      <c r="R188" s="264"/>
      <c r="S188" s="264"/>
      <c r="T188" s="264"/>
      <c r="U188" s="264"/>
      <c r="V188" s="264"/>
      <c r="W188" s="264"/>
      <c r="X188" s="264"/>
      <c r="Y188" s="264"/>
      <c r="Z188" s="264"/>
      <c r="AA188" s="264"/>
      <c r="AB188" s="264"/>
      <c r="AC188" s="264"/>
      <c r="AD188" s="264"/>
      <c r="AE188" s="264"/>
      <c r="AF188" s="264"/>
      <c r="AG188" s="264"/>
      <c r="AH188" s="264"/>
      <c r="AI188" s="264"/>
    </row>
    <row r="189" spans="1:35">
      <c r="A189" s="2"/>
      <c r="B189" s="264"/>
      <c r="C189" s="264"/>
      <c r="D189" s="264"/>
      <c r="E189" s="264"/>
      <c r="F189" s="264"/>
      <c r="G189" s="264"/>
      <c r="H189" s="264"/>
      <c r="I189" s="264"/>
      <c r="J189" s="264"/>
      <c r="K189" s="264"/>
      <c r="L189" s="264"/>
      <c r="M189" s="264"/>
      <c r="N189" s="264"/>
      <c r="O189" s="264"/>
      <c r="P189" s="264"/>
      <c r="Q189" s="264"/>
      <c r="R189" s="264"/>
      <c r="S189" s="264"/>
      <c r="T189" s="264"/>
      <c r="U189" s="264"/>
      <c r="V189" s="264"/>
      <c r="W189" s="264"/>
      <c r="X189" s="264"/>
      <c r="Y189" s="264"/>
      <c r="Z189" s="264"/>
      <c r="AA189" s="264"/>
      <c r="AB189" s="264"/>
      <c r="AC189" s="264"/>
      <c r="AD189" s="264"/>
      <c r="AE189" s="264"/>
      <c r="AF189" s="264"/>
      <c r="AG189" s="264"/>
      <c r="AH189" s="264"/>
      <c r="AI189" s="264"/>
    </row>
    <row r="190" spans="1:35">
      <c r="A190" s="2"/>
      <c r="B190" s="264"/>
      <c r="C190" s="264"/>
      <c r="D190" s="264"/>
      <c r="E190" s="264"/>
      <c r="F190" s="264"/>
      <c r="G190" s="264"/>
      <c r="H190" s="264"/>
      <c r="I190" s="264"/>
      <c r="J190" s="264"/>
      <c r="K190" s="264"/>
      <c r="L190" s="264"/>
      <c r="M190" s="264"/>
      <c r="N190" s="264"/>
      <c r="O190" s="264"/>
      <c r="P190" s="264"/>
      <c r="Q190" s="264"/>
      <c r="R190" s="264"/>
      <c r="S190" s="264"/>
      <c r="T190" s="264"/>
      <c r="U190" s="264"/>
      <c r="V190" s="264"/>
      <c r="W190" s="264"/>
      <c r="X190" s="264"/>
      <c r="Y190" s="264"/>
      <c r="Z190" s="264"/>
      <c r="AA190" s="264"/>
      <c r="AB190" s="264"/>
      <c r="AC190" s="264"/>
      <c r="AD190" s="264"/>
      <c r="AE190" s="264"/>
      <c r="AF190" s="264"/>
      <c r="AG190" s="264"/>
      <c r="AH190" s="264"/>
      <c r="AI190" s="264"/>
    </row>
    <row r="191" spans="1:35">
      <c r="A191" s="2"/>
      <c r="B191" s="264"/>
      <c r="C191" s="264"/>
      <c r="D191" s="264"/>
      <c r="E191" s="264"/>
      <c r="F191" s="264"/>
      <c r="G191" s="264"/>
      <c r="H191" s="264"/>
      <c r="I191" s="264"/>
      <c r="J191" s="264"/>
      <c r="K191" s="264"/>
      <c r="L191" s="264"/>
      <c r="M191" s="264"/>
      <c r="N191" s="264"/>
      <c r="O191" s="264"/>
      <c r="P191" s="264"/>
      <c r="Q191" s="264"/>
      <c r="R191" s="264"/>
      <c r="S191" s="264"/>
      <c r="T191" s="264"/>
      <c r="U191" s="264"/>
      <c r="V191" s="264"/>
      <c r="W191" s="264"/>
      <c r="X191" s="264"/>
      <c r="Y191" s="264"/>
      <c r="Z191" s="264"/>
      <c r="AA191" s="264"/>
      <c r="AB191" s="264"/>
      <c r="AC191" s="264"/>
      <c r="AD191" s="264"/>
      <c r="AE191" s="264"/>
      <c r="AF191" s="264"/>
      <c r="AG191" s="264"/>
      <c r="AH191" s="264"/>
      <c r="AI191" s="264"/>
    </row>
    <row r="192" spans="1:35">
      <c r="A192" s="2"/>
      <c r="B192" s="264"/>
      <c r="C192" s="264"/>
      <c r="D192" s="264"/>
      <c r="E192" s="264"/>
      <c r="F192" s="264"/>
      <c r="G192" s="264"/>
      <c r="H192" s="264"/>
      <c r="I192" s="264"/>
      <c r="J192" s="264"/>
      <c r="K192" s="264"/>
      <c r="L192" s="264"/>
      <c r="M192" s="264"/>
      <c r="N192" s="264"/>
      <c r="O192" s="264"/>
      <c r="P192" s="264"/>
      <c r="Q192" s="264"/>
      <c r="R192" s="264"/>
      <c r="S192" s="264"/>
      <c r="T192" s="264"/>
      <c r="U192" s="264"/>
      <c r="V192" s="264"/>
      <c r="W192" s="264"/>
      <c r="X192" s="264"/>
      <c r="Y192" s="264"/>
      <c r="Z192" s="264"/>
      <c r="AA192" s="264"/>
      <c r="AB192" s="264"/>
      <c r="AC192" s="264"/>
      <c r="AD192" s="264"/>
      <c r="AE192" s="264"/>
      <c r="AF192" s="264"/>
      <c r="AG192" s="264"/>
      <c r="AH192" s="264"/>
      <c r="AI192" s="264"/>
    </row>
    <row r="193" spans="1:35">
      <c r="A193" s="2"/>
      <c r="B193" s="264"/>
      <c r="C193" s="264"/>
      <c r="D193" s="264"/>
      <c r="E193" s="264"/>
      <c r="F193" s="264"/>
      <c r="G193" s="264"/>
      <c r="H193" s="264"/>
      <c r="I193" s="264"/>
      <c r="J193" s="264"/>
      <c r="K193" s="264"/>
      <c r="L193" s="264"/>
      <c r="M193" s="264"/>
      <c r="N193" s="264"/>
      <c r="O193" s="264"/>
      <c r="P193" s="264"/>
      <c r="Q193" s="264"/>
      <c r="R193" s="264"/>
      <c r="S193" s="264"/>
      <c r="T193" s="264"/>
      <c r="U193" s="264"/>
      <c r="V193" s="264"/>
      <c r="W193" s="264"/>
      <c r="X193" s="264"/>
      <c r="Y193" s="264"/>
      <c r="Z193" s="264"/>
      <c r="AA193" s="264"/>
      <c r="AB193" s="264"/>
      <c r="AC193" s="264"/>
      <c r="AD193" s="264"/>
      <c r="AE193" s="264"/>
      <c r="AF193" s="264"/>
      <c r="AG193" s="264"/>
      <c r="AH193" s="264"/>
      <c r="AI193" s="264"/>
    </row>
    <row r="194" spans="1:35">
      <c r="A194" s="2"/>
      <c r="B194" s="264"/>
      <c r="C194" s="264"/>
      <c r="D194" s="264"/>
      <c r="E194" s="264"/>
      <c r="F194" s="264"/>
      <c r="G194" s="264"/>
      <c r="H194" s="264"/>
      <c r="I194" s="264"/>
      <c r="J194" s="264"/>
      <c r="K194" s="264"/>
      <c r="L194" s="264"/>
      <c r="M194" s="264"/>
      <c r="N194" s="264"/>
      <c r="O194" s="264"/>
      <c r="P194" s="264"/>
      <c r="Q194" s="264"/>
      <c r="R194" s="264"/>
      <c r="S194" s="264"/>
      <c r="T194" s="264"/>
      <c r="U194" s="264"/>
      <c r="V194" s="264"/>
      <c r="W194" s="264"/>
      <c r="X194" s="264"/>
      <c r="Y194" s="264"/>
      <c r="Z194" s="264"/>
      <c r="AA194" s="264"/>
      <c r="AB194" s="264"/>
      <c r="AC194" s="264"/>
      <c r="AD194" s="264"/>
      <c r="AE194" s="264"/>
      <c r="AF194" s="264"/>
      <c r="AG194" s="264"/>
      <c r="AH194" s="264"/>
      <c r="AI194" s="264"/>
    </row>
    <row r="195" spans="1:35">
      <c r="A195" s="2"/>
      <c r="B195" s="264"/>
      <c r="C195" s="264"/>
      <c r="D195" s="264"/>
      <c r="E195" s="264"/>
      <c r="F195" s="264"/>
      <c r="G195" s="264"/>
      <c r="H195" s="264"/>
      <c r="I195" s="264"/>
      <c r="J195" s="264"/>
      <c r="K195" s="264"/>
      <c r="L195" s="264"/>
      <c r="M195" s="264"/>
      <c r="N195" s="264"/>
      <c r="O195" s="264"/>
      <c r="P195" s="264"/>
      <c r="Q195" s="264"/>
      <c r="R195" s="264"/>
      <c r="S195" s="264"/>
      <c r="T195" s="264"/>
      <c r="U195" s="264"/>
      <c r="V195" s="264"/>
      <c r="W195" s="264"/>
      <c r="X195" s="264"/>
      <c r="Y195" s="264"/>
      <c r="Z195" s="264"/>
      <c r="AA195" s="264"/>
      <c r="AB195" s="264"/>
      <c r="AC195" s="264"/>
      <c r="AD195" s="264"/>
      <c r="AE195" s="264"/>
      <c r="AF195" s="264"/>
      <c r="AG195" s="264"/>
      <c r="AH195" s="264"/>
      <c r="AI195" s="264"/>
    </row>
    <row r="196" spans="1:35">
      <c r="A196" s="2"/>
      <c r="B196" s="264"/>
      <c r="C196" s="264"/>
      <c r="D196" s="264"/>
      <c r="E196" s="264"/>
      <c r="F196" s="264"/>
      <c r="G196" s="264"/>
      <c r="H196" s="264"/>
      <c r="I196" s="264"/>
      <c r="J196" s="264"/>
      <c r="K196" s="264"/>
      <c r="L196" s="264"/>
      <c r="M196" s="264"/>
      <c r="N196" s="264"/>
      <c r="O196" s="264"/>
      <c r="P196" s="264"/>
      <c r="Q196" s="264"/>
      <c r="R196" s="264"/>
      <c r="S196" s="264"/>
      <c r="T196" s="264"/>
      <c r="U196" s="264"/>
      <c r="V196" s="264"/>
      <c r="W196" s="264"/>
      <c r="X196" s="264"/>
      <c r="Y196" s="264"/>
      <c r="Z196" s="264"/>
      <c r="AA196" s="264"/>
      <c r="AB196" s="264"/>
      <c r="AC196" s="264"/>
      <c r="AD196" s="264"/>
      <c r="AE196" s="264"/>
      <c r="AF196" s="264"/>
      <c r="AG196" s="264"/>
      <c r="AH196" s="264"/>
      <c r="AI196" s="264"/>
    </row>
    <row r="197" spans="1:35">
      <c r="A197" s="2"/>
      <c r="B197" s="264"/>
      <c r="C197" s="264"/>
      <c r="D197" s="264"/>
      <c r="E197" s="264"/>
      <c r="F197" s="264"/>
      <c r="G197" s="264"/>
      <c r="H197" s="264"/>
      <c r="I197" s="264"/>
      <c r="J197" s="264"/>
      <c r="K197" s="264"/>
      <c r="L197" s="264"/>
      <c r="M197" s="264"/>
      <c r="N197" s="264"/>
      <c r="O197" s="264"/>
      <c r="P197" s="264"/>
      <c r="Q197" s="264"/>
      <c r="R197" s="264"/>
      <c r="S197" s="264"/>
      <c r="T197" s="264"/>
      <c r="U197" s="264"/>
      <c r="V197" s="264"/>
      <c r="W197" s="264"/>
      <c r="X197" s="264"/>
      <c r="Y197" s="264"/>
      <c r="Z197" s="264"/>
      <c r="AA197" s="264"/>
      <c r="AB197" s="264"/>
      <c r="AC197" s="264"/>
      <c r="AD197" s="264"/>
      <c r="AE197" s="264"/>
      <c r="AF197" s="264"/>
      <c r="AG197" s="264"/>
      <c r="AH197" s="264"/>
      <c r="AI197" s="264"/>
    </row>
    <row r="198" spans="1:35">
      <c r="A198" s="2"/>
      <c r="B198" s="264"/>
      <c r="C198" s="264"/>
      <c r="D198" s="264"/>
      <c r="E198" s="264"/>
      <c r="F198" s="264"/>
      <c r="G198" s="264"/>
      <c r="H198" s="264"/>
      <c r="I198" s="264"/>
      <c r="J198" s="264"/>
      <c r="K198" s="264"/>
      <c r="L198" s="264"/>
      <c r="M198" s="264"/>
      <c r="N198" s="264"/>
      <c r="O198" s="264"/>
      <c r="P198" s="264"/>
      <c r="Q198" s="264"/>
      <c r="R198" s="264"/>
      <c r="S198" s="264"/>
      <c r="T198" s="264"/>
      <c r="U198" s="264"/>
      <c r="V198" s="264"/>
      <c r="W198" s="264"/>
      <c r="X198" s="264"/>
      <c r="Y198" s="264"/>
      <c r="Z198" s="264"/>
      <c r="AA198" s="264"/>
      <c r="AB198" s="264"/>
      <c r="AC198" s="264"/>
      <c r="AD198" s="264"/>
      <c r="AE198" s="264"/>
      <c r="AF198" s="264"/>
      <c r="AG198" s="264"/>
      <c r="AH198" s="264"/>
      <c r="AI198" s="264"/>
    </row>
    <row r="199" spans="1:35">
      <c r="A199" s="2"/>
      <c r="B199" s="264"/>
      <c r="C199" s="264"/>
      <c r="D199" s="264"/>
      <c r="E199" s="264"/>
      <c r="F199" s="264"/>
      <c r="G199" s="264"/>
      <c r="H199" s="264"/>
      <c r="I199" s="264"/>
      <c r="J199" s="264"/>
      <c r="K199" s="264"/>
      <c r="L199" s="264"/>
      <c r="M199" s="264"/>
      <c r="N199" s="264"/>
      <c r="O199" s="264"/>
      <c r="P199" s="264"/>
      <c r="Q199" s="264"/>
      <c r="R199" s="264"/>
      <c r="S199" s="264"/>
      <c r="T199" s="264"/>
      <c r="U199" s="264"/>
      <c r="V199" s="264"/>
      <c r="W199" s="264"/>
      <c r="X199" s="264"/>
      <c r="Y199" s="264"/>
      <c r="Z199" s="264"/>
      <c r="AA199" s="264"/>
      <c r="AB199" s="264"/>
      <c r="AC199" s="264"/>
      <c r="AD199" s="264"/>
      <c r="AE199" s="264"/>
      <c r="AF199" s="264"/>
      <c r="AG199" s="264"/>
      <c r="AH199" s="264"/>
      <c r="AI199" s="264"/>
    </row>
    <row r="200" spans="1:35">
      <c r="A200" s="2"/>
      <c r="B200" s="264"/>
      <c r="C200" s="264"/>
      <c r="D200" s="264"/>
      <c r="E200" s="264"/>
      <c r="F200" s="264"/>
      <c r="G200" s="264"/>
      <c r="H200" s="264"/>
      <c r="I200" s="264"/>
      <c r="J200" s="264"/>
      <c r="K200" s="264"/>
      <c r="L200" s="264"/>
      <c r="M200" s="264"/>
      <c r="N200" s="264"/>
      <c r="O200" s="264"/>
      <c r="P200" s="264"/>
      <c r="Q200" s="264"/>
      <c r="R200" s="264"/>
      <c r="S200" s="264"/>
      <c r="T200" s="264"/>
      <c r="U200" s="264"/>
      <c r="V200" s="264"/>
      <c r="W200" s="264"/>
      <c r="X200" s="264"/>
      <c r="Y200" s="264"/>
      <c r="Z200" s="264"/>
      <c r="AA200" s="264"/>
      <c r="AB200" s="264"/>
      <c r="AC200" s="264"/>
      <c r="AD200" s="264"/>
      <c r="AE200" s="264"/>
      <c r="AF200" s="264"/>
      <c r="AG200" s="264"/>
      <c r="AH200" s="264"/>
      <c r="AI200" s="264"/>
    </row>
    <row r="201" spans="1:35">
      <c r="A201" s="2"/>
      <c r="B201" s="264"/>
      <c r="C201" s="264"/>
      <c r="D201" s="264"/>
      <c r="E201" s="264"/>
      <c r="F201" s="264"/>
      <c r="G201" s="264"/>
      <c r="H201" s="264"/>
      <c r="I201" s="264"/>
      <c r="J201" s="264"/>
      <c r="K201" s="264"/>
      <c r="L201" s="264"/>
      <c r="M201" s="264"/>
      <c r="N201" s="264"/>
      <c r="O201" s="264"/>
      <c r="P201" s="264"/>
      <c r="Q201" s="264"/>
      <c r="R201" s="264"/>
      <c r="S201" s="264"/>
      <c r="T201" s="264"/>
      <c r="U201" s="264"/>
      <c r="V201" s="264"/>
      <c r="W201" s="264"/>
      <c r="X201" s="264"/>
      <c r="Y201" s="264"/>
      <c r="Z201" s="264"/>
      <c r="AA201" s="264"/>
      <c r="AB201" s="264"/>
      <c r="AC201" s="264"/>
      <c r="AD201" s="264"/>
      <c r="AE201" s="264"/>
      <c r="AF201" s="264"/>
      <c r="AG201" s="264"/>
      <c r="AH201" s="264"/>
      <c r="AI201" s="264"/>
    </row>
    <row r="202" spans="1:35">
      <c r="A202" s="2"/>
      <c r="B202" s="264"/>
      <c r="C202" s="264"/>
      <c r="D202" s="264"/>
      <c r="E202" s="264"/>
      <c r="F202" s="264"/>
      <c r="G202" s="264"/>
      <c r="H202" s="264"/>
      <c r="I202" s="264"/>
      <c r="J202" s="264"/>
      <c r="K202" s="264"/>
      <c r="L202" s="264"/>
      <c r="M202" s="264"/>
      <c r="N202" s="264"/>
      <c r="O202" s="264"/>
      <c r="P202" s="264"/>
      <c r="Q202" s="264"/>
      <c r="R202" s="264"/>
      <c r="S202" s="264"/>
      <c r="T202" s="264"/>
      <c r="U202" s="264"/>
      <c r="V202" s="264"/>
      <c r="W202" s="264"/>
      <c r="X202" s="264"/>
      <c r="Y202" s="264"/>
      <c r="Z202" s="264"/>
      <c r="AA202" s="264"/>
      <c r="AB202" s="264"/>
      <c r="AC202" s="264"/>
      <c r="AD202" s="264"/>
      <c r="AE202" s="264"/>
      <c r="AF202" s="264"/>
      <c r="AG202" s="264"/>
      <c r="AH202" s="264"/>
      <c r="AI202" s="264"/>
    </row>
    <row r="203" spans="1:35">
      <c r="A203" s="2"/>
      <c r="B203" s="264"/>
      <c r="C203" s="264"/>
      <c r="D203" s="264"/>
      <c r="E203" s="264"/>
      <c r="F203" s="264"/>
      <c r="G203" s="264"/>
      <c r="H203" s="264"/>
      <c r="I203" s="264"/>
      <c r="J203" s="264"/>
      <c r="K203" s="264"/>
      <c r="L203" s="264"/>
      <c r="M203" s="264"/>
      <c r="N203" s="264"/>
      <c r="O203" s="264"/>
      <c r="P203" s="264"/>
      <c r="Q203" s="264"/>
      <c r="R203" s="264"/>
      <c r="S203" s="264"/>
      <c r="T203" s="264"/>
      <c r="U203" s="264"/>
      <c r="V203" s="264"/>
      <c r="W203" s="264"/>
      <c r="X203" s="264"/>
      <c r="Y203" s="264"/>
      <c r="Z203" s="264"/>
      <c r="AA203" s="264"/>
      <c r="AB203" s="264"/>
      <c r="AC203" s="264"/>
      <c r="AD203" s="264"/>
      <c r="AE203" s="264"/>
      <c r="AF203" s="264"/>
      <c r="AG203" s="264"/>
      <c r="AH203" s="264"/>
      <c r="AI203" s="264"/>
    </row>
    <row r="204" spans="1:35">
      <c r="A204" s="2"/>
      <c r="B204" s="264"/>
      <c r="C204" s="264"/>
      <c r="D204" s="264"/>
      <c r="E204" s="264"/>
      <c r="F204" s="264"/>
      <c r="G204" s="264"/>
      <c r="H204" s="264"/>
      <c r="I204" s="264"/>
      <c r="J204" s="264"/>
      <c r="K204" s="264"/>
      <c r="L204" s="264"/>
      <c r="M204" s="264"/>
      <c r="N204" s="264"/>
      <c r="O204" s="264"/>
      <c r="P204" s="264"/>
      <c r="Q204" s="264"/>
      <c r="R204" s="264"/>
      <c r="S204" s="264"/>
      <c r="T204" s="264"/>
      <c r="U204" s="264"/>
      <c r="V204" s="264"/>
      <c r="W204" s="264"/>
      <c r="X204" s="264"/>
      <c r="Y204" s="264"/>
      <c r="Z204" s="264"/>
      <c r="AA204" s="264"/>
      <c r="AB204" s="264"/>
      <c r="AC204" s="264"/>
      <c r="AD204" s="264"/>
      <c r="AE204" s="264"/>
      <c r="AF204" s="264"/>
      <c r="AG204" s="264"/>
      <c r="AH204" s="264"/>
      <c r="AI204" s="264"/>
    </row>
    <row r="205" spans="1:35">
      <c r="A205" s="2"/>
      <c r="B205" s="264"/>
      <c r="C205" s="264"/>
      <c r="D205" s="264"/>
      <c r="E205" s="264"/>
      <c r="F205" s="264"/>
      <c r="G205" s="264"/>
      <c r="H205" s="264"/>
      <c r="I205" s="264"/>
      <c r="J205" s="264"/>
      <c r="K205" s="264"/>
      <c r="L205" s="264"/>
      <c r="M205" s="264"/>
      <c r="N205" s="264"/>
      <c r="O205" s="264"/>
      <c r="P205" s="264"/>
      <c r="Q205" s="264"/>
      <c r="R205" s="264"/>
      <c r="S205" s="264"/>
      <c r="T205" s="264"/>
      <c r="U205" s="264"/>
      <c r="V205" s="264"/>
      <c r="W205" s="264"/>
      <c r="X205" s="264"/>
      <c r="Y205" s="264"/>
      <c r="Z205" s="264"/>
      <c r="AA205" s="264"/>
      <c r="AB205" s="264"/>
      <c r="AC205" s="264"/>
      <c r="AD205" s="264"/>
      <c r="AE205" s="264"/>
      <c r="AF205" s="264"/>
      <c r="AG205" s="264"/>
      <c r="AH205" s="264"/>
      <c r="AI205" s="264"/>
    </row>
    <row r="206" spans="1:35">
      <c r="A206" s="2"/>
      <c r="B206" s="264"/>
      <c r="C206" s="264"/>
      <c r="D206" s="264"/>
      <c r="E206" s="264"/>
      <c r="F206" s="264"/>
      <c r="G206" s="264"/>
      <c r="H206" s="264"/>
      <c r="I206" s="264"/>
      <c r="J206" s="264"/>
      <c r="K206" s="264"/>
      <c r="L206" s="264"/>
      <c r="M206" s="264"/>
      <c r="N206" s="264"/>
      <c r="O206" s="264"/>
      <c r="P206" s="264"/>
      <c r="Q206" s="264"/>
      <c r="R206" s="264"/>
      <c r="S206" s="264"/>
      <c r="T206" s="264"/>
      <c r="U206" s="264"/>
      <c r="V206" s="264"/>
      <c r="W206" s="264"/>
      <c r="X206" s="264"/>
      <c r="Y206" s="264"/>
      <c r="Z206" s="264"/>
      <c r="AA206" s="264"/>
      <c r="AB206" s="264"/>
      <c r="AC206" s="264"/>
      <c r="AD206" s="264"/>
      <c r="AE206" s="264"/>
      <c r="AF206" s="264"/>
      <c r="AG206" s="264"/>
      <c r="AH206" s="264"/>
      <c r="AI206" s="264"/>
    </row>
    <row r="207" spans="1:35">
      <c r="A207" s="2"/>
      <c r="B207" s="264"/>
      <c r="C207" s="264"/>
      <c r="D207" s="264"/>
      <c r="E207" s="264"/>
      <c r="F207" s="264"/>
      <c r="G207" s="264"/>
      <c r="H207" s="264"/>
      <c r="I207" s="264"/>
      <c r="J207" s="264"/>
      <c r="K207" s="264"/>
      <c r="L207" s="264"/>
      <c r="M207" s="264"/>
      <c r="N207" s="264"/>
      <c r="O207" s="264"/>
      <c r="P207" s="264"/>
      <c r="Q207" s="264"/>
      <c r="R207" s="264"/>
      <c r="S207" s="264"/>
      <c r="T207" s="264"/>
      <c r="U207" s="264"/>
      <c r="V207" s="264"/>
      <c r="W207" s="264"/>
      <c r="X207" s="264"/>
      <c r="Y207" s="264"/>
      <c r="Z207" s="264"/>
      <c r="AA207" s="264"/>
      <c r="AB207" s="264"/>
      <c r="AC207" s="264"/>
      <c r="AD207" s="264"/>
      <c r="AE207" s="264"/>
      <c r="AF207" s="264"/>
      <c r="AG207" s="264"/>
      <c r="AH207" s="264"/>
      <c r="AI207" s="264"/>
    </row>
    <row r="208" spans="1:35">
      <c r="A208" s="2"/>
      <c r="B208" s="264"/>
      <c r="C208" s="264"/>
      <c r="D208" s="264"/>
      <c r="E208" s="264"/>
      <c r="F208" s="264"/>
      <c r="G208" s="264"/>
      <c r="H208" s="264"/>
      <c r="I208" s="264"/>
      <c r="J208" s="264"/>
      <c r="K208" s="264"/>
      <c r="L208" s="264"/>
      <c r="M208" s="264"/>
      <c r="N208" s="264"/>
      <c r="O208" s="264"/>
      <c r="P208" s="264"/>
      <c r="Q208" s="264"/>
      <c r="R208" s="264"/>
      <c r="S208" s="264"/>
      <c r="T208" s="264"/>
      <c r="U208" s="264"/>
      <c r="V208" s="264"/>
      <c r="W208" s="264"/>
      <c r="X208" s="264"/>
      <c r="Y208" s="264"/>
      <c r="Z208" s="264"/>
      <c r="AA208" s="264"/>
      <c r="AB208" s="264"/>
      <c r="AC208" s="264"/>
      <c r="AD208" s="264"/>
      <c r="AE208" s="264"/>
      <c r="AF208" s="264"/>
      <c r="AG208" s="264"/>
      <c r="AH208" s="264"/>
      <c r="AI208" s="264"/>
    </row>
    <row r="209" spans="1:35">
      <c r="A209" s="2"/>
      <c r="B209" s="264"/>
      <c r="C209" s="264"/>
      <c r="D209" s="264"/>
      <c r="E209" s="264"/>
      <c r="F209" s="264"/>
      <c r="G209" s="264"/>
      <c r="H209" s="264"/>
      <c r="I209" s="264"/>
      <c r="J209" s="264"/>
      <c r="K209" s="264"/>
      <c r="L209" s="264"/>
      <c r="M209" s="264"/>
      <c r="N209" s="264"/>
      <c r="O209" s="264"/>
      <c r="P209" s="264"/>
      <c r="Q209" s="264"/>
      <c r="R209" s="264"/>
      <c r="S209" s="264"/>
      <c r="T209" s="264"/>
      <c r="U209" s="264"/>
      <c r="V209" s="264"/>
      <c r="W209" s="264"/>
      <c r="X209" s="264"/>
      <c r="Y209" s="264"/>
      <c r="Z209" s="264"/>
      <c r="AA209" s="264"/>
      <c r="AB209" s="264"/>
      <c r="AC209" s="264"/>
      <c r="AD209" s="264"/>
      <c r="AE209" s="264"/>
      <c r="AF209" s="264"/>
      <c r="AG209" s="264"/>
      <c r="AH209" s="264"/>
      <c r="AI209" s="264"/>
    </row>
    <row r="210" spans="1:35">
      <c r="A210" s="2"/>
      <c r="B210" s="264"/>
      <c r="C210" s="264"/>
      <c r="D210" s="264"/>
      <c r="E210" s="264"/>
      <c r="F210" s="264"/>
      <c r="G210" s="264"/>
      <c r="H210" s="264"/>
      <c r="I210" s="264"/>
      <c r="J210" s="264"/>
      <c r="K210" s="264"/>
      <c r="L210" s="264"/>
      <c r="M210" s="264"/>
      <c r="N210" s="264"/>
      <c r="O210" s="264"/>
      <c r="P210" s="264"/>
      <c r="Q210" s="264"/>
      <c r="R210" s="264"/>
      <c r="S210" s="264"/>
      <c r="T210" s="264"/>
      <c r="U210" s="264"/>
      <c r="V210" s="264"/>
      <c r="W210" s="264"/>
      <c r="X210" s="264"/>
      <c r="Y210" s="264"/>
      <c r="Z210" s="264"/>
      <c r="AA210" s="264"/>
      <c r="AB210" s="264"/>
      <c r="AC210" s="264"/>
      <c r="AD210" s="264"/>
      <c r="AE210" s="264"/>
      <c r="AF210" s="264"/>
      <c r="AG210" s="264"/>
      <c r="AH210" s="264"/>
      <c r="AI210" s="264"/>
    </row>
    <row r="211" spans="1:35">
      <c r="A211" s="2"/>
      <c r="B211" s="264"/>
      <c r="C211" s="264"/>
      <c r="D211" s="264"/>
      <c r="E211" s="264"/>
      <c r="F211" s="264"/>
      <c r="G211" s="264"/>
      <c r="H211" s="264"/>
      <c r="I211" s="264"/>
      <c r="J211" s="264"/>
      <c r="K211" s="264"/>
      <c r="L211" s="264"/>
      <c r="M211" s="264"/>
      <c r="N211" s="264"/>
      <c r="O211" s="264"/>
      <c r="P211" s="264"/>
      <c r="Q211" s="264"/>
      <c r="R211" s="264"/>
      <c r="S211" s="264"/>
      <c r="T211" s="264"/>
      <c r="U211" s="264"/>
      <c r="V211" s="264"/>
      <c r="W211" s="264"/>
      <c r="X211" s="264"/>
      <c r="Y211" s="264"/>
      <c r="Z211" s="264"/>
      <c r="AA211" s="264"/>
      <c r="AB211" s="264"/>
      <c r="AC211" s="264"/>
      <c r="AD211" s="264"/>
      <c r="AE211" s="264"/>
      <c r="AF211" s="264"/>
      <c r="AG211" s="264"/>
      <c r="AH211" s="264"/>
      <c r="AI211" s="264"/>
    </row>
    <row r="212" spans="1:35">
      <c r="A212" s="2"/>
      <c r="B212" s="264"/>
      <c r="C212" s="264"/>
      <c r="D212" s="264"/>
      <c r="E212" s="264"/>
      <c r="F212" s="264"/>
      <c r="G212" s="264"/>
      <c r="H212" s="264"/>
      <c r="I212" s="264"/>
      <c r="J212" s="264"/>
      <c r="K212" s="264"/>
      <c r="L212" s="264"/>
      <c r="M212" s="264"/>
      <c r="N212" s="264"/>
      <c r="O212" s="264"/>
      <c r="P212" s="264"/>
      <c r="Q212" s="264"/>
      <c r="R212" s="264"/>
      <c r="S212" s="264"/>
      <c r="T212" s="264"/>
      <c r="U212" s="264"/>
      <c r="V212" s="264"/>
      <c r="W212" s="264"/>
      <c r="X212" s="264"/>
      <c r="Y212" s="264"/>
      <c r="Z212" s="264"/>
      <c r="AA212" s="264"/>
      <c r="AB212" s="264"/>
      <c r="AC212" s="264"/>
      <c r="AD212" s="264"/>
      <c r="AE212" s="264"/>
      <c r="AF212" s="264"/>
      <c r="AG212" s="264"/>
      <c r="AH212" s="264"/>
      <c r="AI212" s="264"/>
    </row>
    <row r="213" spans="1:35">
      <c r="A213" s="2"/>
      <c r="B213" s="264"/>
      <c r="C213" s="264"/>
      <c r="D213" s="264"/>
      <c r="E213" s="264"/>
      <c r="F213" s="264"/>
      <c r="G213" s="264"/>
      <c r="H213" s="264"/>
      <c r="I213" s="264"/>
      <c r="J213" s="264"/>
      <c r="K213" s="264"/>
      <c r="L213" s="264"/>
      <c r="M213" s="264"/>
      <c r="N213" s="264"/>
      <c r="O213" s="264"/>
      <c r="P213" s="264"/>
      <c r="Q213" s="264"/>
      <c r="R213" s="264"/>
      <c r="S213" s="264"/>
      <c r="T213" s="264"/>
      <c r="U213" s="264"/>
      <c r="V213" s="264"/>
      <c r="W213" s="264"/>
      <c r="X213" s="264"/>
      <c r="Y213" s="264"/>
      <c r="Z213" s="264"/>
      <c r="AA213" s="264"/>
      <c r="AB213" s="264"/>
      <c r="AC213" s="264"/>
      <c r="AD213" s="264"/>
      <c r="AE213" s="264"/>
      <c r="AF213" s="264"/>
      <c r="AG213" s="264"/>
      <c r="AH213" s="264"/>
      <c r="AI213" s="264"/>
    </row>
    <row r="214" spans="1:35">
      <c r="A214" s="2"/>
      <c r="B214" s="264"/>
      <c r="C214" s="264"/>
      <c r="D214" s="264"/>
      <c r="E214" s="264"/>
      <c r="F214" s="264"/>
      <c r="G214" s="264"/>
      <c r="H214" s="264"/>
      <c r="I214" s="264"/>
      <c r="J214" s="264"/>
      <c r="K214" s="264"/>
      <c r="L214" s="264"/>
      <c r="M214" s="264"/>
      <c r="N214" s="264"/>
      <c r="O214" s="264"/>
      <c r="P214" s="264"/>
      <c r="Q214" s="264"/>
      <c r="R214" s="264"/>
      <c r="S214" s="264"/>
      <c r="T214" s="264"/>
      <c r="U214" s="264"/>
      <c r="V214" s="264"/>
      <c r="W214" s="264"/>
      <c r="X214" s="264"/>
      <c r="Y214" s="264"/>
      <c r="Z214" s="264"/>
      <c r="AA214" s="264"/>
      <c r="AB214" s="264"/>
      <c r="AC214" s="264"/>
      <c r="AD214" s="264"/>
      <c r="AE214" s="264"/>
      <c r="AF214" s="264"/>
      <c r="AG214" s="264"/>
      <c r="AH214" s="264"/>
      <c r="AI214" s="264"/>
    </row>
    <row r="215" spans="1:35">
      <c r="A215" s="2"/>
      <c r="B215" s="264"/>
      <c r="C215" s="264"/>
      <c r="D215" s="264"/>
      <c r="E215" s="264"/>
      <c r="F215" s="264"/>
      <c r="G215" s="264"/>
      <c r="H215" s="264"/>
      <c r="I215" s="264"/>
      <c r="J215" s="264"/>
      <c r="K215" s="264"/>
      <c r="L215" s="264"/>
      <c r="M215" s="264"/>
      <c r="N215" s="264"/>
      <c r="O215" s="264"/>
      <c r="P215" s="264"/>
      <c r="Q215" s="264"/>
      <c r="R215" s="264"/>
      <c r="S215" s="264"/>
      <c r="T215" s="264"/>
      <c r="U215" s="264"/>
      <c r="V215" s="264"/>
      <c r="W215" s="264"/>
      <c r="X215" s="264"/>
      <c r="Y215" s="264"/>
      <c r="Z215" s="264"/>
      <c r="AA215" s="264"/>
      <c r="AB215" s="264"/>
      <c r="AC215" s="264"/>
      <c r="AD215" s="264"/>
      <c r="AE215" s="264"/>
      <c r="AF215" s="264"/>
      <c r="AG215" s="264"/>
      <c r="AH215" s="264"/>
      <c r="AI215" s="264"/>
    </row>
    <row r="216" spans="1:35">
      <c r="A216" s="2"/>
      <c r="B216" s="264"/>
      <c r="C216" s="264"/>
      <c r="D216" s="264"/>
      <c r="E216" s="264"/>
      <c r="F216" s="264"/>
      <c r="G216" s="264"/>
      <c r="H216" s="264"/>
      <c r="I216" s="264"/>
      <c r="J216" s="264"/>
      <c r="K216" s="264"/>
      <c r="L216" s="264"/>
      <c r="M216" s="264"/>
      <c r="N216" s="264"/>
      <c r="O216" s="264"/>
      <c r="P216" s="264"/>
      <c r="Q216" s="264"/>
      <c r="R216" s="264"/>
      <c r="S216" s="264"/>
      <c r="T216" s="264"/>
      <c r="U216" s="264"/>
      <c r="V216" s="264"/>
      <c r="W216" s="264"/>
      <c r="X216" s="264"/>
      <c r="Y216" s="264"/>
      <c r="Z216" s="264"/>
      <c r="AA216" s="264"/>
      <c r="AB216" s="264"/>
      <c r="AC216" s="264"/>
      <c r="AD216" s="264"/>
      <c r="AE216" s="264"/>
      <c r="AF216" s="264"/>
      <c r="AG216" s="264"/>
      <c r="AH216" s="264"/>
      <c r="AI216" s="264"/>
    </row>
    <row r="217" spans="1:35">
      <c r="A217" s="2"/>
      <c r="B217" s="264"/>
      <c r="C217" s="264"/>
      <c r="D217" s="264"/>
      <c r="E217" s="264"/>
      <c r="F217" s="264"/>
      <c r="G217" s="264"/>
      <c r="H217" s="264"/>
      <c r="I217" s="264"/>
      <c r="J217" s="264"/>
      <c r="K217" s="264"/>
      <c r="L217" s="264"/>
      <c r="M217" s="264"/>
      <c r="N217" s="264"/>
      <c r="O217" s="264"/>
      <c r="P217" s="264"/>
      <c r="Q217" s="264"/>
      <c r="R217" s="264"/>
      <c r="S217" s="264"/>
      <c r="T217" s="264"/>
      <c r="U217" s="264"/>
      <c r="V217" s="264"/>
      <c r="W217" s="264"/>
      <c r="X217" s="264"/>
      <c r="Y217" s="264"/>
      <c r="Z217" s="264"/>
      <c r="AA217" s="264"/>
      <c r="AB217" s="264"/>
      <c r="AC217" s="264"/>
      <c r="AD217" s="264"/>
      <c r="AE217" s="264"/>
      <c r="AF217" s="264"/>
      <c r="AG217" s="264"/>
      <c r="AH217" s="264"/>
      <c r="AI217" s="264"/>
    </row>
    <row r="218" spans="1:35">
      <c r="A218" s="2"/>
      <c r="B218" s="264"/>
      <c r="C218" s="264"/>
      <c r="D218" s="264"/>
      <c r="E218" s="264"/>
      <c r="F218" s="264"/>
      <c r="G218" s="264"/>
      <c r="H218" s="264"/>
      <c r="I218" s="264"/>
      <c r="J218" s="264"/>
      <c r="K218" s="264"/>
      <c r="L218" s="264"/>
      <c r="M218" s="264"/>
      <c r="N218" s="264"/>
      <c r="O218" s="264"/>
      <c r="P218" s="264"/>
      <c r="Q218" s="264"/>
      <c r="R218" s="264"/>
      <c r="S218" s="264"/>
      <c r="T218" s="264"/>
      <c r="U218" s="264"/>
      <c r="V218" s="264"/>
      <c r="W218" s="264"/>
      <c r="X218" s="264"/>
      <c r="Y218" s="264"/>
      <c r="Z218" s="264"/>
      <c r="AA218" s="264"/>
      <c r="AB218" s="264"/>
      <c r="AC218" s="264"/>
      <c r="AD218" s="264"/>
      <c r="AE218" s="264"/>
      <c r="AF218" s="264"/>
      <c r="AG218" s="264"/>
      <c r="AH218" s="264"/>
      <c r="AI218" s="264"/>
    </row>
    <row r="219" spans="1:35">
      <c r="A219" s="2"/>
      <c r="B219" s="264"/>
      <c r="C219" s="264"/>
      <c r="D219" s="264"/>
      <c r="E219" s="264"/>
      <c r="F219" s="264"/>
      <c r="G219" s="264"/>
      <c r="H219" s="264"/>
      <c r="I219" s="264"/>
      <c r="J219" s="264"/>
      <c r="K219" s="264"/>
      <c r="L219" s="264"/>
      <c r="M219" s="264"/>
      <c r="N219" s="264"/>
      <c r="O219" s="264"/>
      <c r="P219" s="264"/>
      <c r="Q219" s="264"/>
      <c r="R219" s="264"/>
      <c r="S219" s="264"/>
      <c r="T219" s="264"/>
      <c r="U219" s="264"/>
      <c r="V219" s="264"/>
      <c r="W219" s="264"/>
      <c r="X219" s="264"/>
      <c r="Y219" s="264"/>
      <c r="Z219" s="264"/>
      <c r="AA219" s="264"/>
      <c r="AB219" s="264"/>
      <c r="AC219" s="264"/>
      <c r="AD219" s="264"/>
      <c r="AE219" s="264"/>
      <c r="AF219" s="264"/>
      <c r="AG219" s="264"/>
      <c r="AH219" s="264"/>
      <c r="AI219" s="264"/>
    </row>
    <row r="220" spans="1:35">
      <c r="A220" s="2"/>
      <c r="B220" s="264"/>
      <c r="C220" s="264"/>
      <c r="D220" s="264"/>
      <c r="E220" s="264"/>
      <c r="F220" s="264"/>
      <c r="G220" s="264"/>
      <c r="H220" s="264"/>
      <c r="I220" s="264"/>
      <c r="J220" s="264"/>
      <c r="K220" s="264"/>
      <c r="L220" s="264"/>
      <c r="M220" s="264"/>
      <c r="N220" s="264"/>
      <c r="O220" s="264"/>
      <c r="P220" s="264"/>
      <c r="Q220" s="264"/>
      <c r="R220" s="264"/>
      <c r="S220" s="264"/>
      <c r="T220" s="264"/>
      <c r="U220" s="264"/>
      <c r="V220" s="264"/>
      <c r="W220" s="264"/>
      <c r="X220" s="264"/>
      <c r="Y220" s="264"/>
      <c r="Z220" s="264"/>
      <c r="AA220" s="264"/>
      <c r="AB220" s="264"/>
      <c r="AC220" s="264"/>
      <c r="AD220" s="264"/>
      <c r="AE220" s="264"/>
      <c r="AF220" s="264"/>
      <c r="AG220" s="264"/>
      <c r="AH220" s="264"/>
      <c r="AI220" s="264"/>
    </row>
    <row r="221" spans="1:35">
      <c r="A221" s="2"/>
      <c r="B221" s="264"/>
      <c r="C221" s="264"/>
      <c r="D221" s="264"/>
      <c r="E221" s="264"/>
      <c r="F221" s="264"/>
      <c r="G221" s="264"/>
      <c r="H221" s="264"/>
      <c r="I221" s="264"/>
      <c r="J221" s="264"/>
      <c r="K221" s="264"/>
      <c r="L221" s="264"/>
      <c r="M221" s="264"/>
      <c r="N221" s="264"/>
      <c r="O221" s="264"/>
      <c r="P221" s="264"/>
      <c r="Q221" s="264"/>
      <c r="R221" s="264"/>
      <c r="S221" s="264"/>
      <c r="T221" s="264"/>
      <c r="U221" s="264"/>
      <c r="V221" s="264"/>
      <c r="W221" s="264"/>
      <c r="X221" s="264"/>
      <c r="Y221" s="264"/>
      <c r="Z221" s="264"/>
      <c r="AA221" s="264"/>
      <c r="AB221" s="264"/>
      <c r="AC221" s="264"/>
      <c r="AD221" s="264"/>
      <c r="AE221" s="264"/>
      <c r="AF221" s="264"/>
      <c r="AG221" s="264"/>
      <c r="AH221" s="264"/>
      <c r="AI221" s="264"/>
    </row>
    <row r="222" spans="1:35">
      <c r="A222" s="2"/>
      <c r="B222" s="264"/>
      <c r="C222" s="264"/>
      <c r="D222" s="264"/>
      <c r="E222" s="264"/>
      <c r="F222" s="264"/>
      <c r="G222" s="264"/>
      <c r="H222" s="264"/>
      <c r="I222" s="264"/>
      <c r="J222" s="264"/>
      <c r="K222" s="264"/>
      <c r="L222" s="264"/>
      <c r="M222" s="264"/>
      <c r="N222" s="264"/>
      <c r="O222" s="264"/>
      <c r="P222" s="264"/>
      <c r="Q222" s="264"/>
      <c r="R222" s="264"/>
      <c r="S222" s="264"/>
      <c r="T222" s="264"/>
      <c r="U222" s="264"/>
      <c r="V222" s="264"/>
      <c r="W222" s="264"/>
      <c r="X222" s="264"/>
      <c r="Y222" s="264"/>
      <c r="Z222" s="264"/>
      <c r="AA222" s="264"/>
      <c r="AB222" s="264"/>
      <c r="AC222" s="264"/>
      <c r="AD222" s="264"/>
      <c r="AE222" s="264"/>
      <c r="AF222" s="264"/>
      <c r="AG222" s="264"/>
      <c r="AH222" s="264"/>
      <c r="AI222" s="264"/>
    </row>
    <row r="223" spans="1:35">
      <c r="A223" s="2"/>
      <c r="B223" s="264"/>
      <c r="C223" s="264"/>
      <c r="D223" s="264"/>
      <c r="E223" s="264"/>
      <c r="F223" s="264"/>
      <c r="G223" s="264"/>
      <c r="H223" s="264"/>
      <c r="I223" s="264"/>
      <c r="J223" s="264"/>
      <c r="K223" s="264"/>
      <c r="L223" s="264"/>
      <c r="M223" s="264"/>
      <c r="N223" s="264"/>
      <c r="O223" s="264"/>
      <c r="P223" s="264"/>
      <c r="Q223" s="264"/>
      <c r="R223" s="264"/>
      <c r="S223" s="264"/>
      <c r="T223" s="264"/>
      <c r="U223" s="264"/>
      <c r="V223" s="264"/>
      <c r="W223" s="264"/>
      <c r="X223" s="264"/>
      <c r="Y223" s="264"/>
      <c r="Z223" s="264"/>
      <c r="AA223" s="264"/>
      <c r="AB223" s="264"/>
      <c r="AC223" s="264"/>
      <c r="AD223" s="264"/>
      <c r="AE223" s="264"/>
      <c r="AF223" s="264"/>
      <c r="AG223" s="264"/>
      <c r="AH223" s="264"/>
      <c r="AI223" s="264"/>
    </row>
    <row r="224" spans="1:35">
      <c r="A224" s="2"/>
      <c r="B224" s="264"/>
      <c r="C224" s="264"/>
      <c r="D224" s="264"/>
      <c r="E224" s="264"/>
      <c r="F224" s="264"/>
      <c r="G224" s="264"/>
      <c r="H224" s="264"/>
      <c r="I224" s="264"/>
      <c r="J224" s="264"/>
      <c r="K224" s="264"/>
      <c r="L224" s="264"/>
      <c r="M224" s="264"/>
      <c r="N224" s="264"/>
      <c r="O224" s="264"/>
      <c r="P224" s="264"/>
      <c r="Q224" s="264"/>
      <c r="R224" s="264"/>
      <c r="S224" s="264"/>
      <c r="T224" s="264"/>
      <c r="U224" s="264"/>
      <c r="V224" s="264"/>
      <c r="W224" s="264"/>
      <c r="X224" s="264"/>
      <c r="Y224" s="264"/>
      <c r="Z224" s="264"/>
      <c r="AA224" s="264"/>
      <c r="AB224" s="264"/>
      <c r="AC224" s="264"/>
      <c r="AD224" s="264"/>
      <c r="AE224" s="264"/>
      <c r="AF224" s="264"/>
      <c r="AG224" s="264"/>
      <c r="AH224" s="264"/>
      <c r="AI224" s="264"/>
    </row>
    <row r="225" spans="1:35">
      <c r="A225" s="2"/>
      <c r="B225" s="264"/>
      <c r="C225" s="264"/>
      <c r="D225" s="264"/>
      <c r="E225" s="264"/>
      <c r="F225" s="264"/>
      <c r="G225" s="264"/>
      <c r="H225" s="264"/>
      <c r="I225" s="264"/>
      <c r="J225" s="264"/>
      <c r="K225" s="264"/>
      <c r="L225" s="264"/>
      <c r="M225" s="264"/>
      <c r="N225" s="264"/>
      <c r="O225" s="264"/>
      <c r="P225" s="264"/>
      <c r="Q225" s="264"/>
      <c r="R225" s="264"/>
      <c r="S225" s="264"/>
      <c r="T225" s="264"/>
      <c r="U225" s="264"/>
      <c r="V225" s="264"/>
      <c r="W225" s="264"/>
      <c r="X225" s="264"/>
      <c r="Y225" s="264"/>
      <c r="Z225" s="264"/>
      <c r="AA225" s="264"/>
      <c r="AB225" s="264"/>
      <c r="AC225" s="264"/>
      <c r="AD225" s="264"/>
      <c r="AE225" s="264"/>
      <c r="AF225" s="264"/>
      <c r="AG225" s="264"/>
      <c r="AH225" s="264"/>
      <c r="AI225" s="264"/>
    </row>
    <row r="226" spans="1:35">
      <c r="A226" s="2"/>
      <c r="B226" s="264"/>
      <c r="C226" s="264"/>
      <c r="D226" s="264"/>
      <c r="E226" s="264"/>
      <c r="F226" s="264"/>
      <c r="G226" s="264"/>
      <c r="H226" s="264"/>
      <c r="I226" s="264"/>
      <c r="J226" s="264"/>
      <c r="K226" s="264"/>
      <c r="L226" s="264"/>
      <c r="M226" s="264"/>
      <c r="N226" s="264"/>
      <c r="O226" s="264"/>
      <c r="P226" s="264"/>
      <c r="Q226" s="264"/>
      <c r="R226" s="264"/>
      <c r="S226" s="264"/>
      <c r="T226" s="264"/>
      <c r="U226" s="264"/>
      <c r="V226" s="264"/>
      <c r="W226" s="264"/>
      <c r="X226" s="264"/>
      <c r="Y226" s="264"/>
      <c r="Z226" s="264"/>
      <c r="AA226" s="264"/>
      <c r="AB226" s="264"/>
      <c r="AC226" s="264"/>
      <c r="AD226" s="264"/>
      <c r="AE226" s="264"/>
      <c r="AF226" s="264"/>
      <c r="AG226" s="264"/>
      <c r="AH226" s="264"/>
      <c r="AI226" s="264"/>
    </row>
    <row r="227" spans="1:35">
      <c r="A227" s="2"/>
      <c r="B227" s="264"/>
      <c r="C227" s="264"/>
      <c r="D227" s="264"/>
      <c r="E227" s="264"/>
      <c r="F227" s="264"/>
      <c r="G227" s="264"/>
      <c r="H227" s="264"/>
      <c r="I227" s="264"/>
      <c r="J227" s="264"/>
      <c r="K227" s="264"/>
      <c r="L227" s="264"/>
      <c r="M227" s="264"/>
      <c r="N227" s="264"/>
      <c r="O227" s="264"/>
      <c r="P227" s="264"/>
      <c r="Q227" s="264"/>
      <c r="R227" s="264"/>
      <c r="S227" s="264"/>
      <c r="T227" s="264"/>
      <c r="U227" s="264"/>
      <c r="V227" s="264"/>
      <c r="W227" s="264"/>
      <c r="X227" s="264"/>
      <c r="Y227" s="264"/>
      <c r="Z227" s="264"/>
      <c r="AA227" s="264"/>
      <c r="AB227" s="264"/>
      <c r="AC227" s="264"/>
      <c r="AD227" s="264"/>
      <c r="AE227" s="264"/>
      <c r="AF227" s="264"/>
      <c r="AG227" s="264"/>
      <c r="AH227" s="264"/>
      <c r="AI227" s="264"/>
    </row>
    <row r="228" spans="1:35">
      <c r="A228" s="2"/>
      <c r="B228" s="264"/>
      <c r="C228" s="264"/>
      <c r="D228" s="264"/>
      <c r="E228" s="264"/>
      <c r="F228" s="264"/>
      <c r="G228" s="264"/>
      <c r="H228" s="264"/>
      <c r="I228" s="264"/>
      <c r="J228" s="264"/>
      <c r="K228" s="264"/>
      <c r="L228" s="264"/>
      <c r="M228" s="264"/>
      <c r="N228" s="264"/>
      <c r="O228" s="264"/>
      <c r="P228" s="264"/>
      <c r="Q228" s="264"/>
      <c r="R228" s="264"/>
      <c r="S228" s="264"/>
      <c r="T228" s="264"/>
      <c r="U228" s="264"/>
      <c r="V228" s="264"/>
      <c r="W228" s="264"/>
      <c r="X228" s="264"/>
      <c r="Y228" s="264"/>
      <c r="Z228" s="264"/>
      <c r="AA228" s="264"/>
      <c r="AB228" s="264"/>
      <c r="AC228" s="264"/>
      <c r="AD228" s="264"/>
      <c r="AE228" s="264"/>
      <c r="AF228" s="264"/>
      <c r="AG228" s="264"/>
      <c r="AH228" s="264"/>
      <c r="AI228" s="264"/>
    </row>
    <row r="229" spans="1:35">
      <c r="A229" s="2"/>
      <c r="B229" s="264"/>
      <c r="C229" s="264"/>
      <c r="D229" s="264"/>
      <c r="E229" s="264"/>
      <c r="F229" s="264"/>
      <c r="G229" s="264"/>
      <c r="H229" s="264"/>
      <c r="I229" s="264"/>
      <c r="J229" s="264"/>
      <c r="K229" s="264"/>
      <c r="L229" s="264"/>
      <c r="M229" s="264"/>
      <c r="N229" s="264"/>
      <c r="O229" s="264"/>
      <c r="P229" s="264"/>
      <c r="Q229" s="264"/>
      <c r="R229" s="264"/>
      <c r="S229" s="264"/>
      <c r="T229" s="264"/>
      <c r="U229" s="264"/>
      <c r="V229" s="264"/>
      <c r="W229" s="264"/>
      <c r="X229" s="264"/>
      <c r="Y229" s="264"/>
      <c r="Z229" s="264"/>
      <c r="AA229" s="264"/>
      <c r="AB229" s="264"/>
      <c r="AC229" s="264"/>
      <c r="AD229" s="264"/>
      <c r="AE229" s="264"/>
      <c r="AF229" s="264"/>
      <c r="AG229" s="264"/>
      <c r="AH229" s="264"/>
      <c r="AI229" s="264"/>
    </row>
    <row r="230" spans="1:35">
      <c r="A230" s="2"/>
      <c r="B230" s="264"/>
      <c r="C230" s="264"/>
      <c r="D230" s="264"/>
      <c r="E230" s="264"/>
      <c r="F230" s="264"/>
      <c r="G230" s="264"/>
      <c r="H230" s="264"/>
      <c r="I230" s="264"/>
      <c r="J230" s="264"/>
      <c r="K230" s="264"/>
      <c r="L230" s="264"/>
      <c r="M230" s="264"/>
      <c r="N230" s="264"/>
      <c r="O230" s="264"/>
      <c r="P230" s="264"/>
      <c r="Q230" s="264"/>
      <c r="R230" s="264"/>
      <c r="S230" s="264"/>
      <c r="T230" s="264"/>
      <c r="U230" s="264"/>
      <c r="V230" s="264"/>
      <c r="W230" s="264"/>
      <c r="X230" s="264"/>
      <c r="Y230" s="264"/>
      <c r="Z230" s="264"/>
      <c r="AA230" s="264"/>
      <c r="AB230" s="264"/>
      <c r="AC230" s="264"/>
      <c r="AD230" s="264"/>
      <c r="AE230" s="264"/>
      <c r="AF230" s="264"/>
      <c r="AG230" s="264"/>
      <c r="AH230" s="264"/>
      <c r="AI230" s="264"/>
    </row>
    <row r="231" spans="1:35">
      <c r="A231" s="2"/>
      <c r="B231" s="264"/>
      <c r="C231" s="264"/>
      <c r="D231" s="264"/>
      <c r="E231" s="264"/>
      <c r="F231" s="264"/>
      <c r="G231" s="264"/>
      <c r="H231" s="264"/>
      <c r="I231" s="264"/>
      <c r="J231" s="264"/>
      <c r="K231" s="264"/>
      <c r="L231" s="264"/>
      <c r="M231" s="264"/>
      <c r="N231" s="264"/>
      <c r="O231" s="264"/>
      <c r="P231" s="264"/>
      <c r="Q231" s="264"/>
      <c r="R231" s="264"/>
      <c r="S231" s="264"/>
      <c r="T231" s="264"/>
      <c r="U231" s="264"/>
      <c r="V231" s="264"/>
      <c r="W231" s="264"/>
      <c r="X231" s="264"/>
      <c r="Y231" s="264"/>
      <c r="Z231" s="264"/>
      <c r="AA231" s="264"/>
      <c r="AB231" s="264"/>
      <c r="AC231" s="264"/>
      <c r="AD231" s="264"/>
      <c r="AE231" s="264"/>
      <c r="AF231" s="264"/>
      <c r="AG231" s="264"/>
      <c r="AH231" s="264"/>
      <c r="AI231" s="264"/>
    </row>
    <row r="232" spans="1:35">
      <c r="A232" s="2"/>
      <c r="B232" s="264"/>
      <c r="C232" s="264"/>
      <c r="D232" s="264"/>
      <c r="E232" s="264"/>
      <c r="F232" s="264"/>
      <c r="G232" s="264"/>
      <c r="H232" s="264"/>
      <c r="I232" s="264"/>
      <c r="J232" s="264"/>
      <c r="K232" s="264"/>
      <c r="L232" s="264"/>
      <c r="M232" s="264"/>
      <c r="N232" s="264"/>
      <c r="O232" s="264"/>
      <c r="P232" s="264"/>
      <c r="Q232" s="264"/>
      <c r="R232" s="264"/>
      <c r="S232" s="264"/>
      <c r="T232" s="264"/>
      <c r="U232" s="264"/>
      <c r="V232" s="264"/>
      <c r="W232" s="264"/>
      <c r="X232" s="264"/>
      <c r="Y232" s="264"/>
      <c r="Z232" s="264"/>
      <c r="AA232" s="264"/>
      <c r="AB232" s="264"/>
      <c r="AC232" s="264"/>
      <c r="AD232" s="264"/>
      <c r="AE232" s="264"/>
      <c r="AF232" s="264"/>
      <c r="AG232" s="264"/>
      <c r="AH232" s="264"/>
      <c r="AI232" s="264"/>
    </row>
    <row r="233" spans="1:35">
      <c r="A233" s="2"/>
      <c r="B233" s="264"/>
      <c r="C233" s="264"/>
      <c r="D233" s="264"/>
      <c r="E233" s="264"/>
      <c r="F233" s="264"/>
      <c r="G233" s="264"/>
      <c r="H233" s="264"/>
      <c r="I233" s="264"/>
      <c r="J233" s="264"/>
      <c r="K233" s="264"/>
      <c r="L233" s="264"/>
      <c r="M233" s="264"/>
      <c r="N233" s="264"/>
      <c r="O233" s="264"/>
      <c r="P233" s="264"/>
      <c r="Q233" s="264"/>
      <c r="R233" s="264"/>
      <c r="S233" s="264"/>
      <c r="T233" s="264"/>
      <c r="U233" s="264"/>
      <c r="V233" s="264"/>
      <c r="W233" s="264"/>
      <c r="X233" s="264"/>
      <c r="Y233" s="264"/>
      <c r="Z233" s="264"/>
      <c r="AA233" s="264"/>
      <c r="AB233" s="264"/>
      <c r="AC233" s="264"/>
      <c r="AD233" s="264"/>
      <c r="AE233" s="264"/>
      <c r="AF233" s="264"/>
      <c r="AG233" s="264"/>
      <c r="AH233" s="264"/>
      <c r="AI233" s="264"/>
    </row>
    <row r="234" spans="1:35">
      <c r="A234" s="2"/>
      <c r="B234" s="264"/>
      <c r="C234" s="264"/>
      <c r="D234" s="264"/>
      <c r="E234" s="264"/>
      <c r="F234" s="264"/>
      <c r="G234" s="264"/>
      <c r="H234" s="264"/>
      <c r="I234" s="264"/>
      <c r="J234" s="264"/>
      <c r="K234" s="264"/>
      <c r="L234" s="264"/>
      <c r="M234" s="264"/>
      <c r="N234" s="264"/>
      <c r="O234" s="264"/>
      <c r="P234" s="264"/>
      <c r="Q234" s="264"/>
      <c r="R234" s="264"/>
      <c r="S234" s="264"/>
      <c r="T234" s="264"/>
      <c r="U234" s="264"/>
      <c r="V234" s="264"/>
      <c r="W234" s="264"/>
      <c r="X234" s="264"/>
      <c r="Y234" s="264"/>
      <c r="Z234" s="264"/>
      <c r="AA234" s="264"/>
      <c r="AB234" s="264"/>
      <c r="AC234" s="264"/>
      <c r="AD234" s="264"/>
      <c r="AE234" s="264"/>
      <c r="AF234" s="264"/>
      <c r="AG234" s="264"/>
      <c r="AH234" s="264"/>
      <c r="AI234" s="264"/>
    </row>
    <row r="235" spans="1:35">
      <c r="A235" s="2"/>
      <c r="B235" s="264"/>
      <c r="C235" s="264"/>
      <c r="D235" s="264"/>
      <c r="E235" s="264"/>
      <c r="F235" s="264"/>
      <c r="G235" s="264"/>
      <c r="H235" s="264"/>
      <c r="I235" s="264"/>
      <c r="J235" s="264"/>
      <c r="K235" s="264"/>
      <c r="L235" s="264"/>
      <c r="M235" s="264"/>
      <c r="N235" s="264"/>
      <c r="O235" s="264"/>
      <c r="P235" s="264"/>
      <c r="Q235" s="264"/>
      <c r="R235" s="264"/>
      <c r="S235" s="264"/>
      <c r="T235" s="264"/>
      <c r="U235" s="264"/>
      <c r="V235" s="264"/>
      <c r="W235" s="264"/>
      <c r="X235" s="264"/>
      <c r="Y235" s="264"/>
      <c r="Z235" s="264"/>
      <c r="AA235" s="264"/>
      <c r="AB235" s="264"/>
      <c r="AC235" s="264"/>
      <c r="AD235" s="264"/>
      <c r="AE235" s="264"/>
      <c r="AF235" s="264"/>
      <c r="AG235" s="264"/>
      <c r="AH235" s="264"/>
      <c r="AI235" s="264"/>
    </row>
    <row r="236" spans="1:35">
      <c r="A236" s="2"/>
      <c r="B236" s="264"/>
      <c r="C236" s="264"/>
      <c r="D236" s="264"/>
      <c r="E236" s="264"/>
      <c r="F236" s="264"/>
      <c r="G236" s="264"/>
      <c r="H236" s="264"/>
      <c r="I236" s="264"/>
      <c r="J236" s="264"/>
      <c r="K236" s="264"/>
      <c r="L236" s="264"/>
      <c r="M236" s="264"/>
      <c r="N236" s="264"/>
      <c r="O236" s="264"/>
      <c r="P236" s="264"/>
      <c r="Q236" s="264"/>
      <c r="R236" s="264"/>
      <c r="S236" s="264"/>
      <c r="T236" s="264"/>
      <c r="U236" s="264"/>
      <c r="V236" s="264"/>
      <c r="W236" s="264"/>
      <c r="X236" s="264"/>
      <c r="Y236" s="264"/>
      <c r="Z236" s="264"/>
      <c r="AA236" s="264"/>
      <c r="AB236" s="264"/>
      <c r="AC236" s="264"/>
      <c r="AD236" s="264"/>
      <c r="AE236" s="264"/>
      <c r="AF236" s="264"/>
      <c r="AG236" s="264"/>
      <c r="AH236" s="264"/>
      <c r="AI236" s="264"/>
    </row>
    <row r="237" spans="1:35">
      <c r="A237" s="2"/>
      <c r="B237" s="264"/>
      <c r="C237" s="264"/>
      <c r="D237" s="264"/>
      <c r="E237" s="264"/>
      <c r="F237" s="264"/>
      <c r="G237" s="264"/>
      <c r="H237" s="264"/>
      <c r="I237" s="264"/>
      <c r="J237" s="264"/>
      <c r="K237" s="264"/>
      <c r="L237" s="264"/>
      <c r="M237" s="264"/>
      <c r="N237" s="264"/>
      <c r="O237" s="264"/>
      <c r="P237" s="264"/>
      <c r="Q237" s="264"/>
      <c r="R237" s="264"/>
      <c r="S237" s="264"/>
      <c r="T237" s="264"/>
      <c r="U237" s="264"/>
      <c r="V237" s="264"/>
      <c r="W237" s="264"/>
      <c r="X237" s="264"/>
      <c r="Y237" s="264"/>
      <c r="Z237" s="264"/>
      <c r="AA237" s="264"/>
      <c r="AB237" s="264"/>
      <c r="AC237" s="264"/>
      <c r="AD237" s="264"/>
      <c r="AE237" s="264"/>
      <c r="AF237" s="264"/>
      <c r="AG237" s="264"/>
      <c r="AH237" s="264"/>
      <c r="AI237" s="264"/>
    </row>
    <row r="238" spans="1:35">
      <c r="A238" s="2"/>
      <c r="B238" s="264"/>
      <c r="C238" s="264"/>
      <c r="D238" s="264"/>
      <c r="E238" s="264"/>
      <c r="F238" s="264"/>
      <c r="G238" s="264"/>
      <c r="H238" s="264"/>
      <c r="I238" s="264"/>
      <c r="J238" s="264"/>
      <c r="K238" s="264"/>
      <c r="L238" s="264"/>
      <c r="M238" s="264"/>
      <c r="N238" s="264"/>
      <c r="O238" s="264"/>
      <c r="P238" s="264"/>
      <c r="Q238" s="264"/>
      <c r="R238" s="264"/>
      <c r="S238" s="264"/>
      <c r="T238" s="264"/>
      <c r="U238" s="264"/>
      <c r="V238" s="264"/>
      <c r="W238" s="264"/>
      <c r="X238" s="264"/>
      <c r="Y238" s="264"/>
      <c r="Z238" s="264"/>
      <c r="AA238" s="264"/>
      <c r="AB238" s="264"/>
      <c r="AC238" s="264"/>
      <c r="AD238" s="264"/>
      <c r="AE238" s="264"/>
      <c r="AF238" s="264"/>
      <c r="AG238" s="264"/>
      <c r="AH238" s="264"/>
      <c r="AI238" s="264"/>
    </row>
    <row r="239" spans="1:35">
      <c r="A239" s="2"/>
      <c r="B239" s="264"/>
      <c r="C239" s="264"/>
      <c r="D239" s="264"/>
      <c r="E239" s="264"/>
      <c r="F239" s="264"/>
      <c r="G239" s="264"/>
      <c r="H239" s="264"/>
      <c r="I239" s="264"/>
      <c r="J239" s="264"/>
      <c r="K239" s="264"/>
      <c r="L239" s="264"/>
      <c r="M239" s="264"/>
      <c r="N239" s="264"/>
      <c r="O239" s="264"/>
      <c r="P239" s="264"/>
      <c r="Q239" s="264"/>
      <c r="R239" s="264"/>
      <c r="S239" s="264"/>
      <c r="T239" s="264"/>
      <c r="U239" s="264"/>
      <c r="V239" s="264"/>
      <c r="W239" s="264"/>
      <c r="X239" s="264"/>
      <c r="Y239" s="264"/>
      <c r="Z239" s="264"/>
      <c r="AA239" s="264"/>
      <c r="AB239" s="264"/>
      <c r="AC239" s="264"/>
      <c r="AD239" s="264"/>
      <c r="AE239" s="264"/>
      <c r="AF239" s="264"/>
      <c r="AG239" s="264"/>
      <c r="AH239" s="264"/>
      <c r="AI239" s="264"/>
    </row>
    <row r="240" spans="1:35">
      <c r="A240" s="2"/>
      <c r="B240" s="264"/>
      <c r="C240" s="264"/>
      <c r="D240" s="264"/>
      <c r="E240" s="264"/>
      <c r="F240" s="264"/>
      <c r="G240" s="264"/>
      <c r="H240" s="264"/>
      <c r="I240" s="264"/>
      <c r="J240" s="264"/>
      <c r="K240" s="264"/>
      <c r="L240" s="264"/>
      <c r="M240" s="264"/>
      <c r="N240" s="264"/>
      <c r="O240" s="264"/>
      <c r="P240" s="264"/>
      <c r="Q240" s="264"/>
      <c r="R240" s="264"/>
      <c r="S240" s="264"/>
      <c r="T240" s="264"/>
      <c r="U240" s="264"/>
      <c r="V240" s="264"/>
      <c r="W240" s="264"/>
      <c r="X240" s="264"/>
      <c r="Y240" s="264"/>
      <c r="Z240" s="264"/>
      <c r="AA240" s="264"/>
      <c r="AB240" s="264"/>
      <c r="AC240" s="264"/>
      <c r="AD240" s="264"/>
      <c r="AE240" s="264"/>
      <c r="AF240" s="264"/>
      <c r="AG240" s="264"/>
      <c r="AH240" s="264"/>
      <c r="AI240" s="264"/>
    </row>
    <row r="241" spans="1:35">
      <c r="A241" s="2"/>
      <c r="B241" s="264"/>
      <c r="C241" s="264"/>
      <c r="D241" s="264"/>
      <c r="E241" s="264"/>
      <c r="F241" s="264"/>
      <c r="G241" s="264"/>
      <c r="H241" s="264"/>
      <c r="I241" s="264"/>
      <c r="J241" s="264"/>
      <c r="K241" s="264"/>
      <c r="L241" s="264"/>
      <c r="M241" s="264"/>
      <c r="N241" s="264"/>
      <c r="O241" s="264"/>
      <c r="P241" s="264"/>
      <c r="Q241" s="264"/>
      <c r="R241" s="264"/>
      <c r="S241" s="264"/>
      <c r="T241" s="264"/>
      <c r="U241" s="264"/>
      <c r="V241" s="264"/>
      <c r="W241" s="264"/>
      <c r="X241" s="264"/>
      <c r="Y241" s="264"/>
      <c r="Z241" s="264"/>
      <c r="AA241" s="264"/>
      <c r="AB241" s="264"/>
      <c r="AC241" s="264"/>
      <c r="AD241" s="264"/>
      <c r="AE241" s="264"/>
      <c r="AF241" s="264"/>
      <c r="AG241" s="264"/>
      <c r="AH241" s="264"/>
      <c r="AI241" s="264"/>
    </row>
    <row r="242" spans="1:35">
      <c r="A242" s="2"/>
      <c r="B242" s="264"/>
      <c r="C242" s="264"/>
      <c r="D242" s="264"/>
      <c r="E242" s="264"/>
      <c r="F242" s="264"/>
      <c r="G242" s="264"/>
      <c r="H242" s="264"/>
      <c r="I242" s="264"/>
      <c r="J242" s="264"/>
      <c r="K242" s="264"/>
      <c r="L242" s="264"/>
      <c r="M242" s="264"/>
      <c r="N242" s="264"/>
      <c r="O242" s="264"/>
      <c r="P242" s="264"/>
      <c r="Q242" s="264"/>
      <c r="R242" s="264"/>
      <c r="S242" s="264"/>
      <c r="T242" s="264"/>
      <c r="U242" s="264"/>
      <c r="V242" s="264"/>
      <c r="W242" s="264"/>
      <c r="X242" s="264"/>
      <c r="Y242" s="264"/>
      <c r="Z242" s="264"/>
      <c r="AA242" s="264"/>
      <c r="AB242" s="264"/>
      <c r="AC242" s="264"/>
      <c r="AD242" s="264"/>
      <c r="AE242" s="264"/>
      <c r="AF242" s="264"/>
      <c r="AG242" s="264"/>
      <c r="AH242" s="264"/>
      <c r="AI242" s="264"/>
    </row>
    <row r="243" spans="1:35">
      <c r="A243" s="2"/>
      <c r="B243" s="264"/>
      <c r="C243" s="264"/>
      <c r="D243" s="264"/>
      <c r="E243" s="264"/>
      <c r="F243" s="264"/>
      <c r="G243" s="264"/>
      <c r="H243" s="264"/>
      <c r="I243" s="264"/>
      <c r="J243" s="264"/>
      <c r="K243" s="264"/>
      <c r="L243" s="264"/>
      <c r="M243" s="264"/>
      <c r="N243" s="264"/>
      <c r="O243" s="264"/>
      <c r="P243" s="264"/>
      <c r="Q243" s="264"/>
      <c r="R243" s="264"/>
      <c r="S243" s="264"/>
      <c r="T243" s="264"/>
      <c r="U243" s="264"/>
      <c r="V243" s="264"/>
      <c r="W243" s="264"/>
      <c r="X243" s="264"/>
      <c r="Y243" s="264"/>
      <c r="Z243" s="264"/>
      <c r="AA243" s="264"/>
      <c r="AB243" s="264"/>
      <c r="AC243" s="264"/>
      <c r="AD243" s="264"/>
      <c r="AE243" s="264"/>
      <c r="AF243" s="264"/>
      <c r="AG243" s="264"/>
      <c r="AH243" s="264"/>
      <c r="AI243" s="264"/>
    </row>
    <row r="244" spans="1:35">
      <c r="A244" s="2"/>
      <c r="B244" s="264"/>
      <c r="C244" s="264"/>
      <c r="D244" s="264"/>
      <c r="E244" s="264"/>
      <c r="F244" s="264"/>
      <c r="G244" s="264"/>
      <c r="H244" s="264"/>
      <c r="I244" s="264"/>
      <c r="J244" s="264"/>
      <c r="K244" s="264"/>
      <c r="L244" s="264"/>
      <c r="M244" s="264"/>
      <c r="N244" s="264"/>
      <c r="O244" s="264"/>
      <c r="P244" s="264"/>
      <c r="Q244" s="264"/>
      <c r="R244" s="264"/>
      <c r="S244" s="264"/>
      <c r="T244" s="264"/>
      <c r="U244" s="264"/>
      <c r="V244" s="264"/>
      <c r="W244" s="264"/>
      <c r="X244" s="264"/>
      <c r="Y244" s="264"/>
      <c r="Z244" s="264"/>
      <c r="AA244" s="264"/>
      <c r="AB244" s="264"/>
      <c r="AC244" s="264"/>
      <c r="AD244" s="264"/>
      <c r="AE244" s="264"/>
      <c r="AF244" s="264"/>
      <c r="AG244" s="264"/>
      <c r="AH244" s="264"/>
      <c r="AI244" s="264"/>
    </row>
    <row r="245" spans="1:35">
      <c r="A245" s="2"/>
      <c r="B245" s="264"/>
      <c r="C245" s="264"/>
      <c r="D245" s="264"/>
      <c r="E245" s="264"/>
      <c r="F245" s="264"/>
      <c r="G245" s="264"/>
      <c r="H245" s="264"/>
      <c r="I245" s="264"/>
      <c r="J245" s="264"/>
      <c r="K245" s="264"/>
      <c r="L245" s="264"/>
      <c r="M245" s="264"/>
      <c r="N245" s="264"/>
      <c r="O245" s="264"/>
      <c r="P245" s="264"/>
      <c r="Q245" s="264"/>
      <c r="R245" s="264"/>
      <c r="S245" s="264"/>
      <c r="T245" s="264"/>
      <c r="U245" s="264"/>
      <c r="V245" s="264"/>
      <c r="W245" s="264"/>
      <c r="X245" s="264"/>
      <c r="Y245" s="264"/>
      <c r="Z245" s="264"/>
      <c r="AA245" s="264"/>
      <c r="AB245" s="264"/>
      <c r="AC245" s="264"/>
      <c r="AD245" s="264"/>
      <c r="AE245" s="264"/>
      <c r="AF245" s="264"/>
      <c r="AG245" s="264"/>
      <c r="AH245" s="264"/>
      <c r="AI245" s="264"/>
    </row>
    <row r="246" spans="1:35">
      <c r="A246" s="2"/>
      <c r="B246" s="264"/>
      <c r="C246" s="264"/>
      <c r="D246" s="264"/>
      <c r="E246" s="264"/>
      <c r="F246" s="264"/>
      <c r="G246" s="264"/>
      <c r="H246" s="264"/>
      <c r="I246" s="264"/>
      <c r="J246" s="264"/>
      <c r="K246" s="264"/>
      <c r="L246" s="264"/>
      <c r="M246" s="264"/>
      <c r="N246" s="264"/>
      <c r="O246" s="264"/>
      <c r="P246" s="264"/>
      <c r="Q246" s="264"/>
      <c r="R246" s="264"/>
      <c r="S246" s="264"/>
      <c r="T246" s="264"/>
      <c r="U246" s="264"/>
      <c r="V246" s="264"/>
      <c r="W246" s="264"/>
      <c r="X246" s="264"/>
      <c r="Y246" s="264"/>
      <c r="Z246" s="264"/>
      <c r="AA246" s="264"/>
      <c r="AB246" s="264"/>
      <c r="AC246" s="264"/>
      <c r="AD246" s="264"/>
      <c r="AE246" s="264"/>
      <c r="AF246" s="264"/>
      <c r="AG246" s="264"/>
      <c r="AH246" s="264"/>
      <c r="AI246" s="264"/>
    </row>
    <row r="247" spans="1:35">
      <c r="A247" s="2"/>
      <c r="B247" s="264"/>
      <c r="C247" s="264"/>
      <c r="D247" s="264"/>
      <c r="E247" s="264"/>
      <c r="F247" s="264"/>
      <c r="G247" s="264"/>
      <c r="H247" s="264"/>
      <c r="I247" s="264"/>
      <c r="J247" s="264"/>
      <c r="K247" s="264"/>
      <c r="L247" s="264"/>
      <c r="M247" s="264"/>
      <c r="N247" s="264"/>
      <c r="O247" s="264"/>
      <c r="P247" s="264"/>
      <c r="Q247" s="264"/>
      <c r="R247" s="264"/>
      <c r="S247" s="264"/>
      <c r="T247" s="264"/>
      <c r="U247" s="264"/>
      <c r="V247" s="264"/>
      <c r="W247" s="264"/>
      <c r="X247" s="264"/>
      <c r="Y247" s="264"/>
      <c r="Z247" s="264"/>
      <c r="AA247" s="264"/>
      <c r="AB247" s="264"/>
      <c r="AC247" s="264"/>
      <c r="AD247" s="264"/>
      <c r="AE247" s="264"/>
      <c r="AF247" s="264"/>
      <c r="AG247" s="264"/>
      <c r="AH247" s="264"/>
      <c r="AI247" s="264"/>
    </row>
    <row r="248" spans="1:35">
      <c r="A248" s="2"/>
      <c r="B248" s="264"/>
      <c r="C248" s="264"/>
      <c r="D248" s="264"/>
      <c r="E248" s="264"/>
      <c r="F248" s="264"/>
      <c r="G248" s="264"/>
      <c r="H248" s="264"/>
      <c r="I248" s="264"/>
      <c r="J248" s="264"/>
      <c r="K248" s="264"/>
      <c r="L248" s="264"/>
      <c r="M248" s="264"/>
      <c r="N248" s="264"/>
      <c r="O248" s="264"/>
      <c r="P248" s="264"/>
      <c r="Q248" s="264"/>
      <c r="R248" s="264"/>
      <c r="S248" s="264"/>
      <c r="T248" s="264"/>
      <c r="U248" s="264"/>
      <c r="V248" s="264"/>
      <c r="W248" s="264"/>
      <c r="X248" s="264"/>
      <c r="Y248" s="264"/>
      <c r="Z248" s="264"/>
      <c r="AA248" s="264"/>
      <c r="AB248" s="264"/>
      <c r="AC248" s="264"/>
      <c r="AD248" s="264"/>
      <c r="AE248" s="264"/>
      <c r="AF248" s="264"/>
      <c r="AG248" s="264"/>
      <c r="AH248" s="264"/>
      <c r="AI248" s="264"/>
    </row>
    <row r="249" spans="1:35">
      <c r="A249" s="2"/>
      <c r="B249" s="264"/>
      <c r="C249" s="264"/>
      <c r="D249" s="264"/>
      <c r="E249" s="264"/>
      <c r="F249" s="264"/>
      <c r="G249" s="264"/>
      <c r="H249" s="264"/>
      <c r="I249" s="264"/>
      <c r="J249" s="264"/>
      <c r="K249" s="264"/>
      <c r="L249" s="264"/>
      <c r="M249" s="264"/>
      <c r="N249" s="264"/>
      <c r="O249" s="264"/>
      <c r="P249" s="264"/>
      <c r="Q249" s="264"/>
      <c r="R249" s="264"/>
      <c r="S249" s="264"/>
      <c r="T249" s="264"/>
      <c r="U249" s="264"/>
      <c r="V249" s="264"/>
      <c r="W249" s="264"/>
      <c r="X249" s="264"/>
      <c r="Y249" s="264"/>
      <c r="Z249" s="264"/>
      <c r="AA249" s="264"/>
      <c r="AB249" s="264"/>
      <c r="AC249" s="264"/>
      <c r="AD249" s="264"/>
      <c r="AE249" s="264"/>
      <c r="AF249" s="264"/>
      <c r="AG249" s="264"/>
      <c r="AH249" s="264"/>
      <c r="AI249" s="264"/>
    </row>
    <row r="250" spans="1:35">
      <c r="A250" s="2"/>
      <c r="B250" s="264"/>
      <c r="C250" s="264"/>
      <c r="D250" s="264"/>
      <c r="E250" s="264"/>
      <c r="F250" s="264"/>
      <c r="G250" s="264"/>
      <c r="H250" s="264"/>
      <c r="I250" s="264"/>
      <c r="J250" s="264"/>
      <c r="K250" s="264"/>
      <c r="L250" s="264"/>
      <c r="M250" s="264"/>
      <c r="N250" s="264"/>
      <c r="O250" s="264"/>
      <c r="P250" s="264"/>
      <c r="Q250" s="264"/>
      <c r="R250" s="264"/>
      <c r="S250" s="264"/>
      <c r="T250" s="264"/>
      <c r="U250" s="264"/>
      <c r="V250" s="264"/>
      <c r="W250" s="264"/>
      <c r="X250" s="264"/>
      <c r="Y250" s="264"/>
      <c r="Z250" s="264"/>
      <c r="AA250" s="264"/>
      <c r="AB250" s="264"/>
      <c r="AC250" s="264"/>
      <c r="AD250" s="264"/>
      <c r="AE250" s="264"/>
      <c r="AF250" s="264"/>
      <c r="AG250" s="264"/>
      <c r="AH250" s="264"/>
      <c r="AI250" s="264"/>
    </row>
    <row r="251" spans="1:35">
      <c r="A251" s="2"/>
      <c r="B251" s="264"/>
      <c r="C251" s="264"/>
      <c r="D251" s="264"/>
      <c r="E251" s="264"/>
      <c r="F251" s="264"/>
      <c r="G251" s="264"/>
      <c r="H251" s="264"/>
      <c r="I251" s="264"/>
      <c r="J251" s="264"/>
      <c r="K251" s="264"/>
      <c r="L251" s="264"/>
      <c r="M251" s="264"/>
      <c r="N251" s="264"/>
      <c r="O251" s="264"/>
      <c r="P251" s="264"/>
      <c r="Q251" s="264"/>
      <c r="R251" s="264"/>
      <c r="S251" s="264"/>
      <c r="T251" s="264"/>
      <c r="U251" s="264"/>
      <c r="V251" s="264"/>
      <c r="W251" s="264"/>
      <c r="X251" s="264"/>
      <c r="Y251" s="264"/>
      <c r="Z251" s="264"/>
      <c r="AA251" s="264"/>
      <c r="AB251" s="264"/>
      <c r="AC251" s="264"/>
      <c r="AD251" s="264"/>
      <c r="AE251" s="264"/>
      <c r="AF251" s="264"/>
      <c r="AG251" s="264"/>
      <c r="AH251" s="264"/>
      <c r="AI251" s="264"/>
    </row>
    <row r="252" spans="1:35">
      <c r="A252" s="2"/>
      <c r="B252" s="264"/>
      <c r="C252" s="264"/>
      <c r="D252" s="264"/>
      <c r="E252" s="264"/>
      <c r="F252" s="264"/>
      <c r="G252" s="264"/>
      <c r="H252" s="264"/>
      <c r="I252" s="264"/>
      <c r="J252" s="264"/>
      <c r="K252" s="264"/>
      <c r="L252" s="264"/>
      <c r="M252" s="264"/>
      <c r="N252" s="264"/>
      <c r="O252" s="264"/>
      <c r="P252" s="264"/>
      <c r="Q252" s="264"/>
      <c r="R252" s="264"/>
      <c r="S252" s="264"/>
      <c r="T252" s="264"/>
      <c r="U252" s="264"/>
      <c r="V252" s="264"/>
      <c r="W252" s="264"/>
      <c r="X252" s="264"/>
      <c r="Y252" s="264"/>
      <c r="Z252" s="264"/>
      <c r="AA252" s="264"/>
      <c r="AB252" s="264"/>
      <c r="AC252" s="264"/>
      <c r="AD252" s="264"/>
      <c r="AE252" s="264"/>
      <c r="AF252" s="264"/>
      <c r="AG252" s="264"/>
      <c r="AH252" s="264"/>
      <c r="AI252" s="264"/>
    </row>
    <row r="253" spans="1:35">
      <c r="A253" s="2"/>
      <c r="B253" s="264"/>
      <c r="C253" s="264"/>
      <c r="D253" s="264"/>
      <c r="E253" s="264"/>
      <c r="F253" s="264"/>
      <c r="G253" s="264"/>
      <c r="H253" s="264"/>
      <c r="I253" s="264"/>
      <c r="J253" s="264"/>
      <c r="K253" s="264"/>
      <c r="L253" s="264"/>
      <c r="M253" s="264"/>
      <c r="N253" s="264"/>
      <c r="O253" s="264"/>
      <c r="P253" s="264"/>
      <c r="Q253" s="264"/>
      <c r="R253" s="264"/>
      <c r="S253" s="264"/>
      <c r="T253" s="264"/>
      <c r="U253" s="264"/>
      <c r="V253" s="264"/>
      <c r="W253" s="264"/>
      <c r="X253" s="264"/>
      <c r="Y253" s="264"/>
      <c r="Z253" s="264"/>
      <c r="AA253" s="264"/>
      <c r="AB253" s="264"/>
      <c r="AC253" s="264"/>
      <c r="AD253" s="264"/>
      <c r="AE253" s="264"/>
      <c r="AF253" s="264"/>
      <c r="AG253" s="264"/>
      <c r="AH253" s="264"/>
      <c r="AI253" s="264"/>
    </row>
    <row r="254" spans="1:35">
      <c r="A254" s="2"/>
      <c r="B254" s="264"/>
      <c r="C254" s="264"/>
      <c r="D254" s="264"/>
      <c r="E254" s="264"/>
      <c r="F254" s="264"/>
      <c r="G254" s="264"/>
      <c r="H254" s="264"/>
      <c r="I254" s="264"/>
      <c r="J254" s="264"/>
      <c r="K254" s="264"/>
      <c r="L254" s="264"/>
      <c r="M254" s="264"/>
      <c r="N254" s="264"/>
      <c r="O254" s="264"/>
      <c r="P254" s="264"/>
      <c r="Q254" s="264"/>
      <c r="R254" s="264"/>
      <c r="S254" s="264"/>
      <c r="T254" s="264"/>
      <c r="U254" s="264"/>
      <c r="V254" s="264"/>
      <c r="W254" s="264"/>
      <c r="X254" s="264"/>
      <c r="Y254" s="264"/>
      <c r="Z254" s="264"/>
      <c r="AA254" s="264"/>
      <c r="AB254" s="264"/>
      <c r="AC254" s="264"/>
      <c r="AD254" s="264"/>
      <c r="AE254" s="264"/>
      <c r="AF254" s="264"/>
      <c r="AG254" s="264"/>
      <c r="AH254" s="264"/>
      <c r="AI254" s="264"/>
    </row>
    <row r="255" spans="1:35">
      <c r="A255" s="2"/>
      <c r="B255" s="264"/>
      <c r="C255" s="264"/>
      <c r="D255" s="264"/>
      <c r="E255" s="264"/>
      <c r="F255" s="264"/>
      <c r="G255" s="264"/>
      <c r="H255" s="264"/>
      <c r="I255" s="264"/>
      <c r="J255" s="264"/>
      <c r="K255" s="264"/>
      <c r="L255" s="264"/>
      <c r="M255" s="264"/>
      <c r="N255" s="264"/>
      <c r="O255" s="264"/>
      <c r="P255" s="264"/>
      <c r="Q255" s="264"/>
      <c r="R255" s="264"/>
      <c r="S255" s="264"/>
      <c r="T255" s="264"/>
      <c r="U255" s="264"/>
      <c r="V255" s="264"/>
      <c r="W255" s="264"/>
      <c r="X255" s="264"/>
      <c r="Y255" s="264"/>
      <c r="Z255" s="264"/>
      <c r="AA255" s="264"/>
      <c r="AB255" s="264"/>
      <c r="AC255" s="264"/>
      <c r="AD255" s="264"/>
      <c r="AE255" s="264"/>
      <c r="AF255" s="264"/>
      <c r="AG255" s="264"/>
      <c r="AH255" s="264"/>
      <c r="AI255" s="264"/>
    </row>
    <row r="256" spans="1:35">
      <c r="A256" s="2"/>
      <c r="B256" s="264"/>
      <c r="C256" s="264"/>
      <c r="D256" s="264"/>
      <c r="E256" s="264"/>
      <c r="F256" s="264"/>
      <c r="G256" s="264"/>
      <c r="H256" s="264"/>
      <c r="I256" s="264"/>
      <c r="J256" s="264"/>
      <c r="K256" s="264"/>
      <c r="L256" s="264"/>
      <c r="M256" s="264"/>
      <c r="N256" s="264"/>
      <c r="O256" s="264"/>
      <c r="P256" s="264"/>
      <c r="Q256" s="264"/>
      <c r="R256" s="264"/>
      <c r="S256" s="264"/>
      <c r="T256" s="264"/>
      <c r="U256" s="264"/>
      <c r="V256" s="264"/>
      <c r="W256" s="264"/>
      <c r="X256" s="264"/>
      <c r="Y256" s="264"/>
      <c r="Z256" s="264"/>
      <c r="AA256" s="264"/>
      <c r="AB256" s="264"/>
      <c r="AC256" s="264"/>
      <c r="AD256" s="264"/>
      <c r="AE256" s="264"/>
      <c r="AF256" s="264"/>
      <c r="AG256" s="264"/>
      <c r="AH256" s="264"/>
      <c r="AI256" s="264"/>
    </row>
    <row r="257" spans="1:35">
      <c r="A257" s="2"/>
      <c r="B257" s="264"/>
      <c r="C257" s="264"/>
      <c r="D257" s="264"/>
      <c r="E257" s="264"/>
      <c r="F257" s="264"/>
      <c r="G257" s="264"/>
      <c r="H257" s="264"/>
      <c r="I257" s="264"/>
      <c r="J257" s="264"/>
      <c r="K257" s="264"/>
      <c r="L257" s="264"/>
      <c r="M257" s="264"/>
      <c r="N257" s="264"/>
      <c r="O257" s="264"/>
      <c r="P257" s="264"/>
      <c r="Q257" s="264"/>
      <c r="R257" s="264"/>
      <c r="S257" s="264"/>
      <c r="T257" s="264"/>
      <c r="U257" s="264"/>
      <c r="V257" s="264"/>
      <c r="W257" s="264"/>
      <c r="X257" s="264"/>
      <c r="Y257" s="264"/>
      <c r="Z257" s="264"/>
      <c r="AA257" s="264"/>
      <c r="AB257" s="264"/>
      <c r="AC257" s="264"/>
      <c r="AD257" s="264"/>
      <c r="AE257" s="264"/>
      <c r="AF257" s="264"/>
      <c r="AG257" s="264"/>
      <c r="AH257" s="264"/>
      <c r="AI257" s="264"/>
    </row>
    <row r="258" spans="1:35">
      <c r="A258" s="2"/>
      <c r="B258" s="264"/>
      <c r="C258" s="264"/>
      <c r="D258" s="264"/>
      <c r="E258" s="264"/>
      <c r="F258" s="264"/>
      <c r="G258" s="264"/>
      <c r="H258" s="264"/>
      <c r="I258" s="264"/>
      <c r="J258" s="264"/>
      <c r="K258" s="264"/>
      <c r="L258" s="264"/>
      <c r="M258" s="264"/>
      <c r="N258" s="264"/>
      <c r="O258" s="264"/>
      <c r="P258" s="264"/>
      <c r="Q258" s="264"/>
      <c r="R258" s="264"/>
      <c r="S258" s="264"/>
      <c r="T258" s="264"/>
      <c r="U258" s="264"/>
      <c r="V258" s="264"/>
      <c r="W258" s="264"/>
      <c r="X258" s="264"/>
      <c r="Y258" s="264"/>
      <c r="Z258" s="264"/>
      <c r="AA258" s="264"/>
      <c r="AB258" s="264"/>
      <c r="AC258" s="264"/>
      <c r="AD258" s="264"/>
      <c r="AE258" s="264"/>
      <c r="AF258" s="264"/>
      <c r="AG258" s="264"/>
      <c r="AH258" s="264"/>
      <c r="AI258" s="264"/>
    </row>
    <row r="259" spans="1:35">
      <c r="A259" s="2"/>
      <c r="B259" s="264"/>
      <c r="C259" s="264"/>
      <c r="D259" s="264"/>
      <c r="E259" s="264"/>
      <c r="F259" s="264"/>
      <c r="G259" s="264"/>
      <c r="H259" s="264"/>
      <c r="I259" s="264"/>
      <c r="J259" s="264"/>
      <c r="K259" s="264"/>
      <c r="L259" s="264"/>
      <c r="M259" s="264"/>
      <c r="N259" s="264"/>
      <c r="O259" s="264"/>
      <c r="P259" s="264"/>
      <c r="Q259" s="264"/>
      <c r="R259" s="264"/>
      <c r="S259" s="264"/>
      <c r="T259" s="264"/>
      <c r="U259" s="264"/>
      <c r="V259" s="264"/>
      <c r="W259" s="264"/>
      <c r="X259" s="264"/>
      <c r="Y259" s="264"/>
      <c r="Z259" s="264"/>
      <c r="AA259" s="264"/>
      <c r="AB259" s="264"/>
      <c r="AC259" s="264"/>
      <c r="AD259" s="264"/>
      <c r="AE259" s="264"/>
      <c r="AF259" s="264"/>
      <c r="AG259" s="264"/>
      <c r="AH259" s="264"/>
      <c r="AI259" s="264"/>
    </row>
    <row r="260" spans="1:35">
      <c r="A260" s="2"/>
      <c r="B260" s="264"/>
      <c r="C260" s="264"/>
      <c r="D260" s="264"/>
      <c r="E260" s="264"/>
      <c r="F260" s="264"/>
      <c r="G260" s="264"/>
      <c r="H260" s="264"/>
      <c r="I260" s="264"/>
      <c r="J260" s="264"/>
      <c r="K260" s="264"/>
      <c r="L260" s="264"/>
      <c r="M260" s="264"/>
      <c r="N260" s="264"/>
      <c r="O260" s="264"/>
      <c r="P260" s="264"/>
      <c r="Q260" s="264"/>
      <c r="R260" s="264"/>
      <c r="S260" s="264"/>
      <c r="T260" s="264"/>
      <c r="U260" s="264"/>
      <c r="V260" s="264"/>
      <c r="W260" s="264"/>
      <c r="X260" s="264"/>
      <c r="Y260" s="264"/>
      <c r="Z260" s="264"/>
      <c r="AA260" s="264"/>
      <c r="AB260" s="264"/>
      <c r="AC260" s="264"/>
      <c r="AD260" s="264"/>
      <c r="AE260" s="264"/>
      <c r="AF260" s="264"/>
      <c r="AG260" s="264"/>
      <c r="AH260" s="264"/>
      <c r="AI260" s="264"/>
    </row>
    <row r="261" spans="1:35">
      <c r="A261" s="2"/>
      <c r="B261" s="264"/>
      <c r="C261" s="264"/>
      <c r="D261" s="264"/>
      <c r="E261" s="264"/>
      <c r="F261" s="264"/>
      <c r="G261" s="264"/>
      <c r="H261" s="264"/>
      <c r="I261" s="264"/>
      <c r="J261" s="264"/>
      <c r="K261" s="264"/>
      <c r="L261" s="264"/>
      <c r="M261" s="264"/>
      <c r="N261" s="264"/>
      <c r="O261" s="264"/>
      <c r="P261" s="264"/>
      <c r="Q261" s="264"/>
      <c r="R261" s="264"/>
      <c r="S261" s="264"/>
      <c r="T261" s="264"/>
      <c r="U261" s="264"/>
      <c r="V261" s="264"/>
      <c r="W261" s="264"/>
      <c r="X261" s="264"/>
      <c r="Y261" s="264"/>
      <c r="Z261" s="264"/>
      <c r="AA261" s="264"/>
      <c r="AB261" s="264"/>
      <c r="AC261" s="264"/>
      <c r="AD261" s="264"/>
      <c r="AE261" s="264"/>
      <c r="AF261" s="264"/>
      <c r="AG261" s="264"/>
      <c r="AH261" s="264"/>
      <c r="AI261" s="264"/>
    </row>
    <row r="262" spans="1:35">
      <c r="A262" s="2"/>
      <c r="B262" s="264"/>
      <c r="C262" s="264"/>
      <c r="D262" s="264"/>
      <c r="E262" s="264"/>
      <c r="F262" s="264"/>
      <c r="G262" s="264"/>
      <c r="H262" s="264"/>
      <c r="I262" s="264"/>
      <c r="J262" s="264"/>
      <c r="K262" s="264"/>
      <c r="L262" s="264"/>
      <c r="M262" s="264"/>
      <c r="N262" s="264"/>
      <c r="O262" s="264"/>
      <c r="P262" s="264"/>
      <c r="Q262" s="264"/>
      <c r="R262" s="264"/>
      <c r="S262" s="264"/>
      <c r="T262" s="264"/>
      <c r="U262" s="264"/>
      <c r="V262" s="264"/>
      <c r="W262" s="264"/>
      <c r="X262" s="264"/>
      <c r="Y262" s="264"/>
      <c r="Z262" s="264"/>
      <c r="AA262" s="264"/>
      <c r="AB262" s="264"/>
      <c r="AC262" s="264"/>
      <c r="AD262" s="264"/>
      <c r="AE262" s="264"/>
      <c r="AF262" s="264"/>
      <c r="AG262" s="264"/>
      <c r="AH262" s="264"/>
      <c r="AI262" s="264"/>
    </row>
    <row r="263" spans="1:35">
      <c r="A263" s="2"/>
      <c r="B263" s="264"/>
      <c r="C263" s="264"/>
      <c r="D263" s="264"/>
      <c r="E263" s="264"/>
      <c r="F263" s="264"/>
      <c r="G263" s="264"/>
      <c r="H263" s="264"/>
      <c r="I263" s="264"/>
      <c r="J263" s="264"/>
      <c r="K263" s="264"/>
      <c r="L263" s="264"/>
      <c r="M263" s="264"/>
      <c r="N263" s="264"/>
      <c r="O263" s="264"/>
      <c r="P263" s="264"/>
      <c r="Q263" s="264"/>
      <c r="R263" s="264"/>
      <c r="S263" s="264"/>
      <c r="T263" s="264"/>
      <c r="U263" s="264"/>
      <c r="V263" s="264"/>
      <c r="W263" s="264"/>
      <c r="X263" s="264"/>
      <c r="Y263" s="264"/>
      <c r="Z263" s="264"/>
      <c r="AA263" s="264"/>
      <c r="AB263" s="264"/>
      <c r="AC263" s="264"/>
      <c r="AD263" s="264"/>
      <c r="AE263" s="264"/>
      <c r="AF263" s="264"/>
      <c r="AG263" s="264"/>
      <c r="AH263" s="264"/>
      <c r="AI263" s="264"/>
    </row>
    <row r="264" spans="1:35">
      <c r="A264" s="2"/>
      <c r="B264" s="264"/>
      <c r="C264" s="264"/>
      <c r="D264" s="264"/>
      <c r="E264" s="264"/>
      <c r="F264" s="264"/>
      <c r="G264" s="264"/>
      <c r="H264" s="264"/>
      <c r="I264" s="264"/>
      <c r="J264" s="264"/>
      <c r="K264" s="264"/>
      <c r="L264" s="264"/>
      <c r="M264" s="264"/>
      <c r="N264" s="264"/>
      <c r="O264" s="264"/>
      <c r="P264" s="264"/>
      <c r="Q264" s="264"/>
      <c r="R264" s="264"/>
      <c r="S264" s="264"/>
      <c r="T264" s="264"/>
      <c r="U264" s="264"/>
      <c r="V264" s="264"/>
      <c r="W264" s="264"/>
      <c r="X264" s="264"/>
      <c r="Y264" s="264"/>
      <c r="Z264" s="264"/>
      <c r="AA264" s="264"/>
      <c r="AB264" s="264"/>
      <c r="AC264" s="264"/>
      <c r="AD264" s="264"/>
      <c r="AE264" s="264"/>
      <c r="AF264" s="264"/>
      <c r="AG264" s="264"/>
      <c r="AH264" s="264"/>
      <c r="AI264" s="264"/>
    </row>
    <row r="265" spans="1:35">
      <c r="A265" s="2"/>
      <c r="B265" s="264"/>
      <c r="C265" s="264"/>
      <c r="D265" s="264"/>
      <c r="E265" s="264"/>
      <c r="F265" s="264"/>
      <c r="G265" s="264"/>
      <c r="H265" s="264"/>
      <c r="I265" s="264"/>
      <c r="J265" s="264"/>
      <c r="K265" s="264"/>
      <c r="L265" s="264"/>
      <c r="M265" s="264"/>
      <c r="N265" s="264"/>
      <c r="O265" s="264"/>
      <c r="P265" s="264"/>
      <c r="Q265" s="264"/>
      <c r="R265" s="264"/>
      <c r="S265" s="264"/>
      <c r="T265" s="264"/>
      <c r="U265" s="264"/>
      <c r="V265" s="264"/>
      <c r="W265" s="264"/>
      <c r="X265" s="264"/>
      <c r="Y265" s="264"/>
      <c r="Z265" s="264"/>
      <c r="AA265" s="264"/>
      <c r="AB265" s="264"/>
      <c r="AC265" s="264"/>
      <c r="AD265" s="264"/>
      <c r="AE265" s="264"/>
      <c r="AF265" s="264"/>
      <c r="AG265" s="264"/>
      <c r="AH265" s="264"/>
      <c r="AI265" s="264"/>
    </row>
    <row r="266" spans="1:35">
      <c r="A266" s="2"/>
      <c r="B266" s="264"/>
      <c r="C266" s="264"/>
      <c r="D266" s="264"/>
      <c r="E266" s="264"/>
      <c r="F266" s="264"/>
      <c r="G266" s="264"/>
      <c r="H266" s="264"/>
      <c r="I266" s="264"/>
      <c r="J266" s="264"/>
      <c r="K266" s="264"/>
      <c r="L266" s="264"/>
      <c r="M266" s="264"/>
      <c r="N266" s="264"/>
      <c r="O266" s="264"/>
      <c r="P266" s="264"/>
      <c r="Q266" s="264"/>
      <c r="R266" s="264"/>
      <c r="S266" s="264"/>
      <c r="T266" s="264"/>
      <c r="U266" s="264"/>
      <c r="V266" s="264"/>
      <c r="W266" s="264"/>
      <c r="X266" s="264"/>
      <c r="Y266" s="264"/>
      <c r="Z266" s="264"/>
      <c r="AA266" s="264"/>
      <c r="AB266" s="264"/>
      <c r="AC266" s="264"/>
      <c r="AD266" s="264"/>
      <c r="AE266" s="264"/>
      <c r="AF266" s="264"/>
      <c r="AG266" s="264"/>
      <c r="AH266" s="264"/>
      <c r="AI266" s="264"/>
    </row>
    <row r="267" spans="1:35">
      <c r="A267" s="2"/>
      <c r="B267" s="264"/>
      <c r="C267" s="264"/>
      <c r="D267" s="264"/>
      <c r="E267" s="264"/>
      <c r="F267" s="264"/>
      <c r="G267" s="264"/>
      <c r="H267" s="264"/>
      <c r="I267" s="264"/>
      <c r="J267" s="264"/>
      <c r="K267" s="264"/>
      <c r="L267" s="264"/>
      <c r="M267" s="264"/>
      <c r="N267" s="264"/>
      <c r="O267" s="264"/>
      <c r="P267" s="264"/>
      <c r="Q267" s="264"/>
      <c r="R267" s="264"/>
      <c r="S267" s="264"/>
      <c r="T267" s="264"/>
      <c r="U267" s="264"/>
      <c r="V267" s="264"/>
      <c r="W267" s="264"/>
      <c r="X267" s="264"/>
      <c r="Y267" s="264"/>
      <c r="Z267" s="264"/>
      <c r="AA267" s="264"/>
      <c r="AB267" s="264"/>
      <c r="AC267" s="264"/>
      <c r="AD267" s="264"/>
      <c r="AE267" s="264"/>
      <c r="AF267" s="264"/>
      <c r="AG267" s="264"/>
      <c r="AH267" s="264"/>
      <c r="AI267" s="264"/>
    </row>
    <row r="268" spans="1:35">
      <c r="A268" s="2"/>
      <c r="B268" s="264"/>
      <c r="C268" s="264"/>
      <c r="D268" s="264"/>
      <c r="E268" s="264"/>
      <c r="F268" s="264"/>
      <c r="G268" s="264"/>
      <c r="H268" s="264"/>
      <c r="I268" s="264"/>
      <c r="J268" s="264"/>
      <c r="K268" s="264"/>
      <c r="L268" s="264"/>
      <c r="M268" s="264"/>
      <c r="N268" s="264"/>
      <c r="O268" s="264"/>
      <c r="P268" s="264"/>
      <c r="Q268" s="264"/>
      <c r="R268" s="264"/>
      <c r="S268" s="264"/>
      <c r="T268" s="264"/>
      <c r="U268" s="264"/>
      <c r="V268" s="264"/>
      <c r="W268" s="264"/>
      <c r="X268" s="264"/>
      <c r="Y268" s="264"/>
      <c r="Z268" s="264"/>
      <c r="AA268" s="264"/>
      <c r="AB268" s="264"/>
      <c r="AC268" s="264"/>
      <c r="AD268" s="264"/>
      <c r="AE268" s="264"/>
      <c r="AF268" s="264"/>
      <c r="AG268" s="264"/>
      <c r="AH268" s="264"/>
      <c r="AI268" s="264"/>
    </row>
    <row r="269" spans="1:35">
      <c r="A269" s="2"/>
      <c r="B269" s="264"/>
      <c r="C269" s="264"/>
      <c r="D269" s="264"/>
      <c r="E269" s="264"/>
      <c r="F269" s="264"/>
      <c r="G269" s="264"/>
      <c r="H269" s="264"/>
      <c r="I269" s="264"/>
      <c r="J269" s="264"/>
      <c r="K269" s="264"/>
      <c r="L269" s="264"/>
      <c r="M269" s="264"/>
      <c r="N269" s="264"/>
      <c r="O269" s="264"/>
      <c r="P269" s="264"/>
      <c r="Q269" s="264"/>
      <c r="R269" s="264"/>
      <c r="S269" s="264"/>
      <c r="T269" s="264"/>
      <c r="U269" s="264"/>
      <c r="V269" s="264"/>
      <c r="W269" s="264"/>
      <c r="X269" s="264"/>
      <c r="Y269" s="264"/>
      <c r="Z269" s="264"/>
      <c r="AA269" s="264"/>
      <c r="AB269" s="264"/>
      <c r="AC269" s="264"/>
      <c r="AD269" s="264"/>
      <c r="AE269" s="264"/>
      <c r="AF269" s="264"/>
      <c r="AG269" s="264"/>
      <c r="AH269" s="264"/>
      <c r="AI269" s="264"/>
    </row>
    <row r="270" spans="1:35">
      <c r="A270" s="2"/>
      <c r="B270" s="264"/>
      <c r="C270" s="264"/>
      <c r="D270" s="264"/>
      <c r="E270" s="264"/>
      <c r="F270" s="264"/>
      <c r="G270" s="264"/>
      <c r="H270" s="264"/>
      <c r="I270" s="264"/>
      <c r="J270" s="264"/>
      <c r="K270" s="264"/>
      <c r="L270" s="264"/>
      <c r="M270" s="264"/>
      <c r="N270" s="264"/>
      <c r="O270" s="264"/>
      <c r="P270" s="264"/>
      <c r="Q270" s="264"/>
      <c r="R270" s="264"/>
      <c r="S270" s="264"/>
      <c r="T270" s="264"/>
      <c r="U270" s="264"/>
      <c r="V270" s="264"/>
      <c r="W270" s="264"/>
      <c r="X270" s="264"/>
      <c r="Y270" s="264"/>
      <c r="Z270" s="264"/>
      <c r="AA270" s="264"/>
      <c r="AB270" s="264"/>
      <c r="AC270" s="264"/>
      <c r="AD270" s="264"/>
      <c r="AE270" s="264"/>
      <c r="AF270" s="264"/>
      <c r="AG270" s="264"/>
      <c r="AH270" s="264"/>
      <c r="AI270" s="264"/>
    </row>
    <row r="271" spans="1:35">
      <c r="A271" s="2"/>
      <c r="B271" s="264"/>
      <c r="C271" s="264"/>
      <c r="D271" s="264"/>
      <c r="E271" s="264"/>
      <c r="F271" s="264"/>
      <c r="G271" s="264"/>
      <c r="H271" s="264"/>
      <c r="I271" s="264"/>
      <c r="J271" s="264"/>
      <c r="K271" s="264"/>
      <c r="L271" s="264"/>
      <c r="M271" s="264"/>
      <c r="N271" s="264"/>
      <c r="O271" s="264"/>
      <c r="P271" s="264"/>
      <c r="Q271" s="264"/>
      <c r="R271" s="264"/>
      <c r="S271" s="264"/>
      <c r="T271" s="264"/>
      <c r="U271" s="264"/>
      <c r="V271" s="264"/>
      <c r="W271" s="264"/>
      <c r="X271" s="264"/>
      <c r="Y271" s="264"/>
      <c r="Z271" s="264"/>
      <c r="AA271" s="264"/>
      <c r="AB271" s="264"/>
      <c r="AC271" s="264"/>
      <c r="AD271" s="264"/>
      <c r="AE271" s="264"/>
      <c r="AF271" s="264"/>
      <c r="AG271" s="264"/>
      <c r="AH271" s="264"/>
      <c r="AI271" s="264"/>
    </row>
    <row r="272" spans="1:35">
      <c r="A272" s="2"/>
      <c r="B272" s="264"/>
      <c r="C272" s="264"/>
      <c r="D272" s="264"/>
      <c r="E272" s="264"/>
      <c r="F272" s="264"/>
      <c r="G272" s="264"/>
      <c r="H272" s="264"/>
      <c r="I272" s="264"/>
      <c r="J272" s="264"/>
      <c r="K272" s="264"/>
      <c r="L272" s="264"/>
      <c r="M272" s="264"/>
      <c r="N272" s="264"/>
      <c r="O272" s="264"/>
      <c r="P272" s="264"/>
      <c r="Q272" s="264"/>
      <c r="R272" s="264"/>
      <c r="S272" s="264"/>
      <c r="T272" s="264"/>
      <c r="U272" s="264"/>
      <c r="V272" s="264"/>
      <c r="W272" s="264"/>
      <c r="X272" s="264"/>
      <c r="Y272" s="264"/>
      <c r="Z272" s="264"/>
      <c r="AA272" s="264"/>
      <c r="AB272" s="264"/>
      <c r="AC272" s="264"/>
      <c r="AD272" s="264"/>
      <c r="AE272" s="264"/>
      <c r="AF272" s="264"/>
      <c r="AG272" s="264"/>
      <c r="AH272" s="264"/>
      <c r="AI272" s="264"/>
    </row>
    <row r="273" spans="1:35">
      <c r="A273" s="2"/>
      <c r="B273" s="264"/>
      <c r="C273" s="264"/>
      <c r="D273" s="264"/>
      <c r="E273" s="264"/>
      <c r="F273" s="264"/>
      <c r="G273" s="264"/>
      <c r="H273" s="264"/>
      <c r="I273" s="264"/>
      <c r="J273" s="264"/>
      <c r="K273" s="264"/>
      <c r="L273" s="264"/>
      <c r="M273" s="264"/>
      <c r="N273" s="264"/>
      <c r="O273" s="264"/>
      <c r="P273" s="264"/>
      <c r="Q273" s="264"/>
      <c r="R273" s="264"/>
      <c r="S273" s="264"/>
      <c r="T273" s="264"/>
      <c r="U273" s="264"/>
      <c r="V273" s="264"/>
      <c r="W273" s="264"/>
      <c r="X273" s="264"/>
      <c r="Y273" s="264"/>
      <c r="Z273" s="264"/>
      <c r="AA273" s="264"/>
      <c r="AB273" s="264"/>
      <c r="AC273" s="264"/>
      <c r="AD273" s="264"/>
      <c r="AE273" s="264"/>
      <c r="AF273" s="264"/>
      <c r="AG273" s="264"/>
      <c r="AH273" s="264"/>
      <c r="AI273" s="264"/>
    </row>
    <row r="274" spans="1:35">
      <c r="A274" s="2"/>
      <c r="B274" s="264"/>
      <c r="C274" s="264"/>
      <c r="D274" s="264"/>
      <c r="E274" s="264"/>
      <c r="F274" s="264"/>
      <c r="G274" s="264"/>
      <c r="H274" s="264"/>
      <c r="I274" s="264"/>
      <c r="J274" s="264"/>
      <c r="K274" s="264"/>
      <c r="L274" s="264"/>
      <c r="M274" s="264"/>
      <c r="N274" s="264"/>
      <c r="O274" s="264"/>
      <c r="P274" s="264"/>
      <c r="Q274" s="264"/>
      <c r="R274" s="264"/>
      <c r="S274" s="264"/>
      <c r="T274" s="264"/>
      <c r="U274" s="264"/>
      <c r="V274" s="264"/>
      <c r="W274" s="264"/>
      <c r="X274" s="264"/>
      <c r="Y274" s="264"/>
      <c r="Z274" s="264"/>
      <c r="AA274" s="264"/>
      <c r="AB274" s="264"/>
      <c r="AC274" s="264"/>
      <c r="AD274" s="264"/>
      <c r="AE274" s="264"/>
      <c r="AF274" s="264"/>
      <c r="AG274" s="264"/>
      <c r="AH274" s="264"/>
      <c r="AI274" s="264"/>
    </row>
    <row r="275" spans="1:35">
      <c r="A275" s="2"/>
      <c r="B275" s="264"/>
      <c r="C275" s="264"/>
      <c r="D275" s="264"/>
      <c r="E275" s="264"/>
      <c r="F275" s="264"/>
      <c r="G275" s="264"/>
      <c r="H275" s="264"/>
      <c r="I275" s="264"/>
      <c r="J275" s="264"/>
      <c r="K275" s="264"/>
      <c r="L275" s="264"/>
      <c r="M275" s="264"/>
      <c r="N275" s="264"/>
      <c r="O275" s="264"/>
      <c r="P275" s="264"/>
      <c r="Q275" s="264"/>
      <c r="R275" s="264"/>
      <c r="S275" s="264"/>
      <c r="T275" s="264"/>
      <c r="U275" s="264"/>
      <c r="V275" s="264"/>
      <c r="W275" s="264"/>
      <c r="X275" s="264"/>
      <c r="Y275" s="264"/>
      <c r="Z275" s="264"/>
      <c r="AA275" s="264"/>
      <c r="AB275" s="264"/>
      <c r="AC275" s="264"/>
      <c r="AD275" s="264"/>
      <c r="AE275" s="264"/>
      <c r="AF275" s="264"/>
      <c r="AG275" s="264"/>
      <c r="AH275" s="264"/>
      <c r="AI275" s="264"/>
    </row>
    <row r="276" spans="1:35">
      <c r="A276" s="2"/>
      <c r="B276" s="264"/>
      <c r="C276" s="264"/>
      <c r="D276" s="264"/>
      <c r="E276" s="264"/>
      <c r="F276" s="264"/>
      <c r="G276" s="264"/>
      <c r="H276" s="264"/>
      <c r="I276" s="264"/>
      <c r="J276" s="264"/>
      <c r="K276" s="264"/>
      <c r="L276" s="264"/>
      <c r="M276" s="264"/>
      <c r="N276" s="264"/>
      <c r="O276" s="264"/>
      <c r="P276" s="264"/>
      <c r="Q276" s="264"/>
      <c r="R276" s="264"/>
      <c r="S276" s="264"/>
      <c r="T276" s="264"/>
      <c r="U276" s="264"/>
      <c r="V276" s="264"/>
      <c r="W276" s="264"/>
      <c r="X276" s="264"/>
      <c r="Y276" s="264"/>
      <c r="Z276" s="264"/>
      <c r="AA276" s="264"/>
      <c r="AB276" s="264"/>
      <c r="AC276" s="264"/>
      <c r="AD276" s="264"/>
      <c r="AE276" s="264"/>
      <c r="AF276" s="264"/>
      <c r="AG276" s="264"/>
      <c r="AH276" s="264"/>
      <c r="AI276" s="264"/>
    </row>
    <row r="277" spans="1:35">
      <c r="A277" s="2"/>
      <c r="B277" s="264"/>
      <c r="C277" s="264"/>
      <c r="D277" s="264"/>
      <c r="E277" s="264"/>
      <c r="F277" s="264"/>
      <c r="G277" s="264"/>
      <c r="H277" s="264"/>
      <c r="I277" s="264"/>
      <c r="J277" s="264"/>
      <c r="K277" s="264"/>
      <c r="L277" s="264"/>
      <c r="M277" s="264"/>
      <c r="N277" s="264"/>
      <c r="O277" s="264"/>
      <c r="P277" s="264"/>
      <c r="Q277" s="264"/>
      <c r="R277" s="264"/>
      <c r="S277" s="264"/>
      <c r="T277" s="264"/>
      <c r="U277" s="264"/>
      <c r="V277" s="264"/>
      <c r="W277" s="264"/>
      <c r="X277" s="264"/>
      <c r="Y277" s="264"/>
      <c r="Z277" s="264"/>
      <c r="AA277" s="264"/>
      <c r="AB277" s="264"/>
      <c r="AC277" s="264"/>
      <c r="AD277" s="264"/>
      <c r="AE277" s="264"/>
      <c r="AF277" s="264"/>
      <c r="AG277" s="264"/>
      <c r="AH277" s="264"/>
      <c r="AI277" s="264"/>
    </row>
    <row r="278" spans="1:35">
      <c r="A278" s="2"/>
      <c r="B278" s="264"/>
      <c r="C278" s="264"/>
      <c r="D278" s="264"/>
      <c r="E278" s="264"/>
      <c r="F278" s="264"/>
      <c r="G278" s="264"/>
      <c r="H278" s="264"/>
      <c r="I278" s="264"/>
      <c r="J278" s="264"/>
      <c r="K278" s="264"/>
      <c r="L278" s="264"/>
      <c r="M278" s="264"/>
      <c r="N278" s="264"/>
      <c r="O278" s="264"/>
      <c r="P278" s="264"/>
      <c r="Q278" s="264"/>
      <c r="R278" s="264"/>
      <c r="S278" s="264"/>
      <c r="T278" s="264"/>
      <c r="U278" s="264"/>
      <c r="V278" s="264"/>
      <c r="W278" s="264"/>
      <c r="X278" s="264"/>
      <c r="Y278" s="264"/>
      <c r="Z278" s="264"/>
      <c r="AA278" s="264"/>
      <c r="AB278" s="264"/>
      <c r="AC278" s="264"/>
      <c r="AD278" s="264"/>
      <c r="AE278" s="264"/>
      <c r="AF278" s="264"/>
      <c r="AG278" s="264"/>
      <c r="AH278" s="264"/>
      <c r="AI278" s="264"/>
    </row>
    <row r="279" spans="1:35">
      <c r="A279" s="2"/>
      <c r="B279" s="264"/>
      <c r="C279" s="264"/>
      <c r="D279" s="264"/>
      <c r="E279" s="264"/>
      <c r="F279" s="264"/>
      <c r="G279" s="264"/>
      <c r="H279" s="264"/>
      <c r="I279" s="264"/>
      <c r="J279" s="264"/>
      <c r="K279" s="264"/>
      <c r="L279" s="264"/>
      <c r="M279" s="264"/>
      <c r="N279" s="264"/>
      <c r="O279" s="264"/>
      <c r="P279" s="264"/>
      <c r="Q279" s="264"/>
      <c r="R279" s="264"/>
      <c r="S279" s="264"/>
      <c r="T279" s="264"/>
      <c r="U279" s="264"/>
      <c r="V279" s="264"/>
      <c r="W279" s="264"/>
      <c r="X279" s="264"/>
      <c r="Y279" s="264"/>
      <c r="Z279" s="264"/>
      <c r="AA279" s="264"/>
      <c r="AB279" s="264"/>
      <c r="AC279" s="264"/>
      <c r="AD279" s="264"/>
      <c r="AE279" s="264"/>
      <c r="AF279" s="264"/>
      <c r="AG279" s="264"/>
      <c r="AH279" s="264"/>
      <c r="AI279" s="264"/>
    </row>
    <row r="280" spans="1:35">
      <c r="A280" s="2"/>
      <c r="B280" s="264"/>
      <c r="C280" s="264"/>
      <c r="D280" s="264"/>
      <c r="E280" s="264"/>
      <c r="F280" s="264"/>
      <c r="G280" s="264"/>
      <c r="H280" s="264"/>
      <c r="I280" s="264"/>
      <c r="J280" s="264"/>
      <c r="K280" s="264"/>
      <c r="L280" s="264"/>
      <c r="M280" s="264"/>
      <c r="N280" s="264"/>
      <c r="O280" s="264"/>
      <c r="P280" s="264"/>
      <c r="Q280" s="264"/>
      <c r="R280" s="264"/>
      <c r="S280" s="264"/>
      <c r="T280" s="264"/>
      <c r="U280" s="264"/>
      <c r="V280" s="264"/>
      <c r="W280" s="264"/>
      <c r="X280" s="264"/>
      <c r="Y280" s="264"/>
      <c r="Z280" s="264"/>
      <c r="AA280" s="264"/>
      <c r="AB280" s="264"/>
      <c r="AC280" s="264"/>
      <c r="AD280" s="264"/>
      <c r="AE280" s="264"/>
      <c r="AF280" s="264"/>
      <c r="AG280" s="264"/>
      <c r="AH280" s="264"/>
      <c r="AI280" s="264"/>
    </row>
    <row r="281" spans="1:35">
      <c r="A281" s="2"/>
      <c r="B281" s="264"/>
      <c r="C281" s="264"/>
      <c r="D281" s="264"/>
      <c r="E281" s="264"/>
      <c r="F281" s="264"/>
      <c r="G281" s="264"/>
      <c r="H281" s="264"/>
      <c r="I281" s="264"/>
      <c r="J281" s="264"/>
      <c r="K281" s="264"/>
      <c r="L281" s="264"/>
      <c r="M281" s="264"/>
      <c r="N281" s="264"/>
      <c r="O281" s="264"/>
      <c r="P281" s="264"/>
      <c r="Q281" s="264"/>
      <c r="R281" s="264"/>
      <c r="S281" s="264"/>
      <c r="T281" s="264"/>
      <c r="U281" s="264"/>
      <c r="V281" s="264"/>
      <c r="W281" s="264"/>
      <c r="X281" s="264"/>
      <c r="Y281" s="264"/>
      <c r="Z281" s="264"/>
      <c r="AA281" s="264"/>
      <c r="AB281" s="264"/>
      <c r="AC281" s="264"/>
      <c r="AD281" s="264"/>
      <c r="AE281" s="264"/>
      <c r="AF281" s="264"/>
      <c r="AG281" s="264"/>
      <c r="AH281" s="264"/>
      <c r="AI281" s="264"/>
    </row>
    <row r="282" spans="1:35">
      <c r="A282" s="2"/>
      <c r="B282" s="264"/>
      <c r="C282" s="264"/>
      <c r="D282" s="264"/>
      <c r="E282" s="264"/>
      <c r="F282" s="264"/>
      <c r="G282" s="264"/>
      <c r="H282" s="264"/>
      <c r="I282" s="264"/>
      <c r="J282" s="264"/>
      <c r="K282" s="264"/>
      <c r="L282" s="264"/>
      <c r="M282" s="264"/>
      <c r="N282" s="264"/>
      <c r="O282" s="264"/>
      <c r="P282" s="264"/>
      <c r="Q282" s="264"/>
      <c r="R282" s="264"/>
      <c r="S282" s="264"/>
      <c r="T282" s="264"/>
      <c r="U282" s="264"/>
      <c r="V282" s="264"/>
      <c r="W282" s="264"/>
      <c r="X282" s="264"/>
      <c r="Y282" s="264"/>
      <c r="Z282" s="264"/>
      <c r="AA282" s="264"/>
      <c r="AB282" s="264"/>
      <c r="AC282" s="264"/>
      <c r="AD282" s="264"/>
      <c r="AE282" s="264"/>
      <c r="AF282" s="264"/>
      <c r="AG282" s="264"/>
      <c r="AH282" s="264"/>
      <c r="AI282" s="264"/>
    </row>
    <row r="283" spans="1:35">
      <c r="A283" s="2"/>
      <c r="B283" s="264"/>
      <c r="C283" s="264"/>
      <c r="D283" s="264"/>
      <c r="E283" s="264"/>
      <c r="F283" s="264"/>
      <c r="G283" s="264"/>
      <c r="H283" s="264"/>
      <c r="I283" s="264"/>
      <c r="J283" s="264"/>
      <c r="K283" s="264"/>
      <c r="L283" s="264"/>
      <c r="M283" s="264"/>
      <c r="N283" s="264"/>
      <c r="O283" s="264"/>
      <c r="P283" s="264"/>
      <c r="Q283" s="264"/>
      <c r="R283" s="264"/>
      <c r="S283" s="264"/>
      <c r="T283" s="264"/>
      <c r="U283" s="264"/>
      <c r="V283" s="264"/>
      <c r="W283" s="264"/>
      <c r="X283" s="264"/>
      <c r="Y283" s="264"/>
      <c r="Z283" s="264"/>
      <c r="AA283" s="264"/>
      <c r="AB283" s="264"/>
      <c r="AC283" s="264"/>
      <c r="AD283" s="264"/>
      <c r="AE283" s="264"/>
      <c r="AF283" s="264"/>
      <c r="AG283" s="264"/>
      <c r="AH283" s="264"/>
      <c r="AI283" s="264"/>
    </row>
    <row r="284" spans="1:35">
      <c r="A284" s="2"/>
      <c r="B284" s="264"/>
      <c r="C284" s="264"/>
      <c r="D284" s="264"/>
      <c r="E284" s="264"/>
      <c r="F284" s="264"/>
      <c r="G284" s="264"/>
      <c r="H284" s="264"/>
      <c r="I284" s="264"/>
      <c r="J284" s="264"/>
      <c r="K284" s="264"/>
      <c r="L284" s="264"/>
      <c r="M284" s="264"/>
      <c r="N284" s="264"/>
      <c r="O284" s="264"/>
      <c r="P284" s="264"/>
      <c r="Q284" s="264"/>
      <c r="R284" s="264"/>
      <c r="S284" s="264"/>
      <c r="T284" s="264"/>
      <c r="U284" s="264"/>
      <c r="V284" s="264"/>
      <c r="W284" s="264"/>
      <c r="X284" s="264"/>
      <c r="Y284" s="264"/>
      <c r="Z284" s="264"/>
      <c r="AA284" s="264"/>
      <c r="AB284" s="264"/>
      <c r="AC284" s="264"/>
      <c r="AD284" s="264"/>
      <c r="AE284" s="264"/>
      <c r="AF284" s="264"/>
      <c r="AG284" s="264"/>
      <c r="AH284" s="264"/>
      <c r="AI284" s="264"/>
    </row>
    <row r="285" spans="1:35">
      <c r="A285" s="2"/>
      <c r="B285" s="264"/>
      <c r="C285" s="264"/>
      <c r="D285" s="264"/>
      <c r="E285" s="264"/>
      <c r="F285" s="264"/>
      <c r="G285" s="264"/>
      <c r="H285" s="264"/>
      <c r="I285" s="264"/>
      <c r="J285" s="264"/>
      <c r="K285" s="264"/>
      <c r="L285" s="264"/>
      <c r="M285" s="264"/>
      <c r="N285" s="264"/>
      <c r="O285" s="264"/>
      <c r="P285" s="264"/>
      <c r="Q285" s="264"/>
      <c r="R285" s="264"/>
      <c r="S285" s="264"/>
      <c r="T285" s="264"/>
      <c r="U285" s="264"/>
      <c r="V285" s="264"/>
      <c r="W285" s="264"/>
      <c r="X285" s="264"/>
      <c r="Y285" s="264"/>
      <c r="Z285" s="264"/>
      <c r="AA285" s="264"/>
      <c r="AB285" s="264"/>
      <c r="AC285" s="264"/>
      <c r="AD285" s="264"/>
      <c r="AE285" s="264"/>
      <c r="AF285" s="264"/>
      <c r="AG285" s="264"/>
      <c r="AH285" s="264"/>
      <c r="AI285" s="264"/>
    </row>
    <row r="286" spans="1:35">
      <c r="A286" s="2"/>
      <c r="B286" s="264"/>
      <c r="C286" s="264"/>
      <c r="D286" s="264"/>
      <c r="E286" s="264"/>
      <c r="F286" s="264"/>
      <c r="G286" s="264"/>
      <c r="H286" s="264"/>
      <c r="I286" s="264"/>
      <c r="J286" s="264"/>
      <c r="K286" s="264"/>
      <c r="L286" s="264"/>
      <c r="M286" s="264"/>
      <c r="N286" s="264"/>
      <c r="O286" s="264"/>
      <c r="P286" s="264"/>
      <c r="Q286" s="264"/>
      <c r="R286" s="264"/>
      <c r="S286" s="264"/>
      <c r="T286" s="264"/>
      <c r="U286" s="264"/>
      <c r="V286" s="264"/>
      <c r="W286" s="264"/>
      <c r="X286" s="264"/>
      <c r="Y286" s="264"/>
      <c r="Z286" s="264"/>
      <c r="AA286" s="264"/>
      <c r="AB286" s="264"/>
      <c r="AC286" s="264"/>
      <c r="AD286" s="264"/>
      <c r="AE286" s="264"/>
      <c r="AF286" s="264"/>
      <c r="AG286" s="264"/>
      <c r="AH286" s="264"/>
      <c r="AI286" s="264"/>
    </row>
    <row r="287" spans="1:35">
      <c r="A287" s="2"/>
      <c r="B287" s="264"/>
      <c r="C287" s="264"/>
      <c r="D287" s="264"/>
      <c r="E287" s="264"/>
      <c r="F287" s="264"/>
      <c r="G287" s="264"/>
      <c r="H287" s="264"/>
      <c r="I287" s="264"/>
      <c r="J287" s="264"/>
      <c r="K287" s="264"/>
      <c r="L287" s="264"/>
      <c r="M287" s="264"/>
      <c r="N287" s="264"/>
      <c r="O287" s="264"/>
      <c r="P287" s="264"/>
      <c r="Q287" s="264"/>
      <c r="R287" s="264"/>
      <c r="S287" s="264"/>
      <c r="T287" s="264"/>
      <c r="U287" s="264"/>
      <c r="V287" s="264"/>
      <c r="W287" s="264"/>
      <c r="X287" s="264"/>
      <c r="Y287" s="264"/>
      <c r="Z287" s="264"/>
      <c r="AA287" s="264"/>
      <c r="AB287" s="264"/>
      <c r="AC287" s="264"/>
      <c r="AD287" s="264"/>
      <c r="AE287" s="264"/>
      <c r="AF287" s="264"/>
      <c r="AG287" s="264"/>
      <c r="AH287" s="264"/>
      <c r="AI287" s="264"/>
    </row>
    <row r="288" spans="1:35">
      <c r="A288" s="2"/>
      <c r="B288" s="264"/>
      <c r="C288" s="264"/>
      <c r="D288" s="264"/>
      <c r="E288" s="264"/>
      <c r="F288" s="264"/>
      <c r="G288" s="264"/>
      <c r="H288" s="264"/>
      <c r="I288" s="264"/>
      <c r="J288" s="264"/>
      <c r="K288" s="264"/>
      <c r="L288" s="264"/>
      <c r="M288" s="264"/>
      <c r="N288" s="264"/>
      <c r="O288" s="264"/>
      <c r="P288" s="264"/>
      <c r="Q288" s="264"/>
      <c r="R288" s="264"/>
      <c r="S288" s="264"/>
      <c r="T288" s="264"/>
      <c r="U288" s="264"/>
      <c r="V288" s="264"/>
      <c r="W288" s="264"/>
      <c r="X288" s="264"/>
      <c r="Y288" s="264"/>
      <c r="Z288" s="264"/>
      <c r="AA288" s="264"/>
      <c r="AB288" s="264"/>
      <c r="AC288" s="264"/>
      <c r="AD288" s="264"/>
      <c r="AE288" s="264"/>
      <c r="AF288" s="264"/>
      <c r="AG288" s="264"/>
      <c r="AH288" s="264"/>
      <c r="AI288" s="264"/>
    </row>
    <row r="289" spans="1:35">
      <c r="A289" s="2"/>
      <c r="B289" s="264"/>
      <c r="C289" s="264"/>
      <c r="D289" s="264"/>
      <c r="E289" s="264"/>
      <c r="F289" s="264"/>
      <c r="G289" s="264"/>
      <c r="H289" s="264"/>
      <c r="I289" s="264"/>
      <c r="J289" s="264"/>
      <c r="K289" s="264"/>
      <c r="L289" s="264"/>
      <c r="M289" s="264"/>
      <c r="N289" s="264"/>
      <c r="O289" s="264"/>
      <c r="P289" s="264"/>
      <c r="Q289" s="264"/>
      <c r="R289" s="264"/>
      <c r="S289" s="264"/>
      <c r="T289" s="264"/>
      <c r="U289" s="264"/>
      <c r="V289" s="264"/>
      <c r="W289" s="264"/>
      <c r="X289" s="264"/>
      <c r="Y289" s="264"/>
      <c r="Z289" s="264"/>
      <c r="AA289" s="264"/>
      <c r="AB289" s="264"/>
      <c r="AC289" s="264"/>
      <c r="AD289" s="264"/>
      <c r="AE289" s="264"/>
      <c r="AF289" s="264"/>
      <c r="AG289" s="264"/>
      <c r="AH289" s="264"/>
      <c r="AI289" s="264"/>
    </row>
    <row r="290" spans="1:35">
      <c r="A290" s="2"/>
      <c r="B290" s="264"/>
      <c r="C290" s="264"/>
      <c r="D290" s="264"/>
      <c r="E290" s="264"/>
      <c r="F290" s="264"/>
      <c r="G290" s="264"/>
      <c r="H290" s="264"/>
      <c r="I290" s="264"/>
      <c r="J290" s="264"/>
      <c r="K290" s="264"/>
      <c r="L290" s="264"/>
      <c r="M290" s="264"/>
      <c r="N290" s="264"/>
      <c r="O290" s="264"/>
      <c r="P290" s="264"/>
      <c r="Q290" s="264"/>
      <c r="R290" s="264"/>
      <c r="S290" s="264"/>
      <c r="T290" s="264"/>
      <c r="U290" s="264"/>
      <c r="V290" s="264"/>
      <c r="W290" s="264"/>
      <c r="X290" s="264"/>
      <c r="Y290" s="264"/>
      <c r="Z290" s="264"/>
      <c r="AA290" s="264"/>
      <c r="AB290" s="264"/>
      <c r="AC290" s="264"/>
      <c r="AD290" s="264"/>
      <c r="AE290" s="264"/>
      <c r="AF290" s="264"/>
      <c r="AG290" s="264"/>
      <c r="AH290" s="264"/>
      <c r="AI290" s="264"/>
    </row>
    <row r="291" spans="1:35">
      <c r="A291" s="2"/>
      <c r="B291" s="264"/>
      <c r="C291" s="264"/>
      <c r="D291" s="264"/>
      <c r="E291" s="264"/>
      <c r="F291" s="264"/>
      <c r="G291" s="264"/>
      <c r="H291" s="264"/>
      <c r="I291" s="264"/>
      <c r="J291" s="264"/>
      <c r="K291" s="264"/>
      <c r="L291" s="264"/>
      <c r="M291" s="264"/>
      <c r="N291" s="264"/>
      <c r="O291" s="264"/>
      <c r="P291" s="264"/>
      <c r="Q291" s="264"/>
      <c r="R291" s="264"/>
      <c r="S291" s="264"/>
      <c r="T291" s="264"/>
      <c r="U291" s="264"/>
      <c r="V291" s="264"/>
      <c r="W291" s="264"/>
      <c r="X291" s="264"/>
      <c r="Y291" s="264"/>
      <c r="Z291" s="264"/>
      <c r="AA291" s="264"/>
      <c r="AB291" s="264"/>
      <c r="AC291" s="264"/>
      <c r="AD291" s="264"/>
      <c r="AE291" s="264"/>
      <c r="AF291" s="264"/>
      <c r="AG291" s="264"/>
      <c r="AH291" s="264"/>
      <c r="AI291" s="264"/>
    </row>
    <row r="292" spans="1:35">
      <c r="A292" s="2"/>
      <c r="B292" s="264"/>
      <c r="C292" s="264"/>
      <c r="D292" s="264"/>
      <c r="E292" s="264"/>
      <c r="F292" s="264"/>
      <c r="G292" s="264"/>
      <c r="H292" s="264"/>
      <c r="I292" s="264"/>
      <c r="J292" s="264"/>
      <c r="K292" s="264"/>
      <c r="L292" s="264"/>
      <c r="M292" s="264"/>
      <c r="N292" s="264"/>
      <c r="O292" s="264"/>
      <c r="P292" s="264"/>
      <c r="Q292" s="264"/>
      <c r="R292" s="264"/>
      <c r="S292" s="264"/>
      <c r="T292" s="264"/>
      <c r="U292" s="264"/>
      <c r="V292" s="264"/>
      <c r="W292" s="264"/>
      <c r="X292" s="264"/>
      <c r="Y292" s="264"/>
      <c r="Z292" s="264"/>
      <c r="AA292" s="264"/>
      <c r="AB292" s="264"/>
      <c r="AC292" s="264"/>
      <c r="AD292" s="264"/>
      <c r="AE292" s="264"/>
      <c r="AF292" s="264"/>
      <c r="AG292" s="264"/>
      <c r="AH292" s="264"/>
      <c r="AI292" s="264"/>
    </row>
    <row r="293" spans="1:35">
      <c r="A293" s="2"/>
      <c r="B293" s="264"/>
      <c r="C293" s="264"/>
      <c r="D293" s="264"/>
      <c r="E293" s="264"/>
      <c r="F293" s="264"/>
      <c r="G293" s="264"/>
      <c r="H293" s="264"/>
      <c r="I293" s="264"/>
      <c r="J293" s="264"/>
      <c r="K293" s="264"/>
      <c r="L293" s="264"/>
      <c r="M293" s="264"/>
      <c r="N293" s="264"/>
      <c r="O293" s="264"/>
      <c r="P293" s="264"/>
      <c r="Q293" s="264"/>
      <c r="R293" s="264"/>
      <c r="S293" s="264"/>
      <c r="T293" s="264"/>
      <c r="U293" s="264"/>
      <c r="V293" s="264"/>
      <c r="W293" s="264"/>
      <c r="X293" s="264"/>
      <c r="Y293" s="264"/>
      <c r="Z293" s="264"/>
      <c r="AA293" s="264"/>
      <c r="AB293" s="264"/>
      <c r="AC293" s="264"/>
      <c r="AD293" s="264"/>
      <c r="AE293" s="264"/>
      <c r="AF293" s="264"/>
      <c r="AG293" s="264"/>
      <c r="AH293" s="264"/>
      <c r="AI293" s="264"/>
    </row>
    <row r="294" spans="1:35">
      <c r="A294" s="2"/>
      <c r="B294" s="264"/>
      <c r="C294" s="264"/>
      <c r="D294" s="264"/>
      <c r="E294" s="264"/>
      <c r="F294" s="264"/>
      <c r="G294" s="264"/>
      <c r="H294" s="264"/>
      <c r="I294" s="264"/>
      <c r="J294" s="264"/>
      <c r="K294" s="264"/>
      <c r="L294" s="264"/>
      <c r="M294" s="264"/>
      <c r="N294" s="264"/>
      <c r="O294" s="264"/>
      <c r="P294" s="264"/>
      <c r="Q294" s="264"/>
      <c r="R294" s="264"/>
      <c r="S294" s="264"/>
      <c r="T294" s="264"/>
      <c r="U294" s="264"/>
      <c r="V294" s="264"/>
      <c r="W294" s="264"/>
      <c r="X294" s="264"/>
      <c r="Y294" s="264"/>
      <c r="Z294" s="264"/>
      <c r="AA294" s="264"/>
      <c r="AB294" s="264"/>
      <c r="AC294" s="264"/>
      <c r="AD294" s="264"/>
      <c r="AE294" s="264"/>
      <c r="AF294" s="264"/>
      <c r="AG294" s="264"/>
      <c r="AH294" s="264"/>
      <c r="AI294" s="264"/>
    </row>
    <row r="295" spans="1:35">
      <c r="A295" s="2"/>
      <c r="B295" s="264"/>
      <c r="C295" s="264"/>
      <c r="D295" s="264"/>
      <c r="E295" s="264"/>
      <c r="F295" s="264"/>
      <c r="G295" s="264"/>
      <c r="H295" s="264"/>
      <c r="I295" s="264"/>
      <c r="J295" s="264"/>
      <c r="K295" s="264"/>
      <c r="L295" s="264"/>
      <c r="M295" s="264"/>
      <c r="N295" s="264"/>
      <c r="O295" s="264"/>
      <c r="P295" s="264"/>
      <c r="Q295" s="264"/>
      <c r="R295" s="264"/>
      <c r="S295" s="264"/>
      <c r="T295" s="264"/>
      <c r="U295" s="264"/>
      <c r="V295" s="264"/>
      <c r="W295" s="264"/>
      <c r="X295" s="264"/>
      <c r="Y295" s="264"/>
      <c r="Z295" s="264"/>
      <c r="AA295" s="264"/>
      <c r="AB295" s="264"/>
      <c r="AC295" s="264"/>
      <c r="AD295" s="264"/>
      <c r="AE295" s="264"/>
      <c r="AF295" s="264"/>
      <c r="AG295" s="264"/>
      <c r="AH295" s="264"/>
      <c r="AI295" s="264"/>
    </row>
    <row r="296" spans="1:35">
      <c r="A296" s="2"/>
      <c r="B296" s="264"/>
      <c r="C296" s="264"/>
      <c r="D296" s="264"/>
      <c r="E296" s="264"/>
      <c r="F296" s="264"/>
      <c r="G296" s="264"/>
      <c r="H296" s="264"/>
      <c r="I296" s="264"/>
      <c r="J296" s="264"/>
      <c r="K296" s="264"/>
      <c r="L296" s="264"/>
      <c r="M296" s="264"/>
      <c r="N296" s="264"/>
      <c r="O296" s="264"/>
      <c r="P296" s="264"/>
      <c r="Q296" s="264"/>
      <c r="R296" s="264"/>
      <c r="S296" s="264"/>
      <c r="T296" s="264"/>
      <c r="U296" s="264"/>
      <c r="V296" s="264"/>
      <c r="W296" s="264"/>
      <c r="X296" s="264"/>
      <c r="Y296" s="264"/>
      <c r="Z296" s="264"/>
      <c r="AA296" s="264"/>
      <c r="AB296" s="264"/>
      <c r="AC296" s="264"/>
      <c r="AD296" s="264"/>
      <c r="AE296" s="264"/>
      <c r="AF296" s="264"/>
      <c r="AG296" s="264"/>
      <c r="AH296" s="264"/>
      <c r="AI296" s="264"/>
    </row>
    <row r="297" spans="1:35">
      <c r="A297" s="2"/>
      <c r="B297" s="264"/>
      <c r="C297" s="264"/>
      <c r="D297" s="264"/>
      <c r="E297" s="264"/>
      <c r="F297" s="264"/>
      <c r="G297" s="264"/>
      <c r="H297" s="264"/>
      <c r="I297" s="264"/>
      <c r="J297" s="264"/>
      <c r="K297" s="264"/>
      <c r="L297" s="264"/>
      <c r="M297" s="264"/>
      <c r="N297" s="264"/>
      <c r="O297" s="264"/>
      <c r="P297" s="264"/>
      <c r="Q297" s="264"/>
      <c r="R297" s="264"/>
      <c r="S297" s="264"/>
      <c r="T297" s="264"/>
      <c r="U297" s="264"/>
      <c r="V297" s="264"/>
      <c r="W297" s="264"/>
      <c r="X297" s="264"/>
      <c r="Y297" s="264"/>
      <c r="Z297" s="264"/>
      <c r="AA297" s="264"/>
      <c r="AB297" s="264"/>
      <c r="AC297" s="264"/>
      <c r="AD297" s="264"/>
      <c r="AE297" s="264"/>
      <c r="AF297" s="264"/>
      <c r="AG297" s="264"/>
      <c r="AH297" s="264"/>
      <c r="AI297" s="264"/>
    </row>
    <row r="298" spans="1:35">
      <c r="A298" s="2"/>
      <c r="B298" s="264"/>
      <c r="C298" s="264"/>
      <c r="D298" s="264"/>
      <c r="E298" s="264"/>
      <c r="F298" s="264"/>
      <c r="G298" s="264"/>
      <c r="H298" s="264"/>
      <c r="I298" s="264"/>
      <c r="J298" s="264"/>
      <c r="K298" s="264"/>
      <c r="L298" s="264"/>
      <c r="M298" s="264"/>
      <c r="N298" s="264"/>
      <c r="O298" s="264"/>
      <c r="P298" s="264"/>
      <c r="Q298" s="264"/>
      <c r="R298" s="264"/>
      <c r="S298" s="264"/>
      <c r="T298" s="264"/>
      <c r="U298" s="264"/>
      <c r="V298" s="264"/>
      <c r="W298" s="264"/>
      <c r="X298" s="264"/>
      <c r="Y298" s="264"/>
      <c r="Z298" s="264"/>
      <c r="AA298" s="264"/>
      <c r="AB298" s="264"/>
      <c r="AC298" s="264"/>
      <c r="AD298" s="264"/>
      <c r="AE298" s="264"/>
      <c r="AF298" s="264"/>
      <c r="AG298" s="264"/>
      <c r="AH298" s="264"/>
      <c r="AI298" s="264"/>
    </row>
    <row r="299" spans="1:35">
      <c r="A299" s="2"/>
      <c r="B299" s="264"/>
      <c r="C299" s="264"/>
      <c r="D299" s="264"/>
      <c r="E299" s="264"/>
      <c r="F299" s="264"/>
      <c r="G299" s="264"/>
      <c r="H299" s="264"/>
      <c r="I299" s="264"/>
      <c r="J299" s="264"/>
      <c r="K299" s="264"/>
      <c r="L299" s="264"/>
      <c r="M299" s="264"/>
      <c r="N299" s="264"/>
      <c r="O299" s="264"/>
      <c r="P299" s="264"/>
      <c r="Q299" s="264"/>
      <c r="R299" s="264"/>
      <c r="S299" s="264"/>
      <c r="T299" s="264"/>
      <c r="U299" s="264"/>
      <c r="V299" s="264"/>
      <c r="W299" s="264"/>
      <c r="X299" s="264"/>
      <c r="Y299" s="264"/>
      <c r="Z299" s="264"/>
      <c r="AA299" s="264"/>
      <c r="AB299" s="264"/>
      <c r="AC299" s="264"/>
      <c r="AD299" s="264"/>
      <c r="AE299" s="264"/>
      <c r="AF299" s="264"/>
      <c r="AG299" s="264"/>
      <c r="AH299" s="264"/>
      <c r="AI299" s="264"/>
    </row>
    <row r="300" spans="1:35">
      <c r="A300" s="2"/>
      <c r="B300" s="264"/>
      <c r="C300" s="264"/>
      <c r="D300" s="264"/>
      <c r="E300" s="264"/>
      <c r="F300" s="264"/>
      <c r="G300" s="264"/>
      <c r="H300" s="264"/>
      <c r="I300" s="264"/>
      <c r="J300" s="264"/>
      <c r="K300" s="264"/>
      <c r="L300" s="264"/>
      <c r="M300" s="264"/>
      <c r="N300" s="264"/>
      <c r="O300" s="264"/>
      <c r="P300" s="264"/>
      <c r="Q300" s="264"/>
      <c r="R300" s="264"/>
      <c r="S300" s="264"/>
      <c r="T300" s="264"/>
      <c r="U300" s="264"/>
      <c r="V300" s="264"/>
      <c r="W300" s="264"/>
      <c r="X300" s="264"/>
      <c r="Y300" s="264"/>
      <c r="Z300" s="264"/>
      <c r="AA300" s="264"/>
      <c r="AB300" s="264"/>
      <c r="AC300" s="264"/>
      <c r="AD300" s="264"/>
      <c r="AE300" s="264"/>
      <c r="AF300" s="264"/>
      <c r="AG300" s="264"/>
      <c r="AH300" s="264"/>
      <c r="AI300" s="264"/>
    </row>
    <row r="301" spans="1:35">
      <c r="A301" s="2"/>
      <c r="B301" s="264"/>
      <c r="C301" s="264"/>
      <c r="D301" s="264"/>
      <c r="E301" s="264"/>
      <c r="F301" s="264"/>
      <c r="G301" s="264"/>
      <c r="H301" s="264"/>
      <c r="I301" s="264"/>
      <c r="J301" s="264"/>
      <c r="K301" s="264"/>
      <c r="L301" s="264"/>
      <c r="M301" s="264"/>
      <c r="N301" s="264"/>
      <c r="O301" s="264"/>
      <c r="P301" s="264"/>
      <c r="Q301" s="264"/>
      <c r="R301" s="264"/>
      <c r="S301" s="264"/>
      <c r="T301" s="264"/>
      <c r="U301" s="264"/>
      <c r="V301" s="264"/>
      <c r="W301" s="264"/>
      <c r="X301" s="264"/>
      <c r="Y301" s="264"/>
      <c r="Z301" s="264"/>
      <c r="AA301" s="264"/>
      <c r="AB301" s="264"/>
      <c r="AC301" s="264"/>
      <c r="AD301" s="264"/>
      <c r="AE301" s="264"/>
      <c r="AF301" s="264"/>
      <c r="AG301" s="264"/>
      <c r="AH301" s="264"/>
      <c r="AI301" s="264"/>
    </row>
    <row r="302" spans="1:35">
      <c r="A302" s="2"/>
      <c r="B302" s="264"/>
      <c r="C302" s="264"/>
      <c r="D302" s="264"/>
      <c r="E302" s="264"/>
      <c r="F302" s="264"/>
      <c r="G302" s="264"/>
      <c r="H302" s="264"/>
      <c r="I302" s="264"/>
      <c r="J302" s="264"/>
      <c r="K302" s="264"/>
      <c r="L302" s="264"/>
      <c r="M302" s="264"/>
      <c r="N302" s="264"/>
      <c r="O302" s="264"/>
      <c r="P302" s="264"/>
      <c r="Q302" s="264"/>
      <c r="R302" s="264"/>
      <c r="S302" s="264"/>
      <c r="T302" s="264"/>
      <c r="U302" s="264"/>
      <c r="V302" s="264"/>
      <c r="W302" s="264"/>
      <c r="X302" s="264"/>
      <c r="Y302" s="264"/>
      <c r="Z302" s="264"/>
      <c r="AA302" s="264"/>
      <c r="AB302" s="264"/>
      <c r="AC302" s="264"/>
      <c r="AD302" s="264"/>
      <c r="AE302" s="264"/>
      <c r="AF302" s="264"/>
      <c r="AG302" s="264"/>
      <c r="AH302" s="264"/>
      <c r="AI302" s="264"/>
    </row>
    <row r="303" spans="1:35">
      <c r="A303" s="2"/>
      <c r="B303" s="264"/>
      <c r="C303" s="264"/>
      <c r="D303" s="264"/>
      <c r="E303" s="264"/>
      <c r="F303" s="264"/>
      <c r="G303" s="264"/>
      <c r="H303" s="264"/>
      <c r="I303" s="264"/>
      <c r="J303" s="264"/>
      <c r="K303" s="264"/>
      <c r="L303" s="264"/>
      <c r="M303" s="264"/>
      <c r="N303" s="264"/>
      <c r="O303" s="264"/>
      <c r="P303" s="264"/>
      <c r="Q303" s="264"/>
      <c r="R303" s="264"/>
      <c r="S303" s="264"/>
      <c r="T303" s="264"/>
      <c r="U303" s="264"/>
      <c r="V303" s="264"/>
      <c r="W303" s="264"/>
      <c r="X303" s="264"/>
      <c r="Y303" s="264"/>
      <c r="Z303" s="264"/>
      <c r="AA303" s="264"/>
      <c r="AB303" s="264"/>
      <c r="AC303" s="264"/>
      <c r="AD303" s="264"/>
      <c r="AE303" s="264"/>
      <c r="AF303" s="264"/>
      <c r="AG303" s="264"/>
      <c r="AH303" s="264"/>
      <c r="AI303" s="264"/>
    </row>
    <row r="304" spans="1:35">
      <c r="A304" s="2"/>
      <c r="B304" s="264"/>
      <c r="C304" s="264"/>
      <c r="D304" s="264"/>
      <c r="E304" s="264"/>
      <c r="F304" s="264"/>
      <c r="G304" s="264"/>
      <c r="H304" s="264"/>
      <c r="I304" s="264"/>
      <c r="J304" s="264"/>
      <c r="K304" s="264"/>
      <c r="L304" s="264"/>
      <c r="M304" s="264"/>
      <c r="N304" s="264"/>
      <c r="O304" s="264"/>
      <c r="P304" s="264"/>
      <c r="Q304" s="264"/>
      <c r="R304" s="264"/>
      <c r="S304" s="264"/>
      <c r="T304" s="264"/>
      <c r="U304" s="264"/>
      <c r="V304" s="264"/>
      <c r="W304" s="264"/>
      <c r="X304" s="264"/>
      <c r="Y304" s="264"/>
      <c r="Z304" s="264"/>
      <c r="AA304" s="264"/>
      <c r="AB304" s="264"/>
      <c r="AC304" s="264"/>
      <c r="AD304" s="264"/>
      <c r="AE304" s="264"/>
      <c r="AF304" s="264"/>
      <c r="AG304" s="264"/>
      <c r="AH304" s="264"/>
      <c r="AI304" s="264"/>
    </row>
    <row r="305" spans="1:35">
      <c r="A305" s="2"/>
      <c r="B305" s="264"/>
      <c r="C305" s="264"/>
      <c r="D305" s="264"/>
      <c r="E305" s="264"/>
      <c r="F305" s="264"/>
      <c r="G305" s="264"/>
      <c r="H305" s="264"/>
      <c r="I305" s="264"/>
      <c r="J305" s="264"/>
      <c r="K305" s="264"/>
      <c r="L305" s="264"/>
      <c r="M305" s="264"/>
      <c r="N305" s="264"/>
      <c r="O305" s="264"/>
      <c r="P305" s="264"/>
      <c r="Q305" s="264"/>
      <c r="R305" s="264"/>
      <c r="S305" s="264"/>
      <c r="T305" s="264"/>
      <c r="U305" s="264"/>
      <c r="V305" s="264"/>
      <c r="W305" s="264"/>
      <c r="X305" s="264"/>
      <c r="Y305" s="264"/>
      <c r="Z305" s="264"/>
      <c r="AA305" s="264"/>
      <c r="AB305" s="264"/>
      <c r="AC305" s="264"/>
      <c r="AD305" s="264"/>
      <c r="AE305" s="264"/>
      <c r="AF305" s="264"/>
      <c r="AG305" s="264"/>
      <c r="AH305" s="264"/>
      <c r="AI305" s="264"/>
    </row>
    <row r="306" spans="1:35">
      <c r="A306" s="2"/>
      <c r="B306" s="264"/>
      <c r="C306" s="264"/>
      <c r="D306" s="264"/>
      <c r="E306" s="264"/>
      <c r="F306" s="264"/>
      <c r="G306" s="264"/>
      <c r="H306" s="264"/>
      <c r="I306" s="264"/>
      <c r="J306" s="264"/>
      <c r="K306" s="264"/>
      <c r="L306" s="264"/>
      <c r="M306" s="264"/>
      <c r="N306" s="264"/>
      <c r="O306" s="264"/>
      <c r="P306" s="264"/>
      <c r="Q306" s="264"/>
      <c r="R306" s="264"/>
      <c r="S306" s="264"/>
      <c r="T306" s="264"/>
      <c r="U306" s="264"/>
      <c r="V306" s="264"/>
      <c r="W306" s="264"/>
      <c r="X306" s="264"/>
      <c r="Y306" s="264"/>
      <c r="Z306" s="264"/>
      <c r="AA306" s="264"/>
      <c r="AB306" s="264"/>
      <c r="AC306" s="264"/>
      <c r="AD306" s="264"/>
      <c r="AE306" s="264"/>
      <c r="AF306" s="264"/>
      <c r="AG306" s="264"/>
      <c r="AH306" s="264"/>
      <c r="AI306" s="264"/>
    </row>
    <row r="307" spans="1:35">
      <c r="A307" s="2"/>
      <c r="B307" s="264"/>
      <c r="C307" s="264"/>
      <c r="D307" s="264"/>
      <c r="E307" s="264"/>
      <c r="F307" s="264"/>
      <c r="G307" s="264"/>
      <c r="H307" s="264"/>
      <c r="I307" s="264"/>
      <c r="J307" s="264"/>
      <c r="K307" s="264"/>
      <c r="L307" s="264"/>
      <c r="M307" s="264"/>
      <c r="N307" s="264"/>
      <c r="O307" s="264"/>
      <c r="P307" s="264"/>
      <c r="Q307" s="264"/>
      <c r="R307" s="264"/>
      <c r="S307" s="264"/>
      <c r="T307" s="264"/>
      <c r="U307" s="264"/>
      <c r="V307" s="264"/>
      <c r="W307" s="264"/>
      <c r="X307" s="264"/>
      <c r="Y307" s="264"/>
      <c r="Z307" s="264"/>
      <c r="AA307" s="264"/>
      <c r="AB307" s="264"/>
      <c r="AC307" s="264"/>
      <c r="AD307" s="264"/>
      <c r="AE307" s="264"/>
      <c r="AF307" s="264"/>
      <c r="AG307" s="264"/>
      <c r="AH307" s="264"/>
      <c r="AI307" s="264"/>
    </row>
    <row r="308" spans="1:35">
      <c r="A308" s="2"/>
      <c r="B308" s="264"/>
      <c r="C308" s="264"/>
      <c r="D308" s="264"/>
      <c r="E308" s="264"/>
      <c r="F308" s="264"/>
      <c r="G308" s="264"/>
      <c r="H308" s="264"/>
      <c r="I308" s="264"/>
      <c r="J308" s="264"/>
      <c r="K308" s="264"/>
      <c r="L308" s="264"/>
      <c r="M308" s="264"/>
      <c r="N308" s="264"/>
      <c r="O308" s="264"/>
      <c r="P308" s="264"/>
      <c r="Q308" s="264"/>
      <c r="R308" s="264"/>
      <c r="S308" s="264"/>
      <c r="T308" s="264"/>
      <c r="U308" s="264"/>
      <c r="V308" s="264"/>
      <c r="W308" s="264"/>
      <c r="X308" s="264"/>
      <c r="Y308" s="264"/>
      <c r="Z308" s="264"/>
      <c r="AA308" s="264"/>
      <c r="AB308" s="264"/>
      <c r="AC308" s="264"/>
      <c r="AD308" s="264"/>
      <c r="AE308" s="264"/>
      <c r="AF308" s="264"/>
      <c r="AG308" s="264"/>
      <c r="AH308" s="264"/>
      <c r="AI308" s="264"/>
    </row>
    <row r="309" spans="1:35">
      <c r="A309" s="2"/>
      <c r="B309" s="264"/>
      <c r="C309" s="264"/>
      <c r="D309" s="264"/>
      <c r="E309" s="264"/>
      <c r="F309" s="264"/>
      <c r="G309" s="264"/>
      <c r="H309" s="264"/>
      <c r="I309" s="264"/>
      <c r="J309" s="264"/>
      <c r="K309" s="264"/>
      <c r="L309" s="264"/>
      <c r="M309" s="264"/>
      <c r="N309" s="264"/>
      <c r="O309" s="264"/>
      <c r="P309" s="264"/>
      <c r="Q309" s="264"/>
      <c r="R309" s="264"/>
      <c r="S309" s="264"/>
      <c r="T309" s="264"/>
      <c r="U309" s="264"/>
      <c r="V309" s="264"/>
      <c r="W309" s="264"/>
      <c r="X309" s="264"/>
      <c r="Y309" s="264"/>
      <c r="Z309" s="264"/>
      <c r="AA309" s="264"/>
      <c r="AB309" s="264"/>
      <c r="AC309" s="264"/>
      <c r="AD309" s="264"/>
      <c r="AE309" s="264"/>
      <c r="AF309" s="264"/>
      <c r="AG309" s="264"/>
      <c r="AH309" s="264"/>
      <c r="AI309" s="264"/>
    </row>
    <row r="310" spans="1:35">
      <c r="A310" s="2"/>
      <c r="B310" s="264"/>
      <c r="C310" s="264"/>
      <c r="D310" s="264"/>
      <c r="E310" s="264"/>
      <c r="F310" s="264"/>
      <c r="G310" s="264"/>
      <c r="H310" s="264"/>
      <c r="I310" s="264"/>
      <c r="J310" s="264"/>
      <c r="K310" s="264"/>
      <c r="L310" s="264"/>
      <c r="M310" s="264"/>
      <c r="N310" s="264"/>
      <c r="O310" s="264"/>
      <c r="P310" s="264"/>
      <c r="Q310" s="264"/>
      <c r="R310" s="264"/>
      <c r="S310" s="264"/>
      <c r="T310" s="264"/>
      <c r="U310" s="264"/>
      <c r="V310" s="264"/>
      <c r="W310" s="264"/>
      <c r="X310" s="264"/>
      <c r="Y310" s="264"/>
      <c r="Z310" s="264"/>
      <c r="AA310" s="264"/>
      <c r="AB310" s="264"/>
      <c r="AC310" s="264"/>
      <c r="AD310" s="264"/>
      <c r="AE310" s="264"/>
      <c r="AF310" s="264"/>
      <c r="AG310" s="264"/>
      <c r="AH310" s="264"/>
      <c r="AI310" s="264"/>
    </row>
    <row r="311" spans="1:35">
      <c r="A311" s="2"/>
      <c r="B311" s="264"/>
      <c r="C311" s="264"/>
      <c r="D311" s="264"/>
      <c r="E311" s="264"/>
      <c r="F311" s="264"/>
      <c r="G311" s="264"/>
      <c r="H311" s="264"/>
      <c r="I311" s="264"/>
      <c r="J311" s="264"/>
      <c r="K311" s="264"/>
      <c r="L311" s="264"/>
      <c r="M311" s="264"/>
      <c r="N311" s="264"/>
      <c r="O311" s="264"/>
      <c r="P311" s="264"/>
      <c r="Q311" s="264"/>
      <c r="R311" s="264"/>
      <c r="S311" s="264"/>
      <c r="T311" s="264"/>
      <c r="U311" s="264"/>
      <c r="V311" s="264"/>
      <c r="W311" s="264"/>
      <c r="X311" s="264"/>
      <c r="Y311" s="264"/>
      <c r="Z311" s="264"/>
      <c r="AA311" s="264"/>
      <c r="AB311" s="264"/>
      <c r="AC311" s="264"/>
      <c r="AD311" s="264"/>
      <c r="AE311" s="264"/>
      <c r="AF311" s="264"/>
      <c r="AG311" s="264"/>
      <c r="AH311" s="264"/>
      <c r="AI311" s="264"/>
    </row>
    <row r="312" spans="1:35">
      <c r="A312" s="2"/>
      <c r="B312" s="264"/>
      <c r="C312" s="264"/>
      <c r="D312" s="264"/>
      <c r="E312" s="264"/>
      <c r="F312" s="264"/>
      <c r="G312" s="264"/>
      <c r="H312" s="264"/>
      <c r="I312" s="264"/>
      <c r="J312" s="264"/>
      <c r="K312" s="264"/>
      <c r="L312" s="264"/>
      <c r="M312" s="264"/>
      <c r="N312" s="264"/>
      <c r="O312" s="264"/>
      <c r="P312" s="264"/>
      <c r="Q312" s="264"/>
      <c r="R312" s="264"/>
      <c r="S312" s="264"/>
      <c r="T312" s="264"/>
      <c r="U312" s="264"/>
      <c r="V312" s="264"/>
      <c r="W312" s="264"/>
      <c r="X312" s="264"/>
      <c r="Y312" s="264"/>
      <c r="Z312" s="264"/>
      <c r="AA312" s="264"/>
      <c r="AB312" s="264"/>
      <c r="AC312" s="264"/>
      <c r="AD312" s="264"/>
      <c r="AE312" s="264"/>
      <c r="AF312" s="264"/>
      <c r="AG312" s="264"/>
      <c r="AH312" s="264"/>
      <c r="AI312" s="264"/>
    </row>
    <row r="313" spans="1:35">
      <c r="A313" s="2"/>
      <c r="B313" s="264"/>
      <c r="C313" s="264"/>
      <c r="D313" s="264"/>
      <c r="E313" s="264"/>
      <c r="F313" s="264"/>
      <c r="G313" s="264"/>
      <c r="H313" s="264"/>
      <c r="I313" s="264"/>
      <c r="J313" s="264"/>
      <c r="K313" s="264"/>
      <c r="L313" s="264"/>
      <c r="M313" s="264"/>
      <c r="N313" s="264"/>
      <c r="O313" s="264"/>
      <c r="P313" s="264"/>
      <c r="Q313" s="264"/>
      <c r="R313" s="264"/>
      <c r="S313" s="264"/>
      <c r="T313" s="264"/>
      <c r="U313" s="264"/>
      <c r="V313" s="264"/>
      <c r="W313" s="264"/>
      <c r="X313" s="264"/>
      <c r="Y313" s="264"/>
      <c r="Z313" s="264"/>
      <c r="AA313" s="264"/>
      <c r="AB313" s="264"/>
      <c r="AC313" s="264"/>
      <c r="AD313" s="264"/>
      <c r="AE313" s="264"/>
      <c r="AF313" s="264"/>
      <c r="AG313" s="264"/>
      <c r="AH313" s="264"/>
      <c r="AI313" s="264"/>
    </row>
    <row r="314" spans="1:35">
      <c r="A314" s="2"/>
      <c r="B314" s="264"/>
      <c r="C314" s="264"/>
      <c r="D314" s="264"/>
      <c r="E314" s="264"/>
      <c r="F314" s="264"/>
      <c r="G314" s="264"/>
      <c r="H314" s="264"/>
      <c r="I314" s="264"/>
      <c r="J314" s="264"/>
      <c r="K314" s="264"/>
      <c r="L314" s="264"/>
      <c r="M314" s="264"/>
      <c r="N314" s="264"/>
      <c r="O314" s="264"/>
      <c r="P314" s="264"/>
      <c r="Q314" s="264"/>
      <c r="R314" s="264"/>
      <c r="S314" s="264"/>
      <c r="T314" s="264"/>
      <c r="U314" s="264"/>
      <c r="V314" s="264"/>
      <c r="W314" s="264"/>
      <c r="X314" s="264"/>
      <c r="Y314" s="264"/>
      <c r="Z314" s="264"/>
      <c r="AA314" s="264"/>
      <c r="AB314" s="264"/>
      <c r="AC314" s="264"/>
      <c r="AD314" s="264"/>
      <c r="AE314" s="264"/>
      <c r="AF314" s="264"/>
      <c r="AG314" s="264"/>
      <c r="AH314" s="264"/>
      <c r="AI314" s="264"/>
    </row>
    <row r="315" spans="1:35">
      <c r="A315" s="2"/>
      <c r="B315" s="264"/>
      <c r="C315" s="264"/>
      <c r="D315" s="264"/>
      <c r="E315" s="264"/>
      <c r="F315" s="264"/>
      <c r="G315" s="264"/>
      <c r="H315" s="264"/>
      <c r="I315" s="264"/>
      <c r="J315" s="264"/>
      <c r="K315" s="264"/>
      <c r="L315" s="264"/>
      <c r="M315" s="264"/>
      <c r="N315" s="264"/>
      <c r="O315" s="264"/>
      <c r="P315" s="264"/>
      <c r="Q315" s="264"/>
      <c r="R315" s="264"/>
      <c r="S315" s="264"/>
      <c r="T315" s="264"/>
      <c r="U315" s="264"/>
      <c r="V315" s="264"/>
      <c r="W315" s="264"/>
      <c r="X315" s="264"/>
      <c r="Y315" s="264"/>
      <c r="Z315" s="264"/>
      <c r="AA315" s="264"/>
      <c r="AB315" s="264"/>
      <c r="AC315" s="264"/>
      <c r="AD315" s="264"/>
      <c r="AE315" s="264"/>
      <c r="AF315" s="264"/>
      <c r="AG315" s="264"/>
      <c r="AH315" s="264"/>
      <c r="AI315" s="264"/>
    </row>
    <row r="316" spans="1:35">
      <c r="A316" s="2"/>
      <c r="B316" s="264"/>
      <c r="C316" s="264"/>
      <c r="D316" s="264"/>
      <c r="E316" s="264"/>
      <c r="F316" s="264"/>
      <c r="G316" s="264"/>
      <c r="H316" s="264"/>
      <c r="I316" s="264"/>
      <c r="J316" s="264"/>
      <c r="K316" s="264"/>
      <c r="L316" s="264"/>
      <c r="M316" s="264"/>
      <c r="N316" s="264"/>
      <c r="O316" s="264"/>
      <c r="P316" s="264"/>
      <c r="Q316" s="264"/>
      <c r="R316" s="264"/>
      <c r="S316" s="264"/>
      <c r="T316" s="264"/>
      <c r="U316" s="264"/>
      <c r="V316" s="264"/>
      <c r="W316" s="264"/>
      <c r="X316" s="264"/>
      <c r="Y316" s="264"/>
      <c r="Z316" s="264"/>
      <c r="AA316" s="264"/>
      <c r="AB316" s="264"/>
      <c r="AC316" s="264"/>
      <c r="AD316" s="264"/>
      <c r="AE316" s="264"/>
      <c r="AF316" s="264"/>
      <c r="AG316" s="264"/>
      <c r="AH316" s="264"/>
      <c r="AI316" s="264"/>
    </row>
    <row r="317" spans="1:35">
      <c r="A317" s="2"/>
      <c r="B317" s="264"/>
      <c r="C317" s="264"/>
      <c r="D317" s="264"/>
      <c r="E317" s="264"/>
      <c r="F317" s="264"/>
      <c r="G317" s="264"/>
      <c r="H317" s="264"/>
      <c r="I317" s="264"/>
      <c r="J317" s="264"/>
      <c r="K317" s="264"/>
      <c r="L317" s="264"/>
      <c r="M317" s="264"/>
      <c r="N317" s="264"/>
      <c r="O317" s="264"/>
      <c r="P317" s="264"/>
      <c r="Q317" s="264"/>
      <c r="R317" s="264"/>
      <c r="S317" s="264"/>
      <c r="T317" s="264"/>
      <c r="U317" s="264"/>
      <c r="V317" s="264"/>
      <c r="W317" s="264"/>
      <c r="X317" s="264"/>
      <c r="Y317" s="264"/>
      <c r="Z317" s="264"/>
      <c r="AA317" s="264"/>
      <c r="AB317" s="264"/>
      <c r="AC317" s="264"/>
      <c r="AD317" s="264"/>
      <c r="AE317" s="264"/>
      <c r="AF317" s="264"/>
      <c r="AG317" s="264"/>
      <c r="AH317" s="264"/>
      <c r="AI317" s="264"/>
    </row>
    <row r="318" spans="1:35">
      <c r="A318" s="2"/>
      <c r="B318" s="264"/>
      <c r="C318" s="264"/>
      <c r="D318" s="264"/>
      <c r="E318" s="264"/>
      <c r="F318" s="264"/>
      <c r="G318" s="264"/>
      <c r="H318" s="264"/>
      <c r="I318" s="264"/>
      <c r="J318" s="264"/>
      <c r="K318" s="264"/>
      <c r="L318" s="264"/>
      <c r="M318" s="264"/>
      <c r="N318" s="264"/>
      <c r="O318" s="264"/>
      <c r="P318" s="264"/>
      <c r="Q318" s="264"/>
      <c r="R318" s="264"/>
      <c r="S318" s="264"/>
      <c r="T318" s="264"/>
      <c r="U318" s="264"/>
      <c r="V318" s="264"/>
      <c r="W318" s="264"/>
      <c r="X318" s="264"/>
      <c r="Y318" s="264"/>
      <c r="Z318" s="264"/>
      <c r="AA318" s="264"/>
      <c r="AB318" s="264"/>
      <c r="AC318" s="264"/>
      <c r="AD318" s="264"/>
      <c r="AE318" s="264"/>
      <c r="AF318" s="264"/>
      <c r="AG318" s="264"/>
      <c r="AH318" s="264"/>
      <c r="AI318" s="264"/>
    </row>
    <row r="319" spans="1:35">
      <c r="A319" s="2"/>
      <c r="B319" s="264"/>
      <c r="C319" s="264"/>
      <c r="D319" s="264"/>
      <c r="E319" s="264"/>
      <c r="F319" s="264"/>
      <c r="G319" s="264"/>
      <c r="H319" s="264"/>
      <c r="I319" s="264"/>
      <c r="J319" s="264"/>
      <c r="K319" s="264"/>
      <c r="L319" s="264"/>
      <c r="M319" s="264"/>
      <c r="N319" s="264"/>
      <c r="O319" s="264"/>
      <c r="P319" s="264"/>
      <c r="Q319" s="264"/>
      <c r="R319" s="264"/>
      <c r="S319" s="264"/>
      <c r="T319" s="264"/>
      <c r="U319" s="264"/>
      <c r="V319" s="264"/>
      <c r="W319" s="264"/>
      <c r="X319" s="264"/>
      <c r="Y319" s="264"/>
      <c r="Z319" s="264"/>
      <c r="AA319" s="264"/>
      <c r="AB319" s="264"/>
      <c r="AC319" s="264"/>
      <c r="AD319" s="264"/>
      <c r="AE319" s="264"/>
      <c r="AF319" s="264"/>
      <c r="AG319" s="264"/>
      <c r="AH319" s="264"/>
      <c r="AI319" s="264"/>
    </row>
    <row r="320" spans="1:35">
      <c r="A320" s="2"/>
      <c r="B320" s="264"/>
      <c r="C320" s="264"/>
      <c r="D320" s="264"/>
      <c r="E320" s="264"/>
      <c r="F320" s="264"/>
      <c r="G320" s="264"/>
      <c r="H320" s="264"/>
      <c r="I320" s="264"/>
      <c r="J320" s="264"/>
      <c r="K320" s="264"/>
      <c r="L320" s="264"/>
      <c r="M320" s="264"/>
      <c r="N320" s="264"/>
      <c r="O320" s="264"/>
      <c r="P320" s="264"/>
      <c r="Q320" s="264"/>
      <c r="R320" s="264"/>
      <c r="S320" s="264"/>
      <c r="T320" s="264"/>
      <c r="U320" s="264"/>
      <c r="V320" s="264"/>
      <c r="W320" s="264"/>
      <c r="X320" s="264"/>
      <c r="Y320" s="264"/>
      <c r="Z320" s="264"/>
      <c r="AA320" s="264"/>
      <c r="AB320" s="264"/>
      <c r="AC320" s="264"/>
      <c r="AD320" s="264"/>
      <c r="AE320" s="264"/>
      <c r="AF320" s="264"/>
      <c r="AG320" s="264"/>
      <c r="AH320" s="264"/>
      <c r="AI320" s="264"/>
    </row>
    <row r="321" spans="1:35">
      <c r="A321" s="2"/>
      <c r="B321" s="264"/>
      <c r="C321" s="264"/>
      <c r="D321" s="264"/>
      <c r="E321" s="264"/>
      <c r="F321" s="264"/>
      <c r="G321" s="264"/>
      <c r="H321" s="264"/>
      <c r="I321" s="264"/>
      <c r="J321" s="264"/>
      <c r="K321" s="264"/>
      <c r="L321" s="264"/>
      <c r="M321" s="264"/>
      <c r="N321" s="264"/>
      <c r="O321" s="264"/>
      <c r="P321" s="264"/>
      <c r="Q321" s="264"/>
      <c r="R321" s="264"/>
      <c r="S321" s="264"/>
      <c r="T321" s="264"/>
      <c r="U321" s="264"/>
      <c r="V321" s="264"/>
      <c r="W321" s="264"/>
      <c r="X321" s="264"/>
      <c r="Y321" s="264"/>
      <c r="Z321" s="264"/>
      <c r="AA321" s="264"/>
      <c r="AB321" s="264"/>
      <c r="AC321" s="264"/>
      <c r="AD321" s="264"/>
      <c r="AE321" s="264"/>
      <c r="AF321" s="264"/>
      <c r="AG321" s="264"/>
      <c r="AH321" s="264"/>
      <c r="AI321" s="264"/>
    </row>
    <row r="322" spans="1:35">
      <c r="A322" s="2"/>
      <c r="B322" s="264"/>
      <c r="C322" s="264"/>
      <c r="D322" s="264"/>
      <c r="E322" s="264"/>
      <c r="F322" s="264"/>
      <c r="G322" s="264"/>
      <c r="H322" s="264"/>
      <c r="I322" s="264"/>
      <c r="J322" s="264"/>
      <c r="K322" s="264"/>
      <c r="L322" s="264"/>
      <c r="M322" s="264"/>
      <c r="N322" s="264"/>
      <c r="O322" s="264"/>
      <c r="P322" s="264"/>
      <c r="Q322" s="264"/>
      <c r="R322" s="264"/>
      <c r="S322" s="264"/>
      <c r="T322" s="264"/>
      <c r="U322" s="264"/>
      <c r="V322" s="264"/>
      <c r="W322" s="264"/>
      <c r="X322" s="264"/>
      <c r="Y322" s="264"/>
      <c r="Z322" s="264"/>
      <c r="AA322" s="264"/>
      <c r="AB322" s="264"/>
      <c r="AC322" s="264"/>
      <c r="AD322" s="264"/>
      <c r="AE322" s="264"/>
      <c r="AF322" s="264"/>
      <c r="AG322" s="264"/>
      <c r="AH322" s="264"/>
      <c r="AI322" s="264"/>
    </row>
    <row r="323" spans="1:35">
      <c r="A323" s="2"/>
      <c r="B323" s="264"/>
      <c r="C323" s="264"/>
      <c r="D323" s="264"/>
      <c r="E323" s="264"/>
      <c r="F323" s="264"/>
      <c r="G323" s="264"/>
      <c r="H323" s="264"/>
      <c r="I323" s="264"/>
      <c r="J323" s="264"/>
      <c r="K323" s="264"/>
      <c r="L323" s="264"/>
      <c r="M323" s="264"/>
      <c r="N323" s="264"/>
      <c r="O323" s="264"/>
      <c r="P323" s="264"/>
      <c r="Q323" s="264"/>
      <c r="R323" s="264"/>
      <c r="S323" s="264"/>
      <c r="T323" s="264"/>
      <c r="U323" s="264"/>
      <c r="V323" s="264"/>
      <c r="W323" s="264"/>
      <c r="X323" s="264"/>
      <c r="Y323" s="264"/>
      <c r="Z323" s="264"/>
      <c r="AA323" s="264"/>
      <c r="AB323" s="264"/>
      <c r="AC323" s="264"/>
      <c r="AD323" s="264"/>
      <c r="AE323" s="264"/>
      <c r="AF323" s="264"/>
      <c r="AG323" s="264"/>
      <c r="AH323" s="264"/>
      <c r="AI323" s="264"/>
    </row>
    <row r="324" spans="1:35">
      <c r="A324" s="2"/>
      <c r="B324" s="264"/>
      <c r="C324" s="264"/>
      <c r="D324" s="264"/>
      <c r="E324" s="264"/>
      <c r="F324" s="264"/>
      <c r="G324" s="264"/>
      <c r="H324" s="264"/>
      <c r="I324" s="264"/>
      <c r="J324" s="264"/>
      <c r="K324" s="264"/>
      <c r="L324" s="264"/>
      <c r="M324" s="264"/>
      <c r="N324" s="264"/>
      <c r="O324" s="264"/>
      <c r="P324" s="264"/>
      <c r="Q324" s="264"/>
      <c r="R324" s="264"/>
      <c r="S324" s="264"/>
      <c r="T324" s="264"/>
      <c r="U324" s="264"/>
      <c r="V324" s="264"/>
      <c r="W324" s="264"/>
      <c r="X324" s="264"/>
      <c r="Y324" s="264"/>
      <c r="Z324" s="264"/>
      <c r="AA324" s="264"/>
      <c r="AB324" s="264"/>
      <c r="AC324" s="264"/>
      <c r="AD324" s="264"/>
      <c r="AE324" s="264"/>
      <c r="AF324" s="264"/>
      <c r="AG324" s="264"/>
      <c r="AH324" s="264"/>
      <c r="AI324" s="264"/>
    </row>
    <row r="325" spans="1:35">
      <c r="A325" s="2"/>
      <c r="B325" s="264"/>
      <c r="C325" s="264"/>
      <c r="D325" s="264"/>
      <c r="E325" s="264"/>
      <c r="F325" s="264"/>
      <c r="G325" s="264"/>
      <c r="H325" s="264"/>
      <c r="I325" s="264"/>
      <c r="J325" s="264"/>
      <c r="K325" s="264"/>
      <c r="L325" s="264"/>
      <c r="M325" s="264"/>
      <c r="N325" s="264"/>
      <c r="O325" s="264"/>
      <c r="P325" s="264"/>
      <c r="Q325" s="264"/>
      <c r="R325" s="264"/>
      <c r="S325" s="264"/>
      <c r="T325" s="264"/>
      <c r="U325" s="264"/>
      <c r="V325" s="264"/>
      <c r="W325" s="264"/>
      <c r="X325" s="264"/>
      <c r="Y325" s="264"/>
      <c r="Z325" s="264"/>
      <c r="AA325" s="264"/>
      <c r="AB325" s="264"/>
      <c r="AC325" s="264"/>
      <c r="AD325" s="264"/>
      <c r="AE325" s="264"/>
      <c r="AF325" s="264"/>
      <c r="AG325" s="264"/>
      <c r="AH325" s="264"/>
      <c r="AI325" s="264"/>
    </row>
    <row r="326" spans="1:35">
      <c r="A326" s="2"/>
      <c r="B326" s="264"/>
      <c r="C326" s="264"/>
      <c r="D326" s="264"/>
      <c r="E326" s="264"/>
      <c r="F326" s="264"/>
      <c r="G326" s="264"/>
      <c r="H326" s="264"/>
      <c r="I326" s="264"/>
      <c r="J326" s="264"/>
      <c r="K326" s="264"/>
      <c r="L326" s="264"/>
      <c r="M326" s="264"/>
      <c r="N326" s="264"/>
      <c r="O326" s="264"/>
      <c r="P326" s="264"/>
      <c r="Q326" s="264"/>
      <c r="R326" s="264"/>
      <c r="S326" s="264"/>
      <c r="T326" s="264"/>
      <c r="U326" s="264"/>
      <c r="V326" s="264"/>
      <c r="W326" s="264"/>
      <c r="X326" s="264"/>
      <c r="Y326" s="264"/>
      <c r="Z326" s="264"/>
      <c r="AA326" s="264"/>
      <c r="AB326" s="264"/>
      <c r="AC326" s="264"/>
      <c r="AD326" s="264"/>
      <c r="AE326" s="264"/>
      <c r="AF326" s="264"/>
      <c r="AG326" s="264"/>
      <c r="AH326" s="264"/>
      <c r="AI326" s="264"/>
    </row>
    <row r="327" spans="1:35">
      <c r="A327" s="2"/>
      <c r="B327" s="264"/>
      <c r="C327" s="264"/>
      <c r="D327" s="264"/>
      <c r="E327" s="264"/>
      <c r="F327" s="264"/>
      <c r="G327" s="264"/>
      <c r="H327" s="264"/>
      <c r="I327" s="264"/>
      <c r="J327" s="264"/>
      <c r="K327" s="264"/>
      <c r="L327" s="264"/>
      <c r="M327" s="264"/>
      <c r="N327" s="264"/>
      <c r="O327" s="264"/>
      <c r="P327" s="264"/>
      <c r="Q327" s="264"/>
      <c r="R327" s="264"/>
      <c r="S327" s="264"/>
      <c r="T327" s="264"/>
      <c r="U327" s="264"/>
      <c r="V327" s="264"/>
      <c r="W327" s="264"/>
      <c r="X327" s="264"/>
      <c r="Y327" s="264"/>
      <c r="Z327" s="264"/>
      <c r="AA327" s="264"/>
      <c r="AB327" s="264"/>
      <c r="AC327" s="264"/>
      <c r="AD327" s="264"/>
      <c r="AE327" s="264"/>
      <c r="AF327" s="264"/>
      <c r="AG327" s="264"/>
      <c r="AH327" s="264"/>
      <c r="AI327" s="264"/>
    </row>
    <row r="328" spans="1:35">
      <c r="A328" s="2"/>
      <c r="B328" s="264"/>
      <c r="C328" s="264"/>
      <c r="D328" s="264"/>
      <c r="E328" s="264"/>
      <c r="F328" s="264"/>
      <c r="G328" s="264"/>
      <c r="H328" s="264"/>
      <c r="I328" s="264"/>
      <c r="J328" s="264"/>
      <c r="K328" s="264"/>
      <c r="L328" s="264"/>
      <c r="M328" s="264"/>
      <c r="N328" s="264"/>
      <c r="O328" s="264"/>
      <c r="P328" s="264"/>
      <c r="Q328" s="264"/>
      <c r="R328" s="264"/>
      <c r="S328" s="264"/>
      <c r="T328" s="264"/>
      <c r="U328" s="264"/>
      <c r="V328" s="264"/>
      <c r="W328" s="264"/>
      <c r="X328" s="264"/>
      <c r="Y328" s="264"/>
      <c r="Z328" s="264"/>
      <c r="AA328" s="264"/>
      <c r="AB328" s="264"/>
      <c r="AC328" s="264"/>
      <c r="AD328" s="264"/>
      <c r="AE328" s="264"/>
      <c r="AF328" s="264"/>
      <c r="AG328" s="264"/>
      <c r="AH328" s="264"/>
      <c r="AI328" s="264"/>
    </row>
    <row r="329" spans="1:35">
      <c r="A329" s="2"/>
      <c r="B329" s="264"/>
      <c r="C329" s="264"/>
      <c r="D329" s="264"/>
      <c r="E329" s="264"/>
      <c r="F329" s="264"/>
      <c r="G329" s="264"/>
      <c r="H329" s="264"/>
      <c r="I329" s="264"/>
      <c r="J329" s="264"/>
      <c r="K329" s="264"/>
      <c r="L329" s="264"/>
      <c r="M329" s="264"/>
      <c r="N329" s="264"/>
      <c r="O329" s="264"/>
      <c r="P329" s="264"/>
      <c r="Q329" s="264"/>
      <c r="R329" s="264"/>
      <c r="S329" s="264"/>
      <c r="T329" s="264"/>
      <c r="U329" s="264"/>
      <c r="V329" s="264"/>
      <c r="W329" s="264"/>
      <c r="X329" s="264"/>
      <c r="Y329" s="264"/>
      <c r="Z329" s="264"/>
      <c r="AA329" s="264"/>
      <c r="AB329" s="264"/>
      <c r="AC329" s="264"/>
      <c r="AD329" s="264"/>
      <c r="AE329" s="264"/>
      <c r="AF329" s="264"/>
      <c r="AG329" s="264"/>
      <c r="AH329" s="264"/>
      <c r="AI329" s="264"/>
    </row>
    <row r="330" spans="1:35">
      <c r="A330" s="2"/>
      <c r="B330" s="264"/>
      <c r="C330" s="264"/>
      <c r="D330" s="264"/>
      <c r="E330" s="264"/>
      <c r="F330" s="264"/>
      <c r="G330" s="264"/>
      <c r="H330" s="264"/>
      <c r="I330" s="264"/>
      <c r="J330" s="264"/>
      <c r="K330" s="264"/>
      <c r="L330" s="264"/>
      <c r="M330" s="264"/>
      <c r="N330" s="264"/>
      <c r="O330" s="264"/>
      <c r="P330" s="264"/>
      <c r="Q330" s="264"/>
      <c r="R330" s="264"/>
      <c r="S330" s="264"/>
      <c r="T330" s="264"/>
      <c r="U330" s="264"/>
      <c r="V330" s="264"/>
      <c r="W330" s="264"/>
      <c r="X330" s="264"/>
      <c r="Y330" s="264"/>
      <c r="Z330" s="264"/>
      <c r="AA330" s="264"/>
      <c r="AB330" s="264"/>
      <c r="AC330" s="264"/>
      <c r="AD330" s="264"/>
      <c r="AE330" s="264"/>
      <c r="AF330" s="264"/>
      <c r="AG330" s="264"/>
      <c r="AH330" s="264"/>
      <c r="AI330" s="264"/>
    </row>
    <row r="331" spans="1:35">
      <c r="A331" s="2"/>
      <c r="B331" s="264"/>
      <c r="C331" s="264"/>
      <c r="D331" s="264"/>
      <c r="E331" s="264"/>
      <c r="F331" s="264"/>
      <c r="G331" s="264"/>
      <c r="H331" s="264"/>
      <c r="I331" s="264"/>
      <c r="J331" s="264"/>
      <c r="K331" s="264"/>
      <c r="L331" s="264"/>
      <c r="M331" s="264"/>
      <c r="N331" s="264"/>
      <c r="O331" s="264"/>
      <c r="P331" s="264"/>
      <c r="Q331" s="264"/>
      <c r="R331" s="264"/>
      <c r="S331" s="264"/>
      <c r="T331" s="264"/>
      <c r="U331" s="264"/>
      <c r="V331" s="264"/>
      <c r="W331" s="264"/>
      <c r="X331" s="264"/>
      <c r="Y331" s="264"/>
      <c r="Z331" s="264"/>
      <c r="AA331" s="264"/>
      <c r="AB331" s="264"/>
      <c r="AC331" s="264"/>
      <c r="AD331" s="264"/>
      <c r="AE331" s="264"/>
      <c r="AF331" s="264"/>
      <c r="AG331" s="264"/>
      <c r="AH331" s="264"/>
      <c r="AI331" s="264"/>
    </row>
    <row r="332" spans="1:35">
      <c r="A332" s="2"/>
      <c r="B332" s="264"/>
      <c r="C332" s="264"/>
      <c r="D332" s="264"/>
      <c r="E332" s="264"/>
      <c r="F332" s="264"/>
      <c r="G332" s="264"/>
      <c r="H332" s="264"/>
      <c r="I332" s="264"/>
      <c r="J332" s="264"/>
      <c r="K332" s="264"/>
      <c r="L332" s="264"/>
      <c r="M332" s="264"/>
      <c r="N332" s="264"/>
      <c r="O332" s="264"/>
      <c r="P332" s="264"/>
      <c r="Q332" s="264"/>
      <c r="R332" s="264"/>
      <c r="S332" s="264"/>
      <c r="T332" s="264"/>
      <c r="U332" s="264"/>
      <c r="V332" s="264"/>
      <c r="W332" s="264"/>
      <c r="X332" s="264"/>
      <c r="Y332" s="264"/>
      <c r="Z332" s="264"/>
      <c r="AA332" s="264"/>
      <c r="AB332" s="264"/>
      <c r="AC332" s="264"/>
      <c r="AD332" s="264"/>
      <c r="AE332" s="264"/>
      <c r="AF332" s="264"/>
      <c r="AG332" s="264"/>
      <c r="AH332" s="264"/>
      <c r="AI332" s="264"/>
    </row>
    <row r="333" spans="1:35">
      <c r="A333" s="2"/>
      <c r="B333" s="264"/>
      <c r="C333" s="264"/>
      <c r="D333" s="264"/>
      <c r="E333" s="264"/>
      <c r="F333" s="264"/>
      <c r="G333" s="264"/>
      <c r="H333" s="264"/>
      <c r="I333" s="264"/>
      <c r="J333" s="264"/>
      <c r="K333" s="264"/>
      <c r="L333" s="264"/>
      <c r="M333" s="264"/>
      <c r="N333" s="264"/>
      <c r="O333" s="264"/>
      <c r="P333" s="264"/>
      <c r="Q333" s="264"/>
      <c r="R333" s="264"/>
      <c r="S333" s="264"/>
      <c r="T333" s="264"/>
      <c r="U333" s="264"/>
      <c r="V333" s="264"/>
      <c r="W333" s="264"/>
      <c r="X333" s="264"/>
      <c r="Y333" s="264"/>
      <c r="Z333" s="264"/>
      <c r="AA333" s="264"/>
      <c r="AB333" s="264"/>
      <c r="AC333" s="264"/>
      <c r="AD333" s="264"/>
      <c r="AE333" s="264"/>
      <c r="AF333" s="264"/>
      <c r="AG333" s="264"/>
      <c r="AH333" s="264"/>
      <c r="AI333" s="264"/>
    </row>
    <row r="334" spans="1:35">
      <c r="A334" s="2"/>
      <c r="B334" s="264"/>
      <c r="C334" s="264"/>
      <c r="D334" s="264"/>
      <c r="E334" s="264"/>
      <c r="F334" s="264"/>
      <c r="G334" s="264"/>
      <c r="H334" s="264"/>
      <c r="I334" s="264"/>
      <c r="J334" s="264"/>
      <c r="K334" s="264"/>
      <c r="L334" s="264"/>
      <c r="M334" s="264"/>
      <c r="N334" s="264"/>
      <c r="O334" s="264"/>
      <c r="P334" s="264"/>
      <c r="Q334" s="264"/>
      <c r="R334" s="264"/>
      <c r="S334" s="264"/>
      <c r="T334" s="264"/>
      <c r="U334" s="264"/>
      <c r="V334" s="264"/>
      <c r="W334" s="264"/>
      <c r="X334" s="264"/>
      <c r="Y334" s="264"/>
      <c r="Z334" s="264"/>
      <c r="AA334" s="264"/>
      <c r="AB334" s="264"/>
      <c r="AC334" s="264"/>
      <c r="AD334" s="264"/>
      <c r="AE334" s="264"/>
      <c r="AF334" s="264"/>
      <c r="AG334" s="264"/>
      <c r="AH334" s="264"/>
      <c r="AI334" s="264"/>
    </row>
    <row r="335" spans="1:35">
      <c r="A335" s="2"/>
      <c r="B335" s="264"/>
      <c r="C335" s="264"/>
      <c r="D335" s="264"/>
      <c r="E335" s="264"/>
      <c r="F335" s="264"/>
      <c r="G335" s="264"/>
      <c r="H335" s="264"/>
      <c r="I335" s="264"/>
      <c r="J335" s="264"/>
      <c r="K335" s="264"/>
      <c r="L335" s="264"/>
      <c r="M335" s="264"/>
      <c r="N335" s="264"/>
      <c r="O335" s="264"/>
      <c r="P335" s="264"/>
      <c r="Q335" s="264"/>
      <c r="R335" s="264"/>
      <c r="S335" s="264"/>
      <c r="T335" s="264"/>
      <c r="U335" s="264"/>
      <c r="V335" s="264"/>
      <c r="W335" s="264"/>
      <c r="X335" s="264"/>
      <c r="Y335" s="264"/>
      <c r="Z335" s="264"/>
      <c r="AA335" s="264"/>
      <c r="AB335" s="264"/>
      <c r="AC335" s="264"/>
      <c r="AD335" s="264"/>
      <c r="AE335" s="264"/>
      <c r="AF335" s="264"/>
      <c r="AG335" s="264"/>
      <c r="AH335" s="264"/>
      <c r="AI335" s="264"/>
    </row>
    <row r="336" spans="1:35">
      <c r="A336" s="2"/>
      <c r="B336" s="264"/>
      <c r="C336" s="264"/>
      <c r="D336" s="264"/>
      <c r="E336" s="264"/>
      <c r="F336" s="264"/>
      <c r="G336" s="264"/>
      <c r="H336" s="264"/>
      <c r="I336" s="264"/>
      <c r="J336" s="264"/>
      <c r="K336" s="264"/>
      <c r="L336" s="264"/>
      <c r="M336" s="264"/>
      <c r="N336" s="264"/>
      <c r="O336" s="264"/>
      <c r="P336" s="264"/>
      <c r="Q336" s="264"/>
      <c r="R336" s="264"/>
      <c r="S336" s="264"/>
      <c r="T336" s="264"/>
      <c r="U336" s="264"/>
      <c r="V336" s="264"/>
      <c r="W336" s="264"/>
      <c r="X336" s="264"/>
      <c r="Y336" s="264"/>
      <c r="Z336" s="264"/>
      <c r="AA336" s="264"/>
      <c r="AB336" s="264"/>
      <c r="AC336" s="264"/>
      <c r="AD336" s="264"/>
      <c r="AE336" s="264"/>
      <c r="AF336" s="264"/>
      <c r="AG336" s="264"/>
      <c r="AH336" s="264"/>
      <c r="AI336" s="264"/>
    </row>
    <row r="337" spans="1:35">
      <c r="A337" s="2"/>
      <c r="B337" s="264"/>
      <c r="C337" s="264"/>
      <c r="D337" s="264"/>
      <c r="E337" s="264"/>
      <c r="F337" s="264"/>
      <c r="G337" s="264"/>
      <c r="H337" s="264"/>
      <c r="I337" s="264"/>
      <c r="J337" s="264"/>
      <c r="K337" s="264"/>
      <c r="L337" s="264"/>
      <c r="M337" s="264"/>
      <c r="N337" s="264"/>
      <c r="O337" s="264"/>
      <c r="P337" s="264"/>
      <c r="Q337" s="264"/>
      <c r="R337" s="264"/>
      <c r="S337" s="264"/>
      <c r="T337" s="264"/>
      <c r="U337" s="264"/>
      <c r="V337" s="264"/>
      <c r="W337" s="264"/>
      <c r="X337" s="264"/>
      <c r="Y337" s="264"/>
      <c r="Z337" s="264"/>
      <c r="AA337" s="264"/>
      <c r="AB337" s="264"/>
      <c r="AC337" s="264"/>
      <c r="AD337" s="264"/>
      <c r="AE337" s="264"/>
      <c r="AF337" s="264"/>
      <c r="AG337" s="264"/>
      <c r="AH337" s="264"/>
      <c r="AI337" s="264"/>
    </row>
    <row r="338" spans="1:35">
      <c r="A338" s="2"/>
      <c r="B338" s="264"/>
      <c r="C338" s="264"/>
      <c r="D338" s="264"/>
      <c r="E338" s="264"/>
      <c r="F338" s="264"/>
      <c r="G338" s="264"/>
      <c r="H338" s="264"/>
      <c r="I338" s="264"/>
      <c r="J338" s="264"/>
      <c r="K338" s="264"/>
      <c r="L338" s="264"/>
      <c r="M338" s="264"/>
      <c r="N338" s="264"/>
      <c r="O338" s="264"/>
      <c r="P338" s="264"/>
      <c r="Q338" s="264"/>
      <c r="R338" s="264"/>
      <c r="S338" s="264"/>
      <c r="T338" s="264"/>
      <c r="U338" s="264"/>
      <c r="V338" s="264"/>
      <c r="W338" s="264"/>
      <c r="X338" s="264"/>
      <c r="Y338" s="264"/>
      <c r="Z338" s="264"/>
      <c r="AA338" s="264"/>
      <c r="AB338" s="264"/>
      <c r="AC338" s="264"/>
      <c r="AD338" s="264"/>
      <c r="AE338" s="264"/>
      <c r="AF338" s="264"/>
      <c r="AG338" s="264"/>
      <c r="AH338" s="264"/>
      <c r="AI338" s="264"/>
    </row>
    <row r="339" spans="1:35">
      <c r="A339" s="2"/>
      <c r="B339" s="264"/>
      <c r="C339" s="264"/>
      <c r="D339" s="264"/>
      <c r="E339" s="264"/>
      <c r="F339" s="264"/>
      <c r="G339" s="264"/>
      <c r="H339" s="264"/>
      <c r="I339" s="264"/>
      <c r="J339" s="264"/>
      <c r="K339" s="264"/>
      <c r="L339" s="264"/>
      <c r="M339" s="264"/>
      <c r="N339" s="264"/>
      <c r="O339" s="264"/>
      <c r="P339" s="264"/>
      <c r="Q339" s="264"/>
      <c r="R339" s="264"/>
      <c r="S339" s="264"/>
      <c r="T339" s="264"/>
      <c r="U339" s="264"/>
      <c r="V339" s="264"/>
      <c r="W339" s="264"/>
      <c r="X339" s="264"/>
      <c r="Y339" s="264"/>
      <c r="Z339" s="264"/>
      <c r="AA339" s="264"/>
      <c r="AB339" s="264"/>
      <c r="AC339" s="264"/>
      <c r="AD339" s="264"/>
      <c r="AE339" s="264"/>
      <c r="AF339" s="264"/>
      <c r="AG339" s="264"/>
      <c r="AH339" s="264"/>
      <c r="AI339" s="264"/>
    </row>
    <row r="340" spans="1:35">
      <c r="A340" s="2"/>
      <c r="B340" s="264"/>
      <c r="C340" s="264"/>
      <c r="D340" s="264"/>
      <c r="E340" s="264"/>
      <c r="F340" s="264"/>
      <c r="G340" s="264"/>
      <c r="H340" s="264"/>
      <c r="I340" s="264"/>
      <c r="J340" s="264"/>
      <c r="K340" s="264"/>
      <c r="L340" s="264"/>
      <c r="M340" s="264"/>
      <c r="N340" s="264"/>
      <c r="O340" s="264"/>
      <c r="P340" s="264"/>
      <c r="Q340" s="264"/>
      <c r="R340" s="264"/>
      <c r="S340" s="264"/>
      <c r="T340" s="264"/>
      <c r="U340" s="264"/>
      <c r="V340" s="264"/>
      <c r="W340" s="264"/>
      <c r="X340" s="264"/>
      <c r="Y340" s="264"/>
      <c r="Z340" s="264"/>
      <c r="AA340" s="264"/>
      <c r="AB340" s="264"/>
      <c r="AC340" s="264"/>
      <c r="AD340" s="264"/>
      <c r="AE340" s="264"/>
      <c r="AF340" s="264"/>
      <c r="AG340" s="264"/>
      <c r="AH340" s="264"/>
      <c r="AI340" s="264"/>
    </row>
    <row r="341" spans="1:35">
      <c r="A341" s="2"/>
      <c r="B341" s="264"/>
      <c r="C341" s="264"/>
      <c r="D341" s="264"/>
      <c r="E341" s="264"/>
      <c r="F341" s="264"/>
      <c r="G341" s="264"/>
      <c r="H341" s="264"/>
      <c r="I341" s="264"/>
      <c r="J341" s="264"/>
      <c r="K341" s="264"/>
      <c r="L341" s="264"/>
      <c r="M341" s="264"/>
      <c r="N341" s="264"/>
      <c r="O341" s="264"/>
      <c r="P341" s="264"/>
      <c r="Q341" s="264"/>
      <c r="R341" s="264"/>
      <c r="S341" s="264"/>
      <c r="T341" s="264"/>
      <c r="U341" s="264"/>
      <c r="V341" s="264"/>
      <c r="W341" s="264"/>
      <c r="X341" s="264"/>
      <c r="Y341" s="264"/>
      <c r="Z341" s="264"/>
      <c r="AA341" s="264"/>
      <c r="AB341" s="264"/>
      <c r="AC341" s="264"/>
      <c r="AD341" s="264"/>
      <c r="AE341" s="264"/>
      <c r="AF341" s="264"/>
      <c r="AG341" s="264"/>
      <c r="AH341" s="264"/>
      <c r="AI341" s="264"/>
    </row>
    <row r="342" spans="1:35">
      <c r="A342" s="2"/>
      <c r="B342" s="264"/>
      <c r="C342" s="264"/>
      <c r="D342" s="264"/>
      <c r="E342" s="264"/>
      <c r="F342" s="264"/>
      <c r="G342" s="264"/>
      <c r="H342" s="264"/>
      <c r="I342" s="264"/>
      <c r="J342" s="264"/>
      <c r="K342" s="264"/>
      <c r="L342" s="264"/>
      <c r="M342" s="264"/>
      <c r="N342" s="264"/>
      <c r="O342" s="264"/>
      <c r="P342" s="264"/>
      <c r="Q342" s="264"/>
      <c r="R342" s="264"/>
      <c r="S342" s="264"/>
      <c r="T342" s="264"/>
      <c r="U342" s="264"/>
      <c r="V342" s="264"/>
      <c r="W342" s="264"/>
      <c r="X342" s="264"/>
      <c r="Y342" s="264"/>
      <c r="Z342" s="264"/>
      <c r="AA342" s="264"/>
      <c r="AB342" s="264"/>
      <c r="AC342" s="264"/>
      <c r="AD342" s="264"/>
      <c r="AE342" s="264"/>
      <c r="AF342" s="264"/>
      <c r="AG342" s="264"/>
      <c r="AH342" s="264"/>
      <c r="AI342" s="264"/>
    </row>
    <row r="343" spans="1:35">
      <c r="A343" s="2"/>
      <c r="B343" s="264"/>
      <c r="C343" s="264"/>
      <c r="D343" s="264"/>
      <c r="E343" s="264"/>
      <c r="F343" s="264"/>
      <c r="G343" s="264"/>
      <c r="H343" s="264"/>
      <c r="I343" s="264"/>
      <c r="J343" s="264"/>
      <c r="K343" s="264"/>
      <c r="L343" s="264"/>
      <c r="M343" s="264"/>
      <c r="N343" s="264"/>
      <c r="O343" s="264"/>
      <c r="P343" s="264"/>
      <c r="Q343" s="264"/>
      <c r="R343" s="264"/>
      <c r="S343" s="264"/>
      <c r="T343" s="264"/>
      <c r="U343" s="264"/>
      <c r="V343" s="264"/>
      <c r="W343" s="264"/>
      <c r="X343" s="264"/>
      <c r="Y343" s="264"/>
      <c r="Z343" s="264"/>
      <c r="AA343" s="264"/>
      <c r="AB343" s="264"/>
      <c r="AC343" s="264"/>
      <c r="AD343" s="264"/>
      <c r="AE343" s="264"/>
      <c r="AF343" s="264"/>
      <c r="AG343" s="264"/>
      <c r="AH343" s="264"/>
      <c r="AI343" s="264"/>
    </row>
    <row r="344" spans="1:35">
      <c r="A344" s="2"/>
      <c r="B344" s="264"/>
      <c r="C344" s="264"/>
      <c r="D344" s="264"/>
      <c r="E344" s="264"/>
      <c r="F344" s="264"/>
      <c r="G344" s="264"/>
      <c r="H344" s="264"/>
      <c r="I344" s="264"/>
      <c r="J344" s="264"/>
      <c r="K344" s="264"/>
      <c r="L344" s="264"/>
      <c r="M344" s="264"/>
      <c r="N344" s="264"/>
      <c r="O344" s="264"/>
      <c r="P344" s="264"/>
      <c r="Q344" s="264"/>
      <c r="R344" s="264"/>
      <c r="S344" s="264"/>
      <c r="T344" s="264"/>
      <c r="U344" s="264"/>
      <c r="V344" s="264"/>
      <c r="W344" s="264"/>
      <c r="X344" s="264"/>
      <c r="Y344" s="264"/>
      <c r="Z344" s="264"/>
      <c r="AA344" s="264"/>
      <c r="AB344" s="264"/>
      <c r="AC344" s="264"/>
      <c r="AD344" s="264"/>
      <c r="AE344" s="264"/>
      <c r="AF344" s="264"/>
      <c r="AG344" s="264"/>
      <c r="AH344" s="264"/>
      <c r="AI344" s="264"/>
    </row>
    <row r="345" spans="1:35">
      <c r="A345" s="2"/>
      <c r="B345" s="264"/>
      <c r="C345" s="264"/>
      <c r="D345" s="264"/>
      <c r="E345" s="264"/>
      <c r="F345" s="264"/>
      <c r="G345" s="264"/>
      <c r="H345" s="264"/>
      <c r="I345" s="264"/>
      <c r="J345" s="264"/>
      <c r="K345" s="264"/>
      <c r="L345" s="264"/>
      <c r="M345" s="264"/>
      <c r="N345" s="264"/>
      <c r="O345" s="264"/>
      <c r="P345" s="264"/>
      <c r="Q345" s="264"/>
      <c r="R345" s="264"/>
      <c r="S345" s="264"/>
      <c r="T345" s="264"/>
      <c r="U345" s="264"/>
      <c r="V345" s="264"/>
      <c r="W345" s="264"/>
      <c r="X345" s="264"/>
      <c r="Y345" s="264"/>
      <c r="Z345" s="264"/>
      <c r="AA345" s="264"/>
      <c r="AB345" s="264"/>
      <c r="AC345" s="264"/>
      <c r="AD345" s="264"/>
      <c r="AE345" s="264"/>
      <c r="AF345" s="264"/>
      <c r="AG345" s="264"/>
      <c r="AH345" s="264"/>
      <c r="AI345" s="264"/>
    </row>
    <row r="346" spans="1:35">
      <c r="A346" s="2"/>
      <c r="B346" s="264"/>
      <c r="C346" s="264"/>
      <c r="D346" s="264"/>
      <c r="E346" s="264"/>
      <c r="F346" s="264"/>
      <c r="G346" s="264"/>
      <c r="H346" s="264"/>
      <c r="I346" s="264"/>
      <c r="J346" s="264"/>
      <c r="K346" s="264"/>
      <c r="L346" s="264"/>
      <c r="M346" s="264"/>
      <c r="N346" s="264"/>
      <c r="O346" s="264"/>
      <c r="P346" s="264"/>
      <c r="Q346" s="264"/>
      <c r="R346" s="264"/>
      <c r="S346" s="264"/>
      <c r="T346" s="264"/>
      <c r="U346" s="264"/>
      <c r="V346" s="264"/>
      <c r="W346" s="264"/>
      <c r="X346" s="264"/>
      <c r="Y346" s="264"/>
      <c r="Z346" s="264"/>
      <c r="AA346" s="264"/>
      <c r="AB346" s="264"/>
      <c r="AC346" s="264"/>
      <c r="AD346" s="264"/>
      <c r="AE346" s="264"/>
      <c r="AF346" s="264"/>
      <c r="AG346" s="264"/>
      <c r="AH346" s="264"/>
      <c r="AI346" s="264"/>
    </row>
    <row r="347" spans="1:35">
      <c r="A347" s="2"/>
      <c r="B347" s="264"/>
      <c r="C347" s="264"/>
      <c r="D347" s="264"/>
      <c r="E347" s="264"/>
      <c r="F347" s="264"/>
      <c r="G347" s="264"/>
      <c r="H347" s="264"/>
      <c r="I347" s="264"/>
      <c r="J347" s="264"/>
      <c r="K347" s="264"/>
      <c r="L347" s="264"/>
      <c r="M347" s="264"/>
      <c r="N347" s="264"/>
      <c r="O347" s="264"/>
      <c r="P347" s="264"/>
      <c r="Q347" s="264"/>
      <c r="R347" s="264"/>
      <c r="S347" s="264"/>
      <c r="T347" s="264"/>
      <c r="U347" s="264"/>
      <c r="V347" s="264"/>
      <c r="W347" s="264"/>
      <c r="X347" s="264"/>
      <c r="Y347" s="264"/>
      <c r="Z347" s="264"/>
      <c r="AA347" s="264"/>
      <c r="AB347" s="264"/>
      <c r="AC347" s="264"/>
      <c r="AD347" s="264"/>
      <c r="AE347" s="264"/>
      <c r="AF347" s="264"/>
      <c r="AG347" s="264"/>
      <c r="AH347" s="264"/>
      <c r="AI347" s="264"/>
    </row>
    <row r="348" spans="1:35">
      <c r="A348" s="2"/>
      <c r="B348" s="264"/>
      <c r="C348" s="264"/>
      <c r="D348" s="264"/>
      <c r="E348" s="264"/>
      <c r="F348" s="264"/>
      <c r="G348" s="264"/>
      <c r="H348" s="264"/>
      <c r="I348" s="264"/>
      <c r="J348" s="264"/>
      <c r="K348" s="264"/>
      <c r="L348" s="264"/>
      <c r="M348" s="264"/>
      <c r="N348" s="264"/>
      <c r="O348" s="264"/>
      <c r="P348" s="264"/>
      <c r="Q348" s="264"/>
      <c r="R348" s="264"/>
      <c r="S348" s="264"/>
      <c r="T348" s="264"/>
      <c r="U348" s="264"/>
      <c r="V348" s="264"/>
      <c r="W348" s="264"/>
      <c r="X348" s="264"/>
      <c r="Y348" s="264"/>
      <c r="Z348" s="264"/>
      <c r="AA348" s="264"/>
      <c r="AB348" s="264"/>
      <c r="AC348" s="264"/>
      <c r="AD348" s="264"/>
      <c r="AE348" s="264"/>
      <c r="AF348" s="264"/>
      <c r="AG348" s="264"/>
      <c r="AH348" s="264"/>
      <c r="AI348" s="264"/>
    </row>
    <row r="349" spans="1:35">
      <c r="A349" s="2"/>
      <c r="B349" s="264"/>
      <c r="C349" s="264"/>
      <c r="D349" s="264"/>
      <c r="E349" s="264"/>
      <c r="F349" s="264"/>
      <c r="G349" s="264"/>
      <c r="H349" s="264"/>
      <c r="I349" s="264"/>
      <c r="J349" s="264"/>
      <c r="K349" s="264"/>
      <c r="L349" s="264"/>
      <c r="M349" s="264"/>
      <c r="N349" s="264"/>
      <c r="O349" s="264"/>
      <c r="P349" s="264"/>
      <c r="Q349" s="264"/>
      <c r="R349" s="264"/>
      <c r="S349" s="264"/>
      <c r="T349" s="264"/>
      <c r="U349" s="264"/>
      <c r="V349" s="264"/>
      <c r="W349" s="264"/>
      <c r="X349" s="264"/>
      <c r="Y349" s="264"/>
      <c r="Z349" s="264"/>
      <c r="AA349" s="264"/>
      <c r="AB349" s="264"/>
      <c r="AC349" s="264"/>
      <c r="AD349" s="264"/>
      <c r="AE349" s="264"/>
      <c r="AF349" s="264"/>
      <c r="AG349" s="264"/>
      <c r="AH349" s="264"/>
      <c r="AI349" s="264"/>
    </row>
    <row r="350" spans="1:35">
      <c r="A350" s="2"/>
      <c r="B350" s="264"/>
      <c r="C350" s="264"/>
      <c r="D350" s="264"/>
      <c r="E350" s="264"/>
      <c r="F350" s="264"/>
      <c r="G350" s="264"/>
      <c r="H350" s="264"/>
      <c r="I350" s="264"/>
      <c r="J350" s="264"/>
      <c r="K350" s="264"/>
      <c r="L350" s="264"/>
      <c r="M350" s="264"/>
      <c r="N350" s="264"/>
      <c r="O350" s="264"/>
      <c r="P350" s="264"/>
      <c r="Q350" s="264"/>
      <c r="R350" s="264"/>
      <c r="S350" s="264"/>
      <c r="T350" s="264"/>
      <c r="U350" s="264"/>
      <c r="V350" s="264"/>
      <c r="W350" s="264"/>
      <c r="X350" s="264"/>
      <c r="Y350" s="264"/>
      <c r="Z350" s="264"/>
      <c r="AA350" s="264"/>
      <c r="AB350" s="264"/>
      <c r="AC350" s="264"/>
      <c r="AD350" s="264"/>
      <c r="AE350" s="264"/>
      <c r="AF350" s="264"/>
      <c r="AG350" s="264"/>
      <c r="AH350" s="264"/>
      <c r="AI350" s="264"/>
    </row>
    <row r="351" spans="1:35">
      <c r="A351" s="2"/>
      <c r="B351" s="264"/>
      <c r="C351" s="264"/>
      <c r="D351" s="264"/>
      <c r="E351" s="264"/>
      <c r="F351" s="264"/>
      <c r="G351" s="264"/>
      <c r="H351" s="264"/>
      <c r="I351" s="264"/>
      <c r="J351" s="264"/>
      <c r="K351" s="264"/>
      <c r="L351" s="264"/>
      <c r="M351" s="264"/>
      <c r="N351" s="264"/>
      <c r="O351" s="264"/>
      <c r="P351" s="264"/>
      <c r="Q351" s="264"/>
      <c r="R351" s="264"/>
      <c r="S351" s="264"/>
      <c r="T351" s="264"/>
      <c r="U351" s="264"/>
      <c r="V351" s="264"/>
      <c r="W351" s="264"/>
      <c r="X351" s="264"/>
      <c r="Y351" s="264"/>
      <c r="Z351" s="264"/>
      <c r="AA351" s="264"/>
      <c r="AB351" s="264"/>
      <c r="AC351" s="264"/>
      <c r="AD351" s="264"/>
      <c r="AE351" s="264"/>
      <c r="AF351" s="264"/>
      <c r="AG351" s="264"/>
      <c r="AH351" s="264"/>
      <c r="AI351" s="264"/>
    </row>
    <row r="352" spans="1:35">
      <c r="A352" s="2"/>
      <c r="B352" s="264"/>
      <c r="C352" s="264"/>
      <c r="D352" s="264"/>
      <c r="E352" s="264"/>
      <c r="F352" s="264"/>
      <c r="G352" s="264"/>
      <c r="H352" s="264"/>
      <c r="I352" s="264"/>
      <c r="J352" s="264"/>
      <c r="K352" s="264"/>
      <c r="L352" s="264"/>
      <c r="M352" s="264"/>
      <c r="N352" s="264"/>
      <c r="O352" s="264"/>
      <c r="P352" s="264"/>
      <c r="Q352" s="264"/>
      <c r="R352" s="264"/>
      <c r="S352" s="264"/>
      <c r="T352" s="264"/>
      <c r="U352" s="264"/>
      <c r="V352" s="264"/>
      <c r="W352" s="264"/>
      <c r="X352" s="264"/>
      <c r="Y352" s="264"/>
      <c r="Z352" s="264"/>
      <c r="AA352" s="264"/>
      <c r="AB352" s="264"/>
      <c r="AC352" s="264"/>
      <c r="AD352" s="264"/>
      <c r="AE352" s="264"/>
      <c r="AF352" s="264"/>
      <c r="AG352" s="264"/>
      <c r="AH352" s="264"/>
      <c r="AI352" s="264"/>
    </row>
    <row r="353" spans="1:35">
      <c r="A353" s="2"/>
      <c r="B353" s="264"/>
      <c r="C353" s="264"/>
      <c r="D353" s="264"/>
      <c r="E353" s="264"/>
      <c r="F353" s="264"/>
      <c r="G353" s="264"/>
      <c r="H353" s="264"/>
      <c r="I353" s="264"/>
      <c r="J353" s="264"/>
      <c r="K353" s="264"/>
      <c r="L353" s="264"/>
      <c r="M353" s="264"/>
      <c r="N353" s="264"/>
      <c r="O353" s="264"/>
      <c r="P353" s="264"/>
      <c r="Q353" s="264"/>
      <c r="R353" s="264"/>
      <c r="S353" s="264"/>
      <c r="T353" s="264"/>
      <c r="U353" s="264"/>
      <c r="V353" s="264"/>
      <c r="W353" s="264"/>
      <c r="X353" s="264"/>
      <c r="Y353" s="264"/>
      <c r="Z353" s="264"/>
      <c r="AA353" s="264"/>
      <c r="AB353" s="264"/>
      <c r="AC353" s="264"/>
      <c r="AD353" s="264"/>
      <c r="AE353" s="264"/>
      <c r="AF353" s="264"/>
      <c r="AG353" s="264"/>
      <c r="AH353" s="264"/>
      <c r="AI353" s="264"/>
    </row>
    <row r="354" spans="1:35">
      <c r="A354" s="2"/>
      <c r="B354" s="264"/>
      <c r="C354" s="264"/>
      <c r="D354" s="264"/>
      <c r="E354" s="264"/>
      <c r="F354" s="264"/>
      <c r="G354" s="264"/>
      <c r="H354" s="264"/>
      <c r="I354" s="264"/>
      <c r="J354" s="264"/>
      <c r="K354" s="264"/>
      <c r="L354" s="264"/>
      <c r="M354" s="264"/>
      <c r="N354" s="264"/>
      <c r="O354" s="264"/>
      <c r="P354" s="264"/>
      <c r="Q354" s="264"/>
      <c r="R354" s="264"/>
      <c r="S354" s="264"/>
      <c r="T354" s="264"/>
      <c r="U354" s="264"/>
      <c r="V354" s="264"/>
      <c r="W354" s="264"/>
      <c r="X354" s="264"/>
      <c r="Y354" s="264"/>
      <c r="Z354" s="264"/>
      <c r="AA354" s="264"/>
      <c r="AB354" s="264"/>
      <c r="AC354" s="264"/>
      <c r="AD354" s="264"/>
      <c r="AE354" s="264"/>
      <c r="AF354" s="264"/>
      <c r="AG354" s="264"/>
      <c r="AH354" s="264"/>
      <c r="AI354" s="264"/>
    </row>
    <row r="355" spans="1:35">
      <c r="A355" s="2"/>
      <c r="B355" s="264"/>
      <c r="C355" s="264"/>
      <c r="D355" s="264"/>
      <c r="E355" s="264"/>
      <c r="F355" s="264"/>
      <c r="G355" s="264"/>
      <c r="H355" s="264"/>
      <c r="I355" s="264"/>
      <c r="J355" s="264"/>
      <c r="K355" s="264"/>
      <c r="L355" s="264"/>
      <c r="M355" s="264"/>
      <c r="N355" s="264"/>
      <c r="O355" s="264"/>
      <c r="P355" s="264"/>
      <c r="Q355" s="264"/>
      <c r="R355" s="264"/>
      <c r="S355" s="264"/>
      <c r="T355" s="264"/>
      <c r="U355" s="264"/>
      <c r="V355" s="264"/>
      <c r="W355" s="264"/>
      <c r="X355" s="264"/>
      <c r="Y355" s="264"/>
      <c r="Z355" s="264"/>
      <c r="AA355" s="264"/>
      <c r="AB355" s="264"/>
      <c r="AC355" s="264"/>
      <c r="AD355" s="264"/>
      <c r="AE355" s="264"/>
      <c r="AF355" s="264"/>
      <c r="AG355" s="264"/>
      <c r="AH355" s="264"/>
      <c r="AI355" s="264"/>
    </row>
    <row r="356" spans="1:35">
      <c r="A356" s="2"/>
      <c r="B356" s="264"/>
      <c r="C356" s="264"/>
      <c r="D356" s="264"/>
      <c r="E356" s="264"/>
      <c r="F356" s="264"/>
      <c r="G356" s="264"/>
      <c r="H356" s="264"/>
      <c r="I356" s="264"/>
      <c r="J356" s="264"/>
      <c r="K356" s="264"/>
      <c r="L356" s="264"/>
      <c r="M356" s="264"/>
      <c r="N356" s="264"/>
      <c r="O356" s="264"/>
      <c r="P356" s="264"/>
      <c r="Q356" s="264"/>
      <c r="R356" s="264"/>
      <c r="S356" s="264"/>
      <c r="T356" s="264"/>
      <c r="U356" s="264"/>
      <c r="V356" s="264"/>
      <c r="W356" s="264"/>
      <c r="X356" s="264"/>
      <c r="Y356" s="264"/>
      <c r="Z356" s="264"/>
      <c r="AA356" s="264"/>
      <c r="AB356" s="264"/>
      <c r="AC356" s="264"/>
      <c r="AD356" s="264"/>
      <c r="AE356" s="264"/>
      <c r="AF356" s="264"/>
      <c r="AG356" s="264"/>
      <c r="AH356" s="264"/>
      <c r="AI356" s="264"/>
    </row>
    <row r="357" spans="1:35">
      <c r="A357" s="2"/>
      <c r="B357" s="264"/>
      <c r="C357" s="264"/>
      <c r="D357" s="264"/>
      <c r="E357" s="264"/>
      <c r="F357" s="264"/>
      <c r="G357" s="264"/>
      <c r="H357" s="264"/>
      <c r="I357" s="264"/>
      <c r="J357" s="264"/>
      <c r="K357" s="264"/>
      <c r="L357" s="264"/>
      <c r="M357" s="264"/>
      <c r="N357" s="264"/>
      <c r="O357" s="264"/>
      <c r="P357" s="264"/>
      <c r="Q357" s="264"/>
      <c r="R357" s="264"/>
      <c r="S357" s="264"/>
      <c r="T357" s="264"/>
      <c r="U357" s="264"/>
      <c r="V357" s="264"/>
      <c r="W357" s="264"/>
      <c r="X357" s="264"/>
      <c r="Y357" s="264"/>
      <c r="Z357" s="264"/>
      <c r="AA357" s="264"/>
      <c r="AB357" s="264"/>
      <c r="AC357" s="264"/>
      <c r="AD357" s="264"/>
      <c r="AE357" s="264"/>
      <c r="AF357" s="264"/>
      <c r="AG357" s="264"/>
      <c r="AH357" s="264"/>
      <c r="AI357" s="264"/>
    </row>
    <row r="358" spans="1:35">
      <c r="A358" s="2"/>
      <c r="B358" s="264"/>
      <c r="C358" s="264"/>
      <c r="D358" s="264"/>
      <c r="E358" s="264"/>
      <c r="F358" s="264"/>
      <c r="G358" s="264"/>
      <c r="H358" s="264"/>
      <c r="I358" s="264"/>
      <c r="J358" s="264"/>
      <c r="K358" s="264"/>
      <c r="L358" s="264"/>
      <c r="M358" s="264"/>
      <c r="N358" s="264"/>
      <c r="O358" s="264"/>
      <c r="P358" s="264"/>
      <c r="Q358" s="264"/>
      <c r="R358" s="264"/>
      <c r="S358" s="264"/>
      <c r="T358" s="264"/>
      <c r="U358" s="264"/>
      <c r="V358" s="264"/>
      <c r="W358" s="264"/>
      <c r="X358" s="264"/>
      <c r="Y358" s="264"/>
      <c r="Z358" s="264"/>
      <c r="AA358" s="264"/>
      <c r="AB358" s="264"/>
      <c r="AC358" s="264"/>
      <c r="AD358" s="264"/>
      <c r="AE358" s="264"/>
      <c r="AF358" s="264"/>
      <c r="AG358" s="264"/>
      <c r="AH358" s="264"/>
      <c r="AI358" s="264"/>
    </row>
    <row r="359" spans="1:35">
      <c r="A359" s="2"/>
      <c r="B359" s="264"/>
      <c r="C359" s="264"/>
      <c r="D359" s="264"/>
      <c r="E359" s="264"/>
      <c r="F359" s="264"/>
      <c r="G359" s="264"/>
      <c r="H359" s="264"/>
      <c r="I359" s="264"/>
      <c r="J359" s="264"/>
      <c r="K359" s="264"/>
      <c r="L359" s="264"/>
      <c r="M359" s="264"/>
      <c r="N359" s="264"/>
      <c r="O359" s="264"/>
      <c r="P359" s="264"/>
      <c r="Q359" s="264"/>
      <c r="R359" s="264"/>
      <c r="S359" s="264"/>
      <c r="T359" s="264"/>
      <c r="U359" s="264"/>
      <c r="V359" s="264"/>
      <c r="W359" s="264"/>
      <c r="X359" s="264"/>
      <c r="Y359" s="264"/>
      <c r="Z359" s="264"/>
      <c r="AA359" s="264"/>
      <c r="AB359" s="264"/>
      <c r="AC359" s="264"/>
      <c r="AD359" s="264"/>
      <c r="AE359" s="264"/>
      <c r="AF359" s="264"/>
      <c r="AG359" s="264"/>
      <c r="AH359" s="264"/>
      <c r="AI359" s="264"/>
    </row>
    <row r="360" spans="1:35">
      <c r="A360" s="2"/>
      <c r="B360" s="264"/>
      <c r="C360" s="264"/>
      <c r="D360" s="264"/>
      <c r="E360" s="264"/>
      <c r="F360" s="264"/>
      <c r="G360" s="264"/>
      <c r="H360" s="264"/>
      <c r="I360" s="264"/>
      <c r="J360" s="264"/>
      <c r="K360" s="264"/>
      <c r="L360" s="264"/>
      <c r="M360" s="264"/>
      <c r="N360" s="264"/>
      <c r="O360" s="264"/>
      <c r="P360" s="264"/>
      <c r="Q360" s="264"/>
      <c r="R360" s="264"/>
      <c r="S360" s="264"/>
      <c r="T360" s="264"/>
      <c r="U360" s="264"/>
      <c r="V360" s="264"/>
      <c r="W360" s="264"/>
      <c r="X360" s="264"/>
      <c r="Y360" s="264"/>
      <c r="Z360" s="264"/>
      <c r="AA360" s="264"/>
      <c r="AB360" s="264"/>
      <c r="AC360" s="264"/>
      <c r="AD360" s="264"/>
      <c r="AE360" s="264"/>
      <c r="AF360" s="264"/>
      <c r="AG360" s="264"/>
      <c r="AH360" s="264"/>
      <c r="AI360" s="264"/>
    </row>
    <row r="361" spans="1:35">
      <c r="A361" s="2"/>
      <c r="B361" s="264"/>
      <c r="C361" s="264"/>
      <c r="D361" s="264"/>
      <c r="E361" s="264"/>
      <c r="F361" s="264"/>
      <c r="G361" s="264"/>
      <c r="H361" s="264"/>
      <c r="I361" s="264"/>
      <c r="J361" s="264"/>
      <c r="K361" s="264"/>
      <c r="L361" s="264"/>
      <c r="M361" s="264"/>
      <c r="N361" s="264"/>
      <c r="O361" s="264"/>
      <c r="P361" s="264"/>
      <c r="Q361" s="264"/>
      <c r="R361" s="264"/>
      <c r="S361" s="264"/>
      <c r="T361" s="264"/>
      <c r="U361" s="264"/>
      <c r="V361" s="264"/>
      <c r="W361" s="264"/>
      <c r="X361" s="264"/>
      <c r="Y361" s="264"/>
      <c r="Z361" s="264"/>
      <c r="AA361" s="264"/>
      <c r="AB361" s="264"/>
      <c r="AC361" s="264"/>
      <c r="AD361" s="264"/>
      <c r="AE361" s="264"/>
      <c r="AF361" s="264"/>
      <c r="AG361" s="264"/>
      <c r="AH361" s="264"/>
      <c r="AI361" s="264"/>
    </row>
    <row r="362" spans="1:35">
      <c r="A362" s="2"/>
      <c r="B362" s="264"/>
      <c r="C362" s="264"/>
      <c r="D362" s="264"/>
      <c r="E362" s="264"/>
      <c r="F362" s="264"/>
      <c r="G362" s="264"/>
      <c r="H362" s="264"/>
      <c r="I362" s="264"/>
      <c r="J362" s="264"/>
      <c r="K362" s="264"/>
      <c r="L362" s="264"/>
      <c r="M362" s="264"/>
      <c r="N362" s="264"/>
      <c r="O362" s="264"/>
      <c r="P362" s="264"/>
      <c r="Q362" s="264"/>
      <c r="R362" s="264"/>
      <c r="S362" s="264"/>
      <c r="T362" s="264"/>
      <c r="U362" s="264"/>
      <c r="V362" s="264"/>
      <c r="W362" s="264"/>
      <c r="X362" s="264"/>
      <c r="Y362" s="264"/>
      <c r="Z362" s="264"/>
      <c r="AA362" s="264"/>
      <c r="AB362" s="264"/>
      <c r="AC362" s="264"/>
      <c r="AD362" s="264"/>
      <c r="AE362" s="264"/>
      <c r="AF362" s="264"/>
      <c r="AG362" s="264"/>
      <c r="AH362" s="264"/>
      <c r="AI362" s="264"/>
    </row>
    <row r="363" spans="1:35">
      <c r="A363" s="2"/>
      <c r="B363" s="264"/>
      <c r="C363" s="264"/>
      <c r="D363" s="264"/>
      <c r="E363" s="264"/>
      <c r="F363" s="264"/>
      <c r="G363" s="264"/>
      <c r="H363" s="264"/>
      <c r="I363" s="264"/>
      <c r="J363" s="264"/>
      <c r="K363" s="264"/>
      <c r="L363" s="264"/>
      <c r="M363" s="264"/>
      <c r="N363" s="264"/>
      <c r="O363" s="264"/>
      <c r="P363" s="264"/>
      <c r="Q363" s="264"/>
      <c r="R363" s="264"/>
      <c r="S363" s="264"/>
      <c r="T363" s="264"/>
      <c r="U363" s="264"/>
      <c r="V363" s="264"/>
      <c r="W363" s="264"/>
      <c r="X363" s="264"/>
      <c r="Y363" s="264"/>
      <c r="Z363" s="264"/>
      <c r="AA363" s="264"/>
      <c r="AB363" s="264"/>
      <c r="AC363" s="264"/>
      <c r="AD363" s="264"/>
      <c r="AE363" s="264"/>
      <c r="AF363" s="264"/>
      <c r="AG363" s="264"/>
      <c r="AH363" s="264"/>
      <c r="AI363" s="264"/>
    </row>
    <row r="364" spans="1:35">
      <c r="A364" s="2"/>
      <c r="B364" s="264"/>
      <c r="C364" s="264"/>
      <c r="D364" s="264"/>
      <c r="E364" s="264"/>
      <c r="F364" s="264"/>
      <c r="G364" s="264"/>
      <c r="H364" s="264"/>
      <c r="I364" s="264"/>
      <c r="J364" s="264"/>
      <c r="K364" s="264"/>
      <c r="L364" s="264"/>
      <c r="M364" s="264"/>
      <c r="N364" s="264"/>
      <c r="O364" s="264"/>
      <c r="P364" s="264"/>
      <c r="Q364" s="264"/>
      <c r="R364" s="264"/>
      <c r="S364" s="264"/>
      <c r="T364" s="264"/>
      <c r="U364" s="264"/>
      <c r="V364" s="264"/>
      <c r="W364" s="264"/>
      <c r="X364" s="264"/>
      <c r="Y364" s="264"/>
      <c r="Z364" s="264"/>
      <c r="AA364" s="264"/>
      <c r="AB364" s="264"/>
      <c r="AC364" s="264"/>
      <c r="AD364" s="264"/>
      <c r="AE364" s="264"/>
      <c r="AF364" s="264"/>
      <c r="AG364" s="264"/>
      <c r="AH364" s="264"/>
      <c r="AI364" s="264"/>
    </row>
    <row r="365" spans="1:35">
      <c r="A365" s="2"/>
      <c r="B365" s="264"/>
      <c r="C365" s="264"/>
      <c r="D365" s="264"/>
      <c r="E365" s="264"/>
      <c r="F365" s="264"/>
      <c r="G365" s="264"/>
      <c r="H365" s="264"/>
      <c r="I365" s="264"/>
      <c r="J365" s="264"/>
      <c r="K365" s="264"/>
      <c r="L365" s="264"/>
      <c r="M365" s="264"/>
      <c r="N365" s="264"/>
      <c r="O365" s="264"/>
      <c r="P365" s="264"/>
      <c r="Q365" s="264"/>
      <c r="R365" s="264"/>
      <c r="S365" s="264"/>
      <c r="T365" s="264"/>
      <c r="U365" s="264"/>
      <c r="V365" s="264"/>
      <c r="W365" s="264"/>
      <c r="X365" s="264"/>
      <c r="Y365" s="264"/>
      <c r="Z365" s="264"/>
      <c r="AA365" s="264"/>
      <c r="AB365" s="264"/>
      <c r="AC365" s="264"/>
      <c r="AD365" s="264"/>
      <c r="AE365" s="264"/>
      <c r="AF365" s="264"/>
      <c r="AG365" s="264"/>
      <c r="AH365" s="264"/>
      <c r="AI365" s="264"/>
    </row>
    <row r="366" spans="1:35">
      <c r="A366" s="2"/>
      <c r="B366" s="264"/>
      <c r="C366" s="264"/>
      <c r="D366" s="264"/>
      <c r="E366" s="264"/>
      <c r="F366" s="264"/>
      <c r="G366" s="264"/>
      <c r="H366" s="264"/>
      <c r="I366" s="264"/>
      <c r="J366" s="264"/>
      <c r="K366" s="264"/>
      <c r="L366" s="264"/>
      <c r="M366" s="264"/>
      <c r="N366" s="264"/>
      <c r="O366" s="264"/>
      <c r="P366" s="264"/>
      <c r="Q366" s="264"/>
      <c r="R366" s="264"/>
      <c r="S366" s="264"/>
      <c r="T366" s="264"/>
      <c r="U366" s="264"/>
      <c r="V366" s="264"/>
      <c r="W366" s="264"/>
      <c r="X366" s="264"/>
      <c r="Y366" s="264"/>
      <c r="Z366" s="264"/>
      <c r="AA366" s="264"/>
      <c r="AB366" s="264"/>
      <c r="AC366" s="264"/>
      <c r="AD366" s="264"/>
      <c r="AE366" s="264"/>
      <c r="AF366" s="264"/>
      <c r="AG366" s="264"/>
      <c r="AH366" s="264"/>
      <c r="AI366" s="264"/>
    </row>
    <row r="367" spans="1:35">
      <c r="A367" s="2"/>
      <c r="B367" s="264"/>
      <c r="C367" s="264"/>
      <c r="D367" s="264"/>
      <c r="E367" s="264"/>
      <c r="F367" s="264"/>
      <c r="G367" s="264"/>
      <c r="H367" s="264"/>
      <c r="I367" s="264"/>
      <c r="J367" s="264"/>
      <c r="K367" s="264"/>
      <c r="L367" s="264"/>
      <c r="M367" s="264"/>
      <c r="N367" s="264"/>
      <c r="O367" s="264"/>
      <c r="P367" s="264"/>
      <c r="Q367" s="264"/>
      <c r="R367" s="264"/>
      <c r="S367" s="264"/>
      <c r="T367" s="264"/>
      <c r="U367" s="264"/>
      <c r="V367" s="264"/>
      <c r="W367" s="264"/>
      <c r="X367" s="264"/>
      <c r="Y367" s="264"/>
      <c r="Z367" s="264"/>
      <c r="AA367" s="264"/>
      <c r="AB367" s="264"/>
      <c r="AC367" s="264"/>
      <c r="AD367" s="264"/>
      <c r="AE367" s="264"/>
      <c r="AF367" s="264"/>
      <c r="AG367" s="264"/>
      <c r="AH367" s="264"/>
      <c r="AI367" s="264"/>
    </row>
    <row r="368" spans="1:35">
      <c r="A368" s="2"/>
      <c r="B368" s="264"/>
      <c r="C368" s="264"/>
      <c r="D368" s="264"/>
      <c r="E368" s="264"/>
      <c r="F368" s="264"/>
      <c r="G368" s="264"/>
      <c r="H368" s="264"/>
      <c r="I368" s="264"/>
      <c r="J368" s="264"/>
      <c r="K368" s="264"/>
      <c r="L368" s="264"/>
      <c r="M368" s="264"/>
      <c r="N368" s="264"/>
      <c r="O368" s="264"/>
      <c r="P368" s="264"/>
      <c r="Q368" s="264"/>
      <c r="R368" s="264"/>
      <c r="S368" s="264"/>
      <c r="T368" s="264"/>
      <c r="U368" s="264"/>
      <c r="V368" s="264"/>
      <c r="W368" s="264"/>
      <c r="X368" s="264"/>
      <c r="Y368" s="264"/>
      <c r="Z368" s="264"/>
      <c r="AA368" s="264"/>
      <c r="AB368" s="264"/>
      <c r="AC368" s="264"/>
      <c r="AD368" s="264"/>
      <c r="AE368" s="264"/>
      <c r="AF368" s="264"/>
      <c r="AG368" s="264"/>
      <c r="AH368" s="264"/>
      <c r="AI368" s="264"/>
    </row>
    <row r="369" spans="1:35">
      <c r="A369" s="2"/>
      <c r="B369" s="264"/>
      <c r="C369" s="264"/>
      <c r="D369" s="264"/>
      <c r="E369" s="264"/>
      <c r="F369" s="264"/>
      <c r="G369" s="264"/>
      <c r="H369" s="264"/>
      <c r="I369" s="264"/>
      <c r="J369" s="264"/>
      <c r="K369" s="264"/>
      <c r="L369" s="264"/>
      <c r="M369" s="264"/>
      <c r="N369" s="264"/>
      <c r="O369" s="264"/>
      <c r="P369" s="264"/>
      <c r="Q369" s="264"/>
      <c r="R369" s="264"/>
      <c r="S369" s="264"/>
      <c r="T369" s="264"/>
      <c r="U369" s="264"/>
      <c r="V369" s="264"/>
      <c r="W369" s="264"/>
      <c r="X369" s="264"/>
      <c r="Y369" s="264"/>
      <c r="Z369" s="264"/>
      <c r="AA369" s="264"/>
      <c r="AB369" s="264"/>
      <c r="AC369" s="264"/>
      <c r="AD369" s="264"/>
      <c r="AE369" s="264"/>
      <c r="AF369" s="264"/>
      <c r="AG369" s="264"/>
      <c r="AH369" s="264"/>
      <c r="AI369" s="264"/>
    </row>
    <row r="370" spans="1:35">
      <c r="A370" s="2"/>
      <c r="B370" s="264"/>
      <c r="C370" s="264"/>
      <c r="D370" s="264"/>
      <c r="E370" s="264"/>
      <c r="F370" s="264"/>
      <c r="G370" s="264"/>
      <c r="H370" s="264"/>
      <c r="I370" s="264"/>
      <c r="J370" s="264"/>
      <c r="K370" s="264"/>
      <c r="L370" s="264"/>
      <c r="M370" s="264"/>
      <c r="N370" s="264"/>
      <c r="O370" s="264"/>
      <c r="P370" s="264"/>
      <c r="Q370" s="264"/>
      <c r="R370" s="264"/>
      <c r="S370" s="264"/>
      <c r="T370" s="264"/>
      <c r="U370" s="264"/>
      <c r="V370" s="264"/>
      <c r="W370" s="264"/>
      <c r="X370" s="264"/>
      <c r="Y370" s="264"/>
      <c r="Z370" s="264"/>
      <c r="AA370" s="264"/>
      <c r="AB370" s="264"/>
      <c r="AC370" s="264"/>
      <c r="AD370" s="264"/>
      <c r="AE370" s="264"/>
      <c r="AF370" s="264"/>
      <c r="AG370" s="264"/>
      <c r="AH370" s="264"/>
      <c r="AI370" s="264"/>
    </row>
    <row r="371" spans="1:35">
      <c r="A371" s="2"/>
      <c r="B371" s="264"/>
      <c r="C371" s="264"/>
      <c r="D371" s="264"/>
      <c r="E371" s="264"/>
      <c r="F371" s="264"/>
      <c r="G371" s="264"/>
      <c r="H371" s="264"/>
      <c r="I371" s="264"/>
      <c r="J371" s="264"/>
      <c r="K371" s="264"/>
      <c r="L371" s="264"/>
      <c r="M371" s="264"/>
      <c r="N371" s="264"/>
      <c r="O371" s="264"/>
      <c r="P371" s="264"/>
      <c r="Q371" s="264"/>
      <c r="R371" s="264"/>
      <c r="S371" s="264"/>
      <c r="T371" s="264"/>
      <c r="U371" s="264"/>
      <c r="V371" s="264"/>
      <c r="W371" s="264"/>
      <c r="X371" s="264"/>
      <c r="Y371" s="264"/>
      <c r="Z371" s="264"/>
      <c r="AA371" s="264"/>
      <c r="AB371" s="264"/>
      <c r="AC371" s="264"/>
      <c r="AD371" s="264"/>
      <c r="AE371" s="264"/>
      <c r="AF371" s="264"/>
      <c r="AG371" s="264"/>
      <c r="AH371" s="264"/>
      <c r="AI371" s="264"/>
    </row>
    <row r="372" spans="1:35">
      <c r="A372" s="2"/>
      <c r="B372" s="264"/>
      <c r="C372" s="264"/>
      <c r="D372" s="264"/>
      <c r="E372" s="264"/>
      <c r="F372" s="264"/>
      <c r="G372" s="264"/>
      <c r="H372" s="264"/>
      <c r="I372" s="264"/>
      <c r="J372" s="264"/>
      <c r="K372" s="264"/>
      <c r="L372" s="264"/>
      <c r="M372" s="264"/>
      <c r="N372" s="264"/>
      <c r="O372" s="264"/>
      <c r="P372" s="264"/>
      <c r="Q372" s="264"/>
      <c r="R372" s="264"/>
      <c r="S372" s="264"/>
      <c r="T372" s="264"/>
      <c r="U372" s="264"/>
      <c r="V372" s="264"/>
      <c r="W372" s="264"/>
      <c r="X372" s="264"/>
      <c r="Y372" s="264"/>
      <c r="Z372" s="264"/>
      <c r="AA372" s="264"/>
      <c r="AB372" s="264"/>
      <c r="AC372" s="264"/>
      <c r="AD372" s="264"/>
      <c r="AE372" s="264"/>
      <c r="AF372" s="264"/>
      <c r="AG372" s="264"/>
      <c r="AH372" s="264"/>
      <c r="AI372" s="264"/>
    </row>
    <row r="373" spans="1:35">
      <c r="A373" s="2"/>
      <c r="B373" s="264"/>
      <c r="C373" s="264"/>
      <c r="D373" s="264"/>
      <c r="E373" s="264"/>
      <c r="F373" s="264"/>
      <c r="G373" s="264"/>
      <c r="H373" s="264"/>
      <c r="I373" s="264"/>
      <c r="J373" s="264"/>
      <c r="K373" s="264"/>
      <c r="L373" s="264"/>
      <c r="M373" s="264"/>
      <c r="N373" s="264"/>
      <c r="O373" s="264"/>
      <c r="P373" s="264"/>
      <c r="Q373" s="264"/>
      <c r="R373" s="264"/>
      <c r="S373" s="264"/>
      <c r="T373" s="264"/>
      <c r="U373" s="264"/>
      <c r="V373" s="264"/>
      <c r="W373" s="264"/>
      <c r="X373" s="264"/>
      <c r="Y373" s="264"/>
      <c r="Z373" s="264"/>
      <c r="AA373" s="264"/>
      <c r="AB373" s="264"/>
      <c r="AC373" s="264"/>
      <c r="AD373" s="264"/>
      <c r="AE373" s="264"/>
      <c r="AF373" s="264"/>
      <c r="AG373" s="264"/>
      <c r="AH373" s="264"/>
      <c r="AI373" s="264"/>
    </row>
    <row r="374" spans="1:35">
      <c r="A374" s="2"/>
      <c r="B374" s="264"/>
      <c r="C374" s="264"/>
      <c r="D374" s="264"/>
      <c r="E374" s="264"/>
      <c r="F374" s="264"/>
      <c r="G374" s="264"/>
      <c r="H374" s="264"/>
      <c r="I374" s="264"/>
      <c r="J374" s="264"/>
      <c r="K374" s="264"/>
      <c r="L374" s="264"/>
      <c r="M374" s="264"/>
      <c r="N374" s="264"/>
      <c r="O374" s="264"/>
      <c r="P374" s="264"/>
      <c r="Q374" s="264"/>
      <c r="R374" s="264"/>
      <c r="S374" s="264"/>
      <c r="T374" s="264"/>
      <c r="U374" s="264"/>
      <c r="V374" s="264"/>
      <c r="W374" s="264"/>
      <c r="X374" s="264"/>
      <c r="Y374" s="264"/>
      <c r="Z374" s="264"/>
      <c r="AA374" s="264"/>
      <c r="AB374" s="264"/>
      <c r="AC374" s="264"/>
      <c r="AD374" s="264"/>
      <c r="AE374" s="264"/>
      <c r="AF374" s="264"/>
      <c r="AG374" s="264"/>
      <c r="AH374" s="264"/>
      <c r="AI374" s="264"/>
    </row>
    <row r="375" spans="1:35">
      <c r="A375" s="2"/>
      <c r="B375" s="264"/>
      <c r="C375" s="264"/>
      <c r="D375" s="264"/>
      <c r="E375" s="264"/>
      <c r="F375" s="264"/>
      <c r="G375" s="264"/>
      <c r="H375" s="264"/>
      <c r="I375" s="264"/>
      <c r="J375" s="264"/>
      <c r="K375" s="264"/>
      <c r="L375" s="264"/>
      <c r="M375" s="264"/>
      <c r="N375" s="264"/>
      <c r="O375" s="264"/>
      <c r="P375" s="264"/>
      <c r="Q375" s="264"/>
      <c r="R375" s="264"/>
      <c r="S375" s="264"/>
      <c r="T375" s="264"/>
      <c r="U375" s="264"/>
      <c r="V375" s="264"/>
      <c r="W375" s="264"/>
      <c r="X375" s="264"/>
      <c r="Y375" s="264"/>
      <c r="Z375" s="264"/>
      <c r="AA375" s="264"/>
      <c r="AB375" s="264"/>
      <c r="AC375" s="264"/>
      <c r="AD375" s="264"/>
      <c r="AE375" s="264"/>
      <c r="AF375" s="264"/>
      <c r="AG375" s="264"/>
      <c r="AH375" s="264"/>
      <c r="AI375" s="264"/>
    </row>
    <row r="376" spans="1:35">
      <c r="A376" s="2"/>
      <c r="B376" s="264"/>
      <c r="C376" s="264"/>
      <c r="D376" s="264"/>
      <c r="E376" s="264"/>
      <c r="F376" s="264"/>
      <c r="G376" s="264"/>
      <c r="H376" s="264"/>
      <c r="I376" s="264"/>
      <c r="J376" s="264"/>
      <c r="K376" s="264"/>
      <c r="L376" s="264"/>
      <c r="M376" s="264"/>
      <c r="N376" s="264"/>
      <c r="O376" s="264"/>
      <c r="P376" s="264"/>
      <c r="Q376" s="264"/>
      <c r="R376" s="264"/>
      <c r="S376" s="264"/>
      <c r="T376" s="264"/>
      <c r="U376" s="264"/>
      <c r="V376" s="264"/>
      <c r="W376" s="264"/>
      <c r="X376" s="264"/>
      <c r="Y376" s="264"/>
      <c r="Z376" s="264"/>
      <c r="AA376" s="264"/>
      <c r="AB376" s="264"/>
      <c r="AC376" s="264"/>
      <c r="AD376" s="264"/>
      <c r="AE376" s="264"/>
      <c r="AF376" s="264"/>
      <c r="AG376" s="264"/>
      <c r="AH376" s="264"/>
      <c r="AI376" s="264"/>
    </row>
    <row r="377" spans="1:35">
      <c r="A377" s="2"/>
      <c r="B377" s="264"/>
      <c r="C377" s="264"/>
      <c r="D377" s="264"/>
      <c r="E377" s="264"/>
      <c r="F377" s="264"/>
      <c r="G377" s="264"/>
      <c r="H377" s="264"/>
      <c r="I377" s="264"/>
      <c r="J377" s="264"/>
      <c r="K377" s="264"/>
      <c r="L377" s="264"/>
      <c r="M377" s="264"/>
      <c r="N377" s="264"/>
      <c r="O377" s="264"/>
      <c r="P377" s="264"/>
      <c r="Q377" s="264"/>
      <c r="R377" s="264"/>
      <c r="S377" s="264"/>
      <c r="T377" s="264"/>
      <c r="U377" s="264"/>
      <c r="V377" s="264"/>
      <c r="W377" s="264"/>
      <c r="X377" s="264"/>
      <c r="Y377" s="264"/>
      <c r="Z377" s="264"/>
      <c r="AA377" s="264"/>
      <c r="AB377" s="264"/>
      <c r="AC377" s="264"/>
      <c r="AD377" s="264"/>
      <c r="AE377" s="264"/>
      <c r="AF377" s="264"/>
      <c r="AG377" s="264"/>
      <c r="AH377" s="264"/>
      <c r="AI377" s="264"/>
    </row>
    <row r="378" spans="1:35">
      <c r="A378" s="2"/>
      <c r="B378" s="264"/>
      <c r="C378" s="264"/>
      <c r="D378" s="264"/>
      <c r="E378" s="264"/>
      <c r="F378" s="264"/>
      <c r="G378" s="264"/>
      <c r="H378" s="264"/>
      <c r="I378" s="264"/>
      <c r="J378" s="264"/>
      <c r="K378" s="264"/>
      <c r="L378" s="264"/>
      <c r="M378" s="264"/>
      <c r="N378" s="264"/>
      <c r="O378" s="264"/>
      <c r="P378" s="264"/>
      <c r="Q378" s="264"/>
      <c r="R378" s="264"/>
      <c r="S378" s="264"/>
      <c r="T378" s="264"/>
      <c r="U378" s="264"/>
      <c r="V378" s="264"/>
      <c r="W378" s="264"/>
      <c r="X378" s="264"/>
      <c r="Y378" s="264"/>
      <c r="Z378" s="264"/>
      <c r="AA378" s="264"/>
      <c r="AB378" s="264"/>
      <c r="AC378" s="264"/>
      <c r="AD378" s="264"/>
      <c r="AE378" s="264"/>
      <c r="AF378" s="264"/>
      <c r="AG378" s="264"/>
      <c r="AH378" s="264"/>
      <c r="AI378" s="264"/>
    </row>
    <row r="379" spans="1:35">
      <c r="A379" s="2"/>
      <c r="B379" s="264"/>
      <c r="C379" s="264"/>
      <c r="D379" s="264"/>
      <c r="E379" s="264"/>
      <c r="F379" s="264"/>
      <c r="G379" s="264"/>
      <c r="H379" s="264"/>
      <c r="I379" s="264"/>
      <c r="J379" s="264"/>
      <c r="K379" s="264"/>
      <c r="L379" s="264"/>
      <c r="M379" s="264"/>
      <c r="N379" s="264"/>
      <c r="O379" s="264"/>
      <c r="P379" s="264"/>
      <c r="Q379" s="264"/>
      <c r="R379" s="264"/>
      <c r="S379" s="264"/>
      <c r="T379" s="264"/>
      <c r="U379" s="264"/>
      <c r="V379" s="264"/>
      <c r="W379" s="264"/>
      <c r="X379" s="264"/>
      <c r="Y379" s="264"/>
      <c r="Z379" s="264"/>
      <c r="AA379" s="264"/>
      <c r="AB379" s="264"/>
      <c r="AC379" s="264"/>
      <c r="AD379" s="264"/>
      <c r="AE379" s="264"/>
      <c r="AF379" s="264"/>
      <c r="AG379" s="264"/>
      <c r="AH379" s="264"/>
      <c r="AI379" s="264"/>
    </row>
    <row r="380" spans="1:35">
      <c r="A380" s="2"/>
      <c r="B380" s="264"/>
      <c r="C380" s="264"/>
      <c r="D380" s="264"/>
      <c r="E380" s="264"/>
      <c r="F380" s="264"/>
      <c r="G380" s="264"/>
      <c r="H380" s="264"/>
      <c r="I380" s="264"/>
      <c r="J380" s="264"/>
      <c r="K380" s="264"/>
      <c r="L380" s="264"/>
      <c r="M380" s="264"/>
      <c r="N380" s="264"/>
      <c r="O380" s="264"/>
      <c r="P380" s="264"/>
      <c r="Q380" s="264"/>
      <c r="R380" s="264"/>
      <c r="S380" s="264"/>
      <c r="T380" s="264"/>
      <c r="U380" s="264"/>
      <c r="V380" s="264"/>
      <c r="W380" s="264"/>
      <c r="X380" s="264"/>
      <c r="Y380" s="264"/>
      <c r="Z380" s="264"/>
      <c r="AA380" s="264"/>
      <c r="AB380" s="264"/>
      <c r="AC380" s="264"/>
      <c r="AD380" s="264"/>
      <c r="AE380" s="264"/>
      <c r="AF380" s="264"/>
      <c r="AG380" s="264"/>
      <c r="AH380" s="264"/>
      <c r="AI380" s="264"/>
    </row>
    <row r="381" spans="1:35">
      <c r="A381" s="2"/>
      <c r="B381" s="264"/>
      <c r="C381" s="264"/>
      <c r="D381" s="264"/>
      <c r="E381" s="264"/>
      <c r="F381" s="264"/>
      <c r="G381" s="264"/>
      <c r="H381" s="264"/>
      <c r="I381" s="264"/>
      <c r="J381" s="264"/>
      <c r="K381" s="264"/>
      <c r="L381" s="264"/>
      <c r="M381" s="264"/>
      <c r="N381" s="264"/>
      <c r="O381" s="264"/>
      <c r="P381" s="264"/>
      <c r="Q381" s="264"/>
      <c r="R381" s="264"/>
      <c r="S381" s="264"/>
      <c r="T381" s="264"/>
      <c r="U381" s="264"/>
      <c r="V381" s="264"/>
      <c r="W381" s="264"/>
      <c r="X381" s="264"/>
      <c r="Y381" s="264"/>
      <c r="Z381" s="264"/>
      <c r="AA381" s="264"/>
      <c r="AB381" s="264"/>
      <c r="AC381" s="264"/>
      <c r="AD381" s="264"/>
      <c r="AE381" s="264"/>
      <c r="AF381" s="264"/>
      <c r="AG381" s="264"/>
      <c r="AH381" s="264"/>
      <c r="AI381" s="264"/>
    </row>
    <row r="382" spans="1:35">
      <c r="A382" s="2"/>
      <c r="B382" s="264"/>
      <c r="C382" s="264"/>
      <c r="D382" s="264"/>
      <c r="E382" s="264"/>
      <c r="F382" s="264"/>
      <c r="G382" s="264"/>
      <c r="H382" s="264"/>
      <c r="I382" s="264"/>
      <c r="J382" s="264"/>
      <c r="K382" s="264"/>
      <c r="L382" s="264"/>
      <c r="M382" s="264"/>
      <c r="N382" s="264"/>
      <c r="O382" s="264"/>
      <c r="P382" s="264"/>
      <c r="Q382" s="264"/>
      <c r="R382" s="264"/>
      <c r="S382" s="264"/>
      <c r="T382" s="264"/>
      <c r="U382" s="264"/>
      <c r="V382" s="264"/>
      <c r="W382" s="264"/>
      <c r="X382" s="264"/>
      <c r="Y382" s="264"/>
      <c r="Z382" s="264"/>
      <c r="AA382" s="264"/>
      <c r="AB382" s="264"/>
      <c r="AC382" s="264"/>
      <c r="AD382" s="264"/>
      <c r="AE382" s="264"/>
      <c r="AF382" s="264"/>
      <c r="AG382" s="264"/>
      <c r="AH382" s="264"/>
      <c r="AI382" s="264"/>
    </row>
    <row r="383" spans="1:35">
      <c r="A383" s="2"/>
      <c r="B383" s="264"/>
      <c r="C383" s="264"/>
      <c r="D383" s="264"/>
      <c r="E383" s="264"/>
      <c r="F383" s="264"/>
      <c r="G383" s="264"/>
      <c r="H383" s="264"/>
      <c r="I383" s="264"/>
      <c r="J383" s="264"/>
      <c r="K383" s="264"/>
      <c r="L383" s="264"/>
      <c r="M383" s="264"/>
      <c r="N383" s="264"/>
      <c r="O383" s="264"/>
      <c r="P383" s="264"/>
      <c r="Q383" s="264"/>
      <c r="R383" s="264"/>
      <c r="S383" s="264"/>
      <c r="T383" s="264"/>
      <c r="U383" s="264"/>
      <c r="V383" s="264"/>
      <c r="W383" s="264"/>
      <c r="X383" s="264"/>
      <c r="Y383" s="264"/>
      <c r="Z383" s="264"/>
      <c r="AA383" s="264"/>
      <c r="AB383" s="264"/>
      <c r="AC383" s="264"/>
      <c r="AD383" s="264"/>
      <c r="AE383" s="264"/>
      <c r="AF383" s="264"/>
      <c r="AG383" s="264"/>
      <c r="AH383" s="264"/>
      <c r="AI383" s="264"/>
    </row>
    <row r="384" spans="1:35">
      <c r="A384" s="2"/>
      <c r="B384" s="264"/>
      <c r="C384" s="264"/>
      <c r="D384" s="264"/>
      <c r="E384" s="264"/>
      <c r="F384" s="264"/>
      <c r="G384" s="264"/>
      <c r="H384" s="264"/>
      <c r="I384" s="264"/>
      <c r="J384" s="264"/>
      <c r="K384" s="264"/>
      <c r="L384" s="264"/>
      <c r="M384" s="264"/>
      <c r="N384" s="264"/>
      <c r="O384" s="264"/>
      <c r="P384" s="264"/>
      <c r="Q384" s="264"/>
      <c r="R384" s="264"/>
      <c r="S384" s="264"/>
      <c r="T384" s="264"/>
      <c r="U384" s="264"/>
      <c r="V384" s="264"/>
      <c r="W384" s="264"/>
      <c r="X384" s="264"/>
      <c r="Y384" s="264"/>
      <c r="Z384" s="264"/>
      <c r="AA384" s="264"/>
      <c r="AB384" s="264"/>
      <c r="AC384" s="264"/>
      <c r="AD384" s="264"/>
      <c r="AE384" s="264"/>
      <c r="AF384" s="264"/>
      <c r="AG384" s="264"/>
      <c r="AH384" s="264"/>
      <c r="AI384" s="264"/>
    </row>
    <row r="385" spans="1:35">
      <c r="A385" s="2"/>
      <c r="B385" s="264"/>
      <c r="C385" s="264"/>
      <c r="D385" s="264"/>
      <c r="E385" s="264"/>
      <c r="F385" s="264"/>
      <c r="G385" s="264"/>
      <c r="H385" s="264"/>
      <c r="I385" s="264"/>
      <c r="J385" s="264"/>
      <c r="K385" s="264"/>
      <c r="L385" s="264"/>
      <c r="M385" s="264"/>
      <c r="N385" s="264"/>
      <c r="O385" s="264"/>
      <c r="P385" s="264"/>
      <c r="Q385" s="264"/>
      <c r="R385" s="264"/>
      <c r="S385" s="264"/>
      <c r="T385" s="264"/>
      <c r="U385" s="264"/>
      <c r="V385" s="264"/>
      <c r="W385" s="264"/>
      <c r="X385" s="264"/>
      <c r="Y385" s="264"/>
      <c r="Z385" s="264"/>
      <c r="AA385" s="264"/>
      <c r="AB385" s="264"/>
      <c r="AC385" s="264"/>
      <c r="AD385" s="264"/>
      <c r="AE385" s="264"/>
      <c r="AF385" s="264"/>
      <c r="AG385" s="264"/>
      <c r="AH385" s="264"/>
      <c r="AI385" s="264"/>
    </row>
    <row r="386" spans="1:35">
      <c r="A386" s="2"/>
      <c r="B386" s="264"/>
      <c r="C386" s="264"/>
      <c r="D386" s="264"/>
      <c r="E386" s="264"/>
      <c r="F386" s="264"/>
      <c r="G386" s="264"/>
      <c r="H386" s="264"/>
      <c r="I386" s="264"/>
      <c r="J386" s="264"/>
      <c r="K386" s="264"/>
      <c r="L386" s="264"/>
      <c r="M386" s="264"/>
      <c r="N386" s="264"/>
      <c r="O386" s="264"/>
      <c r="P386" s="264"/>
      <c r="Q386" s="264"/>
      <c r="R386" s="264"/>
      <c r="S386" s="264"/>
      <c r="T386" s="264"/>
      <c r="U386" s="264"/>
      <c r="V386" s="264"/>
      <c r="W386" s="264"/>
      <c r="X386" s="264"/>
      <c r="Y386" s="264"/>
      <c r="Z386" s="264"/>
      <c r="AA386" s="264"/>
      <c r="AB386" s="264"/>
      <c r="AC386" s="264"/>
      <c r="AD386" s="264"/>
      <c r="AE386" s="264"/>
      <c r="AF386" s="264"/>
      <c r="AG386" s="264"/>
      <c r="AH386" s="264"/>
      <c r="AI386" s="264"/>
    </row>
    <row r="387" spans="1:35">
      <c r="A387" s="2"/>
      <c r="B387" s="264"/>
      <c r="C387" s="264"/>
      <c r="D387" s="264"/>
      <c r="E387" s="264"/>
      <c r="F387" s="264"/>
      <c r="G387" s="264"/>
      <c r="H387" s="264"/>
      <c r="I387" s="264"/>
      <c r="J387" s="264"/>
      <c r="K387" s="264"/>
      <c r="L387" s="264"/>
      <c r="M387" s="264"/>
      <c r="N387" s="264"/>
      <c r="O387" s="264"/>
      <c r="P387" s="264"/>
      <c r="Q387" s="264"/>
      <c r="R387" s="264"/>
      <c r="S387" s="264"/>
      <c r="T387" s="264"/>
      <c r="U387" s="264"/>
      <c r="V387" s="264"/>
      <c r="W387" s="264"/>
      <c r="X387" s="264"/>
      <c r="Y387" s="264"/>
      <c r="Z387" s="264"/>
      <c r="AA387" s="264"/>
      <c r="AB387" s="264"/>
      <c r="AC387" s="264"/>
      <c r="AD387" s="264"/>
      <c r="AE387" s="264"/>
      <c r="AF387" s="264"/>
      <c r="AG387" s="264"/>
      <c r="AH387" s="264"/>
      <c r="AI387" s="264"/>
    </row>
    <row r="388" spans="1:35">
      <c r="A388" s="2"/>
      <c r="B388" s="264"/>
      <c r="C388" s="264"/>
      <c r="D388" s="264"/>
      <c r="E388" s="264"/>
      <c r="F388" s="264"/>
      <c r="G388" s="264"/>
      <c r="H388" s="264"/>
      <c r="I388" s="264"/>
      <c r="J388" s="264"/>
      <c r="K388" s="264"/>
      <c r="L388" s="264"/>
      <c r="M388" s="264"/>
      <c r="N388" s="264"/>
      <c r="O388" s="264"/>
      <c r="P388" s="264"/>
      <c r="Q388" s="264"/>
      <c r="R388" s="264"/>
      <c r="S388" s="264"/>
      <c r="T388" s="264"/>
      <c r="U388" s="264"/>
      <c r="V388" s="264"/>
      <c r="W388" s="264"/>
      <c r="X388" s="264"/>
      <c r="Y388" s="264"/>
      <c r="Z388" s="264"/>
      <c r="AA388" s="264"/>
      <c r="AB388" s="264"/>
      <c r="AC388" s="264"/>
      <c r="AD388" s="264"/>
      <c r="AE388" s="264"/>
      <c r="AF388" s="264"/>
      <c r="AG388" s="264"/>
      <c r="AH388" s="264"/>
      <c r="AI388" s="264"/>
    </row>
    <row r="389" spans="1:35">
      <c r="A389" s="2"/>
      <c r="B389" s="264"/>
      <c r="C389" s="264"/>
      <c r="D389" s="264"/>
      <c r="E389" s="264"/>
      <c r="F389" s="264"/>
      <c r="G389" s="264"/>
      <c r="H389" s="264"/>
      <c r="I389" s="264"/>
      <c r="J389" s="264"/>
      <c r="K389" s="264"/>
      <c r="L389" s="264"/>
      <c r="M389" s="264"/>
      <c r="N389" s="264"/>
      <c r="O389" s="264"/>
      <c r="P389" s="264"/>
      <c r="Q389" s="264"/>
      <c r="R389" s="264"/>
      <c r="S389" s="264"/>
      <c r="T389" s="264"/>
      <c r="U389" s="264"/>
      <c r="V389" s="264"/>
      <c r="W389" s="264"/>
      <c r="X389" s="264"/>
      <c r="Y389" s="264"/>
      <c r="Z389" s="264"/>
      <c r="AA389" s="264"/>
      <c r="AB389" s="264"/>
      <c r="AC389" s="264"/>
      <c r="AD389" s="264"/>
      <c r="AE389" s="264"/>
      <c r="AF389" s="264"/>
      <c r="AG389" s="264"/>
      <c r="AH389" s="264"/>
      <c r="AI389" s="264"/>
    </row>
    <row r="390" spans="1:35">
      <c r="A390" s="2"/>
      <c r="B390" s="264"/>
      <c r="C390" s="264"/>
      <c r="D390" s="264"/>
      <c r="E390" s="264"/>
      <c r="F390" s="264"/>
      <c r="G390" s="264"/>
      <c r="H390" s="264"/>
      <c r="I390" s="264"/>
      <c r="J390" s="264"/>
      <c r="K390" s="264"/>
      <c r="L390" s="264"/>
      <c r="M390" s="264"/>
      <c r="N390" s="264"/>
      <c r="O390" s="264"/>
      <c r="P390" s="264"/>
      <c r="Q390" s="264"/>
      <c r="R390" s="264"/>
      <c r="S390" s="264"/>
      <c r="T390" s="264"/>
      <c r="U390" s="264"/>
      <c r="V390" s="264"/>
      <c r="W390" s="264"/>
      <c r="X390" s="264"/>
      <c r="Y390" s="264"/>
      <c r="Z390" s="264"/>
      <c r="AA390" s="264"/>
      <c r="AB390" s="264"/>
      <c r="AC390" s="264"/>
      <c r="AD390" s="264"/>
      <c r="AE390" s="264"/>
      <c r="AF390" s="264"/>
      <c r="AG390" s="264"/>
      <c r="AH390" s="264"/>
      <c r="AI390" s="264"/>
    </row>
    <row r="391" spans="1:35">
      <c r="A391" s="2"/>
      <c r="B391" s="264"/>
      <c r="C391" s="264"/>
      <c r="D391" s="264"/>
      <c r="E391" s="264"/>
      <c r="F391" s="264"/>
      <c r="G391" s="264"/>
      <c r="H391" s="264"/>
      <c r="I391" s="264"/>
      <c r="J391" s="264"/>
      <c r="K391" s="264"/>
      <c r="L391" s="264"/>
      <c r="M391" s="264"/>
      <c r="N391" s="264"/>
      <c r="O391" s="264"/>
      <c r="P391" s="264"/>
      <c r="Q391" s="264"/>
      <c r="R391" s="264"/>
      <c r="S391" s="264"/>
      <c r="T391" s="264"/>
      <c r="U391" s="264"/>
      <c r="V391" s="264"/>
      <c r="W391" s="264"/>
      <c r="X391" s="264"/>
      <c r="Y391" s="264"/>
      <c r="Z391" s="264"/>
      <c r="AA391" s="264"/>
      <c r="AB391" s="264"/>
      <c r="AC391" s="264"/>
      <c r="AD391" s="264"/>
      <c r="AE391" s="264"/>
      <c r="AF391" s="264"/>
      <c r="AG391" s="264"/>
      <c r="AH391" s="264"/>
      <c r="AI391" s="264"/>
    </row>
    <row r="392" spans="1:35">
      <c r="A392" s="2"/>
      <c r="B392" s="264"/>
      <c r="C392" s="264"/>
      <c r="D392" s="264"/>
      <c r="E392" s="264"/>
      <c r="F392" s="264"/>
      <c r="G392" s="264"/>
      <c r="H392" s="264"/>
      <c r="I392" s="264"/>
      <c r="J392" s="264"/>
      <c r="K392" s="264"/>
      <c r="L392" s="264"/>
      <c r="M392" s="264"/>
      <c r="N392" s="264"/>
      <c r="O392" s="264"/>
      <c r="P392" s="264"/>
      <c r="Q392" s="264"/>
      <c r="R392" s="264"/>
      <c r="S392" s="264"/>
      <c r="T392" s="264"/>
      <c r="U392" s="264"/>
      <c r="V392" s="264"/>
      <c r="W392" s="264"/>
      <c r="X392" s="264"/>
      <c r="Y392" s="264"/>
      <c r="Z392" s="264"/>
      <c r="AA392" s="264"/>
      <c r="AB392" s="264"/>
      <c r="AC392" s="264"/>
      <c r="AD392" s="264"/>
      <c r="AE392" s="264"/>
      <c r="AF392" s="264"/>
      <c r="AG392" s="264"/>
      <c r="AH392" s="264"/>
      <c r="AI392" s="264"/>
    </row>
    <row r="393" spans="1:35">
      <c r="A393" s="2"/>
      <c r="B393" s="264"/>
      <c r="C393" s="264"/>
      <c r="D393" s="264"/>
      <c r="E393" s="264"/>
      <c r="F393" s="264"/>
      <c r="G393" s="264"/>
      <c r="H393" s="264"/>
      <c r="I393" s="264"/>
      <c r="J393" s="264"/>
      <c r="K393" s="264"/>
      <c r="L393" s="264"/>
      <c r="M393" s="264"/>
      <c r="N393" s="264"/>
      <c r="O393" s="264"/>
      <c r="P393" s="264"/>
      <c r="Q393" s="264"/>
      <c r="R393" s="264"/>
      <c r="S393" s="264"/>
      <c r="T393" s="264"/>
      <c r="U393" s="264"/>
      <c r="V393" s="264"/>
      <c r="W393" s="264"/>
      <c r="X393" s="264"/>
      <c r="Y393" s="264"/>
      <c r="Z393" s="264"/>
      <c r="AA393" s="264"/>
      <c r="AB393" s="264"/>
      <c r="AC393" s="264"/>
      <c r="AD393" s="264"/>
      <c r="AE393" s="264"/>
      <c r="AF393" s="264"/>
      <c r="AG393" s="264"/>
      <c r="AH393" s="264"/>
      <c r="AI393" s="264"/>
    </row>
    <row r="394" spans="1:35">
      <c r="A394" s="2"/>
      <c r="B394" s="264"/>
      <c r="C394" s="264"/>
      <c r="D394" s="264"/>
      <c r="E394" s="264"/>
      <c r="F394" s="264"/>
      <c r="G394" s="264"/>
      <c r="H394" s="264"/>
      <c r="I394" s="264"/>
      <c r="J394" s="264"/>
      <c r="K394" s="264"/>
      <c r="L394" s="264"/>
      <c r="M394" s="264"/>
      <c r="N394" s="264"/>
      <c r="O394" s="264"/>
      <c r="P394" s="264"/>
      <c r="Q394" s="264"/>
      <c r="R394" s="264"/>
      <c r="S394" s="264"/>
      <c r="T394" s="264"/>
      <c r="U394" s="264"/>
      <c r="V394" s="264"/>
      <c r="W394" s="264"/>
      <c r="X394" s="264"/>
      <c r="Y394" s="264"/>
      <c r="Z394" s="264"/>
      <c r="AA394" s="264"/>
      <c r="AB394" s="264"/>
      <c r="AC394" s="264"/>
      <c r="AD394" s="264"/>
      <c r="AE394" s="264"/>
      <c r="AF394" s="264"/>
      <c r="AG394" s="264"/>
      <c r="AH394" s="264"/>
      <c r="AI394" s="264"/>
    </row>
    <row r="395" spans="1:35">
      <c r="A395" s="2"/>
      <c r="B395" s="264"/>
      <c r="C395" s="264"/>
      <c r="D395" s="264"/>
      <c r="E395" s="264"/>
      <c r="F395" s="264"/>
      <c r="G395" s="264"/>
      <c r="H395" s="264"/>
      <c r="I395" s="264"/>
      <c r="J395" s="264"/>
      <c r="K395" s="264"/>
      <c r="L395" s="264"/>
      <c r="M395" s="264"/>
      <c r="N395" s="264"/>
      <c r="O395" s="264"/>
      <c r="P395" s="264"/>
      <c r="Q395" s="264"/>
      <c r="R395" s="264"/>
      <c r="S395" s="264"/>
      <c r="T395" s="264"/>
      <c r="U395" s="264"/>
      <c r="V395" s="264"/>
      <c r="W395" s="264"/>
      <c r="X395" s="264"/>
      <c r="Y395" s="264"/>
      <c r="Z395" s="264"/>
      <c r="AA395" s="264"/>
      <c r="AB395" s="264"/>
      <c r="AC395" s="264"/>
      <c r="AD395" s="264"/>
      <c r="AE395" s="264"/>
      <c r="AF395" s="264"/>
      <c r="AG395" s="264"/>
      <c r="AH395" s="264"/>
      <c r="AI395" s="264"/>
    </row>
    <row r="396" spans="1:35">
      <c r="A396" s="2"/>
      <c r="B396" s="264"/>
      <c r="C396" s="264"/>
      <c r="D396" s="264"/>
      <c r="E396" s="264"/>
      <c r="F396" s="264"/>
      <c r="G396" s="264"/>
      <c r="H396" s="264"/>
      <c r="I396" s="264"/>
      <c r="J396" s="264"/>
      <c r="K396" s="264"/>
      <c r="L396" s="264"/>
      <c r="M396" s="264"/>
      <c r="N396" s="264"/>
      <c r="O396" s="264"/>
      <c r="P396" s="264"/>
      <c r="Q396" s="264"/>
      <c r="R396" s="264"/>
      <c r="S396" s="264"/>
      <c r="T396" s="264"/>
      <c r="U396" s="264"/>
      <c r="V396" s="264"/>
      <c r="W396" s="264"/>
      <c r="X396" s="264"/>
      <c r="Y396" s="264"/>
      <c r="Z396" s="264"/>
      <c r="AA396" s="264"/>
      <c r="AB396" s="264"/>
      <c r="AC396" s="264"/>
      <c r="AD396" s="264"/>
      <c r="AE396" s="264"/>
      <c r="AF396" s="264"/>
      <c r="AG396" s="264"/>
      <c r="AH396" s="264"/>
      <c r="AI396" s="264"/>
    </row>
    <row r="397" spans="1:35">
      <c r="A397" s="2"/>
      <c r="B397" s="264"/>
      <c r="C397" s="264"/>
      <c r="D397" s="264"/>
      <c r="E397" s="264"/>
      <c r="F397" s="264"/>
      <c r="G397" s="264"/>
      <c r="H397" s="264"/>
      <c r="I397" s="264"/>
      <c r="J397" s="264"/>
      <c r="K397" s="264"/>
      <c r="L397" s="264"/>
      <c r="M397" s="264"/>
      <c r="N397" s="264"/>
      <c r="O397" s="264"/>
      <c r="P397" s="264"/>
      <c r="Q397" s="264"/>
      <c r="R397" s="264"/>
      <c r="S397" s="264"/>
      <c r="T397" s="264"/>
      <c r="U397" s="264"/>
      <c r="V397" s="264"/>
      <c r="W397" s="264"/>
      <c r="X397" s="264"/>
      <c r="Y397" s="264"/>
      <c r="Z397" s="264"/>
      <c r="AA397" s="264"/>
      <c r="AB397" s="264"/>
      <c r="AC397" s="264"/>
      <c r="AD397" s="264"/>
      <c r="AE397" s="264"/>
      <c r="AF397" s="264"/>
      <c r="AG397" s="264"/>
      <c r="AH397" s="264"/>
      <c r="AI397" s="264"/>
    </row>
    <row r="398" spans="1:35">
      <c r="A398" s="2"/>
      <c r="B398" s="264"/>
      <c r="C398" s="264"/>
      <c r="D398" s="264"/>
      <c r="E398" s="264"/>
      <c r="F398" s="264"/>
      <c r="G398" s="264"/>
      <c r="H398" s="264"/>
      <c r="I398" s="264"/>
      <c r="J398" s="264"/>
      <c r="K398" s="264"/>
      <c r="L398" s="264"/>
      <c r="M398" s="264"/>
      <c r="N398" s="264"/>
      <c r="O398" s="264"/>
      <c r="P398" s="264"/>
      <c r="Q398" s="264"/>
      <c r="R398" s="264"/>
      <c r="S398" s="264"/>
      <c r="T398" s="264"/>
      <c r="U398" s="264"/>
      <c r="V398" s="264"/>
      <c r="W398" s="264"/>
      <c r="X398" s="264"/>
      <c r="Y398" s="264"/>
      <c r="Z398" s="264"/>
      <c r="AA398" s="264"/>
      <c r="AB398" s="264"/>
      <c r="AC398" s="264"/>
      <c r="AD398" s="264"/>
      <c r="AE398" s="264"/>
      <c r="AF398" s="264"/>
      <c r="AG398" s="264"/>
      <c r="AH398" s="264"/>
      <c r="AI398" s="264"/>
    </row>
    <row r="399" spans="1:35">
      <c r="A399" s="2"/>
      <c r="B399" s="264"/>
      <c r="C399" s="264"/>
      <c r="D399" s="264"/>
      <c r="E399" s="264"/>
      <c r="F399" s="264"/>
      <c r="G399" s="264"/>
      <c r="H399" s="264"/>
      <c r="I399" s="264"/>
      <c r="J399" s="264"/>
      <c r="K399" s="264"/>
      <c r="L399" s="264"/>
      <c r="M399" s="264"/>
      <c r="N399" s="264"/>
      <c r="O399" s="264"/>
      <c r="P399" s="264"/>
      <c r="Q399" s="264"/>
      <c r="R399" s="264"/>
      <c r="S399" s="264"/>
      <c r="T399" s="264"/>
      <c r="U399" s="264"/>
      <c r="V399" s="264"/>
      <c r="W399" s="264"/>
      <c r="X399" s="264"/>
      <c r="Y399" s="264"/>
      <c r="Z399" s="264"/>
      <c r="AA399" s="264"/>
      <c r="AB399" s="264"/>
      <c r="AC399" s="264"/>
      <c r="AD399" s="264"/>
      <c r="AE399" s="264"/>
      <c r="AF399" s="264"/>
      <c r="AG399" s="264"/>
      <c r="AH399" s="264"/>
      <c r="AI399" s="264"/>
    </row>
    <row r="400" spans="1:35">
      <c r="A400" s="2"/>
      <c r="B400" s="264"/>
      <c r="C400" s="264"/>
      <c r="D400" s="264"/>
      <c r="E400" s="264"/>
      <c r="F400" s="264"/>
      <c r="G400" s="264"/>
      <c r="H400" s="264"/>
      <c r="I400" s="264"/>
      <c r="J400" s="264"/>
      <c r="K400" s="264"/>
      <c r="L400" s="264"/>
      <c r="M400" s="264"/>
      <c r="N400" s="264"/>
      <c r="O400" s="264"/>
      <c r="P400" s="264"/>
      <c r="Q400" s="264"/>
      <c r="R400" s="264"/>
      <c r="S400" s="264"/>
      <c r="T400" s="264"/>
      <c r="U400" s="264"/>
      <c r="V400" s="264"/>
      <c r="W400" s="264"/>
      <c r="X400" s="264"/>
      <c r="Y400" s="264"/>
      <c r="Z400" s="264"/>
      <c r="AA400" s="264"/>
      <c r="AB400" s="264"/>
      <c r="AC400" s="264"/>
      <c r="AD400" s="264"/>
      <c r="AE400" s="264"/>
      <c r="AF400" s="264"/>
      <c r="AG400" s="264"/>
      <c r="AH400" s="264"/>
      <c r="AI400" s="264"/>
    </row>
    <row r="401" spans="1:35">
      <c r="A401" s="2"/>
      <c r="B401" s="264"/>
      <c r="C401" s="264"/>
      <c r="D401" s="264"/>
      <c r="E401" s="264"/>
      <c r="F401" s="264"/>
      <c r="G401" s="264"/>
      <c r="H401" s="264"/>
      <c r="I401" s="264"/>
      <c r="J401" s="264"/>
      <c r="K401" s="264"/>
      <c r="L401" s="264"/>
      <c r="M401" s="264"/>
      <c r="N401" s="264"/>
      <c r="O401" s="264"/>
      <c r="P401" s="264"/>
      <c r="Q401" s="264"/>
      <c r="R401" s="264"/>
      <c r="S401" s="264"/>
      <c r="T401" s="264"/>
      <c r="U401" s="264"/>
      <c r="V401" s="264"/>
      <c r="W401" s="264"/>
      <c r="X401" s="264"/>
      <c r="Y401" s="264"/>
      <c r="Z401" s="264"/>
      <c r="AA401" s="264"/>
      <c r="AB401" s="264"/>
      <c r="AC401" s="264"/>
      <c r="AD401" s="264"/>
      <c r="AE401" s="264"/>
      <c r="AF401" s="264"/>
      <c r="AG401" s="264"/>
      <c r="AH401" s="264"/>
      <c r="AI401" s="264"/>
    </row>
    <row r="402" spans="1:35">
      <c r="A402" s="2"/>
      <c r="B402" s="264"/>
      <c r="C402" s="264"/>
      <c r="D402" s="264"/>
      <c r="E402" s="264"/>
      <c r="F402" s="264"/>
      <c r="G402" s="264"/>
      <c r="H402" s="264"/>
      <c r="I402" s="264"/>
      <c r="J402" s="264"/>
      <c r="K402" s="264"/>
      <c r="L402" s="264"/>
      <c r="M402" s="264"/>
      <c r="N402" s="264"/>
      <c r="O402" s="264"/>
      <c r="P402" s="264"/>
      <c r="Q402" s="264"/>
      <c r="R402" s="264"/>
      <c r="S402" s="264"/>
      <c r="T402" s="264"/>
      <c r="U402" s="264"/>
      <c r="V402" s="264"/>
      <c r="W402" s="264"/>
      <c r="X402" s="264"/>
      <c r="Y402" s="264"/>
      <c r="Z402" s="264"/>
      <c r="AA402" s="264"/>
      <c r="AB402" s="264"/>
      <c r="AC402" s="264"/>
      <c r="AD402" s="264"/>
      <c r="AE402" s="264"/>
      <c r="AF402" s="264"/>
      <c r="AG402" s="264"/>
      <c r="AH402" s="264"/>
      <c r="AI402" s="264"/>
    </row>
    <row r="403" spans="1:35">
      <c r="A403" s="2"/>
      <c r="B403" s="264"/>
      <c r="C403" s="264"/>
      <c r="D403" s="264"/>
      <c r="E403" s="264"/>
      <c r="F403" s="264"/>
      <c r="G403" s="264"/>
      <c r="H403" s="264"/>
      <c r="I403" s="264"/>
      <c r="J403" s="264"/>
      <c r="K403" s="264"/>
      <c r="L403" s="264"/>
      <c r="M403" s="264"/>
      <c r="N403" s="264"/>
      <c r="O403" s="264"/>
      <c r="P403" s="264"/>
      <c r="Q403" s="264"/>
      <c r="R403" s="264"/>
      <c r="S403" s="264"/>
      <c r="T403" s="264"/>
      <c r="U403" s="264"/>
      <c r="V403" s="264"/>
      <c r="W403" s="264"/>
      <c r="X403" s="264"/>
      <c r="Y403" s="264"/>
      <c r="Z403" s="264"/>
      <c r="AA403" s="264"/>
      <c r="AB403" s="264"/>
      <c r="AC403" s="264"/>
      <c r="AD403" s="264"/>
      <c r="AE403" s="264"/>
      <c r="AF403" s="264"/>
      <c r="AG403" s="264"/>
      <c r="AH403" s="264"/>
      <c r="AI403" s="264"/>
    </row>
    <row r="404" spans="1:35">
      <c r="A404" s="2"/>
      <c r="B404" s="264"/>
      <c r="C404" s="264"/>
      <c r="D404" s="264"/>
      <c r="E404" s="264"/>
      <c r="F404" s="264"/>
      <c r="G404" s="264"/>
      <c r="H404" s="264"/>
      <c r="I404" s="264"/>
      <c r="J404" s="264"/>
      <c r="K404" s="264"/>
      <c r="L404" s="264"/>
      <c r="M404" s="264"/>
      <c r="N404" s="264"/>
      <c r="O404" s="264"/>
      <c r="P404" s="264"/>
      <c r="Q404" s="264"/>
      <c r="R404" s="264"/>
      <c r="S404" s="264"/>
      <c r="T404" s="264"/>
      <c r="U404" s="264"/>
      <c r="V404" s="264"/>
      <c r="W404" s="264"/>
      <c r="X404" s="264"/>
      <c r="Y404" s="264"/>
      <c r="Z404" s="264"/>
      <c r="AA404" s="264"/>
      <c r="AB404" s="264"/>
      <c r="AC404" s="264"/>
      <c r="AD404" s="264"/>
      <c r="AE404" s="264"/>
      <c r="AF404" s="264"/>
      <c r="AG404" s="264"/>
      <c r="AH404" s="264"/>
      <c r="AI404" s="264"/>
    </row>
    <row r="405" spans="1:35">
      <c r="A405" s="2"/>
      <c r="B405" s="264"/>
      <c r="C405" s="264"/>
      <c r="D405" s="264"/>
      <c r="E405" s="264"/>
      <c r="F405" s="264"/>
      <c r="G405" s="264"/>
      <c r="H405" s="264"/>
      <c r="I405" s="264"/>
      <c r="J405" s="264"/>
      <c r="K405" s="264"/>
      <c r="L405" s="264"/>
      <c r="M405" s="264"/>
      <c r="N405" s="264"/>
      <c r="O405" s="264"/>
      <c r="P405" s="264"/>
      <c r="Q405" s="264"/>
      <c r="R405" s="264"/>
      <c r="S405" s="264"/>
      <c r="T405" s="264"/>
      <c r="U405" s="264"/>
      <c r="V405" s="264"/>
      <c r="W405" s="264"/>
      <c r="X405" s="264"/>
      <c r="Y405" s="264"/>
      <c r="Z405" s="264"/>
      <c r="AA405" s="264"/>
      <c r="AB405" s="264"/>
      <c r="AC405" s="264"/>
      <c r="AD405" s="264"/>
      <c r="AE405" s="264"/>
      <c r="AF405" s="264"/>
      <c r="AG405" s="264"/>
      <c r="AH405" s="264"/>
      <c r="AI405" s="264"/>
    </row>
    <row r="406" spans="1:35">
      <c r="A406" s="2"/>
      <c r="B406" s="264"/>
      <c r="C406" s="264"/>
      <c r="D406" s="264"/>
      <c r="E406" s="264"/>
      <c r="F406" s="264"/>
      <c r="G406" s="264"/>
      <c r="H406" s="264"/>
      <c r="I406" s="264"/>
      <c r="J406" s="264"/>
      <c r="K406" s="264"/>
      <c r="L406" s="264"/>
      <c r="M406" s="264"/>
      <c r="N406" s="264"/>
      <c r="O406" s="264"/>
      <c r="P406" s="264"/>
      <c r="Q406" s="264"/>
      <c r="R406" s="264"/>
      <c r="S406" s="264"/>
      <c r="T406" s="264"/>
      <c r="U406" s="264"/>
      <c r="V406" s="264"/>
      <c r="W406" s="264"/>
      <c r="X406" s="264"/>
      <c r="Y406" s="264"/>
      <c r="Z406" s="264"/>
      <c r="AA406" s="264"/>
      <c r="AB406" s="264"/>
      <c r="AC406" s="264"/>
      <c r="AD406" s="264"/>
      <c r="AE406" s="264"/>
      <c r="AF406" s="264"/>
      <c r="AG406" s="264"/>
      <c r="AH406" s="264"/>
      <c r="AI406" s="264"/>
    </row>
    <row r="407" spans="1:35">
      <c r="A407" s="2"/>
      <c r="B407" s="264"/>
      <c r="C407" s="264"/>
      <c r="D407" s="264"/>
      <c r="E407" s="264"/>
      <c r="F407" s="264"/>
      <c r="G407" s="264"/>
      <c r="H407" s="264"/>
      <c r="I407" s="264"/>
      <c r="J407" s="264"/>
      <c r="K407" s="264"/>
      <c r="L407" s="264"/>
      <c r="M407" s="264"/>
      <c r="N407" s="264"/>
      <c r="O407" s="264"/>
      <c r="P407" s="264"/>
      <c r="Q407" s="264"/>
      <c r="R407" s="264"/>
      <c r="S407" s="264"/>
      <c r="T407" s="264"/>
      <c r="U407" s="264"/>
      <c r="V407" s="264"/>
      <c r="W407" s="264"/>
      <c r="X407" s="264"/>
      <c r="Y407" s="264"/>
      <c r="Z407" s="264"/>
      <c r="AA407" s="264"/>
      <c r="AB407" s="264"/>
      <c r="AC407" s="264"/>
      <c r="AD407" s="264"/>
      <c r="AE407" s="264"/>
      <c r="AF407" s="264"/>
      <c r="AG407" s="264"/>
      <c r="AH407" s="264"/>
      <c r="AI407" s="264"/>
    </row>
    <row r="408" spans="1:35">
      <c r="A408" s="2"/>
      <c r="B408" s="264"/>
      <c r="C408" s="264"/>
      <c r="D408" s="264"/>
      <c r="E408" s="264"/>
      <c r="F408" s="264"/>
      <c r="G408" s="264"/>
      <c r="H408" s="264"/>
      <c r="I408" s="264"/>
      <c r="J408" s="264"/>
      <c r="K408" s="264"/>
      <c r="L408" s="264"/>
      <c r="M408" s="264"/>
      <c r="N408" s="264"/>
      <c r="O408" s="264"/>
      <c r="P408" s="264"/>
      <c r="Q408" s="264"/>
      <c r="R408" s="264"/>
      <c r="S408" s="264"/>
      <c r="T408" s="264"/>
      <c r="U408" s="264"/>
      <c r="V408" s="264"/>
      <c r="W408" s="264"/>
      <c r="X408" s="264"/>
      <c r="Y408" s="264"/>
      <c r="Z408" s="264"/>
      <c r="AA408" s="264"/>
      <c r="AB408" s="264"/>
      <c r="AC408" s="264"/>
      <c r="AD408" s="264"/>
      <c r="AE408" s="264"/>
      <c r="AF408" s="264"/>
      <c r="AG408" s="264"/>
      <c r="AH408" s="264"/>
      <c r="AI408" s="264"/>
    </row>
    <row r="409" spans="1:35">
      <c r="A409" s="2"/>
      <c r="B409" s="264"/>
      <c r="C409" s="264"/>
      <c r="D409" s="264"/>
      <c r="E409" s="264"/>
      <c r="F409" s="264"/>
      <c r="G409" s="264"/>
      <c r="H409" s="264"/>
      <c r="I409" s="264"/>
      <c r="J409" s="264"/>
      <c r="K409" s="264"/>
      <c r="L409" s="264"/>
      <c r="M409" s="264"/>
      <c r="N409" s="264"/>
      <c r="O409" s="264"/>
      <c r="P409" s="264"/>
      <c r="Q409" s="264"/>
      <c r="R409" s="264"/>
      <c r="S409" s="264"/>
      <c r="T409" s="264"/>
      <c r="U409" s="264"/>
      <c r="V409" s="264"/>
      <c r="W409" s="264"/>
      <c r="X409" s="264"/>
      <c r="Y409" s="264"/>
      <c r="Z409" s="264"/>
      <c r="AA409" s="264"/>
      <c r="AB409" s="264"/>
      <c r="AC409" s="264"/>
      <c r="AD409" s="264"/>
      <c r="AE409" s="264"/>
      <c r="AF409" s="264"/>
      <c r="AG409" s="264"/>
      <c r="AH409" s="264"/>
      <c r="AI409" s="264"/>
    </row>
    <row r="410" spans="1:35">
      <c r="A410" s="2"/>
      <c r="B410" s="264"/>
      <c r="C410" s="264"/>
      <c r="D410" s="264"/>
      <c r="E410" s="264"/>
      <c r="F410" s="264"/>
      <c r="G410" s="264"/>
      <c r="H410" s="264"/>
      <c r="I410" s="264"/>
      <c r="J410" s="264"/>
      <c r="K410" s="264"/>
      <c r="L410" s="264"/>
      <c r="M410" s="264"/>
      <c r="N410" s="264"/>
      <c r="O410" s="264"/>
      <c r="P410" s="264"/>
      <c r="Q410" s="264"/>
      <c r="R410" s="264"/>
      <c r="S410" s="264"/>
      <c r="T410" s="264"/>
      <c r="U410" s="264"/>
      <c r="V410" s="264"/>
      <c r="W410" s="264"/>
      <c r="X410" s="264"/>
      <c r="Y410" s="264"/>
      <c r="Z410" s="264"/>
      <c r="AA410" s="264"/>
      <c r="AB410" s="264"/>
      <c r="AC410" s="264"/>
      <c r="AD410" s="264"/>
      <c r="AE410" s="264"/>
      <c r="AF410" s="264"/>
      <c r="AG410" s="264"/>
      <c r="AH410" s="264"/>
      <c r="AI410" s="264"/>
    </row>
    <row r="411" spans="1:35">
      <c r="A411" s="2"/>
      <c r="B411" s="264"/>
      <c r="C411" s="264"/>
      <c r="D411" s="264"/>
      <c r="E411" s="264"/>
      <c r="F411" s="264"/>
      <c r="G411" s="264"/>
      <c r="H411" s="264"/>
      <c r="I411" s="264"/>
      <c r="J411" s="264"/>
      <c r="K411" s="264"/>
      <c r="L411" s="264"/>
      <c r="M411" s="264"/>
      <c r="N411" s="264"/>
      <c r="O411" s="264"/>
      <c r="P411" s="264"/>
      <c r="Q411" s="264"/>
      <c r="R411" s="264"/>
      <c r="S411" s="264"/>
      <c r="T411" s="264"/>
      <c r="U411" s="264"/>
      <c r="V411" s="264"/>
      <c r="W411" s="264"/>
      <c r="X411" s="264"/>
      <c r="Y411" s="264"/>
      <c r="Z411" s="264"/>
      <c r="AA411" s="264"/>
      <c r="AB411" s="264"/>
      <c r="AC411" s="264"/>
      <c r="AD411" s="264"/>
      <c r="AE411" s="264"/>
      <c r="AF411" s="264"/>
      <c r="AG411" s="264"/>
      <c r="AH411" s="264"/>
      <c r="AI411" s="264"/>
    </row>
    <row r="412" spans="1:35">
      <c r="A412" s="2"/>
      <c r="B412" s="264"/>
      <c r="C412" s="264"/>
      <c r="D412" s="264"/>
      <c r="E412" s="264"/>
      <c r="F412" s="264"/>
      <c r="G412" s="264"/>
      <c r="H412" s="264"/>
      <c r="I412" s="264"/>
      <c r="J412" s="264"/>
      <c r="K412" s="264"/>
      <c r="L412" s="264"/>
      <c r="M412" s="264"/>
      <c r="N412" s="264"/>
      <c r="O412" s="264"/>
      <c r="P412" s="264"/>
      <c r="Q412" s="264"/>
      <c r="R412" s="264"/>
      <c r="S412" s="264"/>
      <c r="T412" s="264"/>
      <c r="U412" s="264"/>
      <c r="V412" s="264"/>
      <c r="W412" s="264"/>
      <c r="X412" s="264"/>
      <c r="Y412" s="264"/>
      <c r="Z412" s="264"/>
      <c r="AA412" s="264"/>
      <c r="AB412" s="264"/>
      <c r="AC412" s="264"/>
      <c r="AD412" s="264"/>
      <c r="AE412" s="264"/>
      <c r="AF412" s="264"/>
      <c r="AG412" s="264"/>
      <c r="AH412" s="264"/>
      <c r="AI412" s="264"/>
    </row>
    <row r="413" spans="1:35">
      <c r="A413" s="2"/>
      <c r="B413" s="264"/>
      <c r="C413" s="264"/>
      <c r="D413" s="264"/>
      <c r="E413" s="264"/>
      <c r="F413" s="264"/>
      <c r="G413" s="264"/>
      <c r="H413" s="264"/>
      <c r="I413" s="264"/>
      <c r="J413" s="264"/>
      <c r="K413" s="264"/>
      <c r="L413" s="264"/>
      <c r="M413" s="264"/>
      <c r="N413" s="264"/>
      <c r="O413" s="264"/>
      <c r="P413" s="264"/>
      <c r="Q413" s="264"/>
      <c r="R413" s="264"/>
      <c r="S413" s="264"/>
      <c r="T413" s="264"/>
      <c r="U413" s="264"/>
      <c r="V413" s="264"/>
      <c r="W413" s="264"/>
      <c r="X413" s="264"/>
      <c r="Y413" s="264"/>
      <c r="Z413" s="264"/>
      <c r="AA413" s="264"/>
      <c r="AB413" s="264"/>
      <c r="AC413" s="264"/>
      <c r="AD413" s="264"/>
      <c r="AE413" s="264"/>
      <c r="AF413" s="264"/>
      <c r="AG413" s="264"/>
      <c r="AH413" s="264"/>
      <c r="AI413" s="264"/>
    </row>
    <row r="414" spans="1:35">
      <c r="A414" s="2"/>
      <c r="B414" s="264"/>
      <c r="C414" s="264"/>
      <c r="D414" s="264"/>
      <c r="E414" s="264"/>
      <c r="F414" s="264"/>
      <c r="G414" s="264"/>
      <c r="H414" s="264"/>
      <c r="I414" s="264"/>
      <c r="J414" s="264"/>
      <c r="K414" s="264"/>
      <c r="L414" s="264"/>
      <c r="M414" s="264"/>
      <c r="N414" s="264"/>
      <c r="O414" s="264"/>
      <c r="P414" s="264"/>
      <c r="Q414" s="264"/>
      <c r="R414" s="264"/>
      <c r="S414" s="264"/>
      <c r="T414" s="264"/>
      <c r="U414" s="264"/>
      <c r="V414" s="264"/>
      <c r="W414" s="264"/>
      <c r="X414" s="264"/>
      <c r="Y414" s="264"/>
      <c r="Z414" s="264"/>
      <c r="AA414" s="264"/>
      <c r="AB414" s="264"/>
      <c r="AC414" s="264"/>
      <c r="AD414" s="264"/>
      <c r="AE414" s="264"/>
      <c r="AF414" s="264"/>
      <c r="AG414" s="264"/>
      <c r="AH414" s="264"/>
      <c r="AI414" s="264"/>
    </row>
    <row r="415" spans="1:35">
      <c r="A415" s="2"/>
      <c r="B415" s="264"/>
      <c r="C415" s="264"/>
      <c r="D415" s="264"/>
      <c r="E415" s="264"/>
      <c r="F415" s="264"/>
      <c r="G415" s="264"/>
      <c r="H415" s="264"/>
      <c r="I415" s="264"/>
      <c r="J415" s="264"/>
      <c r="K415" s="264"/>
      <c r="L415" s="264"/>
      <c r="M415" s="264"/>
      <c r="N415" s="264"/>
      <c r="O415" s="264"/>
      <c r="P415" s="264"/>
      <c r="Q415" s="264"/>
      <c r="R415" s="264"/>
      <c r="S415" s="264"/>
      <c r="T415" s="264"/>
      <c r="U415" s="264"/>
      <c r="V415" s="264"/>
      <c r="W415" s="264"/>
      <c r="X415" s="264"/>
      <c r="Y415" s="264"/>
      <c r="Z415" s="264"/>
      <c r="AA415" s="264"/>
      <c r="AB415" s="264"/>
      <c r="AC415" s="264"/>
      <c r="AD415" s="264"/>
      <c r="AE415" s="264"/>
      <c r="AF415" s="264"/>
      <c r="AG415" s="264"/>
      <c r="AH415" s="264"/>
      <c r="AI415" s="264"/>
    </row>
    <row r="416" spans="1:35">
      <c r="A416" s="2"/>
      <c r="B416" s="264"/>
      <c r="C416" s="264"/>
      <c r="D416" s="264"/>
      <c r="E416" s="264"/>
      <c r="F416" s="264"/>
      <c r="G416" s="264"/>
      <c r="H416" s="264"/>
      <c r="I416" s="264"/>
      <c r="J416" s="264"/>
      <c r="K416" s="264"/>
      <c r="L416" s="264"/>
      <c r="M416" s="264"/>
      <c r="N416" s="264"/>
      <c r="O416" s="264"/>
      <c r="P416" s="264"/>
      <c r="Q416" s="264"/>
      <c r="R416" s="264"/>
      <c r="S416" s="264"/>
      <c r="T416" s="264"/>
      <c r="U416" s="264"/>
      <c r="V416" s="264"/>
      <c r="W416" s="264"/>
      <c r="X416" s="264"/>
      <c r="Y416" s="264"/>
      <c r="Z416" s="264"/>
      <c r="AA416" s="264"/>
      <c r="AB416" s="264"/>
      <c r="AC416" s="264"/>
      <c r="AD416" s="264"/>
      <c r="AE416" s="264"/>
      <c r="AF416" s="264"/>
      <c r="AG416" s="264"/>
      <c r="AH416" s="264"/>
      <c r="AI416" s="264"/>
    </row>
    <row r="417" spans="1:35">
      <c r="A417" s="2"/>
      <c r="B417" s="264"/>
      <c r="C417" s="264"/>
      <c r="D417" s="264"/>
      <c r="E417" s="264"/>
      <c r="F417" s="264"/>
      <c r="G417" s="264"/>
      <c r="H417" s="264"/>
      <c r="I417" s="264"/>
      <c r="J417" s="264"/>
      <c r="K417" s="264"/>
      <c r="L417" s="264"/>
      <c r="M417" s="264"/>
      <c r="N417" s="264"/>
      <c r="O417" s="264"/>
      <c r="P417" s="264"/>
      <c r="Q417" s="264"/>
      <c r="R417" s="264"/>
      <c r="S417" s="264"/>
      <c r="T417" s="264"/>
      <c r="U417" s="264"/>
      <c r="V417" s="264"/>
      <c r="W417" s="264"/>
      <c r="X417" s="264"/>
      <c r="Y417" s="264"/>
      <c r="Z417" s="264"/>
      <c r="AA417" s="264"/>
      <c r="AB417" s="264"/>
      <c r="AC417" s="264"/>
      <c r="AD417" s="264"/>
      <c r="AE417" s="264"/>
      <c r="AF417" s="264"/>
      <c r="AG417" s="264"/>
      <c r="AH417" s="264"/>
      <c r="AI417" s="264"/>
    </row>
    <row r="418" spans="1:35">
      <c r="A418" s="2"/>
      <c r="B418" s="264"/>
      <c r="C418" s="264"/>
      <c r="D418" s="264"/>
      <c r="E418" s="264"/>
      <c r="F418" s="264"/>
      <c r="G418" s="264"/>
      <c r="H418" s="264"/>
      <c r="I418" s="264"/>
      <c r="J418" s="264"/>
      <c r="K418" s="264"/>
      <c r="L418" s="264"/>
      <c r="M418" s="264"/>
      <c r="N418" s="264"/>
      <c r="O418" s="264"/>
      <c r="P418" s="264"/>
      <c r="Q418" s="264"/>
      <c r="R418" s="264"/>
      <c r="S418" s="264"/>
      <c r="T418" s="264"/>
      <c r="U418" s="264"/>
      <c r="V418" s="264"/>
      <c r="W418" s="264"/>
      <c r="X418" s="264"/>
      <c r="Y418" s="264"/>
      <c r="Z418" s="264"/>
      <c r="AA418" s="264"/>
      <c r="AB418" s="264"/>
      <c r="AC418" s="264"/>
      <c r="AD418" s="264"/>
      <c r="AE418" s="264"/>
      <c r="AF418" s="264"/>
      <c r="AG418" s="264"/>
      <c r="AH418" s="264"/>
      <c r="AI418" s="264"/>
    </row>
    <row r="419" spans="1:35">
      <c r="A419" s="2"/>
      <c r="B419" s="264"/>
      <c r="C419" s="264"/>
      <c r="D419" s="264"/>
      <c r="E419" s="264"/>
      <c r="F419" s="264"/>
      <c r="G419" s="264"/>
      <c r="H419" s="264"/>
      <c r="I419" s="264"/>
      <c r="J419" s="264"/>
      <c r="K419" s="264"/>
      <c r="L419" s="264"/>
      <c r="M419" s="264"/>
      <c r="N419" s="264"/>
      <c r="O419" s="264"/>
      <c r="P419" s="264"/>
      <c r="Q419" s="264"/>
      <c r="R419" s="264"/>
      <c r="S419" s="264"/>
      <c r="T419" s="264"/>
      <c r="U419" s="264"/>
      <c r="V419" s="264"/>
      <c r="W419" s="264"/>
      <c r="X419" s="264"/>
      <c r="Y419" s="264"/>
      <c r="Z419" s="264"/>
      <c r="AA419" s="264"/>
      <c r="AB419" s="264"/>
      <c r="AC419" s="264"/>
      <c r="AD419" s="264"/>
      <c r="AE419" s="264"/>
      <c r="AF419" s="264"/>
      <c r="AG419" s="264"/>
      <c r="AH419" s="264"/>
      <c r="AI419" s="264"/>
    </row>
    <row r="420" spans="1:35">
      <c r="A420" s="2"/>
      <c r="B420" s="264"/>
      <c r="C420" s="264"/>
      <c r="D420" s="264"/>
      <c r="E420" s="264"/>
      <c r="F420" s="264"/>
      <c r="G420" s="264"/>
      <c r="H420" s="264"/>
      <c r="I420" s="264"/>
      <c r="J420" s="264"/>
      <c r="K420" s="264"/>
      <c r="L420" s="264"/>
      <c r="M420" s="264"/>
      <c r="N420" s="264"/>
      <c r="O420" s="264"/>
      <c r="P420" s="264"/>
      <c r="Q420" s="264"/>
      <c r="R420" s="264"/>
      <c r="S420" s="264"/>
      <c r="T420" s="264"/>
      <c r="U420" s="264"/>
      <c r="V420" s="264"/>
      <c r="W420" s="264"/>
      <c r="X420" s="264"/>
      <c r="Y420" s="264"/>
      <c r="Z420" s="264"/>
      <c r="AA420" s="264"/>
      <c r="AB420" s="264"/>
      <c r="AC420" s="264"/>
      <c r="AD420" s="264"/>
      <c r="AE420" s="264"/>
      <c r="AF420" s="264"/>
      <c r="AG420" s="264"/>
      <c r="AH420" s="264"/>
      <c r="AI420" s="264"/>
    </row>
    <row r="421" spans="1:35">
      <c r="A421" s="2"/>
      <c r="B421" s="264"/>
      <c r="C421" s="264"/>
      <c r="D421" s="264"/>
      <c r="E421" s="264"/>
      <c r="F421" s="264"/>
      <c r="G421" s="264"/>
      <c r="H421" s="264"/>
      <c r="I421" s="264"/>
      <c r="J421" s="264"/>
      <c r="K421" s="264"/>
      <c r="L421" s="264"/>
      <c r="M421" s="264"/>
      <c r="N421" s="264"/>
      <c r="O421" s="264"/>
      <c r="P421" s="264"/>
      <c r="Q421" s="264"/>
      <c r="R421" s="264"/>
      <c r="S421" s="264"/>
      <c r="T421" s="264"/>
      <c r="U421" s="264"/>
      <c r="V421" s="264"/>
      <c r="W421" s="264"/>
      <c r="X421" s="264"/>
      <c r="Y421" s="264"/>
      <c r="Z421" s="264"/>
      <c r="AA421" s="264"/>
      <c r="AB421" s="264"/>
      <c r="AC421" s="264"/>
      <c r="AD421" s="264"/>
      <c r="AE421" s="264"/>
      <c r="AF421" s="264"/>
      <c r="AG421" s="264"/>
      <c r="AH421" s="264"/>
      <c r="AI421" s="264"/>
    </row>
    <row r="422" spans="1:35">
      <c r="A422" s="2"/>
      <c r="B422" s="264"/>
      <c r="C422" s="264"/>
      <c r="D422" s="264"/>
      <c r="E422" s="264"/>
      <c r="F422" s="264"/>
      <c r="G422" s="264"/>
      <c r="H422" s="264"/>
      <c r="I422" s="264"/>
      <c r="J422" s="264"/>
      <c r="K422" s="264"/>
      <c r="L422" s="264"/>
      <c r="M422" s="264"/>
      <c r="N422" s="264"/>
      <c r="O422" s="264"/>
      <c r="P422" s="264"/>
      <c r="Q422" s="264"/>
      <c r="R422" s="264"/>
      <c r="S422" s="264"/>
      <c r="T422" s="264"/>
      <c r="U422" s="264"/>
      <c r="V422" s="264"/>
      <c r="W422" s="264"/>
      <c r="X422" s="264"/>
      <c r="Y422" s="264"/>
      <c r="Z422" s="264"/>
      <c r="AA422" s="264"/>
      <c r="AB422" s="264"/>
      <c r="AC422" s="264"/>
      <c r="AD422" s="264"/>
      <c r="AE422" s="264"/>
      <c r="AF422" s="264"/>
      <c r="AG422" s="264"/>
      <c r="AH422" s="264"/>
      <c r="AI422" s="264"/>
    </row>
    <row r="423" spans="1:35">
      <c r="A423" s="2"/>
      <c r="B423" s="264"/>
      <c r="C423" s="264"/>
      <c r="D423" s="264"/>
      <c r="E423" s="264"/>
      <c r="F423" s="264"/>
      <c r="G423" s="264"/>
      <c r="H423" s="264"/>
      <c r="I423" s="264"/>
      <c r="J423" s="264"/>
      <c r="K423" s="264"/>
      <c r="L423" s="264"/>
      <c r="M423" s="264"/>
      <c r="N423" s="264"/>
      <c r="O423" s="264"/>
      <c r="P423" s="264"/>
      <c r="Q423" s="264"/>
      <c r="R423" s="264"/>
      <c r="S423" s="264"/>
      <c r="T423" s="264"/>
      <c r="U423" s="264"/>
      <c r="V423" s="264"/>
      <c r="W423" s="264"/>
      <c r="X423" s="264"/>
      <c r="Y423" s="264"/>
      <c r="Z423" s="264"/>
      <c r="AA423" s="264"/>
      <c r="AB423" s="264"/>
      <c r="AC423" s="264"/>
      <c r="AD423" s="264"/>
      <c r="AE423" s="264"/>
      <c r="AF423" s="264"/>
      <c r="AG423" s="264"/>
      <c r="AH423" s="264"/>
      <c r="AI423" s="264"/>
    </row>
    <row r="424" spans="1:35">
      <c r="A424" s="2"/>
      <c r="B424" s="264"/>
      <c r="C424" s="264"/>
      <c r="D424" s="264"/>
      <c r="E424" s="264"/>
      <c r="F424" s="264"/>
      <c r="G424" s="264"/>
      <c r="H424" s="264"/>
      <c r="I424" s="264"/>
      <c r="J424" s="264"/>
      <c r="K424" s="264"/>
      <c r="L424" s="264"/>
      <c r="M424" s="264"/>
      <c r="N424" s="264"/>
      <c r="O424" s="264"/>
      <c r="P424" s="264"/>
      <c r="Q424" s="264"/>
      <c r="R424" s="264"/>
      <c r="S424" s="264"/>
      <c r="T424" s="264"/>
      <c r="U424" s="264"/>
      <c r="V424" s="264"/>
      <c r="W424" s="264"/>
      <c r="X424" s="264"/>
      <c r="Y424" s="264"/>
      <c r="Z424" s="264"/>
      <c r="AA424" s="264"/>
      <c r="AB424" s="264"/>
      <c r="AC424" s="264"/>
      <c r="AD424" s="264"/>
      <c r="AE424" s="264"/>
      <c r="AF424" s="264"/>
      <c r="AG424" s="264"/>
      <c r="AH424" s="264"/>
      <c r="AI424" s="264"/>
    </row>
    <row r="425" spans="1:35">
      <c r="A425" s="2"/>
      <c r="B425" s="264"/>
      <c r="C425" s="264"/>
      <c r="D425" s="264"/>
      <c r="E425" s="264"/>
      <c r="F425" s="264"/>
      <c r="G425" s="264"/>
      <c r="H425" s="264"/>
      <c r="I425" s="264"/>
      <c r="J425" s="264"/>
      <c r="K425" s="264"/>
      <c r="L425" s="264"/>
      <c r="M425" s="264"/>
      <c r="N425" s="264"/>
      <c r="O425" s="264"/>
      <c r="P425" s="264"/>
      <c r="Q425" s="264"/>
      <c r="R425" s="264"/>
      <c r="S425" s="264"/>
      <c r="T425" s="264"/>
      <c r="U425" s="264"/>
      <c r="V425" s="264"/>
      <c r="W425" s="264"/>
      <c r="X425" s="264"/>
      <c r="Y425" s="264"/>
      <c r="Z425" s="264"/>
      <c r="AA425" s="264"/>
      <c r="AB425" s="264"/>
      <c r="AC425" s="264"/>
      <c r="AD425" s="264"/>
      <c r="AE425" s="264"/>
      <c r="AF425" s="264"/>
      <c r="AG425" s="264"/>
      <c r="AH425" s="264"/>
      <c r="AI425" s="264"/>
    </row>
    <row r="426" spans="1:35">
      <c r="A426" s="2"/>
      <c r="B426" s="264"/>
      <c r="C426" s="264"/>
      <c r="D426" s="264"/>
      <c r="E426" s="264"/>
      <c r="F426" s="264"/>
      <c r="G426" s="264"/>
      <c r="H426" s="264"/>
      <c r="I426" s="264"/>
      <c r="J426" s="264"/>
      <c r="K426" s="264"/>
      <c r="L426" s="264"/>
      <c r="M426" s="264"/>
      <c r="N426" s="264"/>
      <c r="O426" s="264"/>
      <c r="P426" s="264"/>
      <c r="Q426" s="264"/>
      <c r="R426" s="264"/>
      <c r="S426" s="264"/>
      <c r="T426" s="264"/>
      <c r="U426" s="264"/>
      <c r="V426" s="264"/>
      <c r="W426" s="264"/>
      <c r="X426" s="264"/>
      <c r="Y426" s="264"/>
      <c r="Z426" s="264"/>
      <c r="AA426" s="264"/>
      <c r="AB426" s="264"/>
      <c r="AC426" s="264"/>
      <c r="AD426" s="264"/>
      <c r="AE426" s="264"/>
      <c r="AF426" s="264"/>
      <c r="AG426" s="264"/>
      <c r="AH426" s="264"/>
      <c r="AI426" s="264"/>
    </row>
    <row r="427" spans="1:35">
      <c r="A427" s="2"/>
      <c r="B427" s="264"/>
      <c r="C427" s="264"/>
      <c r="D427" s="264"/>
      <c r="E427" s="264"/>
      <c r="F427" s="264"/>
      <c r="G427" s="264"/>
      <c r="H427" s="264"/>
      <c r="I427" s="264"/>
      <c r="J427" s="264"/>
      <c r="K427" s="264"/>
      <c r="L427" s="264"/>
      <c r="M427" s="264"/>
      <c r="N427" s="264"/>
      <c r="O427" s="264"/>
      <c r="P427" s="264"/>
      <c r="Q427" s="264"/>
      <c r="R427" s="264"/>
      <c r="S427" s="264"/>
      <c r="T427" s="264"/>
      <c r="U427" s="264"/>
      <c r="V427" s="264"/>
      <c r="W427" s="264"/>
      <c r="X427" s="264"/>
      <c r="Y427" s="264"/>
      <c r="Z427" s="264"/>
      <c r="AA427" s="264"/>
      <c r="AB427" s="264"/>
      <c r="AC427" s="264"/>
      <c r="AD427" s="264"/>
      <c r="AE427" s="264"/>
      <c r="AF427" s="264"/>
      <c r="AG427" s="264"/>
      <c r="AH427" s="264"/>
      <c r="AI427" s="264"/>
    </row>
    <row r="428" spans="1:35">
      <c r="A428" s="2"/>
      <c r="B428" s="264"/>
      <c r="C428" s="264"/>
      <c r="D428" s="264"/>
      <c r="E428" s="264"/>
      <c r="F428" s="264"/>
      <c r="G428" s="264"/>
      <c r="H428" s="264"/>
      <c r="I428" s="264"/>
      <c r="J428" s="264"/>
      <c r="K428" s="264"/>
      <c r="L428" s="264"/>
      <c r="M428" s="264"/>
      <c r="N428" s="264"/>
      <c r="O428" s="264"/>
      <c r="P428" s="264"/>
      <c r="Q428" s="264"/>
      <c r="R428" s="264"/>
      <c r="S428" s="264"/>
      <c r="T428" s="264"/>
      <c r="U428" s="264"/>
      <c r="V428" s="264"/>
      <c r="W428" s="264"/>
      <c r="X428" s="264"/>
      <c r="Y428" s="264"/>
      <c r="Z428" s="264"/>
      <c r="AA428" s="264"/>
      <c r="AB428" s="264"/>
      <c r="AC428" s="264"/>
      <c r="AD428" s="264"/>
      <c r="AE428" s="264"/>
      <c r="AF428" s="264"/>
      <c r="AG428" s="264"/>
      <c r="AH428" s="264"/>
      <c r="AI428" s="264"/>
    </row>
    <row r="429" spans="1:35">
      <c r="A429" s="2"/>
      <c r="B429" s="264"/>
      <c r="C429" s="264"/>
      <c r="D429" s="264"/>
      <c r="E429" s="264"/>
      <c r="F429" s="264"/>
      <c r="G429" s="264"/>
      <c r="H429" s="264"/>
      <c r="I429" s="264"/>
      <c r="J429" s="264"/>
      <c r="K429" s="264"/>
      <c r="L429" s="264"/>
      <c r="M429" s="264"/>
      <c r="N429" s="264"/>
      <c r="O429" s="264"/>
      <c r="P429" s="264"/>
      <c r="Q429" s="264"/>
      <c r="R429" s="264"/>
      <c r="S429" s="264"/>
      <c r="T429" s="264"/>
      <c r="U429" s="264"/>
      <c r="V429" s="264"/>
      <c r="W429" s="264"/>
      <c r="X429" s="264"/>
      <c r="Y429" s="264"/>
      <c r="Z429" s="264"/>
      <c r="AA429" s="264"/>
      <c r="AB429" s="264"/>
      <c r="AC429" s="264"/>
      <c r="AD429" s="264"/>
      <c r="AE429" s="264"/>
      <c r="AF429" s="264"/>
      <c r="AG429" s="264"/>
      <c r="AH429" s="264"/>
      <c r="AI429" s="264"/>
    </row>
    <row r="430" spans="1:35">
      <c r="A430" s="2"/>
      <c r="B430" s="264"/>
      <c r="C430" s="264"/>
      <c r="D430" s="264"/>
      <c r="E430" s="264"/>
      <c r="F430" s="264"/>
      <c r="G430" s="264"/>
      <c r="H430" s="264"/>
      <c r="I430" s="264"/>
      <c r="J430" s="264"/>
      <c r="K430" s="264"/>
      <c r="L430" s="264"/>
      <c r="M430" s="264"/>
      <c r="N430" s="264"/>
      <c r="O430" s="264"/>
      <c r="P430" s="264"/>
      <c r="Q430" s="264"/>
      <c r="R430" s="264"/>
      <c r="S430" s="264"/>
      <c r="T430" s="264"/>
      <c r="U430" s="264"/>
      <c r="V430" s="264"/>
      <c r="W430" s="264"/>
      <c r="X430" s="264"/>
      <c r="Y430" s="264"/>
      <c r="Z430" s="264"/>
      <c r="AA430" s="264"/>
      <c r="AB430" s="264"/>
      <c r="AC430" s="264"/>
      <c r="AD430" s="264"/>
      <c r="AE430" s="264"/>
      <c r="AF430" s="264"/>
      <c r="AG430" s="264"/>
      <c r="AH430" s="264"/>
      <c r="AI430" s="264"/>
    </row>
    <row r="431" spans="1:35">
      <c r="A431" s="2"/>
      <c r="B431" s="264"/>
      <c r="C431" s="264"/>
      <c r="D431" s="264"/>
      <c r="E431" s="264"/>
      <c r="F431" s="264"/>
      <c r="G431" s="264"/>
      <c r="H431" s="264"/>
      <c r="I431" s="264"/>
      <c r="J431" s="264"/>
      <c r="K431" s="264"/>
      <c r="L431" s="264"/>
      <c r="M431" s="264"/>
      <c r="N431" s="264"/>
      <c r="O431" s="264"/>
      <c r="P431" s="264"/>
      <c r="Q431" s="264"/>
      <c r="R431" s="264"/>
      <c r="S431" s="264"/>
      <c r="T431" s="264"/>
      <c r="U431" s="264"/>
      <c r="V431" s="264"/>
      <c r="W431" s="264"/>
      <c r="X431" s="264"/>
      <c r="Y431" s="264"/>
      <c r="Z431" s="264"/>
      <c r="AA431" s="264"/>
      <c r="AB431" s="264"/>
      <c r="AC431" s="264"/>
      <c r="AD431" s="264"/>
      <c r="AE431" s="264"/>
      <c r="AF431" s="264"/>
      <c r="AG431" s="264"/>
      <c r="AH431" s="264"/>
      <c r="AI431" s="264"/>
    </row>
    <row r="432" spans="1:35">
      <c r="A432" s="2"/>
      <c r="B432" s="264"/>
      <c r="C432" s="264"/>
      <c r="D432" s="264"/>
      <c r="E432" s="264"/>
      <c r="F432" s="264"/>
      <c r="G432" s="264"/>
      <c r="H432" s="264"/>
      <c r="I432" s="264"/>
      <c r="J432" s="264"/>
      <c r="K432" s="264"/>
      <c r="L432" s="264"/>
      <c r="M432" s="264"/>
      <c r="N432" s="264"/>
      <c r="O432" s="264"/>
      <c r="P432" s="264"/>
      <c r="Q432" s="264"/>
      <c r="R432" s="264"/>
      <c r="S432" s="264"/>
      <c r="T432" s="264"/>
      <c r="U432" s="264"/>
      <c r="V432" s="264"/>
      <c r="W432" s="264"/>
      <c r="X432" s="264"/>
      <c r="Y432" s="264"/>
      <c r="Z432" s="264"/>
      <c r="AA432" s="264"/>
      <c r="AB432" s="264"/>
      <c r="AC432" s="264"/>
      <c r="AD432" s="264"/>
      <c r="AE432" s="264"/>
      <c r="AF432" s="264"/>
      <c r="AG432" s="264"/>
      <c r="AH432" s="264"/>
      <c r="AI432" s="264"/>
    </row>
    <row r="433" spans="1:35">
      <c r="A433" s="2"/>
      <c r="B433" s="264"/>
      <c r="C433" s="264"/>
      <c r="D433" s="264"/>
      <c r="E433" s="264"/>
      <c r="F433" s="264"/>
      <c r="G433" s="264"/>
      <c r="H433" s="264"/>
      <c r="I433" s="264"/>
      <c r="J433" s="264"/>
      <c r="K433" s="264"/>
      <c r="L433" s="264"/>
      <c r="M433" s="264"/>
      <c r="N433" s="264"/>
      <c r="O433" s="264"/>
      <c r="P433" s="264"/>
      <c r="Q433" s="264"/>
      <c r="R433" s="264"/>
      <c r="S433" s="264"/>
      <c r="T433" s="264"/>
      <c r="U433" s="264"/>
      <c r="V433" s="264"/>
      <c r="W433" s="264"/>
      <c r="X433" s="264"/>
      <c r="Y433" s="264"/>
      <c r="Z433" s="264"/>
      <c r="AA433" s="264"/>
      <c r="AB433" s="264"/>
      <c r="AC433" s="264"/>
      <c r="AD433" s="264"/>
      <c r="AE433" s="264"/>
      <c r="AF433" s="264"/>
      <c r="AG433" s="264"/>
      <c r="AH433" s="264"/>
      <c r="AI433" s="264"/>
    </row>
    <row r="434" spans="1:35">
      <c r="A434" s="2"/>
      <c r="B434" s="264"/>
      <c r="C434" s="264"/>
      <c r="D434" s="264"/>
      <c r="E434" s="264"/>
      <c r="F434" s="264"/>
      <c r="G434" s="264"/>
      <c r="H434" s="264"/>
      <c r="I434" s="264"/>
      <c r="J434" s="264"/>
      <c r="K434" s="264"/>
      <c r="L434" s="264"/>
      <c r="M434" s="264"/>
      <c r="N434" s="264"/>
      <c r="O434" s="264"/>
      <c r="P434" s="264"/>
      <c r="Q434" s="264"/>
      <c r="R434" s="264"/>
      <c r="S434" s="264"/>
      <c r="T434" s="264"/>
      <c r="U434" s="264"/>
      <c r="V434" s="264"/>
      <c r="W434" s="264"/>
      <c r="X434" s="264"/>
      <c r="Y434" s="264"/>
      <c r="Z434" s="264"/>
      <c r="AA434" s="264"/>
      <c r="AB434" s="264"/>
      <c r="AC434" s="264"/>
      <c r="AD434" s="264"/>
      <c r="AE434" s="264"/>
      <c r="AF434" s="264"/>
      <c r="AG434" s="264"/>
      <c r="AH434" s="264"/>
      <c r="AI434" s="264"/>
    </row>
    <row r="435" spans="1:35">
      <c r="A435" s="2"/>
      <c r="B435" s="264"/>
      <c r="C435" s="264"/>
      <c r="D435" s="264"/>
      <c r="E435" s="264"/>
      <c r="F435" s="264"/>
      <c r="G435" s="264"/>
      <c r="H435" s="264"/>
      <c r="I435" s="264"/>
      <c r="J435" s="264"/>
      <c r="K435" s="264"/>
      <c r="L435" s="264"/>
      <c r="M435" s="264"/>
      <c r="N435" s="264"/>
      <c r="O435" s="264"/>
      <c r="P435" s="264"/>
      <c r="Q435" s="264"/>
      <c r="R435" s="264"/>
      <c r="S435" s="264"/>
      <c r="T435" s="264"/>
      <c r="U435" s="264"/>
      <c r="V435" s="264"/>
      <c r="W435" s="264"/>
      <c r="X435" s="264"/>
      <c r="Y435" s="264"/>
      <c r="Z435" s="264"/>
      <c r="AA435" s="264"/>
      <c r="AB435" s="264"/>
      <c r="AC435" s="264"/>
      <c r="AD435" s="264"/>
      <c r="AE435" s="264"/>
      <c r="AF435" s="264"/>
      <c r="AG435" s="264"/>
      <c r="AH435" s="264"/>
      <c r="AI435" s="264"/>
    </row>
    <row r="436" spans="1:35">
      <c r="A436" s="2"/>
      <c r="B436" s="264"/>
      <c r="C436" s="264"/>
      <c r="D436" s="264"/>
      <c r="E436" s="264"/>
      <c r="F436" s="264"/>
      <c r="G436" s="264"/>
      <c r="H436" s="264"/>
      <c r="I436" s="264"/>
      <c r="J436" s="264"/>
      <c r="K436" s="264"/>
      <c r="L436" s="264"/>
      <c r="M436" s="264"/>
      <c r="N436" s="264"/>
      <c r="O436" s="264"/>
      <c r="P436" s="264"/>
      <c r="Q436" s="264"/>
      <c r="R436" s="264"/>
      <c r="S436" s="264"/>
      <c r="T436" s="264"/>
      <c r="U436" s="264"/>
      <c r="V436" s="264"/>
      <c r="W436" s="264"/>
      <c r="X436" s="264"/>
      <c r="Y436" s="264"/>
      <c r="Z436" s="264"/>
      <c r="AA436" s="264"/>
      <c r="AB436" s="264"/>
      <c r="AC436" s="264"/>
      <c r="AD436" s="264"/>
      <c r="AE436" s="264"/>
      <c r="AF436" s="264"/>
      <c r="AG436" s="264"/>
      <c r="AH436" s="264"/>
      <c r="AI436" s="264"/>
    </row>
    <row r="437" spans="1:35">
      <c r="A437" s="2"/>
      <c r="B437" s="264"/>
      <c r="C437" s="264"/>
      <c r="D437" s="264"/>
      <c r="E437" s="264"/>
      <c r="F437" s="264"/>
      <c r="G437" s="264"/>
      <c r="H437" s="264"/>
      <c r="I437" s="264"/>
      <c r="J437" s="264"/>
      <c r="K437" s="264"/>
      <c r="L437" s="264"/>
      <c r="M437" s="264"/>
      <c r="N437" s="264"/>
      <c r="O437" s="264"/>
      <c r="P437" s="264"/>
      <c r="Q437" s="264"/>
      <c r="R437" s="264"/>
      <c r="S437" s="264"/>
      <c r="T437" s="264"/>
      <c r="U437" s="264"/>
      <c r="V437" s="264"/>
      <c r="W437" s="264"/>
      <c r="X437" s="264"/>
      <c r="Y437" s="264"/>
      <c r="Z437" s="264"/>
      <c r="AA437" s="264"/>
      <c r="AB437" s="264"/>
      <c r="AC437" s="264"/>
      <c r="AD437" s="264"/>
      <c r="AE437" s="264"/>
      <c r="AF437" s="264"/>
      <c r="AG437" s="264"/>
      <c r="AH437" s="264"/>
      <c r="AI437" s="264"/>
    </row>
    <row r="438" spans="1:35">
      <c r="A438" s="2"/>
      <c r="B438" s="264"/>
      <c r="C438" s="264"/>
      <c r="D438" s="264"/>
      <c r="E438" s="264"/>
      <c r="F438" s="264"/>
      <c r="G438" s="264"/>
      <c r="H438" s="264"/>
      <c r="I438" s="264"/>
      <c r="J438" s="264"/>
      <c r="K438" s="264"/>
      <c r="L438" s="264"/>
      <c r="M438" s="264"/>
      <c r="N438" s="264"/>
      <c r="O438" s="264"/>
      <c r="P438" s="264"/>
      <c r="Q438" s="264"/>
      <c r="R438" s="264"/>
      <c r="S438" s="264"/>
      <c r="T438" s="264"/>
      <c r="U438" s="264"/>
      <c r="V438" s="264"/>
      <c r="W438" s="264"/>
      <c r="X438" s="264"/>
      <c r="Y438" s="264"/>
      <c r="Z438" s="264"/>
      <c r="AA438" s="264"/>
      <c r="AB438" s="264"/>
      <c r="AC438" s="264"/>
      <c r="AD438" s="264"/>
      <c r="AE438" s="264"/>
      <c r="AF438" s="264"/>
      <c r="AG438" s="264"/>
      <c r="AH438" s="264"/>
      <c r="AI438" s="264"/>
    </row>
    <row r="439" spans="1:35">
      <c r="A439" s="2"/>
      <c r="B439" s="264"/>
      <c r="C439" s="264"/>
      <c r="D439" s="264"/>
      <c r="E439" s="264"/>
      <c r="F439" s="264"/>
      <c r="G439" s="264"/>
      <c r="H439" s="264"/>
      <c r="I439" s="264"/>
      <c r="J439" s="264"/>
      <c r="K439" s="264"/>
      <c r="L439" s="264"/>
      <c r="M439" s="264"/>
      <c r="N439" s="264"/>
      <c r="O439" s="264"/>
      <c r="P439" s="264"/>
      <c r="Q439" s="264"/>
      <c r="R439" s="264"/>
      <c r="S439" s="264"/>
      <c r="T439" s="264"/>
      <c r="U439" s="264"/>
      <c r="V439" s="264"/>
      <c r="W439" s="264"/>
      <c r="X439" s="264"/>
      <c r="Y439" s="264"/>
      <c r="Z439" s="264"/>
      <c r="AA439" s="264"/>
      <c r="AB439" s="264"/>
      <c r="AC439" s="264"/>
      <c r="AD439" s="264"/>
      <c r="AE439" s="264"/>
      <c r="AF439" s="264"/>
      <c r="AG439" s="264"/>
      <c r="AH439" s="264"/>
      <c r="AI439" s="264"/>
    </row>
    <row r="440" spans="1:35">
      <c r="A440" s="2"/>
      <c r="B440" s="264"/>
      <c r="C440" s="264"/>
      <c r="D440" s="264"/>
      <c r="E440" s="264"/>
      <c r="F440" s="264"/>
      <c r="G440" s="264"/>
      <c r="H440" s="264"/>
      <c r="I440" s="264"/>
      <c r="J440" s="264"/>
      <c r="K440" s="264"/>
      <c r="L440" s="264"/>
      <c r="M440" s="264"/>
      <c r="N440" s="264"/>
      <c r="O440" s="264"/>
      <c r="P440" s="264"/>
      <c r="Q440" s="264"/>
      <c r="R440" s="264"/>
      <c r="S440" s="264"/>
      <c r="T440" s="264"/>
      <c r="U440" s="264"/>
      <c r="V440" s="264"/>
      <c r="W440" s="264"/>
      <c r="X440" s="264"/>
      <c r="Y440" s="264"/>
      <c r="Z440" s="264"/>
      <c r="AA440" s="264"/>
      <c r="AB440" s="264"/>
      <c r="AC440" s="264"/>
      <c r="AD440" s="264"/>
      <c r="AE440" s="264"/>
      <c r="AF440" s="264"/>
      <c r="AG440" s="264"/>
      <c r="AH440" s="264"/>
      <c r="AI440" s="264"/>
    </row>
    <row r="441" spans="1:35">
      <c r="A441" s="2"/>
      <c r="B441" s="264"/>
      <c r="C441" s="264"/>
      <c r="D441" s="264"/>
      <c r="E441" s="264"/>
      <c r="F441" s="264"/>
      <c r="G441" s="264"/>
      <c r="H441" s="264"/>
      <c r="I441" s="264"/>
      <c r="J441" s="264"/>
      <c r="K441" s="264"/>
      <c r="L441" s="264"/>
      <c r="M441" s="264"/>
      <c r="N441" s="264"/>
      <c r="O441" s="264"/>
      <c r="P441" s="264"/>
      <c r="Q441" s="264"/>
      <c r="R441" s="264"/>
      <c r="S441" s="264"/>
      <c r="T441" s="264"/>
      <c r="U441" s="264"/>
      <c r="V441" s="264"/>
      <c r="W441" s="264"/>
      <c r="X441" s="264"/>
      <c r="Y441" s="264"/>
      <c r="Z441" s="264"/>
      <c r="AA441" s="264"/>
      <c r="AB441" s="264"/>
      <c r="AC441" s="264"/>
      <c r="AD441" s="264"/>
      <c r="AE441" s="264"/>
      <c r="AF441" s="264"/>
      <c r="AG441" s="264"/>
      <c r="AH441" s="264"/>
      <c r="AI441" s="264"/>
    </row>
    <row r="442" spans="1:35">
      <c r="A442" s="2"/>
      <c r="B442" s="264"/>
      <c r="C442" s="264"/>
      <c r="D442" s="264"/>
      <c r="E442" s="264"/>
      <c r="F442" s="264"/>
      <c r="G442" s="264"/>
      <c r="H442" s="264"/>
      <c r="I442" s="264"/>
      <c r="J442" s="264"/>
      <c r="K442" s="264"/>
      <c r="L442" s="264"/>
      <c r="M442" s="264"/>
      <c r="N442" s="264"/>
      <c r="O442" s="264"/>
      <c r="P442" s="264"/>
      <c r="Q442" s="264"/>
      <c r="R442" s="264"/>
      <c r="S442" s="264"/>
      <c r="T442" s="264"/>
      <c r="U442" s="264"/>
      <c r="V442" s="264"/>
      <c r="W442" s="264"/>
      <c r="X442" s="264"/>
      <c r="Y442" s="264"/>
      <c r="Z442" s="264"/>
      <c r="AA442" s="264"/>
      <c r="AB442" s="264"/>
      <c r="AC442" s="264"/>
      <c r="AD442" s="264"/>
      <c r="AE442" s="264"/>
      <c r="AF442" s="264"/>
      <c r="AG442" s="264"/>
      <c r="AH442" s="264"/>
      <c r="AI442" s="264"/>
    </row>
    <row r="443" spans="1:35">
      <c r="A443" s="2"/>
      <c r="B443" s="264"/>
      <c r="C443" s="264"/>
      <c r="D443" s="264"/>
      <c r="E443" s="264"/>
      <c r="F443" s="264"/>
      <c r="G443" s="264"/>
      <c r="H443" s="264"/>
      <c r="I443" s="264"/>
      <c r="J443" s="264"/>
      <c r="K443" s="264"/>
      <c r="L443" s="264"/>
      <c r="M443" s="264"/>
      <c r="N443" s="264"/>
      <c r="O443" s="264"/>
      <c r="P443" s="264"/>
      <c r="Q443" s="264"/>
      <c r="R443" s="264"/>
      <c r="S443" s="264"/>
      <c r="T443" s="264"/>
      <c r="U443" s="264"/>
      <c r="V443" s="264"/>
      <c r="W443" s="264"/>
      <c r="X443" s="264"/>
      <c r="Y443" s="264"/>
      <c r="Z443" s="264"/>
      <c r="AA443" s="264"/>
      <c r="AB443" s="264"/>
      <c r="AC443" s="264"/>
      <c r="AD443" s="264"/>
      <c r="AE443" s="264"/>
      <c r="AF443" s="264"/>
      <c r="AG443" s="264"/>
      <c r="AH443" s="264"/>
      <c r="AI443" s="264"/>
    </row>
    <row r="444" spans="1:35">
      <c r="A444" s="2"/>
      <c r="B444" s="264"/>
      <c r="C444" s="264"/>
      <c r="D444" s="264"/>
      <c r="E444" s="264"/>
      <c r="F444" s="264"/>
      <c r="G444" s="264"/>
      <c r="H444" s="264"/>
      <c r="I444" s="264"/>
      <c r="J444" s="264"/>
      <c r="K444" s="264"/>
      <c r="L444" s="264"/>
      <c r="M444" s="264"/>
      <c r="N444" s="264"/>
      <c r="O444" s="264"/>
      <c r="P444" s="264"/>
      <c r="Q444" s="264"/>
      <c r="R444" s="264"/>
      <c r="S444" s="264"/>
      <c r="T444" s="264"/>
      <c r="U444" s="264"/>
      <c r="V444" s="264"/>
      <c r="W444" s="264"/>
      <c r="X444" s="264"/>
      <c r="Y444" s="264"/>
      <c r="Z444" s="264"/>
      <c r="AA444" s="264"/>
      <c r="AB444" s="264"/>
      <c r="AC444" s="264"/>
      <c r="AD444" s="264"/>
      <c r="AE444" s="264"/>
      <c r="AF444" s="264"/>
      <c r="AG444" s="264"/>
      <c r="AH444" s="264"/>
      <c r="AI444" s="264"/>
    </row>
    <row r="445" spans="1:35">
      <c r="A445" s="2"/>
      <c r="B445" s="264"/>
      <c r="C445" s="264"/>
      <c r="D445" s="264"/>
      <c r="E445" s="264"/>
      <c r="F445" s="264"/>
      <c r="G445" s="264"/>
      <c r="H445" s="264"/>
      <c r="I445" s="264"/>
      <c r="J445" s="264"/>
      <c r="K445" s="264"/>
      <c r="L445" s="264"/>
      <c r="M445" s="264"/>
      <c r="N445" s="264"/>
      <c r="O445" s="264"/>
      <c r="P445" s="264"/>
      <c r="Q445" s="264"/>
      <c r="R445" s="264"/>
      <c r="S445" s="264"/>
      <c r="T445" s="264"/>
      <c r="U445" s="264"/>
      <c r="V445" s="264"/>
      <c r="W445" s="264"/>
      <c r="X445" s="264"/>
      <c r="Y445" s="264"/>
      <c r="Z445" s="264"/>
      <c r="AA445" s="264"/>
      <c r="AB445" s="264"/>
      <c r="AC445" s="264"/>
      <c r="AD445" s="264"/>
      <c r="AE445" s="264"/>
      <c r="AF445" s="264"/>
      <c r="AG445" s="264"/>
      <c r="AH445" s="264"/>
      <c r="AI445" s="264"/>
    </row>
    <row r="446" spans="1:35">
      <c r="A446" s="2"/>
      <c r="B446" s="264"/>
      <c r="C446" s="264"/>
      <c r="D446" s="264"/>
      <c r="E446" s="264"/>
      <c r="F446" s="264"/>
      <c r="G446" s="264"/>
      <c r="H446" s="264"/>
      <c r="I446" s="264"/>
      <c r="J446" s="264"/>
      <c r="K446" s="264"/>
      <c r="L446" s="264"/>
      <c r="M446" s="264"/>
      <c r="N446" s="264"/>
      <c r="O446" s="264"/>
      <c r="P446" s="264"/>
      <c r="Q446" s="264"/>
      <c r="R446" s="264"/>
      <c r="S446" s="264"/>
      <c r="T446" s="264"/>
      <c r="U446" s="264"/>
      <c r="V446" s="264"/>
      <c r="W446" s="264"/>
      <c r="X446" s="264"/>
      <c r="Y446" s="264"/>
      <c r="Z446" s="264"/>
      <c r="AA446" s="264"/>
      <c r="AB446" s="264"/>
      <c r="AC446" s="264"/>
      <c r="AD446" s="264"/>
      <c r="AE446" s="264"/>
      <c r="AF446" s="264"/>
      <c r="AG446" s="264"/>
      <c r="AH446" s="264"/>
      <c r="AI446" s="264"/>
    </row>
    <row r="447" spans="1:35">
      <c r="A447" s="2"/>
      <c r="B447" s="264"/>
      <c r="C447" s="264"/>
      <c r="D447" s="264"/>
      <c r="E447" s="264"/>
      <c r="F447" s="264"/>
      <c r="G447" s="264"/>
      <c r="H447" s="264"/>
      <c r="I447" s="264"/>
      <c r="J447" s="264"/>
      <c r="K447" s="264"/>
      <c r="L447" s="264"/>
      <c r="M447" s="264"/>
      <c r="N447" s="264"/>
      <c r="O447" s="264"/>
      <c r="P447" s="264"/>
      <c r="Q447" s="264"/>
      <c r="R447" s="264"/>
      <c r="S447" s="264"/>
      <c r="T447" s="264"/>
      <c r="U447" s="264"/>
      <c r="V447" s="264"/>
      <c r="W447" s="264"/>
      <c r="X447" s="264"/>
      <c r="Y447" s="264"/>
      <c r="Z447" s="264"/>
      <c r="AA447" s="264"/>
      <c r="AB447" s="264"/>
      <c r="AC447" s="264"/>
      <c r="AD447" s="264"/>
      <c r="AE447" s="264"/>
      <c r="AF447" s="264"/>
      <c r="AG447" s="264"/>
      <c r="AH447" s="264"/>
      <c r="AI447" s="264"/>
    </row>
    <row r="448" spans="1:35">
      <c r="A448" s="2"/>
      <c r="B448" s="264"/>
      <c r="C448" s="264"/>
      <c r="D448" s="264"/>
      <c r="E448" s="264"/>
      <c r="F448" s="264"/>
      <c r="G448" s="264"/>
      <c r="H448" s="264"/>
      <c r="I448" s="264"/>
      <c r="J448" s="264"/>
      <c r="K448" s="264"/>
      <c r="L448" s="264"/>
      <c r="M448" s="264"/>
      <c r="N448" s="264"/>
      <c r="O448" s="264"/>
      <c r="P448" s="264"/>
      <c r="Q448" s="264"/>
      <c r="R448" s="264"/>
      <c r="S448" s="264"/>
      <c r="T448" s="264"/>
      <c r="U448" s="264"/>
      <c r="V448" s="264"/>
      <c r="W448" s="264"/>
      <c r="X448" s="264"/>
      <c r="Y448" s="264"/>
      <c r="Z448" s="264"/>
      <c r="AA448" s="264"/>
      <c r="AB448" s="264"/>
      <c r="AC448" s="264"/>
      <c r="AD448" s="264"/>
      <c r="AE448" s="264"/>
      <c r="AF448" s="264"/>
      <c r="AG448" s="264"/>
      <c r="AH448" s="264"/>
      <c r="AI448" s="264"/>
    </row>
    <row r="449" spans="1:35">
      <c r="A449" s="2"/>
      <c r="B449" s="264"/>
      <c r="C449" s="264"/>
      <c r="D449" s="264"/>
      <c r="E449" s="264"/>
      <c r="F449" s="264"/>
      <c r="G449" s="264"/>
      <c r="H449" s="264"/>
      <c r="I449" s="264"/>
      <c r="J449" s="264"/>
      <c r="K449" s="264"/>
      <c r="L449" s="264"/>
      <c r="M449" s="264"/>
      <c r="N449" s="264"/>
      <c r="O449" s="264"/>
      <c r="P449" s="264"/>
      <c r="Q449" s="264"/>
      <c r="R449" s="264"/>
      <c r="S449" s="264"/>
      <c r="T449" s="264"/>
      <c r="U449" s="264"/>
      <c r="V449" s="264"/>
      <c r="W449" s="264"/>
      <c r="X449" s="264"/>
      <c r="Y449" s="264"/>
      <c r="Z449" s="264"/>
      <c r="AA449" s="264"/>
      <c r="AB449" s="264"/>
      <c r="AC449" s="264"/>
      <c r="AD449" s="264"/>
      <c r="AE449" s="264"/>
      <c r="AF449" s="264"/>
      <c r="AG449" s="264"/>
      <c r="AH449" s="264"/>
      <c r="AI449" s="264"/>
    </row>
    <row r="450" spans="1:35">
      <c r="A450" s="2"/>
      <c r="B450" s="264"/>
      <c r="C450" s="264"/>
      <c r="D450" s="264"/>
      <c r="E450" s="264"/>
      <c r="F450" s="264"/>
      <c r="G450" s="264"/>
      <c r="H450" s="264"/>
      <c r="I450" s="264"/>
      <c r="J450" s="264"/>
      <c r="K450" s="264"/>
      <c r="L450" s="264"/>
      <c r="M450" s="264"/>
      <c r="N450" s="264"/>
      <c r="O450" s="264"/>
      <c r="P450" s="264"/>
      <c r="Q450" s="264"/>
      <c r="R450" s="264"/>
      <c r="S450" s="264"/>
      <c r="T450" s="264"/>
      <c r="U450" s="264"/>
      <c r="V450" s="264"/>
      <c r="W450" s="264"/>
      <c r="X450" s="264"/>
      <c r="Y450" s="264"/>
      <c r="Z450" s="264"/>
      <c r="AA450" s="264"/>
      <c r="AB450" s="264"/>
      <c r="AC450" s="264"/>
      <c r="AD450" s="264"/>
      <c r="AE450" s="264"/>
      <c r="AF450" s="264"/>
      <c r="AG450" s="264"/>
      <c r="AH450" s="264"/>
      <c r="AI450" s="264"/>
    </row>
    <row r="451" spans="1:35">
      <c r="A451" s="2"/>
      <c r="B451" s="264"/>
      <c r="C451" s="264"/>
      <c r="D451" s="264"/>
      <c r="E451" s="264"/>
      <c r="F451" s="264"/>
      <c r="G451" s="264"/>
      <c r="H451" s="264"/>
      <c r="I451" s="264"/>
      <c r="J451" s="264"/>
      <c r="K451" s="264"/>
      <c r="L451" s="264"/>
      <c r="M451" s="264"/>
      <c r="N451" s="264"/>
      <c r="O451" s="264"/>
      <c r="P451" s="264"/>
      <c r="Q451" s="264"/>
      <c r="R451" s="264"/>
      <c r="S451" s="264"/>
      <c r="T451" s="264"/>
      <c r="U451" s="264"/>
      <c r="V451" s="264"/>
      <c r="W451" s="264"/>
      <c r="X451" s="264"/>
      <c r="Y451" s="264"/>
      <c r="Z451" s="264"/>
      <c r="AA451" s="264"/>
      <c r="AB451" s="264"/>
      <c r="AC451" s="264"/>
      <c r="AD451" s="264"/>
      <c r="AE451" s="264"/>
      <c r="AF451" s="264"/>
      <c r="AG451" s="264"/>
      <c r="AH451" s="264"/>
      <c r="AI451" s="264"/>
    </row>
    <row r="452" spans="1:35">
      <c r="A452" s="2"/>
      <c r="B452" s="264"/>
      <c r="C452" s="264"/>
      <c r="D452" s="264"/>
      <c r="E452" s="264"/>
      <c r="F452" s="264"/>
      <c r="G452" s="264"/>
      <c r="H452" s="264"/>
      <c r="I452" s="264"/>
      <c r="J452" s="264"/>
      <c r="K452" s="264"/>
      <c r="L452" s="264"/>
      <c r="M452" s="264"/>
      <c r="N452" s="264"/>
      <c r="O452" s="264"/>
      <c r="P452" s="264"/>
      <c r="Q452" s="264"/>
      <c r="R452" s="264"/>
      <c r="S452" s="264"/>
      <c r="T452" s="264"/>
      <c r="U452" s="264"/>
      <c r="V452" s="264"/>
      <c r="W452" s="264"/>
      <c r="X452" s="264"/>
      <c r="Y452" s="264"/>
      <c r="Z452" s="264"/>
      <c r="AA452" s="264"/>
      <c r="AB452" s="264"/>
      <c r="AC452" s="264"/>
      <c r="AD452" s="264"/>
      <c r="AE452" s="264"/>
      <c r="AF452" s="264"/>
      <c r="AG452" s="264"/>
      <c r="AH452" s="264"/>
      <c r="AI452" s="264"/>
    </row>
    <row r="453" spans="1:35">
      <c r="A453" s="2"/>
      <c r="B453" s="264"/>
      <c r="C453" s="264"/>
      <c r="D453" s="264"/>
      <c r="E453" s="264"/>
      <c r="F453" s="264"/>
      <c r="G453" s="264"/>
      <c r="H453" s="264"/>
      <c r="I453" s="264"/>
      <c r="J453" s="264"/>
      <c r="K453" s="264"/>
      <c r="L453" s="264"/>
      <c r="M453" s="264"/>
      <c r="N453" s="264"/>
      <c r="O453" s="264"/>
      <c r="P453" s="264"/>
      <c r="Q453" s="264"/>
      <c r="R453" s="264"/>
      <c r="S453" s="264"/>
      <c r="T453" s="264"/>
      <c r="U453" s="264"/>
      <c r="V453" s="264"/>
      <c r="W453" s="264"/>
      <c r="X453" s="264"/>
      <c r="Y453" s="264"/>
      <c r="Z453" s="264"/>
      <c r="AA453" s="264"/>
      <c r="AB453" s="264"/>
      <c r="AC453" s="264"/>
      <c r="AD453" s="264"/>
      <c r="AE453" s="264"/>
      <c r="AF453" s="264"/>
      <c r="AG453" s="264"/>
      <c r="AH453" s="264"/>
      <c r="AI453" s="264"/>
    </row>
    <row r="454" spans="1:35">
      <c r="A454" s="2"/>
      <c r="B454" s="264"/>
      <c r="C454" s="264"/>
      <c r="D454" s="264"/>
      <c r="E454" s="264"/>
      <c r="F454" s="264"/>
      <c r="G454" s="264"/>
      <c r="H454" s="264"/>
      <c r="I454" s="264"/>
      <c r="J454" s="264"/>
      <c r="K454" s="264"/>
      <c r="L454" s="264"/>
      <c r="M454" s="264"/>
      <c r="N454" s="264"/>
      <c r="O454" s="264"/>
      <c r="P454" s="264"/>
      <c r="Q454" s="264"/>
      <c r="R454" s="264"/>
      <c r="S454" s="264"/>
      <c r="T454" s="264"/>
      <c r="U454" s="264"/>
      <c r="V454" s="264"/>
      <c r="W454" s="264"/>
      <c r="X454" s="264"/>
      <c r="Y454" s="264"/>
      <c r="Z454" s="264"/>
      <c r="AA454" s="264"/>
      <c r="AB454" s="264"/>
      <c r="AC454" s="264"/>
      <c r="AD454" s="264"/>
      <c r="AE454" s="264"/>
      <c r="AF454" s="264"/>
      <c r="AG454" s="264"/>
      <c r="AH454" s="264"/>
      <c r="AI454" s="264"/>
    </row>
    <row r="455" spans="1:35">
      <c r="A455" s="2"/>
      <c r="B455" s="264"/>
      <c r="C455" s="264"/>
      <c r="D455" s="264"/>
      <c r="E455" s="264"/>
      <c r="F455" s="264"/>
      <c r="G455" s="264"/>
      <c r="H455" s="264"/>
      <c r="I455" s="264"/>
      <c r="J455" s="264"/>
      <c r="K455" s="264"/>
      <c r="L455" s="264"/>
      <c r="M455" s="264"/>
      <c r="N455" s="264"/>
      <c r="O455" s="264"/>
      <c r="P455" s="264"/>
      <c r="Q455" s="264"/>
      <c r="R455" s="264"/>
      <c r="S455" s="264"/>
      <c r="T455" s="264"/>
      <c r="U455" s="264"/>
      <c r="V455" s="264"/>
      <c r="W455" s="264"/>
      <c r="X455" s="264"/>
      <c r="Y455" s="264"/>
      <c r="Z455" s="264"/>
      <c r="AA455" s="264"/>
      <c r="AB455" s="264"/>
      <c r="AC455" s="264"/>
      <c r="AD455" s="264"/>
      <c r="AE455" s="264"/>
      <c r="AF455" s="264"/>
      <c r="AG455" s="264"/>
      <c r="AH455" s="264"/>
      <c r="AI455" s="264"/>
    </row>
    <row r="456" spans="1:35">
      <c r="A456" s="2"/>
      <c r="B456" s="264"/>
      <c r="C456" s="264"/>
      <c r="D456" s="264"/>
      <c r="E456" s="264"/>
      <c r="F456" s="264"/>
      <c r="G456" s="264"/>
      <c r="H456" s="264"/>
      <c r="I456" s="264"/>
      <c r="J456" s="264"/>
      <c r="K456" s="264"/>
      <c r="L456" s="264"/>
      <c r="M456" s="264"/>
      <c r="N456" s="264"/>
      <c r="O456" s="264"/>
      <c r="P456" s="264"/>
      <c r="Q456" s="264"/>
      <c r="R456" s="264"/>
      <c r="S456" s="264"/>
      <c r="T456" s="264"/>
      <c r="U456" s="264"/>
      <c r="V456" s="264"/>
      <c r="W456" s="264"/>
      <c r="X456" s="264"/>
      <c r="Y456" s="264"/>
      <c r="Z456" s="264"/>
      <c r="AA456" s="264"/>
      <c r="AB456" s="264"/>
      <c r="AC456" s="264"/>
      <c r="AD456" s="264"/>
      <c r="AE456" s="264"/>
      <c r="AF456" s="264"/>
      <c r="AG456" s="264"/>
      <c r="AH456" s="264"/>
      <c r="AI456" s="264"/>
    </row>
    <row r="457" spans="1:35">
      <c r="A457" s="2"/>
      <c r="B457" s="264"/>
      <c r="C457" s="264"/>
      <c r="D457" s="264"/>
      <c r="E457" s="264"/>
      <c r="F457" s="264"/>
      <c r="G457" s="264"/>
      <c r="H457" s="264"/>
      <c r="I457" s="264"/>
      <c r="J457" s="264"/>
      <c r="K457" s="264"/>
      <c r="L457" s="264"/>
      <c r="M457" s="264"/>
      <c r="N457" s="264"/>
      <c r="O457" s="264"/>
      <c r="P457" s="264"/>
      <c r="Q457" s="264"/>
      <c r="R457" s="264"/>
      <c r="S457" s="264"/>
      <c r="T457" s="264"/>
      <c r="U457" s="264"/>
      <c r="V457" s="264"/>
      <c r="W457" s="264"/>
      <c r="X457" s="264"/>
      <c r="Y457" s="264"/>
      <c r="Z457" s="264"/>
      <c r="AA457" s="264"/>
      <c r="AB457" s="264"/>
      <c r="AC457" s="264"/>
      <c r="AD457" s="264"/>
      <c r="AE457" s="264"/>
      <c r="AF457" s="264"/>
      <c r="AG457" s="264"/>
      <c r="AH457" s="264"/>
      <c r="AI457" s="264"/>
    </row>
    <row r="458" spans="1:35">
      <c r="A458" s="2"/>
      <c r="B458" s="264"/>
      <c r="C458" s="264"/>
      <c r="D458" s="264"/>
      <c r="E458" s="264"/>
      <c r="F458" s="264"/>
      <c r="G458" s="264"/>
      <c r="H458" s="264"/>
      <c r="I458" s="264"/>
      <c r="J458" s="264"/>
      <c r="K458" s="264"/>
      <c r="L458" s="264"/>
      <c r="M458" s="264"/>
      <c r="N458" s="264"/>
      <c r="O458" s="264"/>
      <c r="P458" s="264"/>
      <c r="Q458" s="264"/>
      <c r="R458" s="264"/>
      <c r="S458" s="264"/>
      <c r="T458" s="264"/>
      <c r="U458" s="264"/>
      <c r="V458" s="264"/>
      <c r="W458" s="264"/>
      <c r="X458" s="264"/>
      <c r="Y458" s="264"/>
      <c r="Z458" s="264"/>
      <c r="AA458" s="264"/>
      <c r="AB458" s="264"/>
      <c r="AC458" s="264"/>
      <c r="AD458" s="264"/>
      <c r="AE458" s="264"/>
      <c r="AF458" s="264"/>
      <c r="AG458" s="264"/>
      <c r="AH458" s="264"/>
      <c r="AI458" s="264"/>
    </row>
    <row r="459" spans="1:35">
      <c r="A459" s="2"/>
      <c r="B459" s="264"/>
      <c r="C459" s="264"/>
      <c r="D459" s="264"/>
      <c r="E459" s="264"/>
      <c r="F459" s="264"/>
      <c r="G459" s="264"/>
      <c r="H459" s="264"/>
      <c r="I459" s="264"/>
      <c r="J459" s="264"/>
      <c r="K459" s="264"/>
      <c r="L459" s="264"/>
      <c r="M459" s="264"/>
      <c r="N459" s="264"/>
      <c r="O459" s="264"/>
      <c r="P459" s="264"/>
      <c r="Q459" s="264"/>
      <c r="R459" s="264"/>
      <c r="S459" s="264"/>
      <c r="T459" s="264"/>
      <c r="U459" s="264"/>
      <c r="V459" s="264"/>
      <c r="W459" s="264"/>
      <c r="X459" s="264"/>
      <c r="Y459" s="264"/>
      <c r="Z459" s="264"/>
      <c r="AA459" s="264"/>
      <c r="AB459" s="264"/>
      <c r="AC459" s="264"/>
      <c r="AD459" s="264"/>
      <c r="AE459" s="264"/>
      <c r="AF459" s="264"/>
      <c r="AG459" s="264"/>
      <c r="AH459" s="264"/>
      <c r="AI459" s="264"/>
    </row>
    <row r="460" spans="1:35">
      <c r="A460" s="2"/>
      <c r="B460" s="264"/>
      <c r="C460" s="264"/>
      <c r="D460" s="264"/>
      <c r="E460" s="264"/>
      <c r="F460" s="264"/>
      <c r="G460" s="264"/>
      <c r="H460" s="264"/>
      <c r="I460" s="264"/>
      <c r="J460" s="264"/>
      <c r="K460" s="264"/>
      <c r="L460" s="264"/>
      <c r="M460" s="264"/>
      <c r="N460" s="264"/>
      <c r="O460" s="264"/>
      <c r="P460" s="264"/>
      <c r="Q460" s="264"/>
      <c r="R460" s="264"/>
      <c r="S460" s="264"/>
      <c r="T460" s="264"/>
      <c r="U460" s="264"/>
      <c r="V460" s="264"/>
      <c r="W460" s="264"/>
      <c r="X460" s="264"/>
      <c r="Y460" s="264"/>
      <c r="Z460" s="264"/>
      <c r="AA460" s="264"/>
      <c r="AB460" s="264"/>
      <c r="AC460" s="264"/>
      <c r="AD460" s="264"/>
      <c r="AE460" s="264"/>
      <c r="AF460" s="264"/>
      <c r="AG460" s="264"/>
      <c r="AH460" s="264"/>
      <c r="AI460" s="264"/>
    </row>
    <row r="461" spans="1:35">
      <c r="A461" s="2"/>
      <c r="B461" s="264"/>
      <c r="C461" s="264"/>
      <c r="D461" s="264"/>
      <c r="E461" s="264"/>
      <c r="F461" s="264"/>
      <c r="G461" s="264"/>
      <c r="H461" s="264"/>
      <c r="I461" s="264"/>
      <c r="J461" s="264"/>
      <c r="K461" s="264"/>
      <c r="L461" s="264"/>
      <c r="M461" s="264"/>
      <c r="N461" s="264"/>
      <c r="O461" s="264"/>
      <c r="P461" s="264"/>
      <c r="Q461" s="264"/>
      <c r="R461" s="264"/>
      <c r="S461" s="264"/>
      <c r="T461" s="264"/>
      <c r="U461" s="264"/>
      <c r="V461" s="264"/>
      <c r="W461" s="264"/>
      <c r="X461" s="264"/>
      <c r="Y461" s="264"/>
      <c r="Z461" s="264"/>
      <c r="AA461" s="264"/>
      <c r="AB461" s="264"/>
      <c r="AC461" s="264"/>
      <c r="AD461" s="264"/>
      <c r="AE461" s="264"/>
      <c r="AF461" s="264"/>
      <c r="AG461" s="264"/>
      <c r="AH461" s="264"/>
      <c r="AI461" s="264"/>
    </row>
    <row r="462" spans="1:35">
      <c r="A462" s="2"/>
      <c r="B462" s="264"/>
      <c r="C462" s="264"/>
      <c r="D462" s="264"/>
      <c r="E462" s="264"/>
      <c r="F462" s="264"/>
      <c r="G462" s="264"/>
      <c r="H462" s="264"/>
      <c r="I462" s="264"/>
      <c r="J462" s="264"/>
      <c r="K462" s="264"/>
      <c r="L462" s="264"/>
      <c r="M462" s="264"/>
      <c r="N462" s="264"/>
      <c r="O462" s="264"/>
      <c r="P462" s="264"/>
      <c r="Q462" s="264"/>
      <c r="R462" s="264"/>
      <c r="S462" s="264"/>
      <c r="T462" s="264"/>
      <c r="U462" s="264"/>
      <c r="V462" s="264"/>
      <c r="W462" s="264"/>
      <c r="X462" s="264"/>
      <c r="Y462" s="264"/>
      <c r="Z462" s="264"/>
      <c r="AA462" s="264"/>
      <c r="AB462" s="264"/>
      <c r="AC462" s="264"/>
      <c r="AD462" s="264"/>
      <c r="AE462" s="264"/>
      <c r="AF462" s="264"/>
      <c r="AG462" s="264"/>
      <c r="AH462" s="264"/>
      <c r="AI462" s="264"/>
    </row>
    <row r="463" spans="1:35">
      <c r="A463" s="2"/>
      <c r="B463" s="264"/>
      <c r="C463" s="264"/>
      <c r="D463" s="264"/>
      <c r="E463" s="264"/>
      <c r="F463" s="264"/>
      <c r="G463" s="264"/>
      <c r="H463" s="264"/>
      <c r="I463" s="264"/>
      <c r="J463" s="264"/>
      <c r="K463" s="264"/>
      <c r="L463" s="264"/>
      <c r="M463" s="264"/>
      <c r="N463" s="264"/>
      <c r="O463" s="264"/>
      <c r="P463" s="264"/>
      <c r="Q463" s="264"/>
      <c r="R463" s="264"/>
      <c r="S463" s="264"/>
      <c r="T463" s="264"/>
      <c r="U463" s="264"/>
      <c r="V463" s="264"/>
      <c r="W463" s="264"/>
      <c r="X463" s="264"/>
      <c r="Y463" s="264"/>
      <c r="Z463" s="264"/>
      <c r="AA463" s="264"/>
      <c r="AB463" s="264"/>
      <c r="AC463" s="264"/>
      <c r="AD463" s="264"/>
      <c r="AE463" s="264"/>
      <c r="AF463" s="264"/>
      <c r="AG463" s="264"/>
      <c r="AH463" s="264"/>
      <c r="AI463" s="264"/>
    </row>
    <row r="464" spans="1:35">
      <c r="A464" s="2"/>
      <c r="B464" s="264"/>
      <c r="C464" s="264"/>
      <c r="D464" s="264"/>
      <c r="E464" s="264"/>
      <c r="F464" s="264"/>
      <c r="G464" s="264"/>
      <c r="H464" s="264"/>
      <c r="I464" s="264"/>
      <c r="J464" s="264"/>
      <c r="K464" s="264"/>
      <c r="L464" s="264"/>
      <c r="M464" s="264"/>
      <c r="N464" s="264"/>
      <c r="O464" s="264"/>
      <c r="P464" s="264"/>
      <c r="Q464" s="264"/>
      <c r="R464" s="264"/>
      <c r="S464" s="264"/>
      <c r="T464" s="264"/>
      <c r="U464" s="264"/>
      <c r="V464" s="264"/>
      <c r="W464" s="264"/>
      <c r="X464" s="264"/>
      <c r="Y464" s="264"/>
      <c r="Z464" s="264"/>
      <c r="AA464" s="264"/>
      <c r="AB464" s="264"/>
      <c r="AC464" s="264"/>
      <c r="AD464" s="264"/>
      <c r="AE464" s="264"/>
      <c r="AF464" s="264"/>
      <c r="AG464" s="264"/>
      <c r="AH464" s="264"/>
      <c r="AI464" s="264"/>
    </row>
    <row r="465" spans="1:35">
      <c r="A465" s="2"/>
      <c r="B465" s="264"/>
      <c r="C465" s="264"/>
      <c r="D465" s="264"/>
      <c r="E465" s="264"/>
      <c r="F465" s="264"/>
      <c r="G465" s="264"/>
      <c r="H465" s="264"/>
      <c r="I465" s="264"/>
      <c r="J465" s="264"/>
      <c r="K465" s="264"/>
      <c r="L465" s="264"/>
      <c r="M465" s="264"/>
      <c r="N465" s="264"/>
      <c r="O465" s="264"/>
      <c r="P465" s="264"/>
      <c r="Q465" s="264"/>
      <c r="R465" s="264"/>
      <c r="S465" s="264"/>
      <c r="T465" s="264"/>
      <c r="U465" s="264"/>
      <c r="V465" s="264"/>
      <c r="W465" s="264"/>
      <c r="X465" s="264"/>
      <c r="Y465" s="264"/>
      <c r="Z465" s="264"/>
      <c r="AA465" s="264"/>
      <c r="AB465" s="264"/>
      <c r="AC465" s="264"/>
      <c r="AD465" s="264"/>
      <c r="AE465" s="264"/>
      <c r="AF465" s="264"/>
      <c r="AG465" s="264"/>
      <c r="AH465" s="264"/>
      <c r="AI465" s="264"/>
    </row>
    <row r="466" spans="1:35">
      <c r="A466" s="2"/>
      <c r="B466" s="264"/>
      <c r="C466" s="264"/>
      <c r="D466" s="264"/>
      <c r="E466" s="264"/>
      <c r="F466" s="264"/>
      <c r="G466" s="264"/>
      <c r="H466" s="264"/>
      <c r="I466" s="264"/>
      <c r="J466" s="264"/>
      <c r="K466" s="264"/>
      <c r="L466" s="264"/>
      <c r="M466" s="264"/>
      <c r="N466" s="264"/>
      <c r="O466" s="264"/>
      <c r="P466" s="264"/>
      <c r="Q466" s="264"/>
      <c r="R466" s="264"/>
      <c r="S466" s="264"/>
      <c r="T466" s="264"/>
      <c r="U466" s="264"/>
      <c r="V466" s="264"/>
      <c r="W466" s="264"/>
      <c r="X466" s="264"/>
      <c r="Y466" s="264"/>
      <c r="Z466" s="264"/>
      <c r="AA466" s="264"/>
      <c r="AB466" s="264"/>
      <c r="AC466" s="264"/>
      <c r="AD466" s="264"/>
      <c r="AE466" s="264"/>
      <c r="AF466" s="264"/>
      <c r="AG466" s="264"/>
      <c r="AH466" s="264"/>
      <c r="AI466" s="264"/>
    </row>
    <row r="467" spans="1:35">
      <c r="A467" s="2"/>
      <c r="B467" s="264"/>
      <c r="C467" s="264"/>
      <c r="D467" s="264"/>
      <c r="E467" s="264"/>
      <c r="F467" s="264"/>
      <c r="G467" s="264"/>
      <c r="H467" s="264"/>
      <c r="I467" s="264"/>
      <c r="J467" s="264"/>
      <c r="K467" s="264"/>
      <c r="L467" s="264"/>
      <c r="M467" s="264"/>
      <c r="N467" s="264"/>
      <c r="O467" s="264"/>
      <c r="P467" s="264"/>
      <c r="Q467" s="264"/>
      <c r="R467" s="264"/>
      <c r="S467" s="264"/>
      <c r="T467" s="264"/>
      <c r="U467" s="264"/>
      <c r="V467" s="264"/>
      <c r="W467" s="264"/>
      <c r="X467" s="264"/>
      <c r="Y467" s="264"/>
      <c r="Z467" s="264"/>
      <c r="AA467" s="264"/>
      <c r="AB467" s="264"/>
      <c r="AC467" s="264"/>
      <c r="AD467" s="264"/>
      <c r="AE467" s="264"/>
      <c r="AF467" s="264"/>
      <c r="AG467" s="264"/>
      <c r="AH467" s="264"/>
      <c r="AI467" s="264"/>
    </row>
    <row r="468" spans="1:35">
      <c r="A468" s="2"/>
      <c r="B468" s="264"/>
      <c r="C468" s="264"/>
      <c r="D468" s="264"/>
      <c r="E468" s="264"/>
      <c r="F468" s="264"/>
      <c r="G468" s="264"/>
      <c r="H468" s="264"/>
      <c r="I468" s="264"/>
      <c r="J468" s="264"/>
      <c r="K468" s="264"/>
      <c r="L468" s="264"/>
      <c r="M468" s="264"/>
      <c r="N468" s="264"/>
      <c r="O468" s="264"/>
      <c r="P468" s="264"/>
      <c r="Q468" s="264"/>
      <c r="R468" s="264"/>
      <c r="S468" s="264"/>
      <c r="T468" s="264"/>
      <c r="U468" s="264"/>
      <c r="V468" s="264"/>
      <c r="W468" s="264"/>
      <c r="X468" s="264"/>
      <c r="Y468" s="264"/>
      <c r="Z468" s="264"/>
      <c r="AA468" s="264"/>
      <c r="AB468" s="264"/>
      <c r="AC468" s="264"/>
      <c r="AD468" s="264"/>
      <c r="AE468" s="264"/>
      <c r="AF468" s="264"/>
      <c r="AG468" s="264"/>
      <c r="AH468" s="264"/>
      <c r="AI468" s="264"/>
    </row>
    <row r="469" spans="1:35">
      <c r="A469" s="2"/>
      <c r="B469" s="264"/>
      <c r="C469" s="264"/>
      <c r="D469" s="264"/>
      <c r="E469" s="264"/>
      <c r="F469" s="264"/>
      <c r="G469" s="264"/>
      <c r="H469" s="264"/>
      <c r="I469" s="264"/>
      <c r="J469" s="264"/>
      <c r="K469" s="264"/>
      <c r="L469" s="264"/>
      <c r="M469" s="264"/>
      <c r="N469" s="264"/>
      <c r="O469" s="264"/>
      <c r="P469" s="264"/>
      <c r="Q469" s="264"/>
      <c r="R469" s="264"/>
      <c r="S469" s="264"/>
      <c r="T469" s="264"/>
      <c r="U469" s="264"/>
      <c r="V469" s="264"/>
      <c r="W469" s="264"/>
      <c r="X469" s="264"/>
      <c r="Y469" s="264"/>
      <c r="Z469" s="264"/>
      <c r="AA469" s="264"/>
      <c r="AB469" s="264"/>
      <c r="AC469" s="264"/>
      <c r="AD469" s="264"/>
      <c r="AE469" s="264"/>
      <c r="AF469" s="264"/>
      <c r="AG469" s="264"/>
      <c r="AH469" s="264"/>
      <c r="AI469" s="264"/>
    </row>
    <row r="470" spans="1:35">
      <c r="A470" s="2"/>
      <c r="B470" s="264"/>
      <c r="C470" s="264"/>
      <c r="D470" s="264"/>
      <c r="E470" s="264"/>
      <c r="F470" s="264"/>
      <c r="G470" s="264"/>
      <c r="H470" s="264"/>
      <c r="I470" s="264"/>
      <c r="J470" s="264"/>
      <c r="K470" s="264"/>
      <c r="L470" s="264"/>
      <c r="M470" s="264"/>
      <c r="N470" s="264"/>
      <c r="O470" s="264"/>
      <c r="P470" s="264"/>
      <c r="Q470" s="264"/>
      <c r="R470" s="264"/>
      <c r="S470" s="264"/>
      <c r="T470" s="264"/>
      <c r="U470" s="264"/>
      <c r="V470" s="264"/>
      <c r="W470" s="264"/>
      <c r="X470" s="264"/>
      <c r="Y470" s="264"/>
      <c r="Z470" s="264"/>
      <c r="AA470" s="264"/>
      <c r="AB470" s="264"/>
      <c r="AC470" s="264"/>
      <c r="AD470" s="264"/>
      <c r="AE470" s="264"/>
      <c r="AF470" s="264"/>
      <c r="AG470" s="264"/>
      <c r="AH470" s="264"/>
      <c r="AI470" s="264"/>
    </row>
    <row r="471" spans="1:35">
      <c r="A471" s="2"/>
      <c r="B471" s="264"/>
      <c r="C471" s="264"/>
      <c r="D471" s="264"/>
      <c r="E471" s="264"/>
      <c r="F471" s="264"/>
      <c r="G471" s="264"/>
      <c r="H471" s="264"/>
      <c r="I471" s="264"/>
      <c r="J471" s="264"/>
      <c r="K471" s="264"/>
      <c r="L471" s="264"/>
      <c r="M471" s="264"/>
      <c r="N471" s="264"/>
      <c r="O471" s="264"/>
      <c r="P471" s="264"/>
      <c r="Q471" s="264"/>
      <c r="R471" s="264"/>
      <c r="S471" s="264"/>
      <c r="T471" s="264"/>
      <c r="U471" s="264"/>
      <c r="V471" s="264"/>
      <c r="W471" s="264"/>
      <c r="X471" s="264"/>
      <c r="Y471" s="264"/>
      <c r="Z471" s="264"/>
      <c r="AA471" s="264"/>
      <c r="AB471" s="264"/>
      <c r="AC471" s="264"/>
      <c r="AD471" s="264"/>
      <c r="AE471" s="264"/>
      <c r="AF471" s="264"/>
      <c r="AG471" s="264"/>
      <c r="AH471" s="264"/>
      <c r="AI471" s="264"/>
    </row>
    <row r="472" spans="1:35">
      <c r="A472" s="2"/>
      <c r="B472" s="264"/>
      <c r="C472" s="264"/>
      <c r="D472" s="264"/>
      <c r="E472" s="264"/>
      <c r="F472" s="264"/>
      <c r="G472" s="264"/>
      <c r="H472" s="264"/>
      <c r="I472" s="264"/>
      <c r="J472" s="264"/>
      <c r="K472" s="264"/>
      <c r="L472" s="264"/>
      <c r="M472" s="264"/>
      <c r="N472" s="264"/>
      <c r="O472" s="264"/>
      <c r="P472" s="264"/>
      <c r="Q472" s="264"/>
      <c r="R472" s="264"/>
      <c r="S472" s="264"/>
      <c r="T472" s="264"/>
      <c r="U472" s="264"/>
      <c r="V472" s="264"/>
      <c r="W472" s="264"/>
      <c r="X472" s="264"/>
      <c r="Y472" s="264"/>
      <c r="Z472" s="264"/>
      <c r="AA472" s="264"/>
      <c r="AB472" s="264"/>
      <c r="AC472" s="264"/>
      <c r="AD472" s="264"/>
      <c r="AE472" s="264"/>
      <c r="AF472" s="264"/>
      <c r="AG472" s="264"/>
      <c r="AH472" s="264"/>
      <c r="AI472" s="264"/>
    </row>
    <row r="473" spans="1:35">
      <c r="A473" s="2"/>
      <c r="B473" s="264"/>
      <c r="C473" s="264"/>
      <c r="D473" s="264"/>
      <c r="E473" s="264"/>
      <c r="F473" s="264"/>
      <c r="G473" s="264"/>
      <c r="H473" s="264"/>
      <c r="I473" s="264"/>
      <c r="J473" s="264"/>
      <c r="K473" s="264"/>
      <c r="L473" s="264"/>
      <c r="M473" s="264"/>
      <c r="N473" s="264"/>
      <c r="O473" s="264"/>
      <c r="P473" s="264"/>
      <c r="Q473" s="264"/>
      <c r="R473" s="264"/>
      <c r="S473" s="264"/>
      <c r="T473" s="264"/>
      <c r="U473" s="264"/>
      <c r="V473" s="264"/>
      <c r="W473" s="264"/>
      <c r="X473" s="264"/>
      <c r="Y473" s="264"/>
      <c r="Z473" s="264"/>
      <c r="AA473" s="264"/>
      <c r="AB473" s="264"/>
      <c r="AC473" s="264"/>
      <c r="AD473" s="264"/>
      <c r="AE473" s="264"/>
      <c r="AF473" s="264"/>
      <c r="AG473" s="264"/>
      <c r="AH473" s="264"/>
      <c r="AI473" s="264"/>
    </row>
    <row r="474" spans="1:35">
      <c r="A474" s="2"/>
      <c r="B474" s="264"/>
      <c r="C474" s="264"/>
      <c r="D474" s="264"/>
      <c r="E474" s="264"/>
      <c r="F474" s="264"/>
      <c r="G474" s="264"/>
      <c r="H474" s="264"/>
      <c r="I474" s="264"/>
      <c r="J474" s="264"/>
      <c r="K474" s="264"/>
      <c r="L474" s="264"/>
      <c r="M474" s="264"/>
      <c r="N474" s="264"/>
      <c r="O474" s="264"/>
      <c r="P474" s="264"/>
      <c r="Q474" s="264"/>
      <c r="R474" s="264"/>
      <c r="S474" s="264"/>
      <c r="T474" s="264"/>
      <c r="U474" s="264"/>
      <c r="V474" s="264"/>
      <c r="W474" s="264"/>
      <c r="X474" s="264"/>
      <c r="Y474" s="264"/>
      <c r="Z474" s="264"/>
      <c r="AA474" s="264"/>
      <c r="AB474" s="264"/>
      <c r="AC474" s="264"/>
      <c r="AD474" s="264"/>
      <c r="AE474" s="264"/>
      <c r="AF474" s="264"/>
      <c r="AG474" s="264"/>
      <c r="AH474" s="264"/>
      <c r="AI474" s="264"/>
    </row>
    <row r="475" spans="1:35">
      <c r="A475" s="2"/>
      <c r="B475" s="264"/>
      <c r="C475" s="264"/>
      <c r="D475" s="264"/>
      <c r="E475" s="264"/>
      <c r="F475" s="264"/>
      <c r="G475" s="264"/>
      <c r="H475" s="264"/>
      <c r="I475" s="264"/>
      <c r="J475" s="264"/>
      <c r="K475" s="264"/>
      <c r="L475" s="264"/>
      <c r="M475" s="264"/>
      <c r="N475" s="264"/>
      <c r="O475" s="264"/>
      <c r="P475" s="264"/>
      <c r="Q475" s="264"/>
      <c r="R475" s="264"/>
      <c r="S475" s="264"/>
      <c r="T475" s="264"/>
      <c r="U475" s="264"/>
      <c r="V475" s="264"/>
      <c r="W475" s="264"/>
      <c r="X475" s="264"/>
      <c r="Y475" s="264"/>
      <c r="Z475" s="264"/>
      <c r="AA475" s="264"/>
      <c r="AB475" s="264"/>
      <c r="AC475" s="264"/>
      <c r="AD475" s="264"/>
      <c r="AE475" s="264"/>
      <c r="AF475" s="264"/>
      <c r="AG475" s="264"/>
      <c r="AH475" s="264"/>
      <c r="AI475" s="264"/>
    </row>
    <row r="476" spans="1:35">
      <c r="A476" s="2"/>
      <c r="B476" s="264"/>
      <c r="C476" s="264"/>
      <c r="D476" s="264"/>
      <c r="E476" s="264"/>
      <c r="F476" s="264"/>
      <c r="G476" s="264"/>
      <c r="H476" s="264"/>
      <c r="I476" s="264"/>
      <c r="J476" s="264"/>
      <c r="K476" s="264"/>
      <c r="L476" s="264"/>
      <c r="M476" s="264"/>
      <c r="N476" s="264"/>
      <c r="O476" s="264"/>
      <c r="P476" s="264"/>
      <c r="Q476" s="264"/>
      <c r="R476" s="264"/>
      <c r="S476" s="264"/>
      <c r="T476" s="264"/>
      <c r="U476" s="264"/>
      <c r="V476" s="264"/>
      <c r="W476" s="264"/>
      <c r="X476" s="264"/>
      <c r="Y476" s="264"/>
      <c r="Z476" s="264"/>
      <c r="AA476" s="264"/>
      <c r="AB476" s="264"/>
      <c r="AC476" s="264"/>
      <c r="AD476" s="264"/>
      <c r="AE476" s="264"/>
      <c r="AF476" s="264"/>
      <c r="AG476" s="264"/>
      <c r="AH476" s="264"/>
      <c r="AI476" s="264"/>
    </row>
    <row r="477" spans="1:35">
      <c r="A477" s="2"/>
      <c r="B477" s="264"/>
      <c r="C477" s="264"/>
      <c r="D477" s="264"/>
      <c r="E477" s="264"/>
      <c r="F477" s="264"/>
      <c r="G477" s="264"/>
      <c r="H477" s="264"/>
      <c r="I477" s="264"/>
      <c r="J477" s="264"/>
      <c r="K477" s="264"/>
      <c r="L477" s="264"/>
      <c r="M477" s="264"/>
      <c r="N477" s="264"/>
      <c r="O477" s="264"/>
      <c r="P477" s="264"/>
      <c r="Q477" s="264"/>
      <c r="R477" s="264"/>
      <c r="S477" s="264"/>
      <c r="T477" s="264"/>
      <c r="U477" s="264"/>
      <c r="V477" s="264"/>
      <c r="W477" s="264"/>
      <c r="X477" s="264"/>
      <c r="Y477" s="264"/>
      <c r="Z477" s="264"/>
      <c r="AA477" s="264"/>
      <c r="AB477" s="264"/>
      <c r="AC477" s="264"/>
      <c r="AD477" s="264"/>
      <c r="AE477" s="264"/>
      <c r="AF477" s="264"/>
      <c r="AG477" s="264"/>
      <c r="AH477" s="264"/>
      <c r="AI477" s="264"/>
    </row>
    <row r="478" spans="1:35">
      <c r="A478" s="2"/>
      <c r="B478" s="264"/>
      <c r="C478" s="264"/>
      <c r="D478" s="264"/>
      <c r="E478" s="264"/>
      <c r="F478" s="264"/>
      <c r="G478" s="264"/>
      <c r="H478" s="264"/>
      <c r="I478" s="264"/>
      <c r="J478" s="264"/>
      <c r="K478" s="264"/>
      <c r="L478" s="264"/>
      <c r="M478" s="264"/>
      <c r="N478" s="264"/>
      <c r="O478" s="264"/>
      <c r="P478" s="264"/>
      <c r="Q478" s="264"/>
      <c r="R478" s="264"/>
      <c r="S478" s="264"/>
      <c r="T478" s="264"/>
      <c r="U478" s="264"/>
      <c r="V478" s="264"/>
      <c r="W478" s="264"/>
      <c r="X478" s="264"/>
      <c r="Y478" s="264"/>
      <c r="Z478" s="264"/>
      <c r="AA478" s="264"/>
      <c r="AB478" s="264"/>
      <c r="AC478" s="264"/>
      <c r="AD478" s="264"/>
      <c r="AE478" s="264"/>
      <c r="AF478" s="264"/>
      <c r="AG478" s="264"/>
      <c r="AH478" s="264"/>
      <c r="AI478" s="264"/>
    </row>
    <row r="479" spans="1:35">
      <c r="A479" s="2"/>
      <c r="B479" s="264"/>
      <c r="C479" s="264"/>
      <c r="D479" s="264"/>
      <c r="E479" s="264"/>
      <c r="F479" s="264"/>
      <c r="G479" s="264"/>
      <c r="H479" s="264"/>
      <c r="I479" s="264"/>
      <c r="J479" s="264"/>
      <c r="K479" s="264"/>
      <c r="L479" s="264"/>
      <c r="M479" s="264"/>
      <c r="N479" s="264"/>
      <c r="O479" s="264"/>
      <c r="P479" s="264"/>
      <c r="Q479" s="264"/>
      <c r="R479" s="264"/>
      <c r="S479" s="264"/>
      <c r="T479" s="264"/>
      <c r="U479" s="264"/>
      <c r="V479" s="264"/>
      <c r="W479" s="264"/>
      <c r="X479" s="264"/>
      <c r="Y479" s="264"/>
      <c r="Z479" s="264"/>
      <c r="AA479" s="264"/>
      <c r="AB479" s="264"/>
      <c r="AC479" s="264"/>
      <c r="AD479" s="264"/>
      <c r="AE479" s="264"/>
      <c r="AF479" s="264"/>
      <c r="AG479" s="264"/>
      <c r="AH479" s="264"/>
      <c r="AI479" s="264"/>
    </row>
    <row r="480" spans="1:35">
      <c r="A480" s="2"/>
      <c r="B480" s="264"/>
      <c r="C480" s="264"/>
      <c r="D480" s="264"/>
      <c r="E480" s="264"/>
      <c r="F480" s="264"/>
      <c r="G480" s="264"/>
      <c r="H480" s="264"/>
      <c r="I480" s="264"/>
      <c r="J480" s="264"/>
      <c r="K480" s="264"/>
      <c r="L480" s="264"/>
      <c r="M480" s="264"/>
      <c r="N480" s="264"/>
      <c r="O480" s="264"/>
      <c r="P480" s="264"/>
      <c r="Q480" s="264"/>
      <c r="R480" s="264"/>
      <c r="S480" s="264"/>
      <c r="T480" s="264"/>
      <c r="U480" s="264"/>
      <c r="V480" s="264"/>
      <c r="W480" s="264"/>
      <c r="X480" s="264"/>
      <c r="Y480" s="264"/>
      <c r="Z480" s="264"/>
      <c r="AA480" s="264"/>
      <c r="AB480" s="264"/>
      <c r="AC480" s="264"/>
      <c r="AD480" s="264"/>
      <c r="AE480" s="264"/>
      <c r="AF480" s="264"/>
      <c r="AG480" s="264"/>
      <c r="AH480" s="264"/>
      <c r="AI480" s="264"/>
    </row>
    <row r="481" spans="1:35">
      <c r="A481" s="2"/>
      <c r="B481" s="264"/>
      <c r="C481" s="264"/>
      <c r="D481" s="264"/>
      <c r="E481" s="264"/>
      <c r="F481" s="264"/>
      <c r="G481" s="264"/>
      <c r="H481" s="264"/>
      <c r="I481" s="264"/>
      <c r="J481" s="264"/>
      <c r="K481" s="264"/>
      <c r="L481" s="264"/>
      <c r="M481" s="264"/>
      <c r="N481" s="264"/>
      <c r="O481" s="264"/>
      <c r="P481" s="264"/>
      <c r="Q481" s="264"/>
      <c r="R481" s="264"/>
      <c r="S481" s="264"/>
      <c r="T481" s="264"/>
      <c r="U481" s="264"/>
      <c r="V481" s="264"/>
      <c r="W481" s="264"/>
      <c r="X481" s="264"/>
      <c r="Y481" s="264"/>
      <c r="Z481" s="264"/>
      <c r="AA481" s="264"/>
      <c r="AB481" s="264"/>
      <c r="AC481" s="264"/>
      <c r="AD481" s="264"/>
      <c r="AE481" s="264"/>
      <c r="AF481" s="264"/>
      <c r="AG481" s="264"/>
      <c r="AH481" s="264"/>
      <c r="AI481" s="264"/>
    </row>
    <row r="482" spans="1:35">
      <c r="A482" s="2"/>
      <c r="B482" s="264"/>
      <c r="C482" s="264"/>
      <c r="D482" s="264"/>
      <c r="E482" s="264"/>
      <c r="F482" s="264"/>
      <c r="G482" s="264"/>
      <c r="H482" s="264"/>
      <c r="I482" s="264"/>
      <c r="J482" s="264"/>
      <c r="K482" s="264"/>
      <c r="L482" s="264"/>
      <c r="M482" s="264"/>
      <c r="N482" s="264"/>
      <c r="O482" s="264"/>
      <c r="P482" s="264"/>
      <c r="Q482" s="264"/>
      <c r="R482" s="264"/>
      <c r="S482" s="264"/>
      <c r="T482" s="264"/>
      <c r="U482" s="264"/>
      <c r="V482" s="264"/>
      <c r="W482" s="264"/>
      <c r="X482" s="264"/>
      <c r="Y482" s="264"/>
      <c r="Z482" s="264"/>
      <c r="AA482" s="264"/>
      <c r="AB482" s="264"/>
      <c r="AC482" s="264"/>
      <c r="AD482" s="264"/>
      <c r="AE482" s="264"/>
      <c r="AF482" s="264"/>
      <c r="AG482" s="264"/>
      <c r="AH482" s="264"/>
      <c r="AI482" s="264"/>
    </row>
    <row r="483" spans="1:35">
      <c r="A483" s="2"/>
      <c r="B483" s="264"/>
      <c r="C483" s="264"/>
      <c r="D483" s="264"/>
      <c r="E483" s="264"/>
      <c r="F483" s="264"/>
      <c r="G483" s="264"/>
      <c r="H483" s="264"/>
      <c r="I483" s="264"/>
      <c r="J483" s="264"/>
      <c r="K483" s="264"/>
      <c r="L483" s="264"/>
      <c r="M483" s="264"/>
      <c r="N483" s="264"/>
      <c r="O483" s="264"/>
      <c r="P483" s="264"/>
      <c r="Q483" s="264"/>
      <c r="R483" s="264"/>
      <c r="S483" s="264"/>
      <c r="T483" s="264"/>
      <c r="U483" s="264"/>
      <c r="V483" s="264"/>
      <c r="W483" s="264"/>
      <c r="X483" s="264"/>
      <c r="Y483" s="264"/>
      <c r="Z483" s="264"/>
      <c r="AA483" s="264"/>
      <c r="AB483" s="264"/>
      <c r="AC483" s="264"/>
      <c r="AD483" s="264"/>
      <c r="AE483" s="264"/>
      <c r="AF483" s="264"/>
      <c r="AG483" s="264"/>
      <c r="AH483" s="264"/>
      <c r="AI483" s="264"/>
    </row>
    <row r="484" spans="1:35">
      <c r="A484" s="2"/>
      <c r="B484" s="264"/>
      <c r="C484" s="264"/>
      <c r="D484" s="264"/>
      <c r="E484" s="264"/>
      <c r="F484" s="264"/>
      <c r="G484" s="264"/>
      <c r="H484" s="264"/>
      <c r="I484" s="264"/>
      <c r="J484" s="264"/>
      <c r="K484" s="264"/>
      <c r="L484" s="264"/>
      <c r="M484" s="264"/>
      <c r="N484" s="264"/>
      <c r="O484" s="264"/>
      <c r="P484" s="264"/>
      <c r="Q484" s="264"/>
      <c r="R484" s="264"/>
      <c r="S484" s="264"/>
      <c r="T484" s="264"/>
      <c r="U484" s="264"/>
      <c r="V484" s="264"/>
      <c r="W484" s="264"/>
      <c r="X484" s="264"/>
      <c r="Y484" s="264"/>
      <c r="Z484" s="264"/>
      <c r="AA484" s="264"/>
      <c r="AB484" s="264"/>
      <c r="AC484" s="264"/>
      <c r="AD484" s="264"/>
      <c r="AE484" s="264"/>
      <c r="AF484" s="264"/>
      <c r="AG484" s="264"/>
      <c r="AH484" s="264"/>
      <c r="AI484" s="264"/>
    </row>
    <row r="485" spans="1:35">
      <c r="A485" s="2"/>
      <c r="B485" s="264"/>
      <c r="C485" s="264"/>
      <c r="D485" s="264"/>
      <c r="E485" s="264"/>
      <c r="F485" s="264"/>
      <c r="G485" s="264"/>
      <c r="H485" s="264"/>
      <c r="I485" s="264"/>
      <c r="J485" s="264"/>
      <c r="K485" s="264"/>
      <c r="L485" s="264"/>
      <c r="M485" s="264"/>
      <c r="N485" s="264"/>
      <c r="O485" s="264"/>
      <c r="P485" s="264"/>
      <c r="Q485" s="264"/>
      <c r="R485" s="264"/>
      <c r="S485" s="264"/>
      <c r="T485" s="264"/>
      <c r="U485" s="264"/>
      <c r="V485" s="264"/>
      <c r="W485" s="264"/>
      <c r="X485" s="264"/>
      <c r="Y485" s="264"/>
      <c r="Z485" s="264"/>
      <c r="AA485" s="264"/>
      <c r="AB485" s="264"/>
      <c r="AC485" s="264"/>
      <c r="AD485" s="264"/>
      <c r="AE485" s="264"/>
      <c r="AF485" s="264"/>
      <c r="AG485" s="264"/>
      <c r="AH485" s="264"/>
      <c r="AI485" s="264"/>
    </row>
    <row r="486" spans="1:35">
      <c r="A486" s="2"/>
      <c r="B486" s="264"/>
      <c r="C486" s="264"/>
      <c r="D486" s="264"/>
      <c r="E486" s="264"/>
      <c r="F486" s="264"/>
      <c r="G486" s="264"/>
      <c r="H486" s="264"/>
      <c r="I486" s="264"/>
      <c r="J486" s="264"/>
      <c r="K486" s="264"/>
      <c r="L486" s="264"/>
      <c r="M486" s="264"/>
      <c r="N486" s="264"/>
      <c r="O486" s="264"/>
      <c r="P486" s="264"/>
      <c r="Q486" s="264"/>
      <c r="R486" s="264"/>
      <c r="S486" s="264"/>
      <c r="T486" s="264"/>
      <c r="U486" s="264"/>
      <c r="V486" s="264"/>
      <c r="W486" s="264"/>
      <c r="X486" s="264"/>
      <c r="Y486" s="264"/>
      <c r="Z486" s="264"/>
      <c r="AA486" s="264"/>
      <c r="AB486" s="264"/>
      <c r="AC486" s="264"/>
      <c r="AD486" s="264"/>
      <c r="AE486" s="264"/>
      <c r="AF486" s="264"/>
      <c r="AG486" s="264"/>
      <c r="AH486" s="264"/>
      <c r="AI486" s="264"/>
    </row>
    <row r="487" spans="1:35">
      <c r="A487" s="2"/>
      <c r="B487" s="264"/>
      <c r="C487" s="264"/>
      <c r="D487" s="264"/>
      <c r="E487" s="264"/>
      <c r="F487" s="264"/>
      <c r="G487" s="264"/>
      <c r="H487" s="264"/>
      <c r="I487" s="264"/>
      <c r="J487" s="264"/>
      <c r="K487" s="264"/>
      <c r="L487" s="264"/>
      <c r="M487" s="264"/>
      <c r="N487" s="264"/>
      <c r="O487" s="264"/>
      <c r="P487" s="264"/>
      <c r="Q487" s="264"/>
      <c r="R487" s="264"/>
      <c r="S487" s="264"/>
      <c r="T487" s="264"/>
      <c r="U487" s="264"/>
      <c r="V487" s="264"/>
      <c r="W487" s="264"/>
      <c r="X487" s="264"/>
      <c r="Y487" s="264"/>
      <c r="Z487" s="264"/>
      <c r="AA487" s="264"/>
      <c r="AB487" s="264"/>
      <c r="AC487" s="264"/>
      <c r="AD487" s="264"/>
      <c r="AE487" s="264"/>
      <c r="AF487" s="264"/>
      <c r="AG487" s="264"/>
      <c r="AH487" s="264"/>
      <c r="AI487" s="264"/>
    </row>
    <row r="488" spans="1:35">
      <c r="A488" s="2"/>
      <c r="B488" s="264"/>
      <c r="C488" s="264"/>
      <c r="D488" s="264"/>
      <c r="E488" s="264"/>
      <c r="F488" s="264"/>
      <c r="G488" s="264"/>
      <c r="H488" s="264"/>
      <c r="I488" s="264"/>
      <c r="J488" s="264"/>
      <c r="K488" s="264"/>
      <c r="L488" s="264"/>
      <c r="M488" s="264"/>
      <c r="N488" s="264"/>
      <c r="O488" s="264"/>
      <c r="P488" s="264"/>
      <c r="Q488" s="264"/>
      <c r="R488" s="264"/>
      <c r="S488" s="264"/>
      <c r="T488" s="264"/>
      <c r="U488" s="264"/>
      <c r="V488" s="264"/>
      <c r="W488" s="264"/>
      <c r="X488" s="264"/>
      <c r="Y488" s="264"/>
      <c r="Z488" s="264"/>
      <c r="AA488" s="264"/>
      <c r="AB488" s="264"/>
      <c r="AC488" s="264"/>
      <c r="AD488" s="264"/>
      <c r="AE488" s="264"/>
      <c r="AF488" s="264"/>
      <c r="AG488" s="264"/>
      <c r="AH488" s="264"/>
      <c r="AI488" s="264"/>
    </row>
    <row r="489" spans="1:35">
      <c r="A489" s="2"/>
      <c r="B489" s="264"/>
      <c r="C489" s="264"/>
      <c r="D489" s="264"/>
      <c r="E489" s="264"/>
      <c r="F489" s="264"/>
      <c r="G489" s="264"/>
      <c r="H489" s="264"/>
      <c r="I489" s="264"/>
      <c r="J489" s="264"/>
      <c r="K489" s="264"/>
      <c r="L489" s="264"/>
      <c r="M489" s="264"/>
      <c r="N489" s="264"/>
      <c r="O489" s="264"/>
      <c r="P489" s="264"/>
      <c r="Q489" s="264"/>
      <c r="R489" s="264"/>
      <c r="S489" s="264"/>
      <c r="T489" s="264"/>
      <c r="U489" s="264"/>
      <c r="V489" s="264"/>
      <c r="W489" s="264"/>
      <c r="X489" s="264"/>
      <c r="Y489" s="264"/>
      <c r="Z489" s="264"/>
      <c r="AA489" s="264"/>
      <c r="AB489" s="264"/>
      <c r="AC489" s="264"/>
      <c r="AD489" s="264"/>
      <c r="AE489" s="264"/>
      <c r="AF489" s="264"/>
      <c r="AG489" s="264"/>
      <c r="AH489" s="264"/>
      <c r="AI489" s="264"/>
    </row>
    <row r="490" spans="1:35">
      <c r="A490" s="2"/>
      <c r="B490" s="264"/>
      <c r="C490" s="264"/>
      <c r="D490" s="264"/>
      <c r="E490" s="264"/>
      <c r="F490" s="264"/>
      <c r="G490" s="264"/>
      <c r="H490" s="264"/>
      <c r="I490" s="264"/>
      <c r="J490" s="264"/>
      <c r="K490" s="264"/>
      <c r="L490" s="264"/>
      <c r="M490" s="264"/>
      <c r="N490" s="264"/>
      <c r="O490" s="264"/>
      <c r="P490" s="264"/>
      <c r="Q490" s="264"/>
      <c r="R490" s="264"/>
      <c r="S490" s="264"/>
      <c r="T490" s="264"/>
      <c r="U490" s="264"/>
      <c r="V490" s="264"/>
      <c r="W490" s="264"/>
      <c r="X490" s="264"/>
      <c r="Y490" s="264"/>
      <c r="Z490" s="264"/>
      <c r="AA490" s="264"/>
      <c r="AB490" s="264"/>
      <c r="AC490" s="264"/>
      <c r="AD490" s="264"/>
      <c r="AE490" s="264"/>
      <c r="AF490" s="264"/>
      <c r="AG490" s="264"/>
      <c r="AH490" s="264"/>
      <c r="AI490" s="264"/>
    </row>
    <row r="491" spans="1:35">
      <c r="A491" s="2"/>
      <c r="B491" s="264"/>
      <c r="C491" s="264"/>
      <c r="D491" s="264"/>
      <c r="E491" s="264"/>
      <c r="F491" s="264"/>
      <c r="G491" s="264"/>
      <c r="H491" s="264"/>
      <c r="I491" s="264"/>
      <c r="J491" s="264"/>
      <c r="K491" s="264"/>
      <c r="L491" s="264"/>
      <c r="M491" s="264"/>
      <c r="N491" s="264"/>
      <c r="O491" s="264"/>
      <c r="P491" s="264"/>
      <c r="Q491" s="264"/>
      <c r="R491" s="264"/>
      <c r="S491" s="264"/>
      <c r="T491" s="264"/>
      <c r="U491" s="264"/>
      <c r="V491" s="264"/>
      <c r="W491" s="264"/>
      <c r="X491" s="264"/>
      <c r="Y491" s="264"/>
      <c r="Z491" s="264"/>
      <c r="AA491" s="264"/>
      <c r="AB491" s="264"/>
      <c r="AC491" s="264"/>
      <c r="AD491" s="264"/>
      <c r="AE491" s="264"/>
      <c r="AF491" s="264"/>
      <c r="AG491" s="264"/>
      <c r="AH491" s="264"/>
      <c r="AI491" s="264"/>
    </row>
    <row r="492" spans="1:35">
      <c r="A492" s="2"/>
      <c r="B492" s="264"/>
      <c r="C492" s="264"/>
      <c r="D492" s="264"/>
      <c r="E492" s="264"/>
      <c r="F492" s="264"/>
      <c r="G492" s="264"/>
      <c r="H492" s="264"/>
      <c r="I492" s="264"/>
      <c r="J492" s="264"/>
      <c r="K492" s="264"/>
      <c r="L492" s="264"/>
      <c r="M492" s="264"/>
      <c r="N492" s="264"/>
      <c r="O492" s="264"/>
      <c r="P492" s="264"/>
      <c r="Q492" s="264"/>
      <c r="R492" s="264"/>
      <c r="S492" s="264"/>
      <c r="T492" s="264"/>
      <c r="U492" s="264"/>
      <c r="V492" s="264"/>
      <c r="W492" s="264"/>
      <c r="X492" s="264"/>
      <c r="Y492" s="264"/>
      <c r="Z492" s="264"/>
      <c r="AA492" s="264"/>
      <c r="AB492" s="264"/>
      <c r="AC492" s="264"/>
      <c r="AD492" s="264"/>
      <c r="AE492" s="264"/>
      <c r="AF492" s="264"/>
      <c r="AG492" s="264"/>
      <c r="AH492" s="264"/>
      <c r="AI492" s="264"/>
    </row>
    <row r="493" spans="1:35">
      <c r="A493" s="2"/>
      <c r="B493" s="264"/>
      <c r="C493" s="264"/>
      <c r="D493" s="264"/>
      <c r="E493" s="264"/>
      <c r="F493" s="264"/>
      <c r="G493" s="264"/>
      <c r="H493" s="264"/>
      <c r="I493" s="264"/>
      <c r="J493" s="264"/>
      <c r="K493" s="264"/>
      <c r="L493" s="264"/>
      <c r="M493" s="264"/>
      <c r="N493" s="264"/>
      <c r="O493" s="264"/>
      <c r="P493" s="264"/>
      <c r="Q493" s="264"/>
      <c r="R493" s="264"/>
      <c r="S493" s="264"/>
      <c r="T493" s="264"/>
      <c r="U493" s="264"/>
      <c r="V493" s="264"/>
      <c r="W493" s="264"/>
      <c r="X493" s="264"/>
      <c r="Y493" s="264"/>
      <c r="Z493" s="264"/>
      <c r="AA493" s="264"/>
      <c r="AB493" s="264"/>
      <c r="AC493" s="264"/>
      <c r="AD493" s="264"/>
      <c r="AE493" s="264"/>
      <c r="AF493" s="264"/>
      <c r="AG493" s="264"/>
      <c r="AH493" s="264"/>
      <c r="AI493" s="264"/>
    </row>
    <row r="494" spans="1:35">
      <c r="A494" s="2"/>
      <c r="B494" s="264"/>
      <c r="C494" s="264"/>
      <c r="D494" s="264"/>
      <c r="E494" s="264"/>
      <c r="F494" s="264"/>
      <c r="G494" s="264"/>
      <c r="H494" s="264"/>
      <c r="I494" s="264"/>
      <c r="J494" s="264"/>
      <c r="K494" s="264"/>
      <c r="L494" s="264"/>
      <c r="M494" s="264"/>
      <c r="N494" s="264"/>
      <c r="O494" s="264"/>
      <c r="P494" s="264"/>
      <c r="Q494" s="264"/>
      <c r="R494" s="264"/>
      <c r="S494" s="264"/>
      <c r="T494" s="264"/>
      <c r="U494" s="264"/>
      <c r="V494" s="264"/>
      <c r="W494" s="264"/>
      <c r="X494" s="264"/>
      <c r="Y494" s="264"/>
      <c r="Z494" s="264"/>
      <c r="AA494" s="264"/>
      <c r="AB494" s="264"/>
      <c r="AC494" s="264"/>
      <c r="AD494" s="264"/>
      <c r="AE494" s="264"/>
      <c r="AF494" s="264"/>
      <c r="AG494" s="264"/>
      <c r="AH494" s="264"/>
      <c r="AI494" s="264"/>
    </row>
    <row r="495" spans="1:35">
      <c r="A495" s="2"/>
      <c r="B495" s="264"/>
      <c r="C495" s="264"/>
      <c r="D495" s="264"/>
      <c r="E495" s="264"/>
      <c r="F495" s="264"/>
      <c r="G495" s="264"/>
      <c r="H495" s="264"/>
      <c r="I495" s="264"/>
      <c r="J495" s="264"/>
      <c r="K495" s="264"/>
      <c r="L495" s="264"/>
      <c r="M495" s="264"/>
      <c r="N495" s="264"/>
      <c r="O495" s="264"/>
      <c r="P495" s="264"/>
      <c r="Q495" s="264"/>
      <c r="R495" s="264"/>
      <c r="S495" s="264"/>
      <c r="T495" s="264"/>
      <c r="U495" s="264"/>
      <c r="V495" s="264"/>
      <c r="W495" s="264"/>
      <c r="X495" s="264"/>
      <c r="Y495" s="264"/>
      <c r="Z495" s="264"/>
      <c r="AA495" s="264"/>
      <c r="AB495" s="264"/>
      <c r="AC495" s="264"/>
      <c r="AD495" s="264"/>
      <c r="AE495" s="264"/>
      <c r="AF495" s="264"/>
      <c r="AG495" s="264"/>
      <c r="AH495" s="264"/>
      <c r="AI495" s="264"/>
    </row>
    <row r="496" spans="1:35">
      <c r="A496" s="2"/>
      <c r="B496" s="264"/>
      <c r="C496" s="264"/>
      <c r="D496" s="264"/>
      <c r="E496" s="264"/>
      <c r="F496" s="264"/>
      <c r="G496" s="264"/>
      <c r="H496" s="264"/>
      <c r="I496" s="264"/>
      <c r="J496" s="264"/>
      <c r="K496" s="264"/>
      <c r="L496" s="264"/>
      <c r="M496" s="264"/>
      <c r="N496" s="264"/>
      <c r="O496" s="264"/>
      <c r="P496" s="264"/>
      <c r="Q496" s="264"/>
      <c r="R496" s="264"/>
      <c r="S496" s="264"/>
      <c r="T496" s="264"/>
      <c r="U496" s="264"/>
      <c r="V496" s="264"/>
      <c r="W496" s="264"/>
      <c r="X496" s="264"/>
      <c r="Y496" s="264"/>
      <c r="Z496" s="264"/>
      <c r="AA496" s="264"/>
      <c r="AB496" s="264"/>
      <c r="AC496" s="264"/>
      <c r="AD496" s="264"/>
      <c r="AE496" s="264"/>
      <c r="AF496" s="264"/>
      <c r="AG496" s="264"/>
      <c r="AH496" s="264"/>
      <c r="AI496" s="264"/>
    </row>
    <row r="497" spans="1:35">
      <c r="A497" s="2"/>
      <c r="B497" s="264"/>
      <c r="C497" s="264"/>
      <c r="D497" s="264"/>
      <c r="E497" s="264"/>
      <c r="F497" s="264"/>
      <c r="G497" s="264"/>
      <c r="H497" s="264"/>
      <c r="I497" s="264"/>
      <c r="J497" s="264"/>
      <c r="K497" s="264"/>
      <c r="L497" s="264"/>
      <c r="M497" s="264"/>
      <c r="N497" s="264"/>
      <c r="O497" s="264"/>
      <c r="P497" s="264"/>
      <c r="Q497" s="264"/>
      <c r="R497" s="264"/>
      <c r="S497" s="264"/>
      <c r="T497" s="264"/>
      <c r="U497" s="264"/>
      <c r="V497" s="264"/>
      <c r="W497" s="264"/>
      <c r="X497" s="264"/>
      <c r="Y497" s="264"/>
      <c r="Z497" s="264"/>
      <c r="AA497" s="264"/>
      <c r="AB497" s="264"/>
      <c r="AC497" s="264"/>
      <c r="AD497" s="264"/>
      <c r="AE497" s="264"/>
      <c r="AF497" s="264"/>
      <c r="AG497" s="264"/>
      <c r="AH497" s="264"/>
      <c r="AI497" s="264"/>
    </row>
    <row r="498" spans="1:35">
      <c r="A498" s="2"/>
      <c r="B498" s="264"/>
      <c r="C498" s="264"/>
      <c r="D498" s="264"/>
      <c r="E498" s="264"/>
      <c r="F498" s="264"/>
      <c r="G498" s="264"/>
      <c r="H498" s="264"/>
      <c r="I498" s="264"/>
      <c r="J498" s="264"/>
      <c r="K498" s="264"/>
      <c r="L498" s="264"/>
      <c r="M498" s="264"/>
      <c r="N498" s="264"/>
      <c r="O498" s="264"/>
      <c r="P498" s="264"/>
      <c r="Q498" s="264"/>
      <c r="R498" s="264"/>
      <c r="S498" s="264"/>
      <c r="T498" s="264"/>
      <c r="U498" s="264"/>
      <c r="V498" s="264"/>
      <c r="W498" s="264"/>
      <c r="X498" s="264"/>
      <c r="Y498" s="264"/>
      <c r="Z498" s="264"/>
      <c r="AA498" s="264"/>
      <c r="AB498" s="264"/>
      <c r="AC498" s="264"/>
      <c r="AD498" s="264"/>
      <c r="AE498" s="264"/>
      <c r="AF498" s="264"/>
      <c r="AG498" s="264"/>
      <c r="AH498" s="264"/>
      <c r="AI498" s="264"/>
    </row>
    <row r="499" spans="1:35">
      <c r="A499" s="2"/>
      <c r="B499" s="264"/>
      <c r="C499" s="264"/>
      <c r="D499" s="264"/>
      <c r="E499" s="264"/>
      <c r="F499" s="264"/>
      <c r="G499" s="264"/>
      <c r="H499" s="264"/>
      <c r="I499" s="264"/>
      <c r="J499" s="264"/>
      <c r="K499" s="264"/>
      <c r="L499" s="264"/>
      <c r="M499" s="264"/>
      <c r="N499" s="264"/>
      <c r="O499" s="264"/>
      <c r="P499" s="264"/>
      <c r="Q499" s="264"/>
      <c r="R499" s="264"/>
      <c r="S499" s="264"/>
      <c r="T499" s="264"/>
      <c r="U499" s="264"/>
      <c r="V499" s="264"/>
      <c r="W499" s="264"/>
      <c r="X499" s="264"/>
      <c r="Y499" s="264"/>
      <c r="Z499" s="264"/>
      <c r="AA499" s="264"/>
      <c r="AB499" s="264"/>
      <c r="AC499" s="264"/>
      <c r="AD499" s="264"/>
      <c r="AE499" s="264"/>
      <c r="AF499" s="264"/>
      <c r="AG499" s="264"/>
      <c r="AH499" s="264"/>
      <c r="AI499" s="264"/>
    </row>
    <row r="500" spans="1:35">
      <c r="A500" s="2"/>
      <c r="B500" s="264"/>
      <c r="C500" s="264"/>
      <c r="D500" s="264"/>
      <c r="E500" s="264"/>
      <c r="F500" s="264"/>
      <c r="G500" s="264"/>
      <c r="H500" s="264"/>
      <c r="I500" s="264"/>
      <c r="J500" s="264"/>
      <c r="K500" s="264"/>
      <c r="L500" s="264"/>
      <c r="M500" s="264"/>
      <c r="N500" s="264"/>
      <c r="O500" s="264"/>
      <c r="P500" s="264"/>
      <c r="Q500" s="264"/>
      <c r="R500" s="264"/>
      <c r="S500" s="264"/>
      <c r="T500" s="264"/>
      <c r="U500" s="264"/>
      <c r="V500" s="264"/>
      <c r="W500" s="264"/>
      <c r="X500" s="264"/>
      <c r="Y500" s="264"/>
      <c r="Z500" s="264"/>
      <c r="AA500" s="264"/>
      <c r="AB500" s="264"/>
      <c r="AC500" s="264"/>
      <c r="AD500" s="264"/>
      <c r="AE500" s="264"/>
      <c r="AF500" s="264"/>
      <c r="AG500" s="264"/>
      <c r="AH500" s="264"/>
      <c r="AI500" s="264"/>
    </row>
    <row r="501" spans="1:35">
      <c r="A501" s="2"/>
      <c r="B501" s="264"/>
      <c r="C501" s="264"/>
      <c r="D501" s="264"/>
      <c r="E501" s="264"/>
      <c r="F501" s="264"/>
      <c r="G501" s="264"/>
      <c r="H501" s="264"/>
      <c r="I501" s="264"/>
      <c r="J501" s="264"/>
      <c r="K501" s="264"/>
      <c r="L501" s="264"/>
      <c r="M501" s="264"/>
      <c r="N501" s="264"/>
      <c r="O501" s="264"/>
      <c r="P501" s="264"/>
      <c r="Q501" s="264"/>
      <c r="R501" s="264"/>
      <c r="S501" s="264"/>
      <c r="T501" s="264"/>
      <c r="U501" s="264"/>
      <c r="V501" s="264"/>
      <c r="W501" s="264"/>
      <c r="X501" s="264"/>
      <c r="Y501" s="264"/>
      <c r="Z501" s="264"/>
      <c r="AA501" s="264"/>
      <c r="AB501" s="264"/>
      <c r="AC501" s="264"/>
      <c r="AD501" s="264"/>
      <c r="AE501" s="264"/>
      <c r="AF501" s="264"/>
      <c r="AG501" s="264"/>
      <c r="AH501" s="264"/>
      <c r="AI501" s="264"/>
    </row>
    <row r="502" spans="1:35">
      <c r="A502" s="2"/>
      <c r="B502" s="264"/>
      <c r="C502" s="264"/>
      <c r="D502" s="264"/>
      <c r="E502" s="264"/>
      <c r="F502" s="264"/>
      <c r="G502" s="264"/>
      <c r="H502" s="264"/>
      <c r="I502" s="264"/>
      <c r="J502" s="264"/>
      <c r="K502" s="264"/>
      <c r="L502" s="264"/>
      <c r="M502" s="264"/>
      <c r="N502" s="264"/>
      <c r="O502" s="264"/>
      <c r="P502" s="264"/>
      <c r="Q502" s="264"/>
      <c r="R502" s="264"/>
      <c r="S502" s="264"/>
      <c r="T502" s="264"/>
      <c r="U502" s="264"/>
      <c r="V502" s="264"/>
      <c r="W502" s="264"/>
      <c r="X502" s="264"/>
      <c r="Y502" s="264"/>
      <c r="Z502" s="264"/>
      <c r="AA502" s="264"/>
      <c r="AB502" s="264"/>
      <c r="AC502" s="264"/>
      <c r="AD502" s="264"/>
      <c r="AE502" s="264"/>
      <c r="AF502" s="264"/>
      <c r="AG502" s="264"/>
      <c r="AH502" s="264"/>
      <c r="AI502" s="264"/>
    </row>
    <row r="503" spans="1:35">
      <c r="A503" s="2"/>
      <c r="B503" s="264"/>
      <c r="C503" s="264"/>
      <c r="D503" s="264"/>
      <c r="E503" s="264"/>
      <c r="F503" s="264"/>
      <c r="G503" s="264"/>
      <c r="H503" s="264"/>
      <c r="I503" s="264"/>
      <c r="J503" s="264"/>
      <c r="K503" s="264"/>
      <c r="L503" s="264"/>
      <c r="M503" s="264"/>
      <c r="N503" s="264"/>
      <c r="O503" s="264"/>
      <c r="P503" s="264"/>
      <c r="Q503" s="264"/>
      <c r="R503" s="264"/>
      <c r="S503" s="264"/>
      <c r="T503" s="264"/>
      <c r="U503" s="264"/>
      <c r="V503" s="264"/>
      <c r="W503" s="264"/>
      <c r="X503" s="264"/>
      <c r="Y503" s="264"/>
      <c r="Z503" s="264"/>
      <c r="AA503" s="264"/>
      <c r="AB503" s="264"/>
      <c r="AC503" s="264"/>
      <c r="AD503" s="264"/>
      <c r="AE503" s="264"/>
      <c r="AF503" s="264"/>
      <c r="AG503" s="264"/>
      <c r="AH503" s="264"/>
      <c r="AI503" s="264"/>
    </row>
    <row r="504" spans="1:35">
      <c r="A504" s="2"/>
      <c r="B504" s="264"/>
      <c r="C504" s="264"/>
      <c r="D504" s="264"/>
      <c r="E504" s="264"/>
      <c r="F504" s="264"/>
      <c r="G504" s="264"/>
      <c r="H504" s="264"/>
      <c r="I504" s="264"/>
      <c r="J504" s="264"/>
      <c r="K504" s="264"/>
      <c r="L504" s="264"/>
      <c r="M504" s="264"/>
      <c r="N504" s="264"/>
      <c r="O504" s="264"/>
      <c r="P504" s="264"/>
      <c r="Q504" s="264"/>
      <c r="R504" s="264"/>
      <c r="S504" s="264"/>
      <c r="T504" s="264"/>
      <c r="U504" s="264"/>
      <c r="V504" s="264"/>
      <c r="W504" s="264"/>
      <c r="X504" s="264"/>
      <c r="Y504" s="264"/>
      <c r="Z504" s="264"/>
      <c r="AA504" s="264"/>
      <c r="AB504" s="264"/>
      <c r="AC504" s="264"/>
      <c r="AD504" s="264"/>
      <c r="AE504" s="264"/>
      <c r="AF504" s="264"/>
      <c r="AG504" s="264"/>
      <c r="AH504" s="264"/>
      <c r="AI504" s="264"/>
    </row>
    <row r="505" spans="1:35">
      <c r="A505" s="2"/>
      <c r="B505" s="264"/>
      <c r="C505" s="264"/>
      <c r="D505" s="264"/>
      <c r="E505" s="264"/>
      <c r="F505" s="264"/>
      <c r="G505" s="264"/>
      <c r="H505" s="264"/>
      <c r="I505" s="264"/>
      <c r="J505" s="264"/>
      <c r="K505" s="264"/>
      <c r="L505" s="264"/>
      <c r="M505" s="264"/>
      <c r="N505" s="264"/>
      <c r="O505" s="264"/>
      <c r="P505" s="264"/>
      <c r="Q505" s="264"/>
      <c r="R505" s="264"/>
      <c r="S505" s="264"/>
      <c r="T505" s="264"/>
      <c r="U505" s="264"/>
      <c r="V505" s="264"/>
      <c r="W505" s="264"/>
      <c r="X505" s="264"/>
      <c r="Y505" s="264"/>
      <c r="Z505" s="264"/>
      <c r="AA505" s="264"/>
      <c r="AB505" s="264"/>
      <c r="AC505" s="264"/>
      <c r="AD505" s="264"/>
      <c r="AE505" s="264"/>
      <c r="AF505" s="264"/>
      <c r="AG505" s="264"/>
      <c r="AH505" s="264"/>
      <c r="AI505" s="264"/>
    </row>
    <row r="506" spans="1:35">
      <c r="A506" s="2"/>
      <c r="B506" s="264"/>
      <c r="C506" s="264"/>
      <c r="D506" s="264"/>
      <c r="E506" s="264"/>
      <c r="F506" s="264"/>
      <c r="G506" s="264"/>
      <c r="H506" s="264"/>
      <c r="I506" s="264"/>
      <c r="J506" s="264"/>
      <c r="K506" s="264"/>
      <c r="L506" s="264"/>
      <c r="M506" s="264"/>
      <c r="N506" s="264"/>
      <c r="O506" s="264"/>
      <c r="P506" s="264"/>
      <c r="Q506" s="264"/>
      <c r="R506" s="264"/>
      <c r="S506" s="264"/>
      <c r="T506" s="264"/>
      <c r="U506" s="264"/>
      <c r="V506" s="264"/>
      <c r="W506" s="264"/>
      <c r="X506" s="264"/>
      <c r="Y506" s="264"/>
      <c r="Z506" s="264"/>
      <c r="AA506" s="264"/>
      <c r="AB506" s="264"/>
      <c r="AC506" s="264"/>
      <c r="AD506" s="264"/>
      <c r="AE506" s="264"/>
      <c r="AF506" s="264"/>
      <c r="AG506" s="264"/>
      <c r="AH506" s="264"/>
      <c r="AI506" s="264"/>
    </row>
    <row r="507" spans="1:35">
      <c r="A507" s="2"/>
      <c r="B507" s="264"/>
      <c r="C507" s="264"/>
      <c r="D507" s="264"/>
      <c r="E507" s="264"/>
      <c r="F507" s="264"/>
      <c r="G507" s="264"/>
      <c r="H507" s="264"/>
      <c r="I507" s="264"/>
      <c r="J507" s="264"/>
      <c r="K507" s="264"/>
      <c r="L507" s="264"/>
      <c r="M507" s="264"/>
      <c r="N507" s="264"/>
      <c r="O507" s="264"/>
      <c r="P507" s="264"/>
      <c r="Q507" s="264"/>
      <c r="R507" s="264"/>
      <c r="S507" s="264"/>
      <c r="T507" s="264"/>
      <c r="U507" s="264"/>
      <c r="V507" s="264"/>
      <c r="W507" s="264"/>
      <c r="X507" s="264"/>
      <c r="Y507" s="264"/>
      <c r="Z507" s="264"/>
      <c r="AA507" s="264"/>
      <c r="AB507" s="264"/>
      <c r="AC507" s="264"/>
      <c r="AD507" s="264"/>
      <c r="AE507" s="264"/>
      <c r="AF507" s="264"/>
      <c r="AG507" s="264"/>
      <c r="AH507" s="264"/>
      <c r="AI507" s="264"/>
    </row>
    <row r="508" spans="1:35">
      <c r="A508" s="2"/>
      <c r="B508" s="264"/>
      <c r="C508" s="264"/>
      <c r="D508" s="264"/>
      <c r="E508" s="264"/>
      <c r="F508" s="264"/>
      <c r="G508" s="264"/>
      <c r="H508" s="264"/>
      <c r="I508" s="264"/>
      <c r="J508" s="264"/>
      <c r="K508" s="264"/>
      <c r="L508" s="264"/>
      <c r="M508" s="264"/>
      <c r="N508" s="264"/>
      <c r="O508" s="264"/>
      <c r="P508" s="264"/>
      <c r="Q508" s="264"/>
      <c r="R508" s="264"/>
      <c r="S508" s="264"/>
      <c r="T508" s="264"/>
      <c r="U508" s="264"/>
      <c r="V508" s="264"/>
      <c r="W508" s="264"/>
      <c r="X508" s="264"/>
      <c r="Y508" s="264"/>
      <c r="Z508" s="264"/>
      <c r="AA508" s="264"/>
      <c r="AB508" s="264"/>
      <c r="AC508" s="264"/>
      <c r="AD508" s="264"/>
      <c r="AE508" s="264"/>
      <c r="AF508" s="264"/>
      <c r="AG508" s="264"/>
      <c r="AH508" s="264"/>
      <c r="AI508" s="264"/>
    </row>
    <row r="509" spans="1:35">
      <c r="A509" s="2"/>
      <c r="B509" s="264"/>
      <c r="C509" s="264"/>
      <c r="D509" s="264"/>
      <c r="E509" s="264"/>
      <c r="F509" s="264"/>
      <c r="G509" s="264"/>
      <c r="H509" s="264"/>
      <c r="I509" s="264"/>
      <c r="J509" s="264"/>
      <c r="K509" s="264"/>
      <c r="L509" s="264"/>
      <c r="M509" s="264"/>
      <c r="N509" s="264"/>
      <c r="O509" s="264"/>
      <c r="P509" s="264"/>
      <c r="Q509" s="264"/>
      <c r="R509" s="264"/>
      <c r="S509" s="264"/>
      <c r="T509" s="264"/>
      <c r="U509" s="264"/>
      <c r="V509" s="264"/>
      <c r="W509" s="264"/>
      <c r="X509" s="264"/>
      <c r="Y509" s="264"/>
      <c r="Z509" s="264"/>
      <c r="AA509" s="264"/>
      <c r="AB509" s="264"/>
      <c r="AC509" s="264"/>
      <c r="AD509" s="264"/>
      <c r="AE509" s="264"/>
      <c r="AF509" s="264"/>
      <c r="AG509" s="264"/>
      <c r="AH509" s="264"/>
      <c r="AI509" s="264"/>
    </row>
    <row r="510" spans="1:35">
      <c r="A510" s="2"/>
      <c r="B510" s="264"/>
      <c r="C510" s="264"/>
      <c r="D510" s="264"/>
      <c r="E510" s="264"/>
      <c r="F510" s="264"/>
      <c r="G510" s="264"/>
      <c r="H510" s="264"/>
      <c r="I510" s="264"/>
      <c r="J510" s="264"/>
      <c r="K510" s="264"/>
      <c r="L510" s="264"/>
      <c r="M510" s="264"/>
      <c r="N510" s="264"/>
      <c r="O510" s="264"/>
      <c r="P510" s="264"/>
      <c r="Q510" s="264"/>
      <c r="R510" s="264"/>
      <c r="S510" s="264"/>
      <c r="T510" s="264"/>
      <c r="U510" s="264"/>
      <c r="V510" s="264"/>
      <c r="W510" s="264"/>
      <c r="X510" s="264"/>
      <c r="Y510" s="264"/>
      <c r="Z510" s="264"/>
      <c r="AA510" s="264"/>
      <c r="AB510" s="264"/>
      <c r="AC510" s="264"/>
      <c r="AD510" s="264"/>
      <c r="AE510" s="264"/>
      <c r="AF510" s="264"/>
      <c r="AG510" s="264"/>
      <c r="AH510" s="264"/>
      <c r="AI510" s="264"/>
    </row>
    <row r="511" spans="1:35">
      <c r="A511" s="2"/>
      <c r="B511" s="264"/>
      <c r="C511" s="264"/>
      <c r="D511" s="264"/>
      <c r="E511" s="264"/>
      <c r="F511" s="264"/>
      <c r="G511" s="264"/>
      <c r="H511" s="264"/>
      <c r="I511" s="264"/>
      <c r="J511" s="264"/>
      <c r="K511" s="264"/>
      <c r="L511" s="264"/>
      <c r="M511" s="264"/>
      <c r="N511" s="264"/>
      <c r="O511" s="264"/>
      <c r="P511" s="264"/>
      <c r="Q511" s="264"/>
      <c r="R511" s="264"/>
      <c r="S511" s="264"/>
      <c r="T511" s="264"/>
      <c r="U511" s="264"/>
      <c r="V511" s="264"/>
      <c r="W511" s="264"/>
      <c r="X511" s="264"/>
      <c r="Y511" s="264"/>
      <c r="Z511" s="264"/>
      <c r="AA511" s="264"/>
      <c r="AB511" s="264"/>
      <c r="AC511" s="264"/>
      <c r="AD511" s="264"/>
      <c r="AE511" s="264"/>
      <c r="AF511" s="264"/>
      <c r="AG511" s="264"/>
      <c r="AH511" s="264"/>
      <c r="AI511" s="264"/>
    </row>
    <row r="512" spans="1:35">
      <c r="A512" s="2"/>
      <c r="B512" s="264"/>
      <c r="C512" s="264"/>
      <c r="D512" s="264"/>
      <c r="E512" s="264"/>
      <c r="F512" s="264"/>
      <c r="G512" s="264"/>
      <c r="H512" s="264"/>
      <c r="I512" s="264"/>
      <c r="J512" s="264"/>
      <c r="K512" s="264"/>
      <c r="L512" s="264"/>
      <c r="M512" s="264"/>
      <c r="N512" s="264"/>
      <c r="O512" s="264"/>
      <c r="P512" s="264"/>
      <c r="Q512" s="264"/>
      <c r="R512" s="264"/>
      <c r="S512" s="264"/>
      <c r="T512" s="264"/>
      <c r="U512" s="264"/>
      <c r="V512" s="264"/>
      <c r="W512" s="264"/>
      <c r="X512" s="264"/>
      <c r="Y512" s="264"/>
      <c r="Z512" s="264"/>
      <c r="AA512" s="264"/>
      <c r="AB512" s="264"/>
      <c r="AC512" s="264"/>
      <c r="AD512" s="264"/>
      <c r="AE512" s="264"/>
      <c r="AF512" s="264"/>
      <c r="AG512" s="264"/>
      <c r="AH512" s="264"/>
      <c r="AI512" s="264"/>
    </row>
    <row r="513" spans="1:35">
      <c r="A513" s="2"/>
      <c r="B513" s="264"/>
      <c r="C513" s="264"/>
      <c r="D513" s="264"/>
      <c r="E513" s="264"/>
      <c r="F513" s="264"/>
      <c r="G513" s="264"/>
      <c r="H513" s="264"/>
      <c r="I513" s="264"/>
      <c r="J513" s="264"/>
      <c r="K513" s="264"/>
      <c r="L513" s="264"/>
      <c r="M513" s="264"/>
      <c r="N513" s="264"/>
      <c r="O513" s="264"/>
      <c r="P513" s="264"/>
      <c r="Q513" s="264"/>
      <c r="R513" s="264"/>
      <c r="S513" s="264"/>
      <c r="T513" s="264"/>
      <c r="U513" s="264"/>
      <c r="V513" s="264"/>
      <c r="W513" s="264"/>
      <c r="X513" s="264"/>
      <c r="Y513" s="264"/>
      <c r="Z513" s="264"/>
      <c r="AA513" s="264"/>
      <c r="AB513" s="264"/>
      <c r="AC513" s="264"/>
      <c r="AD513" s="264"/>
      <c r="AE513" s="264"/>
      <c r="AF513" s="264"/>
      <c r="AG513" s="264"/>
      <c r="AH513" s="264"/>
      <c r="AI513" s="264"/>
    </row>
    <row r="514" spans="1:35">
      <c r="A514" s="2"/>
      <c r="B514" s="264"/>
      <c r="C514" s="264"/>
      <c r="D514" s="264"/>
      <c r="E514" s="264"/>
      <c r="F514" s="264"/>
      <c r="G514" s="264"/>
      <c r="H514" s="264"/>
      <c r="I514" s="264"/>
      <c r="J514" s="264"/>
      <c r="K514" s="264"/>
      <c r="L514" s="264"/>
      <c r="M514" s="264"/>
      <c r="N514" s="264"/>
      <c r="O514" s="264"/>
      <c r="P514" s="264"/>
      <c r="Q514" s="264"/>
      <c r="R514" s="264"/>
      <c r="S514" s="264"/>
      <c r="T514" s="264"/>
      <c r="U514" s="264"/>
      <c r="V514" s="264"/>
      <c r="W514" s="264"/>
      <c r="X514" s="264"/>
      <c r="Y514" s="264"/>
      <c r="Z514" s="264"/>
      <c r="AA514" s="264"/>
      <c r="AB514" s="264"/>
      <c r="AC514" s="264"/>
      <c r="AD514" s="264"/>
      <c r="AE514" s="264"/>
      <c r="AF514" s="264"/>
      <c r="AG514" s="264"/>
      <c r="AH514" s="264"/>
      <c r="AI514" s="264"/>
    </row>
    <row r="515" spans="1:35">
      <c r="A515" s="2"/>
      <c r="B515" s="264"/>
      <c r="C515" s="264"/>
      <c r="D515" s="264"/>
      <c r="E515" s="264"/>
      <c r="F515" s="264"/>
      <c r="G515" s="264"/>
      <c r="H515" s="264"/>
      <c r="I515" s="264"/>
      <c r="J515" s="264"/>
      <c r="K515" s="264"/>
      <c r="L515" s="264"/>
      <c r="M515" s="264"/>
      <c r="N515" s="264"/>
      <c r="O515" s="264"/>
      <c r="P515" s="264"/>
      <c r="Q515" s="264"/>
      <c r="R515" s="264"/>
      <c r="S515" s="264"/>
      <c r="T515" s="264"/>
      <c r="U515" s="264"/>
      <c r="V515" s="264"/>
      <c r="W515" s="264"/>
      <c r="X515" s="264"/>
      <c r="Y515" s="264"/>
      <c r="Z515" s="264"/>
      <c r="AA515" s="264"/>
      <c r="AB515" s="264"/>
      <c r="AC515" s="264"/>
      <c r="AD515" s="264"/>
      <c r="AE515" s="264"/>
      <c r="AF515" s="264"/>
      <c r="AG515" s="264"/>
      <c r="AH515" s="264"/>
      <c r="AI515" s="264"/>
    </row>
    <row r="516" spans="1:35">
      <c r="A516" s="2"/>
      <c r="B516" s="264"/>
      <c r="C516" s="264"/>
      <c r="D516" s="264"/>
      <c r="E516" s="264"/>
      <c r="F516" s="264"/>
      <c r="G516" s="264"/>
      <c r="H516" s="264"/>
      <c r="I516" s="264"/>
      <c r="J516" s="264"/>
      <c r="K516" s="264"/>
      <c r="L516" s="264"/>
      <c r="M516" s="264"/>
      <c r="N516" s="264"/>
      <c r="O516" s="264"/>
      <c r="P516" s="264"/>
      <c r="Q516" s="264"/>
      <c r="R516" s="264"/>
      <c r="S516" s="264"/>
      <c r="T516" s="264"/>
      <c r="U516" s="264"/>
      <c r="V516" s="264"/>
      <c r="W516" s="264"/>
      <c r="X516" s="264"/>
      <c r="Y516" s="264"/>
      <c r="Z516" s="264"/>
      <c r="AA516" s="264"/>
      <c r="AB516" s="264"/>
      <c r="AC516" s="264"/>
      <c r="AD516" s="264"/>
      <c r="AE516" s="264"/>
      <c r="AF516" s="264"/>
      <c r="AG516" s="264"/>
      <c r="AH516" s="264"/>
      <c r="AI516" s="264"/>
    </row>
    <row r="517" spans="1:35">
      <c r="A517" s="2"/>
      <c r="B517" s="264"/>
      <c r="C517" s="264"/>
      <c r="D517" s="264"/>
      <c r="E517" s="264"/>
      <c r="F517" s="264"/>
      <c r="G517" s="264"/>
      <c r="H517" s="264"/>
      <c r="I517" s="264"/>
      <c r="J517" s="264"/>
      <c r="K517" s="264"/>
      <c r="L517" s="264"/>
      <c r="M517" s="264"/>
      <c r="N517" s="264"/>
      <c r="O517" s="264"/>
      <c r="P517" s="264"/>
      <c r="Q517" s="264"/>
      <c r="R517" s="264"/>
      <c r="S517" s="264"/>
      <c r="T517" s="264"/>
      <c r="U517" s="264"/>
      <c r="V517" s="264"/>
      <c r="W517" s="264"/>
      <c r="X517" s="264"/>
      <c r="Y517" s="264"/>
      <c r="Z517" s="264"/>
      <c r="AA517" s="264"/>
      <c r="AB517" s="264"/>
      <c r="AC517" s="264"/>
      <c r="AD517" s="264"/>
      <c r="AE517" s="264"/>
      <c r="AF517" s="264"/>
      <c r="AG517" s="264"/>
      <c r="AH517" s="264"/>
      <c r="AI517" s="264"/>
    </row>
    <row r="518" spans="1:35">
      <c r="A518" s="2"/>
      <c r="B518" s="264"/>
      <c r="C518" s="264"/>
      <c r="D518" s="264"/>
      <c r="E518" s="264"/>
      <c r="F518" s="264"/>
      <c r="G518" s="264"/>
      <c r="H518" s="264"/>
      <c r="I518" s="264"/>
      <c r="J518" s="264"/>
      <c r="K518" s="264"/>
      <c r="L518" s="264"/>
      <c r="M518" s="264"/>
      <c r="N518" s="264"/>
      <c r="O518" s="264"/>
      <c r="P518" s="264"/>
      <c r="Q518" s="264"/>
      <c r="R518" s="264"/>
      <c r="S518" s="264"/>
      <c r="T518" s="264"/>
      <c r="U518" s="264"/>
      <c r="V518" s="264"/>
      <c r="W518" s="264"/>
      <c r="X518" s="264"/>
      <c r="Y518" s="264"/>
      <c r="Z518" s="264"/>
      <c r="AA518" s="264"/>
      <c r="AB518" s="264"/>
      <c r="AC518" s="264"/>
      <c r="AD518" s="264"/>
      <c r="AE518" s="264"/>
      <c r="AF518" s="264"/>
      <c r="AG518" s="264"/>
      <c r="AH518" s="264"/>
      <c r="AI518" s="264"/>
    </row>
    <row r="519" spans="1:35">
      <c r="A519" s="2"/>
      <c r="B519" s="264"/>
      <c r="C519" s="264"/>
      <c r="D519" s="264"/>
      <c r="E519" s="264"/>
      <c r="F519" s="264"/>
      <c r="G519" s="264"/>
      <c r="H519" s="264"/>
      <c r="I519" s="264"/>
      <c r="J519" s="264"/>
      <c r="K519" s="264"/>
      <c r="L519" s="264"/>
      <c r="M519" s="264"/>
      <c r="N519" s="264"/>
      <c r="O519" s="264"/>
      <c r="P519" s="264"/>
      <c r="Q519" s="264"/>
      <c r="R519" s="264"/>
      <c r="S519" s="264"/>
      <c r="T519" s="264"/>
      <c r="U519" s="264"/>
      <c r="V519" s="264"/>
      <c r="W519" s="264"/>
      <c r="X519" s="264"/>
      <c r="Y519" s="264"/>
      <c r="Z519" s="264"/>
      <c r="AA519" s="264"/>
      <c r="AB519" s="264"/>
      <c r="AC519" s="264"/>
      <c r="AD519" s="264"/>
      <c r="AE519" s="264"/>
      <c r="AF519" s="264"/>
      <c r="AG519" s="264"/>
      <c r="AH519" s="264"/>
      <c r="AI519" s="264"/>
    </row>
    <row r="520" spans="1:35">
      <c r="A520" s="2"/>
      <c r="B520" s="264"/>
      <c r="C520" s="264"/>
      <c r="D520" s="264"/>
      <c r="E520" s="264"/>
      <c r="F520" s="264"/>
      <c r="G520" s="264"/>
      <c r="H520" s="264"/>
      <c r="I520" s="264"/>
      <c r="J520" s="264"/>
      <c r="K520" s="264"/>
      <c r="L520" s="264"/>
      <c r="M520" s="264"/>
      <c r="N520" s="264"/>
      <c r="O520" s="264"/>
      <c r="P520" s="264"/>
      <c r="Q520" s="264"/>
      <c r="R520" s="264"/>
      <c r="S520" s="264"/>
      <c r="T520" s="264"/>
      <c r="U520" s="264"/>
      <c r="V520" s="264"/>
      <c r="W520" s="264"/>
      <c r="X520" s="264"/>
      <c r="Y520" s="264"/>
      <c r="Z520" s="264"/>
      <c r="AA520" s="264"/>
      <c r="AB520" s="264"/>
      <c r="AC520" s="264"/>
      <c r="AD520" s="264"/>
      <c r="AE520" s="264"/>
      <c r="AF520" s="264"/>
      <c r="AG520" s="264"/>
      <c r="AH520" s="264"/>
      <c r="AI520" s="264"/>
    </row>
    <row r="521" spans="1:35">
      <c r="A521" s="2"/>
      <c r="B521" s="264"/>
      <c r="C521" s="264"/>
      <c r="D521" s="264"/>
      <c r="E521" s="264"/>
      <c r="F521" s="264"/>
      <c r="G521" s="264"/>
      <c r="H521" s="264"/>
      <c r="I521" s="264"/>
      <c r="J521" s="264"/>
      <c r="K521" s="264"/>
      <c r="L521" s="264"/>
      <c r="M521" s="264"/>
      <c r="N521" s="264"/>
      <c r="O521" s="264"/>
      <c r="P521" s="264"/>
      <c r="Q521" s="264"/>
      <c r="R521" s="264"/>
      <c r="S521" s="264"/>
      <c r="T521" s="264"/>
      <c r="U521" s="264"/>
      <c r="V521" s="264"/>
      <c r="W521" s="264"/>
      <c r="X521" s="264"/>
      <c r="Y521" s="264"/>
      <c r="Z521" s="264"/>
      <c r="AA521" s="264"/>
      <c r="AB521" s="264"/>
      <c r="AC521" s="264"/>
      <c r="AD521" s="264"/>
      <c r="AE521" s="264"/>
      <c r="AF521" s="264"/>
      <c r="AG521" s="264"/>
      <c r="AH521" s="264"/>
      <c r="AI521" s="264"/>
    </row>
    <row r="522" spans="1:35">
      <c r="A522" s="2"/>
      <c r="B522" s="264"/>
      <c r="C522" s="264"/>
      <c r="D522" s="264"/>
      <c r="E522" s="264"/>
      <c r="F522" s="264"/>
      <c r="G522" s="264"/>
      <c r="H522" s="264"/>
      <c r="I522" s="264"/>
      <c r="J522" s="264"/>
      <c r="K522" s="264"/>
      <c r="L522" s="264"/>
      <c r="M522" s="264"/>
      <c r="N522" s="264"/>
      <c r="O522" s="264"/>
      <c r="P522" s="264"/>
      <c r="Q522" s="264"/>
      <c r="R522" s="264"/>
      <c r="S522" s="264"/>
      <c r="T522" s="264"/>
      <c r="U522" s="264"/>
      <c r="V522" s="264"/>
      <c r="W522" s="264"/>
      <c r="X522" s="264"/>
      <c r="Y522" s="264"/>
      <c r="Z522" s="264"/>
      <c r="AA522" s="264"/>
      <c r="AB522" s="264"/>
      <c r="AC522" s="264"/>
      <c r="AD522" s="264"/>
      <c r="AE522" s="264"/>
      <c r="AF522" s="264"/>
      <c r="AG522" s="264"/>
      <c r="AH522" s="264"/>
      <c r="AI522" s="264"/>
    </row>
    <row r="523" spans="1:35">
      <c r="A523" s="2"/>
      <c r="B523" s="264"/>
      <c r="C523" s="264"/>
      <c r="D523" s="264"/>
      <c r="E523" s="264"/>
      <c r="F523" s="264"/>
      <c r="G523" s="264"/>
      <c r="H523" s="264"/>
      <c r="I523" s="264"/>
      <c r="J523" s="264"/>
      <c r="K523" s="264"/>
      <c r="L523" s="264"/>
      <c r="M523" s="264"/>
      <c r="N523" s="264"/>
      <c r="O523" s="264"/>
      <c r="P523" s="264"/>
      <c r="Q523" s="264"/>
      <c r="R523" s="264"/>
      <c r="S523" s="264"/>
      <c r="T523" s="264"/>
      <c r="U523" s="264"/>
      <c r="V523" s="264"/>
      <c r="W523" s="264"/>
      <c r="X523" s="264"/>
      <c r="Y523" s="264"/>
      <c r="Z523" s="264"/>
      <c r="AA523" s="264"/>
      <c r="AB523" s="264"/>
      <c r="AC523" s="264"/>
      <c r="AD523" s="264"/>
      <c r="AE523" s="264"/>
      <c r="AF523" s="264"/>
      <c r="AG523" s="264"/>
      <c r="AH523" s="264"/>
      <c r="AI523" s="264"/>
    </row>
    <row r="524" spans="1:35">
      <c r="A524" s="2"/>
      <c r="B524" s="264"/>
      <c r="C524" s="264"/>
      <c r="D524" s="264"/>
      <c r="E524" s="264"/>
      <c r="F524" s="264"/>
      <c r="G524" s="264"/>
      <c r="H524" s="264"/>
      <c r="I524" s="264"/>
      <c r="J524" s="264"/>
      <c r="K524" s="264"/>
      <c r="L524" s="264"/>
      <c r="M524" s="264"/>
      <c r="N524" s="264"/>
      <c r="O524" s="264"/>
      <c r="P524" s="264"/>
      <c r="Q524" s="264"/>
      <c r="R524" s="264"/>
      <c r="S524" s="264"/>
      <c r="T524" s="264"/>
      <c r="U524" s="264"/>
      <c r="V524" s="264"/>
      <c r="W524" s="264"/>
      <c r="X524" s="264"/>
      <c r="Y524" s="264"/>
      <c r="Z524" s="264"/>
      <c r="AA524" s="264"/>
      <c r="AB524" s="264"/>
      <c r="AC524" s="264"/>
      <c r="AD524" s="264"/>
      <c r="AE524" s="264"/>
      <c r="AF524" s="264"/>
      <c r="AG524" s="264"/>
      <c r="AH524" s="264"/>
      <c r="AI524" s="264"/>
    </row>
    <row r="525" spans="1:35">
      <c r="A525" s="2"/>
      <c r="B525" s="264"/>
      <c r="C525" s="264"/>
      <c r="D525" s="264"/>
      <c r="E525" s="264"/>
      <c r="F525" s="264"/>
      <c r="G525" s="264"/>
      <c r="H525" s="264"/>
      <c r="I525" s="264"/>
      <c r="J525" s="264"/>
      <c r="K525" s="264"/>
      <c r="L525" s="264"/>
      <c r="M525" s="264"/>
      <c r="N525" s="264"/>
      <c r="O525" s="264"/>
      <c r="P525" s="264"/>
      <c r="Q525" s="264"/>
      <c r="R525" s="264"/>
      <c r="S525" s="264"/>
      <c r="T525" s="264"/>
      <c r="U525" s="264"/>
      <c r="V525" s="264"/>
      <c r="W525" s="264"/>
      <c r="X525" s="264"/>
      <c r="Y525" s="264"/>
      <c r="Z525" s="264"/>
      <c r="AA525" s="264"/>
      <c r="AB525" s="264"/>
      <c r="AC525" s="264"/>
      <c r="AD525" s="264"/>
      <c r="AE525" s="264"/>
      <c r="AF525" s="264"/>
      <c r="AG525" s="264"/>
      <c r="AH525" s="264"/>
      <c r="AI525" s="264"/>
    </row>
    <row r="526" spans="1:35">
      <c r="A526" s="2"/>
      <c r="B526" s="264"/>
      <c r="C526" s="264"/>
      <c r="D526" s="264"/>
      <c r="E526" s="264"/>
      <c r="F526" s="264"/>
      <c r="G526" s="264"/>
      <c r="H526" s="264"/>
      <c r="I526" s="264"/>
      <c r="J526" s="264"/>
      <c r="K526" s="264"/>
      <c r="L526" s="264"/>
      <c r="M526" s="264"/>
      <c r="N526" s="264"/>
      <c r="O526" s="264"/>
      <c r="P526" s="264"/>
      <c r="Q526" s="264"/>
      <c r="R526" s="264"/>
      <c r="S526" s="264"/>
      <c r="T526" s="264"/>
      <c r="U526" s="264"/>
      <c r="V526" s="264"/>
      <c r="W526" s="264"/>
      <c r="X526" s="264"/>
      <c r="Y526" s="264"/>
      <c r="Z526" s="264"/>
      <c r="AA526" s="264"/>
      <c r="AB526" s="264"/>
      <c r="AC526" s="264"/>
      <c r="AD526" s="264"/>
      <c r="AE526" s="264"/>
      <c r="AF526" s="264"/>
      <c r="AG526" s="264"/>
      <c r="AH526" s="264"/>
      <c r="AI526" s="264"/>
    </row>
    <row r="527" spans="1:35">
      <c r="A527" s="2"/>
      <c r="B527" s="264"/>
      <c r="C527" s="264"/>
      <c r="D527" s="264"/>
      <c r="E527" s="264"/>
      <c r="F527" s="264"/>
      <c r="G527" s="264"/>
      <c r="H527" s="264"/>
      <c r="I527" s="264"/>
      <c r="J527" s="264"/>
      <c r="K527" s="264"/>
      <c r="L527" s="264"/>
      <c r="M527" s="264"/>
      <c r="N527" s="264"/>
      <c r="O527" s="264"/>
      <c r="P527" s="264"/>
      <c r="Q527" s="264"/>
      <c r="R527" s="264"/>
      <c r="S527" s="264"/>
      <c r="T527" s="264"/>
      <c r="U527" s="264"/>
      <c r="V527" s="264"/>
      <c r="W527" s="264"/>
      <c r="X527" s="264"/>
      <c r="Y527" s="264"/>
      <c r="Z527" s="264"/>
      <c r="AA527" s="264"/>
      <c r="AB527" s="264"/>
      <c r="AC527" s="264"/>
      <c r="AD527" s="264"/>
      <c r="AE527" s="264"/>
      <c r="AF527" s="264"/>
      <c r="AG527" s="264"/>
      <c r="AH527" s="264"/>
      <c r="AI527" s="264"/>
    </row>
    <row r="528" spans="1:35">
      <c r="A528" s="2"/>
      <c r="B528" s="264"/>
      <c r="C528" s="264"/>
      <c r="D528" s="264"/>
      <c r="E528" s="264"/>
      <c r="F528" s="264"/>
      <c r="G528" s="264"/>
      <c r="H528" s="264"/>
      <c r="I528" s="264"/>
      <c r="J528" s="264"/>
      <c r="K528" s="264"/>
      <c r="L528" s="264"/>
      <c r="M528" s="264"/>
      <c r="N528" s="264"/>
      <c r="O528" s="264"/>
      <c r="P528" s="264"/>
      <c r="Q528" s="264"/>
      <c r="R528" s="264"/>
      <c r="S528" s="264"/>
      <c r="T528" s="264"/>
      <c r="U528" s="264"/>
      <c r="V528" s="264"/>
      <c r="W528" s="264"/>
      <c r="X528" s="264"/>
      <c r="Y528" s="264"/>
      <c r="Z528" s="264"/>
      <c r="AA528" s="264"/>
      <c r="AB528" s="264"/>
      <c r="AC528" s="264"/>
      <c r="AD528" s="264"/>
      <c r="AE528" s="264"/>
      <c r="AF528" s="264"/>
      <c r="AG528" s="264"/>
      <c r="AH528" s="264"/>
      <c r="AI528" s="264"/>
    </row>
    <row r="529" spans="1:35">
      <c r="A529" s="2"/>
      <c r="B529" s="264"/>
      <c r="C529" s="264"/>
      <c r="D529" s="264"/>
      <c r="E529" s="264"/>
      <c r="F529" s="264"/>
      <c r="G529" s="264"/>
      <c r="H529" s="264"/>
      <c r="I529" s="264"/>
      <c r="J529" s="264"/>
      <c r="K529" s="264"/>
      <c r="L529" s="264"/>
      <c r="M529" s="264"/>
      <c r="N529" s="264"/>
      <c r="O529" s="264"/>
      <c r="P529" s="264"/>
      <c r="Q529" s="264"/>
      <c r="R529" s="264"/>
      <c r="S529" s="264"/>
      <c r="T529" s="264"/>
      <c r="U529" s="264"/>
      <c r="V529" s="264"/>
      <c r="W529" s="264"/>
      <c r="X529" s="264"/>
      <c r="Y529" s="264"/>
      <c r="Z529" s="264"/>
      <c r="AA529" s="264"/>
      <c r="AB529" s="264"/>
      <c r="AC529" s="264"/>
      <c r="AD529" s="264"/>
      <c r="AE529" s="264"/>
      <c r="AF529" s="264"/>
      <c r="AG529" s="264"/>
      <c r="AH529" s="264"/>
      <c r="AI529" s="264"/>
    </row>
    <row r="530" spans="1:35">
      <c r="A530" s="2"/>
      <c r="B530" s="264"/>
      <c r="C530" s="264"/>
      <c r="D530" s="264"/>
      <c r="E530" s="264"/>
      <c r="F530" s="264"/>
      <c r="G530" s="264"/>
      <c r="H530" s="264"/>
      <c r="I530" s="264"/>
      <c r="J530" s="264"/>
      <c r="K530" s="264"/>
      <c r="L530" s="264"/>
      <c r="M530" s="264"/>
      <c r="N530" s="264"/>
      <c r="O530" s="264"/>
      <c r="P530" s="264"/>
      <c r="Q530" s="264"/>
      <c r="R530" s="264"/>
      <c r="S530" s="264"/>
      <c r="T530" s="264"/>
      <c r="U530" s="264"/>
      <c r="V530" s="264"/>
      <c r="W530" s="264"/>
      <c r="X530" s="264"/>
      <c r="Y530" s="264"/>
      <c r="Z530" s="264"/>
      <c r="AA530" s="264"/>
      <c r="AB530" s="264"/>
      <c r="AC530" s="264"/>
      <c r="AD530" s="264"/>
      <c r="AE530" s="264"/>
      <c r="AF530" s="264"/>
      <c r="AG530" s="264"/>
      <c r="AH530" s="264"/>
      <c r="AI530" s="264"/>
    </row>
    <row r="531" spans="1:35">
      <c r="A531" s="2"/>
      <c r="B531" s="264"/>
      <c r="C531" s="264"/>
      <c r="D531" s="264"/>
      <c r="E531" s="264"/>
      <c r="F531" s="264"/>
      <c r="G531" s="264"/>
      <c r="H531" s="264"/>
      <c r="I531" s="264"/>
      <c r="J531" s="264"/>
      <c r="K531" s="264"/>
      <c r="L531" s="264"/>
      <c r="M531" s="264"/>
      <c r="N531" s="264"/>
      <c r="O531" s="264"/>
      <c r="P531" s="264"/>
      <c r="Q531" s="264"/>
      <c r="R531" s="264"/>
      <c r="S531" s="264"/>
      <c r="T531" s="264"/>
      <c r="U531" s="264"/>
      <c r="V531" s="264"/>
      <c r="W531" s="264"/>
      <c r="X531" s="264"/>
      <c r="Y531" s="264"/>
      <c r="Z531" s="264"/>
      <c r="AA531" s="264"/>
      <c r="AB531" s="264"/>
      <c r="AC531" s="264"/>
      <c r="AD531" s="264"/>
      <c r="AE531" s="264"/>
      <c r="AF531" s="264"/>
      <c r="AG531" s="264"/>
      <c r="AH531" s="264"/>
      <c r="AI531" s="264"/>
    </row>
    <row r="532" spans="1:35">
      <c r="A532" s="2"/>
      <c r="B532" s="264"/>
      <c r="C532" s="264"/>
      <c r="D532" s="264"/>
      <c r="E532" s="264"/>
      <c r="F532" s="264"/>
      <c r="G532" s="264"/>
      <c r="H532" s="264"/>
      <c r="I532" s="264"/>
      <c r="J532" s="264"/>
      <c r="K532" s="264"/>
      <c r="L532" s="264"/>
      <c r="M532" s="264"/>
      <c r="N532" s="264"/>
      <c r="O532" s="264"/>
      <c r="P532" s="264"/>
      <c r="Q532" s="264"/>
      <c r="R532" s="264"/>
      <c r="S532" s="264"/>
      <c r="T532" s="264"/>
      <c r="U532" s="264"/>
      <c r="V532" s="264"/>
      <c r="W532" s="264"/>
      <c r="X532" s="264"/>
      <c r="Y532" s="264"/>
      <c r="Z532" s="264"/>
      <c r="AA532" s="264"/>
      <c r="AB532" s="264"/>
      <c r="AC532" s="264"/>
      <c r="AD532" s="264"/>
      <c r="AE532" s="264"/>
      <c r="AF532" s="264"/>
      <c r="AG532" s="264"/>
      <c r="AH532" s="264"/>
      <c r="AI532" s="264"/>
    </row>
    <row r="533" spans="1:35">
      <c r="A533" s="2"/>
      <c r="B533" s="264"/>
      <c r="C533" s="264"/>
      <c r="D533" s="264"/>
      <c r="E533" s="264"/>
      <c r="F533" s="264"/>
      <c r="G533" s="264"/>
      <c r="H533" s="264"/>
      <c r="I533" s="264"/>
      <c r="J533" s="264"/>
      <c r="K533" s="264"/>
      <c r="L533" s="264"/>
      <c r="M533" s="264"/>
      <c r="N533" s="264"/>
      <c r="O533" s="264"/>
      <c r="P533" s="264"/>
      <c r="Q533" s="264"/>
      <c r="R533" s="264"/>
      <c r="S533" s="264"/>
      <c r="T533" s="264"/>
      <c r="U533" s="264"/>
      <c r="V533" s="264"/>
      <c r="W533" s="264"/>
      <c r="X533" s="264"/>
      <c r="Y533" s="264"/>
      <c r="Z533" s="264"/>
      <c r="AA533" s="264"/>
      <c r="AB533" s="264"/>
      <c r="AC533" s="264"/>
      <c r="AD533" s="264"/>
      <c r="AE533" s="264"/>
      <c r="AF533" s="264"/>
      <c r="AG533" s="264"/>
      <c r="AH533" s="264"/>
      <c r="AI533" s="264"/>
    </row>
    <row r="534" spans="1:35">
      <c r="A534" s="2"/>
      <c r="B534" s="264"/>
      <c r="C534" s="264"/>
      <c r="D534" s="264"/>
      <c r="E534" s="264"/>
      <c r="F534" s="264"/>
      <c r="G534" s="264"/>
      <c r="H534" s="264"/>
      <c r="I534" s="264"/>
      <c r="J534" s="264"/>
      <c r="K534" s="264"/>
      <c r="L534" s="264"/>
      <c r="M534" s="264"/>
      <c r="N534" s="264"/>
      <c r="O534" s="264"/>
      <c r="P534" s="264"/>
      <c r="Q534" s="264"/>
      <c r="R534" s="264"/>
      <c r="S534" s="264"/>
      <c r="T534" s="264"/>
      <c r="U534" s="264"/>
      <c r="V534" s="264"/>
      <c r="W534" s="264"/>
      <c r="X534" s="264"/>
      <c r="Y534" s="264"/>
      <c r="Z534" s="264"/>
      <c r="AA534" s="264"/>
      <c r="AB534" s="264"/>
      <c r="AC534" s="264"/>
      <c r="AD534" s="264"/>
      <c r="AE534" s="264"/>
      <c r="AF534" s="264"/>
      <c r="AG534" s="264"/>
      <c r="AH534" s="264"/>
      <c r="AI534" s="264"/>
    </row>
    <row r="535" spans="1:35">
      <c r="A535" s="2"/>
      <c r="B535" s="264"/>
      <c r="C535" s="264"/>
      <c r="D535" s="264"/>
      <c r="E535" s="264"/>
      <c r="F535" s="264"/>
      <c r="G535" s="264"/>
      <c r="H535" s="264"/>
      <c r="I535" s="264"/>
      <c r="J535" s="264"/>
      <c r="K535" s="264"/>
      <c r="L535" s="264"/>
      <c r="M535" s="264"/>
      <c r="N535" s="264"/>
      <c r="O535" s="264"/>
      <c r="P535" s="264"/>
      <c r="Q535" s="264"/>
      <c r="R535" s="264"/>
      <c r="S535" s="264"/>
      <c r="T535" s="264"/>
      <c r="U535" s="264"/>
      <c r="V535" s="264"/>
      <c r="W535" s="264"/>
      <c r="X535" s="264"/>
      <c r="Y535" s="264"/>
      <c r="Z535" s="264"/>
      <c r="AA535" s="264"/>
      <c r="AB535" s="264"/>
      <c r="AC535" s="264"/>
      <c r="AD535" s="264"/>
      <c r="AE535" s="264"/>
      <c r="AF535" s="264"/>
      <c r="AG535" s="264"/>
      <c r="AH535" s="264"/>
      <c r="AI535" s="264"/>
    </row>
    <row r="536" spans="1:35">
      <c r="A536" s="2"/>
      <c r="B536" s="264"/>
      <c r="C536" s="264"/>
      <c r="D536" s="264"/>
      <c r="E536" s="264"/>
      <c r="F536" s="264"/>
      <c r="G536" s="264"/>
      <c r="H536" s="264"/>
      <c r="I536" s="264"/>
      <c r="J536" s="264"/>
      <c r="K536" s="264"/>
      <c r="L536" s="264"/>
      <c r="M536" s="264"/>
      <c r="N536" s="264"/>
      <c r="O536" s="264"/>
      <c r="P536" s="264"/>
      <c r="Q536" s="264"/>
      <c r="R536" s="264"/>
      <c r="S536" s="264"/>
      <c r="T536" s="264"/>
      <c r="U536" s="264"/>
      <c r="V536" s="264"/>
      <c r="W536" s="264"/>
      <c r="X536" s="264"/>
      <c r="Y536" s="264"/>
      <c r="Z536" s="264"/>
      <c r="AA536" s="264"/>
      <c r="AB536" s="264"/>
      <c r="AC536" s="264"/>
      <c r="AD536" s="264"/>
      <c r="AE536" s="264"/>
      <c r="AF536" s="264"/>
      <c r="AG536" s="264"/>
      <c r="AH536" s="264"/>
      <c r="AI536" s="264"/>
    </row>
    <row r="537" spans="1:35">
      <c r="A537" s="2"/>
      <c r="B537" s="264"/>
      <c r="C537" s="264"/>
      <c r="D537" s="264"/>
      <c r="E537" s="264"/>
      <c r="F537" s="264"/>
      <c r="G537" s="264"/>
      <c r="H537" s="264"/>
      <c r="I537" s="264"/>
      <c r="J537" s="264"/>
      <c r="K537" s="264"/>
      <c r="L537" s="264"/>
      <c r="M537" s="264"/>
      <c r="N537" s="264"/>
      <c r="O537" s="264"/>
      <c r="P537" s="264"/>
      <c r="Q537" s="264"/>
      <c r="R537" s="264"/>
      <c r="S537" s="264"/>
      <c r="T537" s="264"/>
      <c r="U537" s="264"/>
      <c r="V537" s="264"/>
      <c r="W537" s="264"/>
      <c r="X537" s="264"/>
      <c r="Y537" s="264"/>
      <c r="Z537" s="264"/>
      <c r="AA537" s="264"/>
      <c r="AB537" s="264"/>
      <c r="AC537" s="264"/>
      <c r="AD537" s="264"/>
      <c r="AE537" s="264"/>
      <c r="AF537" s="264"/>
      <c r="AG537" s="264"/>
      <c r="AH537" s="264"/>
      <c r="AI537" s="264"/>
    </row>
    <row r="538" spans="1:35">
      <c r="A538" s="2"/>
      <c r="B538" s="264"/>
      <c r="C538" s="264"/>
      <c r="D538" s="264"/>
      <c r="E538" s="264"/>
      <c r="F538" s="264"/>
      <c r="G538" s="264"/>
      <c r="H538" s="264"/>
      <c r="I538" s="264"/>
      <c r="J538" s="264"/>
      <c r="K538" s="264"/>
      <c r="L538" s="264"/>
      <c r="M538" s="264"/>
      <c r="N538" s="264"/>
      <c r="O538" s="264"/>
      <c r="P538" s="264"/>
      <c r="Q538" s="264"/>
      <c r="R538" s="264"/>
      <c r="S538" s="264"/>
      <c r="T538" s="264"/>
      <c r="U538" s="264"/>
      <c r="V538" s="264"/>
      <c r="W538" s="264"/>
      <c r="X538" s="264"/>
      <c r="Y538" s="264"/>
      <c r="Z538" s="264"/>
      <c r="AA538" s="264"/>
      <c r="AB538" s="264"/>
      <c r="AC538" s="264"/>
      <c r="AD538" s="264"/>
      <c r="AE538" s="264"/>
      <c r="AF538" s="264"/>
      <c r="AG538" s="264"/>
      <c r="AH538" s="264"/>
      <c r="AI538" s="264"/>
    </row>
    <row r="539" spans="1:35">
      <c r="A539" s="2"/>
      <c r="B539" s="264"/>
      <c r="C539" s="264"/>
      <c r="D539" s="264"/>
      <c r="E539" s="264"/>
      <c r="F539" s="264"/>
      <c r="G539" s="264"/>
      <c r="H539" s="264"/>
      <c r="I539" s="264"/>
      <c r="J539" s="264"/>
      <c r="K539" s="264"/>
      <c r="L539" s="264"/>
      <c r="M539" s="264"/>
      <c r="N539" s="264"/>
      <c r="O539" s="264"/>
      <c r="P539" s="264"/>
      <c r="Q539" s="264"/>
      <c r="R539" s="264"/>
      <c r="S539" s="264"/>
      <c r="T539" s="264"/>
      <c r="U539" s="264"/>
      <c r="V539" s="264"/>
      <c r="W539" s="264"/>
      <c r="X539" s="264"/>
      <c r="Y539" s="264"/>
      <c r="Z539" s="264"/>
      <c r="AA539" s="264"/>
      <c r="AB539" s="264"/>
      <c r="AC539" s="264"/>
      <c r="AD539" s="264"/>
      <c r="AE539" s="264"/>
      <c r="AF539" s="264"/>
      <c r="AG539" s="264"/>
      <c r="AH539" s="264"/>
      <c r="AI539" s="264"/>
    </row>
    <row r="540" spans="1:35">
      <c r="A540" s="2"/>
      <c r="B540" s="264"/>
      <c r="C540" s="264"/>
      <c r="D540" s="264"/>
      <c r="E540" s="264"/>
      <c r="F540" s="264"/>
      <c r="G540" s="264"/>
      <c r="H540" s="264"/>
      <c r="I540" s="264"/>
      <c r="J540" s="264"/>
      <c r="K540" s="264"/>
      <c r="L540" s="264"/>
      <c r="M540" s="264"/>
      <c r="N540" s="264"/>
      <c r="O540" s="264"/>
      <c r="P540" s="264"/>
      <c r="Q540" s="264"/>
      <c r="R540" s="264"/>
      <c r="S540" s="264"/>
      <c r="T540" s="264"/>
      <c r="U540" s="264"/>
      <c r="V540" s="264"/>
      <c r="W540" s="264"/>
      <c r="X540" s="264"/>
      <c r="Y540" s="264"/>
      <c r="Z540" s="264"/>
      <c r="AA540" s="264"/>
      <c r="AB540" s="264"/>
      <c r="AC540" s="264"/>
      <c r="AD540" s="264"/>
      <c r="AE540" s="264"/>
      <c r="AF540" s="264"/>
      <c r="AG540" s="264"/>
      <c r="AH540" s="264"/>
      <c r="AI540" s="264"/>
    </row>
    <row r="541" spans="1:35">
      <c r="A541" s="2"/>
      <c r="B541" s="264"/>
      <c r="C541" s="264"/>
      <c r="D541" s="264"/>
      <c r="E541" s="264"/>
      <c r="F541" s="264"/>
      <c r="G541" s="264"/>
      <c r="H541" s="264"/>
      <c r="I541" s="264"/>
      <c r="J541" s="264"/>
      <c r="K541" s="264"/>
      <c r="L541" s="264"/>
      <c r="M541" s="264"/>
      <c r="N541" s="264"/>
      <c r="O541" s="264"/>
      <c r="P541" s="264"/>
      <c r="Q541" s="264"/>
      <c r="R541" s="264"/>
      <c r="S541" s="264"/>
      <c r="T541" s="264"/>
      <c r="U541" s="264"/>
      <c r="V541" s="264"/>
      <c r="W541" s="264"/>
      <c r="X541" s="264"/>
      <c r="Y541" s="264"/>
      <c r="Z541" s="264"/>
      <c r="AA541" s="264"/>
      <c r="AB541" s="264"/>
      <c r="AC541" s="264"/>
      <c r="AD541" s="264"/>
      <c r="AE541" s="264"/>
      <c r="AF541" s="264"/>
      <c r="AG541" s="264"/>
      <c r="AH541" s="264"/>
      <c r="AI541" s="264"/>
    </row>
    <row r="542" spans="1:35">
      <c r="A542" s="2"/>
      <c r="B542" s="264"/>
      <c r="C542" s="264"/>
      <c r="D542" s="264"/>
      <c r="E542" s="264"/>
      <c r="F542" s="264"/>
      <c r="G542" s="264"/>
      <c r="H542" s="264"/>
      <c r="I542" s="264"/>
      <c r="J542" s="264"/>
      <c r="K542" s="264"/>
      <c r="L542" s="264"/>
      <c r="M542" s="264"/>
      <c r="N542" s="264"/>
      <c r="O542" s="264"/>
      <c r="P542" s="264"/>
      <c r="Q542" s="264"/>
      <c r="R542" s="264"/>
      <c r="S542" s="264"/>
      <c r="T542" s="264"/>
      <c r="U542" s="264"/>
      <c r="V542" s="264"/>
      <c r="W542" s="264"/>
      <c r="X542" s="264"/>
      <c r="Y542" s="264"/>
      <c r="Z542" s="264"/>
      <c r="AA542" s="264"/>
      <c r="AB542" s="264"/>
      <c r="AC542" s="264"/>
      <c r="AD542" s="264"/>
      <c r="AE542" s="264"/>
      <c r="AF542" s="264"/>
      <c r="AG542" s="264"/>
      <c r="AH542" s="264"/>
      <c r="AI542" s="264"/>
    </row>
    <row r="543" spans="1:35">
      <c r="A543" s="2"/>
      <c r="B543" s="264"/>
      <c r="C543" s="264"/>
      <c r="D543" s="264"/>
      <c r="E543" s="264"/>
      <c r="F543" s="264"/>
      <c r="G543" s="264"/>
      <c r="H543" s="264"/>
      <c r="I543" s="264"/>
      <c r="J543" s="264"/>
      <c r="K543" s="264"/>
      <c r="L543" s="264"/>
      <c r="M543" s="264"/>
      <c r="N543" s="264"/>
      <c r="O543" s="264"/>
      <c r="P543" s="264"/>
      <c r="Q543" s="264"/>
      <c r="R543" s="264"/>
      <c r="S543" s="264"/>
      <c r="T543" s="264"/>
      <c r="U543" s="264"/>
      <c r="V543" s="264"/>
      <c r="W543" s="264"/>
      <c r="X543" s="264"/>
      <c r="Y543" s="264"/>
      <c r="Z543" s="264"/>
      <c r="AA543" s="264"/>
      <c r="AB543" s="264"/>
      <c r="AC543" s="264"/>
      <c r="AD543" s="264"/>
      <c r="AE543" s="264"/>
      <c r="AF543" s="264"/>
      <c r="AG543" s="264"/>
      <c r="AH543" s="264"/>
      <c r="AI543" s="264"/>
    </row>
    <row r="544" spans="1:35">
      <c r="A544" s="2"/>
      <c r="B544" s="264"/>
      <c r="C544" s="264"/>
      <c r="D544" s="264"/>
      <c r="E544" s="264"/>
      <c r="F544" s="264"/>
      <c r="G544" s="264"/>
      <c r="H544" s="264"/>
      <c r="I544" s="264"/>
      <c r="J544" s="264"/>
      <c r="K544" s="264"/>
      <c r="L544" s="264"/>
      <c r="M544" s="264"/>
      <c r="N544" s="264"/>
      <c r="O544" s="264"/>
      <c r="P544" s="264"/>
      <c r="Q544" s="264"/>
      <c r="R544" s="264"/>
      <c r="S544" s="264"/>
      <c r="T544" s="264"/>
      <c r="U544" s="264"/>
      <c r="V544" s="264"/>
      <c r="W544" s="264"/>
      <c r="X544" s="264"/>
      <c r="Y544" s="264"/>
      <c r="Z544" s="264"/>
      <c r="AA544" s="264"/>
      <c r="AB544" s="264"/>
      <c r="AC544" s="264"/>
      <c r="AD544" s="264"/>
      <c r="AE544" s="264"/>
      <c r="AF544" s="264"/>
      <c r="AG544" s="264"/>
      <c r="AH544" s="264"/>
      <c r="AI544" s="264"/>
    </row>
    <row r="545" spans="1:35">
      <c r="A545" s="2"/>
      <c r="B545" s="264"/>
      <c r="C545" s="264"/>
      <c r="D545" s="264"/>
      <c r="E545" s="264"/>
      <c r="F545" s="264"/>
      <c r="G545" s="264"/>
      <c r="H545" s="264"/>
      <c r="I545" s="264"/>
      <c r="J545" s="264"/>
      <c r="K545" s="264"/>
      <c r="L545" s="264"/>
      <c r="M545" s="264"/>
      <c r="N545" s="264"/>
      <c r="O545" s="264"/>
      <c r="P545" s="264"/>
      <c r="Q545" s="264"/>
      <c r="R545" s="264"/>
      <c r="S545" s="264"/>
      <c r="T545" s="264"/>
      <c r="U545" s="264"/>
      <c r="V545" s="264"/>
      <c r="W545" s="264"/>
      <c r="X545" s="264"/>
      <c r="Y545" s="264"/>
      <c r="Z545" s="264"/>
      <c r="AA545" s="264"/>
      <c r="AB545" s="264"/>
      <c r="AC545" s="264"/>
      <c r="AD545" s="264"/>
      <c r="AE545" s="264"/>
      <c r="AF545" s="264"/>
      <c r="AG545" s="264"/>
      <c r="AH545" s="264"/>
      <c r="AI545" s="264"/>
    </row>
    <row r="546" spans="1:35">
      <c r="A546" s="2"/>
      <c r="B546" s="264"/>
      <c r="C546" s="264"/>
      <c r="D546" s="264"/>
      <c r="E546" s="264"/>
      <c r="F546" s="264"/>
      <c r="G546" s="264"/>
      <c r="H546" s="264"/>
      <c r="I546" s="264"/>
      <c r="J546" s="264"/>
      <c r="K546" s="264"/>
      <c r="L546" s="264"/>
      <c r="M546" s="264"/>
      <c r="N546" s="264"/>
      <c r="O546" s="264"/>
      <c r="P546" s="264"/>
      <c r="Q546" s="264"/>
      <c r="R546" s="264"/>
      <c r="S546" s="264"/>
      <c r="T546" s="264"/>
      <c r="U546" s="264"/>
      <c r="V546" s="264"/>
      <c r="W546" s="264"/>
      <c r="X546" s="264"/>
      <c r="Y546" s="264"/>
      <c r="Z546" s="264"/>
      <c r="AA546" s="264"/>
      <c r="AB546" s="264"/>
      <c r="AC546" s="264"/>
      <c r="AD546" s="264"/>
      <c r="AE546" s="264"/>
      <c r="AF546" s="264"/>
      <c r="AG546" s="264"/>
      <c r="AH546" s="264"/>
      <c r="AI546" s="264"/>
    </row>
    <row r="547" spans="1:35">
      <c r="A547" s="2"/>
      <c r="B547" s="264"/>
      <c r="C547" s="264"/>
      <c r="D547" s="264"/>
      <c r="E547" s="264"/>
      <c r="F547" s="264"/>
      <c r="G547" s="264"/>
      <c r="H547" s="264"/>
      <c r="I547" s="264"/>
      <c r="J547" s="264"/>
      <c r="K547" s="264"/>
      <c r="L547" s="264"/>
      <c r="M547" s="264"/>
      <c r="N547" s="264"/>
      <c r="O547" s="264"/>
      <c r="P547" s="264"/>
      <c r="Q547" s="264"/>
      <c r="R547" s="264"/>
      <c r="S547" s="264"/>
      <c r="T547" s="264"/>
      <c r="U547" s="264"/>
      <c r="V547" s="264"/>
      <c r="W547" s="264"/>
      <c r="X547" s="264"/>
      <c r="Y547" s="264"/>
      <c r="Z547" s="264"/>
      <c r="AA547" s="264"/>
      <c r="AB547" s="264"/>
      <c r="AC547" s="264"/>
      <c r="AD547" s="264"/>
      <c r="AE547" s="264"/>
      <c r="AF547" s="264"/>
      <c r="AG547" s="264"/>
      <c r="AH547" s="264"/>
      <c r="AI547" s="264"/>
    </row>
    <row r="548" spans="1:35">
      <c r="A548" s="2"/>
      <c r="B548" s="264"/>
      <c r="C548" s="264"/>
      <c r="D548" s="264"/>
      <c r="E548" s="264"/>
      <c r="F548" s="264"/>
      <c r="G548" s="264"/>
      <c r="H548" s="264"/>
      <c r="I548" s="264"/>
      <c r="J548" s="264"/>
      <c r="K548" s="264"/>
      <c r="L548" s="264"/>
      <c r="M548" s="264"/>
      <c r="N548" s="264"/>
      <c r="O548" s="264"/>
      <c r="P548" s="264"/>
      <c r="Q548" s="264"/>
      <c r="R548" s="264"/>
      <c r="S548" s="264"/>
      <c r="T548" s="264"/>
      <c r="U548" s="264"/>
      <c r="V548" s="264"/>
      <c r="W548" s="264"/>
      <c r="X548" s="264"/>
      <c r="Y548" s="264"/>
      <c r="Z548" s="264"/>
      <c r="AA548" s="264"/>
      <c r="AB548" s="264"/>
      <c r="AC548" s="264"/>
      <c r="AD548" s="264"/>
      <c r="AE548" s="264"/>
      <c r="AF548" s="264"/>
      <c r="AG548" s="264"/>
      <c r="AH548" s="264"/>
      <c r="AI548" s="264"/>
    </row>
    <row r="549" spans="1:35">
      <c r="A549" s="2"/>
      <c r="B549" s="264"/>
      <c r="C549" s="264"/>
      <c r="D549" s="264"/>
      <c r="E549" s="264"/>
      <c r="F549" s="264"/>
      <c r="G549" s="264"/>
      <c r="H549" s="264"/>
      <c r="I549" s="264"/>
      <c r="J549" s="264"/>
      <c r="K549" s="264"/>
      <c r="L549" s="264"/>
      <c r="M549" s="264"/>
      <c r="N549" s="264"/>
      <c r="O549" s="264"/>
      <c r="P549" s="264"/>
      <c r="Q549" s="264"/>
      <c r="R549" s="264"/>
      <c r="S549" s="264"/>
      <c r="T549" s="264"/>
      <c r="U549" s="264"/>
      <c r="V549" s="264"/>
      <c r="W549" s="264"/>
      <c r="X549" s="264"/>
      <c r="Y549" s="264"/>
      <c r="Z549" s="264"/>
      <c r="AA549" s="264"/>
      <c r="AB549" s="264"/>
      <c r="AC549" s="264"/>
      <c r="AD549" s="264"/>
      <c r="AE549" s="264"/>
      <c r="AF549" s="264"/>
      <c r="AG549" s="264"/>
      <c r="AH549" s="264"/>
      <c r="AI549" s="264"/>
    </row>
    <row r="550" spans="1:35">
      <c r="A550" s="2"/>
      <c r="B550" s="264"/>
      <c r="C550" s="264"/>
      <c r="D550" s="264"/>
      <c r="E550" s="264"/>
      <c r="F550" s="264"/>
      <c r="G550" s="264"/>
      <c r="H550" s="264"/>
      <c r="I550" s="264"/>
      <c r="J550" s="264"/>
      <c r="K550" s="264"/>
      <c r="L550" s="264"/>
      <c r="M550" s="264"/>
      <c r="N550" s="264"/>
      <c r="O550" s="264"/>
      <c r="P550" s="264"/>
      <c r="Q550" s="264"/>
      <c r="R550" s="264"/>
      <c r="S550" s="264"/>
      <c r="T550" s="264"/>
      <c r="U550" s="264"/>
      <c r="V550" s="264"/>
      <c r="W550" s="264"/>
      <c r="X550" s="264"/>
      <c r="Y550" s="264"/>
      <c r="Z550" s="264"/>
      <c r="AA550" s="264"/>
      <c r="AB550" s="264"/>
      <c r="AC550" s="264"/>
      <c r="AD550" s="264"/>
      <c r="AE550" s="264"/>
      <c r="AF550" s="264"/>
      <c r="AG550" s="264"/>
      <c r="AH550" s="264"/>
      <c r="AI550" s="264"/>
    </row>
    <row r="551" spans="1:35">
      <c r="A551" s="2"/>
      <c r="B551" s="264"/>
      <c r="C551" s="264"/>
      <c r="D551" s="264"/>
      <c r="E551" s="264"/>
      <c r="F551" s="264"/>
      <c r="G551" s="264"/>
      <c r="H551" s="264"/>
      <c r="I551" s="264"/>
      <c r="J551" s="264"/>
      <c r="K551" s="264"/>
      <c r="L551" s="264"/>
      <c r="M551" s="264"/>
      <c r="N551" s="264"/>
      <c r="O551" s="264"/>
      <c r="P551" s="264"/>
      <c r="Q551" s="264"/>
      <c r="R551" s="264"/>
      <c r="S551" s="264"/>
      <c r="T551" s="264"/>
      <c r="U551" s="264"/>
      <c r="V551" s="264"/>
      <c r="W551" s="264"/>
      <c r="X551" s="264"/>
      <c r="Y551" s="264"/>
      <c r="Z551" s="264"/>
      <c r="AA551" s="264"/>
      <c r="AB551" s="264"/>
      <c r="AC551" s="264"/>
      <c r="AD551" s="264"/>
      <c r="AE551" s="264"/>
      <c r="AF551" s="264"/>
      <c r="AG551" s="264"/>
      <c r="AH551" s="264"/>
      <c r="AI551" s="264"/>
    </row>
    <row r="552" spans="1:35">
      <c r="A552" s="2"/>
      <c r="B552" s="264"/>
      <c r="C552" s="264"/>
      <c r="D552" s="264"/>
      <c r="E552" s="264"/>
      <c r="F552" s="264"/>
      <c r="G552" s="264"/>
      <c r="H552" s="264"/>
      <c r="I552" s="264"/>
      <c r="J552" s="264"/>
      <c r="K552" s="264"/>
      <c r="L552" s="264"/>
      <c r="M552" s="264"/>
      <c r="N552" s="264"/>
      <c r="O552" s="264"/>
      <c r="P552" s="264"/>
      <c r="Q552" s="264"/>
      <c r="R552" s="264"/>
      <c r="S552" s="264"/>
      <c r="T552" s="264"/>
      <c r="U552" s="264"/>
      <c r="V552" s="264"/>
      <c r="W552" s="264"/>
      <c r="X552" s="264"/>
      <c r="Y552" s="264"/>
      <c r="Z552" s="264"/>
      <c r="AA552" s="264"/>
      <c r="AB552" s="264"/>
      <c r="AC552" s="264"/>
      <c r="AD552" s="264"/>
      <c r="AE552" s="264"/>
      <c r="AF552" s="264"/>
      <c r="AG552" s="264"/>
      <c r="AH552" s="264"/>
      <c r="AI552" s="264"/>
    </row>
    <row r="553" spans="1:35">
      <c r="A553" s="2"/>
      <c r="B553" s="264"/>
      <c r="C553" s="264"/>
      <c r="D553" s="264"/>
      <c r="E553" s="264"/>
      <c r="F553" s="264"/>
      <c r="G553" s="264"/>
      <c r="H553" s="264"/>
      <c r="I553" s="264"/>
      <c r="J553" s="264"/>
      <c r="K553" s="264"/>
      <c r="L553" s="264"/>
      <c r="M553" s="264"/>
      <c r="N553" s="264"/>
      <c r="O553" s="264"/>
      <c r="P553" s="264"/>
      <c r="Q553" s="264"/>
      <c r="R553" s="264"/>
      <c r="S553" s="264"/>
      <c r="T553" s="264"/>
      <c r="U553" s="264"/>
      <c r="V553" s="264"/>
      <c r="W553" s="264"/>
      <c r="X553" s="264"/>
      <c r="Y553" s="264"/>
      <c r="Z553" s="264"/>
      <c r="AA553" s="264"/>
      <c r="AB553" s="264"/>
      <c r="AC553" s="264"/>
      <c r="AD553" s="264"/>
      <c r="AE553" s="264"/>
      <c r="AF553" s="264"/>
      <c r="AG553" s="264"/>
      <c r="AH553" s="264"/>
      <c r="AI553" s="264"/>
    </row>
    <row r="554" spans="1:35">
      <c r="A554" s="2"/>
      <c r="B554" s="264"/>
      <c r="C554" s="264"/>
      <c r="D554" s="264"/>
      <c r="E554" s="264"/>
      <c r="F554" s="264"/>
      <c r="G554" s="264"/>
      <c r="H554" s="264"/>
      <c r="I554" s="264"/>
      <c r="J554" s="264"/>
      <c r="K554" s="264"/>
      <c r="L554" s="264"/>
      <c r="M554" s="264"/>
      <c r="N554" s="264"/>
      <c r="O554" s="264"/>
      <c r="P554" s="264"/>
      <c r="Q554" s="264"/>
      <c r="R554" s="264"/>
      <c r="S554" s="264"/>
      <c r="T554" s="264"/>
      <c r="U554" s="264"/>
      <c r="V554" s="264"/>
      <c r="W554" s="264"/>
      <c r="X554" s="264"/>
      <c r="Y554" s="264"/>
      <c r="Z554" s="264"/>
      <c r="AA554" s="264"/>
      <c r="AB554" s="264"/>
      <c r="AC554" s="264"/>
      <c r="AD554" s="264"/>
      <c r="AE554" s="264"/>
      <c r="AF554" s="264"/>
      <c r="AG554" s="264"/>
      <c r="AH554" s="264"/>
      <c r="AI554" s="264"/>
    </row>
    <row r="555" spans="1:35">
      <c r="A555" s="2"/>
      <c r="B555" s="264"/>
      <c r="C555" s="264"/>
      <c r="D555" s="264"/>
      <c r="E555" s="264"/>
      <c r="F555" s="264"/>
      <c r="G555" s="264"/>
      <c r="H555" s="264"/>
      <c r="I555" s="264"/>
      <c r="J555" s="264"/>
      <c r="K555" s="264"/>
      <c r="L555" s="264"/>
      <c r="M555" s="264"/>
      <c r="N555" s="264"/>
      <c r="O555" s="264"/>
      <c r="P555" s="264"/>
      <c r="Q555" s="264"/>
      <c r="R555" s="264"/>
      <c r="S555" s="264"/>
      <c r="T555" s="264"/>
      <c r="U555" s="264"/>
      <c r="V555" s="264"/>
      <c r="W555" s="264"/>
      <c r="X555" s="264"/>
      <c r="Y555" s="264"/>
      <c r="Z555" s="264"/>
      <c r="AA555" s="264"/>
      <c r="AB555" s="264"/>
      <c r="AC555" s="264"/>
      <c r="AD555" s="264"/>
      <c r="AE555" s="264"/>
      <c r="AF555" s="264"/>
      <c r="AG555" s="264"/>
      <c r="AH555" s="264"/>
      <c r="AI555" s="264"/>
    </row>
    <row r="556" spans="1:35">
      <c r="A556" s="2"/>
      <c r="B556" s="264"/>
      <c r="C556" s="264"/>
      <c r="D556" s="264"/>
      <c r="E556" s="264"/>
      <c r="F556" s="264"/>
      <c r="G556" s="264"/>
      <c r="H556" s="264"/>
      <c r="I556" s="264"/>
      <c r="J556" s="264"/>
      <c r="K556" s="264"/>
      <c r="L556" s="264"/>
      <c r="M556" s="264"/>
      <c r="N556" s="264"/>
      <c r="O556" s="264"/>
      <c r="P556" s="264"/>
      <c r="Q556" s="264"/>
      <c r="R556" s="264"/>
      <c r="S556" s="264"/>
      <c r="T556" s="264"/>
      <c r="U556" s="264"/>
      <c r="V556" s="264"/>
      <c r="W556" s="264"/>
      <c r="X556" s="264"/>
      <c r="Y556" s="264"/>
      <c r="Z556" s="264"/>
      <c r="AA556" s="264"/>
      <c r="AB556" s="264"/>
      <c r="AC556" s="264"/>
      <c r="AD556" s="264"/>
      <c r="AE556" s="264"/>
      <c r="AF556" s="264"/>
      <c r="AG556" s="264"/>
      <c r="AH556" s="264"/>
      <c r="AI556" s="264"/>
    </row>
    <row r="557" spans="1:35">
      <c r="A557" s="2"/>
      <c r="B557" s="264"/>
      <c r="C557" s="264"/>
      <c r="D557" s="264"/>
      <c r="E557" s="264"/>
      <c r="F557" s="264"/>
      <c r="G557" s="264"/>
      <c r="H557" s="264"/>
      <c r="I557" s="264"/>
      <c r="J557" s="264"/>
      <c r="K557" s="264"/>
      <c r="L557" s="264"/>
      <c r="M557" s="264"/>
      <c r="N557" s="264"/>
      <c r="O557" s="264"/>
      <c r="P557" s="264"/>
      <c r="Q557" s="264"/>
      <c r="R557" s="264"/>
      <c r="S557" s="264"/>
      <c r="T557" s="264"/>
      <c r="U557" s="264"/>
      <c r="V557" s="264"/>
      <c r="W557" s="264"/>
      <c r="X557" s="264"/>
      <c r="Y557" s="264"/>
      <c r="Z557" s="264"/>
      <c r="AA557" s="264"/>
      <c r="AB557" s="264"/>
      <c r="AC557" s="264"/>
      <c r="AD557" s="264"/>
      <c r="AE557" s="264"/>
      <c r="AF557" s="264"/>
      <c r="AG557" s="264"/>
      <c r="AH557" s="264"/>
      <c r="AI557" s="264"/>
    </row>
    <row r="558" spans="1:35">
      <c r="A558" s="2"/>
      <c r="B558" s="264"/>
      <c r="C558" s="264"/>
      <c r="D558" s="264"/>
      <c r="E558" s="264"/>
      <c r="F558" s="264"/>
      <c r="G558" s="264"/>
      <c r="H558" s="264"/>
      <c r="I558" s="264"/>
      <c r="J558" s="264"/>
      <c r="K558" s="264"/>
      <c r="L558" s="264"/>
      <c r="M558" s="264"/>
      <c r="N558" s="264"/>
      <c r="O558" s="264"/>
      <c r="P558" s="264"/>
      <c r="Q558" s="264"/>
      <c r="R558" s="264"/>
      <c r="S558" s="264"/>
      <c r="T558" s="264"/>
      <c r="U558" s="264"/>
      <c r="V558" s="264"/>
      <c r="W558" s="264"/>
      <c r="X558" s="264"/>
      <c r="Y558" s="264"/>
      <c r="Z558" s="264"/>
      <c r="AA558" s="264"/>
      <c r="AB558" s="264"/>
      <c r="AC558" s="264"/>
      <c r="AD558" s="264"/>
      <c r="AE558" s="264"/>
      <c r="AF558" s="264"/>
      <c r="AG558" s="264"/>
      <c r="AH558" s="264"/>
      <c r="AI558" s="264"/>
    </row>
    <row r="559" spans="1:35">
      <c r="A559" s="2"/>
      <c r="B559" s="264"/>
      <c r="C559" s="264"/>
      <c r="D559" s="264"/>
      <c r="E559" s="264"/>
      <c r="F559" s="264"/>
      <c r="G559" s="264"/>
      <c r="H559" s="264"/>
      <c r="I559" s="264"/>
      <c r="J559" s="264"/>
      <c r="K559" s="264"/>
      <c r="L559" s="264"/>
      <c r="M559" s="264"/>
      <c r="N559" s="264"/>
      <c r="O559" s="264"/>
      <c r="P559" s="264"/>
      <c r="Q559" s="264"/>
      <c r="R559" s="264"/>
      <c r="S559" s="264"/>
      <c r="T559" s="264"/>
      <c r="U559" s="264"/>
      <c r="V559" s="264"/>
      <c r="W559" s="264"/>
      <c r="X559" s="264"/>
      <c r="Y559" s="264"/>
      <c r="Z559" s="264"/>
      <c r="AA559" s="264"/>
      <c r="AB559" s="264"/>
      <c r="AC559" s="264"/>
      <c r="AD559" s="264"/>
      <c r="AE559" s="264"/>
      <c r="AF559" s="264"/>
      <c r="AG559" s="264"/>
      <c r="AH559" s="264"/>
      <c r="AI559" s="264"/>
    </row>
    <row r="560" spans="1:35">
      <c r="A560" s="2"/>
      <c r="B560" s="264"/>
      <c r="C560" s="264"/>
      <c r="D560" s="264"/>
      <c r="E560" s="264"/>
      <c r="F560" s="264"/>
      <c r="G560" s="264"/>
      <c r="H560" s="264"/>
      <c r="I560" s="264"/>
      <c r="J560" s="264"/>
      <c r="K560" s="264"/>
      <c r="L560" s="264"/>
      <c r="M560" s="264"/>
      <c r="N560" s="264"/>
      <c r="O560" s="264"/>
      <c r="P560" s="264"/>
      <c r="Q560" s="264"/>
      <c r="R560" s="264"/>
      <c r="S560" s="264"/>
      <c r="T560" s="264"/>
      <c r="U560" s="264"/>
      <c r="V560" s="264"/>
      <c r="W560" s="264"/>
      <c r="X560" s="264"/>
      <c r="Y560" s="264"/>
      <c r="Z560" s="264"/>
      <c r="AA560" s="264"/>
      <c r="AB560" s="264"/>
      <c r="AC560" s="264"/>
      <c r="AD560" s="264"/>
      <c r="AE560" s="264"/>
      <c r="AF560" s="264"/>
      <c r="AG560" s="264"/>
      <c r="AH560" s="264"/>
      <c r="AI560" s="264"/>
    </row>
    <row r="561" spans="1:35">
      <c r="A561" s="2"/>
      <c r="B561" s="264"/>
      <c r="C561" s="264"/>
      <c r="D561" s="264"/>
      <c r="E561" s="264"/>
      <c r="F561" s="264"/>
      <c r="G561" s="264"/>
      <c r="H561" s="264"/>
      <c r="I561" s="264"/>
      <c r="J561" s="264"/>
      <c r="K561" s="264"/>
      <c r="L561" s="264"/>
      <c r="M561" s="264"/>
      <c r="N561" s="264"/>
      <c r="O561" s="264"/>
      <c r="P561" s="264"/>
      <c r="Q561" s="264"/>
      <c r="R561" s="264"/>
      <c r="S561" s="264"/>
      <c r="T561" s="264"/>
      <c r="U561" s="264"/>
      <c r="V561" s="264"/>
      <c r="W561" s="264"/>
      <c r="X561" s="264"/>
      <c r="Y561" s="264"/>
      <c r="Z561" s="264"/>
      <c r="AA561" s="264"/>
      <c r="AB561" s="264"/>
      <c r="AC561" s="264"/>
      <c r="AD561" s="264"/>
      <c r="AE561" s="264"/>
      <c r="AF561" s="264"/>
      <c r="AG561" s="264"/>
      <c r="AH561" s="264"/>
      <c r="AI561" s="264"/>
    </row>
    <row r="562" spans="1:35">
      <c r="A562" s="2"/>
      <c r="B562" s="264"/>
      <c r="C562" s="264"/>
      <c r="D562" s="264"/>
      <c r="E562" s="264"/>
      <c r="F562" s="264"/>
      <c r="G562" s="264"/>
      <c r="H562" s="264"/>
      <c r="I562" s="264"/>
      <c r="J562" s="264"/>
      <c r="K562" s="264"/>
      <c r="L562" s="264"/>
      <c r="M562" s="264"/>
      <c r="N562" s="264"/>
      <c r="O562" s="264"/>
      <c r="P562" s="264"/>
      <c r="Q562" s="264"/>
      <c r="R562" s="264"/>
      <c r="S562" s="264"/>
      <c r="T562" s="264"/>
      <c r="U562" s="264"/>
      <c r="V562" s="264"/>
      <c r="W562" s="264"/>
      <c r="X562" s="264"/>
      <c r="Y562" s="264"/>
      <c r="Z562" s="264"/>
      <c r="AA562" s="264"/>
      <c r="AB562" s="264"/>
      <c r="AC562" s="264"/>
      <c r="AD562" s="264"/>
      <c r="AE562" s="264"/>
      <c r="AF562" s="264"/>
      <c r="AG562" s="264"/>
      <c r="AH562" s="264"/>
      <c r="AI562" s="264"/>
    </row>
    <row r="563" spans="1:35">
      <c r="A563" s="2"/>
      <c r="B563" s="264"/>
      <c r="C563" s="264"/>
      <c r="D563" s="264"/>
      <c r="E563" s="264"/>
      <c r="F563" s="264"/>
      <c r="G563" s="264"/>
      <c r="H563" s="264"/>
      <c r="I563" s="264"/>
      <c r="J563" s="264"/>
      <c r="K563" s="264"/>
      <c r="L563" s="264"/>
      <c r="M563" s="264"/>
      <c r="N563" s="264"/>
      <c r="O563" s="264"/>
      <c r="P563" s="264"/>
      <c r="Q563" s="264"/>
      <c r="R563" s="264"/>
      <c r="S563" s="264"/>
      <c r="T563" s="264"/>
      <c r="U563" s="264"/>
      <c r="V563" s="264"/>
      <c r="W563" s="264"/>
      <c r="X563" s="264"/>
      <c r="Y563" s="264"/>
      <c r="Z563" s="264"/>
      <c r="AA563" s="264"/>
      <c r="AB563" s="264"/>
      <c r="AC563" s="264"/>
      <c r="AD563" s="264"/>
      <c r="AE563" s="264"/>
      <c r="AF563" s="264"/>
      <c r="AG563" s="264"/>
      <c r="AH563" s="264"/>
      <c r="AI563" s="264"/>
    </row>
    <row r="564" spans="1:35">
      <c r="A564" s="2"/>
      <c r="B564" s="264"/>
      <c r="C564" s="264"/>
      <c r="D564" s="264"/>
      <c r="E564" s="264"/>
      <c r="F564" s="264"/>
      <c r="G564" s="264"/>
      <c r="H564" s="264"/>
      <c r="I564" s="264"/>
      <c r="J564" s="264"/>
      <c r="K564" s="264"/>
      <c r="L564" s="264"/>
      <c r="M564" s="264"/>
      <c r="N564" s="264"/>
      <c r="O564" s="264"/>
      <c r="P564" s="264"/>
      <c r="Q564" s="264"/>
      <c r="R564" s="264"/>
      <c r="S564" s="264"/>
      <c r="T564" s="264"/>
      <c r="U564" s="264"/>
      <c r="V564" s="264"/>
      <c r="W564" s="264"/>
      <c r="X564" s="264"/>
      <c r="Y564" s="264"/>
      <c r="Z564" s="264"/>
      <c r="AA564" s="264"/>
      <c r="AB564" s="264"/>
      <c r="AC564" s="264"/>
      <c r="AD564" s="264"/>
      <c r="AE564" s="264"/>
      <c r="AF564" s="264"/>
      <c r="AG564" s="264"/>
      <c r="AH564" s="264"/>
      <c r="AI564" s="264"/>
    </row>
    <row r="565" spans="1:35">
      <c r="A565" s="2"/>
      <c r="B565" s="264"/>
      <c r="C565" s="264"/>
      <c r="D565" s="264"/>
      <c r="E565" s="264"/>
      <c r="F565" s="264"/>
      <c r="G565" s="264"/>
      <c r="H565" s="264"/>
      <c r="I565" s="264"/>
      <c r="J565" s="264"/>
      <c r="K565" s="264"/>
      <c r="L565" s="264"/>
      <c r="M565" s="264"/>
      <c r="N565" s="264"/>
      <c r="O565" s="264"/>
      <c r="P565" s="264"/>
      <c r="Q565" s="264"/>
      <c r="R565" s="264"/>
      <c r="S565" s="264"/>
      <c r="T565" s="264"/>
      <c r="U565" s="264"/>
      <c r="V565" s="264"/>
      <c r="W565" s="264"/>
      <c r="X565" s="264"/>
      <c r="Y565" s="264"/>
      <c r="Z565" s="264"/>
      <c r="AA565" s="264"/>
      <c r="AB565" s="264"/>
      <c r="AC565" s="264"/>
      <c r="AD565" s="264"/>
      <c r="AE565" s="264"/>
      <c r="AF565" s="264"/>
      <c r="AG565" s="264"/>
      <c r="AH565" s="264"/>
      <c r="AI565" s="264"/>
    </row>
    <row r="566" spans="1:35">
      <c r="A566" s="2"/>
      <c r="B566" s="264"/>
      <c r="C566" s="264"/>
      <c r="D566" s="264"/>
      <c r="E566" s="264"/>
      <c r="F566" s="264"/>
      <c r="G566" s="264"/>
      <c r="H566" s="264"/>
      <c r="I566" s="264"/>
      <c r="J566" s="264"/>
      <c r="K566" s="264"/>
      <c r="L566" s="264"/>
      <c r="M566" s="264"/>
      <c r="N566" s="264"/>
      <c r="O566" s="264"/>
      <c r="P566" s="264"/>
      <c r="Q566" s="264"/>
      <c r="R566" s="264"/>
      <c r="S566" s="264"/>
      <c r="T566" s="264"/>
      <c r="U566" s="264"/>
      <c r="V566" s="264"/>
      <c r="W566" s="264"/>
      <c r="X566" s="264"/>
      <c r="Y566" s="264"/>
      <c r="Z566" s="264"/>
      <c r="AA566" s="264"/>
      <c r="AB566" s="264"/>
      <c r="AC566" s="264"/>
      <c r="AD566" s="264"/>
      <c r="AE566" s="264"/>
      <c r="AF566" s="264"/>
      <c r="AG566" s="264"/>
      <c r="AH566" s="264"/>
      <c r="AI566" s="264"/>
    </row>
    <row r="567" spans="1:35">
      <c r="A567" s="2"/>
      <c r="B567" s="264"/>
      <c r="C567" s="264"/>
      <c r="D567" s="264"/>
      <c r="E567" s="264"/>
      <c r="F567" s="264"/>
      <c r="G567" s="264"/>
      <c r="H567" s="264"/>
      <c r="I567" s="264"/>
      <c r="J567" s="264"/>
      <c r="K567" s="264"/>
      <c r="L567" s="264"/>
      <c r="M567" s="264"/>
      <c r="N567" s="264"/>
      <c r="O567" s="264"/>
      <c r="P567" s="264"/>
      <c r="Q567" s="264"/>
      <c r="R567" s="264"/>
      <c r="S567" s="264"/>
      <c r="T567" s="264"/>
      <c r="U567" s="264"/>
      <c r="V567" s="264"/>
      <c r="W567" s="264"/>
      <c r="X567" s="264"/>
      <c r="Y567" s="264"/>
      <c r="Z567" s="264"/>
      <c r="AA567" s="264"/>
      <c r="AB567" s="264"/>
      <c r="AC567" s="264"/>
      <c r="AD567" s="264"/>
      <c r="AE567" s="264"/>
      <c r="AF567" s="264"/>
      <c r="AG567" s="264"/>
      <c r="AH567" s="264"/>
      <c r="AI567" s="264"/>
    </row>
    <row r="568" spans="1:35">
      <c r="A568" s="2"/>
      <c r="B568" s="264"/>
      <c r="C568" s="264"/>
      <c r="D568" s="264"/>
      <c r="E568" s="264"/>
      <c r="F568" s="264"/>
      <c r="G568" s="264"/>
      <c r="H568" s="264"/>
      <c r="I568" s="264"/>
      <c r="J568" s="264"/>
      <c r="K568" s="264"/>
      <c r="L568" s="264"/>
      <c r="M568" s="264"/>
      <c r="N568" s="264"/>
      <c r="O568" s="264"/>
      <c r="P568" s="264"/>
      <c r="Q568" s="264"/>
      <c r="R568" s="264"/>
      <c r="S568" s="264"/>
      <c r="T568" s="264"/>
      <c r="U568" s="264"/>
      <c r="V568" s="264"/>
      <c r="W568" s="264"/>
      <c r="X568" s="264"/>
      <c r="Y568" s="264"/>
      <c r="Z568" s="264"/>
      <c r="AA568" s="264"/>
      <c r="AB568" s="264"/>
      <c r="AC568" s="264"/>
      <c r="AD568" s="264"/>
      <c r="AE568" s="264"/>
      <c r="AF568" s="264"/>
      <c r="AG568" s="264"/>
      <c r="AH568" s="264"/>
      <c r="AI568" s="264"/>
    </row>
    <row r="569" spans="1:35">
      <c r="A569" s="2"/>
      <c r="B569" s="264"/>
      <c r="C569" s="264"/>
      <c r="D569" s="264"/>
      <c r="E569" s="264"/>
      <c r="F569" s="264"/>
      <c r="G569" s="264"/>
      <c r="H569" s="264"/>
      <c r="I569" s="264"/>
      <c r="J569" s="264"/>
      <c r="K569" s="264"/>
      <c r="L569" s="264"/>
      <c r="M569" s="264"/>
      <c r="N569" s="264"/>
      <c r="O569" s="264"/>
      <c r="P569" s="264"/>
      <c r="Q569" s="264"/>
      <c r="R569" s="264"/>
      <c r="S569" s="264"/>
      <c r="T569" s="264"/>
      <c r="U569" s="264"/>
      <c r="V569" s="264"/>
      <c r="W569" s="264"/>
      <c r="X569" s="264"/>
      <c r="Y569" s="264"/>
      <c r="Z569" s="264"/>
      <c r="AA569" s="264"/>
      <c r="AB569" s="264"/>
      <c r="AC569" s="264"/>
      <c r="AD569" s="264"/>
      <c r="AE569" s="264"/>
      <c r="AF569" s="264"/>
      <c r="AG569" s="264"/>
      <c r="AH569" s="264"/>
      <c r="AI569" s="264"/>
    </row>
    <row r="570" spans="1:35">
      <c r="A570" s="2"/>
      <c r="B570" s="264"/>
      <c r="C570" s="264"/>
      <c r="D570" s="264"/>
      <c r="E570" s="264"/>
      <c r="F570" s="264"/>
      <c r="G570" s="264"/>
      <c r="H570" s="264"/>
      <c r="I570" s="264"/>
      <c r="J570" s="264"/>
      <c r="K570" s="264"/>
      <c r="L570" s="264"/>
      <c r="M570" s="264"/>
      <c r="N570" s="264"/>
      <c r="O570" s="264"/>
      <c r="P570" s="264"/>
      <c r="Q570" s="264"/>
      <c r="R570" s="264"/>
      <c r="S570" s="264"/>
      <c r="T570" s="264"/>
      <c r="U570" s="264"/>
      <c r="V570" s="264"/>
      <c r="W570" s="264"/>
      <c r="X570" s="264"/>
      <c r="Y570" s="264"/>
      <c r="Z570" s="264"/>
      <c r="AA570" s="264"/>
      <c r="AB570" s="264"/>
      <c r="AC570" s="264"/>
      <c r="AD570" s="264"/>
      <c r="AE570" s="264"/>
      <c r="AF570" s="264"/>
      <c r="AG570" s="264"/>
      <c r="AH570" s="264"/>
      <c r="AI570" s="264"/>
    </row>
    <row r="571" spans="1:35">
      <c r="A571" s="2"/>
      <c r="B571" s="264"/>
      <c r="C571" s="264"/>
      <c r="D571" s="264"/>
      <c r="E571" s="264"/>
      <c r="F571" s="264"/>
      <c r="G571" s="264"/>
      <c r="H571" s="264"/>
      <c r="I571" s="264"/>
      <c r="J571" s="264"/>
      <c r="K571" s="264"/>
      <c r="L571" s="264"/>
      <c r="M571" s="264"/>
      <c r="N571" s="264"/>
      <c r="O571" s="264"/>
      <c r="P571" s="264"/>
      <c r="Q571" s="264"/>
      <c r="R571" s="264"/>
      <c r="S571" s="264"/>
      <c r="T571" s="264"/>
      <c r="U571" s="264"/>
      <c r="V571" s="264"/>
      <c r="W571" s="264"/>
      <c r="X571" s="264"/>
      <c r="Y571" s="264"/>
      <c r="Z571" s="264"/>
      <c r="AA571" s="264"/>
      <c r="AB571" s="264"/>
      <c r="AC571" s="264"/>
      <c r="AD571" s="264"/>
      <c r="AE571" s="264"/>
      <c r="AF571" s="264"/>
      <c r="AG571" s="264"/>
      <c r="AH571" s="264"/>
      <c r="AI571" s="264"/>
    </row>
    <row r="572" spans="1:35">
      <c r="A572" s="2"/>
      <c r="B572" s="264"/>
      <c r="C572" s="264"/>
      <c r="D572" s="264"/>
      <c r="E572" s="264"/>
      <c r="F572" s="264"/>
      <c r="G572" s="264"/>
      <c r="H572" s="264"/>
      <c r="I572" s="264"/>
      <c r="J572" s="264"/>
      <c r="K572" s="264"/>
      <c r="L572" s="264"/>
      <c r="M572" s="264"/>
      <c r="N572" s="264"/>
      <c r="O572" s="264"/>
      <c r="P572" s="264"/>
      <c r="Q572" s="264"/>
      <c r="R572" s="264"/>
      <c r="S572" s="264"/>
      <c r="T572" s="264"/>
      <c r="U572" s="264"/>
      <c r="V572" s="264"/>
      <c r="W572" s="264"/>
      <c r="X572" s="264"/>
      <c r="Y572" s="264"/>
      <c r="Z572" s="264"/>
      <c r="AA572" s="264"/>
      <c r="AB572" s="264"/>
      <c r="AC572" s="264"/>
      <c r="AD572" s="264"/>
      <c r="AE572" s="264"/>
      <c r="AF572" s="264"/>
      <c r="AG572" s="264"/>
      <c r="AH572" s="264"/>
      <c r="AI572" s="264"/>
    </row>
    <row r="573" spans="1:35">
      <c r="A573" s="2"/>
      <c r="B573" s="264"/>
      <c r="C573" s="264"/>
      <c r="D573" s="264"/>
      <c r="E573" s="264"/>
      <c r="F573" s="264"/>
      <c r="G573" s="264"/>
      <c r="H573" s="264"/>
      <c r="I573" s="264"/>
      <c r="J573" s="264"/>
      <c r="K573" s="264"/>
      <c r="L573" s="264"/>
      <c r="M573" s="264"/>
      <c r="N573" s="264"/>
      <c r="O573" s="264"/>
      <c r="P573" s="264"/>
      <c r="Q573" s="264"/>
      <c r="R573" s="264"/>
      <c r="S573" s="264"/>
      <c r="T573" s="264"/>
      <c r="U573" s="264"/>
      <c r="V573" s="264"/>
      <c r="W573" s="264"/>
      <c r="X573" s="264"/>
      <c r="Y573" s="264"/>
      <c r="Z573" s="264"/>
      <c r="AA573" s="264"/>
      <c r="AB573" s="264"/>
      <c r="AC573" s="264"/>
      <c r="AD573" s="264"/>
      <c r="AE573" s="264"/>
      <c r="AF573" s="264"/>
      <c r="AG573" s="264"/>
      <c r="AH573" s="264"/>
      <c r="AI573" s="264"/>
    </row>
    <row r="574" spans="1:35">
      <c r="A574" s="2"/>
      <c r="B574" s="264"/>
      <c r="C574" s="264"/>
      <c r="D574" s="264"/>
      <c r="E574" s="264"/>
      <c r="F574" s="264"/>
      <c r="G574" s="264"/>
      <c r="H574" s="264"/>
      <c r="I574" s="264"/>
      <c r="J574" s="264"/>
      <c r="K574" s="264"/>
      <c r="L574" s="264"/>
      <c r="M574" s="264"/>
      <c r="N574" s="264"/>
      <c r="O574" s="264"/>
      <c r="P574" s="264"/>
      <c r="Q574" s="264"/>
      <c r="R574" s="264"/>
      <c r="S574" s="264"/>
      <c r="T574" s="264"/>
      <c r="U574" s="264"/>
      <c r="V574" s="264"/>
      <c r="W574" s="264"/>
      <c r="X574" s="264"/>
      <c r="Y574" s="264"/>
      <c r="Z574" s="264"/>
      <c r="AA574" s="264"/>
      <c r="AB574" s="264"/>
      <c r="AC574" s="264"/>
      <c r="AD574" s="264"/>
      <c r="AE574" s="264"/>
      <c r="AF574" s="264"/>
      <c r="AG574" s="264"/>
      <c r="AH574" s="264"/>
      <c r="AI574" s="264"/>
    </row>
    <row r="575" spans="1:35">
      <c r="A575" s="2"/>
      <c r="B575" s="264"/>
      <c r="C575" s="264"/>
      <c r="D575" s="264"/>
      <c r="E575" s="264"/>
      <c r="F575" s="264"/>
      <c r="G575" s="264"/>
      <c r="H575" s="264"/>
      <c r="I575" s="264"/>
      <c r="J575" s="264"/>
      <c r="K575" s="264"/>
      <c r="L575" s="264"/>
      <c r="M575" s="264"/>
      <c r="N575" s="264"/>
      <c r="O575" s="264"/>
      <c r="P575" s="264"/>
      <c r="Q575" s="264"/>
      <c r="R575" s="264"/>
      <c r="S575" s="264"/>
      <c r="T575" s="264"/>
      <c r="U575" s="264"/>
      <c r="V575" s="264"/>
      <c r="W575" s="264"/>
      <c r="X575" s="264"/>
      <c r="Y575" s="264"/>
      <c r="Z575" s="264"/>
      <c r="AA575" s="264"/>
      <c r="AB575" s="264"/>
      <c r="AC575" s="264"/>
      <c r="AD575" s="264"/>
      <c r="AE575" s="264"/>
      <c r="AF575" s="264"/>
      <c r="AG575" s="264"/>
      <c r="AH575" s="264"/>
      <c r="AI575" s="264"/>
    </row>
    <row r="576" spans="1:35">
      <c r="A576" s="2"/>
      <c r="B576" s="264"/>
      <c r="C576" s="264"/>
      <c r="D576" s="264"/>
      <c r="E576" s="264"/>
      <c r="F576" s="264"/>
      <c r="G576" s="264"/>
      <c r="H576" s="264"/>
      <c r="I576" s="264"/>
      <c r="J576" s="264"/>
      <c r="K576" s="264"/>
      <c r="L576" s="264"/>
      <c r="M576" s="264"/>
      <c r="N576" s="264"/>
      <c r="O576" s="264"/>
      <c r="P576" s="264"/>
      <c r="Q576" s="264"/>
      <c r="R576" s="264"/>
      <c r="S576" s="264"/>
      <c r="T576" s="264"/>
      <c r="U576" s="264"/>
      <c r="V576" s="264"/>
      <c r="W576" s="264"/>
      <c r="X576" s="264"/>
      <c r="Y576" s="264"/>
      <c r="Z576" s="264"/>
      <c r="AA576" s="264"/>
      <c r="AB576" s="264"/>
      <c r="AC576" s="264"/>
      <c r="AD576" s="264"/>
      <c r="AE576" s="264"/>
      <c r="AF576" s="264"/>
      <c r="AG576" s="264"/>
      <c r="AH576" s="264"/>
      <c r="AI576" s="264"/>
    </row>
    <row r="577" spans="1:35">
      <c r="A577" s="2"/>
      <c r="B577" s="264"/>
      <c r="C577" s="264"/>
      <c r="D577" s="264"/>
      <c r="E577" s="264"/>
      <c r="F577" s="264"/>
      <c r="G577" s="264"/>
      <c r="H577" s="264"/>
      <c r="I577" s="264"/>
      <c r="J577" s="264"/>
      <c r="K577" s="264"/>
      <c r="L577" s="264"/>
      <c r="M577" s="264"/>
      <c r="N577" s="264"/>
      <c r="O577" s="264"/>
      <c r="P577" s="264"/>
      <c r="Q577" s="264"/>
      <c r="R577" s="264"/>
      <c r="S577" s="264"/>
      <c r="T577" s="264"/>
      <c r="U577" s="264"/>
      <c r="V577" s="264"/>
      <c r="W577" s="264"/>
      <c r="X577" s="264"/>
      <c r="Y577" s="264"/>
      <c r="Z577" s="264"/>
      <c r="AA577" s="264"/>
      <c r="AB577" s="264"/>
      <c r="AC577" s="264"/>
      <c r="AD577" s="264"/>
      <c r="AE577" s="264"/>
      <c r="AF577" s="264"/>
      <c r="AG577" s="264"/>
      <c r="AH577" s="264"/>
      <c r="AI577" s="264"/>
    </row>
    <row r="578" spans="1:35">
      <c r="A578" s="2"/>
      <c r="B578" s="264"/>
      <c r="C578" s="264"/>
      <c r="D578" s="264"/>
      <c r="E578" s="264"/>
      <c r="F578" s="264"/>
      <c r="G578" s="264"/>
      <c r="H578" s="264"/>
      <c r="I578" s="264"/>
      <c r="J578" s="264"/>
      <c r="K578" s="264"/>
      <c r="L578" s="264"/>
      <c r="M578" s="264"/>
      <c r="N578" s="264"/>
      <c r="O578" s="264"/>
      <c r="P578" s="264"/>
      <c r="Q578" s="264"/>
      <c r="R578" s="264"/>
      <c r="S578" s="264"/>
      <c r="T578" s="264"/>
      <c r="U578" s="264"/>
      <c r="V578" s="264"/>
      <c r="W578" s="264"/>
      <c r="X578" s="264"/>
      <c r="Y578" s="264"/>
      <c r="Z578" s="264"/>
      <c r="AA578" s="264"/>
      <c r="AB578" s="264"/>
      <c r="AC578" s="264"/>
      <c r="AD578" s="264"/>
      <c r="AE578" s="264"/>
      <c r="AF578" s="264"/>
      <c r="AG578" s="264"/>
      <c r="AH578" s="264"/>
      <c r="AI578" s="264"/>
    </row>
    <row r="579" spans="1:35">
      <c r="A579" s="2"/>
      <c r="B579" s="264"/>
      <c r="C579" s="264"/>
      <c r="D579" s="264"/>
      <c r="E579" s="264"/>
      <c r="F579" s="264"/>
      <c r="G579" s="264"/>
      <c r="H579" s="264"/>
      <c r="I579" s="264"/>
      <c r="J579" s="264"/>
      <c r="K579" s="264"/>
      <c r="L579" s="264"/>
      <c r="M579" s="264"/>
      <c r="N579" s="264"/>
      <c r="O579" s="264"/>
      <c r="P579" s="264"/>
      <c r="Q579" s="264"/>
      <c r="R579" s="264"/>
      <c r="S579" s="264"/>
      <c r="T579" s="264"/>
      <c r="U579" s="264"/>
      <c r="V579" s="264"/>
      <c r="W579" s="264"/>
      <c r="X579" s="264"/>
      <c r="Y579" s="264"/>
      <c r="Z579" s="264"/>
      <c r="AA579" s="264"/>
      <c r="AB579" s="264"/>
      <c r="AC579" s="264"/>
      <c r="AD579" s="264"/>
      <c r="AE579" s="264"/>
      <c r="AF579" s="264"/>
      <c r="AG579" s="264"/>
      <c r="AH579" s="264"/>
      <c r="AI579" s="264"/>
    </row>
    <row r="580" spans="1:35">
      <c r="A580" s="2"/>
      <c r="B580" s="264"/>
      <c r="C580" s="264"/>
      <c r="D580" s="264"/>
      <c r="E580" s="264"/>
      <c r="F580" s="264"/>
      <c r="G580" s="264"/>
      <c r="H580" s="264"/>
      <c r="I580" s="264"/>
      <c r="J580" s="264"/>
      <c r="K580" s="264"/>
      <c r="L580" s="264"/>
      <c r="M580" s="264"/>
      <c r="N580" s="264"/>
      <c r="O580" s="264"/>
      <c r="P580" s="264"/>
      <c r="Q580" s="264"/>
      <c r="R580" s="264"/>
      <c r="S580" s="264"/>
      <c r="T580" s="264"/>
      <c r="U580" s="264"/>
      <c r="V580" s="264"/>
      <c r="W580" s="264"/>
      <c r="X580" s="264"/>
      <c r="Y580" s="264"/>
      <c r="Z580" s="264"/>
      <c r="AA580" s="264"/>
      <c r="AB580" s="264"/>
      <c r="AC580" s="264"/>
      <c r="AD580" s="264"/>
      <c r="AE580" s="264"/>
      <c r="AF580" s="264"/>
      <c r="AG580" s="264"/>
      <c r="AH580" s="264"/>
      <c r="AI580" s="264"/>
    </row>
    <row r="581" spans="1:35">
      <c r="A581" s="2"/>
      <c r="B581" s="264"/>
      <c r="C581" s="264"/>
      <c r="D581" s="264"/>
      <c r="E581" s="264"/>
      <c r="F581" s="264"/>
      <c r="G581" s="264"/>
      <c r="H581" s="264"/>
      <c r="I581" s="264"/>
      <c r="J581" s="264"/>
      <c r="K581" s="264"/>
      <c r="L581" s="264"/>
      <c r="M581" s="264"/>
      <c r="N581" s="264"/>
      <c r="O581" s="264"/>
      <c r="P581" s="264"/>
      <c r="Q581" s="264"/>
      <c r="R581" s="264"/>
      <c r="S581" s="264"/>
      <c r="T581" s="264"/>
      <c r="U581" s="264"/>
      <c r="V581" s="264"/>
      <c r="W581" s="264"/>
      <c r="X581" s="264"/>
      <c r="Y581" s="264"/>
      <c r="Z581" s="264"/>
      <c r="AA581" s="264"/>
      <c r="AB581" s="264"/>
      <c r="AC581" s="264"/>
      <c r="AD581" s="264"/>
      <c r="AE581" s="264"/>
      <c r="AF581" s="264"/>
      <c r="AG581" s="264"/>
      <c r="AH581" s="264"/>
      <c r="AI581" s="264"/>
    </row>
    <row r="582" spans="1:35">
      <c r="A582" s="2"/>
      <c r="B582" s="264"/>
      <c r="C582" s="264"/>
      <c r="D582" s="264"/>
      <c r="E582" s="264"/>
      <c r="F582" s="264"/>
      <c r="G582" s="264"/>
      <c r="H582" s="264"/>
      <c r="I582" s="264"/>
      <c r="J582" s="264"/>
      <c r="K582" s="264"/>
      <c r="L582" s="264"/>
      <c r="M582" s="264"/>
      <c r="N582" s="264"/>
      <c r="O582" s="264"/>
      <c r="P582" s="264"/>
      <c r="Q582" s="264"/>
      <c r="R582" s="264"/>
      <c r="S582" s="264"/>
      <c r="T582" s="264"/>
      <c r="U582" s="264"/>
      <c r="V582" s="264"/>
      <c r="W582" s="264"/>
      <c r="X582" s="264"/>
      <c r="Y582" s="264"/>
      <c r="Z582" s="264"/>
      <c r="AA582" s="264"/>
      <c r="AB582" s="264"/>
      <c r="AC582" s="264"/>
      <c r="AD582" s="264"/>
      <c r="AE582" s="264"/>
      <c r="AF582" s="264"/>
      <c r="AG582" s="264"/>
      <c r="AH582" s="264"/>
      <c r="AI582" s="264"/>
    </row>
    <row r="583" spans="1:35">
      <c r="A583" s="2"/>
      <c r="B583" s="264"/>
      <c r="C583" s="264"/>
      <c r="D583" s="264"/>
      <c r="E583" s="264"/>
      <c r="F583" s="264"/>
      <c r="G583" s="264"/>
      <c r="H583" s="264"/>
      <c r="I583" s="264"/>
      <c r="J583" s="264"/>
      <c r="K583" s="264"/>
      <c r="L583" s="264"/>
      <c r="M583" s="264"/>
      <c r="N583" s="264"/>
      <c r="O583" s="264"/>
      <c r="P583" s="264"/>
      <c r="Q583" s="264"/>
      <c r="R583" s="264"/>
      <c r="S583" s="264"/>
      <c r="T583" s="264"/>
      <c r="U583" s="264"/>
      <c r="V583" s="264"/>
      <c r="W583" s="264"/>
      <c r="X583" s="264"/>
      <c r="Y583" s="264"/>
      <c r="Z583" s="264"/>
      <c r="AA583" s="264"/>
      <c r="AB583" s="264"/>
      <c r="AC583" s="264"/>
      <c r="AD583" s="264"/>
      <c r="AE583" s="264"/>
      <c r="AF583" s="264"/>
      <c r="AG583" s="264"/>
      <c r="AH583" s="264"/>
      <c r="AI583" s="264"/>
    </row>
    <row r="584" spans="1:35">
      <c r="A584" s="2"/>
      <c r="B584" s="264"/>
      <c r="C584" s="264"/>
      <c r="D584" s="264"/>
      <c r="E584" s="264"/>
      <c r="F584" s="264"/>
      <c r="G584" s="264"/>
      <c r="H584" s="264"/>
      <c r="I584" s="264"/>
      <c r="J584" s="264"/>
      <c r="K584" s="264"/>
      <c r="L584" s="264"/>
      <c r="M584" s="264"/>
      <c r="N584" s="264"/>
      <c r="O584" s="264"/>
      <c r="P584" s="264"/>
      <c r="Q584" s="264"/>
      <c r="R584" s="264"/>
      <c r="S584" s="264"/>
      <c r="T584" s="264"/>
      <c r="U584" s="264"/>
      <c r="V584" s="264"/>
      <c r="W584" s="264"/>
      <c r="X584" s="264"/>
      <c r="Y584" s="264"/>
      <c r="Z584" s="264"/>
      <c r="AA584" s="264"/>
      <c r="AB584" s="264"/>
      <c r="AC584" s="264"/>
      <c r="AD584" s="264"/>
      <c r="AE584" s="264"/>
      <c r="AF584" s="264"/>
      <c r="AG584" s="264"/>
      <c r="AH584" s="264"/>
      <c r="AI584" s="264"/>
    </row>
    <row r="585" spans="1:35">
      <c r="A585" s="2"/>
      <c r="B585" s="264"/>
      <c r="C585" s="264"/>
      <c r="D585" s="264"/>
      <c r="E585" s="264"/>
      <c r="F585" s="264"/>
      <c r="G585" s="264"/>
      <c r="H585" s="264"/>
      <c r="I585" s="264"/>
      <c r="J585" s="264"/>
      <c r="K585" s="264"/>
      <c r="L585" s="264"/>
      <c r="M585" s="264"/>
      <c r="N585" s="264"/>
      <c r="O585" s="264"/>
      <c r="P585" s="264"/>
      <c r="Q585" s="264"/>
      <c r="R585" s="264"/>
      <c r="S585" s="264"/>
      <c r="T585" s="264"/>
      <c r="U585" s="264"/>
      <c r="V585" s="264"/>
      <c r="W585" s="264"/>
      <c r="X585" s="264"/>
      <c r="Y585" s="264"/>
      <c r="Z585" s="264"/>
      <c r="AA585" s="264"/>
      <c r="AB585" s="264"/>
      <c r="AC585" s="264"/>
      <c r="AD585" s="264"/>
      <c r="AE585" s="264"/>
      <c r="AF585" s="264"/>
      <c r="AG585" s="264"/>
      <c r="AH585" s="264"/>
      <c r="AI585" s="264"/>
    </row>
    <row r="586" spans="1:35">
      <c r="A586" s="2"/>
      <c r="B586" s="264"/>
      <c r="C586" s="264"/>
      <c r="D586" s="264"/>
      <c r="E586" s="264"/>
      <c r="F586" s="264"/>
      <c r="G586" s="264"/>
      <c r="H586" s="264"/>
      <c r="I586" s="264"/>
      <c r="J586" s="264"/>
      <c r="K586" s="264"/>
      <c r="L586" s="264"/>
      <c r="M586" s="264"/>
      <c r="N586" s="264"/>
      <c r="O586" s="264"/>
      <c r="P586" s="264"/>
      <c r="Q586" s="264"/>
      <c r="R586" s="264"/>
      <c r="S586" s="264"/>
      <c r="T586" s="264"/>
      <c r="U586" s="264"/>
      <c r="V586" s="264"/>
      <c r="W586" s="264"/>
      <c r="X586" s="264"/>
      <c r="Y586" s="264"/>
      <c r="Z586" s="264"/>
      <c r="AA586" s="264"/>
      <c r="AB586" s="264"/>
      <c r="AC586" s="264"/>
      <c r="AD586" s="264"/>
      <c r="AE586" s="264"/>
      <c r="AF586" s="264"/>
      <c r="AG586" s="264"/>
      <c r="AH586" s="264"/>
      <c r="AI586" s="264"/>
    </row>
    <row r="587" spans="1:35">
      <c r="A587" s="2"/>
      <c r="B587" s="264"/>
      <c r="C587" s="264"/>
      <c r="D587" s="264"/>
      <c r="E587" s="264"/>
      <c r="F587" s="264"/>
      <c r="G587" s="264"/>
      <c r="H587" s="264"/>
      <c r="I587" s="264"/>
      <c r="J587" s="264"/>
      <c r="K587" s="264"/>
      <c r="L587" s="264"/>
      <c r="M587" s="264"/>
      <c r="N587" s="264"/>
      <c r="O587" s="264"/>
      <c r="P587" s="264"/>
      <c r="Q587" s="264"/>
      <c r="R587" s="264"/>
      <c r="S587" s="264"/>
      <c r="T587" s="264"/>
      <c r="U587" s="264"/>
      <c r="V587" s="264"/>
      <c r="W587" s="264"/>
      <c r="X587" s="264"/>
      <c r="Y587" s="264"/>
      <c r="Z587" s="264"/>
      <c r="AA587" s="264"/>
      <c r="AB587" s="264"/>
      <c r="AC587" s="264"/>
      <c r="AD587" s="264"/>
      <c r="AE587" s="264"/>
      <c r="AF587" s="264"/>
      <c r="AG587" s="264"/>
      <c r="AH587" s="264"/>
      <c r="AI587" s="264"/>
    </row>
    <row r="588" spans="1:35">
      <c r="A588" s="2"/>
      <c r="B588" s="264"/>
      <c r="C588" s="264"/>
      <c r="D588" s="264"/>
      <c r="E588" s="264"/>
      <c r="F588" s="264"/>
      <c r="G588" s="264"/>
      <c r="H588" s="264"/>
      <c r="I588" s="264"/>
      <c r="J588" s="264"/>
      <c r="K588" s="264"/>
      <c r="L588" s="264"/>
      <c r="M588" s="264"/>
      <c r="N588" s="264"/>
      <c r="O588" s="264"/>
      <c r="P588" s="264"/>
      <c r="Q588" s="264"/>
      <c r="R588" s="264"/>
      <c r="S588" s="264"/>
      <c r="T588" s="264"/>
      <c r="U588" s="264"/>
      <c r="V588" s="264"/>
      <c r="W588" s="264"/>
      <c r="X588" s="264"/>
      <c r="Y588" s="264"/>
      <c r="Z588" s="264"/>
      <c r="AA588" s="264"/>
      <c r="AB588" s="264"/>
      <c r="AC588" s="264"/>
      <c r="AD588" s="264"/>
      <c r="AE588" s="264"/>
      <c r="AF588" s="264"/>
      <c r="AG588" s="264"/>
      <c r="AH588" s="264"/>
      <c r="AI588" s="264"/>
    </row>
    <row r="589" spans="1:35">
      <c r="A589" s="2"/>
      <c r="B589" s="264"/>
      <c r="C589" s="264"/>
      <c r="D589" s="264"/>
      <c r="E589" s="264"/>
      <c r="F589" s="264"/>
      <c r="G589" s="264"/>
      <c r="H589" s="264"/>
      <c r="I589" s="264"/>
      <c r="J589" s="264"/>
      <c r="K589" s="264"/>
      <c r="L589" s="264"/>
      <c r="M589" s="264"/>
      <c r="N589" s="264"/>
      <c r="O589" s="264"/>
      <c r="P589" s="264"/>
      <c r="Q589" s="264"/>
      <c r="R589" s="264"/>
      <c r="S589" s="264"/>
      <c r="T589" s="264"/>
      <c r="U589" s="264"/>
      <c r="V589" s="264"/>
      <c r="W589" s="264"/>
      <c r="X589" s="264"/>
      <c r="Y589" s="264"/>
      <c r="Z589" s="264"/>
      <c r="AA589" s="264"/>
      <c r="AB589" s="264"/>
      <c r="AC589" s="264"/>
      <c r="AD589" s="264"/>
      <c r="AE589" s="264"/>
      <c r="AF589" s="264"/>
      <c r="AG589" s="264"/>
      <c r="AH589" s="264"/>
      <c r="AI589" s="264"/>
    </row>
    <row r="590" spans="1:35">
      <c r="A590" s="2"/>
      <c r="B590" s="264"/>
      <c r="C590" s="264"/>
      <c r="D590" s="264"/>
      <c r="E590" s="264"/>
      <c r="F590" s="264"/>
      <c r="G590" s="264"/>
      <c r="H590" s="264"/>
      <c r="I590" s="264"/>
      <c r="J590" s="264"/>
      <c r="K590" s="264"/>
      <c r="L590" s="264"/>
      <c r="M590" s="264"/>
      <c r="N590" s="264"/>
      <c r="O590" s="264"/>
      <c r="P590" s="264"/>
      <c r="Q590" s="264"/>
      <c r="R590" s="264"/>
      <c r="S590" s="264"/>
      <c r="T590" s="264"/>
      <c r="U590" s="264"/>
      <c r="V590" s="264"/>
      <c r="W590" s="264"/>
      <c r="X590" s="264"/>
      <c r="Y590" s="264"/>
      <c r="Z590" s="264"/>
      <c r="AA590" s="264"/>
      <c r="AB590" s="264"/>
      <c r="AC590" s="264"/>
      <c r="AD590" s="264"/>
      <c r="AE590" s="264"/>
      <c r="AF590" s="264"/>
      <c r="AG590" s="264"/>
      <c r="AH590" s="264"/>
      <c r="AI590" s="264"/>
    </row>
    <row r="591" spans="1:35">
      <c r="A591" s="2"/>
      <c r="B591" s="264"/>
      <c r="C591" s="264"/>
      <c r="D591" s="264"/>
      <c r="E591" s="264"/>
      <c r="F591" s="264"/>
      <c r="G591" s="264"/>
      <c r="H591" s="264"/>
      <c r="I591" s="264"/>
      <c r="J591" s="264"/>
      <c r="K591" s="264"/>
      <c r="L591" s="264"/>
      <c r="M591" s="264"/>
      <c r="N591" s="264"/>
      <c r="O591" s="264"/>
      <c r="P591" s="264"/>
      <c r="Q591" s="264"/>
      <c r="R591" s="264"/>
      <c r="S591" s="264"/>
      <c r="T591" s="264"/>
      <c r="U591" s="264"/>
      <c r="V591" s="264"/>
      <c r="W591" s="264"/>
      <c r="X591" s="264"/>
      <c r="Y591" s="264"/>
      <c r="Z591" s="264"/>
      <c r="AA591" s="264"/>
      <c r="AB591" s="264"/>
      <c r="AC591" s="264"/>
      <c r="AD591" s="264"/>
      <c r="AE591" s="264"/>
      <c r="AF591" s="264"/>
      <c r="AG591" s="264"/>
      <c r="AH591" s="264"/>
      <c r="AI591" s="264"/>
    </row>
    <row r="592" spans="1:35">
      <c r="A592" s="2"/>
      <c r="B592" s="264"/>
      <c r="C592" s="264"/>
      <c r="D592" s="264"/>
      <c r="E592" s="264"/>
      <c r="F592" s="264"/>
      <c r="G592" s="264"/>
      <c r="H592" s="264"/>
      <c r="I592" s="264"/>
      <c r="J592" s="264"/>
      <c r="K592" s="264"/>
      <c r="L592" s="264"/>
      <c r="M592" s="264"/>
      <c r="N592" s="264"/>
      <c r="O592" s="264"/>
      <c r="P592" s="264"/>
      <c r="Q592" s="264"/>
      <c r="R592" s="264"/>
      <c r="S592" s="264"/>
      <c r="T592" s="264"/>
      <c r="U592" s="264"/>
      <c r="V592" s="264"/>
      <c r="W592" s="264"/>
      <c r="X592" s="264"/>
      <c r="Y592" s="264"/>
      <c r="Z592" s="264"/>
      <c r="AA592" s="264"/>
      <c r="AB592" s="264"/>
      <c r="AC592" s="264"/>
      <c r="AD592" s="264"/>
      <c r="AE592" s="264"/>
      <c r="AF592" s="264"/>
      <c r="AG592" s="264"/>
      <c r="AH592" s="264"/>
      <c r="AI592" s="264"/>
    </row>
    <row r="593" spans="1:35">
      <c r="A593" s="2"/>
      <c r="B593" s="264"/>
      <c r="C593" s="264"/>
      <c r="D593" s="264"/>
      <c r="E593" s="264"/>
      <c r="F593" s="264"/>
      <c r="G593" s="264"/>
      <c r="H593" s="264"/>
      <c r="I593" s="264"/>
      <c r="J593" s="264"/>
      <c r="K593" s="264"/>
      <c r="L593" s="264"/>
      <c r="M593" s="264"/>
      <c r="N593" s="264"/>
      <c r="O593" s="264"/>
      <c r="P593" s="264"/>
      <c r="Q593" s="264"/>
      <c r="R593" s="264"/>
      <c r="S593" s="264"/>
      <c r="T593" s="264"/>
      <c r="U593" s="264"/>
      <c r="V593" s="264"/>
      <c r="W593" s="264"/>
      <c r="X593" s="264"/>
      <c r="Y593" s="264"/>
      <c r="Z593" s="264"/>
      <c r="AA593" s="264"/>
      <c r="AB593" s="264"/>
      <c r="AC593" s="264"/>
      <c r="AD593" s="264"/>
      <c r="AE593" s="264"/>
      <c r="AF593" s="264"/>
      <c r="AG593" s="264"/>
      <c r="AH593" s="264"/>
      <c r="AI593" s="264"/>
    </row>
    <row r="594" spans="1:35">
      <c r="A594" s="2"/>
      <c r="B594" s="264"/>
      <c r="C594" s="264"/>
      <c r="D594" s="264"/>
      <c r="E594" s="264"/>
      <c r="F594" s="264"/>
      <c r="G594" s="264"/>
      <c r="H594" s="264"/>
      <c r="I594" s="264"/>
      <c r="J594" s="264"/>
      <c r="K594" s="264"/>
      <c r="L594" s="264"/>
      <c r="M594" s="264"/>
      <c r="N594" s="264"/>
      <c r="O594" s="264"/>
      <c r="P594" s="264"/>
      <c r="Q594" s="264"/>
      <c r="R594" s="264"/>
      <c r="S594" s="264"/>
      <c r="T594" s="264"/>
      <c r="U594" s="264"/>
      <c r="V594" s="264"/>
      <c r="W594" s="264"/>
      <c r="X594" s="264"/>
      <c r="Y594" s="264"/>
      <c r="Z594" s="264"/>
      <c r="AA594" s="264"/>
      <c r="AB594" s="264"/>
      <c r="AC594" s="264"/>
      <c r="AD594" s="264"/>
      <c r="AE594" s="264"/>
      <c r="AF594" s="264"/>
      <c r="AG594" s="264"/>
      <c r="AH594" s="264"/>
      <c r="AI594" s="264"/>
    </row>
    <row r="595" spans="1:35">
      <c r="A595" s="2"/>
      <c r="B595" s="264"/>
      <c r="C595" s="264"/>
      <c r="D595" s="264"/>
      <c r="E595" s="264"/>
      <c r="F595" s="264"/>
      <c r="G595" s="264"/>
      <c r="H595" s="264"/>
      <c r="I595" s="264"/>
      <c r="J595" s="264"/>
      <c r="K595" s="264"/>
      <c r="L595" s="264"/>
      <c r="M595" s="264"/>
      <c r="N595" s="264"/>
      <c r="O595" s="264"/>
      <c r="P595" s="264"/>
      <c r="Q595" s="264"/>
      <c r="R595" s="264"/>
      <c r="S595" s="264"/>
      <c r="T595" s="264"/>
      <c r="U595" s="264"/>
      <c r="V595" s="264"/>
      <c r="W595" s="264"/>
      <c r="X595" s="264"/>
      <c r="Y595" s="264"/>
      <c r="Z595" s="264"/>
      <c r="AA595" s="264"/>
      <c r="AB595" s="264"/>
      <c r="AC595" s="264"/>
      <c r="AD595" s="264"/>
      <c r="AE595" s="264"/>
      <c r="AF595" s="264"/>
      <c r="AG595" s="264"/>
      <c r="AH595" s="264"/>
      <c r="AI595" s="264"/>
    </row>
    <row r="596" spans="1:35">
      <c r="A596" s="2"/>
      <c r="B596" s="264"/>
      <c r="C596" s="264"/>
      <c r="D596" s="264"/>
      <c r="E596" s="264"/>
      <c r="F596" s="264"/>
      <c r="G596" s="264"/>
      <c r="H596" s="264"/>
      <c r="I596" s="264"/>
      <c r="J596" s="264"/>
      <c r="K596" s="264"/>
      <c r="L596" s="264"/>
      <c r="M596" s="264"/>
      <c r="N596" s="264"/>
      <c r="O596" s="264"/>
      <c r="P596" s="264"/>
      <c r="Q596" s="264"/>
      <c r="R596" s="264"/>
      <c r="S596" s="264"/>
      <c r="T596" s="264"/>
      <c r="U596" s="264"/>
      <c r="V596" s="264"/>
      <c r="W596" s="264"/>
      <c r="X596" s="264"/>
      <c r="Y596" s="264"/>
      <c r="Z596" s="264"/>
      <c r="AA596" s="264"/>
      <c r="AB596" s="264"/>
      <c r="AC596" s="264"/>
      <c r="AD596" s="264"/>
      <c r="AE596" s="264"/>
      <c r="AF596" s="264"/>
      <c r="AG596" s="264"/>
      <c r="AH596" s="264"/>
      <c r="AI596" s="264"/>
    </row>
    <row r="597" spans="1:35">
      <c r="A597" s="2"/>
      <c r="B597" s="264"/>
      <c r="C597" s="264"/>
      <c r="D597" s="264"/>
      <c r="E597" s="264"/>
      <c r="F597" s="264"/>
      <c r="G597" s="264"/>
      <c r="H597" s="264"/>
      <c r="I597" s="264"/>
      <c r="J597" s="264"/>
      <c r="K597" s="264"/>
      <c r="L597" s="264"/>
      <c r="M597" s="264"/>
      <c r="N597" s="264"/>
      <c r="O597" s="264"/>
      <c r="P597" s="264"/>
      <c r="Q597" s="264"/>
      <c r="R597" s="264"/>
      <c r="S597" s="264"/>
      <c r="T597" s="264"/>
      <c r="U597" s="264"/>
      <c r="V597" s="264"/>
      <c r="W597" s="264"/>
      <c r="X597" s="264"/>
      <c r="Y597" s="264"/>
      <c r="Z597" s="264"/>
      <c r="AA597" s="264"/>
      <c r="AB597" s="264"/>
      <c r="AC597" s="264"/>
      <c r="AD597" s="264"/>
      <c r="AE597" s="264"/>
      <c r="AF597" s="264"/>
      <c r="AG597" s="264"/>
      <c r="AH597" s="264"/>
      <c r="AI597" s="264"/>
    </row>
    <row r="598" spans="1:35">
      <c r="A598" s="2"/>
      <c r="B598" s="264"/>
      <c r="C598" s="264"/>
      <c r="D598" s="264"/>
      <c r="E598" s="264"/>
      <c r="F598" s="264"/>
      <c r="G598" s="264"/>
      <c r="H598" s="264"/>
      <c r="I598" s="264"/>
      <c r="J598" s="264"/>
      <c r="K598" s="264"/>
      <c r="L598" s="264"/>
      <c r="M598" s="264"/>
      <c r="N598" s="264"/>
      <c r="O598" s="264"/>
      <c r="P598" s="264"/>
      <c r="Q598" s="264"/>
      <c r="R598" s="264"/>
      <c r="S598" s="264"/>
      <c r="T598" s="264"/>
      <c r="U598" s="264"/>
      <c r="V598" s="264"/>
      <c r="W598" s="264"/>
      <c r="X598" s="264"/>
      <c r="Y598" s="264"/>
      <c r="Z598" s="264"/>
      <c r="AA598" s="264"/>
      <c r="AB598" s="264"/>
      <c r="AC598" s="264"/>
      <c r="AD598" s="264"/>
      <c r="AE598" s="264"/>
      <c r="AF598" s="264"/>
      <c r="AG598" s="264"/>
      <c r="AH598" s="264"/>
      <c r="AI598" s="264"/>
    </row>
    <row r="599" spans="1:35">
      <c r="A599" s="2"/>
      <c r="B599" s="264"/>
      <c r="C599" s="264"/>
      <c r="D599" s="264"/>
      <c r="E599" s="264"/>
      <c r="F599" s="264"/>
      <c r="G599" s="264"/>
      <c r="H599" s="264"/>
      <c r="I599" s="264"/>
      <c r="J599" s="264"/>
      <c r="K599" s="264"/>
      <c r="L599" s="264"/>
      <c r="M599" s="264"/>
      <c r="N599" s="264"/>
      <c r="O599" s="264"/>
      <c r="P599" s="264"/>
      <c r="Q599" s="264"/>
      <c r="R599" s="264"/>
      <c r="S599" s="264"/>
      <c r="T599" s="264"/>
      <c r="U599" s="264"/>
      <c r="V599" s="264"/>
      <c r="W599" s="264"/>
      <c r="X599" s="264"/>
      <c r="Y599" s="264"/>
      <c r="Z599" s="264"/>
      <c r="AA599" s="264"/>
      <c r="AB599" s="264"/>
      <c r="AC599" s="264"/>
      <c r="AD599" s="264"/>
      <c r="AE599" s="264"/>
      <c r="AF599" s="264"/>
      <c r="AG599" s="264"/>
      <c r="AH599" s="264"/>
      <c r="AI599" s="264"/>
    </row>
    <row r="600" spans="1:35">
      <c r="A600" s="2"/>
      <c r="B600" s="264"/>
      <c r="C600" s="264"/>
      <c r="D600" s="264"/>
      <c r="E600" s="264"/>
      <c r="F600" s="264"/>
      <c r="G600" s="264"/>
      <c r="H600" s="264"/>
      <c r="I600" s="264"/>
      <c r="J600" s="264"/>
      <c r="K600" s="264"/>
      <c r="L600" s="264"/>
      <c r="M600" s="264"/>
      <c r="N600" s="264"/>
      <c r="O600" s="264"/>
      <c r="P600" s="264"/>
      <c r="Q600" s="264"/>
      <c r="R600" s="264"/>
      <c r="S600" s="264"/>
      <c r="T600" s="264"/>
      <c r="U600" s="264"/>
      <c r="V600" s="264"/>
      <c r="W600" s="264"/>
      <c r="X600" s="264"/>
      <c r="Y600" s="264"/>
      <c r="Z600" s="264"/>
      <c r="AA600" s="264"/>
      <c r="AB600" s="264"/>
      <c r="AC600" s="264"/>
      <c r="AD600" s="264"/>
      <c r="AE600" s="264"/>
      <c r="AF600" s="264"/>
      <c r="AG600" s="264"/>
      <c r="AH600" s="264"/>
      <c r="AI600" s="264"/>
    </row>
    <row r="601" spans="1:35">
      <c r="A601" s="2"/>
      <c r="B601" s="264"/>
      <c r="C601" s="264"/>
      <c r="D601" s="264"/>
      <c r="E601" s="264"/>
      <c r="F601" s="264"/>
      <c r="G601" s="264"/>
      <c r="H601" s="264"/>
      <c r="I601" s="264"/>
      <c r="J601" s="264"/>
      <c r="K601" s="264"/>
      <c r="L601" s="264"/>
      <c r="M601" s="264"/>
      <c r="N601" s="264"/>
      <c r="O601" s="264"/>
      <c r="P601" s="264"/>
      <c r="Q601" s="264"/>
      <c r="R601" s="264"/>
      <c r="S601" s="264"/>
      <c r="T601" s="264"/>
      <c r="U601" s="264"/>
      <c r="V601" s="264"/>
      <c r="W601" s="264"/>
      <c r="X601" s="264"/>
      <c r="Y601" s="264"/>
      <c r="Z601" s="264"/>
      <c r="AA601" s="264"/>
      <c r="AB601" s="264"/>
      <c r="AC601" s="264"/>
      <c r="AD601" s="264"/>
      <c r="AE601" s="264"/>
      <c r="AF601" s="264"/>
      <c r="AG601" s="264"/>
      <c r="AH601" s="264"/>
      <c r="AI601" s="264"/>
    </row>
    <row r="602" spans="1:35">
      <c r="A602" s="2"/>
      <c r="B602" s="264"/>
      <c r="C602" s="264"/>
      <c r="D602" s="264"/>
      <c r="E602" s="264"/>
      <c r="F602" s="264"/>
      <c r="G602" s="264"/>
      <c r="H602" s="264"/>
      <c r="I602" s="264"/>
      <c r="J602" s="264"/>
      <c r="K602" s="264"/>
      <c r="L602" s="264"/>
      <c r="M602" s="264"/>
      <c r="N602" s="264"/>
      <c r="O602" s="264"/>
      <c r="P602" s="264"/>
      <c r="Q602" s="264"/>
      <c r="R602" s="264"/>
      <c r="S602" s="264"/>
      <c r="T602" s="264"/>
      <c r="U602" s="264"/>
      <c r="V602" s="264"/>
      <c r="W602" s="264"/>
      <c r="X602" s="264"/>
      <c r="Y602" s="264"/>
      <c r="Z602" s="264"/>
      <c r="AA602" s="264"/>
      <c r="AB602" s="264"/>
      <c r="AC602" s="264"/>
      <c r="AD602" s="264"/>
      <c r="AE602" s="264"/>
      <c r="AF602" s="264"/>
      <c r="AG602" s="264"/>
      <c r="AH602" s="264"/>
      <c r="AI602" s="264"/>
    </row>
    <row r="603" spans="1:35">
      <c r="A603" s="2"/>
      <c r="B603" s="264"/>
      <c r="C603" s="264"/>
      <c r="D603" s="264"/>
      <c r="E603" s="264"/>
      <c r="F603" s="264"/>
      <c r="G603" s="264"/>
      <c r="H603" s="264"/>
      <c r="I603" s="264"/>
      <c r="J603" s="264"/>
      <c r="K603" s="264"/>
      <c r="L603" s="264"/>
      <c r="M603" s="264"/>
      <c r="N603" s="264"/>
      <c r="O603" s="264"/>
      <c r="P603" s="264"/>
      <c r="Q603" s="264"/>
      <c r="R603" s="264"/>
      <c r="S603" s="264"/>
      <c r="T603" s="264"/>
      <c r="U603" s="264"/>
      <c r="V603" s="264"/>
      <c r="W603" s="264"/>
      <c r="X603" s="264"/>
      <c r="Y603" s="264"/>
      <c r="Z603" s="264"/>
      <c r="AA603" s="264"/>
      <c r="AB603" s="264"/>
      <c r="AC603" s="264"/>
      <c r="AD603" s="264"/>
      <c r="AE603" s="264"/>
      <c r="AF603" s="264"/>
      <c r="AG603" s="264"/>
      <c r="AH603" s="264"/>
      <c r="AI603" s="264"/>
    </row>
    <row r="604" spans="1:35">
      <c r="A604" s="2"/>
      <c r="B604" s="264"/>
      <c r="C604" s="264"/>
      <c r="D604" s="264"/>
      <c r="E604" s="264"/>
      <c r="F604" s="264"/>
      <c r="G604" s="264"/>
      <c r="H604" s="264"/>
      <c r="I604" s="264"/>
      <c r="J604" s="264"/>
      <c r="K604" s="264"/>
      <c r="L604" s="264"/>
      <c r="M604" s="264"/>
      <c r="N604" s="264"/>
      <c r="O604" s="264"/>
      <c r="P604" s="264"/>
      <c r="Q604" s="264"/>
      <c r="R604" s="264"/>
      <c r="S604" s="264"/>
      <c r="T604" s="264"/>
      <c r="U604" s="264"/>
      <c r="V604" s="264"/>
      <c r="W604" s="264"/>
      <c r="X604" s="264"/>
      <c r="Y604" s="264"/>
      <c r="Z604" s="264"/>
      <c r="AA604" s="264"/>
      <c r="AB604" s="264"/>
      <c r="AC604" s="264"/>
      <c r="AD604" s="264"/>
      <c r="AE604" s="264"/>
      <c r="AF604" s="264"/>
      <c r="AG604" s="264"/>
      <c r="AH604" s="264"/>
      <c r="AI604" s="264"/>
    </row>
    <row r="605" spans="1:35">
      <c r="A605" s="2"/>
      <c r="B605" s="264"/>
      <c r="C605" s="264"/>
      <c r="D605" s="264"/>
      <c r="E605" s="264"/>
      <c r="F605" s="264"/>
      <c r="G605" s="264"/>
      <c r="H605" s="264"/>
      <c r="I605" s="264"/>
      <c r="J605" s="264"/>
      <c r="K605" s="264"/>
      <c r="L605" s="264"/>
      <c r="M605" s="264"/>
      <c r="N605" s="264"/>
      <c r="O605" s="264"/>
      <c r="P605" s="264"/>
      <c r="Q605" s="264"/>
      <c r="R605" s="264"/>
      <c r="S605" s="264"/>
      <c r="T605" s="264"/>
      <c r="U605" s="264"/>
      <c r="V605" s="264"/>
      <c r="W605" s="264"/>
      <c r="X605" s="264"/>
      <c r="Y605" s="264"/>
      <c r="Z605" s="264"/>
      <c r="AA605" s="264"/>
      <c r="AB605" s="264"/>
      <c r="AC605" s="264"/>
      <c r="AD605" s="264"/>
      <c r="AE605" s="264"/>
      <c r="AF605" s="264"/>
      <c r="AG605" s="264"/>
      <c r="AH605" s="264"/>
      <c r="AI605" s="264"/>
    </row>
    <row r="606" spans="1:35">
      <c r="A606" s="2"/>
      <c r="B606" s="264"/>
      <c r="C606" s="264"/>
      <c r="D606" s="264"/>
      <c r="E606" s="264"/>
      <c r="F606" s="264"/>
      <c r="G606" s="264"/>
      <c r="H606" s="264"/>
      <c r="I606" s="264"/>
      <c r="J606" s="264"/>
      <c r="K606" s="264"/>
      <c r="L606" s="264"/>
      <c r="M606" s="264"/>
      <c r="N606" s="264"/>
      <c r="O606" s="264"/>
      <c r="P606" s="264"/>
      <c r="Q606" s="264"/>
      <c r="R606" s="264"/>
      <c r="S606" s="264"/>
      <c r="T606" s="264"/>
      <c r="U606" s="264"/>
      <c r="V606" s="264"/>
      <c r="W606" s="264"/>
      <c r="X606" s="264"/>
      <c r="Y606" s="264"/>
      <c r="Z606" s="264"/>
      <c r="AA606" s="264"/>
      <c r="AB606" s="264"/>
      <c r="AC606" s="264"/>
      <c r="AD606" s="264"/>
      <c r="AE606" s="264"/>
      <c r="AF606" s="264"/>
      <c r="AG606" s="264"/>
      <c r="AH606" s="264"/>
      <c r="AI606" s="264"/>
    </row>
    <row r="607" spans="1:35">
      <c r="A607" s="2"/>
      <c r="B607" s="264"/>
      <c r="C607" s="264"/>
      <c r="D607" s="264"/>
      <c r="E607" s="264"/>
      <c r="F607" s="264"/>
      <c r="G607" s="264"/>
      <c r="H607" s="264"/>
      <c r="I607" s="264"/>
      <c r="J607" s="264"/>
      <c r="K607" s="264"/>
      <c r="L607" s="264"/>
      <c r="M607" s="264"/>
      <c r="N607" s="264"/>
      <c r="O607" s="264"/>
      <c r="P607" s="264"/>
      <c r="Q607" s="264"/>
      <c r="R607" s="264"/>
      <c r="S607" s="264"/>
      <c r="T607" s="264"/>
      <c r="U607" s="264"/>
      <c r="V607" s="264"/>
      <c r="W607" s="264"/>
      <c r="X607" s="264"/>
      <c r="Y607" s="264"/>
      <c r="Z607" s="264"/>
      <c r="AA607" s="264"/>
      <c r="AB607" s="264"/>
      <c r="AC607" s="264"/>
      <c r="AD607" s="264"/>
      <c r="AE607" s="264"/>
      <c r="AF607" s="264"/>
      <c r="AG607" s="264"/>
      <c r="AH607" s="264"/>
      <c r="AI607" s="264"/>
    </row>
    <row r="608" spans="1:35">
      <c r="A608" s="2"/>
      <c r="B608" s="264"/>
      <c r="C608" s="264"/>
      <c r="D608" s="264"/>
      <c r="E608" s="264"/>
      <c r="F608" s="264"/>
      <c r="G608" s="264"/>
      <c r="H608" s="264"/>
      <c r="I608" s="264"/>
      <c r="J608" s="264"/>
      <c r="K608" s="264"/>
      <c r="L608" s="264"/>
      <c r="M608" s="264"/>
      <c r="N608" s="264"/>
      <c r="O608" s="264"/>
      <c r="P608" s="264"/>
      <c r="Q608" s="264"/>
      <c r="R608" s="264"/>
      <c r="S608" s="264"/>
      <c r="T608" s="264"/>
      <c r="U608" s="264"/>
      <c r="V608" s="264"/>
      <c r="W608" s="264"/>
      <c r="X608" s="264"/>
      <c r="Y608" s="264"/>
      <c r="Z608" s="264"/>
      <c r="AA608" s="264"/>
      <c r="AB608" s="264"/>
      <c r="AC608" s="264"/>
      <c r="AD608" s="264"/>
      <c r="AE608" s="264"/>
      <c r="AF608" s="264"/>
      <c r="AG608" s="264"/>
      <c r="AH608" s="264"/>
      <c r="AI608" s="264"/>
    </row>
    <row r="609" spans="1:35">
      <c r="A609" s="2"/>
      <c r="B609" s="264"/>
      <c r="C609" s="264"/>
      <c r="D609" s="264"/>
      <c r="E609" s="264"/>
      <c r="F609" s="264"/>
      <c r="G609" s="264"/>
      <c r="H609" s="264"/>
      <c r="I609" s="264"/>
      <c r="J609" s="264"/>
      <c r="K609" s="264"/>
      <c r="L609" s="264"/>
      <c r="M609" s="264"/>
      <c r="N609" s="264"/>
      <c r="O609" s="264"/>
      <c r="P609" s="264"/>
      <c r="Q609" s="264"/>
      <c r="R609" s="264"/>
      <c r="S609" s="264"/>
      <c r="T609" s="264"/>
      <c r="U609" s="264"/>
      <c r="V609" s="264"/>
      <c r="W609" s="264"/>
      <c r="X609" s="264"/>
      <c r="Y609" s="264"/>
      <c r="Z609" s="264"/>
      <c r="AA609" s="264"/>
      <c r="AB609" s="264"/>
      <c r="AC609" s="264"/>
      <c r="AD609" s="264"/>
      <c r="AE609" s="264"/>
      <c r="AF609" s="264"/>
      <c r="AG609" s="264"/>
      <c r="AH609" s="264"/>
      <c r="AI609" s="264"/>
    </row>
    <row r="610" spans="1:35">
      <c r="A610" s="2"/>
      <c r="B610" s="264"/>
      <c r="C610" s="264"/>
      <c r="D610" s="264"/>
      <c r="E610" s="264"/>
      <c r="F610" s="264"/>
      <c r="G610" s="264"/>
      <c r="H610" s="264"/>
      <c r="I610" s="264"/>
      <c r="J610" s="264"/>
      <c r="K610" s="264"/>
      <c r="L610" s="264"/>
      <c r="M610" s="264"/>
      <c r="N610" s="264"/>
      <c r="O610" s="264"/>
      <c r="P610" s="264"/>
      <c r="Q610" s="264"/>
      <c r="R610" s="264"/>
      <c r="S610" s="264"/>
      <c r="T610" s="264"/>
      <c r="U610" s="264"/>
      <c r="V610" s="264"/>
      <c r="W610" s="264"/>
      <c r="X610" s="264"/>
      <c r="Y610" s="264"/>
      <c r="Z610" s="264"/>
      <c r="AA610" s="264"/>
      <c r="AB610" s="264"/>
      <c r="AC610" s="264"/>
      <c r="AD610" s="264"/>
      <c r="AE610" s="264"/>
      <c r="AF610" s="264"/>
      <c r="AG610" s="264"/>
      <c r="AH610" s="264"/>
      <c r="AI610" s="264"/>
    </row>
    <row r="611" spans="1:35">
      <c r="A611" s="2"/>
      <c r="B611" s="264"/>
      <c r="C611" s="264"/>
      <c r="D611" s="264"/>
      <c r="E611" s="264"/>
      <c r="F611" s="264"/>
      <c r="G611" s="264"/>
      <c r="H611" s="264"/>
      <c r="I611" s="264"/>
      <c r="J611" s="264"/>
      <c r="K611" s="264"/>
      <c r="L611" s="264"/>
      <c r="M611" s="264"/>
      <c r="N611" s="264"/>
      <c r="O611" s="264"/>
      <c r="P611" s="264"/>
      <c r="Q611" s="264"/>
      <c r="R611" s="264"/>
      <c r="S611" s="264"/>
      <c r="T611" s="264"/>
      <c r="U611" s="264"/>
      <c r="V611" s="264"/>
      <c r="W611" s="264"/>
      <c r="X611" s="264"/>
      <c r="Y611" s="264"/>
      <c r="Z611" s="264"/>
      <c r="AA611" s="264"/>
      <c r="AB611" s="264"/>
      <c r="AC611" s="264"/>
      <c r="AD611" s="264"/>
      <c r="AE611" s="264"/>
      <c r="AF611" s="264"/>
      <c r="AG611" s="264"/>
      <c r="AH611" s="264"/>
      <c r="AI611" s="264"/>
    </row>
    <row r="612" spans="1:35">
      <c r="A612" s="2"/>
      <c r="B612" s="264"/>
      <c r="C612" s="264"/>
      <c r="D612" s="264"/>
      <c r="E612" s="264"/>
      <c r="F612" s="264"/>
      <c r="G612" s="264"/>
      <c r="H612" s="264"/>
      <c r="I612" s="264"/>
      <c r="J612" s="264"/>
      <c r="K612" s="264"/>
      <c r="L612" s="264"/>
      <c r="M612" s="264"/>
      <c r="N612" s="264"/>
      <c r="O612" s="264"/>
      <c r="P612" s="264"/>
      <c r="Q612" s="264"/>
      <c r="R612" s="264"/>
      <c r="S612" s="264"/>
      <c r="T612" s="264"/>
      <c r="U612" s="264"/>
      <c r="V612" s="264"/>
      <c r="W612" s="264"/>
      <c r="X612" s="264"/>
      <c r="Y612" s="264"/>
      <c r="Z612" s="264"/>
      <c r="AA612" s="264"/>
      <c r="AB612" s="264"/>
      <c r="AC612" s="264"/>
      <c r="AD612" s="264"/>
      <c r="AE612" s="264"/>
      <c r="AF612" s="264"/>
      <c r="AG612" s="264"/>
      <c r="AH612" s="264"/>
      <c r="AI612" s="264"/>
    </row>
    <row r="613" spans="1:35">
      <c r="A613" s="2"/>
      <c r="B613" s="264"/>
      <c r="C613" s="264"/>
      <c r="D613" s="264"/>
      <c r="E613" s="264"/>
      <c r="F613" s="264"/>
      <c r="G613" s="264"/>
      <c r="H613" s="264"/>
      <c r="I613" s="264"/>
      <c r="J613" s="264"/>
      <c r="K613" s="264"/>
      <c r="L613" s="264"/>
      <c r="M613" s="264"/>
      <c r="N613" s="264"/>
      <c r="O613" s="264"/>
      <c r="P613" s="264"/>
      <c r="Q613" s="264"/>
      <c r="R613" s="264"/>
      <c r="S613" s="264"/>
      <c r="T613" s="264"/>
      <c r="U613" s="264"/>
      <c r="V613" s="264"/>
      <c r="W613" s="264"/>
      <c r="X613" s="264"/>
      <c r="Y613" s="264"/>
      <c r="Z613" s="264"/>
      <c r="AA613" s="264"/>
      <c r="AB613" s="264"/>
      <c r="AC613" s="264"/>
      <c r="AD613" s="264"/>
      <c r="AE613" s="264"/>
      <c r="AF613" s="264"/>
      <c r="AG613" s="264"/>
      <c r="AH613" s="264"/>
      <c r="AI613" s="264"/>
    </row>
    <row r="614" spans="1:35">
      <c r="A614" s="2"/>
      <c r="B614" s="264"/>
      <c r="C614" s="264"/>
      <c r="D614" s="264"/>
      <c r="E614" s="264"/>
      <c r="F614" s="264"/>
      <c r="G614" s="264"/>
      <c r="H614" s="264"/>
      <c r="I614" s="264"/>
      <c r="J614" s="264"/>
      <c r="K614" s="264"/>
      <c r="L614" s="264"/>
      <c r="M614" s="264"/>
      <c r="N614" s="264"/>
      <c r="O614" s="264"/>
      <c r="P614" s="264"/>
      <c r="Q614" s="264"/>
      <c r="R614" s="264"/>
      <c r="S614" s="264"/>
      <c r="T614" s="264"/>
      <c r="U614" s="264"/>
      <c r="V614" s="264"/>
      <c r="W614" s="264"/>
      <c r="X614" s="264"/>
      <c r="Y614" s="264"/>
      <c r="Z614" s="264"/>
      <c r="AA614" s="264"/>
      <c r="AB614" s="264"/>
      <c r="AC614" s="264"/>
      <c r="AD614" s="264"/>
      <c r="AE614" s="264"/>
      <c r="AF614" s="264"/>
      <c r="AG614" s="264"/>
      <c r="AH614" s="264"/>
      <c r="AI614" s="264"/>
    </row>
    <row r="615" spans="1:35">
      <c r="A615" s="2"/>
      <c r="B615" s="264"/>
      <c r="C615" s="264"/>
      <c r="D615" s="264"/>
      <c r="E615" s="264"/>
      <c r="F615" s="264"/>
      <c r="G615" s="264"/>
      <c r="H615" s="264"/>
      <c r="I615" s="264"/>
      <c r="J615" s="264"/>
      <c r="K615" s="264"/>
      <c r="L615" s="264"/>
      <c r="M615" s="264"/>
      <c r="N615" s="264"/>
      <c r="O615" s="264"/>
      <c r="P615" s="264"/>
      <c r="Q615" s="264"/>
      <c r="R615" s="264"/>
      <c r="S615" s="264"/>
      <c r="T615" s="264"/>
      <c r="U615" s="264"/>
      <c r="V615" s="264"/>
      <c r="W615" s="264"/>
      <c r="X615" s="264"/>
      <c r="Y615" s="264"/>
      <c r="Z615" s="264"/>
      <c r="AA615" s="264"/>
      <c r="AB615" s="264"/>
      <c r="AC615" s="264"/>
      <c r="AD615" s="264"/>
      <c r="AE615" s="264"/>
      <c r="AF615" s="264"/>
      <c r="AG615" s="264"/>
      <c r="AH615" s="264"/>
      <c r="AI615" s="264"/>
    </row>
    <row r="616" spans="1:35">
      <c r="A616" s="2"/>
      <c r="B616" s="264"/>
      <c r="C616" s="264"/>
      <c r="D616" s="264"/>
      <c r="E616" s="264"/>
      <c r="F616" s="264"/>
      <c r="G616" s="264"/>
      <c r="H616" s="264"/>
      <c r="I616" s="264"/>
      <c r="J616" s="264"/>
      <c r="K616" s="264"/>
      <c r="L616" s="264"/>
      <c r="M616" s="264"/>
      <c r="N616" s="264"/>
      <c r="O616" s="264"/>
      <c r="P616" s="264"/>
      <c r="Q616" s="264"/>
      <c r="R616" s="264"/>
      <c r="S616" s="264"/>
      <c r="T616" s="264"/>
      <c r="U616" s="264"/>
      <c r="V616" s="264"/>
      <c r="W616" s="264"/>
      <c r="X616" s="264"/>
      <c r="Y616" s="264"/>
      <c r="Z616" s="264"/>
      <c r="AA616" s="264"/>
      <c r="AB616" s="264"/>
      <c r="AC616" s="264"/>
      <c r="AD616" s="264"/>
      <c r="AE616" s="264"/>
      <c r="AF616" s="264"/>
      <c r="AG616" s="264"/>
      <c r="AH616" s="264"/>
      <c r="AI616" s="264"/>
    </row>
    <row r="617" spans="1:35">
      <c r="A617" s="2"/>
      <c r="B617" s="264"/>
      <c r="C617" s="264"/>
      <c r="D617" s="264"/>
      <c r="E617" s="264"/>
      <c r="F617" s="264"/>
      <c r="G617" s="264"/>
      <c r="H617" s="264"/>
      <c r="I617" s="264"/>
      <c r="J617" s="264"/>
      <c r="K617" s="264"/>
      <c r="L617" s="264"/>
      <c r="M617" s="264"/>
      <c r="N617" s="264"/>
      <c r="O617" s="264"/>
      <c r="P617" s="264"/>
      <c r="Q617" s="264"/>
      <c r="R617" s="264"/>
      <c r="S617" s="264"/>
      <c r="T617" s="264"/>
      <c r="U617" s="264"/>
      <c r="V617" s="264"/>
      <c r="W617" s="264"/>
      <c r="X617" s="264"/>
      <c r="Y617" s="264"/>
      <c r="Z617" s="264"/>
      <c r="AA617" s="264"/>
      <c r="AB617" s="264"/>
      <c r="AC617" s="264"/>
      <c r="AD617" s="264"/>
      <c r="AE617" s="264"/>
      <c r="AF617" s="264"/>
      <c r="AG617" s="264"/>
      <c r="AH617" s="264"/>
      <c r="AI617" s="264"/>
    </row>
    <row r="618" spans="1:35">
      <c r="A618" s="2"/>
      <c r="B618" s="264"/>
      <c r="C618" s="264"/>
      <c r="D618" s="264"/>
      <c r="E618" s="264"/>
      <c r="F618" s="264"/>
      <c r="G618" s="264"/>
      <c r="H618" s="264"/>
      <c r="I618" s="264"/>
      <c r="J618" s="264"/>
      <c r="K618" s="264"/>
      <c r="L618" s="264"/>
      <c r="M618" s="264"/>
      <c r="N618" s="264"/>
      <c r="O618" s="264"/>
      <c r="P618" s="264"/>
      <c r="Q618" s="264"/>
      <c r="R618" s="264"/>
      <c r="S618" s="264"/>
      <c r="T618" s="264"/>
      <c r="U618" s="264"/>
      <c r="V618" s="264"/>
      <c r="W618" s="264"/>
      <c r="X618" s="264"/>
      <c r="Y618" s="264"/>
      <c r="Z618" s="264"/>
      <c r="AA618" s="264"/>
      <c r="AB618" s="264"/>
      <c r="AC618" s="264"/>
      <c r="AD618" s="264"/>
      <c r="AE618" s="264"/>
      <c r="AF618" s="264"/>
      <c r="AG618" s="264"/>
      <c r="AH618" s="264"/>
      <c r="AI618" s="264"/>
    </row>
    <row r="619" spans="1:35">
      <c r="A619" s="2"/>
      <c r="B619" s="264"/>
      <c r="C619" s="264"/>
      <c r="D619" s="264"/>
      <c r="E619" s="264"/>
      <c r="F619" s="264"/>
      <c r="G619" s="264"/>
      <c r="H619" s="264"/>
      <c r="I619" s="264"/>
      <c r="J619" s="264"/>
      <c r="K619" s="264"/>
      <c r="L619" s="264"/>
      <c r="M619" s="264"/>
      <c r="N619" s="264"/>
      <c r="O619" s="264"/>
      <c r="P619" s="264"/>
      <c r="Q619" s="264"/>
      <c r="R619" s="264"/>
      <c r="S619" s="264"/>
      <c r="T619" s="264"/>
      <c r="U619" s="264"/>
      <c r="V619" s="264"/>
      <c r="W619" s="264"/>
      <c r="X619" s="264"/>
      <c r="Y619" s="264"/>
      <c r="Z619" s="264"/>
      <c r="AA619" s="264"/>
      <c r="AB619" s="264"/>
      <c r="AC619" s="264"/>
      <c r="AD619" s="264"/>
      <c r="AE619" s="264"/>
      <c r="AF619" s="264"/>
      <c r="AG619" s="264"/>
      <c r="AH619" s="264"/>
      <c r="AI619" s="264"/>
    </row>
    <row r="620" spans="1:35">
      <c r="A620" s="2"/>
      <c r="B620" s="264"/>
      <c r="C620" s="264"/>
      <c r="D620" s="264"/>
      <c r="E620" s="264"/>
      <c r="F620" s="264"/>
      <c r="G620" s="264"/>
      <c r="H620" s="264"/>
      <c r="I620" s="264"/>
      <c r="J620" s="264"/>
      <c r="K620" s="264"/>
      <c r="L620" s="264"/>
      <c r="M620" s="264"/>
      <c r="N620" s="264"/>
      <c r="O620" s="264"/>
      <c r="P620" s="264"/>
      <c r="Q620" s="264"/>
      <c r="R620" s="264"/>
      <c r="S620" s="264"/>
      <c r="T620" s="264"/>
      <c r="U620" s="264"/>
      <c r="V620" s="264"/>
      <c r="W620" s="264"/>
      <c r="X620" s="264"/>
      <c r="Y620" s="264"/>
      <c r="Z620" s="264"/>
      <c r="AA620" s="264"/>
      <c r="AB620" s="264"/>
      <c r="AC620" s="264"/>
      <c r="AD620" s="264"/>
      <c r="AE620" s="264"/>
      <c r="AF620" s="264"/>
      <c r="AG620" s="264"/>
      <c r="AH620" s="264"/>
      <c r="AI620" s="264"/>
    </row>
    <row r="621" spans="1:35">
      <c r="A621" s="2"/>
      <c r="B621" s="264"/>
      <c r="C621" s="264"/>
      <c r="D621" s="264"/>
      <c r="E621" s="264"/>
      <c r="F621" s="264"/>
      <c r="G621" s="264"/>
      <c r="H621" s="264"/>
      <c r="I621" s="264"/>
      <c r="J621" s="264"/>
      <c r="K621" s="264"/>
      <c r="L621" s="264"/>
      <c r="M621" s="264"/>
      <c r="N621" s="264"/>
      <c r="O621" s="264"/>
      <c r="P621" s="264"/>
      <c r="Q621" s="264"/>
      <c r="R621" s="264"/>
      <c r="S621" s="264"/>
      <c r="T621" s="264"/>
      <c r="U621" s="264"/>
      <c r="V621" s="264"/>
      <c r="W621" s="264"/>
      <c r="X621" s="264"/>
      <c r="Y621" s="264"/>
      <c r="Z621" s="264"/>
      <c r="AA621" s="264"/>
      <c r="AB621" s="264"/>
      <c r="AC621" s="264"/>
      <c r="AD621" s="264"/>
      <c r="AE621" s="264"/>
      <c r="AF621" s="264"/>
      <c r="AG621" s="264"/>
      <c r="AH621" s="264"/>
      <c r="AI621" s="264"/>
    </row>
    <row r="622" spans="1:35">
      <c r="A622" s="2"/>
      <c r="B622" s="264"/>
      <c r="C622" s="264"/>
      <c r="D622" s="264"/>
      <c r="E622" s="264"/>
      <c r="F622" s="264"/>
      <c r="G622" s="264"/>
      <c r="H622" s="264"/>
      <c r="I622" s="264"/>
      <c r="J622" s="264"/>
      <c r="K622" s="264"/>
      <c r="L622" s="264"/>
      <c r="M622" s="264"/>
      <c r="N622" s="264"/>
      <c r="O622" s="264"/>
      <c r="P622" s="264"/>
      <c r="Q622" s="264"/>
      <c r="R622" s="264"/>
      <c r="S622" s="264"/>
      <c r="T622" s="264"/>
      <c r="U622" s="264"/>
      <c r="V622" s="264"/>
      <c r="W622" s="264"/>
      <c r="X622" s="264"/>
      <c r="Y622" s="264"/>
      <c r="Z622" s="264"/>
      <c r="AA622" s="264"/>
      <c r="AB622" s="264"/>
      <c r="AC622" s="264"/>
      <c r="AD622" s="264"/>
      <c r="AE622" s="264"/>
      <c r="AF622" s="264"/>
      <c r="AG622" s="264"/>
      <c r="AH622" s="264"/>
      <c r="AI622" s="264"/>
    </row>
    <row r="623" spans="1:35">
      <c r="A623" s="2"/>
      <c r="B623" s="264"/>
      <c r="C623" s="264"/>
      <c r="D623" s="264"/>
      <c r="E623" s="264"/>
      <c r="F623" s="264"/>
      <c r="G623" s="264"/>
      <c r="H623" s="264"/>
      <c r="I623" s="264"/>
      <c r="J623" s="264"/>
      <c r="K623" s="264"/>
      <c r="L623" s="264"/>
      <c r="M623" s="264"/>
      <c r="N623" s="264"/>
      <c r="O623" s="264"/>
      <c r="P623" s="264"/>
      <c r="Q623" s="264"/>
      <c r="R623" s="264"/>
      <c r="S623" s="264"/>
      <c r="T623" s="264"/>
      <c r="U623" s="264"/>
      <c r="V623" s="264"/>
      <c r="W623" s="264"/>
      <c r="X623" s="264"/>
      <c r="Y623" s="264"/>
      <c r="Z623" s="264"/>
      <c r="AA623" s="264"/>
      <c r="AB623" s="264"/>
      <c r="AC623" s="264"/>
      <c r="AD623" s="264"/>
      <c r="AE623" s="264"/>
      <c r="AF623" s="264"/>
      <c r="AG623" s="264"/>
      <c r="AH623" s="264"/>
      <c r="AI623" s="264"/>
    </row>
    <row r="624" spans="1:35">
      <c r="A624" s="2"/>
      <c r="B624" s="264"/>
      <c r="C624" s="264"/>
      <c r="D624" s="264"/>
      <c r="E624" s="264"/>
      <c r="F624" s="264"/>
      <c r="G624" s="264"/>
      <c r="H624" s="264"/>
      <c r="I624" s="264"/>
      <c r="J624" s="264"/>
      <c r="K624" s="264"/>
      <c r="L624" s="264"/>
      <c r="M624" s="264"/>
      <c r="N624" s="264"/>
      <c r="O624" s="264"/>
      <c r="P624" s="264"/>
      <c r="Q624" s="264"/>
      <c r="R624" s="264"/>
      <c r="S624" s="264"/>
      <c r="T624" s="264"/>
      <c r="U624" s="264"/>
      <c r="V624" s="264"/>
      <c r="W624" s="264"/>
      <c r="X624" s="264"/>
      <c r="Y624" s="264"/>
      <c r="Z624" s="264"/>
      <c r="AA624" s="264"/>
      <c r="AB624" s="264"/>
      <c r="AC624" s="264"/>
      <c r="AD624" s="264"/>
      <c r="AE624" s="264"/>
      <c r="AF624" s="264"/>
      <c r="AG624" s="264"/>
      <c r="AH624" s="264"/>
      <c r="AI624" s="264"/>
    </row>
    <row r="625" spans="1:35">
      <c r="A625" s="2"/>
      <c r="B625" s="264"/>
      <c r="C625" s="264"/>
      <c r="D625" s="264"/>
      <c r="E625" s="264"/>
      <c r="F625" s="264"/>
      <c r="G625" s="264"/>
      <c r="H625" s="264"/>
      <c r="I625" s="264"/>
      <c r="J625" s="264"/>
      <c r="K625" s="264"/>
      <c r="L625" s="264"/>
      <c r="M625" s="264"/>
      <c r="N625" s="264"/>
      <c r="O625" s="264"/>
      <c r="P625" s="264"/>
      <c r="Q625" s="264"/>
      <c r="R625" s="264"/>
      <c r="S625" s="264"/>
      <c r="T625" s="264"/>
      <c r="U625" s="264"/>
      <c r="V625" s="264"/>
      <c r="W625" s="264"/>
      <c r="X625" s="264"/>
      <c r="Y625" s="264"/>
      <c r="Z625" s="264"/>
      <c r="AA625" s="264"/>
      <c r="AB625" s="264"/>
      <c r="AC625" s="264"/>
      <c r="AD625" s="264"/>
      <c r="AE625" s="264"/>
      <c r="AF625" s="264"/>
      <c r="AG625" s="264"/>
      <c r="AH625" s="264"/>
      <c r="AI625" s="264"/>
    </row>
    <row r="626" spans="1:35">
      <c r="A626" s="2"/>
      <c r="B626" s="264"/>
      <c r="C626" s="264"/>
      <c r="D626" s="264"/>
      <c r="E626" s="264"/>
      <c r="F626" s="264"/>
      <c r="G626" s="264"/>
      <c r="H626" s="264"/>
      <c r="I626" s="264"/>
      <c r="J626" s="264"/>
      <c r="K626" s="264"/>
      <c r="L626" s="264"/>
      <c r="M626" s="264"/>
      <c r="N626" s="264"/>
      <c r="O626" s="264"/>
      <c r="P626" s="264"/>
      <c r="Q626" s="264"/>
      <c r="R626" s="264"/>
      <c r="S626" s="264"/>
      <c r="T626" s="264"/>
      <c r="U626" s="264"/>
      <c r="V626" s="264"/>
      <c r="W626" s="264"/>
      <c r="X626" s="264"/>
      <c r="Y626" s="264"/>
      <c r="Z626" s="264"/>
      <c r="AA626" s="264"/>
      <c r="AB626" s="264"/>
      <c r="AC626" s="264"/>
      <c r="AD626" s="264"/>
      <c r="AE626" s="264"/>
      <c r="AF626" s="264"/>
      <c r="AG626" s="264"/>
      <c r="AH626" s="264"/>
      <c r="AI626" s="264"/>
    </row>
    <row r="627" spans="1:35">
      <c r="A627" s="2"/>
      <c r="B627" s="264"/>
      <c r="C627" s="264"/>
      <c r="D627" s="264"/>
      <c r="E627" s="264"/>
      <c r="F627" s="264"/>
      <c r="G627" s="264"/>
      <c r="H627" s="264"/>
      <c r="I627" s="264"/>
      <c r="J627" s="264"/>
      <c r="K627" s="264"/>
      <c r="L627" s="264"/>
      <c r="M627" s="264"/>
      <c r="N627" s="264"/>
      <c r="O627" s="264"/>
      <c r="P627" s="264"/>
      <c r="Q627" s="264"/>
      <c r="R627" s="264"/>
      <c r="S627" s="264"/>
      <c r="T627" s="264"/>
      <c r="U627" s="264"/>
      <c r="V627" s="264"/>
      <c r="W627" s="264"/>
      <c r="X627" s="264"/>
      <c r="Y627" s="264"/>
      <c r="Z627" s="264"/>
      <c r="AA627" s="264"/>
      <c r="AB627" s="264"/>
      <c r="AC627" s="264"/>
      <c r="AD627" s="264"/>
      <c r="AE627" s="264"/>
      <c r="AF627" s="264"/>
      <c r="AG627" s="264"/>
      <c r="AH627" s="264"/>
      <c r="AI627" s="264"/>
    </row>
    <row r="628" spans="1:35">
      <c r="A628" s="2"/>
      <c r="B628" s="264"/>
      <c r="C628" s="264"/>
      <c r="D628" s="264"/>
      <c r="E628" s="264"/>
      <c r="F628" s="264"/>
      <c r="G628" s="264"/>
      <c r="H628" s="264"/>
      <c r="I628" s="264"/>
      <c r="J628" s="264"/>
      <c r="K628" s="264"/>
      <c r="L628" s="264"/>
      <c r="M628" s="264"/>
      <c r="N628" s="264"/>
      <c r="O628" s="264"/>
      <c r="P628" s="264"/>
      <c r="Q628" s="264"/>
      <c r="R628" s="264"/>
      <c r="S628" s="264"/>
      <c r="T628" s="264"/>
      <c r="U628" s="264"/>
      <c r="V628" s="264"/>
      <c r="W628" s="264"/>
      <c r="X628" s="264"/>
      <c r="Y628" s="264"/>
      <c r="Z628" s="264"/>
      <c r="AA628" s="264"/>
      <c r="AB628" s="264"/>
      <c r="AC628" s="264"/>
      <c r="AD628" s="264"/>
      <c r="AE628" s="264"/>
      <c r="AF628" s="264"/>
      <c r="AG628" s="264"/>
      <c r="AH628" s="264"/>
      <c r="AI628" s="264"/>
    </row>
    <row r="629" spans="1:35">
      <c r="A629" s="2"/>
      <c r="B629" s="264"/>
      <c r="C629" s="264"/>
      <c r="D629" s="264"/>
      <c r="E629" s="264"/>
      <c r="F629" s="264"/>
      <c r="G629" s="264"/>
      <c r="H629" s="264"/>
      <c r="I629" s="264"/>
      <c r="J629" s="264"/>
      <c r="K629" s="264"/>
      <c r="L629" s="264"/>
      <c r="M629" s="264"/>
      <c r="N629" s="264"/>
      <c r="O629" s="264"/>
      <c r="P629" s="264"/>
      <c r="Q629" s="264"/>
      <c r="R629" s="264"/>
      <c r="S629" s="264"/>
      <c r="T629" s="264"/>
      <c r="U629" s="264"/>
      <c r="V629" s="264"/>
      <c r="W629" s="264"/>
      <c r="X629" s="264"/>
      <c r="Y629" s="264"/>
      <c r="Z629" s="264"/>
      <c r="AA629" s="264"/>
      <c r="AB629" s="264"/>
      <c r="AC629" s="264"/>
      <c r="AD629" s="264"/>
      <c r="AE629" s="264"/>
      <c r="AF629" s="264"/>
      <c r="AG629" s="264"/>
      <c r="AH629" s="264"/>
      <c r="AI629" s="264"/>
    </row>
    <row r="630" spans="1:35">
      <c r="A630" s="2"/>
      <c r="B630" s="264"/>
      <c r="C630" s="264"/>
      <c r="D630" s="264"/>
      <c r="E630" s="264"/>
      <c r="F630" s="264"/>
      <c r="G630" s="264"/>
      <c r="H630" s="264"/>
      <c r="I630" s="264"/>
      <c r="J630" s="264"/>
      <c r="K630" s="264"/>
      <c r="L630" s="264"/>
      <c r="M630" s="264"/>
      <c r="N630" s="264"/>
      <c r="O630" s="264"/>
      <c r="P630" s="264"/>
      <c r="Q630" s="264"/>
      <c r="R630" s="264"/>
      <c r="S630" s="264"/>
      <c r="T630" s="264"/>
      <c r="U630" s="264"/>
      <c r="V630" s="264"/>
      <c r="W630" s="264"/>
      <c r="X630" s="264"/>
      <c r="Y630" s="264"/>
      <c r="Z630" s="264"/>
      <c r="AA630" s="264"/>
      <c r="AB630" s="264"/>
      <c r="AC630" s="264"/>
      <c r="AD630" s="264"/>
      <c r="AE630" s="264"/>
      <c r="AF630" s="264"/>
      <c r="AG630" s="264"/>
      <c r="AH630" s="264"/>
      <c r="AI630" s="264"/>
    </row>
    <row r="631" spans="1:35">
      <c r="A631" s="2"/>
      <c r="B631" s="264"/>
      <c r="C631" s="264"/>
      <c r="D631" s="264"/>
      <c r="E631" s="264"/>
      <c r="F631" s="264"/>
      <c r="G631" s="264"/>
      <c r="H631" s="264"/>
      <c r="I631" s="264"/>
      <c r="J631" s="264"/>
      <c r="K631" s="264"/>
      <c r="L631" s="264"/>
      <c r="M631" s="264"/>
      <c r="N631" s="264"/>
      <c r="O631" s="264"/>
      <c r="P631" s="264"/>
      <c r="Q631" s="264"/>
      <c r="R631" s="264"/>
      <c r="S631" s="264"/>
      <c r="T631" s="264"/>
      <c r="U631" s="264"/>
      <c r="V631" s="264"/>
      <c r="W631" s="264"/>
      <c r="X631" s="264"/>
      <c r="Y631" s="264"/>
      <c r="Z631" s="264"/>
      <c r="AA631" s="264"/>
      <c r="AB631" s="264"/>
      <c r="AC631" s="264"/>
      <c r="AD631" s="264"/>
      <c r="AE631" s="264"/>
      <c r="AF631" s="264"/>
      <c r="AG631" s="264"/>
      <c r="AH631" s="264"/>
      <c r="AI631" s="264"/>
    </row>
    <row r="632" spans="1:35">
      <c r="A632" s="2"/>
      <c r="B632" s="264"/>
      <c r="C632" s="264"/>
      <c r="D632" s="264"/>
      <c r="E632" s="264"/>
      <c r="F632" s="264"/>
      <c r="G632" s="264"/>
      <c r="H632" s="264"/>
      <c r="I632" s="264"/>
      <c r="J632" s="264"/>
      <c r="K632" s="264"/>
      <c r="L632" s="264"/>
      <c r="M632" s="264"/>
      <c r="N632" s="264"/>
      <c r="O632" s="264"/>
      <c r="P632" s="264"/>
      <c r="Q632" s="264"/>
      <c r="R632" s="264"/>
      <c r="S632" s="264"/>
      <c r="T632" s="264"/>
      <c r="U632" s="264"/>
      <c r="V632" s="264"/>
      <c r="W632" s="264"/>
      <c r="X632" s="264"/>
      <c r="Y632" s="264"/>
      <c r="Z632" s="264"/>
      <c r="AA632" s="264"/>
      <c r="AB632" s="264"/>
      <c r="AC632" s="264"/>
      <c r="AD632" s="264"/>
      <c r="AE632" s="264"/>
      <c r="AF632" s="264"/>
      <c r="AG632" s="264"/>
      <c r="AH632" s="264"/>
      <c r="AI632" s="264"/>
    </row>
    <row r="633" spans="1:35">
      <c r="A633" s="2"/>
      <c r="B633" s="264"/>
      <c r="C633" s="264"/>
      <c r="D633" s="264"/>
      <c r="E633" s="264"/>
      <c r="F633" s="264"/>
      <c r="G633" s="264"/>
      <c r="H633" s="264"/>
      <c r="I633" s="264"/>
      <c r="J633" s="264"/>
      <c r="K633" s="264"/>
      <c r="L633" s="264"/>
      <c r="M633" s="264"/>
      <c r="N633" s="264"/>
      <c r="O633" s="264"/>
      <c r="P633" s="264"/>
      <c r="Q633" s="264"/>
      <c r="R633" s="264"/>
      <c r="S633" s="264"/>
      <c r="T633" s="264"/>
      <c r="U633" s="264"/>
      <c r="V633" s="264"/>
      <c r="W633" s="264"/>
      <c r="X633" s="264"/>
      <c r="Y633" s="264"/>
      <c r="Z633" s="264"/>
      <c r="AA633" s="264"/>
      <c r="AB633" s="264"/>
      <c r="AC633" s="264"/>
      <c r="AD633" s="264"/>
      <c r="AE633" s="264"/>
      <c r="AF633" s="264"/>
      <c r="AG633" s="264"/>
      <c r="AH633" s="264"/>
      <c r="AI633" s="264"/>
    </row>
    <row r="634" spans="1:35">
      <c r="A634" s="2"/>
      <c r="B634" s="264"/>
      <c r="C634" s="264"/>
      <c r="D634" s="264"/>
      <c r="E634" s="264"/>
      <c r="F634" s="264"/>
      <c r="G634" s="264"/>
      <c r="H634" s="264"/>
      <c r="I634" s="264"/>
      <c r="J634" s="264"/>
      <c r="K634" s="264"/>
      <c r="L634" s="264"/>
      <c r="M634" s="264"/>
      <c r="N634" s="264"/>
      <c r="O634" s="264"/>
      <c r="P634" s="264"/>
      <c r="Q634" s="264"/>
      <c r="R634" s="264"/>
      <c r="S634" s="264"/>
      <c r="T634" s="264"/>
      <c r="U634" s="264"/>
      <c r="V634" s="264"/>
      <c r="W634" s="264"/>
      <c r="X634" s="264"/>
      <c r="Y634" s="264"/>
      <c r="Z634" s="264"/>
      <c r="AA634" s="264"/>
      <c r="AB634" s="264"/>
      <c r="AC634" s="264"/>
      <c r="AD634" s="264"/>
      <c r="AE634" s="264"/>
      <c r="AF634" s="264"/>
      <c r="AG634" s="264"/>
      <c r="AH634" s="264"/>
      <c r="AI634" s="264"/>
    </row>
    <row r="635" spans="1:35">
      <c r="A635" s="2"/>
      <c r="B635" s="264"/>
      <c r="C635" s="264"/>
      <c r="D635" s="264"/>
      <c r="E635" s="264"/>
      <c r="F635" s="264"/>
      <c r="G635" s="264"/>
      <c r="H635" s="264"/>
      <c r="I635" s="264"/>
      <c r="J635" s="264"/>
      <c r="K635" s="264"/>
      <c r="L635" s="264"/>
      <c r="M635" s="264"/>
      <c r="N635" s="264"/>
      <c r="O635" s="264"/>
      <c r="P635" s="264"/>
      <c r="Q635" s="264"/>
      <c r="R635" s="264"/>
      <c r="S635" s="264"/>
      <c r="T635" s="264"/>
      <c r="U635" s="264"/>
      <c r="V635" s="264"/>
      <c r="W635" s="264"/>
      <c r="X635" s="264"/>
      <c r="Y635" s="264"/>
      <c r="Z635" s="264"/>
      <c r="AA635" s="264"/>
      <c r="AB635" s="264"/>
      <c r="AC635" s="264"/>
      <c r="AD635" s="264"/>
      <c r="AE635" s="264"/>
      <c r="AF635" s="264"/>
      <c r="AG635" s="264"/>
      <c r="AH635" s="264"/>
      <c r="AI635" s="264"/>
    </row>
    <row r="636" spans="1:35">
      <c r="A636" s="2"/>
      <c r="B636" s="264"/>
      <c r="C636" s="264"/>
      <c r="D636" s="264"/>
      <c r="E636" s="264"/>
      <c r="F636" s="264"/>
      <c r="G636" s="264"/>
      <c r="H636" s="264"/>
      <c r="I636" s="264"/>
      <c r="J636" s="264"/>
      <c r="K636" s="264"/>
      <c r="L636" s="264"/>
      <c r="M636" s="264"/>
      <c r="N636" s="264"/>
      <c r="O636" s="264"/>
      <c r="P636" s="264"/>
      <c r="Q636" s="264"/>
      <c r="R636" s="264"/>
      <c r="S636" s="264"/>
      <c r="T636" s="264"/>
      <c r="U636" s="264"/>
      <c r="V636" s="264"/>
      <c r="W636" s="264"/>
      <c r="X636" s="264"/>
      <c r="Y636" s="264"/>
      <c r="Z636" s="264"/>
      <c r="AA636" s="264"/>
      <c r="AB636" s="264"/>
      <c r="AC636" s="264"/>
      <c r="AD636" s="264"/>
      <c r="AE636" s="264"/>
      <c r="AF636" s="264"/>
      <c r="AG636" s="264"/>
      <c r="AH636" s="264"/>
      <c r="AI636" s="264"/>
    </row>
    <row r="637" spans="1:35">
      <c r="A637" s="2"/>
      <c r="B637" s="264"/>
      <c r="C637" s="264"/>
      <c r="D637" s="264"/>
      <c r="E637" s="264"/>
      <c r="F637" s="264"/>
      <c r="G637" s="264"/>
      <c r="H637" s="264"/>
      <c r="I637" s="264"/>
      <c r="J637" s="264"/>
      <c r="K637" s="264"/>
      <c r="L637" s="264"/>
      <c r="M637" s="264"/>
      <c r="N637" s="264"/>
      <c r="O637" s="264"/>
      <c r="P637" s="264"/>
      <c r="Q637" s="264"/>
      <c r="R637" s="264"/>
      <c r="S637" s="264"/>
      <c r="T637" s="264"/>
      <c r="U637" s="264"/>
      <c r="V637" s="264"/>
      <c r="W637" s="264"/>
      <c r="X637" s="264"/>
      <c r="Y637" s="264"/>
      <c r="Z637" s="264"/>
      <c r="AA637" s="264"/>
      <c r="AB637" s="264"/>
      <c r="AC637" s="264"/>
      <c r="AD637" s="264"/>
      <c r="AE637" s="264"/>
      <c r="AF637" s="264"/>
      <c r="AG637" s="264"/>
      <c r="AH637" s="264"/>
      <c r="AI637" s="264"/>
    </row>
    <row r="638" spans="1:35">
      <c r="A638" s="2"/>
      <c r="B638" s="264"/>
      <c r="C638" s="264"/>
      <c r="D638" s="264"/>
      <c r="E638" s="264"/>
      <c r="F638" s="264"/>
      <c r="G638" s="264"/>
      <c r="H638" s="264"/>
      <c r="I638" s="264"/>
      <c r="J638" s="264"/>
      <c r="K638" s="264"/>
      <c r="L638" s="264"/>
      <c r="M638" s="264"/>
      <c r="N638" s="264"/>
      <c r="O638" s="264"/>
      <c r="P638" s="264"/>
      <c r="Q638" s="264"/>
      <c r="R638" s="264"/>
      <c r="S638" s="264"/>
      <c r="T638" s="264"/>
      <c r="U638" s="264"/>
      <c r="V638" s="264"/>
      <c r="W638" s="264"/>
      <c r="X638" s="264"/>
      <c r="Y638" s="264"/>
      <c r="Z638" s="264"/>
      <c r="AA638" s="264"/>
      <c r="AB638" s="264"/>
      <c r="AC638" s="264"/>
      <c r="AD638" s="264"/>
      <c r="AE638" s="264"/>
      <c r="AF638" s="264"/>
      <c r="AG638" s="264"/>
      <c r="AH638" s="264"/>
      <c r="AI638" s="264"/>
    </row>
    <row r="639" spans="1:35">
      <c r="A639" s="2"/>
      <c r="B639" s="264"/>
      <c r="C639" s="264"/>
      <c r="D639" s="264"/>
      <c r="E639" s="264"/>
      <c r="F639" s="264"/>
      <c r="G639" s="264"/>
      <c r="H639" s="264"/>
      <c r="I639" s="264"/>
      <c r="J639" s="264"/>
      <c r="K639" s="264"/>
      <c r="L639" s="264"/>
      <c r="M639" s="264"/>
      <c r="N639" s="264"/>
      <c r="O639" s="264"/>
      <c r="P639" s="264"/>
      <c r="Q639" s="264"/>
      <c r="R639" s="264"/>
      <c r="S639" s="264"/>
      <c r="T639" s="264"/>
      <c r="U639" s="264"/>
      <c r="V639" s="264"/>
      <c r="W639" s="264"/>
      <c r="X639" s="264"/>
      <c r="Y639" s="264"/>
      <c r="Z639" s="264"/>
      <c r="AA639" s="264"/>
      <c r="AB639" s="264"/>
      <c r="AC639" s="264"/>
      <c r="AD639" s="264"/>
      <c r="AE639" s="264"/>
      <c r="AF639" s="264"/>
      <c r="AG639" s="264"/>
      <c r="AH639" s="264"/>
      <c r="AI639" s="264"/>
    </row>
    <row r="640" spans="1:35">
      <c r="A640" s="2"/>
      <c r="B640" s="264"/>
      <c r="C640" s="264"/>
      <c r="D640" s="264"/>
      <c r="E640" s="264"/>
      <c r="F640" s="264"/>
      <c r="G640" s="264"/>
      <c r="H640" s="264"/>
      <c r="I640" s="264"/>
      <c r="J640" s="264"/>
      <c r="K640" s="264"/>
      <c r="L640" s="264"/>
      <c r="M640" s="264"/>
      <c r="N640" s="264"/>
      <c r="O640" s="264"/>
      <c r="P640" s="264"/>
      <c r="Q640" s="264"/>
      <c r="R640" s="264"/>
      <c r="S640" s="264"/>
      <c r="T640" s="264"/>
      <c r="U640" s="264"/>
      <c r="V640" s="264"/>
      <c r="W640" s="264"/>
      <c r="X640" s="264"/>
      <c r="Y640" s="264"/>
      <c r="Z640" s="264"/>
      <c r="AA640" s="264"/>
      <c r="AB640" s="264"/>
      <c r="AC640" s="264"/>
      <c r="AD640" s="264"/>
      <c r="AE640" s="264"/>
      <c r="AF640" s="264"/>
      <c r="AG640" s="264"/>
      <c r="AH640" s="264"/>
      <c r="AI640" s="264"/>
    </row>
    <row r="641" spans="1:35">
      <c r="A641" s="2"/>
      <c r="B641" s="264"/>
      <c r="C641" s="264"/>
      <c r="D641" s="264"/>
      <c r="E641" s="264"/>
      <c r="F641" s="264"/>
      <c r="G641" s="264"/>
      <c r="H641" s="264"/>
      <c r="I641" s="264"/>
      <c r="J641" s="264"/>
      <c r="K641" s="264"/>
      <c r="L641" s="264"/>
      <c r="M641" s="264"/>
      <c r="N641" s="264"/>
      <c r="O641" s="264"/>
      <c r="P641" s="264"/>
      <c r="Q641" s="264"/>
      <c r="R641" s="264"/>
      <c r="S641" s="264"/>
      <c r="T641" s="264"/>
      <c r="U641" s="264"/>
      <c r="V641" s="264"/>
      <c r="W641" s="264"/>
      <c r="X641" s="264"/>
      <c r="Y641" s="264"/>
      <c r="Z641" s="264"/>
      <c r="AA641" s="264"/>
      <c r="AB641" s="264"/>
      <c r="AC641" s="264"/>
      <c r="AD641" s="264"/>
      <c r="AE641" s="264"/>
      <c r="AF641" s="264"/>
      <c r="AG641" s="264"/>
      <c r="AH641" s="264"/>
      <c r="AI641" s="264"/>
    </row>
    <row r="642" spans="1:35">
      <c r="A642" s="2"/>
      <c r="B642" s="264"/>
      <c r="C642" s="264"/>
      <c r="D642" s="264"/>
      <c r="E642" s="264"/>
      <c r="F642" s="264"/>
      <c r="G642" s="264"/>
      <c r="H642" s="264"/>
      <c r="I642" s="264"/>
      <c r="J642" s="264"/>
      <c r="K642" s="264"/>
      <c r="L642" s="264"/>
      <c r="M642" s="264"/>
      <c r="N642" s="264"/>
      <c r="O642" s="264"/>
      <c r="P642" s="264"/>
      <c r="Q642" s="264"/>
      <c r="R642" s="264"/>
      <c r="S642" s="264"/>
      <c r="T642" s="264"/>
      <c r="U642" s="264"/>
      <c r="V642" s="264"/>
      <c r="W642" s="264"/>
      <c r="X642" s="264"/>
      <c r="Y642" s="264"/>
      <c r="Z642" s="264"/>
      <c r="AA642" s="264"/>
      <c r="AB642" s="264"/>
      <c r="AC642" s="264"/>
      <c r="AD642" s="264"/>
      <c r="AE642" s="264"/>
      <c r="AF642" s="264"/>
      <c r="AG642" s="264"/>
      <c r="AH642" s="264"/>
      <c r="AI642" s="264"/>
    </row>
    <row r="643" spans="1:35">
      <c r="A643" s="2"/>
      <c r="B643" s="264"/>
      <c r="C643" s="264"/>
      <c r="D643" s="264"/>
      <c r="E643" s="264"/>
      <c r="F643" s="264"/>
      <c r="G643" s="264"/>
      <c r="H643" s="264"/>
      <c r="I643" s="264"/>
      <c r="J643" s="264"/>
      <c r="K643" s="264"/>
      <c r="L643" s="264"/>
      <c r="M643" s="264"/>
      <c r="N643" s="264"/>
      <c r="O643" s="264"/>
      <c r="P643" s="264"/>
      <c r="Q643" s="264"/>
      <c r="R643" s="264"/>
      <c r="S643" s="264"/>
      <c r="T643" s="264"/>
      <c r="U643" s="264"/>
      <c r="V643" s="264"/>
      <c r="W643" s="264"/>
      <c r="X643" s="264"/>
      <c r="Y643" s="264"/>
      <c r="Z643" s="264"/>
      <c r="AA643" s="264"/>
      <c r="AB643" s="264"/>
      <c r="AC643" s="264"/>
      <c r="AD643" s="264"/>
      <c r="AE643" s="264"/>
      <c r="AF643" s="264"/>
      <c r="AG643" s="264"/>
      <c r="AH643" s="264"/>
      <c r="AI643" s="264"/>
    </row>
    <row r="644" spans="1:35">
      <c r="A644" s="2"/>
      <c r="B644" s="264"/>
      <c r="C644" s="264"/>
      <c r="D644" s="264"/>
      <c r="E644" s="264"/>
      <c r="F644" s="264"/>
      <c r="G644" s="264"/>
      <c r="H644" s="264"/>
      <c r="I644" s="264"/>
      <c r="J644" s="264"/>
      <c r="K644" s="264"/>
      <c r="L644" s="264"/>
      <c r="M644" s="264"/>
      <c r="N644" s="264"/>
      <c r="O644" s="264"/>
      <c r="P644" s="264"/>
      <c r="Q644" s="264"/>
      <c r="R644" s="264"/>
      <c r="S644" s="264"/>
      <c r="T644" s="264"/>
      <c r="U644" s="264"/>
      <c r="V644" s="264"/>
      <c r="W644" s="264"/>
      <c r="X644" s="264"/>
      <c r="Y644" s="264"/>
      <c r="Z644" s="264"/>
      <c r="AA644" s="264"/>
      <c r="AB644" s="264"/>
      <c r="AC644" s="264"/>
      <c r="AD644" s="264"/>
      <c r="AE644" s="264"/>
      <c r="AF644" s="264"/>
      <c r="AG644" s="264"/>
      <c r="AH644" s="264"/>
      <c r="AI644" s="264"/>
    </row>
    <row r="645" spans="1:35">
      <c r="A645" s="2"/>
      <c r="B645" s="264"/>
      <c r="C645" s="264"/>
      <c r="D645" s="264"/>
      <c r="E645" s="264"/>
      <c r="F645" s="264"/>
      <c r="G645" s="264"/>
      <c r="H645" s="264"/>
      <c r="I645" s="264"/>
      <c r="J645" s="264"/>
      <c r="K645" s="264"/>
      <c r="L645" s="264"/>
      <c r="M645" s="264"/>
      <c r="N645" s="264"/>
      <c r="O645" s="264"/>
      <c r="P645" s="264"/>
      <c r="Q645" s="264"/>
      <c r="R645" s="264"/>
      <c r="S645" s="264"/>
      <c r="T645" s="264"/>
      <c r="U645" s="264"/>
      <c r="V645" s="264"/>
      <c r="W645" s="264"/>
      <c r="X645" s="264"/>
      <c r="Y645" s="264"/>
      <c r="Z645" s="264"/>
      <c r="AA645" s="264"/>
      <c r="AB645" s="264"/>
      <c r="AC645" s="264"/>
      <c r="AD645" s="264"/>
      <c r="AE645" s="264"/>
      <c r="AF645" s="264"/>
      <c r="AG645" s="264"/>
      <c r="AH645" s="264"/>
      <c r="AI645" s="264"/>
    </row>
    <row r="646" spans="1:35">
      <c r="A646" s="2"/>
      <c r="B646" s="264"/>
      <c r="C646" s="264"/>
      <c r="D646" s="264"/>
      <c r="E646" s="264"/>
      <c r="F646" s="264"/>
      <c r="G646" s="264"/>
      <c r="H646" s="264"/>
      <c r="I646" s="264"/>
      <c r="J646" s="264"/>
      <c r="K646" s="264"/>
      <c r="L646" s="264"/>
      <c r="M646" s="264"/>
      <c r="N646" s="264"/>
      <c r="O646" s="264"/>
      <c r="P646" s="264"/>
      <c r="Q646" s="264"/>
      <c r="R646" s="264"/>
      <c r="S646" s="264"/>
      <c r="T646" s="264"/>
      <c r="U646" s="264"/>
      <c r="V646" s="264"/>
      <c r="W646" s="264"/>
      <c r="X646" s="264"/>
      <c r="Y646" s="264"/>
      <c r="Z646" s="264"/>
      <c r="AA646" s="264"/>
      <c r="AB646" s="264"/>
      <c r="AC646" s="264"/>
      <c r="AD646" s="264"/>
      <c r="AE646" s="264"/>
      <c r="AF646" s="264"/>
      <c r="AG646" s="264"/>
      <c r="AH646" s="264"/>
      <c r="AI646" s="264"/>
    </row>
    <row r="647" spans="1:35">
      <c r="A647" s="2"/>
      <c r="B647" s="264"/>
      <c r="C647" s="264"/>
      <c r="D647" s="264"/>
      <c r="E647" s="264"/>
      <c r="F647" s="264"/>
      <c r="G647" s="264"/>
      <c r="H647" s="264"/>
      <c r="I647" s="264"/>
      <c r="J647" s="264"/>
      <c r="K647" s="264"/>
      <c r="L647" s="264"/>
      <c r="M647" s="264"/>
      <c r="N647" s="264"/>
      <c r="O647" s="264"/>
      <c r="P647" s="264"/>
      <c r="Q647" s="264"/>
      <c r="R647" s="264"/>
      <c r="S647" s="264"/>
      <c r="T647" s="264"/>
      <c r="U647" s="264"/>
      <c r="V647" s="264"/>
      <c r="W647" s="264"/>
      <c r="X647" s="264"/>
      <c r="Y647" s="264"/>
      <c r="Z647" s="264"/>
      <c r="AA647" s="264"/>
      <c r="AB647" s="264"/>
      <c r="AC647" s="264"/>
      <c r="AD647" s="264"/>
      <c r="AE647" s="264"/>
      <c r="AF647" s="264"/>
      <c r="AG647" s="264"/>
      <c r="AH647" s="264"/>
      <c r="AI647" s="264"/>
    </row>
    <row r="648" spans="1:35">
      <c r="A648" s="2"/>
      <c r="B648" s="264"/>
      <c r="C648" s="264"/>
      <c r="D648" s="264"/>
      <c r="E648" s="264"/>
      <c r="F648" s="264"/>
      <c r="G648" s="264"/>
      <c r="H648" s="264"/>
      <c r="I648" s="264"/>
      <c r="J648" s="264"/>
      <c r="K648" s="264"/>
      <c r="L648" s="264"/>
      <c r="M648" s="264"/>
      <c r="N648" s="264"/>
      <c r="O648" s="264"/>
      <c r="P648" s="264"/>
      <c r="Q648" s="264"/>
      <c r="R648" s="264"/>
      <c r="S648" s="264"/>
      <c r="T648" s="264"/>
      <c r="U648" s="264"/>
      <c r="V648" s="264"/>
      <c r="W648" s="264"/>
      <c r="X648" s="264"/>
      <c r="Y648" s="264"/>
      <c r="Z648" s="264"/>
      <c r="AA648" s="264"/>
      <c r="AB648" s="264"/>
      <c r="AC648" s="264"/>
      <c r="AD648" s="264"/>
      <c r="AE648" s="264"/>
      <c r="AF648" s="264"/>
      <c r="AG648" s="264"/>
      <c r="AH648" s="264"/>
      <c r="AI648" s="264"/>
    </row>
    <row r="649" spans="1:35">
      <c r="A649" s="2"/>
      <c r="B649" s="264"/>
      <c r="C649" s="264"/>
      <c r="D649" s="264"/>
      <c r="E649" s="264"/>
      <c r="F649" s="264"/>
      <c r="G649" s="264"/>
      <c r="H649" s="264"/>
      <c r="I649" s="264"/>
      <c r="J649" s="264"/>
      <c r="K649" s="264"/>
      <c r="L649" s="264"/>
      <c r="M649" s="264"/>
      <c r="N649" s="264"/>
      <c r="O649" s="264"/>
      <c r="P649" s="264"/>
      <c r="Q649" s="264"/>
      <c r="R649" s="264"/>
      <c r="S649" s="264"/>
      <c r="T649" s="264"/>
      <c r="U649" s="264"/>
      <c r="V649" s="264"/>
      <c r="W649" s="264"/>
      <c r="X649" s="264"/>
      <c r="Y649" s="264"/>
      <c r="Z649" s="264"/>
      <c r="AA649" s="264"/>
      <c r="AB649" s="264"/>
      <c r="AC649" s="264"/>
      <c r="AD649" s="264"/>
      <c r="AE649" s="264"/>
      <c r="AF649" s="264"/>
      <c r="AG649" s="264"/>
      <c r="AH649" s="264"/>
      <c r="AI649" s="264"/>
    </row>
    <row r="650" spans="1:35">
      <c r="A650" s="2"/>
      <c r="B650" s="264"/>
      <c r="C650" s="264"/>
      <c r="D650" s="264"/>
      <c r="E650" s="264"/>
      <c r="F650" s="264"/>
      <c r="G650" s="264"/>
      <c r="H650" s="264"/>
      <c r="I650" s="264"/>
      <c r="J650" s="264"/>
      <c r="K650" s="264"/>
      <c r="L650" s="264"/>
      <c r="M650" s="264"/>
      <c r="N650" s="264"/>
      <c r="O650" s="264"/>
      <c r="P650" s="264"/>
      <c r="Q650" s="264"/>
      <c r="R650" s="264"/>
      <c r="S650" s="264"/>
      <c r="T650" s="264"/>
      <c r="U650" s="264"/>
      <c r="V650" s="264"/>
      <c r="W650" s="264"/>
      <c r="X650" s="264"/>
      <c r="Y650" s="264"/>
      <c r="Z650" s="264"/>
      <c r="AA650" s="264"/>
      <c r="AB650" s="264"/>
      <c r="AC650" s="264"/>
      <c r="AD650" s="264"/>
      <c r="AE650" s="264"/>
      <c r="AF650" s="264"/>
      <c r="AG650" s="264"/>
      <c r="AH650" s="264"/>
      <c r="AI650" s="264"/>
    </row>
    <row r="651" spans="1:35">
      <c r="A651" s="2"/>
      <c r="B651" s="264"/>
      <c r="C651" s="264"/>
      <c r="D651" s="264"/>
      <c r="E651" s="264"/>
      <c r="F651" s="264"/>
      <c r="G651" s="264"/>
      <c r="H651" s="264"/>
      <c r="I651" s="264"/>
      <c r="J651" s="264"/>
      <c r="K651" s="264"/>
      <c r="L651" s="264"/>
      <c r="M651" s="264"/>
      <c r="N651" s="264"/>
      <c r="O651" s="264"/>
      <c r="P651" s="264"/>
      <c r="Q651" s="264"/>
      <c r="R651" s="264"/>
      <c r="S651" s="264"/>
      <c r="T651" s="264"/>
      <c r="U651" s="264"/>
      <c r="V651" s="264"/>
      <c r="W651" s="264"/>
      <c r="X651" s="264"/>
      <c r="Y651" s="264"/>
      <c r="Z651" s="264"/>
      <c r="AA651" s="264"/>
      <c r="AB651" s="264"/>
      <c r="AC651" s="264"/>
      <c r="AD651" s="264"/>
      <c r="AE651" s="264"/>
      <c r="AF651" s="264"/>
      <c r="AG651" s="264"/>
      <c r="AH651" s="264"/>
      <c r="AI651" s="264"/>
    </row>
    <row r="652" spans="1:35">
      <c r="A652" s="2"/>
      <c r="B652" s="264"/>
      <c r="C652" s="264"/>
      <c r="D652" s="264"/>
      <c r="E652" s="264"/>
      <c r="F652" s="264"/>
      <c r="G652" s="264"/>
      <c r="H652" s="264"/>
      <c r="I652" s="264"/>
      <c r="J652" s="264"/>
      <c r="K652" s="264"/>
      <c r="L652" s="264"/>
      <c r="M652" s="264"/>
      <c r="N652" s="264"/>
      <c r="O652" s="264"/>
      <c r="P652" s="264"/>
      <c r="Q652" s="264"/>
      <c r="R652" s="264"/>
      <c r="S652" s="264"/>
      <c r="T652" s="264"/>
      <c r="U652" s="264"/>
      <c r="V652" s="264"/>
      <c r="W652" s="264"/>
      <c r="X652" s="264"/>
      <c r="Y652" s="264"/>
      <c r="Z652" s="264"/>
      <c r="AA652" s="264"/>
      <c r="AB652" s="264"/>
      <c r="AC652" s="264"/>
      <c r="AD652" s="264"/>
      <c r="AE652" s="264"/>
      <c r="AF652" s="264"/>
      <c r="AG652" s="264"/>
      <c r="AH652" s="264"/>
      <c r="AI652" s="264"/>
    </row>
    <row r="653" spans="1:35">
      <c r="A653" s="2"/>
      <c r="B653" s="264"/>
      <c r="C653" s="264"/>
      <c r="D653" s="264"/>
      <c r="E653" s="264"/>
      <c r="F653" s="264"/>
      <c r="G653" s="264"/>
      <c r="H653" s="264"/>
      <c r="I653" s="264"/>
      <c r="J653" s="264"/>
      <c r="K653" s="264"/>
      <c r="L653" s="264"/>
      <c r="M653" s="264"/>
      <c r="N653" s="264"/>
      <c r="O653" s="264"/>
      <c r="P653" s="264"/>
      <c r="Q653" s="264"/>
      <c r="R653" s="264"/>
      <c r="S653" s="264"/>
      <c r="T653" s="264"/>
      <c r="U653" s="264"/>
      <c r="V653" s="264"/>
      <c r="W653" s="264"/>
      <c r="X653" s="264"/>
      <c r="Y653" s="264"/>
      <c r="Z653" s="264"/>
      <c r="AA653" s="264"/>
      <c r="AB653" s="264"/>
      <c r="AC653" s="264"/>
      <c r="AD653" s="264"/>
      <c r="AE653" s="264"/>
      <c r="AF653" s="264"/>
      <c r="AG653" s="264"/>
      <c r="AH653" s="264"/>
      <c r="AI653" s="264"/>
    </row>
    <row r="654" spans="1:35">
      <c r="A654" s="2"/>
      <c r="B654" s="264"/>
      <c r="C654" s="264"/>
      <c r="D654" s="264"/>
      <c r="E654" s="264"/>
      <c r="F654" s="264"/>
      <c r="G654" s="264"/>
      <c r="H654" s="264"/>
      <c r="I654" s="264"/>
      <c r="J654" s="264"/>
      <c r="K654" s="264"/>
      <c r="L654" s="264"/>
      <c r="M654" s="264"/>
      <c r="N654" s="264"/>
      <c r="O654" s="264"/>
      <c r="P654" s="264"/>
      <c r="Q654" s="264"/>
      <c r="R654" s="264"/>
      <c r="S654" s="264"/>
      <c r="T654" s="264"/>
      <c r="U654" s="264"/>
      <c r="V654" s="264"/>
      <c r="W654" s="264"/>
      <c r="X654" s="264"/>
      <c r="Y654" s="264"/>
      <c r="Z654" s="264"/>
      <c r="AA654" s="264"/>
      <c r="AB654" s="264"/>
      <c r="AC654" s="264"/>
      <c r="AD654" s="264"/>
      <c r="AE654" s="264"/>
      <c r="AF654" s="264"/>
      <c r="AG654" s="264"/>
      <c r="AH654" s="264"/>
      <c r="AI654" s="264"/>
    </row>
    <row r="655" spans="1:35">
      <c r="A655" s="2"/>
      <c r="B655" s="264"/>
      <c r="C655" s="264"/>
      <c r="D655" s="264"/>
      <c r="E655" s="264"/>
      <c r="F655" s="264"/>
      <c r="G655" s="264"/>
      <c r="H655" s="264"/>
      <c r="I655" s="264"/>
      <c r="J655" s="264"/>
      <c r="K655" s="264"/>
      <c r="L655" s="264"/>
      <c r="M655" s="264"/>
      <c r="N655" s="264"/>
      <c r="O655" s="264"/>
      <c r="P655" s="264"/>
      <c r="Q655" s="264"/>
      <c r="R655" s="264"/>
      <c r="S655" s="264"/>
      <c r="T655" s="264"/>
      <c r="U655" s="264"/>
      <c r="V655" s="264"/>
      <c r="W655" s="264"/>
      <c r="X655" s="264"/>
      <c r="Y655" s="264"/>
      <c r="Z655" s="264"/>
      <c r="AA655" s="264"/>
      <c r="AB655" s="264"/>
      <c r="AC655" s="264"/>
      <c r="AD655" s="264"/>
      <c r="AE655" s="264"/>
      <c r="AF655" s="264"/>
      <c r="AG655" s="264"/>
      <c r="AH655" s="264"/>
      <c r="AI655" s="264"/>
    </row>
    <row r="656" spans="1:35">
      <c r="A656" s="2"/>
      <c r="B656" s="264"/>
      <c r="C656" s="264"/>
      <c r="D656" s="264"/>
      <c r="E656" s="264"/>
      <c r="F656" s="264"/>
      <c r="G656" s="264"/>
      <c r="H656" s="264"/>
      <c r="I656" s="264"/>
      <c r="J656" s="264"/>
      <c r="K656" s="264"/>
      <c r="L656" s="264"/>
      <c r="M656" s="264"/>
      <c r="N656" s="264"/>
      <c r="O656" s="264"/>
      <c r="P656" s="264"/>
      <c r="Q656" s="264"/>
      <c r="R656" s="264"/>
      <c r="S656" s="264"/>
      <c r="T656" s="264"/>
      <c r="U656" s="264"/>
      <c r="V656" s="264"/>
      <c r="W656" s="264"/>
      <c r="X656" s="264"/>
      <c r="Y656" s="264"/>
      <c r="Z656" s="264"/>
      <c r="AA656" s="264"/>
      <c r="AB656" s="264"/>
      <c r="AC656" s="264"/>
      <c r="AD656" s="264"/>
      <c r="AE656" s="264"/>
      <c r="AF656" s="264"/>
      <c r="AG656" s="264"/>
      <c r="AH656" s="264"/>
      <c r="AI656" s="264"/>
    </row>
    <row r="657" spans="1:35">
      <c r="A657" s="2"/>
      <c r="B657" s="264"/>
      <c r="C657" s="264"/>
      <c r="D657" s="264"/>
      <c r="E657" s="264"/>
      <c r="F657" s="264"/>
      <c r="G657" s="264"/>
      <c r="H657" s="264"/>
      <c r="I657" s="264"/>
      <c r="J657" s="264"/>
      <c r="K657" s="264"/>
      <c r="L657" s="264"/>
      <c r="M657" s="264"/>
      <c r="N657" s="264"/>
      <c r="O657" s="264"/>
      <c r="P657" s="264"/>
      <c r="Q657" s="264"/>
      <c r="R657" s="264"/>
      <c r="S657" s="264"/>
      <c r="T657" s="264"/>
      <c r="U657" s="264"/>
      <c r="V657" s="264"/>
      <c r="W657" s="264"/>
      <c r="X657" s="264"/>
      <c r="Y657" s="264"/>
      <c r="Z657" s="264"/>
      <c r="AA657" s="264"/>
      <c r="AB657" s="264"/>
      <c r="AC657" s="264"/>
      <c r="AD657" s="264"/>
      <c r="AE657" s="264"/>
      <c r="AF657" s="264"/>
      <c r="AG657" s="264"/>
      <c r="AH657" s="264"/>
      <c r="AI657" s="264"/>
    </row>
    <row r="658" spans="1:35">
      <c r="A658" s="2"/>
      <c r="B658" s="264"/>
      <c r="C658" s="264"/>
      <c r="D658" s="264"/>
      <c r="E658" s="264"/>
      <c r="F658" s="264"/>
      <c r="G658" s="264"/>
      <c r="H658" s="264"/>
      <c r="I658" s="264"/>
      <c r="J658" s="264"/>
      <c r="K658" s="264"/>
      <c r="L658" s="264"/>
      <c r="M658" s="264"/>
      <c r="N658" s="264"/>
      <c r="O658" s="264"/>
      <c r="P658" s="264"/>
      <c r="Q658" s="264"/>
      <c r="R658" s="264"/>
      <c r="S658" s="264"/>
      <c r="T658" s="264"/>
      <c r="U658" s="264"/>
      <c r="V658" s="264"/>
      <c r="W658" s="264"/>
      <c r="X658" s="264"/>
      <c r="Y658" s="264"/>
      <c r="Z658" s="264"/>
      <c r="AA658" s="264"/>
      <c r="AB658" s="264"/>
      <c r="AC658" s="264"/>
      <c r="AD658" s="264"/>
      <c r="AE658" s="264"/>
      <c r="AF658" s="264"/>
      <c r="AG658" s="264"/>
      <c r="AH658" s="264"/>
      <c r="AI658" s="264"/>
    </row>
    <row r="659" spans="1:35">
      <c r="A659" s="2"/>
      <c r="B659" s="264"/>
      <c r="C659" s="264"/>
      <c r="D659" s="264"/>
      <c r="E659" s="264"/>
      <c r="F659" s="264"/>
      <c r="G659" s="264"/>
      <c r="H659" s="264"/>
      <c r="I659" s="264"/>
      <c r="J659" s="264"/>
      <c r="K659" s="264"/>
      <c r="L659" s="264"/>
      <c r="M659" s="264"/>
      <c r="N659" s="264"/>
      <c r="O659" s="264"/>
      <c r="P659" s="264"/>
      <c r="Q659" s="264"/>
      <c r="R659" s="264"/>
      <c r="S659" s="264"/>
      <c r="T659" s="264"/>
      <c r="U659" s="264"/>
      <c r="V659" s="264"/>
      <c r="W659" s="264"/>
      <c r="X659" s="264"/>
      <c r="Y659" s="264"/>
      <c r="Z659" s="264"/>
      <c r="AA659" s="264"/>
      <c r="AB659" s="264"/>
      <c r="AC659" s="264"/>
      <c r="AD659" s="264"/>
      <c r="AE659" s="264"/>
      <c r="AF659" s="264"/>
      <c r="AG659" s="264"/>
      <c r="AH659" s="264"/>
      <c r="AI659" s="264"/>
    </row>
    <row r="660" spans="1:35">
      <c r="A660" s="2"/>
      <c r="B660" s="264"/>
      <c r="C660" s="264"/>
      <c r="D660" s="264"/>
      <c r="E660" s="264"/>
      <c r="F660" s="264"/>
      <c r="G660" s="264"/>
      <c r="H660" s="264"/>
      <c r="I660" s="264"/>
      <c r="J660" s="264"/>
      <c r="K660" s="264"/>
      <c r="L660" s="264"/>
      <c r="M660" s="264"/>
      <c r="N660" s="264"/>
      <c r="O660" s="264"/>
      <c r="P660" s="264"/>
      <c r="Q660" s="264"/>
      <c r="R660" s="264"/>
      <c r="S660" s="264"/>
      <c r="T660" s="264"/>
      <c r="U660" s="264"/>
      <c r="V660" s="264"/>
      <c r="W660" s="264"/>
      <c r="X660" s="264"/>
      <c r="Y660" s="264"/>
      <c r="Z660" s="264"/>
      <c r="AA660" s="264"/>
      <c r="AB660" s="264"/>
      <c r="AC660" s="264"/>
      <c r="AD660" s="264"/>
      <c r="AE660" s="264"/>
      <c r="AF660" s="264"/>
      <c r="AG660" s="264"/>
      <c r="AH660" s="264"/>
      <c r="AI660" s="264"/>
    </row>
    <row r="661" spans="1:35">
      <c r="A661" s="2"/>
      <c r="B661" s="264"/>
      <c r="C661" s="264"/>
      <c r="D661" s="264"/>
      <c r="E661" s="264"/>
      <c r="F661" s="264"/>
      <c r="G661" s="264"/>
      <c r="H661" s="264"/>
      <c r="I661" s="264"/>
      <c r="J661" s="264"/>
      <c r="K661" s="264"/>
      <c r="L661" s="264"/>
      <c r="M661" s="264"/>
      <c r="N661" s="264"/>
      <c r="O661" s="264"/>
      <c r="P661" s="264"/>
      <c r="Q661" s="264"/>
      <c r="R661" s="264"/>
      <c r="S661" s="264"/>
      <c r="T661" s="264"/>
      <c r="U661" s="264"/>
      <c r="V661" s="264"/>
      <c r="W661" s="264"/>
      <c r="X661" s="264"/>
      <c r="Y661" s="264"/>
      <c r="Z661" s="264"/>
      <c r="AA661" s="264"/>
      <c r="AB661" s="264"/>
      <c r="AC661" s="264"/>
      <c r="AD661" s="264"/>
      <c r="AE661" s="264"/>
      <c r="AF661" s="264"/>
      <c r="AG661" s="264"/>
      <c r="AH661" s="264"/>
      <c r="AI661" s="264"/>
    </row>
    <row r="662" spans="1:35">
      <c r="A662" s="2"/>
      <c r="B662" s="264"/>
      <c r="C662" s="264"/>
      <c r="D662" s="264"/>
      <c r="E662" s="264"/>
      <c r="F662" s="264"/>
      <c r="G662" s="264"/>
      <c r="H662" s="264"/>
      <c r="I662" s="264"/>
      <c r="J662" s="264"/>
      <c r="K662" s="264"/>
      <c r="L662" s="264"/>
      <c r="M662" s="264"/>
      <c r="N662" s="264"/>
      <c r="O662" s="264"/>
      <c r="P662" s="264"/>
      <c r="Q662" s="264"/>
      <c r="R662" s="264"/>
      <c r="S662" s="264"/>
      <c r="T662" s="264"/>
      <c r="U662" s="264"/>
      <c r="V662" s="264"/>
      <c r="W662" s="264"/>
      <c r="X662" s="264"/>
      <c r="Y662" s="264"/>
      <c r="Z662" s="264"/>
      <c r="AA662" s="264"/>
      <c r="AB662" s="264"/>
      <c r="AC662" s="264"/>
      <c r="AD662" s="264"/>
      <c r="AE662" s="264"/>
      <c r="AF662" s="264"/>
      <c r="AG662" s="264"/>
      <c r="AH662" s="264"/>
      <c r="AI662" s="264"/>
    </row>
    <row r="663" spans="1:35">
      <c r="A663" s="2"/>
      <c r="B663" s="264"/>
      <c r="C663" s="264"/>
      <c r="D663" s="264"/>
      <c r="E663" s="264"/>
      <c r="F663" s="264"/>
      <c r="G663" s="264"/>
      <c r="H663" s="264"/>
      <c r="I663" s="264"/>
      <c r="J663" s="264"/>
      <c r="K663" s="264"/>
      <c r="L663" s="264"/>
      <c r="M663" s="264"/>
      <c r="N663" s="264"/>
      <c r="O663" s="264"/>
      <c r="P663" s="264"/>
      <c r="Q663" s="264"/>
      <c r="R663" s="264"/>
      <c r="S663" s="264"/>
      <c r="T663" s="264"/>
      <c r="U663" s="264"/>
      <c r="V663" s="264"/>
      <c r="W663" s="264"/>
      <c r="X663" s="264"/>
      <c r="Y663" s="264"/>
      <c r="Z663" s="264"/>
      <c r="AA663" s="264"/>
      <c r="AB663" s="264"/>
      <c r="AC663" s="264"/>
      <c r="AD663" s="264"/>
      <c r="AE663" s="264"/>
      <c r="AF663" s="264"/>
      <c r="AG663" s="264"/>
      <c r="AH663" s="264"/>
      <c r="AI663" s="264"/>
    </row>
    <row r="664" spans="1:35">
      <c r="A664" s="2"/>
      <c r="B664" s="264"/>
      <c r="C664" s="264"/>
      <c r="D664" s="264"/>
      <c r="E664" s="264"/>
      <c r="F664" s="264"/>
      <c r="G664" s="264"/>
      <c r="H664" s="264"/>
      <c r="I664" s="264"/>
      <c r="J664" s="264"/>
      <c r="K664" s="264"/>
      <c r="L664" s="264"/>
      <c r="M664" s="264"/>
      <c r="N664" s="264"/>
      <c r="O664" s="264"/>
      <c r="P664" s="264"/>
      <c r="Q664" s="264"/>
      <c r="R664" s="264"/>
      <c r="S664" s="264"/>
      <c r="T664" s="264"/>
      <c r="U664" s="264"/>
      <c r="V664" s="264"/>
      <c r="W664" s="264"/>
      <c r="X664" s="264"/>
      <c r="Y664" s="264"/>
      <c r="Z664" s="264"/>
      <c r="AA664" s="264"/>
      <c r="AB664" s="264"/>
      <c r="AC664" s="264"/>
      <c r="AD664" s="264"/>
      <c r="AE664" s="264"/>
      <c r="AF664" s="264"/>
      <c r="AG664" s="264"/>
      <c r="AH664" s="264"/>
      <c r="AI664" s="264"/>
    </row>
    <row r="665" spans="1:35">
      <c r="A665" s="2"/>
      <c r="B665" s="264"/>
      <c r="C665" s="264"/>
      <c r="D665" s="264"/>
      <c r="E665" s="264"/>
      <c r="F665" s="264"/>
      <c r="G665" s="264"/>
      <c r="H665" s="264"/>
      <c r="I665" s="264"/>
      <c r="J665" s="264"/>
      <c r="K665" s="264"/>
      <c r="L665" s="264"/>
      <c r="M665" s="264"/>
      <c r="N665" s="264"/>
      <c r="O665" s="264"/>
      <c r="P665" s="264"/>
      <c r="Q665" s="264"/>
      <c r="R665" s="264"/>
      <c r="S665" s="264"/>
      <c r="T665" s="264"/>
      <c r="U665" s="264"/>
      <c r="V665" s="264"/>
      <c r="W665" s="264"/>
      <c r="X665" s="264"/>
      <c r="Y665" s="264"/>
      <c r="Z665" s="264"/>
      <c r="AA665" s="264"/>
      <c r="AB665" s="264"/>
      <c r="AC665" s="264"/>
      <c r="AD665" s="264"/>
      <c r="AE665" s="264"/>
      <c r="AF665" s="264"/>
      <c r="AG665" s="264"/>
      <c r="AH665" s="264"/>
      <c r="AI665" s="264"/>
    </row>
    <row r="666" spans="1:35">
      <c r="A666" s="2"/>
      <c r="B666" s="264"/>
      <c r="C666" s="264"/>
      <c r="D666" s="264"/>
      <c r="E666" s="264"/>
      <c r="F666" s="264"/>
      <c r="G666" s="264"/>
      <c r="H666" s="264"/>
      <c r="I666" s="264"/>
      <c r="J666" s="264"/>
      <c r="K666" s="264"/>
      <c r="L666" s="264"/>
      <c r="M666" s="264"/>
      <c r="N666" s="264"/>
      <c r="O666" s="264"/>
      <c r="P666" s="264"/>
      <c r="Q666" s="264"/>
      <c r="R666" s="264"/>
      <c r="S666" s="264"/>
      <c r="T666" s="264"/>
      <c r="U666" s="264"/>
      <c r="V666" s="264"/>
      <c r="W666" s="264"/>
      <c r="X666" s="264"/>
      <c r="Y666" s="264"/>
      <c r="Z666" s="264"/>
      <c r="AA666" s="264"/>
      <c r="AB666" s="264"/>
      <c r="AC666" s="264"/>
      <c r="AD666" s="264"/>
      <c r="AE666" s="264"/>
      <c r="AF666" s="264"/>
      <c r="AG666" s="264"/>
      <c r="AH666" s="264"/>
      <c r="AI666" s="264"/>
    </row>
    <row r="667" spans="1:35">
      <c r="A667" s="2"/>
      <c r="B667" s="264"/>
      <c r="C667" s="264"/>
      <c r="D667" s="264"/>
      <c r="E667" s="264"/>
      <c r="F667" s="264"/>
      <c r="G667" s="264"/>
      <c r="H667" s="264"/>
      <c r="I667" s="264"/>
      <c r="J667" s="264"/>
      <c r="K667" s="264"/>
      <c r="L667" s="264"/>
      <c r="M667" s="264"/>
      <c r="N667" s="264"/>
      <c r="O667" s="264"/>
      <c r="P667" s="264"/>
      <c r="Q667" s="264"/>
      <c r="R667" s="264"/>
      <c r="S667" s="264"/>
      <c r="T667" s="264"/>
      <c r="U667" s="264"/>
      <c r="V667" s="264"/>
      <c r="W667" s="264"/>
      <c r="X667" s="264"/>
      <c r="Y667" s="264"/>
      <c r="Z667" s="264"/>
      <c r="AA667" s="264"/>
      <c r="AB667" s="264"/>
      <c r="AC667" s="264"/>
      <c r="AD667" s="264"/>
      <c r="AE667" s="264"/>
      <c r="AF667" s="264"/>
      <c r="AG667" s="264"/>
      <c r="AH667" s="264"/>
      <c r="AI667" s="264"/>
    </row>
    <row r="668" spans="1:35">
      <c r="A668" s="2"/>
      <c r="B668" s="264"/>
      <c r="C668" s="264"/>
      <c r="D668" s="264"/>
      <c r="E668" s="264"/>
      <c r="F668" s="264"/>
      <c r="G668" s="264"/>
      <c r="H668" s="264"/>
      <c r="I668" s="264"/>
      <c r="J668" s="264"/>
      <c r="K668" s="264"/>
      <c r="L668" s="264"/>
      <c r="M668" s="264"/>
      <c r="N668" s="264"/>
      <c r="O668" s="264"/>
      <c r="P668" s="264"/>
      <c r="Q668" s="264"/>
      <c r="R668" s="264"/>
      <c r="S668" s="264"/>
      <c r="T668" s="264"/>
      <c r="U668" s="264"/>
      <c r="V668" s="264"/>
      <c r="W668" s="264"/>
      <c r="X668" s="264"/>
      <c r="Y668" s="264"/>
      <c r="Z668" s="264"/>
      <c r="AA668" s="264"/>
      <c r="AB668" s="264"/>
      <c r="AC668" s="264"/>
      <c r="AD668" s="264"/>
      <c r="AE668" s="264"/>
      <c r="AF668" s="264"/>
      <c r="AG668" s="264"/>
      <c r="AH668" s="264"/>
      <c r="AI668" s="264"/>
    </row>
    <row r="669" spans="1:35">
      <c r="A669" s="2"/>
      <c r="B669" s="264"/>
      <c r="C669" s="264"/>
      <c r="D669" s="264"/>
      <c r="E669" s="264"/>
      <c r="F669" s="264"/>
      <c r="G669" s="264"/>
      <c r="H669" s="264"/>
      <c r="I669" s="264"/>
      <c r="J669" s="264"/>
      <c r="K669" s="264"/>
      <c r="L669" s="264"/>
      <c r="M669" s="264"/>
      <c r="N669" s="264"/>
      <c r="O669" s="264"/>
      <c r="P669" s="264"/>
      <c r="Q669" s="264"/>
      <c r="R669" s="264"/>
      <c r="S669" s="264"/>
      <c r="T669" s="264"/>
      <c r="U669" s="264"/>
      <c r="V669" s="264"/>
      <c r="W669" s="264"/>
      <c r="X669" s="264"/>
      <c r="Y669" s="264"/>
      <c r="Z669" s="264"/>
      <c r="AA669" s="264"/>
      <c r="AB669" s="264"/>
      <c r="AC669" s="264"/>
      <c r="AD669" s="264"/>
      <c r="AE669" s="264"/>
      <c r="AF669" s="264"/>
      <c r="AG669" s="264"/>
      <c r="AH669" s="264"/>
      <c r="AI669" s="264"/>
    </row>
    <row r="670" spans="1:35">
      <c r="A670" s="2"/>
      <c r="B670" s="264"/>
      <c r="C670" s="264"/>
      <c r="D670" s="264"/>
      <c r="E670" s="264"/>
      <c r="F670" s="264"/>
      <c r="G670" s="264"/>
      <c r="H670" s="264"/>
      <c r="I670" s="264"/>
      <c r="J670" s="264"/>
      <c r="K670" s="264"/>
      <c r="L670" s="264"/>
      <c r="M670" s="264"/>
      <c r="N670" s="264"/>
      <c r="O670" s="264"/>
      <c r="P670" s="264"/>
      <c r="Q670" s="264"/>
      <c r="R670" s="264"/>
      <c r="S670" s="264"/>
      <c r="T670" s="264"/>
      <c r="U670" s="264"/>
      <c r="V670" s="264"/>
      <c r="W670" s="264"/>
      <c r="X670" s="264"/>
      <c r="Y670" s="264"/>
      <c r="Z670" s="264"/>
      <c r="AA670" s="264"/>
      <c r="AB670" s="264"/>
      <c r="AC670" s="264"/>
      <c r="AD670" s="264"/>
      <c r="AE670" s="264"/>
      <c r="AF670" s="264"/>
      <c r="AG670" s="264"/>
      <c r="AH670" s="264"/>
      <c r="AI670" s="264"/>
    </row>
    <row r="671" spans="1:35">
      <c r="A671" s="2"/>
      <c r="B671" s="264"/>
      <c r="C671" s="264"/>
      <c r="D671" s="264"/>
      <c r="E671" s="264"/>
      <c r="F671" s="264"/>
      <c r="G671" s="264"/>
      <c r="H671" s="264"/>
      <c r="I671" s="264"/>
      <c r="J671" s="264"/>
      <c r="K671" s="264"/>
      <c r="L671" s="264"/>
      <c r="M671" s="264"/>
      <c r="N671" s="264"/>
      <c r="O671" s="264"/>
      <c r="P671" s="264"/>
      <c r="Q671" s="264"/>
      <c r="R671" s="264"/>
      <c r="S671" s="264"/>
      <c r="T671" s="264"/>
      <c r="U671" s="264"/>
      <c r="V671" s="264"/>
      <c r="W671" s="264"/>
      <c r="X671" s="264"/>
      <c r="Y671" s="264"/>
      <c r="Z671" s="264"/>
      <c r="AA671" s="264"/>
      <c r="AB671" s="264"/>
      <c r="AC671" s="264"/>
      <c r="AD671" s="264"/>
      <c r="AE671" s="264"/>
      <c r="AF671" s="264"/>
      <c r="AG671" s="264"/>
      <c r="AH671" s="264"/>
      <c r="AI671" s="264"/>
    </row>
    <row r="672" spans="1:35">
      <c r="A672" s="2"/>
      <c r="B672" s="264"/>
      <c r="C672" s="264"/>
      <c r="D672" s="264"/>
      <c r="E672" s="264"/>
      <c r="F672" s="264"/>
      <c r="G672" s="264"/>
      <c r="H672" s="264"/>
      <c r="I672" s="264"/>
      <c r="J672" s="264"/>
      <c r="K672" s="264"/>
      <c r="L672" s="264"/>
      <c r="M672" s="264"/>
      <c r="N672" s="264"/>
      <c r="O672" s="264"/>
      <c r="P672" s="264"/>
      <c r="Q672" s="264"/>
      <c r="R672" s="264"/>
      <c r="S672" s="264"/>
      <c r="T672" s="264"/>
      <c r="U672" s="264"/>
      <c r="V672" s="264"/>
      <c r="W672" s="264"/>
      <c r="X672" s="264"/>
      <c r="Y672" s="264"/>
      <c r="Z672" s="264"/>
      <c r="AA672" s="264"/>
      <c r="AB672" s="264"/>
      <c r="AC672" s="264"/>
      <c r="AD672" s="264"/>
      <c r="AE672" s="264"/>
      <c r="AF672" s="264"/>
      <c r="AG672" s="264"/>
      <c r="AH672" s="264"/>
      <c r="AI672" s="264"/>
    </row>
    <row r="673" spans="1:35">
      <c r="A673" s="2"/>
      <c r="B673" s="264"/>
      <c r="C673" s="264"/>
      <c r="D673" s="264"/>
      <c r="E673" s="264"/>
      <c r="F673" s="264"/>
      <c r="G673" s="264"/>
      <c r="H673" s="264"/>
      <c r="I673" s="264"/>
      <c r="J673" s="264"/>
      <c r="K673" s="264"/>
      <c r="L673" s="264"/>
      <c r="M673" s="264"/>
      <c r="N673" s="264"/>
      <c r="O673" s="264"/>
      <c r="P673" s="264"/>
      <c r="Q673" s="264"/>
      <c r="R673" s="264"/>
      <c r="S673" s="264"/>
      <c r="T673" s="264"/>
      <c r="U673" s="264"/>
      <c r="V673" s="264"/>
      <c r="W673" s="264"/>
      <c r="X673" s="264"/>
      <c r="Y673" s="264"/>
      <c r="Z673" s="264"/>
      <c r="AA673" s="264"/>
      <c r="AB673" s="264"/>
      <c r="AC673" s="264"/>
      <c r="AD673" s="264"/>
      <c r="AE673" s="264"/>
      <c r="AF673" s="264"/>
      <c r="AG673" s="264"/>
      <c r="AH673" s="264"/>
      <c r="AI673" s="264"/>
    </row>
    <row r="674" spans="1:35">
      <c r="A674" s="2"/>
      <c r="B674" s="264"/>
      <c r="C674" s="264"/>
      <c r="D674" s="264"/>
      <c r="E674" s="264"/>
      <c r="F674" s="264"/>
      <c r="G674" s="264"/>
      <c r="H674" s="264"/>
      <c r="I674" s="264"/>
      <c r="J674" s="264"/>
      <c r="K674" s="264"/>
      <c r="L674" s="264"/>
      <c r="M674" s="264"/>
      <c r="N674" s="264"/>
      <c r="O674" s="264"/>
      <c r="P674" s="264"/>
      <c r="Q674" s="264"/>
      <c r="R674" s="264"/>
      <c r="S674" s="264"/>
      <c r="T674" s="264"/>
      <c r="U674" s="264"/>
      <c r="V674" s="264"/>
      <c r="W674" s="264"/>
      <c r="X674" s="264"/>
      <c r="Y674" s="264"/>
      <c r="Z674" s="264"/>
      <c r="AA674" s="264"/>
      <c r="AB674" s="264"/>
      <c r="AC674" s="264"/>
      <c r="AD674" s="264"/>
      <c r="AE674" s="264"/>
      <c r="AF674" s="264"/>
      <c r="AG674" s="264"/>
      <c r="AH674" s="264"/>
      <c r="AI674" s="264"/>
    </row>
    <row r="675" spans="1:35">
      <c r="A675" s="2"/>
      <c r="B675" s="264"/>
      <c r="C675" s="264"/>
      <c r="D675" s="264"/>
      <c r="E675" s="264"/>
      <c r="F675" s="264"/>
      <c r="G675" s="264"/>
      <c r="H675" s="264"/>
      <c r="I675" s="264"/>
      <c r="J675" s="264"/>
      <c r="K675" s="264"/>
      <c r="L675" s="264"/>
      <c r="M675" s="264"/>
      <c r="N675" s="264"/>
      <c r="O675" s="264"/>
      <c r="P675" s="264"/>
      <c r="Q675" s="264"/>
      <c r="R675" s="264"/>
      <c r="S675" s="264"/>
      <c r="T675" s="264"/>
      <c r="U675" s="264"/>
      <c r="V675" s="264"/>
      <c r="W675" s="264"/>
      <c r="X675" s="264"/>
      <c r="Y675" s="264"/>
      <c r="Z675" s="264"/>
      <c r="AA675" s="264"/>
      <c r="AB675" s="264"/>
      <c r="AC675" s="264"/>
      <c r="AD675" s="264"/>
      <c r="AE675" s="264"/>
      <c r="AF675" s="264"/>
      <c r="AG675" s="264"/>
      <c r="AH675" s="264"/>
      <c r="AI675" s="264"/>
    </row>
    <row r="676" spans="1:35">
      <c r="A676" s="2"/>
      <c r="B676" s="264"/>
      <c r="C676" s="264"/>
      <c r="D676" s="264"/>
      <c r="E676" s="264"/>
      <c r="F676" s="264"/>
      <c r="G676" s="264"/>
      <c r="H676" s="264"/>
      <c r="I676" s="264"/>
      <c r="J676" s="264"/>
      <c r="K676" s="264"/>
      <c r="L676" s="264"/>
      <c r="M676" s="264"/>
      <c r="N676" s="264"/>
      <c r="O676" s="264"/>
      <c r="P676" s="264"/>
      <c r="Q676" s="264"/>
      <c r="R676" s="264"/>
      <c r="S676" s="264"/>
      <c r="T676" s="264"/>
      <c r="U676" s="264"/>
      <c r="V676" s="264"/>
      <c r="W676" s="264"/>
      <c r="X676" s="264"/>
      <c r="Y676" s="264"/>
      <c r="Z676" s="264"/>
      <c r="AA676" s="264"/>
      <c r="AB676" s="264"/>
      <c r="AC676" s="264"/>
      <c r="AD676" s="264"/>
      <c r="AE676" s="264"/>
      <c r="AF676" s="264"/>
      <c r="AG676" s="264"/>
      <c r="AH676" s="264"/>
      <c r="AI676" s="264"/>
    </row>
    <row r="677" spans="1:35">
      <c r="A677" s="2"/>
      <c r="B677" s="264"/>
      <c r="C677" s="264"/>
      <c r="D677" s="264"/>
      <c r="E677" s="264"/>
      <c r="F677" s="264"/>
      <c r="G677" s="264"/>
      <c r="H677" s="264"/>
      <c r="I677" s="264"/>
      <c r="J677" s="264"/>
      <c r="K677" s="264"/>
      <c r="L677" s="264"/>
      <c r="M677" s="264"/>
      <c r="N677" s="264"/>
      <c r="O677" s="264"/>
      <c r="P677" s="264"/>
      <c r="Q677" s="264"/>
      <c r="R677" s="264"/>
      <c r="S677" s="264"/>
      <c r="T677" s="264"/>
      <c r="U677" s="264"/>
      <c r="V677" s="264"/>
      <c r="W677" s="264"/>
      <c r="X677" s="264"/>
      <c r="Y677" s="264"/>
      <c r="Z677" s="264"/>
      <c r="AA677" s="264"/>
      <c r="AB677" s="264"/>
      <c r="AC677" s="264"/>
      <c r="AD677" s="264"/>
      <c r="AE677" s="264"/>
      <c r="AF677" s="264"/>
      <c r="AG677" s="264"/>
      <c r="AH677" s="264"/>
      <c r="AI677" s="264"/>
    </row>
    <row r="678" spans="1:35">
      <c r="A678" s="2"/>
      <c r="B678" s="264"/>
      <c r="C678" s="264"/>
      <c r="D678" s="264"/>
      <c r="E678" s="264"/>
      <c r="F678" s="264"/>
      <c r="G678" s="264"/>
      <c r="H678" s="264"/>
      <c r="I678" s="264"/>
      <c r="J678" s="264"/>
      <c r="K678" s="264"/>
      <c r="L678" s="264"/>
      <c r="M678" s="264"/>
      <c r="N678" s="264"/>
      <c r="O678" s="264"/>
      <c r="P678" s="264"/>
      <c r="Q678" s="264"/>
      <c r="R678" s="264"/>
      <c r="S678" s="264"/>
      <c r="T678" s="264"/>
      <c r="U678" s="264"/>
      <c r="V678" s="264"/>
      <c r="W678" s="264"/>
      <c r="X678" s="264"/>
      <c r="Y678" s="264"/>
      <c r="Z678" s="264"/>
      <c r="AA678" s="264"/>
      <c r="AB678" s="264"/>
      <c r="AC678" s="264"/>
      <c r="AD678" s="264"/>
      <c r="AE678" s="264"/>
      <c r="AF678" s="264"/>
      <c r="AG678" s="264"/>
      <c r="AH678" s="264"/>
      <c r="AI678" s="264"/>
    </row>
    <row r="679" spans="1:35">
      <c r="A679" s="2"/>
      <c r="B679" s="264"/>
      <c r="C679" s="264"/>
      <c r="D679" s="264"/>
      <c r="E679" s="264"/>
      <c r="F679" s="264"/>
      <c r="G679" s="264"/>
      <c r="H679" s="264"/>
      <c r="I679" s="264"/>
      <c r="J679" s="264"/>
      <c r="K679" s="264"/>
      <c r="L679" s="264"/>
      <c r="M679" s="264"/>
      <c r="N679" s="264"/>
      <c r="O679" s="264"/>
      <c r="P679" s="264"/>
      <c r="Q679" s="264"/>
      <c r="R679" s="264"/>
      <c r="S679" s="264"/>
      <c r="T679" s="264"/>
      <c r="U679" s="264"/>
      <c r="V679" s="264"/>
      <c r="W679" s="264"/>
      <c r="X679" s="264"/>
      <c r="Y679" s="264"/>
      <c r="Z679" s="264"/>
      <c r="AA679" s="264"/>
      <c r="AB679" s="264"/>
      <c r="AC679" s="264"/>
      <c r="AD679" s="264"/>
      <c r="AE679" s="264"/>
      <c r="AF679" s="264"/>
      <c r="AG679" s="264"/>
      <c r="AH679" s="264"/>
      <c r="AI679" s="264"/>
    </row>
    <row r="680" spans="1:35">
      <c r="A680" s="2"/>
      <c r="B680" s="264"/>
      <c r="C680" s="264"/>
      <c r="D680" s="264"/>
      <c r="E680" s="264"/>
      <c r="F680" s="264"/>
      <c r="G680" s="264"/>
      <c r="H680" s="264"/>
      <c r="I680" s="264"/>
      <c r="J680" s="264"/>
      <c r="K680" s="264"/>
      <c r="L680" s="264"/>
      <c r="M680" s="264"/>
      <c r="N680" s="264"/>
      <c r="O680" s="264"/>
      <c r="P680" s="264"/>
      <c r="Q680" s="264"/>
      <c r="R680" s="264"/>
      <c r="S680" s="264"/>
      <c r="T680" s="264"/>
      <c r="U680" s="264"/>
      <c r="V680" s="264"/>
      <c r="W680" s="264"/>
      <c r="X680" s="264"/>
      <c r="Y680" s="264"/>
      <c r="Z680" s="264"/>
      <c r="AA680" s="264"/>
      <c r="AB680" s="264"/>
      <c r="AC680" s="264"/>
      <c r="AD680" s="264"/>
      <c r="AE680" s="264"/>
      <c r="AF680" s="264"/>
      <c r="AG680" s="264"/>
      <c r="AH680" s="264"/>
      <c r="AI680" s="264"/>
    </row>
    <row r="681" spans="1:35">
      <c r="A681" s="2"/>
      <c r="B681" s="264"/>
      <c r="C681" s="264"/>
      <c r="D681" s="264"/>
      <c r="E681" s="264"/>
      <c r="F681" s="264"/>
      <c r="G681" s="264"/>
      <c r="H681" s="264"/>
      <c r="I681" s="264"/>
      <c r="J681" s="264"/>
      <c r="K681" s="264"/>
      <c r="L681" s="264"/>
      <c r="M681" s="264"/>
      <c r="N681" s="264"/>
      <c r="O681" s="264"/>
      <c r="P681" s="264"/>
      <c r="Q681" s="264"/>
      <c r="R681" s="264"/>
      <c r="S681" s="264"/>
      <c r="T681" s="264"/>
      <c r="U681" s="264"/>
      <c r="V681" s="264"/>
      <c r="W681" s="264"/>
      <c r="X681" s="264"/>
      <c r="Y681" s="264"/>
      <c r="Z681" s="264"/>
      <c r="AA681" s="264"/>
      <c r="AB681" s="264"/>
      <c r="AC681" s="264"/>
      <c r="AD681" s="264"/>
      <c r="AE681" s="264"/>
      <c r="AF681" s="264"/>
      <c r="AG681" s="264"/>
      <c r="AH681" s="264"/>
      <c r="AI681" s="264"/>
    </row>
    <row r="682" spans="1:35">
      <c r="A682" s="2"/>
      <c r="B682" s="264"/>
      <c r="C682" s="264"/>
      <c r="D682" s="264"/>
      <c r="E682" s="264"/>
      <c r="F682" s="264"/>
      <c r="G682" s="264"/>
      <c r="H682" s="264"/>
      <c r="I682" s="264"/>
      <c r="J682" s="264"/>
      <c r="K682" s="264"/>
      <c r="L682" s="264"/>
      <c r="M682" s="264"/>
      <c r="N682" s="264"/>
      <c r="O682" s="264"/>
      <c r="P682" s="264"/>
      <c r="Q682" s="264"/>
      <c r="R682" s="264"/>
      <c r="S682" s="264"/>
      <c r="T682" s="264"/>
      <c r="U682" s="264"/>
      <c r="V682" s="264"/>
      <c r="W682" s="264"/>
      <c r="X682" s="264"/>
      <c r="Y682" s="264"/>
      <c r="Z682" s="264"/>
      <c r="AA682" s="264"/>
      <c r="AB682" s="264"/>
      <c r="AC682" s="264"/>
      <c r="AD682" s="264"/>
      <c r="AE682" s="264"/>
      <c r="AF682" s="264"/>
      <c r="AG682" s="264"/>
      <c r="AH682" s="264"/>
      <c r="AI682" s="264"/>
    </row>
    <row r="683" spans="1:35">
      <c r="A683" s="2"/>
      <c r="B683" s="264"/>
      <c r="C683" s="264"/>
      <c r="D683" s="264"/>
      <c r="E683" s="264"/>
      <c r="F683" s="264"/>
      <c r="G683" s="264"/>
      <c r="H683" s="264"/>
      <c r="I683" s="264"/>
      <c r="J683" s="264"/>
      <c r="K683" s="264"/>
      <c r="L683" s="264"/>
      <c r="M683" s="264"/>
      <c r="N683" s="264"/>
      <c r="O683" s="264"/>
      <c r="P683" s="264"/>
      <c r="Q683" s="264"/>
      <c r="R683" s="264"/>
      <c r="S683" s="264"/>
      <c r="T683" s="264"/>
      <c r="U683" s="264"/>
      <c r="V683" s="264"/>
      <c r="W683" s="264"/>
      <c r="X683" s="264"/>
      <c r="Y683" s="264"/>
      <c r="Z683" s="264"/>
      <c r="AA683" s="264"/>
      <c r="AB683" s="264"/>
      <c r="AC683" s="264"/>
      <c r="AD683" s="264"/>
      <c r="AE683" s="264"/>
      <c r="AF683" s="264"/>
      <c r="AG683" s="264"/>
      <c r="AH683" s="264"/>
      <c r="AI683" s="264"/>
    </row>
    <row r="684" spans="1:35">
      <c r="A684" s="2"/>
      <c r="B684" s="264"/>
      <c r="C684" s="264"/>
      <c r="D684" s="264"/>
      <c r="E684" s="264"/>
      <c r="F684" s="264"/>
      <c r="G684" s="264"/>
      <c r="H684" s="264"/>
      <c r="I684" s="264"/>
      <c r="J684" s="264"/>
      <c r="K684" s="264"/>
      <c r="L684" s="264"/>
      <c r="M684" s="264"/>
      <c r="N684" s="264"/>
      <c r="O684" s="264"/>
      <c r="P684" s="264"/>
      <c r="Q684" s="264"/>
      <c r="R684" s="264"/>
      <c r="S684" s="264"/>
      <c r="T684" s="264"/>
      <c r="U684" s="264"/>
      <c r="V684" s="264"/>
      <c r="W684" s="264"/>
      <c r="X684" s="264"/>
      <c r="Y684" s="264"/>
      <c r="Z684" s="264"/>
      <c r="AA684" s="264"/>
      <c r="AB684" s="264"/>
      <c r="AC684" s="264"/>
      <c r="AD684" s="264"/>
      <c r="AE684" s="264"/>
      <c r="AF684" s="264"/>
      <c r="AG684" s="264"/>
      <c r="AH684" s="264"/>
      <c r="AI684" s="264"/>
    </row>
    <row r="685" spans="1:35">
      <c r="A685" s="2"/>
      <c r="B685" s="264"/>
      <c r="C685" s="264"/>
      <c r="D685" s="264"/>
      <c r="E685" s="264"/>
      <c r="F685" s="264"/>
      <c r="G685" s="264"/>
      <c r="H685" s="264"/>
      <c r="I685" s="264"/>
      <c r="J685" s="264"/>
      <c r="K685" s="264"/>
      <c r="L685" s="264"/>
      <c r="M685" s="264"/>
      <c r="N685" s="264"/>
      <c r="O685" s="264"/>
      <c r="P685" s="264"/>
      <c r="Q685" s="264"/>
      <c r="R685" s="264"/>
      <c r="S685" s="264"/>
      <c r="T685" s="264"/>
      <c r="U685" s="264"/>
      <c r="V685" s="264"/>
      <c r="W685" s="264"/>
      <c r="X685" s="264"/>
      <c r="Y685" s="264"/>
      <c r="Z685" s="264"/>
      <c r="AA685" s="264"/>
      <c r="AB685" s="264"/>
      <c r="AC685" s="264"/>
      <c r="AD685" s="264"/>
      <c r="AE685" s="264"/>
      <c r="AF685" s="264"/>
      <c r="AG685" s="264"/>
      <c r="AH685" s="264"/>
      <c r="AI685" s="264"/>
    </row>
    <row r="686" spans="1:35">
      <c r="A686" s="2"/>
      <c r="B686" s="264"/>
      <c r="C686" s="264"/>
      <c r="D686" s="264"/>
      <c r="E686" s="264"/>
      <c r="F686" s="264"/>
      <c r="G686" s="264"/>
      <c r="H686" s="264"/>
      <c r="I686" s="264"/>
      <c r="J686" s="264"/>
      <c r="K686" s="264"/>
      <c r="L686" s="264"/>
      <c r="M686" s="264"/>
      <c r="N686" s="264"/>
      <c r="O686" s="264"/>
      <c r="P686" s="264"/>
      <c r="Q686" s="264"/>
      <c r="R686" s="264"/>
      <c r="S686" s="264"/>
      <c r="T686" s="264"/>
      <c r="U686" s="264"/>
      <c r="V686" s="264"/>
      <c r="W686" s="264"/>
      <c r="X686" s="264"/>
      <c r="Y686" s="264"/>
      <c r="Z686" s="264"/>
      <c r="AA686" s="264"/>
      <c r="AB686" s="264"/>
      <c r="AC686" s="264"/>
      <c r="AD686" s="264"/>
      <c r="AE686" s="264"/>
      <c r="AF686" s="264"/>
      <c r="AG686" s="264"/>
      <c r="AH686" s="264"/>
      <c r="AI686" s="264"/>
    </row>
    <row r="687" spans="1:35">
      <c r="A687" s="2"/>
      <c r="B687" s="264"/>
      <c r="C687" s="264"/>
      <c r="D687" s="264"/>
      <c r="E687" s="264"/>
      <c r="F687" s="264"/>
      <c r="G687" s="264"/>
      <c r="H687" s="264"/>
      <c r="I687" s="264"/>
      <c r="J687" s="264"/>
      <c r="K687" s="264"/>
      <c r="L687" s="264"/>
      <c r="M687" s="264"/>
      <c r="N687" s="264"/>
      <c r="O687" s="264"/>
      <c r="P687" s="264"/>
      <c r="Q687" s="264"/>
      <c r="R687" s="264"/>
      <c r="S687" s="264"/>
      <c r="T687" s="264"/>
      <c r="U687" s="264"/>
      <c r="V687" s="264"/>
      <c r="W687" s="264"/>
      <c r="X687" s="264"/>
      <c r="Y687" s="264"/>
      <c r="Z687" s="264"/>
      <c r="AA687" s="264"/>
      <c r="AB687" s="264"/>
      <c r="AC687" s="264"/>
      <c r="AD687" s="264"/>
      <c r="AE687" s="264"/>
      <c r="AF687" s="264"/>
      <c r="AG687" s="264"/>
      <c r="AH687" s="264"/>
      <c r="AI687" s="264"/>
    </row>
    <row r="688" spans="1:35">
      <c r="A688" s="2"/>
      <c r="B688" s="264"/>
      <c r="C688" s="264"/>
      <c r="D688" s="264"/>
      <c r="E688" s="264"/>
      <c r="F688" s="264"/>
      <c r="G688" s="264"/>
      <c r="H688" s="264"/>
      <c r="I688" s="264"/>
      <c r="J688" s="264"/>
      <c r="K688" s="264"/>
      <c r="L688" s="264"/>
      <c r="M688" s="264"/>
      <c r="N688" s="264"/>
      <c r="O688" s="264"/>
      <c r="P688" s="264"/>
      <c r="Q688" s="264"/>
      <c r="R688" s="264"/>
      <c r="S688" s="264"/>
      <c r="T688" s="264"/>
      <c r="U688" s="264"/>
      <c r="V688" s="264"/>
      <c r="W688" s="264"/>
      <c r="X688" s="264"/>
      <c r="Y688" s="264"/>
      <c r="Z688" s="264"/>
      <c r="AA688" s="264"/>
      <c r="AB688" s="264"/>
      <c r="AC688" s="264"/>
      <c r="AD688" s="264"/>
      <c r="AE688" s="264"/>
      <c r="AF688" s="264"/>
      <c r="AG688" s="264"/>
      <c r="AH688" s="264"/>
      <c r="AI688" s="264"/>
    </row>
    <row r="689" spans="1:35">
      <c r="A689" s="2"/>
      <c r="B689" s="264"/>
      <c r="C689" s="264"/>
      <c r="D689" s="264"/>
      <c r="E689" s="264"/>
      <c r="F689" s="264"/>
      <c r="G689" s="264"/>
      <c r="H689" s="264"/>
      <c r="I689" s="264"/>
      <c r="J689" s="264"/>
      <c r="K689" s="264"/>
      <c r="L689" s="264"/>
      <c r="M689" s="264"/>
      <c r="N689" s="264"/>
      <c r="O689" s="264"/>
      <c r="P689" s="264"/>
      <c r="Q689" s="264"/>
      <c r="R689" s="264"/>
      <c r="S689" s="264"/>
      <c r="T689" s="264"/>
      <c r="U689" s="264"/>
      <c r="V689" s="264"/>
      <c r="W689" s="264"/>
      <c r="X689" s="264"/>
      <c r="Y689" s="264"/>
      <c r="Z689" s="264"/>
      <c r="AA689" s="264"/>
      <c r="AB689" s="264"/>
      <c r="AC689" s="264"/>
      <c r="AD689" s="264"/>
      <c r="AE689" s="264"/>
      <c r="AF689" s="264"/>
      <c r="AG689" s="264"/>
      <c r="AH689" s="264"/>
      <c r="AI689" s="264"/>
    </row>
    <row r="690" spans="1:35">
      <c r="A690" s="2"/>
      <c r="B690" s="264"/>
      <c r="C690" s="264"/>
      <c r="D690" s="264"/>
      <c r="E690" s="264"/>
      <c r="F690" s="264"/>
      <c r="G690" s="264"/>
      <c r="H690" s="264"/>
      <c r="I690" s="264"/>
      <c r="J690" s="264"/>
      <c r="K690" s="264"/>
      <c r="L690" s="264"/>
      <c r="M690" s="264"/>
      <c r="N690" s="264"/>
      <c r="O690" s="264"/>
      <c r="P690" s="264"/>
      <c r="Q690" s="264"/>
      <c r="R690" s="264"/>
      <c r="S690" s="264"/>
      <c r="T690" s="264"/>
      <c r="U690" s="264"/>
      <c r="V690" s="264"/>
      <c r="W690" s="264"/>
      <c r="X690" s="264"/>
      <c r="Y690" s="264"/>
      <c r="Z690" s="264"/>
      <c r="AA690" s="264"/>
      <c r="AB690" s="264"/>
      <c r="AC690" s="264"/>
      <c r="AD690" s="264"/>
      <c r="AE690" s="264"/>
      <c r="AF690" s="264"/>
      <c r="AG690" s="264"/>
      <c r="AH690" s="264"/>
      <c r="AI690" s="264"/>
    </row>
    <row r="691" spans="1:35">
      <c r="A691" s="2"/>
      <c r="B691" s="264"/>
      <c r="C691" s="264"/>
      <c r="D691" s="264"/>
      <c r="E691" s="264"/>
      <c r="F691" s="264"/>
      <c r="G691" s="264"/>
      <c r="H691" s="264"/>
      <c r="I691" s="264"/>
      <c r="J691" s="264"/>
      <c r="K691" s="264"/>
      <c r="L691" s="264"/>
      <c r="M691" s="264"/>
      <c r="N691" s="264"/>
      <c r="O691" s="264"/>
      <c r="P691" s="264"/>
      <c r="Q691" s="264"/>
      <c r="R691" s="264"/>
      <c r="S691" s="264"/>
      <c r="T691" s="264"/>
      <c r="U691" s="264"/>
      <c r="V691" s="264"/>
      <c r="W691" s="264"/>
      <c r="X691" s="264"/>
      <c r="Y691" s="264"/>
      <c r="Z691" s="264"/>
      <c r="AA691" s="264"/>
      <c r="AB691" s="264"/>
      <c r="AC691" s="264"/>
      <c r="AD691" s="264"/>
      <c r="AE691" s="264"/>
      <c r="AF691" s="264"/>
      <c r="AG691" s="264"/>
      <c r="AH691" s="264"/>
      <c r="AI691" s="264"/>
    </row>
    <row r="692" spans="1:35">
      <c r="A692" s="2"/>
      <c r="B692" s="264"/>
      <c r="C692" s="264"/>
      <c r="D692" s="264"/>
      <c r="E692" s="264"/>
      <c r="F692" s="264"/>
      <c r="G692" s="264"/>
      <c r="H692" s="264"/>
      <c r="I692" s="264"/>
      <c r="J692" s="264"/>
      <c r="K692" s="264"/>
      <c r="L692" s="264"/>
      <c r="M692" s="264"/>
      <c r="N692" s="264"/>
      <c r="O692" s="264"/>
      <c r="P692" s="264"/>
      <c r="Q692" s="264"/>
      <c r="R692" s="264"/>
      <c r="S692" s="264"/>
      <c r="T692" s="264"/>
      <c r="U692" s="264"/>
      <c r="V692" s="264"/>
      <c r="W692" s="264"/>
      <c r="X692" s="264"/>
      <c r="Y692" s="264"/>
      <c r="Z692" s="264"/>
      <c r="AA692" s="264"/>
      <c r="AB692" s="264"/>
      <c r="AC692" s="264"/>
      <c r="AD692" s="264"/>
      <c r="AE692" s="264"/>
      <c r="AF692" s="264"/>
      <c r="AG692" s="264"/>
      <c r="AH692" s="264"/>
      <c r="AI692" s="264"/>
    </row>
    <row r="693" spans="1:35">
      <c r="A693" s="2"/>
      <c r="B693" s="264"/>
      <c r="C693" s="264"/>
      <c r="D693" s="264"/>
      <c r="E693" s="264"/>
      <c r="F693" s="264"/>
      <c r="G693" s="264"/>
      <c r="H693" s="264"/>
      <c r="I693" s="264"/>
      <c r="J693" s="264"/>
      <c r="K693" s="264"/>
      <c r="L693" s="264"/>
      <c r="M693" s="264"/>
      <c r="N693" s="264"/>
      <c r="O693" s="264"/>
      <c r="P693" s="264"/>
      <c r="Q693" s="264"/>
      <c r="R693" s="264"/>
      <c r="S693" s="264"/>
      <c r="T693" s="264"/>
      <c r="U693" s="264"/>
      <c r="V693" s="264"/>
      <c r="W693" s="264"/>
      <c r="X693" s="264"/>
      <c r="Y693" s="264"/>
      <c r="Z693" s="264"/>
      <c r="AA693" s="264"/>
      <c r="AB693" s="264"/>
      <c r="AC693" s="264"/>
      <c r="AD693" s="264"/>
      <c r="AE693" s="264"/>
      <c r="AF693" s="264"/>
      <c r="AG693" s="264"/>
      <c r="AH693" s="264"/>
      <c r="AI693" s="264"/>
    </row>
    <row r="694" spans="1:35">
      <c r="A694" s="2"/>
      <c r="B694" s="264"/>
      <c r="C694" s="264"/>
      <c r="D694" s="264"/>
      <c r="E694" s="264"/>
      <c r="F694" s="264"/>
      <c r="G694" s="264"/>
      <c r="H694" s="264"/>
      <c r="I694" s="264"/>
      <c r="J694" s="264"/>
      <c r="K694" s="264"/>
      <c r="L694" s="264"/>
      <c r="M694" s="264"/>
      <c r="N694" s="264"/>
      <c r="O694" s="264"/>
      <c r="P694" s="264"/>
      <c r="Q694" s="264"/>
      <c r="R694" s="264"/>
      <c r="S694" s="264"/>
      <c r="T694" s="264"/>
      <c r="U694" s="264"/>
      <c r="V694" s="264"/>
      <c r="W694" s="264"/>
      <c r="X694" s="264"/>
      <c r="Y694" s="264"/>
      <c r="Z694" s="264"/>
      <c r="AA694" s="264"/>
      <c r="AB694" s="264"/>
      <c r="AC694" s="264"/>
      <c r="AD694" s="264"/>
      <c r="AE694" s="264"/>
      <c r="AF694" s="264"/>
      <c r="AG694" s="264"/>
      <c r="AH694" s="264"/>
      <c r="AI694" s="264"/>
    </row>
    <row r="695" spans="1:35">
      <c r="A695" s="2"/>
      <c r="B695" s="264"/>
      <c r="C695" s="264"/>
      <c r="D695" s="264"/>
      <c r="E695" s="264"/>
      <c r="F695" s="264"/>
      <c r="G695" s="264"/>
      <c r="H695" s="264"/>
      <c r="I695" s="264"/>
      <c r="J695" s="264"/>
      <c r="K695" s="264"/>
      <c r="L695" s="264"/>
      <c r="M695" s="264"/>
      <c r="N695" s="264"/>
      <c r="O695" s="264"/>
      <c r="P695" s="264"/>
      <c r="Q695" s="264"/>
      <c r="R695" s="264"/>
      <c r="S695" s="264"/>
      <c r="T695" s="264"/>
      <c r="U695" s="264"/>
      <c r="V695" s="264"/>
      <c r="W695" s="264"/>
      <c r="X695" s="264"/>
      <c r="Y695" s="264"/>
      <c r="Z695" s="264"/>
      <c r="AA695" s="264"/>
      <c r="AB695" s="264"/>
      <c r="AC695" s="264"/>
      <c r="AD695" s="264"/>
      <c r="AE695" s="264"/>
      <c r="AF695" s="264"/>
      <c r="AG695" s="264"/>
      <c r="AH695" s="264"/>
      <c r="AI695" s="264"/>
    </row>
    <row r="696" spans="1:35">
      <c r="A696" s="2"/>
      <c r="B696" s="264"/>
      <c r="C696" s="264"/>
      <c r="D696" s="264"/>
      <c r="E696" s="264"/>
      <c r="F696" s="264"/>
      <c r="G696" s="264"/>
      <c r="H696" s="264"/>
      <c r="I696" s="264"/>
      <c r="J696" s="264"/>
      <c r="K696" s="264"/>
      <c r="L696" s="264"/>
      <c r="M696" s="264"/>
      <c r="N696" s="264"/>
      <c r="O696" s="264"/>
      <c r="P696" s="264"/>
      <c r="Q696" s="264"/>
      <c r="R696" s="264"/>
      <c r="S696" s="264"/>
      <c r="T696" s="264"/>
      <c r="U696" s="264"/>
      <c r="V696" s="264"/>
      <c r="W696" s="264"/>
      <c r="X696" s="264"/>
      <c r="Y696" s="264"/>
      <c r="Z696" s="264"/>
      <c r="AA696" s="264"/>
      <c r="AB696" s="264"/>
      <c r="AC696" s="264"/>
      <c r="AD696" s="264"/>
      <c r="AE696" s="264"/>
      <c r="AF696" s="264"/>
      <c r="AG696" s="264"/>
      <c r="AH696" s="264"/>
      <c r="AI696" s="264"/>
    </row>
    <row r="697" spans="1:35">
      <c r="A697" s="2"/>
      <c r="B697" s="264"/>
      <c r="C697" s="264"/>
      <c r="D697" s="264"/>
      <c r="E697" s="264"/>
      <c r="F697" s="264"/>
      <c r="G697" s="264"/>
      <c r="H697" s="264"/>
      <c r="I697" s="264"/>
      <c r="J697" s="264"/>
      <c r="K697" s="264"/>
      <c r="L697" s="264"/>
      <c r="M697" s="264"/>
      <c r="N697" s="264"/>
      <c r="O697" s="264"/>
      <c r="P697" s="264"/>
      <c r="Q697" s="264"/>
      <c r="R697" s="264"/>
      <c r="S697" s="264"/>
      <c r="T697" s="264"/>
      <c r="U697" s="264"/>
      <c r="V697" s="264"/>
      <c r="W697" s="264"/>
      <c r="X697" s="264"/>
      <c r="Y697" s="264"/>
      <c r="Z697" s="264"/>
      <c r="AA697" s="264"/>
      <c r="AB697" s="264"/>
      <c r="AC697" s="264"/>
      <c r="AD697" s="264"/>
      <c r="AE697" s="264"/>
      <c r="AF697" s="264"/>
      <c r="AG697" s="264"/>
      <c r="AH697" s="264"/>
      <c r="AI697" s="264"/>
    </row>
    <row r="698" spans="1:35">
      <c r="A698" s="2"/>
      <c r="B698" s="264"/>
      <c r="C698" s="264"/>
      <c r="D698" s="264"/>
      <c r="E698" s="264"/>
      <c r="F698" s="264"/>
      <c r="G698" s="264"/>
      <c r="H698" s="264"/>
      <c r="I698" s="264"/>
      <c r="J698" s="264"/>
      <c r="K698" s="264"/>
      <c r="L698" s="264"/>
      <c r="M698" s="264"/>
      <c r="N698" s="264"/>
      <c r="O698" s="264"/>
      <c r="P698" s="264"/>
      <c r="Q698" s="264"/>
      <c r="R698" s="264"/>
      <c r="S698" s="264"/>
      <c r="T698" s="264"/>
      <c r="U698" s="264"/>
      <c r="V698" s="264"/>
      <c r="W698" s="264"/>
      <c r="X698" s="264"/>
      <c r="Y698" s="264"/>
      <c r="Z698" s="264"/>
      <c r="AA698" s="264"/>
      <c r="AB698" s="264"/>
      <c r="AC698" s="264"/>
      <c r="AD698" s="264"/>
      <c r="AE698" s="264"/>
      <c r="AF698" s="264"/>
      <c r="AG698" s="264"/>
      <c r="AH698" s="264"/>
      <c r="AI698" s="264"/>
    </row>
    <row r="699" spans="1:35">
      <c r="A699" s="2"/>
      <c r="B699" s="264"/>
      <c r="C699" s="264"/>
      <c r="D699" s="264"/>
      <c r="E699" s="264"/>
      <c r="F699" s="264"/>
      <c r="G699" s="264"/>
      <c r="H699" s="264"/>
      <c r="I699" s="264"/>
      <c r="J699" s="264"/>
      <c r="K699" s="264"/>
      <c r="L699" s="264"/>
      <c r="M699" s="264"/>
      <c r="N699" s="264"/>
      <c r="O699" s="264"/>
      <c r="P699" s="264"/>
      <c r="Q699" s="264"/>
      <c r="R699" s="264"/>
      <c r="S699" s="264"/>
      <c r="T699" s="264"/>
      <c r="U699" s="264"/>
      <c r="V699" s="264"/>
      <c r="W699" s="264"/>
      <c r="X699" s="264"/>
      <c r="Y699" s="264"/>
      <c r="Z699" s="264"/>
      <c r="AA699" s="264"/>
      <c r="AB699" s="264"/>
      <c r="AC699" s="264"/>
      <c r="AD699" s="264"/>
      <c r="AE699" s="264"/>
      <c r="AF699" s="264"/>
      <c r="AG699" s="264"/>
      <c r="AH699" s="264"/>
      <c r="AI699" s="264"/>
    </row>
    <row r="700" spans="1:35">
      <c r="A700" s="2"/>
      <c r="B700" s="264"/>
      <c r="C700" s="264"/>
      <c r="D700" s="264"/>
      <c r="E700" s="264"/>
      <c r="F700" s="264"/>
      <c r="G700" s="264"/>
      <c r="H700" s="264"/>
      <c r="I700" s="264"/>
      <c r="J700" s="264"/>
      <c r="K700" s="264"/>
      <c r="L700" s="264"/>
      <c r="M700" s="264"/>
      <c r="N700" s="264"/>
      <c r="O700" s="264"/>
      <c r="P700" s="264"/>
      <c r="Q700" s="264"/>
      <c r="R700" s="264"/>
      <c r="S700" s="264"/>
      <c r="T700" s="264"/>
      <c r="U700" s="264"/>
      <c r="V700" s="264"/>
      <c r="W700" s="264"/>
      <c r="X700" s="264"/>
      <c r="Y700" s="264"/>
      <c r="Z700" s="264"/>
      <c r="AA700" s="264"/>
      <c r="AB700" s="264"/>
      <c r="AC700" s="264"/>
      <c r="AD700" s="264"/>
      <c r="AE700" s="264"/>
      <c r="AF700" s="264"/>
      <c r="AG700" s="264"/>
      <c r="AH700" s="264"/>
      <c r="AI700" s="264"/>
    </row>
    <row r="701" spans="1:35">
      <c r="A701" s="2"/>
      <c r="B701" s="264"/>
      <c r="C701" s="264"/>
      <c r="D701" s="264"/>
      <c r="E701" s="264"/>
      <c r="F701" s="264"/>
      <c r="G701" s="264"/>
      <c r="H701" s="264"/>
      <c r="I701" s="264"/>
      <c r="J701" s="264"/>
      <c r="K701" s="264"/>
      <c r="L701" s="264"/>
      <c r="M701" s="264"/>
      <c r="N701" s="264"/>
      <c r="O701" s="264"/>
      <c r="P701" s="264"/>
      <c r="Q701" s="264"/>
      <c r="R701" s="264"/>
      <c r="S701" s="264"/>
      <c r="T701" s="264"/>
      <c r="U701" s="264"/>
      <c r="V701" s="264"/>
      <c r="W701" s="264"/>
      <c r="X701" s="264"/>
      <c r="Y701" s="264"/>
      <c r="Z701" s="264"/>
      <c r="AA701" s="264"/>
      <c r="AB701" s="264"/>
      <c r="AC701" s="264"/>
      <c r="AD701" s="264"/>
      <c r="AE701" s="264"/>
      <c r="AF701" s="264"/>
      <c r="AG701" s="264"/>
      <c r="AH701" s="264"/>
      <c r="AI701" s="264"/>
    </row>
    <row r="702" spans="1:35">
      <c r="A702" s="2"/>
      <c r="B702" s="264"/>
      <c r="C702" s="264"/>
      <c r="D702" s="264"/>
      <c r="E702" s="264"/>
      <c r="F702" s="264"/>
      <c r="G702" s="264"/>
      <c r="H702" s="264"/>
      <c r="I702" s="264"/>
      <c r="J702" s="264"/>
      <c r="K702" s="264"/>
      <c r="L702" s="264"/>
      <c r="M702" s="264"/>
      <c r="N702" s="264"/>
      <c r="O702" s="264"/>
      <c r="P702" s="264"/>
      <c r="Q702" s="264"/>
      <c r="R702" s="264"/>
      <c r="S702" s="264"/>
      <c r="T702" s="264"/>
      <c r="U702" s="264"/>
      <c r="V702" s="264"/>
      <c r="W702" s="264"/>
      <c r="X702" s="264"/>
      <c r="Y702" s="264"/>
      <c r="Z702" s="264"/>
      <c r="AA702" s="264"/>
      <c r="AB702" s="264"/>
      <c r="AC702" s="264"/>
      <c r="AD702" s="264"/>
      <c r="AE702" s="264"/>
      <c r="AF702" s="264"/>
      <c r="AG702" s="264"/>
      <c r="AH702" s="264"/>
      <c r="AI702" s="264"/>
    </row>
    <row r="703" spans="1:35">
      <c r="A703" s="2"/>
      <c r="B703" s="264"/>
      <c r="C703" s="264"/>
      <c r="D703" s="264"/>
      <c r="E703" s="264"/>
      <c r="F703" s="264"/>
      <c r="G703" s="264"/>
      <c r="H703" s="264"/>
      <c r="I703" s="264"/>
      <c r="J703" s="264"/>
      <c r="K703" s="264"/>
      <c r="L703" s="264"/>
      <c r="M703" s="264"/>
      <c r="N703" s="264"/>
      <c r="O703" s="264"/>
      <c r="P703" s="264"/>
      <c r="Q703" s="264"/>
      <c r="R703" s="264"/>
      <c r="S703" s="264"/>
      <c r="T703" s="264"/>
      <c r="U703" s="264"/>
      <c r="V703" s="264"/>
      <c r="W703" s="264"/>
      <c r="X703" s="264"/>
      <c r="Y703" s="264"/>
      <c r="Z703" s="264"/>
      <c r="AA703" s="264"/>
      <c r="AB703" s="264"/>
      <c r="AC703" s="264"/>
      <c r="AD703" s="264"/>
      <c r="AE703" s="264"/>
      <c r="AF703" s="264"/>
      <c r="AG703" s="264"/>
      <c r="AH703" s="264"/>
      <c r="AI703" s="264"/>
    </row>
    <row r="704" spans="1:35">
      <c r="A704" s="2"/>
      <c r="B704" s="264"/>
      <c r="C704" s="264"/>
      <c r="D704" s="264"/>
      <c r="E704" s="264"/>
      <c r="F704" s="264"/>
      <c r="G704" s="264"/>
      <c r="H704" s="264"/>
      <c r="I704" s="264"/>
      <c r="J704" s="264"/>
      <c r="K704" s="264"/>
      <c r="L704" s="264"/>
      <c r="M704" s="264"/>
      <c r="N704" s="264"/>
      <c r="O704" s="264"/>
      <c r="P704" s="264"/>
      <c r="Q704" s="264"/>
      <c r="R704" s="264"/>
      <c r="S704" s="264"/>
      <c r="T704" s="264"/>
      <c r="U704" s="264"/>
      <c r="V704" s="264"/>
      <c r="W704" s="264"/>
      <c r="X704" s="264"/>
      <c r="Y704" s="264"/>
      <c r="Z704" s="264"/>
      <c r="AA704" s="264"/>
      <c r="AB704" s="264"/>
      <c r="AC704" s="264"/>
      <c r="AD704" s="264"/>
      <c r="AE704" s="264"/>
      <c r="AF704" s="264"/>
      <c r="AG704" s="264"/>
      <c r="AH704" s="264"/>
      <c r="AI704" s="264"/>
    </row>
    <row r="705" spans="1:35">
      <c r="A705" s="2"/>
      <c r="B705" s="264"/>
      <c r="C705" s="264"/>
      <c r="D705" s="264"/>
      <c r="E705" s="264"/>
      <c r="F705" s="264"/>
      <c r="G705" s="264"/>
      <c r="H705" s="264"/>
      <c r="I705" s="264"/>
      <c r="J705" s="264"/>
      <c r="K705" s="264"/>
      <c r="L705" s="264"/>
      <c r="M705" s="264"/>
      <c r="N705" s="264"/>
      <c r="O705" s="264"/>
      <c r="P705" s="264"/>
      <c r="Q705" s="264"/>
      <c r="R705" s="264"/>
      <c r="S705" s="264"/>
      <c r="T705" s="264"/>
      <c r="U705" s="264"/>
      <c r="V705" s="264"/>
      <c r="W705" s="264"/>
      <c r="X705" s="264"/>
      <c r="Y705" s="264"/>
      <c r="Z705" s="264"/>
      <c r="AA705" s="264"/>
      <c r="AB705" s="264"/>
      <c r="AC705" s="264"/>
      <c r="AD705" s="264"/>
      <c r="AE705" s="264"/>
      <c r="AF705" s="264"/>
      <c r="AG705" s="264"/>
      <c r="AH705" s="264"/>
      <c r="AI705" s="264"/>
    </row>
    <row r="706" spans="1:35">
      <c r="A706" s="2"/>
      <c r="B706" s="264"/>
      <c r="C706" s="264"/>
      <c r="D706" s="264"/>
      <c r="E706" s="264"/>
      <c r="F706" s="264"/>
      <c r="G706" s="264"/>
      <c r="H706" s="264"/>
      <c r="I706" s="264"/>
      <c r="J706" s="264"/>
      <c r="K706" s="264"/>
      <c r="L706" s="264"/>
      <c r="M706" s="264"/>
      <c r="N706" s="264"/>
      <c r="O706" s="264"/>
      <c r="P706" s="264"/>
      <c r="Q706" s="264"/>
      <c r="R706" s="264"/>
      <c r="S706" s="264"/>
      <c r="T706" s="264"/>
      <c r="U706" s="264"/>
      <c r="V706" s="264"/>
      <c r="W706" s="264"/>
      <c r="X706" s="264"/>
      <c r="Y706" s="264"/>
      <c r="Z706" s="264"/>
      <c r="AA706" s="264"/>
      <c r="AB706" s="264"/>
      <c r="AC706" s="264"/>
      <c r="AD706" s="264"/>
      <c r="AE706" s="264"/>
      <c r="AF706" s="264"/>
      <c r="AG706" s="264"/>
      <c r="AH706" s="264"/>
      <c r="AI706" s="264"/>
    </row>
    <row r="707" spans="1:35">
      <c r="A707" s="2"/>
      <c r="B707" s="264"/>
      <c r="C707" s="264"/>
      <c r="D707" s="264"/>
      <c r="E707" s="264"/>
      <c r="F707" s="264"/>
      <c r="G707" s="264"/>
      <c r="H707" s="264"/>
      <c r="I707" s="264"/>
      <c r="J707" s="264"/>
      <c r="K707" s="264"/>
      <c r="L707" s="264"/>
      <c r="M707" s="264"/>
      <c r="N707" s="264"/>
      <c r="O707" s="264"/>
      <c r="P707" s="264"/>
      <c r="Q707" s="264"/>
      <c r="R707" s="264"/>
      <c r="S707" s="264"/>
      <c r="T707" s="264"/>
      <c r="U707" s="264"/>
      <c r="V707" s="264"/>
      <c r="W707" s="264"/>
      <c r="X707" s="264"/>
      <c r="Y707" s="264"/>
      <c r="Z707" s="264"/>
      <c r="AA707" s="264"/>
      <c r="AB707" s="264"/>
      <c r="AC707" s="264"/>
      <c r="AD707" s="264"/>
      <c r="AE707" s="264"/>
      <c r="AF707" s="264"/>
      <c r="AG707" s="264"/>
      <c r="AH707" s="264"/>
      <c r="AI707" s="264"/>
    </row>
    <row r="708" spans="1:35">
      <c r="A708" s="2"/>
      <c r="B708" s="264"/>
      <c r="C708" s="264"/>
      <c r="D708" s="264"/>
      <c r="E708" s="264"/>
      <c r="F708" s="264"/>
      <c r="G708" s="264"/>
      <c r="H708" s="264"/>
      <c r="I708" s="264"/>
      <c r="J708" s="264"/>
      <c r="K708" s="264"/>
      <c r="L708" s="264"/>
      <c r="M708" s="264"/>
      <c r="N708" s="264"/>
      <c r="O708" s="264"/>
      <c r="P708" s="264"/>
      <c r="Q708" s="264"/>
      <c r="R708" s="264"/>
      <c r="S708" s="264"/>
      <c r="T708" s="264"/>
      <c r="U708" s="264"/>
      <c r="V708" s="264"/>
      <c r="W708" s="264"/>
      <c r="X708" s="264"/>
      <c r="Y708" s="264"/>
      <c r="Z708" s="264"/>
      <c r="AA708" s="264"/>
      <c r="AB708" s="264"/>
      <c r="AC708" s="264"/>
      <c r="AD708" s="264"/>
      <c r="AE708" s="264"/>
      <c r="AF708" s="264"/>
      <c r="AG708" s="264"/>
      <c r="AH708" s="264"/>
      <c r="AI708" s="264"/>
    </row>
    <row r="709" spans="1:35">
      <c r="A709" s="2"/>
      <c r="B709" s="264"/>
      <c r="C709" s="264"/>
      <c r="D709" s="264"/>
      <c r="E709" s="264"/>
      <c r="F709" s="264"/>
      <c r="G709" s="264"/>
      <c r="H709" s="264"/>
      <c r="I709" s="264"/>
      <c r="J709" s="264"/>
      <c r="K709" s="264"/>
      <c r="L709" s="264"/>
      <c r="M709" s="264"/>
      <c r="N709" s="264"/>
      <c r="O709" s="264"/>
      <c r="P709" s="264"/>
      <c r="Q709" s="264"/>
      <c r="R709" s="264"/>
      <c r="S709" s="264"/>
      <c r="T709" s="264"/>
      <c r="U709" s="264"/>
      <c r="V709" s="264"/>
      <c r="W709" s="264"/>
      <c r="X709" s="264"/>
      <c r="Y709" s="264"/>
      <c r="Z709" s="264"/>
      <c r="AA709" s="264"/>
      <c r="AB709" s="264"/>
      <c r="AC709" s="264"/>
      <c r="AD709" s="264"/>
      <c r="AE709" s="264"/>
      <c r="AF709" s="264"/>
      <c r="AG709" s="264"/>
      <c r="AH709" s="264"/>
      <c r="AI709" s="264"/>
    </row>
    <row r="710" spans="1:35">
      <c r="A710" s="2"/>
      <c r="B710" s="264"/>
      <c r="C710" s="264"/>
      <c r="D710" s="264"/>
      <c r="E710" s="264"/>
      <c r="F710" s="264"/>
      <c r="G710" s="264"/>
      <c r="H710" s="264"/>
      <c r="I710" s="264"/>
      <c r="J710" s="264"/>
      <c r="K710" s="264"/>
      <c r="L710" s="264"/>
      <c r="M710" s="264"/>
      <c r="N710" s="264"/>
      <c r="O710" s="264"/>
      <c r="P710" s="264"/>
      <c r="Q710" s="264"/>
      <c r="R710" s="264"/>
      <c r="S710" s="264"/>
      <c r="T710" s="264"/>
      <c r="U710" s="264"/>
      <c r="V710" s="264"/>
      <c r="W710" s="264"/>
      <c r="X710" s="264"/>
      <c r="Y710" s="264"/>
      <c r="Z710" s="264"/>
      <c r="AA710" s="264"/>
      <c r="AB710" s="264"/>
      <c r="AC710" s="264"/>
      <c r="AD710" s="264"/>
      <c r="AE710" s="264"/>
      <c r="AF710" s="264"/>
      <c r="AG710" s="264"/>
      <c r="AH710" s="264"/>
      <c r="AI710" s="264"/>
    </row>
    <row r="711" spans="1:35">
      <c r="A711" s="2"/>
      <c r="B711" s="264"/>
      <c r="C711" s="264"/>
      <c r="D711" s="264"/>
      <c r="E711" s="264"/>
      <c r="F711" s="264"/>
      <c r="G711" s="264"/>
      <c r="H711" s="264"/>
      <c r="I711" s="264"/>
      <c r="J711" s="264"/>
      <c r="K711" s="264"/>
      <c r="L711" s="264"/>
      <c r="M711" s="264"/>
      <c r="N711" s="264"/>
      <c r="O711" s="264"/>
      <c r="P711" s="264"/>
      <c r="Q711" s="264"/>
      <c r="R711" s="264"/>
      <c r="S711" s="264"/>
      <c r="T711" s="264"/>
      <c r="U711" s="264"/>
      <c r="V711" s="264"/>
      <c r="W711" s="264"/>
      <c r="X711" s="264"/>
      <c r="Y711" s="264"/>
      <c r="Z711" s="264"/>
      <c r="AA711" s="264"/>
      <c r="AB711" s="264"/>
      <c r="AC711" s="264"/>
      <c r="AD711" s="264"/>
      <c r="AE711" s="264"/>
      <c r="AF711" s="264"/>
      <c r="AG711" s="264"/>
      <c r="AH711" s="264"/>
      <c r="AI711" s="264"/>
    </row>
    <row r="712" spans="1:35">
      <c r="A712" s="2"/>
      <c r="B712" s="264"/>
      <c r="C712" s="264"/>
      <c r="D712" s="264"/>
      <c r="E712" s="264"/>
      <c r="F712" s="264"/>
      <c r="G712" s="264"/>
      <c r="H712" s="264"/>
      <c r="I712" s="264"/>
      <c r="J712" s="264"/>
      <c r="K712" s="264"/>
      <c r="L712" s="264"/>
      <c r="M712" s="264"/>
      <c r="N712" s="264"/>
      <c r="O712" s="264"/>
      <c r="P712" s="264"/>
      <c r="Q712" s="264"/>
      <c r="R712" s="264"/>
      <c r="S712" s="264"/>
      <c r="T712" s="264"/>
      <c r="U712" s="264"/>
      <c r="V712" s="264"/>
      <c r="W712" s="264"/>
      <c r="X712" s="264"/>
      <c r="Y712" s="264"/>
      <c r="Z712" s="264"/>
      <c r="AA712" s="264"/>
      <c r="AB712" s="264"/>
      <c r="AC712" s="264"/>
      <c r="AD712" s="264"/>
      <c r="AE712" s="264"/>
      <c r="AF712" s="264"/>
      <c r="AG712" s="264"/>
      <c r="AH712" s="264"/>
      <c r="AI712" s="264"/>
    </row>
    <row r="713" spans="1:35">
      <c r="A713" s="2"/>
      <c r="B713" s="264"/>
      <c r="C713" s="264"/>
      <c r="D713" s="264"/>
      <c r="E713" s="264"/>
      <c r="F713" s="264"/>
      <c r="G713" s="264"/>
      <c r="H713" s="264"/>
      <c r="I713" s="264"/>
      <c r="J713" s="264"/>
      <c r="K713" s="264"/>
      <c r="L713" s="264"/>
      <c r="M713" s="264"/>
      <c r="N713" s="264"/>
      <c r="O713" s="264"/>
      <c r="P713" s="264"/>
      <c r="Q713" s="264"/>
      <c r="R713" s="264"/>
      <c r="S713" s="264"/>
      <c r="T713" s="264"/>
      <c r="U713" s="264"/>
      <c r="V713" s="264"/>
      <c r="W713" s="264"/>
      <c r="X713" s="264"/>
      <c r="Y713" s="264"/>
      <c r="Z713" s="264"/>
      <c r="AA713" s="264"/>
      <c r="AB713" s="264"/>
      <c r="AC713" s="264"/>
      <c r="AD713" s="264"/>
      <c r="AE713" s="264"/>
      <c r="AF713" s="264"/>
      <c r="AG713" s="264"/>
      <c r="AH713" s="264"/>
      <c r="AI713" s="264"/>
    </row>
    <row r="714" spans="1:35">
      <c r="A714" s="2"/>
      <c r="B714" s="264"/>
      <c r="C714" s="264"/>
      <c r="D714" s="264"/>
      <c r="E714" s="264"/>
      <c r="F714" s="264"/>
      <c r="G714" s="264"/>
      <c r="H714" s="264"/>
      <c r="I714" s="264"/>
      <c r="J714" s="264"/>
      <c r="K714" s="264"/>
      <c r="L714" s="264"/>
      <c r="M714" s="264"/>
      <c r="N714" s="264"/>
      <c r="O714" s="264"/>
      <c r="P714" s="264"/>
      <c r="Q714" s="264"/>
      <c r="R714" s="264"/>
      <c r="S714" s="264"/>
      <c r="T714" s="264"/>
      <c r="U714" s="264"/>
      <c r="V714" s="264"/>
      <c r="W714" s="264"/>
      <c r="X714" s="264"/>
      <c r="Y714" s="264"/>
      <c r="Z714" s="264"/>
      <c r="AA714" s="264"/>
      <c r="AB714" s="264"/>
      <c r="AC714" s="264"/>
      <c r="AD714" s="264"/>
      <c r="AE714" s="264"/>
      <c r="AF714" s="264"/>
      <c r="AG714" s="264"/>
      <c r="AH714" s="264"/>
      <c r="AI714" s="264"/>
    </row>
    <row r="715" spans="1:35">
      <c r="A715" s="2"/>
      <c r="B715" s="264"/>
      <c r="C715" s="264"/>
      <c r="D715" s="264"/>
      <c r="E715" s="264"/>
      <c r="F715" s="264"/>
      <c r="G715" s="264"/>
      <c r="H715" s="264"/>
      <c r="I715" s="264"/>
      <c r="J715" s="264"/>
      <c r="K715" s="264"/>
      <c r="L715" s="264"/>
      <c r="M715" s="264"/>
      <c r="N715" s="264"/>
      <c r="O715" s="264"/>
      <c r="P715" s="264"/>
      <c r="Q715" s="264"/>
      <c r="R715" s="264"/>
      <c r="S715" s="264"/>
      <c r="T715" s="264"/>
      <c r="U715" s="264"/>
      <c r="V715" s="264"/>
      <c r="W715" s="264"/>
      <c r="X715" s="264"/>
      <c r="Y715" s="264"/>
      <c r="Z715" s="264"/>
      <c r="AA715" s="264"/>
      <c r="AB715" s="264"/>
      <c r="AC715" s="264"/>
      <c r="AD715" s="264"/>
      <c r="AE715" s="264"/>
      <c r="AF715" s="264"/>
      <c r="AG715" s="264"/>
      <c r="AH715" s="264"/>
      <c r="AI715" s="264"/>
    </row>
    <row r="716" spans="1:35">
      <c r="A716" s="2"/>
      <c r="B716" s="264"/>
      <c r="C716" s="264"/>
      <c r="D716" s="264"/>
      <c r="E716" s="264"/>
      <c r="F716" s="264"/>
      <c r="G716" s="264"/>
      <c r="H716" s="264"/>
      <c r="I716" s="264"/>
      <c r="J716" s="264"/>
      <c r="K716" s="264"/>
      <c r="L716" s="264"/>
      <c r="M716" s="264"/>
      <c r="N716" s="264"/>
      <c r="O716" s="264"/>
      <c r="P716" s="264"/>
      <c r="Q716" s="264"/>
      <c r="R716" s="264"/>
      <c r="S716" s="264"/>
      <c r="T716" s="264"/>
      <c r="U716" s="264"/>
      <c r="V716" s="264"/>
      <c r="W716" s="264"/>
      <c r="X716" s="264"/>
      <c r="Y716" s="264"/>
      <c r="Z716" s="264"/>
      <c r="AA716" s="264"/>
      <c r="AB716" s="264"/>
      <c r="AC716" s="264"/>
      <c r="AD716" s="264"/>
      <c r="AE716" s="264"/>
      <c r="AF716" s="264"/>
      <c r="AG716" s="264"/>
      <c r="AH716" s="264"/>
      <c r="AI716" s="264"/>
    </row>
    <row r="717" spans="1:35">
      <c r="A717" s="2"/>
      <c r="B717" s="264"/>
      <c r="C717" s="264"/>
      <c r="D717" s="264"/>
      <c r="E717" s="264"/>
      <c r="F717" s="264"/>
      <c r="G717" s="264"/>
      <c r="H717" s="264"/>
      <c r="I717" s="264"/>
      <c r="J717" s="264"/>
      <c r="K717" s="264"/>
      <c r="L717" s="264"/>
      <c r="M717" s="264"/>
      <c r="N717" s="264"/>
      <c r="O717" s="264"/>
      <c r="P717" s="264"/>
      <c r="Q717" s="264"/>
      <c r="R717" s="264"/>
      <c r="S717" s="264"/>
      <c r="T717" s="264"/>
      <c r="U717" s="264"/>
      <c r="V717" s="264"/>
      <c r="W717" s="264"/>
      <c r="X717" s="264"/>
      <c r="Y717" s="264"/>
      <c r="Z717" s="264"/>
      <c r="AA717" s="264"/>
      <c r="AB717" s="264"/>
      <c r="AC717" s="264"/>
      <c r="AD717" s="264"/>
      <c r="AE717" s="264"/>
      <c r="AF717" s="264"/>
      <c r="AG717" s="264"/>
      <c r="AH717" s="264"/>
      <c r="AI717" s="264"/>
    </row>
    <row r="718" spans="1:35">
      <c r="A718" s="2"/>
      <c r="B718" s="264"/>
      <c r="C718" s="264"/>
      <c r="D718" s="264"/>
      <c r="E718" s="264"/>
      <c r="F718" s="264"/>
      <c r="G718" s="264"/>
      <c r="H718" s="264"/>
      <c r="I718" s="264"/>
      <c r="J718" s="264"/>
      <c r="K718" s="264"/>
      <c r="L718" s="264"/>
      <c r="M718" s="264"/>
      <c r="N718" s="264"/>
      <c r="O718" s="264"/>
      <c r="P718" s="264"/>
      <c r="Q718" s="264"/>
      <c r="R718" s="264"/>
      <c r="S718" s="264"/>
      <c r="T718" s="264"/>
      <c r="U718" s="264"/>
      <c r="V718" s="264"/>
      <c r="W718" s="264"/>
      <c r="X718" s="264"/>
      <c r="Y718" s="264"/>
      <c r="Z718" s="264"/>
      <c r="AA718" s="264"/>
      <c r="AB718" s="264"/>
      <c r="AC718" s="264"/>
      <c r="AD718" s="264"/>
      <c r="AE718" s="264"/>
      <c r="AF718" s="264"/>
      <c r="AG718" s="264"/>
      <c r="AH718" s="264"/>
      <c r="AI718" s="264"/>
    </row>
    <row r="719" spans="1:35">
      <c r="A719" s="2"/>
      <c r="B719" s="264"/>
      <c r="C719" s="264"/>
      <c r="D719" s="264"/>
      <c r="E719" s="264"/>
      <c r="F719" s="264"/>
      <c r="G719" s="264"/>
      <c r="H719" s="264"/>
      <c r="I719" s="264"/>
      <c r="J719" s="264"/>
      <c r="K719" s="264"/>
      <c r="L719" s="264"/>
      <c r="M719" s="264"/>
      <c r="N719" s="264"/>
      <c r="O719" s="264"/>
      <c r="P719" s="264"/>
      <c r="Q719" s="264"/>
      <c r="R719" s="264"/>
      <c r="S719" s="264"/>
      <c r="T719" s="264"/>
      <c r="U719" s="264"/>
      <c r="V719" s="264"/>
      <c r="W719" s="264"/>
      <c r="X719" s="264"/>
      <c r="Y719" s="264"/>
      <c r="Z719" s="264"/>
      <c r="AA719" s="264"/>
      <c r="AB719" s="264"/>
      <c r="AC719" s="264"/>
      <c r="AD719" s="264"/>
      <c r="AE719" s="264"/>
      <c r="AF719" s="264"/>
      <c r="AG719" s="264"/>
      <c r="AH719" s="264"/>
      <c r="AI719" s="264"/>
    </row>
    <row r="720" spans="1:35">
      <c r="A720" s="2"/>
      <c r="B720" s="264"/>
      <c r="C720" s="264"/>
      <c r="D720" s="264"/>
      <c r="E720" s="264"/>
      <c r="F720" s="264"/>
      <c r="G720" s="264"/>
      <c r="H720" s="264"/>
      <c r="I720" s="264"/>
      <c r="J720" s="264"/>
      <c r="K720" s="264"/>
      <c r="L720" s="264"/>
      <c r="M720" s="264"/>
      <c r="N720" s="264"/>
      <c r="O720" s="264"/>
      <c r="P720" s="264"/>
      <c r="Q720" s="264"/>
      <c r="R720" s="264"/>
      <c r="S720" s="264"/>
      <c r="T720" s="264"/>
      <c r="U720" s="264"/>
      <c r="V720" s="264"/>
      <c r="W720" s="264"/>
      <c r="X720" s="264"/>
      <c r="Y720" s="264"/>
      <c r="Z720" s="264"/>
      <c r="AA720" s="264"/>
      <c r="AB720" s="264"/>
      <c r="AC720" s="264"/>
      <c r="AD720" s="264"/>
      <c r="AE720" s="264"/>
      <c r="AF720" s="264"/>
      <c r="AG720" s="264"/>
      <c r="AH720" s="264"/>
      <c r="AI720" s="264"/>
    </row>
    <row r="721" spans="1:35">
      <c r="A721" s="2"/>
      <c r="B721" s="264"/>
      <c r="C721" s="264"/>
      <c r="D721" s="264"/>
      <c r="E721" s="264"/>
      <c r="F721" s="264"/>
      <c r="G721" s="264"/>
      <c r="H721" s="264"/>
      <c r="I721" s="264"/>
      <c r="J721" s="264"/>
      <c r="K721" s="264"/>
      <c r="L721" s="264"/>
      <c r="M721" s="264"/>
      <c r="N721" s="264"/>
      <c r="O721" s="264"/>
      <c r="P721" s="264"/>
      <c r="Q721" s="264"/>
      <c r="R721" s="264"/>
      <c r="S721" s="264"/>
      <c r="T721" s="264"/>
      <c r="U721" s="264"/>
      <c r="V721" s="264"/>
      <c r="W721" s="264"/>
      <c r="X721" s="264"/>
      <c r="Y721" s="264"/>
      <c r="Z721" s="264"/>
      <c r="AA721" s="264"/>
      <c r="AB721" s="264"/>
      <c r="AC721" s="264"/>
      <c r="AD721" s="264"/>
      <c r="AE721" s="264"/>
      <c r="AF721" s="264"/>
      <c r="AG721" s="264"/>
      <c r="AH721" s="264"/>
      <c r="AI721" s="264"/>
    </row>
    <row r="722" spans="1:35">
      <c r="A722" s="2"/>
      <c r="B722" s="264"/>
      <c r="C722" s="264"/>
      <c r="D722" s="264"/>
      <c r="E722" s="264"/>
      <c r="F722" s="264"/>
      <c r="G722" s="264"/>
      <c r="H722" s="264"/>
      <c r="I722" s="264"/>
      <c r="J722" s="264"/>
      <c r="K722" s="264"/>
      <c r="L722" s="264"/>
      <c r="M722" s="264"/>
      <c r="N722" s="264"/>
      <c r="O722" s="264"/>
      <c r="P722" s="264"/>
      <c r="Q722" s="264"/>
      <c r="R722" s="264"/>
      <c r="S722" s="264"/>
      <c r="T722" s="264"/>
      <c r="U722" s="264"/>
      <c r="V722" s="264"/>
      <c r="W722" s="264"/>
      <c r="X722" s="264"/>
      <c r="Y722" s="264"/>
      <c r="Z722" s="264"/>
      <c r="AA722" s="264"/>
      <c r="AB722" s="264"/>
      <c r="AC722" s="264"/>
      <c r="AD722" s="264"/>
      <c r="AE722" s="264"/>
      <c r="AF722" s="264"/>
      <c r="AG722" s="264"/>
      <c r="AH722" s="264"/>
      <c r="AI722" s="264"/>
    </row>
    <row r="723" spans="1:35">
      <c r="A723" s="2"/>
      <c r="B723" s="264"/>
      <c r="C723" s="264"/>
      <c r="D723" s="264"/>
      <c r="E723" s="264"/>
      <c r="F723" s="264"/>
      <c r="G723" s="264"/>
      <c r="H723" s="264"/>
      <c r="I723" s="264"/>
      <c r="J723" s="264"/>
      <c r="K723" s="264"/>
      <c r="L723" s="264"/>
      <c r="M723" s="264"/>
      <c r="N723" s="264"/>
      <c r="O723" s="264"/>
      <c r="P723" s="264"/>
      <c r="Q723" s="264"/>
      <c r="R723" s="264"/>
      <c r="S723" s="264"/>
      <c r="T723" s="264"/>
      <c r="U723" s="264"/>
      <c r="V723" s="264"/>
      <c r="W723" s="264"/>
      <c r="X723" s="264"/>
      <c r="Y723" s="264"/>
      <c r="Z723" s="264"/>
      <c r="AA723" s="264"/>
      <c r="AB723" s="264"/>
      <c r="AC723" s="264"/>
      <c r="AD723" s="264"/>
      <c r="AE723" s="264"/>
      <c r="AF723" s="264"/>
      <c r="AG723" s="264"/>
      <c r="AH723" s="264"/>
      <c r="AI723" s="264"/>
    </row>
    <row r="724" spans="1:35">
      <c r="A724" s="2"/>
      <c r="B724" s="264"/>
      <c r="C724" s="264"/>
      <c r="D724" s="264"/>
      <c r="E724" s="264"/>
      <c r="F724" s="264"/>
      <c r="G724" s="264"/>
      <c r="H724" s="264"/>
      <c r="I724" s="264"/>
      <c r="J724" s="264"/>
      <c r="K724" s="264"/>
      <c r="L724" s="264"/>
      <c r="M724" s="264"/>
      <c r="N724" s="264"/>
      <c r="O724" s="264"/>
      <c r="P724" s="264"/>
      <c r="Q724" s="264"/>
      <c r="R724" s="264"/>
      <c r="S724" s="264"/>
      <c r="T724" s="264"/>
      <c r="U724" s="264"/>
      <c r="V724" s="264"/>
      <c r="W724" s="264"/>
      <c r="X724" s="264"/>
      <c r="Y724" s="264"/>
      <c r="Z724" s="264"/>
      <c r="AA724" s="264"/>
      <c r="AB724" s="264"/>
      <c r="AC724" s="264"/>
      <c r="AD724" s="264"/>
      <c r="AE724" s="264"/>
      <c r="AF724" s="264"/>
      <c r="AG724" s="264"/>
      <c r="AH724" s="264"/>
      <c r="AI724" s="264"/>
    </row>
    <row r="725" spans="1:35">
      <c r="A725" s="2"/>
      <c r="B725" s="264"/>
      <c r="C725" s="264"/>
      <c r="D725" s="264"/>
      <c r="E725" s="264"/>
      <c r="F725" s="264"/>
      <c r="G725" s="264"/>
      <c r="H725" s="264"/>
      <c r="I725" s="264"/>
      <c r="J725" s="264"/>
      <c r="K725" s="264"/>
      <c r="L725" s="264"/>
      <c r="M725" s="264"/>
      <c r="N725" s="264"/>
      <c r="O725" s="264"/>
      <c r="P725" s="264"/>
      <c r="Q725" s="264"/>
      <c r="R725" s="264"/>
      <c r="S725" s="264"/>
      <c r="T725" s="264"/>
      <c r="U725" s="264"/>
      <c r="V725" s="264"/>
      <c r="W725" s="264"/>
      <c r="X725" s="264"/>
      <c r="Y725" s="264"/>
      <c r="Z725" s="264"/>
      <c r="AA725" s="264"/>
      <c r="AB725" s="264"/>
      <c r="AC725" s="264"/>
      <c r="AD725" s="264"/>
      <c r="AE725" s="264"/>
      <c r="AF725" s="264"/>
      <c r="AG725" s="264"/>
      <c r="AH725" s="264"/>
      <c r="AI725" s="264"/>
    </row>
    <row r="726" spans="1:35">
      <c r="A726" s="2"/>
      <c r="B726" s="264"/>
      <c r="C726" s="264"/>
      <c r="D726" s="264"/>
      <c r="E726" s="264"/>
      <c r="F726" s="264"/>
      <c r="G726" s="264"/>
      <c r="H726" s="264"/>
      <c r="I726" s="264"/>
      <c r="J726" s="264"/>
      <c r="K726" s="264"/>
      <c r="L726" s="264"/>
      <c r="M726" s="264"/>
      <c r="N726" s="264"/>
      <c r="O726" s="264"/>
      <c r="P726" s="264"/>
      <c r="Q726" s="264"/>
      <c r="R726" s="264"/>
      <c r="S726" s="264"/>
      <c r="T726" s="264"/>
      <c r="U726" s="264"/>
      <c r="V726" s="264"/>
      <c r="W726" s="264"/>
      <c r="X726" s="264"/>
      <c r="Y726" s="264"/>
      <c r="Z726" s="264"/>
      <c r="AA726" s="264"/>
      <c r="AB726" s="264"/>
      <c r="AC726" s="264"/>
      <c r="AD726" s="264"/>
      <c r="AE726" s="264"/>
      <c r="AF726" s="264"/>
      <c r="AG726" s="264"/>
      <c r="AH726" s="264"/>
      <c r="AI726" s="264"/>
    </row>
    <row r="727" spans="1:35">
      <c r="A727" s="2"/>
      <c r="B727" s="264"/>
      <c r="C727" s="264"/>
      <c r="D727" s="264"/>
      <c r="E727" s="264"/>
      <c r="F727" s="264"/>
      <c r="G727" s="264"/>
      <c r="H727" s="264"/>
      <c r="I727" s="264"/>
      <c r="J727" s="264"/>
      <c r="K727" s="264"/>
      <c r="L727" s="264"/>
      <c r="M727" s="264"/>
      <c r="N727" s="264"/>
      <c r="O727" s="264"/>
      <c r="P727" s="264"/>
      <c r="Q727" s="264"/>
      <c r="R727" s="264"/>
      <c r="S727" s="264"/>
      <c r="T727" s="264"/>
      <c r="U727" s="264"/>
      <c r="V727" s="264"/>
      <c r="W727" s="264"/>
      <c r="X727" s="264"/>
      <c r="Y727" s="264"/>
      <c r="Z727" s="264"/>
      <c r="AA727" s="264"/>
      <c r="AB727" s="264"/>
      <c r="AC727" s="264"/>
      <c r="AD727" s="264"/>
      <c r="AE727" s="264"/>
      <c r="AF727" s="264"/>
      <c r="AG727" s="264"/>
      <c r="AH727" s="264"/>
      <c r="AI727" s="264"/>
    </row>
    <row r="728" spans="1:35">
      <c r="A728" s="2"/>
      <c r="B728" s="264"/>
      <c r="C728" s="264"/>
      <c r="D728" s="264"/>
      <c r="E728" s="264"/>
      <c r="F728" s="264"/>
      <c r="G728" s="264"/>
      <c r="H728" s="264"/>
      <c r="I728" s="264"/>
      <c r="J728" s="264"/>
      <c r="K728" s="264"/>
      <c r="L728" s="264"/>
      <c r="M728" s="264"/>
      <c r="N728" s="264"/>
      <c r="O728" s="264"/>
      <c r="P728" s="264"/>
      <c r="Q728" s="264"/>
      <c r="R728" s="264"/>
      <c r="S728" s="264"/>
      <c r="T728" s="264"/>
      <c r="U728" s="264"/>
      <c r="V728" s="264"/>
      <c r="W728" s="264"/>
      <c r="X728" s="264"/>
      <c r="Y728" s="264"/>
      <c r="Z728" s="264"/>
      <c r="AA728" s="264"/>
      <c r="AB728" s="264"/>
      <c r="AC728" s="264"/>
      <c r="AD728" s="264"/>
      <c r="AE728" s="264"/>
      <c r="AF728" s="264"/>
      <c r="AG728" s="264"/>
      <c r="AH728" s="264"/>
      <c r="AI728" s="264"/>
    </row>
    <row r="729" spans="1:35">
      <c r="A729" s="2"/>
      <c r="B729" s="264"/>
      <c r="C729" s="264"/>
      <c r="D729" s="264"/>
      <c r="E729" s="264"/>
      <c r="F729" s="264"/>
      <c r="G729" s="264"/>
      <c r="H729" s="264"/>
      <c r="I729" s="264"/>
      <c r="J729" s="264"/>
      <c r="K729" s="264"/>
      <c r="L729" s="264"/>
      <c r="M729" s="264"/>
      <c r="N729" s="264"/>
      <c r="O729" s="264"/>
      <c r="P729" s="264"/>
      <c r="Q729" s="264"/>
      <c r="R729" s="264"/>
      <c r="S729" s="264"/>
      <c r="T729" s="264"/>
      <c r="U729" s="264"/>
      <c r="V729" s="264"/>
      <c r="W729" s="264"/>
      <c r="X729" s="264"/>
      <c r="Y729" s="264"/>
      <c r="Z729" s="264"/>
      <c r="AA729" s="264"/>
      <c r="AB729" s="264"/>
      <c r="AC729" s="264"/>
      <c r="AD729" s="264"/>
      <c r="AE729" s="264"/>
      <c r="AF729" s="264"/>
      <c r="AG729" s="264"/>
      <c r="AH729" s="264"/>
      <c r="AI729" s="264"/>
    </row>
    <row r="730" spans="1:35">
      <c r="A730" s="2"/>
      <c r="B730" s="264"/>
      <c r="C730" s="264"/>
      <c r="D730" s="264"/>
      <c r="E730" s="264"/>
      <c r="F730" s="264"/>
      <c r="G730" s="264"/>
      <c r="H730" s="264"/>
      <c r="I730" s="264"/>
      <c r="J730" s="264"/>
      <c r="K730" s="264"/>
      <c r="L730" s="264"/>
      <c r="M730" s="264"/>
      <c r="N730" s="264"/>
      <c r="O730" s="264"/>
      <c r="P730" s="264"/>
      <c r="Q730" s="264"/>
      <c r="R730" s="264"/>
      <c r="S730" s="264"/>
      <c r="T730" s="264"/>
      <c r="U730" s="264"/>
      <c r="V730" s="264"/>
      <c r="W730" s="264"/>
      <c r="X730" s="264"/>
      <c r="Y730" s="264"/>
      <c r="Z730" s="264"/>
      <c r="AA730" s="264"/>
      <c r="AB730" s="264"/>
      <c r="AC730" s="264"/>
      <c r="AD730" s="264"/>
      <c r="AE730" s="264"/>
      <c r="AF730" s="264"/>
      <c r="AG730" s="264"/>
      <c r="AH730" s="264"/>
      <c r="AI730" s="264"/>
    </row>
    <row r="731" spans="1:35">
      <c r="A731" s="2"/>
      <c r="B731" s="264"/>
      <c r="C731" s="264"/>
      <c r="D731" s="264"/>
      <c r="E731" s="264"/>
      <c r="F731" s="264"/>
      <c r="G731" s="264"/>
      <c r="H731" s="264"/>
      <c r="I731" s="264"/>
      <c r="J731" s="264"/>
      <c r="K731" s="264"/>
      <c r="L731" s="264"/>
      <c r="M731" s="264"/>
      <c r="N731" s="264"/>
      <c r="O731" s="264"/>
      <c r="P731" s="264"/>
      <c r="Q731" s="264"/>
      <c r="R731" s="264"/>
      <c r="S731" s="264"/>
      <c r="T731" s="264"/>
      <c r="U731" s="264"/>
      <c r="V731" s="264"/>
      <c r="W731" s="264"/>
      <c r="X731" s="264"/>
      <c r="Y731" s="264"/>
      <c r="Z731" s="264"/>
      <c r="AA731" s="264"/>
      <c r="AB731" s="264"/>
      <c r="AC731" s="264"/>
      <c r="AD731" s="264"/>
      <c r="AE731" s="264"/>
      <c r="AF731" s="264"/>
      <c r="AG731" s="264"/>
      <c r="AH731" s="264"/>
      <c r="AI731" s="264"/>
    </row>
    <row r="732" spans="1:35">
      <c r="A732" s="2"/>
      <c r="B732" s="264"/>
      <c r="C732" s="264"/>
      <c r="D732" s="264"/>
      <c r="E732" s="264"/>
      <c r="F732" s="264"/>
      <c r="G732" s="264"/>
      <c r="H732" s="264"/>
      <c r="I732" s="264"/>
      <c r="J732" s="264"/>
      <c r="K732" s="264"/>
      <c r="L732" s="264"/>
      <c r="M732" s="264"/>
      <c r="N732" s="264"/>
      <c r="O732" s="264"/>
      <c r="P732" s="264"/>
      <c r="Q732" s="264"/>
      <c r="R732" s="264"/>
      <c r="S732" s="264"/>
      <c r="T732" s="264"/>
      <c r="U732" s="264"/>
      <c r="V732" s="264"/>
      <c r="W732" s="264"/>
      <c r="X732" s="264"/>
      <c r="Y732" s="264"/>
      <c r="Z732" s="264"/>
      <c r="AA732" s="264"/>
      <c r="AB732" s="264"/>
      <c r="AC732" s="264"/>
      <c r="AD732" s="264"/>
      <c r="AE732" s="264"/>
      <c r="AF732" s="264"/>
      <c r="AG732" s="264"/>
      <c r="AH732" s="264"/>
      <c r="AI732" s="264"/>
    </row>
    <row r="733" spans="1:35">
      <c r="A733" s="2"/>
      <c r="B733" s="264"/>
      <c r="C733" s="264"/>
      <c r="D733" s="264"/>
      <c r="E733" s="264"/>
      <c r="F733" s="264"/>
      <c r="G733" s="264"/>
      <c r="H733" s="264"/>
      <c r="I733" s="264"/>
      <c r="J733" s="264"/>
      <c r="K733" s="264"/>
      <c r="L733" s="264"/>
      <c r="M733" s="264"/>
      <c r="N733" s="264"/>
      <c r="O733" s="264"/>
      <c r="P733" s="264"/>
      <c r="Q733" s="264"/>
      <c r="R733" s="264"/>
      <c r="S733" s="264"/>
      <c r="T733" s="264"/>
      <c r="U733" s="264"/>
      <c r="V733" s="264"/>
      <c r="W733" s="264"/>
      <c r="X733" s="264"/>
      <c r="Y733" s="264"/>
      <c r="Z733" s="264"/>
      <c r="AA733" s="264"/>
      <c r="AB733" s="264"/>
      <c r="AC733" s="264"/>
      <c r="AD733" s="264"/>
      <c r="AE733" s="264"/>
      <c r="AF733" s="264"/>
      <c r="AG733" s="264"/>
      <c r="AH733" s="264"/>
      <c r="AI733" s="264"/>
    </row>
    <row r="734" spans="1:35">
      <c r="A734" s="2"/>
      <c r="B734" s="264"/>
      <c r="C734" s="264"/>
      <c r="D734" s="264"/>
      <c r="E734" s="264"/>
      <c r="F734" s="264"/>
      <c r="G734" s="264"/>
      <c r="H734" s="264"/>
      <c r="I734" s="264"/>
      <c r="J734" s="264"/>
      <c r="K734" s="264"/>
      <c r="L734" s="264"/>
      <c r="M734" s="264"/>
      <c r="N734" s="264"/>
      <c r="O734" s="264"/>
      <c r="P734" s="264"/>
      <c r="Q734" s="264"/>
      <c r="R734" s="264"/>
      <c r="S734" s="264"/>
      <c r="T734" s="264"/>
      <c r="U734" s="264"/>
      <c r="V734" s="264"/>
      <c r="W734" s="264"/>
      <c r="X734" s="264"/>
      <c r="Y734" s="264"/>
      <c r="Z734" s="264"/>
      <c r="AA734" s="264"/>
      <c r="AB734" s="264"/>
      <c r="AC734" s="264"/>
      <c r="AD734" s="264"/>
      <c r="AE734" s="264"/>
      <c r="AF734" s="264"/>
      <c r="AG734" s="264"/>
      <c r="AH734" s="264"/>
      <c r="AI734" s="264"/>
    </row>
    <row r="735" spans="1:35">
      <c r="A735" s="2"/>
      <c r="B735" s="264"/>
      <c r="C735" s="264"/>
      <c r="D735" s="264"/>
      <c r="E735" s="264"/>
      <c r="F735" s="264"/>
      <c r="G735" s="264"/>
      <c r="H735" s="264"/>
      <c r="I735" s="264"/>
      <c r="J735" s="264"/>
      <c r="K735" s="264"/>
      <c r="L735" s="264"/>
      <c r="M735" s="264"/>
      <c r="N735" s="264"/>
      <c r="O735" s="264"/>
      <c r="P735" s="264"/>
      <c r="Q735" s="264"/>
      <c r="R735" s="264"/>
      <c r="S735" s="264"/>
      <c r="T735" s="264"/>
      <c r="U735" s="264"/>
      <c r="V735" s="264"/>
      <c r="W735" s="264"/>
      <c r="X735" s="264"/>
      <c r="Y735" s="264"/>
      <c r="Z735" s="264"/>
      <c r="AA735" s="264"/>
      <c r="AB735" s="264"/>
      <c r="AC735" s="264"/>
      <c r="AD735" s="264"/>
      <c r="AE735" s="264"/>
      <c r="AF735" s="264"/>
      <c r="AG735" s="264"/>
      <c r="AH735" s="264"/>
      <c r="AI735" s="264"/>
    </row>
    <row r="736" spans="1:35">
      <c r="A736" s="2"/>
      <c r="B736" s="264"/>
      <c r="C736" s="264"/>
      <c r="D736" s="264"/>
      <c r="E736" s="264"/>
      <c r="F736" s="264"/>
      <c r="G736" s="264"/>
      <c r="H736" s="264"/>
      <c r="I736" s="264"/>
      <c r="J736" s="264"/>
      <c r="K736" s="264"/>
      <c r="L736" s="264"/>
      <c r="M736" s="264"/>
      <c r="N736" s="264"/>
      <c r="O736" s="264"/>
      <c r="P736" s="264"/>
      <c r="Q736" s="264"/>
      <c r="R736" s="264"/>
      <c r="S736" s="264"/>
      <c r="T736" s="264"/>
      <c r="U736" s="264"/>
      <c r="V736" s="264"/>
      <c r="W736" s="264"/>
      <c r="X736" s="264"/>
      <c r="Y736" s="264"/>
      <c r="Z736" s="264"/>
      <c r="AA736" s="264"/>
      <c r="AB736" s="264"/>
      <c r="AC736" s="264"/>
      <c r="AD736" s="264"/>
      <c r="AE736" s="264"/>
      <c r="AF736" s="264"/>
      <c r="AG736" s="264"/>
      <c r="AH736" s="264"/>
      <c r="AI736" s="264"/>
    </row>
    <row r="737" spans="1:35">
      <c r="A737" s="2"/>
      <c r="B737" s="264"/>
      <c r="C737" s="264"/>
      <c r="D737" s="264"/>
      <c r="E737" s="264"/>
      <c r="F737" s="264"/>
      <c r="G737" s="264"/>
      <c r="H737" s="264"/>
      <c r="I737" s="264"/>
      <c r="J737" s="264"/>
      <c r="K737" s="264"/>
      <c r="L737" s="264"/>
      <c r="M737" s="264"/>
      <c r="N737" s="264"/>
      <c r="O737" s="264"/>
      <c r="P737" s="264"/>
      <c r="Q737" s="264"/>
      <c r="R737" s="264"/>
      <c r="S737" s="264"/>
      <c r="T737" s="264"/>
      <c r="U737" s="264"/>
      <c r="V737" s="264"/>
      <c r="W737" s="264"/>
      <c r="X737" s="264"/>
      <c r="Y737" s="264"/>
      <c r="Z737" s="264"/>
      <c r="AA737" s="264"/>
      <c r="AB737" s="264"/>
      <c r="AC737" s="264"/>
      <c r="AD737" s="264"/>
      <c r="AE737" s="264"/>
      <c r="AF737" s="264"/>
      <c r="AG737" s="264"/>
      <c r="AH737" s="264"/>
      <c r="AI737" s="264"/>
    </row>
    <row r="738" spans="1:35">
      <c r="A738" s="2"/>
      <c r="B738" s="264"/>
      <c r="C738" s="264"/>
      <c r="D738" s="264"/>
      <c r="E738" s="264"/>
      <c r="F738" s="264"/>
      <c r="G738" s="264"/>
      <c r="H738" s="264"/>
      <c r="I738" s="264"/>
      <c r="J738" s="264"/>
      <c r="K738" s="264"/>
      <c r="L738" s="264"/>
      <c r="M738" s="264"/>
      <c r="N738" s="264"/>
      <c r="O738" s="264"/>
      <c r="P738" s="264"/>
      <c r="Q738" s="264"/>
      <c r="R738" s="264"/>
      <c r="S738" s="264"/>
      <c r="T738" s="264"/>
      <c r="U738" s="264"/>
      <c r="V738" s="264"/>
      <c r="W738" s="264"/>
      <c r="X738" s="264"/>
      <c r="Y738" s="264"/>
      <c r="Z738" s="264"/>
      <c r="AA738" s="264"/>
      <c r="AB738" s="264"/>
      <c r="AC738" s="264"/>
      <c r="AD738" s="264"/>
      <c r="AE738" s="264"/>
      <c r="AF738" s="264"/>
      <c r="AG738" s="264"/>
      <c r="AH738" s="264"/>
      <c r="AI738" s="264"/>
    </row>
    <row r="739" spans="1:35">
      <c r="A739" s="2"/>
      <c r="B739" s="264"/>
      <c r="C739" s="264"/>
      <c r="D739" s="264"/>
      <c r="E739" s="264"/>
      <c r="F739" s="264"/>
      <c r="G739" s="264"/>
      <c r="H739" s="264"/>
      <c r="I739" s="264"/>
      <c r="J739" s="264"/>
      <c r="K739" s="264"/>
      <c r="L739" s="264"/>
      <c r="M739" s="264"/>
      <c r="N739" s="264"/>
      <c r="O739" s="264"/>
      <c r="P739" s="264"/>
      <c r="Q739" s="264"/>
      <c r="R739" s="264"/>
      <c r="S739" s="264"/>
      <c r="T739" s="264"/>
      <c r="U739" s="264"/>
      <c r="V739" s="264"/>
      <c r="W739" s="264"/>
      <c r="X739" s="264"/>
      <c r="Y739" s="264"/>
      <c r="Z739" s="264"/>
      <c r="AA739" s="264"/>
      <c r="AB739" s="264"/>
      <c r="AC739" s="264"/>
      <c r="AD739" s="264"/>
      <c r="AE739" s="264"/>
      <c r="AF739" s="264"/>
      <c r="AG739" s="264"/>
      <c r="AH739" s="264"/>
      <c r="AI739" s="264"/>
    </row>
    <row r="740" spans="1:35">
      <c r="A740" s="2"/>
      <c r="B740" s="264"/>
      <c r="C740" s="264"/>
      <c r="D740" s="264"/>
      <c r="E740" s="264"/>
      <c r="F740" s="264"/>
      <c r="G740" s="264"/>
      <c r="H740" s="264"/>
      <c r="I740" s="264"/>
      <c r="J740" s="264"/>
      <c r="K740" s="264"/>
      <c r="L740" s="264"/>
      <c r="M740" s="264"/>
      <c r="N740" s="264"/>
      <c r="O740" s="264"/>
      <c r="P740" s="264"/>
      <c r="Q740" s="264"/>
      <c r="R740" s="264"/>
      <c r="S740" s="264"/>
      <c r="T740" s="264"/>
      <c r="U740" s="264"/>
      <c r="V740" s="264"/>
      <c r="W740" s="264"/>
      <c r="X740" s="264"/>
      <c r="Y740" s="264"/>
      <c r="Z740" s="264"/>
      <c r="AA740" s="264"/>
      <c r="AB740" s="264"/>
      <c r="AC740" s="264"/>
      <c r="AD740" s="264"/>
      <c r="AE740" s="264"/>
      <c r="AF740" s="264"/>
      <c r="AG740" s="264"/>
      <c r="AH740" s="264"/>
      <c r="AI740" s="264"/>
    </row>
    <row r="741" spans="1:35">
      <c r="A741" s="2"/>
      <c r="B741" s="264"/>
      <c r="C741" s="264"/>
      <c r="D741" s="264"/>
      <c r="E741" s="264"/>
      <c r="F741" s="264"/>
      <c r="G741" s="264"/>
      <c r="H741" s="264"/>
      <c r="I741" s="264"/>
      <c r="J741" s="264"/>
      <c r="K741" s="264"/>
      <c r="L741" s="264"/>
      <c r="M741" s="264"/>
      <c r="N741" s="264"/>
      <c r="O741" s="264"/>
      <c r="P741" s="264"/>
      <c r="Q741" s="264"/>
      <c r="R741" s="264"/>
      <c r="S741" s="264"/>
      <c r="T741" s="264"/>
      <c r="U741" s="264"/>
      <c r="V741" s="264"/>
      <c r="W741" s="264"/>
      <c r="X741" s="264"/>
      <c r="Y741" s="264"/>
      <c r="Z741" s="264"/>
      <c r="AA741" s="264"/>
      <c r="AB741" s="264"/>
      <c r="AC741" s="264"/>
      <c r="AD741" s="264"/>
      <c r="AE741" s="264"/>
      <c r="AF741" s="264"/>
      <c r="AG741" s="264"/>
      <c r="AH741" s="264"/>
      <c r="AI741" s="264"/>
    </row>
    <row r="742" spans="1:35">
      <c r="A742" s="2"/>
      <c r="B742" s="264"/>
      <c r="C742" s="264"/>
      <c r="D742" s="264"/>
      <c r="E742" s="264"/>
      <c r="F742" s="264"/>
      <c r="G742" s="264"/>
      <c r="H742" s="264"/>
      <c r="I742" s="264"/>
      <c r="J742" s="264"/>
      <c r="K742" s="264"/>
      <c r="L742" s="264"/>
      <c r="M742" s="264"/>
      <c r="N742" s="264"/>
      <c r="O742" s="264"/>
      <c r="P742" s="264"/>
      <c r="Q742" s="264"/>
      <c r="R742" s="264"/>
      <c r="S742" s="264"/>
      <c r="T742" s="264"/>
      <c r="U742" s="264"/>
      <c r="V742" s="264"/>
      <c r="W742" s="264"/>
      <c r="X742" s="264"/>
      <c r="Y742" s="264"/>
      <c r="Z742" s="264"/>
      <c r="AA742" s="264"/>
      <c r="AB742" s="264"/>
      <c r="AC742" s="264"/>
      <c r="AD742" s="264"/>
      <c r="AE742" s="264"/>
      <c r="AF742" s="264"/>
      <c r="AG742" s="264"/>
      <c r="AH742" s="264"/>
      <c r="AI742" s="264"/>
    </row>
    <row r="743" spans="1:35">
      <c r="A743" s="2"/>
      <c r="B743" s="264"/>
      <c r="C743" s="264"/>
      <c r="D743" s="264"/>
      <c r="E743" s="264"/>
      <c r="F743" s="264"/>
      <c r="G743" s="264"/>
      <c r="H743" s="264"/>
      <c r="I743" s="264"/>
      <c r="J743" s="264"/>
      <c r="K743" s="264"/>
      <c r="L743" s="264"/>
      <c r="M743" s="264"/>
      <c r="N743" s="264"/>
      <c r="O743" s="264"/>
      <c r="P743" s="264"/>
      <c r="Q743" s="264"/>
      <c r="R743" s="264"/>
      <c r="S743" s="264"/>
      <c r="T743" s="264"/>
      <c r="U743" s="264"/>
      <c r="V743" s="264"/>
      <c r="W743" s="264"/>
      <c r="X743" s="264"/>
      <c r="Y743" s="264"/>
      <c r="Z743" s="264"/>
      <c r="AA743" s="264"/>
      <c r="AB743" s="264"/>
      <c r="AC743" s="264"/>
      <c r="AD743" s="264"/>
      <c r="AE743" s="264"/>
      <c r="AF743" s="264"/>
      <c r="AG743" s="264"/>
      <c r="AH743" s="264"/>
      <c r="AI743" s="264"/>
    </row>
    <row r="744" spans="1:35">
      <c r="A744" s="2"/>
      <c r="B744" s="264"/>
      <c r="C744" s="264"/>
      <c r="D744" s="264"/>
      <c r="E744" s="264"/>
      <c r="F744" s="264"/>
      <c r="G744" s="264"/>
      <c r="H744" s="264"/>
      <c r="I744" s="264"/>
      <c r="J744" s="264"/>
      <c r="K744" s="264"/>
      <c r="L744" s="264"/>
      <c r="M744" s="264"/>
      <c r="N744" s="264"/>
      <c r="O744" s="264"/>
      <c r="P744" s="264"/>
      <c r="Q744" s="264"/>
      <c r="R744" s="264"/>
      <c r="S744" s="264"/>
      <c r="T744" s="264"/>
      <c r="U744" s="264"/>
      <c r="V744" s="264"/>
      <c r="W744" s="264"/>
      <c r="X744" s="264"/>
      <c r="Y744" s="264"/>
      <c r="Z744" s="264"/>
      <c r="AA744" s="264"/>
      <c r="AB744" s="264"/>
      <c r="AC744" s="264"/>
      <c r="AD744" s="264"/>
      <c r="AE744" s="264"/>
      <c r="AF744" s="264"/>
      <c r="AG744" s="264"/>
      <c r="AH744" s="264"/>
      <c r="AI744" s="264"/>
    </row>
    <row r="745" spans="1:35">
      <c r="A745" s="2"/>
      <c r="B745" s="264"/>
      <c r="C745" s="264"/>
      <c r="D745" s="264"/>
      <c r="E745" s="264"/>
      <c r="F745" s="264"/>
      <c r="G745" s="264"/>
      <c r="H745" s="264"/>
      <c r="I745" s="264"/>
      <c r="J745" s="264"/>
      <c r="K745" s="264"/>
      <c r="L745" s="264"/>
      <c r="M745" s="264"/>
      <c r="N745" s="264"/>
      <c r="O745" s="264"/>
      <c r="P745" s="264"/>
      <c r="Q745" s="264"/>
      <c r="R745" s="264"/>
      <c r="S745" s="264"/>
      <c r="T745" s="264"/>
      <c r="U745" s="264"/>
      <c r="V745" s="264"/>
      <c r="W745" s="264"/>
      <c r="X745" s="264"/>
      <c r="Y745" s="264"/>
      <c r="Z745" s="264"/>
      <c r="AA745" s="264"/>
      <c r="AB745" s="264"/>
      <c r="AC745" s="264"/>
      <c r="AD745" s="264"/>
      <c r="AE745" s="264"/>
      <c r="AF745" s="264"/>
      <c r="AG745" s="264"/>
      <c r="AH745" s="264"/>
      <c r="AI745" s="264"/>
    </row>
    <row r="746" spans="1:35">
      <c r="A746" s="2"/>
      <c r="B746" s="264"/>
      <c r="C746" s="264"/>
      <c r="D746" s="264"/>
      <c r="E746" s="264"/>
      <c r="F746" s="264"/>
      <c r="G746" s="264"/>
      <c r="H746" s="264"/>
      <c r="I746" s="264"/>
      <c r="J746" s="264"/>
      <c r="K746" s="264"/>
      <c r="L746" s="264"/>
      <c r="M746" s="264"/>
      <c r="N746" s="264"/>
      <c r="O746" s="264"/>
      <c r="P746" s="264"/>
      <c r="Q746" s="264"/>
      <c r="R746" s="264"/>
      <c r="S746" s="264"/>
      <c r="T746" s="264"/>
      <c r="U746" s="264"/>
      <c r="V746" s="264"/>
      <c r="W746" s="264"/>
      <c r="X746" s="264"/>
      <c r="Y746" s="264"/>
      <c r="Z746" s="264"/>
      <c r="AA746" s="264"/>
      <c r="AB746" s="264"/>
      <c r="AC746" s="264"/>
      <c r="AD746" s="264"/>
      <c r="AE746" s="264"/>
      <c r="AF746" s="264"/>
      <c r="AG746" s="264"/>
      <c r="AH746" s="264"/>
      <c r="AI746" s="264"/>
    </row>
    <row r="747" spans="1:35">
      <c r="A747" s="2"/>
      <c r="B747" s="264"/>
      <c r="C747" s="264"/>
      <c r="D747" s="264"/>
      <c r="E747" s="264"/>
      <c r="F747" s="264"/>
      <c r="G747" s="264"/>
      <c r="H747" s="264"/>
      <c r="I747" s="264"/>
      <c r="J747" s="264"/>
      <c r="K747" s="264"/>
      <c r="L747" s="264"/>
      <c r="M747" s="264"/>
      <c r="N747" s="264"/>
      <c r="O747" s="264"/>
      <c r="P747" s="264"/>
      <c r="Q747" s="264"/>
      <c r="R747" s="264"/>
      <c r="S747" s="264"/>
      <c r="T747" s="264"/>
      <c r="U747" s="264"/>
      <c r="V747" s="264"/>
      <c r="W747" s="264"/>
      <c r="X747" s="264"/>
      <c r="Y747" s="264"/>
      <c r="Z747" s="264"/>
      <c r="AA747" s="264"/>
      <c r="AB747" s="264"/>
      <c r="AC747" s="264"/>
      <c r="AD747" s="264"/>
      <c r="AE747" s="264"/>
      <c r="AF747" s="264"/>
      <c r="AG747" s="264"/>
      <c r="AH747" s="264"/>
      <c r="AI747" s="264"/>
    </row>
    <row r="748" spans="1:35">
      <c r="A748" s="2"/>
      <c r="B748" s="264"/>
      <c r="C748" s="264"/>
      <c r="D748" s="264"/>
      <c r="E748" s="264"/>
      <c r="F748" s="264"/>
      <c r="G748" s="264"/>
      <c r="H748" s="264"/>
      <c r="I748" s="264"/>
      <c r="J748" s="264"/>
      <c r="K748" s="264"/>
      <c r="L748" s="264"/>
      <c r="M748" s="264"/>
      <c r="N748" s="264"/>
      <c r="O748" s="264"/>
      <c r="P748" s="264"/>
      <c r="Q748" s="264"/>
      <c r="R748" s="264"/>
      <c r="S748" s="264"/>
      <c r="T748" s="264"/>
      <c r="U748" s="264"/>
      <c r="V748" s="264"/>
      <c r="W748" s="264"/>
      <c r="X748" s="264"/>
      <c r="Y748" s="264"/>
      <c r="Z748" s="264"/>
      <c r="AA748" s="264"/>
      <c r="AB748" s="264"/>
      <c r="AC748" s="264"/>
      <c r="AD748" s="264"/>
      <c r="AE748" s="264"/>
      <c r="AF748" s="264"/>
      <c r="AG748" s="264"/>
      <c r="AH748" s="264"/>
      <c r="AI748" s="264"/>
    </row>
    <row r="749" spans="1:35">
      <c r="A749" s="2"/>
      <c r="B749" s="264"/>
      <c r="C749" s="264"/>
      <c r="D749" s="264"/>
      <c r="E749" s="264"/>
      <c r="F749" s="264"/>
      <c r="G749" s="264"/>
      <c r="H749" s="264"/>
      <c r="I749" s="264"/>
      <c r="J749" s="264"/>
      <c r="K749" s="264"/>
      <c r="L749" s="264"/>
      <c r="M749" s="264"/>
      <c r="N749" s="264"/>
      <c r="O749" s="264"/>
      <c r="P749" s="264"/>
      <c r="Q749" s="264"/>
      <c r="R749" s="264"/>
      <c r="S749" s="264"/>
      <c r="T749" s="264"/>
      <c r="U749" s="264"/>
      <c r="V749" s="264"/>
      <c r="W749" s="264"/>
      <c r="X749" s="264"/>
      <c r="Y749" s="264"/>
      <c r="Z749" s="264"/>
      <c r="AA749" s="264"/>
      <c r="AB749" s="264"/>
      <c r="AC749" s="264"/>
      <c r="AD749" s="264"/>
      <c r="AE749" s="264"/>
      <c r="AF749" s="264"/>
      <c r="AG749" s="264"/>
      <c r="AH749" s="264"/>
      <c r="AI749" s="264"/>
    </row>
    <row r="750" spans="1:35">
      <c r="A750" s="2"/>
      <c r="B750" s="264"/>
      <c r="C750" s="264"/>
      <c r="D750" s="264"/>
      <c r="E750" s="264"/>
      <c r="F750" s="264"/>
      <c r="G750" s="264"/>
      <c r="H750" s="264"/>
      <c r="I750" s="264"/>
      <c r="J750" s="264"/>
      <c r="K750" s="264"/>
      <c r="L750" s="264"/>
      <c r="M750" s="264"/>
      <c r="N750" s="264"/>
      <c r="O750" s="264"/>
      <c r="P750" s="264"/>
      <c r="Q750" s="264"/>
      <c r="R750" s="264"/>
      <c r="S750" s="264"/>
      <c r="T750" s="264"/>
      <c r="U750" s="264"/>
      <c r="V750" s="264"/>
      <c r="W750" s="264"/>
      <c r="X750" s="264"/>
      <c r="Y750" s="264"/>
      <c r="Z750" s="264"/>
      <c r="AA750" s="264"/>
      <c r="AB750" s="264"/>
      <c r="AC750" s="264"/>
      <c r="AD750" s="264"/>
      <c r="AE750" s="264"/>
      <c r="AF750" s="264"/>
      <c r="AG750" s="264"/>
      <c r="AH750" s="264"/>
      <c r="AI750" s="264"/>
    </row>
    <row r="751" spans="1:35">
      <c r="A751" s="2"/>
      <c r="B751" s="264"/>
      <c r="C751" s="264"/>
      <c r="D751" s="264"/>
      <c r="E751" s="264"/>
      <c r="F751" s="264"/>
      <c r="G751" s="264"/>
      <c r="H751" s="264"/>
      <c r="I751" s="264"/>
      <c r="J751" s="264"/>
      <c r="K751" s="264"/>
      <c r="L751" s="264"/>
      <c r="M751" s="264"/>
      <c r="N751" s="264"/>
      <c r="O751" s="264"/>
      <c r="P751" s="264"/>
      <c r="Q751" s="264"/>
      <c r="R751" s="264"/>
      <c r="S751" s="264"/>
      <c r="T751" s="264"/>
      <c r="U751" s="264"/>
      <c r="V751" s="264"/>
      <c r="W751" s="264"/>
      <c r="X751" s="264"/>
      <c r="Y751" s="264"/>
      <c r="Z751" s="264"/>
      <c r="AA751" s="264"/>
      <c r="AB751" s="264"/>
      <c r="AC751" s="264"/>
      <c r="AD751" s="264"/>
      <c r="AE751" s="264"/>
      <c r="AF751" s="264"/>
      <c r="AG751" s="264"/>
      <c r="AH751" s="264"/>
      <c r="AI751" s="264"/>
    </row>
    <row r="752" spans="1:35">
      <c r="A752" s="2"/>
      <c r="B752" s="264"/>
      <c r="C752" s="264"/>
      <c r="D752" s="264"/>
      <c r="E752" s="264"/>
      <c r="F752" s="264"/>
      <c r="G752" s="264"/>
      <c r="H752" s="264"/>
      <c r="I752" s="264"/>
      <c r="J752" s="264"/>
      <c r="K752" s="264"/>
      <c r="L752" s="264"/>
      <c r="M752" s="264"/>
      <c r="N752" s="264"/>
      <c r="O752" s="264"/>
      <c r="P752" s="264"/>
      <c r="Q752" s="264"/>
      <c r="R752" s="264"/>
      <c r="S752" s="264"/>
      <c r="T752" s="264"/>
      <c r="U752" s="264"/>
      <c r="V752" s="264"/>
      <c r="W752" s="264"/>
      <c r="X752" s="264"/>
      <c r="Y752" s="264"/>
      <c r="Z752" s="264"/>
      <c r="AA752" s="264"/>
      <c r="AB752" s="264"/>
      <c r="AC752" s="264"/>
      <c r="AD752" s="264"/>
      <c r="AE752" s="264"/>
      <c r="AF752" s="264"/>
      <c r="AG752" s="264"/>
      <c r="AH752" s="264"/>
      <c r="AI752" s="264"/>
    </row>
    <row r="753" spans="1:35">
      <c r="A753" s="2"/>
      <c r="B753" s="264"/>
      <c r="C753" s="264"/>
      <c r="D753" s="264"/>
      <c r="E753" s="264"/>
      <c r="F753" s="264"/>
      <c r="G753" s="264"/>
      <c r="H753" s="264"/>
      <c r="I753" s="264"/>
      <c r="J753" s="264"/>
      <c r="K753" s="264"/>
      <c r="L753" s="264"/>
      <c r="M753" s="264"/>
      <c r="N753" s="264"/>
      <c r="O753" s="264"/>
      <c r="P753" s="264"/>
      <c r="Q753" s="264"/>
      <c r="R753" s="264"/>
      <c r="S753" s="264"/>
      <c r="T753" s="264"/>
      <c r="U753" s="264"/>
      <c r="V753" s="264"/>
      <c r="W753" s="264"/>
      <c r="X753" s="264"/>
      <c r="Y753" s="264"/>
      <c r="Z753" s="264"/>
      <c r="AA753" s="264"/>
      <c r="AB753" s="264"/>
      <c r="AC753" s="264"/>
      <c r="AD753" s="264"/>
      <c r="AE753" s="264"/>
      <c r="AF753" s="264"/>
      <c r="AG753" s="264"/>
      <c r="AH753" s="264"/>
      <c r="AI753" s="264"/>
    </row>
    <row r="754" spans="1:35">
      <c r="A754" s="2"/>
      <c r="B754" s="264"/>
      <c r="C754" s="264"/>
      <c r="D754" s="264"/>
      <c r="E754" s="264"/>
      <c r="F754" s="264"/>
      <c r="G754" s="264"/>
      <c r="H754" s="264"/>
      <c r="I754" s="264"/>
      <c r="J754" s="264"/>
      <c r="K754" s="264"/>
      <c r="L754" s="264"/>
      <c r="M754" s="264"/>
      <c r="N754" s="264"/>
      <c r="O754" s="264"/>
      <c r="P754" s="264"/>
      <c r="Q754" s="264"/>
      <c r="R754" s="264"/>
      <c r="S754" s="264"/>
      <c r="T754" s="264"/>
      <c r="U754" s="264"/>
      <c r="V754" s="264"/>
      <c r="W754" s="264"/>
      <c r="X754" s="264"/>
      <c r="Y754" s="264"/>
      <c r="Z754" s="264"/>
      <c r="AA754" s="264"/>
      <c r="AB754" s="264"/>
      <c r="AC754" s="264"/>
      <c r="AD754" s="264"/>
      <c r="AE754" s="264"/>
      <c r="AF754" s="264"/>
      <c r="AG754" s="264"/>
      <c r="AH754" s="264"/>
      <c r="AI754" s="264"/>
    </row>
    <row r="755" spans="1:35">
      <c r="A755" s="2"/>
      <c r="B755" s="264"/>
      <c r="C755" s="264"/>
      <c r="D755" s="264"/>
      <c r="E755" s="264"/>
      <c r="F755" s="264"/>
      <c r="G755" s="264"/>
      <c r="H755" s="264"/>
      <c r="I755" s="264"/>
      <c r="J755" s="264"/>
      <c r="K755" s="264"/>
      <c r="L755" s="264"/>
      <c r="M755" s="264"/>
      <c r="N755" s="264"/>
      <c r="O755" s="264"/>
      <c r="P755" s="264"/>
      <c r="Q755" s="264"/>
      <c r="R755" s="264"/>
      <c r="S755" s="264"/>
      <c r="T755" s="264"/>
      <c r="U755" s="264"/>
      <c r="V755" s="264"/>
      <c r="W755" s="264"/>
      <c r="X755" s="264"/>
      <c r="Y755" s="264"/>
      <c r="Z755" s="264"/>
      <c r="AA755" s="264"/>
      <c r="AB755" s="264"/>
      <c r="AC755" s="264"/>
      <c r="AD755" s="264"/>
      <c r="AE755" s="264"/>
      <c r="AF755" s="264"/>
      <c r="AG755" s="264"/>
      <c r="AH755" s="264"/>
      <c r="AI755" s="264"/>
    </row>
    <row r="756" spans="1:35">
      <c r="A756" s="2"/>
      <c r="B756" s="264"/>
      <c r="C756" s="264"/>
      <c r="D756" s="264"/>
      <c r="E756" s="264"/>
      <c r="F756" s="264"/>
      <c r="G756" s="264"/>
      <c r="H756" s="264"/>
      <c r="I756" s="264"/>
      <c r="J756" s="264"/>
      <c r="K756" s="264"/>
      <c r="L756" s="264"/>
      <c r="M756" s="264"/>
      <c r="N756" s="264"/>
      <c r="O756" s="264"/>
      <c r="P756" s="264"/>
      <c r="Q756" s="264"/>
      <c r="R756" s="264"/>
      <c r="S756" s="264"/>
      <c r="T756" s="264"/>
      <c r="U756" s="264"/>
      <c r="V756" s="264"/>
      <c r="W756" s="264"/>
      <c r="X756" s="264"/>
      <c r="Y756" s="264"/>
      <c r="Z756" s="264"/>
      <c r="AA756" s="264"/>
      <c r="AB756" s="264"/>
      <c r="AC756" s="264"/>
      <c r="AD756" s="264"/>
      <c r="AE756" s="264"/>
      <c r="AF756" s="264"/>
      <c r="AG756" s="264"/>
      <c r="AH756" s="264"/>
      <c r="AI756" s="264"/>
    </row>
    <row r="757" spans="1:35">
      <c r="A757" s="2"/>
      <c r="B757" s="264"/>
      <c r="C757" s="264"/>
      <c r="D757" s="264"/>
      <c r="E757" s="264"/>
      <c r="F757" s="264"/>
      <c r="G757" s="264"/>
      <c r="H757" s="264"/>
      <c r="I757" s="264"/>
      <c r="J757" s="264"/>
      <c r="K757" s="264"/>
      <c r="L757" s="264"/>
      <c r="M757" s="264"/>
      <c r="N757" s="264"/>
      <c r="O757" s="264"/>
      <c r="P757" s="264"/>
      <c r="Q757" s="264"/>
      <c r="R757" s="264"/>
      <c r="S757" s="264"/>
      <c r="T757" s="264"/>
      <c r="U757" s="264"/>
      <c r="V757" s="264"/>
      <c r="W757" s="264"/>
      <c r="X757" s="264"/>
      <c r="Y757" s="264"/>
      <c r="Z757" s="264"/>
      <c r="AA757" s="264"/>
      <c r="AB757" s="264"/>
      <c r="AC757" s="264"/>
      <c r="AD757" s="264"/>
      <c r="AE757" s="264"/>
      <c r="AF757" s="264"/>
      <c r="AG757" s="264"/>
      <c r="AH757" s="264"/>
      <c r="AI757" s="264"/>
    </row>
    <row r="758" spans="1:35">
      <c r="A758" s="2"/>
      <c r="B758" s="264"/>
      <c r="C758" s="264"/>
      <c r="D758" s="264"/>
      <c r="E758" s="264"/>
      <c r="F758" s="264"/>
      <c r="G758" s="264"/>
      <c r="H758" s="264"/>
      <c r="I758" s="264"/>
      <c r="J758" s="264"/>
      <c r="K758" s="264"/>
      <c r="L758" s="264"/>
      <c r="M758" s="264"/>
      <c r="N758" s="264"/>
      <c r="O758" s="264"/>
      <c r="P758" s="264"/>
      <c r="Q758" s="264"/>
      <c r="R758" s="264"/>
      <c r="S758" s="264"/>
      <c r="T758" s="264"/>
      <c r="U758" s="264"/>
      <c r="V758" s="264"/>
      <c r="W758" s="264"/>
      <c r="X758" s="264"/>
      <c r="Y758" s="264"/>
      <c r="Z758" s="264"/>
      <c r="AA758" s="264"/>
      <c r="AB758" s="264"/>
      <c r="AC758" s="264"/>
      <c r="AD758" s="264"/>
      <c r="AE758" s="264"/>
      <c r="AF758" s="264"/>
      <c r="AG758" s="264"/>
      <c r="AH758" s="264"/>
      <c r="AI758" s="264"/>
    </row>
    <row r="759" spans="1:35">
      <c r="A759" s="2"/>
      <c r="B759" s="264"/>
      <c r="C759" s="264"/>
      <c r="D759" s="264"/>
      <c r="E759" s="264"/>
      <c r="F759" s="264"/>
      <c r="G759" s="264"/>
      <c r="H759" s="264"/>
      <c r="I759" s="264"/>
      <c r="J759" s="264"/>
      <c r="K759" s="264"/>
      <c r="L759" s="264"/>
      <c r="M759" s="264"/>
      <c r="N759" s="264"/>
      <c r="O759" s="264"/>
      <c r="P759" s="264"/>
      <c r="Q759" s="264"/>
      <c r="R759" s="264"/>
      <c r="S759" s="264"/>
      <c r="T759" s="264"/>
      <c r="U759" s="264"/>
      <c r="V759" s="264"/>
      <c r="W759" s="264"/>
      <c r="X759" s="264"/>
      <c r="Y759" s="264"/>
      <c r="Z759" s="264"/>
      <c r="AA759" s="264"/>
      <c r="AB759" s="264"/>
      <c r="AC759" s="264"/>
      <c r="AD759" s="264"/>
      <c r="AE759" s="264"/>
      <c r="AF759" s="264"/>
      <c r="AG759" s="264"/>
      <c r="AH759" s="264"/>
      <c r="AI759" s="264"/>
    </row>
    <row r="760" spans="1:35">
      <c r="A760" s="2"/>
      <c r="B760" s="264"/>
      <c r="C760" s="264"/>
      <c r="D760" s="264"/>
      <c r="E760" s="264"/>
      <c r="F760" s="264"/>
      <c r="G760" s="264"/>
      <c r="H760" s="264"/>
      <c r="I760" s="264"/>
      <c r="J760" s="264"/>
      <c r="K760" s="264"/>
      <c r="L760" s="264"/>
      <c r="M760" s="264"/>
      <c r="N760" s="264"/>
      <c r="O760" s="264"/>
      <c r="P760" s="264"/>
      <c r="Q760" s="264"/>
      <c r="R760" s="264"/>
      <c r="S760" s="264"/>
      <c r="T760" s="264"/>
      <c r="U760" s="264"/>
      <c r="V760" s="264"/>
      <c r="W760" s="264"/>
      <c r="X760" s="264"/>
      <c r="Y760" s="264"/>
      <c r="Z760" s="264"/>
      <c r="AA760" s="264"/>
      <c r="AB760" s="264"/>
      <c r="AC760" s="264"/>
      <c r="AD760" s="264"/>
      <c r="AE760" s="264"/>
      <c r="AF760" s="264"/>
      <c r="AG760" s="264"/>
      <c r="AH760" s="264"/>
      <c r="AI760" s="264"/>
    </row>
    <row r="761" spans="1:35">
      <c r="A761" s="2"/>
      <c r="B761" s="264"/>
      <c r="C761" s="264"/>
      <c r="D761" s="264"/>
      <c r="E761" s="264"/>
      <c r="F761" s="264"/>
      <c r="G761" s="264"/>
      <c r="H761" s="264"/>
      <c r="I761" s="264"/>
      <c r="J761" s="264"/>
      <c r="K761" s="264"/>
      <c r="L761" s="264"/>
      <c r="M761" s="264"/>
      <c r="N761" s="264"/>
      <c r="O761" s="264"/>
      <c r="P761" s="264"/>
      <c r="Q761" s="264"/>
      <c r="R761" s="264"/>
      <c r="S761" s="264"/>
      <c r="T761" s="264"/>
      <c r="U761" s="264"/>
      <c r="V761" s="264"/>
      <c r="W761" s="264"/>
      <c r="X761" s="264"/>
      <c r="Y761" s="264"/>
      <c r="Z761" s="264"/>
      <c r="AA761" s="264"/>
      <c r="AB761" s="264"/>
      <c r="AC761" s="264"/>
      <c r="AD761" s="264"/>
      <c r="AE761" s="264"/>
      <c r="AF761" s="264"/>
      <c r="AG761" s="264"/>
      <c r="AH761" s="264"/>
      <c r="AI761" s="264"/>
    </row>
    <row r="762" spans="1:35">
      <c r="A762" s="2"/>
      <c r="B762" s="264"/>
      <c r="C762" s="264"/>
      <c r="D762" s="264"/>
      <c r="E762" s="264"/>
      <c r="F762" s="264"/>
      <c r="G762" s="264"/>
      <c r="H762" s="264"/>
      <c r="I762" s="264"/>
      <c r="J762" s="264"/>
      <c r="K762" s="264"/>
      <c r="L762" s="264"/>
      <c r="M762" s="264"/>
      <c r="N762" s="264"/>
      <c r="O762" s="264"/>
      <c r="P762" s="264"/>
      <c r="Q762" s="264"/>
      <c r="R762" s="264"/>
      <c r="S762" s="264"/>
      <c r="T762" s="264"/>
      <c r="U762" s="264"/>
      <c r="V762" s="264"/>
      <c r="W762" s="264"/>
      <c r="X762" s="264"/>
      <c r="Y762" s="264"/>
      <c r="Z762" s="264"/>
      <c r="AA762" s="264"/>
      <c r="AB762" s="264"/>
      <c r="AC762" s="264"/>
      <c r="AD762" s="264"/>
      <c r="AE762" s="264"/>
      <c r="AF762" s="264"/>
      <c r="AG762" s="264"/>
      <c r="AH762" s="264"/>
      <c r="AI762" s="264"/>
    </row>
    <row r="763" spans="1:35">
      <c r="A763" s="2"/>
      <c r="B763" s="264"/>
      <c r="C763" s="264"/>
      <c r="D763" s="264"/>
      <c r="E763" s="264"/>
      <c r="F763" s="264"/>
      <c r="G763" s="264"/>
      <c r="H763" s="264"/>
      <c r="I763" s="264"/>
      <c r="J763" s="264"/>
      <c r="K763" s="264"/>
      <c r="L763" s="264"/>
      <c r="M763" s="264"/>
      <c r="N763" s="264"/>
      <c r="O763" s="264"/>
      <c r="P763" s="264"/>
      <c r="Q763" s="264"/>
      <c r="R763" s="264"/>
      <c r="S763" s="264"/>
      <c r="T763" s="264"/>
      <c r="U763" s="264"/>
      <c r="V763" s="264"/>
      <c r="W763" s="264"/>
      <c r="X763" s="264"/>
      <c r="Y763" s="264"/>
      <c r="Z763" s="264"/>
      <c r="AA763" s="264"/>
      <c r="AB763" s="264"/>
      <c r="AC763" s="264"/>
      <c r="AD763" s="264"/>
      <c r="AE763" s="264"/>
      <c r="AF763" s="264"/>
      <c r="AG763" s="264"/>
      <c r="AH763" s="264"/>
      <c r="AI763" s="264"/>
    </row>
    <row r="764" spans="1:35">
      <c r="A764" s="2"/>
      <c r="B764" s="264"/>
      <c r="C764" s="264"/>
      <c r="D764" s="264"/>
      <c r="E764" s="264"/>
      <c r="F764" s="264"/>
      <c r="G764" s="264"/>
      <c r="H764" s="264"/>
      <c r="I764" s="264"/>
      <c r="J764" s="264"/>
      <c r="K764" s="264"/>
      <c r="L764" s="264"/>
      <c r="M764" s="264"/>
      <c r="N764" s="264"/>
      <c r="O764" s="264"/>
      <c r="P764" s="264"/>
      <c r="Q764" s="264"/>
      <c r="R764" s="264"/>
      <c r="S764" s="264"/>
      <c r="T764" s="264"/>
      <c r="U764" s="264"/>
      <c r="V764" s="264"/>
      <c r="W764" s="264"/>
      <c r="X764" s="264"/>
      <c r="Y764" s="264"/>
      <c r="Z764" s="264"/>
      <c r="AA764" s="264"/>
      <c r="AB764" s="264"/>
      <c r="AC764" s="264"/>
      <c r="AD764" s="264"/>
      <c r="AE764" s="264"/>
      <c r="AF764" s="264"/>
      <c r="AG764" s="264"/>
      <c r="AH764" s="264"/>
      <c r="AI764" s="264"/>
    </row>
    <row r="765" spans="1:35">
      <c r="A765" s="2"/>
      <c r="B765" s="264"/>
      <c r="C765" s="264"/>
      <c r="D765" s="264"/>
      <c r="E765" s="264"/>
      <c r="F765" s="264"/>
      <c r="G765" s="264"/>
      <c r="H765" s="264"/>
      <c r="I765" s="264"/>
      <c r="J765" s="264"/>
      <c r="K765" s="264"/>
      <c r="L765" s="264"/>
      <c r="M765" s="264"/>
      <c r="N765" s="264"/>
      <c r="O765" s="264"/>
      <c r="P765" s="264"/>
      <c r="Q765" s="264"/>
      <c r="R765" s="264"/>
      <c r="S765" s="264"/>
      <c r="T765" s="264"/>
      <c r="U765" s="264"/>
      <c r="V765" s="264"/>
      <c r="W765" s="264"/>
      <c r="X765" s="264"/>
      <c r="Y765" s="264"/>
      <c r="Z765" s="264"/>
      <c r="AA765" s="264"/>
      <c r="AB765" s="264"/>
      <c r="AC765" s="264"/>
      <c r="AD765" s="264"/>
      <c r="AE765" s="264"/>
      <c r="AF765" s="264"/>
      <c r="AG765" s="264"/>
      <c r="AH765" s="264"/>
      <c r="AI765" s="264"/>
    </row>
    <row r="766" spans="1:35">
      <c r="A766" s="2"/>
      <c r="B766" s="264"/>
      <c r="C766" s="264"/>
      <c r="D766" s="264"/>
      <c r="E766" s="264"/>
      <c r="F766" s="264"/>
      <c r="G766" s="264"/>
      <c r="H766" s="264"/>
      <c r="I766" s="264"/>
      <c r="J766" s="264"/>
      <c r="K766" s="264"/>
      <c r="L766" s="264"/>
      <c r="M766" s="264"/>
      <c r="N766" s="264"/>
      <c r="O766" s="264"/>
      <c r="P766" s="264"/>
      <c r="Q766" s="264"/>
      <c r="R766" s="264"/>
      <c r="S766" s="264"/>
      <c r="T766" s="264"/>
      <c r="U766" s="264"/>
      <c r="V766" s="264"/>
      <c r="W766" s="264"/>
      <c r="X766" s="264"/>
      <c r="Y766" s="264"/>
      <c r="Z766" s="264"/>
      <c r="AA766" s="264"/>
      <c r="AB766" s="264"/>
      <c r="AC766" s="264"/>
      <c r="AD766" s="264"/>
      <c r="AE766" s="264"/>
      <c r="AF766" s="264"/>
      <c r="AG766" s="264"/>
      <c r="AH766" s="264"/>
      <c r="AI766" s="264"/>
    </row>
    <row r="767" spans="1:35">
      <c r="A767" s="2"/>
      <c r="B767" s="264"/>
      <c r="C767" s="264"/>
      <c r="D767" s="264"/>
      <c r="E767" s="264"/>
      <c r="F767" s="264"/>
      <c r="G767" s="264"/>
      <c r="H767" s="264"/>
      <c r="I767" s="264"/>
      <c r="J767" s="264"/>
      <c r="K767" s="264"/>
      <c r="L767" s="264"/>
      <c r="M767" s="264"/>
      <c r="N767" s="264"/>
      <c r="O767" s="264"/>
      <c r="P767" s="264"/>
      <c r="Q767" s="264"/>
      <c r="R767" s="264"/>
      <c r="S767" s="264"/>
      <c r="T767" s="264"/>
      <c r="U767" s="264"/>
      <c r="V767" s="264"/>
      <c r="W767" s="264"/>
      <c r="X767" s="264"/>
      <c r="Y767" s="264"/>
      <c r="Z767" s="264"/>
      <c r="AA767" s="264"/>
      <c r="AB767" s="264"/>
      <c r="AC767" s="264"/>
      <c r="AD767" s="264"/>
      <c r="AE767" s="264"/>
      <c r="AF767" s="264"/>
      <c r="AG767" s="264"/>
      <c r="AH767" s="264"/>
      <c r="AI767" s="264"/>
    </row>
    <row r="768" spans="1:35">
      <c r="A768" s="2"/>
      <c r="B768" s="264"/>
      <c r="C768" s="264"/>
      <c r="D768" s="264"/>
      <c r="E768" s="264"/>
      <c r="F768" s="264"/>
      <c r="G768" s="264"/>
      <c r="H768" s="264"/>
      <c r="I768" s="264"/>
      <c r="J768" s="264"/>
      <c r="K768" s="264"/>
      <c r="L768" s="264"/>
      <c r="M768" s="264"/>
      <c r="N768" s="264"/>
      <c r="O768" s="264"/>
      <c r="P768" s="264"/>
      <c r="Q768" s="264"/>
      <c r="R768" s="264"/>
      <c r="S768" s="264"/>
      <c r="T768" s="264"/>
      <c r="U768" s="264"/>
      <c r="V768" s="264"/>
      <c r="W768" s="264"/>
      <c r="X768" s="264"/>
      <c r="Y768" s="264"/>
      <c r="Z768" s="264"/>
      <c r="AA768" s="264"/>
      <c r="AB768" s="264"/>
      <c r="AC768" s="264"/>
      <c r="AD768" s="264"/>
      <c r="AE768" s="264"/>
      <c r="AF768" s="264"/>
      <c r="AG768" s="264"/>
      <c r="AH768" s="264"/>
      <c r="AI768" s="264"/>
    </row>
    <row r="769" spans="1:35">
      <c r="A769" s="2"/>
      <c r="B769" s="264"/>
      <c r="C769" s="264"/>
      <c r="D769" s="264"/>
      <c r="E769" s="264"/>
      <c r="F769" s="264"/>
      <c r="G769" s="264"/>
      <c r="H769" s="264"/>
      <c r="I769" s="264"/>
      <c r="J769" s="264"/>
      <c r="K769" s="264"/>
      <c r="L769" s="264"/>
      <c r="M769" s="264"/>
      <c r="N769" s="264"/>
      <c r="O769" s="264"/>
      <c r="P769" s="264"/>
      <c r="Q769" s="264"/>
      <c r="R769" s="264"/>
      <c r="S769" s="264"/>
      <c r="T769" s="264"/>
      <c r="U769" s="264"/>
      <c r="V769" s="264"/>
      <c r="W769" s="264"/>
      <c r="X769" s="264"/>
      <c r="Y769" s="264"/>
      <c r="Z769" s="264"/>
      <c r="AA769" s="264"/>
      <c r="AB769" s="264"/>
      <c r="AC769" s="264"/>
      <c r="AD769" s="264"/>
      <c r="AE769" s="264"/>
      <c r="AF769" s="264"/>
      <c r="AG769" s="264"/>
      <c r="AH769" s="264"/>
      <c r="AI769" s="264"/>
    </row>
    <row r="770" spans="1:35">
      <c r="A770" s="2"/>
      <c r="B770" s="264"/>
      <c r="C770" s="264"/>
      <c r="D770" s="264"/>
      <c r="E770" s="264"/>
      <c r="F770" s="264"/>
      <c r="G770" s="264"/>
      <c r="H770" s="264"/>
      <c r="I770" s="264"/>
      <c r="J770" s="264"/>
      <c r="K770" s="264"/>
      <c r="L770" s="264"/>
      <c r="M770" s="264"/>
      <c r="N770" s="264"/>
      <c r="O770" s="264"/>
      <c r="P770" s="264"/>
      <c r="Q770" s="264"/>
      <c r="R770" s="264"/>
      <c r="S770" s="264"/>
      <c r="T770" s="264"/>
      <c r="U770" s="264"/>
      <c r="V770" s="264"/>
      <c r="W770" s="264"/>
      <c r="X770" s="264"/>
      <c r="Y770" s="264"/>
      <c r="Z770" s="264"/>
      <c r="AA770" s="264"/>
      <c r="AB770" s="264"/>
      <c r="AC770" s="264"/>
      <c r="AD770" s="264"/>
      <c r="AE770" s="264"/>
      <c r="AF770" s="264"/>
      <c r="AG770" s="264"/>
      <c r="AH770" s="264"/>
      <c r="AI770" s="264"/>
    </row>
    <row r="771" spans="1:35">
      <c r="A771" s="2"/>
      <c r="B771" s="264"/>
      <c r="C771" s="264"/>
      <c r="D771" s="264"/>
      <c r="E771" s="264"/>
      <c r="F771" s="264"/>
      <c r="G771" s="264"/>
      <c r="H771" s="264"/>
      <c r="I771" s="264"/>
      <c r="J771" s="264"/>
      <c r="K771" s="264"/>
      <c r="L771" s="264"/>
      <c r="M771" s="264"/>
      <c r="N771" s="264"/>
      <c r="O771" s="264"/>
      <c r="P771" s="264"/>
      <c r="Q771" s="264"/>
      <c r="R771" s="264"/>
      <c r="S771" s="264"/>
      <c r="T771" s="264"/>
      <c r="U771" s="264"/>
      <c r="V771" s="264"/>
      <c r="W771" s="264"/>
      <c r="X771" s="264"/>
      <c r="Y771" s="264"/>
      <c r="Z771" s="264"/>
      <c r="AA771" s="264"/>
      <c r="AB771" s="264"/>
      <c r="AC771" s="264"/>
      <c r="AD771" s="264"/>
      <c r="AE771" s="264"/>
      <c r="AF771" s="264"/>
      <c r="AG771" s="264"/>
      <c r="AH771" s="264"/>
      <c r="AI771" s="264"/>
    </row>
    <row r="772" spans="1:35">
      <c r="A772" s="2"/>
      <c r="B772" s="264"/>
      <c r="C772" s="264"/>
      <c r="D772" s="264"/>
      <c r="E772" s="264"/>
      <c r="F772" s="264"/>
      <c r="G772" s="264"/>
      <c r="H772" s="264"/>
      <c r="I772" s="264"/>
      <c r="J772" s="264"/>
      <c r="K772" s="264"/>
      <c r="L772" s="264"/>
      <c r="M772" s="264"/>
      <c r="N772" s="264"/>
      <c r="O772" s="264"/>
      <c r="P772" s="264"/>
      <c r="Q772" s="264"/>
      <c r="R772" s="264"/>
      <c r="S772" s="264"/>
      <c r="T772" s="264"/>
      <c r="U772" s="264"/>
      <c r="V772" s="264"/>
      <c r="W772" s="264"/>
      <c r="X772" s="264"/>
      <c r="Y772" s="264"/>
      <c r="Z772" s="264"/>
      <c r="AA772" s="264"/>
      <c r="AB772" s="264"/>
      <c r="AC772" s="264"/>
      <c r="AD772" s="264"/>
      <c r="AE772" s="264"/>
      <c r="AF772" s="264"/>
      <c r="AG772" s="264"/>
      <c r="AH772" s="264"/>
      <c r="AI772" s="264"/>
    </row>
    <row r="773" spans="1:35">
      <c r="A773" s="2"/>
      <c r="B773" s="264"/>
      <c r="C773" s="264"/>
      <c r="D773" s="264"/>
      <c r="E773" s="264"/>
      <c r="F773" s="264"/>
      <c r="G773" s="264"/>
      <c r="H773" s="264"/>
      <c r="I773" s="264"/>
      <c r="J773" s="264"/>
      <c r="K773" s="264"/>
      <c r="L773" s="264"/>
      <c r="M773" s="264"/>
      <c r="N773" s="264"/>
      <c r="O773" s="264"/>
      <c r="P773" s="264"/>
      <c r="Q773" s="264"/>
      <c r="R773" s="264"/>
      <c r="S773" s="264"/>
      <c r="T773" s="264"/>
      <c r="U773" s="264"/>
      <c r="V773" s="264"/>
      <c r="W773" s="264"/>
      <c r="X773" s="264"/>
      <c r="Y773" s="264"/>
      <c r="Z773" s="264"/>
      <c r="AA773" s="264"/>
      <c r="AB773" s="264"/>
      <c r="AC773" s="264"/>
      <c r="AD773" s="264"/>
      <c r="AE773" s="264"/>
      <c r="AF773" s="264"/>
      <c r="AG773" s="264"/>
      <c r="AH773" s="264"/>
      <c r="AI773" s="264"/>
    </row>
    <row r="774" spans="1:35">
      <c r="A774" s="2"/>
      <c r="B774" s="264"/>
      <c r="C774" s="264"/>
      <c r="D774" s="264"/>
      <c r="E774" s="264"/>
      <c r="F774" s="264"/>
      <c r="G774" s="264"/>
      <c r="H774" s="264"/>
      <c r="I774" s="264"/>
      <c r="J774" s="264"/>
      <c r="K774" s="264"/>
      <c r="L774" s="264"/>
      <c r="M774" s="264"/>
      <c r="N774" s="264"/>
      <c r="O774" s="264"/>
      <c r="P774" s="264"/>
      <c r="Q774" s="264"/>
      <c r="R774" s="264"/>
      <c r="S774" s="264"/>
      <c r="T774" s="264"/>
      <c r="U774" s="264"/>
      <c r="V774" s="264"/>
      <c r="W774" s="264"/>
      <c r="X774" s="264"/>
      <c r="Y774" s="264"/>
      <c r="Z774" s="264"/>
      <c r="AA774" s="264"/>
      <c r="AB774" s="264"/>
      <c r="AC774" s="264"/>
      <c r="AD774" s="264"/>
      <c r="AE774" s="264"/>
      <c r="AF774" s="264"/>
      <c r="AG774" s="264"/>
      <c r="AH774" s="264"/>
      <c r="AI774" s="264"/>
    </row>
    <row r="775" spans="1:35">
      <c r="A775" s="2"/>
      <c r="B775" s="264"/>
      <c r="C775" s="264"/>
      <c r="D775" s="264"/>
      <c r="E775" s="264"/>
      <c r="F775" s="264"/>
      <c r="G775" s="264"/>
      <c r="H775" s="264"/>
      <c r="I775" s="264"/>
      <c r="J775" s="264"/>
      <c r="K775" s="264"/>
      <c r="L775" s="264"/>
      <c r="M775" s="264"/>
      <c r="N775" s="264"/>
      <c r="O775" s="264"/>
      <c r="P775" s="264"/>
      <c r="Q775" s="264"/>
      <c r="R775" s="264"/>
      <c r="S775" s="264"/>
      <c r="T775" s="264"/>
      <c r="U775" s="264"/>
      <c r="V775" s="264"/>
      <c r="W775" s="264"/>
      <c r="X775" s="264"/>
      <c r="Y775" s="264"/>
      <c r="Z775" s="264"/>
      <c r="AA775" s="264"/>
      <c r="AB775" s="264"/>
      <c r="AC775" s="264"/>
      <c r="AD775" s="264"/>
      <c r="AE775" s="264"/>
      <c r="AF775" s="264"/>
      <c r="AG775" s="264"/>
      <c r="AH775" s="264"/>
      <c r="AI775" s="264"/>
    </row>
    <row r="776" spans="1:35">
      <c r="A776" s="2"/>
      <c r="B776" s="264"/>
      <c r="C776" s="264"/>
      <c r="D776" s="264"/>
      <c r="E776" s="264"/>
      <c r="F776" s="264"/>
      <c r="G776" s="264"/>
      <c r="H776" s="264"/>
      <c r="I776" s="264"/>
      <c r="J776" s="264"/>
      <c r="K776" s="264"/>
      <c r="L776" s="264"/>
      <c r="M776" s="264"/>
      <c r="N776" s="264"/>
      <c r="O776" s="264"/>
      <c r="P776" s="264"/>
      <c r="Q776" s="264"/>
      <c r="R776" s="264"/>
      <c r="S776" s="264"/>
      <c r="T776" s="264"/>
      <c r="U776" s="264"/>
      <c r="V776" s="264"/>
      <c r="W776" s="264"/>
      <c r="X776" s="264"/>
      <c r="Y776" s="264"/>
      <c r="Z776" s="264"/>
      <c r="AA776" s="264"/>
      <c r="AB776" s="264"/>
      <c r="AC776" s="264"/>
      <c r="AD776" s="264"/>
      <c r="AE776" s="264"/>
      <c r="AF776" s="264"/>
      <c r="AG776" s="264"/>
      <c r="AH776" s="264"/>
      <c r="AI776" s="264"/>
    </row>
    <row r="777" spans="1:35">
      <c r="A777" s="2"/>
      <c r="B777" s="264"/>
      <c r="C777" s="264"/>
      <c r="D777" s="264"/>
      <c r="E777" s="264"/>
      <c r="F777" s="264"/>
      <c r="G777" s="264"/>
      <c r="H777" s="264"/>
      <c r="I777" s="264"/>
      <c r="J777" s="264"/>
      <c r="K777" s="264"/>
      <c r="L777" s="264"/>
      <c r="M777" s="264"/>
      <c r="N777" s="264"/>
      <c r="O777" s="264"/>
      <c r="P777" s="264"/>
      <c r="Q777" s="264"/>
      <c r="R777" s="264"/>
      <c r="S777" s="264"/>
      <c r="T777" s="264"/>
      <c r="U777" s="264"/>
      <c r="V777" s="264"/>
      <c r="W777" s="264"/>
      <c r="X777" s="264"/>
      <c r="Y777" s="264"/>
      <c r="Z777" s="264"/>
      <c r="AA777" s="264"/>
      <c r="AB777" s="264"/>
      <c r="AC777" s="264"/>
      <c r="AD777" s="264"/>
      <c r="AE777" s="264"/>
      <c r="AF777" s="264"/>
      <c r="AG777" s="264"/>
      <c r="AH777" s="264"/>
      <c r="AI777" s="264"/>
    </row>
    <row r="778" spans="1:35">
      <c r="A778" s="2"/>
      <c r="B778" s="264"/>
      <c r="C778" s="264"/>
      <c r="D778" s="264"/>
      <c r="E778" s="264"/>
      <c r="F778" s="264"/>
      <c r="G778" s="264"/>
      <c r="H778" s="264"/>
      <c r="I778" s="264"/>
      <c r="J778" s="264"/>
      <c r="K778" s="264"/>
      <c r="L778" s="264"/>
      <c r="M778" s="264"/>
      <c r="N778" s="264"/>
      <c r="O778" s="264"/>
      <c r="P778" s="264"/>
      <c r="Q778" s="264"/>
      <c r="R778" s="264"/>
      <c r="S778" s="264"/>
      <c r="T778" s="264"/>
      <c r="U778" s="264"/>
      <c r="V778" s="264"/>
      <c r="W778" s="264"/>
      <c r="X778" s="264"/>
      <c r="Y778" s="264"/>
      <c r="Z778" s="264"/>
      <c r="AA778" s="264"/>
      <c r="AB778" s="264"/>
      <c r="AC778" s="264"/>
      <c r="AD778" s="264"/>
      <c r="AE778" s="264"/>
      <c r="AF778" s="264"/>
      <c r="AG778" s="264"/>
      <c r="AH778" s="264"/>
      <c r="AI778" s="264"/>
    </row>
    <row r="779" spans="1:35">
      <c r="A779" s="2"/>
      <c r="B779" s="264"/>
      <c r="C779" s="264"/>
      <c r="D779" s="264"/>
      <c r="E779" s="264"/>
      <c r="F779" s="264"/>
      <c r="G779" s="264"/>
      <c r="H779" s="264"/>
      <c r="I779" s="264"/>
      <c r="J779" s="264"/>
      <c r="K779" s="264"/>
      <c r="L779" s="264"/>
      <c r="M779" s="264"/>
      <c r="N779" s="264"/>
      <c r="O779" s="264"/>
      <c r="P779" s="264"/>
      <c r="Q779" s="264"/>
      <c r="R779" s="264"/>
      <c r="S779" s="264"/>
      <c r="T779" s="264"/>
      <c r="U779" s="264"/>
      <c r="V779" s="264"/>
      <c r="W779" s="264"/>
      <c r="X779" s="264"/>
      <c r="Y779" s="264"/>
      <c r="Z779" s="264"/>
      <c r="AA779" s="264"/>
      <c r="AB779" s="264"/>
      <c r="AC779" s="264"/>
      <c r="AD779" s="264"/>
      <c r="AE779" s="264"/>
      <c r="AF779" s="264"/>
      <c r="AG779" s="264"/>
      <c r="AH779" s="264"/>
      <c r="AI779" s="264"/>
    </row>
    <row r="780" spans="1:35">
      <c r="A780" s="2"/>
      <c r="B780" s="264"/>
      <c r="C780" s="264"/>
      <c r="D780" s="264"/>
      <c r="E780" s="264"/>
      <c r="F780" s="264"/>
      <c r="G780" s="264"/>
      <c r="H780" s="264"/>
      <c r="I780" s="264"/>
      <c r="J780" s="264"/>
      <c r="K780" s="264"/>
      <c r="L780" s="264"/>
      <c r="M780" s="264"/>
      <c r="N780" s="264"/>
      <c r="O780" s="264"/>
      <c r="P780" s="264"/>
      <c r="Q780" s="264"/>
      <c r="R780" s="264"/>
      <c r="S780" s="264"/>
      <c r="T780" s="264"/>
      <c r="U780" s="264"/>
      <c r="V780" s="264"/>
      <c r="W780" s="264"/>
      <c r="X780" s="264"/>
      <c r="Y780" s="264"/>
      <c r="Z780" s="264"/>
      <c r="AA780" s="264"/>
      <c r="AB780" s="264"/>
      <c r="AC780" s="264"/>
      <c r="AD780" s="264"/>
      <c r="AE780" s="264"/>
      <c r="AF780" s="264"/>
      <c r="AG780" s="264"/>
      <c r="AH780" s="264"/>
      <c r="AI780" s="264"/>
    </row>
    <row r="781" spans="1:35">
      <c r="A781" s="2"/>
      <c r="B781" s="264"/>
      <c r="C781" s="264"/>
      <c r="D781" s="264"/>
      <c r="E781" s="264"/>
      <c r="F781" s="264"/>
      <c r="G781" s="264"/>
      <c r="H781" s="264"/>
      <c r="I781" s="264"/>
      <c r="J781" s="264"/>
      <c r="K781" s="264"/>
      <c r="L781" s="264"/>
      <c r="M781" s="264"/>
      <c r="N781" s="264"/>
      <c r="O781" s="264"/>
      <c r="P781" s="264"/>
      <c r="Q781" s="264"/>
      <c r="R781" s="264"/>
      <c r="S781" s="264"/>
      <c r="T781" s="264"/>
      <c r="U781" s="264"/>
      <c r="V781" s="264"/>
      <c r="W781" s="264"/>
      <c r="X781" s="264"/>
      <c r="Y781" s="264"/>
      <c r="Z781" s="264"/>
      <c r="AA781" s="264"/>
      <c r="AB781" s="264"/>
      <c r="AC781" s="264"/>
      <c r="AD781" s="264"/>
      <c r="AE781" s="264"/>
      <c r="AF781" s="264"/>
      <c r="AG781" s="264"/>
      <c r="AH781" s="264"/>
      <c r="AI781" s="264"/>
    </row>
    <row r="782" spans="1:35">
      <c r="A782" s="2"/>
      <c r="B782" s="264"/>
      <c r="C782" s="264"/>
      <c r="D782" s="264"/>
      <c r="E782" s="264"/>
      <c r="F782" s="264"/>
      <c r="G782" s="264"/>
      <c r="H782" s="264"/>
      <c r="I782" s="264"/>
      <c r="J782" s="264"/>
      <c r="K782" s="264"/>
      <c r="L782" s="264"/>
      <c r="M782" s="264"/>
      <c r="N782" s="264"/>
      <c r="O782" s="264"/>
      <c r="P782" s="264"/>
      <c r="Q782" s="264"/>
      <c r="R782" s="264"/>
      <c r="S782" s="264"/>
      <c r="T782" s="264"/>
      <c r="U782" s="264"/>
      <c r="V782" s="264"/>
      <c r="W782" s="264"/>
      <c r="X782" s="264"/>
      <c r="Y782" s="264"/>
      <c r="Z782" s="264"/>
      <c r="AA782" s="264"/>
      <c r="AB782" s="264"/>
      <c r="AC782" s="264"/>
      <c r="AD782" s="264"/>
      <c r="AE782" s="264"/>
      <c r="AF782" s="264"/>
      <c r="AG782" s="264"/>
      <c r="AH782" s="264"/>
      <c r="AI782" s="264"/>
    </row>
    <row r="783" spans="1:35">
      <c r="A783" s="2"/>
      <c r="B783" s="264"/>
      <c r="C783" s="264"/>
      <c r="D783" s="264"/>
      <c r="E783" s="264"/>
      <c r="F783" s="264"/>
      <c r="G783" s="264"/>
      <c r="H783" s="264"/>
      <c r="I783" s="264"/>
      <c r="J783" s="264"/>
      <c r="K783" s="264"/>
      <c r="L783" s="264"/>
      <c r="M783" s="264"/>
      <c r="N783" s="264"/>
      <c r="O783" s="264"/>
      <c r="P783" s="264"/>
      <c r="Q783" s="264"/>
      <c r="R783" s="264"/>
      <c r="S783" s="264"/>
      <c r="T783" s="264"/>
      <c r="U783" s="264"/>
      <c r="V783" s="264"/>
      <c r="W783" s="264"/>
      <c r="X783" s="264"/>
      <c r="Y783" s="264"/>
      <c r="Z783" s="264"/>
      <c r="AA783" s="264"/>
      <c r="AB783" s="264"/>
      <c r="AC783" s="264"/>
      <c r="AD783" s="264"/>
      <c r="AE783" s="264"/>
      <c r="AF783" s="264"/>
      <c r="AG783" s="264"/>
      <c r="AH783" s="264"/>
      <c r="AI783" s="264"/>
    </row>
    <row r="784" spans="1:35">
      <c r="A784" s="2"/>
      <c r="B784" s="264"/>
      <c r="C784" s="264"/>
      <c r="D784" s="264"/>
      <c r="E784" s="264"/>
      <c r="F784" s="264"/>
      <c r="G784" s="264"/>
      <c r="H784" s="264"/>
      <c r="I784" s="264"/>
      <c r="J784" s="264"/>
      <c r="K784" s="264"/>
      <c r="L784" s="264"/>
      <c r="M784" s="264"/>
      <c r="N784" s="264"/>
      <c r="O784" s="264"/>
      <c r="P784" s="264"/>
      <c r="Q784" s="264"/>
      <c r="R784" s="264"/>
      <c r="S784" s="264"/>
      <c r="T784" s="264"/>
      <c r="U784" s="264"/>
      <c r="V784" s="264"/>
      <c r="W784" s="264"/>
      <c r="X784" s="264"/>
      <c r="Y784" s="264"/>
      <c r="Z784" s="264"/>
      <c r="AA784" s="264"/>
      <c r="AB784" s="264"/>
      <c r="AC784" s="264"/>
      <c r="AD784" s="264"/>
      <c r="AE784" s="264"/>
      <c r="AF784" s="264"/>
      <c r="AG784" s="264"/>
      <c r="AH784" s="264"/>
      <c r="AI784" s="264"/>
    </row>
    <row r="785" spans="1:35">
      <c r="A785" s="2"/>
      <c r="B785" s="264"/>
      <c r="C785" s="264"/>
      <c r="D785" s="264"/>
      <c r="E785" s="264"/>
      <c r="F785" s="264"/>
      <c r="G785" s="264"/>
      <c r="H785" s="264"/>
      <c r="I785" s="264"/>
      <c r="J785" s="264"/>
      <c r="K785" s="264"/>
      <c r="L785" s="264"/>
      <c r="M785" s="264"/>
      <c r="N785" s="264"/>
      <c r="O785" s="264"/>
      <c r="P785" s="264"/>
      <c r="Q785" s="264"/>
      <c r="R785" s="264"/>
      <c r="S785" s="264"/>
      <c r="T785" s="264"/>
      <c r="U785" s="264"/>
      <c r="V785" s="264"/>
      <c r="W785" s="264"/>
      <c r="X785" s="264"/>
      <c r="Y785" s="264"/>
      <c r="Z785" s="264"/>
      <c r="AA785" s="264"/>
      <c r="AB785" s="264"/>
      <c r="AC785" s="264"/>
      <c r="AD785" s="264"/>
      <c r="AE785" s="264"/>
      <c r="AF785" s="264"/>
      <c r="AG785" s="264"/>
      <c r="AH785" s="264"/>
      <c r="AI785" s="264"/>
    </row>
    <row r="786" spans="1:35">
      <c r="A786" s="2"/>
      <c r="B786" s="264"/>
      <c r="C786" s="264"/>
      <c r="D786" s="264"/>
      <c r="E786" s="264"/>
      <c r="F786" s="264"/>
      <c r="G786" s="264"/>
      <c r="H786" s="264"/>
      <c r="I786" s="264"/>
      <c r="J786" s="264"/>
      <c r="K786" s="264"/>
      <c r="L786" s="264"/>
      <c r="M786" s="264"/>
      <c r="N786" s="264"/>
      <c r="O786" s="264"/>
      <c r="P786" s="264"/>
      <c r="Q786" s="264"/>
      <c r="R786" s="264"/>
      <c r="S786" s="264"/>
      <c r="T786" s="264"/>
      <c r="U786" s="264"/>
      <c r="V786" s="264"/>
      <c r="W786" s="264"/>
      <c r="X786" s="264"/>
      <c r="Y786" s="264"/>
      <c r="Z786" s="264"/>
      <c r="AA786" s="264"/>
      <c r="AB786" s="264"/>
      <c r="AC786" s="264"/>
      <c r="AD786" s="264"/>
      <c r="AE786" s="264"/>
      <c r="AF786" s="264"/>
      <c r="AG786" s="264"/>
      <c r="AH786" s="264"/>
      <c r="AI786" s="264"/>
    </row>
    <row r="787" spans="1:35">
      <c r="A787" s="2"/>
      <c r="B787" s="264"/>
      <c r="C787" s="264"/>
      <c r="D787" s="264"/>
      <c r="E787" s="264"/>
      <c r="F787" s="264"/>
      <c r="G787" s="264"/>
      <c r="H787" s="264"/>
      <c r="I787" s="264"/>
      <c r="J787" s="264"/>
      <c r="K787" s="264"/>
      <c r="L787" s="264"/>
      <c r="M787" s="264"/>
      <c r="N787" s="264"/>
      <c r="O787" s="264"/>
      <c r="P787" s="264"/>
      <c r="Q787" s="264"/>
      <c r="R787" s="264"/>
      <c r="S787" s="264"/>
      <c r="T787" s="264"/>
      <c r="U787" s="264"/>
      <c r="V787" s="264"/>
      <c r="W787" s="264"/>
      <c r="X787" s="264"/>
      <c r="Y787" s="264"/>
      <c r="Z787" s="264"/>
      <c r="AA787" s="264"/>
      <c r="AB787" s="264"/>
      <c r="AC787" s="264"/>
      <c r="AD787" s="264"/>
      <c r="AE787" s="264"/>
      <c r="AF787" s="264"/>
      <c r="AG787" s="264"/>
      <c r="AH787" s="264"/>
      <c r="AI787" s="264"/>
    </row>
  </sheetData>
  <mergeCells count="1">
    <mergeCell ref="A4:A5"/>
  </mergeCells>
  <pageMargins left="0.7" right="0.7" top="0.75" bottom="0.75" header="0.3" footer="0.3"/>
  <pageSetup orientation="portrait" horizontalDpi="0" verticalDpi="0"/>
  <drawing r:id="rId1"/>
  <legacyDrawing r:id="rId2"/>
  <extLst>
    <ext xmlns:x14="http://schemas.microsoft.com/office/spreadsheetml/2009/9/main" uri="{05C60535-1F16-4fd2-B633-F4F36F0B64E0}">
      <x14:sparklineGroups xmlns:xm="http://schemas.microsoft.com/office/excel/2006/main">
        <x14:sparklineGroup manualMax="0" manualMin="0" type="column" displayEmptyCellsAs="gap" xr2:uid="{00000000-0003-0000-0100-000000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2 Revenue Forecast'!G15:J15</xm:f>
              <xm:sqref>K19</xm:sqref>
            </x14:sparkline>
          </x14:sparklines>
        </x14:sparklineGroup>
        <x14:sparklineGroup manualMax="0" manualMin="0" type="column" displayEmptyCellsAs="gap" xr2:uid="{00000000-0003-0000-0100-000001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2 Revenue Forecast'!L15:O15</xm:f>
              <xm:sqref>P19</xm:sqref>
            </x14:sparkline>
          </x14:sparklines>
        </x14:sparklineGroup>
        <x14:sparklineGroup manualMax="0" manualMin="0" type="column" displayEmptyCellsAs="gap" xr2:uid="{00000000-0003-0000-0100-000002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2 Revenue Forecast'!V10:Y10</xm:f>
              <xm:sqref>Z14</xm:sqref>
            </x14:sparkline>
          </x14:sparklines>
        </x14:sparklineGroup>
        <x14:sparklineGroup manualMax="0" manualMin="0" type="column" displayEmptyCellsAs="gap" xr2:uid="{00000000-0003-0000-0100-000003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2 Revenue Forecast'!AA10:AD10</xm:f>
              <xm:sqref>AE14</xm:sqref>
            </x14:sparkline>
          </x14:sparklines>
        </x14:sparklineGroup>
        <x14:sparklineGroup manualMax="0" manualMin="0" type="column" displayEmptyCellsAs="gap" xr2:uid="{00000000-0003-0000-0100-000006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2 Revenue Forecast'!Q10:T10</xm:f>
              <xm:sqref>U14</xm:sqref>
            </x14:sparkline>
          </x14:sparklines>
        </x14:sparklineGroup>
        <x14:sparklineGroup manualMax="0" manualMin="0" type="column" displayEmptyCellsAs="gap" xr2:uid="{00000000-0003-0000-0100-000007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2 Revenue Forecast'!L10:O10</xm:f>
              <xm:sqref>P14</xm:sqref>
            </x14:sparkline>
          </x14:sparklines>
        </x14:sparklineGroup>
        <x14:sparklineGroup manualMax="0" manualMin="0" type="column" displayEmptyCellsAs="gap" xr2:uid="{00000000-0003-0000-0100-000008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2 Revenue Forecast'!G10:J10</xm:f>
              <xm:sqref>K14</xm:sqref>
            </x14:sparkline>
          </x14:sparklines>
        </x14:sparklineGroup>
        <x14:sparklineGroup manualMax="0" manualMin="0" type="column" displayEmptyCellsAs="gap" xr2:uid="{00000000-0003-0000-0100-000009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2 Revenue Forecast'!B10:E10</xm:f>
              <xm:sqref>F14</xm:sqref>
            </x14:sparkline>
          </x14:sparklines>
        </x14:sparklineGroup>
        <x14:sparklineGroup manualMax="0" manualMin="0" type="column" displayEmptyCellsAs="gap" xr2:uid="{00000000-0003-0000-0100-00000A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2 Revenue Forecast'!AA15:AD15</xm:f>
              <xm:sqref>AE19</xm:sqref>
            </x14:sparkline>
          </x14:sparklines>
        </x14:sparklineGroup>
        <x14:sparklineGroup manualMax="0" manualMin="0" type="column" displayEmptyCellsAs="gap" xr2:uid="{00000000-0003-0000-0100-00000B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2 Revenue Forecast'!V15:Y15</xm:f>
              <xm:sqref>Z19</xm:sqref>
            </x14:sparkline>
          </x14:sparklines>
        </x14:sparklineGroup>
        <x14:sparklineGroup manualMax="0" manualMin="0" type="column" displayEmptyCellsAs="gap" xr2:uid="{00000000-0003-0000-0100-00000C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2 Revenue Forecast'!AA6:AD6</xm:f>
              <xm:sqref>AE9</xm:sqref>
            </x14:sparkline>
          </x14:sparklines>
        </x14:sparklineGroup>
        <x14:sparklineGroup manualMax="0" manualMin="0" type="column" displayEmptyCellsAs="gap" xr2:uid="{00000000-0003-0000-0100-00000D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2 Revenue Forecast'!V6:Y6</xm:f>
              <xm:sqref>Z9</xm:sqref>
            </x14:sparkline>
          </x14:sparklines>
        </x14:sparklineGroup>
        <x14:sparklineGroup manualMax="0" manualMin="0" type="column" displayEmptyCellsAs="gap" xr2:uid="{00000000-0003-0000-0100-00000E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2 Revenue Forecast'!Q6:T6</xm:f>
              <xm:sqref>U9</xm:sqref>
            </x14:sparkline>
          </x14:sparklines>
        </x14:sparklineGroup>
        <x14:sparklineGroup manualMax="0" manualMin="0" type="column" displayEmptyCellsAs="gap" xr2:uid="{00000000-0003-0000-0100-00000F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2 Revenue Forecast'!L6:O6</xm:f>
              <xm:sqref>P9</xm:sqref>
            </x14:sparkline>
          </x14:sparklines>
        </x14:sparklineGroup>
        <x14:sparklineGroup manualMax="0" manualMin="0" type="column" displayEmptyCellsAs="gap" xr2:uid="{00000000-0003-0000-0100-000010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2 Revenue Forecast'!G6:J6</xm:f>
              <xm:sqref>K9</xm:sqref>
            </x14:sparkline>
          </x14:sparklines>
        </x14:sparklineGroup>
        <x14:sparklineGroup manualMax="0" manualMin="0" type="column" displayEmptyCellsAs="gap" xr2:uid="{00000000-0003-0000-0100-000011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2 Revenue Forecast'!B6:E6</xm:f>
              <xm:sqref>F9</xm:sqref>
            </x14:sparkline>
          </x14:sparklines>
        </x14:sparklineGroup>
        <x14:sparklineGroup manualMax="0" manualMin="0" type="column" displayEmptyCellsAs="gap" xr2:uid="{00000000-0003-0000-0100-000013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2 Revenue Forecast'!Q15:T15</xm:f>
              <xm:sqref>U19</xm:sqref>
            </x14:sparkline>
          </x14:sparklines>
        </x14:sparklineGroup>
        <x14:sparklineGroup manualMax="0" manualMin="0" type="column" displayEmptyCellsAs="gap" xr2:uid="{00000000-0003-0000-0100-000017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2 Revenue Forecast'!B15:E15</xm:f>
              <xm:sqref>F19</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00B050"/>
  </sheetPr>
  <dimension ref="A1:FSB527"/>
  <sheetViews>
    <sheetView showGridLines="0" zoomScale="70" zoomScaleNormal="70" workbookViewId="0">
      <pane xSplit="2" ySplit="5" topLeftCell="S9" activePane="bottomRight" state="frozen"/>
      <selection activeCell="B2" sqref="B2"/>
      <selection pane="topRight" activeCell="B2" sqref="B2"/>
      <selection pane="bottomLeft" activeCell="B2" sqref="B2"/>
      <selection pane="bottomRight" activeCell="A2" sqref="A1:XFD2"/>
    </sheetView>
  </sheetViews>
  <sheetFormatPr defaultColWidth="9.125" defaultRowHeight="12.75" outlineLevelCol="1"/>
  <cols>
    <col min="1" max="1" width="3.875" style="18" customWidth="1"/>
    <col min="2" max="2" width="50.625" style="18" customWidth="1"/>
    <col min="3" max="3" width="10.625" style="18" customWidth="1" outlineLevel="1"/>
    <col min="4" max="5" width="9.125" style="18" customWidth="1" outlineLevel="1"/>
    <col min="6" max="6" width="9.875" style="18" customWidth="1" outlineLevel="1"/>
    <col min="7" max="7" width="9.125" style="18" customWidth="1"/>
    <col min="8" max="11" width="9.125" style="18" customWidth="1" outlineLevel="1"/>
    <col min="12" max="12" width="9.125" style="18" customWidth="1"/>
    <col min="13" max="16" width="9.125" style="18" customWidth="1" outlineLevel="1"/>
    <col min="17" max="17" width="9.125" style="18" customWidth="1"/>
    <col min="18" max="21" width="9.125" style="18" customWidth="1" outlineLevel="1"/>
    <col min="22" max="22" width="9.125" style="18" customWidth="1"/>
    <col min="23" max="23" width="9.125" style="18" customWidth="1" outlineLevel="1"/>
    <col min="24" max="24" width="8.875" style="18" customWidth="1" outlineLevel="1"/>
    <col min="25" max="25" width="9.625" style="18" customWidth="1" outlineLevel="1"/>
    <col min="26" max="26" width="10.625" style="18" customWidth="1" outlineLevel="1"/>
    <col min="27" max="27" width="10.625" style="18" bestFit="1" customWidth="1"/>
    <col min="28" max="28" width="8.875" style="18" customWidth="1" outlineLevel="1"/>
    <col min="29" max="29" width="9.375" style="18" customWidth="1" outlineLevel="1"/>
    <col min="30" max="30" width="9.875" style="18" customWidth="1" outlineLevel="1"/>
    <col min="31" max="31" width="10.875" style="18" customWidth="1" outlineLevel="1"/>
    <col min="32" max="33" width="10.875" style="18" bestFit="1" customWidth="1"/>
    <col min="34" max="34" width="10.625" style="18" bestFit="1" customWidth="1"/>
    <col min="35" max="35" width="11.5" style="18" bestFit="1" customWidth="1"/>
    <col min="36" max="36" width="14.125" style="18" bestFit="1" customWidth="1"/>
    <col min="37" max="37" width="2" style="2" customWidth="1"/>
    <col min="38" max="4552" width="9.125" style="2"/>
    <col min="4553" max="16384" width="9.125" style="18"/>
  </cols>
  <sheetData>
    <row r="1" spans="1:4552" s="2" customFormat="1" ht="14.1" customHeight="1" thickBot="1">
      <c r="A1" s="453" t="s">
        <v>1</v>
      </c>
      <c r="B1" s="454"/>
      <c r="C1" s="12"/>
      <c r="D1" s="12"/>
      <c r="E1" s="12"/>
      <c r="F1" s="12"/>
      <c r="G1" s="19"/>
      <c r="H1" s="12"/>
      <c r="I1" s="12"/>
      <c r="J1" s="12"/>
      <c r="K1" s="12"/>
      <c r="L1" s="20"/>
      <c r="M1" s="12"/>
      <c r="N1" s="12"/>
      <c r="O1" s="12"/>
      <c r="P1" s="12"/>
      <c r="Q1" s="20"/>
      <c r="R1" s="12"/>
      <c r="S1" s="12"/>
      <c r="T1" s="12"/>
      <c r="U1" s="12"/>
      <c r="V1" s="20"/>
      <c r="W1" s="12"/>
      <c r="X1" s="12"/>
      <c r="Y1" s="12"/>
      <c r="Z1" s="12"/>
      <c r="AA1" s="20"/>
      <c r="AB1" s="20"/>
      <c r="AC1" s="20"/>
      <c r="AD1" s="20"/>
      <c r="AE1" s="20"/>
      <c r="AF1" s="20"/>
      <c r="AG1" s="184"/>
      <c r="AH1" s="184"/>
      <c r="AI1" s="184"/>
      <c r="AJ1" s="184"/>
      <c r="AK1" s="21"/>
    </row>
    <row r="2" spans="1:4552" s="2" customFormat="1" ht="14.1" customHeight="1" thickBot="1">
      <c r="A2" s="451" t="s">
        <v>0</v>
      </c>
      <c r="B2" s="452"/>
      <c r="C2" s="12"/>
      <c r="D2" s="12"/>
      <c r="E2" s="12"/>
      <c r="G2" s="19"/>
      <c r="H2" s="12"/>
      <c r="I2" s="12"/>
      <c r="J2" s="12"/>
      <c r="K2" s="12"/>
      <c r="L2" s="20"/>
      <c r="M2" s="12"/>
      <c r="N2" s="12"/>
      <c r="O2" s="12"/>
      <c r="P2" s="12"/>
      <c r="Q2" s="20"/>
      <c r="R2" s="12"/>
      <c r="S2" s="12"/>
      <c r="T2" s="12"/>
      <c r="U2" s="12"/>
      <c r="V2" s="20"/>
      <c r="W2" s="12"/>
      <c r="X2" s="12"/>
      <c r="Y2" s="12"/>
      <c r="Z2" s="12"/>
      <c r="AA2" s="20"/>
      <c r="AB2" s="20"/>
      <c r="AC2" s="20"/>
      <c r="AD2" s="20"/>
      <c r="AE2" s="20"/>
      <c r="AF2" s="20"/>
      <c r="AG2" s="184"/>
      <c r="AH2" s="184"/>
      <c r="AI2" s="184"/>
      <c r="AJ2" s="184"/>
    </row>
    <row r="3" spans="1:4552" s="2" customFormat="1" ht="17.100000000000001" customHeight="1" thickBot="1">
      <c r="A3" s="449" t="s">
        <v>129</v>
      </c>
      <c r="B3" s="450"/>
      <c r="C3" s="12"/>
      <c r="D3" s="12"/>
      <c r="E3" s="12"/>
      <c r="F3" s="12"/>
      <c r="G3" s="6"/>
      <c r="H3" s="3"/>
      <c r="I3" s="4"/>
      <c r="J3" s="4"/>
      <c r="K3" s="4"/>
      <c r="L3" s="6"/>
      <c r="M3" s="6"/>
      <c r="N3" s="6"/>
      <c r="O3" s="6"/>
      <c r="P3" s="6"/>
      <c r="Q3" s="6"/>
      <c r="R3" s="6"/>
      <c r="S3" s="6"/>
      <c r="T3" s="6"/>
      <c r="U3" s="6"/>
      <c r="V3" s="6"/>
      <c r="W3" s="6"/>
      <c r="X3" s="6"/>
      <c r="Y3" s="6"/>
      <c r="Z3" s="6"/>
      <c r="AA3" s="6"/>
      <c r="AB3" s="6"/>
      <c r="AC3" s="6"/>
      <c r="AD3" s="6"/>
      <c r="AE3" s="6"/>
      <c r="AF3" s="6"/>
      <c r="AG3" s="6"/>
      <c r="AH3" s="6"/>
      <c r="AI3" s="6"/>
      <c r="AJ3" s="6"/>
    </row>
    <row r="4" spans="1:4552" s="24" customFormat="1" ht="15" customHeight="1" thickBot="1">
      <c r="A4" s="178" t="s">
        <v>128</v>
      </c>
      <c r="B4" s="22"/>
      <c r="C4" s="8" t="s">
        <v>186</v>
      </c>
      <c r="D4" s="8" t="s">
        <v>187</v>
      </c>
      <c r="E4" s="8" t="s">
        <v>188</v>
      </c>
      <c r="F4" s="8" t="s">
        <v>189</v>
      </c>
      <c r="G4" s="7">
        <v>2013</v>
      </c>
      <c r="H4" s="8" t="str">
        <f>'Step 2 Revenue Forecast'!G3</f>
        <v>1Q14</v>
      </c>
      <c r="I4" s="8" t="str">
        <f>'Step 2 Revenue Forecast'!H3</f>
        <v>2Q14</v>
      </c>
      <c r="J4" s="8" t="str">
        <f>'Step 2 Revenue Forecast'!I3</f>
        <v>3Q14</v>
      </c>
      <c r="K4" s="8" t="str">
        <f>'Step 2 Revenue Forecast'!J3</f>
        <v>4Q14</v>
      </c>
      <c r="L4" s="7">
        <f>'Step 2 Revenue Forecast'!K3</f>
        <v>2014</v>
      </c>
      <c r="M4" s="8" t="str">
        <f>'Step 2 Revenue Forecast'!L3</f>
        <v>1Q15</v>
      </c>
      <c r="N4" s="8" t="str">
        <f>'Step 2 Revenue Forecast'!M3</f>
        <v>2Q15</v>
      </c>
      <c r="O4" s="8" t="str">
        <f>'Step 2 Revenue Forecast'!N3</f>
        <v>3Q15</v>
      </c>
      <c r="P4" s="8" t="str">
        <f>'Step 2 Revenue Forecast'!O3</f>
        <v>4Q15</v>
      </c>
      <c r="Q4" s="7">
        <f>'Step 2 Revenue Forecast'!P3</f>
        <v>2015</v>
      </c>
      <c r="R4" s="8" t="str">
        <f>'Step 2 Revenue Forecast'!Q3</f>
        <v>1Q16</v>
      </c>
      <c r="S4" s="8" t="str">
        <f>'Step 2 Revenue Forecast'!R3</f>
        <v>2Q16</v>
      </c>
      <c r="T4" s="8" t="str">
        <f>'Step 2 Revenue Forecast'!S3</f>
        <v>3Q16</v>
      </c>
      <c r="U4" s="8" t="str">
        <f>'Step 2 Revenue Forecast'!T3</f>
        <v>4Q16</v>
      </c>
      <c r="V4" s="7">
        <f>'Step 2 Revenue Forecast'!U3</f>
        <v>2016</v>
      </c>
      <c r="W4" s="8" t="str">
        <f>'Step 2 Revenue Forecast'!V3</f>
        <v>1Q17</v>
      </c>
      <c r="X4" s="8" t="str">
        <f>'Step 2 Revenue Forecast'!W3</f>
        <v>2Q17</v>
      </c>
      <c r="Y4" s="8" t="str">
        <f>'Step 2 Revenue Forecast'!X3</f>
        <v>3Q17</v>
      </c>
      <c r="Z4" s="8" t="str">
        <f>'Step 2 Revenue Forecast'!Y3</f>
        <v>4Q17</v>
      </c>
      <c r="AA4" s="7">
        <f>'Step 2 Revenue Forecast'!Z3</f>
        <v>2017</v>
      </c>
      <c r="AB4" s="8" t="str">
        <f>'Step 2 Revenue Forecast'!AA3</f>
        <v>1Q18</v>
      </c>
      <c r="AC4" s="8" t="str">
        <f>'Step 2 Revenue Forecast'!AB3</f>
        <v>2Q18</v>
      </c>
      <c r="AD4" s="8" t="str">
        <f>'Step 2 Revenue Forecast'!AC3</f>
        <v>3Q18</v>
      </c>
      <c r="AE4" s="8" t="str">
        <f>'Step 2 Revenue Forecast'!AD3</f>
        <v>4Q18</v>
      </c>
      <c r="AF4" s="7">
        <f>'Step 2 Revenue Forecast'!AE3</f>
        <v>2018</v>
      </c>
      <c r="AG4" s="7">
        <f>'Step 2 Revenue Forecast'!AF3</f>
        <v>2019</v>
      </c>
      <c r="AH4" s="7">
        <f>'Step 2 Revenue Forecast'!AG3</f>
        <v>2020</v>
      </c>
      <c r="AI4" s="7">
        <f>'Step 2 Revenue Forecast'!AH3</f>
        <v>2021</v>
      </c>
      <c r="AJ4" s="7">
        <f>'Step 2 Revenue Forecast'!AI3</f>
        <v>2022</v>
      </c>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c r="FN4" s="23"/>
      <c r="FO4" s="23"/>
      <c r="FP4" s="23"/>
      <c r="FQ4" s="23"/>
      <c r="FR4" s="23"/>
      <c r="FS4" s="23"/>
      <c r="FT4" s="23"/>
      <c r="FU4" s="23"/>
      <c r="FV4" s="23"/>
      <c r="FW4" s="23"/>
      <c r="FX4" s="23"/>
      <c r="FY4" s="23"/>
      <c r="FZ4" s="23"/>
      <c r="GA4" s="23"/>
      <c r="GB4" s="23"/>
      <c r="GC4" s="23"/>
      <c r="GD4" s="23"/>
      <c r="GE4" s="23"/>
      <c r="GF4" s="23"/>
      <c r="GG4" s="23"/>
      <c r="GH4" s="23"/>
      <c r="GI4" s="23"/>
      <c r="GJ4" s="23"/>
      <c r="GK4" s="23"/>
      <c r="GL4" s="23"/>
      <c r="GM4" s="23"/>
      <c r="GN4" s="23"/>
      <c r="GO4" s="23"/>
      <c r="GP4" s="23"/>
      <c r="GQ4" s="23"/>
      <c r="GR4" s="23"/>
      <c r="GS4" s="23"/>
      <c r="GT4" s="23"/>
      <c r="GU4" s="23"/>
      <c r="GV4" s="23"/>
      <c r="GW4" s="23"/>
      <c r="GX4" s="23"/>
      <c r="GY4" s="23"/>
      <c r="GZ4" s="23"/>
      <c r="HA4" s="23"/>
      <c r="HB4" s="23"/>
      <c r="HC4" s="23"/>
      <c r="HD4" s="23"/>
      <c r="HE4" s="23"/>
      <c r="HF4" s="23"/>
      <c r="HG4" s="23"/>
      <c r="HH4" s="23"/>
      <c r="HI4" s="23"/>
      <c r="HJ4" s="23"/>
      <c r="HK4" s="23"/>
      <c r="HL4" s="23"/>
      <c r="HM4" s="23"/>
      <c r="HN4" s="23"/>
      <c r="HO4" s="23"/>
      <c r="HP4" s="23"/>
      <c r="HQ4" s="23"/>
      <c r="HR4" s="23"/>
      <c r="HS4" s="23"/>
      <c r="HT4" s="23"/>
      <c r="HU4" s="23"/>
      <c r="HV4" s="23"/>
      <c r="HW4" s="23"/>
      <c r="HX4" s="23"/>
      <c r="HY4" s="23"/>
      <c r="HZ4" s="23"/>
      <c r="IA4" s="23"/>
      <c r="IB4" s="23"/>
      <c r="IC4" s="23"/>
      <c r="ID4" s="23"/>
      <c r="IE4" s="23"/>
      <c r="IF4" s="23"/>
      <c r="IG4" s="23"/>
      <c r="IH4" s="23"/>
      <c r="II4" s="23"/>
      <c r="IJ4" s="23"/>
      <c r="IK4" s="23"/>
      <c r="IL4" s="23"/>
      <c r="IM4" s="23"/>
      <c r="IN4" s="23"/>
      <c r="IO4" s="23"/>
      <c r="IP4" s="23"/>
      <c r="IQ4" s="23"/>
      <c r="IR4" s="23"/>
      <c r="IS4" s="23"/>
      <c r="IT4" s="23"/>
      <c r="IU4" s="23"/>
      <c r="IV4" s="23"/>
      <c r="IW4" s="23"/>
      <c r="IX4" s="23"/>
      <c r="IY4" s="23"/>
      <c r="IZ4" s="23"/>
      <c r="JA4" s="23"/>
      <c r="JB4" s="23"/>
      <c r="JC4" s="23"/>
      <c r="JD4" s="23"/>
      <c r="JE4" s="23"/>
      <c r="JF4" s="23"/>
      <c r="JG4" s="23"/>
      <c r="JH4" s="23"/>
      <c r="JI4" s="23"/>
      <c r="JJ4" s="23"/>
      <c r="JK4" s="23"/>
      <c r="JL4" s="23"/>
      <c r="JM4" s="23"/>
      <c r="JN4" s="23"/>
      <c r="JO4" s="23"/>
      <c r="JP4" s="23"/>
      <c r="JQ4" s="23"/>
      <c r="JR4" s="23"/>
      <c r="JS4" s="23"/>
      <c r="JT4" s="23"/>
      <c r="JU4" s="23"/>
      <c r="JV4" s="23"/>
      <c r="JW4" s="23"/>
      <c r="JX4" s="23"/>
      <c r="JY4" s="23"/>
      <c r="JZ4" s="23"/>
      <c r="KA4" s="23"/>
      <c r="KB4" s="23"/>
      <c r="KC4" s="23"/>
      <c r="KD4" s="23"/>
      <c r="KE4" s="23"/>
      <c r="KF4" s="23"/>
      <c r="KG4" s="23"/>
      <c r="KH4" s="23"/>
      <c r="KI4" s="23"/>
      <c r="KJ4" s="23"/>
      <c r="KK4" s="23"/>
      <c r="KL4" s="23"/>
      <c r="KM4" s="23"/>
      <c r="KN4" s="23"/>
      <c r="KO4" s="23"/>
      <c r="KP4" s="23"/>
      <c r="KQ4" s="23"/>
      <c r="KR4" s="23"/>
      <c r="KS4" s="23"/>
      <c r="KT4" s="23"/>
      <c r="KU4" s="23"/>
      <c r="KV4" s="23"/>
      <c r="KW4" s="23"/>
      <c r="KX4" s="23"/>
      <c r="KY4" s="23"/>
      <c r="KZ4" s="23"/>
      <c r="LA4" s="23"/>
      <c r="LB4" s="23"/>
      <c r="LC4" s="23"/>
      <c r="LD4" s="23"/>
      <c r="LE4" s="23"/>
      <c r="LF4" s="23"/>
      <c r="LG4" s="23"/>
      <c r="LH4" s="23"/>
      <c r="LI4" s="23"/>
      <c r="LJ4" s="23"/>
      <c r="LK4" s="23"/>
      <c r="LL4" s="23"/>
      <c r="LM4" s="23"/>
      <c r="LN4" s="23"/>
      <c r="LO4" s="23"/>
      <c r="LP4" s="23"/>
      <c r="LQ4" s="23"/>
      <c r="LR4" s="23"/>
      <c r="LS4" s="23"/>
      <c r="LT4" s="23"/>
      <c r="LU4" s="23"/>
      <c r="LV4" s="23"/>
      <c r="LW4" s="23"/>
      <c r="LX4" s="23"/>
      <c r="LY4" s="23"/>
      <c r="LZ4" s="23"/>
      <c r="MA4" s="23"/>
      <c r="MB4" s="23"/>
      <c r="MC4" s="23"/>
      <c r="MD4" s="23"/>
      <c r="ME4" s="23"/>
      <c r="MF4" s="23"/>
      <c r="MG4" s="23"/>
      <c r="MH4" s="23"/>
      <c r="MI4" s="23"/>
      <c r="MJ4" s="23"/>
      <c r="MK4" s="23"/>
      <c r="ML4" s="23"/>
      <c r="MM4" s="23"/>
      <c r="MN4" s="23"/>
      <c r="MO4" s="23"/>
      <c r="MP4" s="23"/>
      <c r="MQ4" s="23"/>
      <c r="MR4" s="23"/>
      <c r="MS4" s="23"/>
      <c r="MT4" s="23"/>
      <c r="MU4" s="23"/>
      <c r="MV4" s="23"/>
      <c r="MW4" s="23"/>
      <c r="MX4" s="23"/>
      <c r="MY4" s="23"/>
      <c r="MZ4" s="23"/>
      <c r="NA4" s="23"/>
      <c r="NB4" s="23"/>
      <c r="NC4" s="23"/>
      <c r="ND4" s="23"/>
      <c r="NE4" s="23"/>
      <c r="NF4" s="23"/>
      <c r="NG4" s="23"/>
      <c r="NH4" s="23"/>
      <c r="NI4" s="23"/>
      <c r="NJ4" s="23"/>
      <c r="NK4" s="23"/>
      <c r="NL4" s="23"/>
      <c r="NM4" s="23"/>
      <c r="NN4" s="23"/>
      <c r="NO4" s="23"/>
      <c r="NP4" s="23"/>
      <c r="NQ4" s="23"/>
      <c r="NR4" s="23"/>
      <c r="NS4" s="23"/>
      <c r="NT4" s="23"/>
      <c r="NU4" s="23"/>
      <c r="NV4" s="23"/>
      <c r="NW4" s="23"/>
      <c r="NX4" s="23"/>
      <c r="NY4" s="23"/>
      <c r="NZ4" s="23"/>
      <c r="OA4" s="23"/>
      <c r="OB4" s="23"/>
      <c r="OC4" s="23"/>
      <c r="OD4" s="23"/>
      <c r="OE4" s="23"/>
      <c r="OF4" s="23"/>
      <c r="OG4" s="23"/>
      <c r="OH4" s="23"/>
      <c r="OI4" s="23"/>
      <c r="OJ4" s="23"/>
      <c r="OK4" s="23"/>
      <c r="OL4" s="23"/>
      <c r="OM4" s="23"/>
      <c r="ON4" s="23"/>
      <c r="OO4" s="23"/>
      <c r="OP4" s="23"/>
      <c r="OQ4" s="23"/>
      <c r="OR4" s="23"/>
      <c r="OS4" s="23"/>
      <c r="OT4" s="23"/>
      <c r="OU4" s="23"/>
      <c r="OV4" s="23"/>
      <c r="OW4" s="23"/>
      <c r="OX4" s="23"/>
      <c r="OY4" s="23"/>
      <c r="OZ4" s="23"/>
      <c r="PA4" s="23"/>
      <c r="PB4" s="23"/>
      <c r="PC4" s="23"/>
      <c r="PD4" s="23"/>
      <c r="PE4" s="23"/>
      <c r="PF4" s="23"/>
      <c r="PG4" s="23"/>
      <c r="PH4" s="23"/>
      <c r="PI4" s="23"/>
      <c r="PJ4" s="23"/>
      <c r="PK4" s="23"/>
      <c r="PL4" s="23"/>
      <c r="PM4" s="23"/>
      <c r="PN4" s="23"/>
      <c r="PO4" s="23"/>
      <c r="PP4" s="23"/>
      <c r="PQ4" s="23"/>
      <c r="PR4" s="23"/>
      <c r="PS4" s="23"/>
      <c r="PT4" s="23"/>
      <c r="PU4" s="23"/>
      <c r="PV4" s="23"/>
      <c r="PW4" s="23"/>
      <c r="PX4" s="23"/>
      <c r="PY4" s="23"/>
      <c r="PZ4" s="23"/>
      <c r="QA4" s="23"/>
      <c r="QB4" s="23"/>
      <c r="QC4" s="23"/>
      <c r="QD4" s="23"/>
      <c r="QE4" s="23"/>
      <c r="QF4" s="23"/>
      <c r="QG4" s="23"/>
      <c r="QH4" s="23"/>
      <c r="QI4" s="23"/>
      <c r="QJ4" s="23"/>
      <c r="QK4" s="23"/>
      <c r="QL4" s="23"/>
      <c r="QM4" s="23"/>
      <c r="QN4" s="23"/>
      <c r="QO4" s="23"/>
      <c r="QP4" s="23"/>
      <c r="QQ4" s="23"/>
      <c r="QR4" s="23"/>
      <c r="QS4" s="23"/>
      <c r="QT4" s="23"/>
      <c r="QU4" s="23"/>
      <c r="QV4" s="23"/>
      <c r="QW4" s="23"/>
      <c r="QX4" s="23"/>
      <c r="QY4" s="23"/>
      <c r="QZ4" s="23"/>
      <c r="RA4" s="23"/>
      <c r="RB4" s="23"/>
      <c r="RC4" s="23"/>
      <c r="RD4" s="23"/>
      <c r="RE4" s="23"/>
      <c r="RF4" s="23"/>
      <c r="RG4" s="23"/>
      <c r="RH4" s="23"/>
      <c r="RI4" s="23"/>
      <c r="RJ4" s="23"/>
      <c r="RK4" s="23"/>
      <c r="RL4" s="23"/>
      <c r="RM4" s="23"/>
      <c r="RN4" s="23"/>
      <c r="RO4" s="23"/>
      <c r="RP4" s="23"/>
      <c r="RQ4" s="23"/>
      <c r="RR4" s="23"/>
      <c r="RS4" s="23"/>
      <c r="RT4" s="23"/>
      <c r="RU4" s="23"/>
      <c r="RV4" s="23"/>
      <c r="RW4" s="23"/>
      <c r="RX4" s="23"/>
      <c r="RY4" s="23"/>
      <c r="RZ4" s="23"/>
      <c r="SA4" s="23"/>
      <c r="SB4" s="23"/>
      <c r="SC4" s="23"/>
      <c r="SD4" s="23"/>
      <c r="SE4" s="23"/>
      <c r="SF4" s="23"/>
      <c r="SG4" s="23"/>
      <c r="SH4" s="23"/>
      <c r="SI4" s="23"/>
      <c r="SJ4" s="23"/>
      <c r="SK4" s="23"/>
      <c r="SL4" s="23"/>
      <c r="SM4" s="23"/>
      <c r="SN4" s="23"/>
      <c r="SO4" s="23"/>
      <c r="SP4" s="23"/>
      <c r="SQ4" s="23"/>
      <c r="SR4" s="23"/>
      <c r="SS4" s="23"/>
      <c r="ST4" s="23"/>
      <c r="SU4" s="23"/>
      <c r="SV4" s="23"/>
      <c r="SW4" s="23"/>
      <c r="SX4" s="23"/>
      <c r="SY4" s="23"/>
      <c r="SZ4" s="23"/>
      <c r="TA4" s="23"/>
      <c r="TB4" s="23"/>
      <c r="TC4" s="23"/>
      <c r="TD4" s="23"/>
      <c r="TE4" s="23"/>
      <c r="TF4" s="23"/>
      <c r="TG4" s="23"/>
      <c r="TH4" s="23"/>
      <c r="TI4" s="23"/>
      <c r="TJ4" s="23"/>
      <c r="TK4" s="23"/>
      <c r="TL4" s="23"/>
      <c r="TM4" s="23"/>
      <c r="TN4" s="23"/>
      <c r="TO4" s="23"/>
      <c r="TP4" s="23"/>
      <c r="TQ4" s="23"/>
      <c r="TR4" s="23"/>
      <c r="TS4" s="23"/>
      <c r="TT4" s="23"/>
      <c r="TU4" s="23"/>
      <c r="TV4" s="23"/>
      <c r="TW4" s="23"/>
      <c r="TX4" s="23"/>
      <c r="TY4" s="23"/>
      <c r="TZ4" s="23"/>
      <c r="UA4" s="23"/>
      <c r="UB4" s="23"/>
      <c r="UC4" s="23"/>
      <c r="UD4" s="23"/>
      <c r="UE4" s="23"/>
      <c r="UF4" s="23"/>
      <c r="UG4" s="23"/>
      <c r="UH4" s="23"/>
      <c r="UI4" s="23"/>
      <c r="UJ4" s="23"/>
      <c r="UK4" s="23"/>
      <c r="UL4" s="23"/>
      <c r="UM4" s="23"/>
      <c r="UN4" s="23"/>
      <c r="UO4" s="23"/>
      <c r="UP4" s="23"/>
      <c r="UQ4" s="23"/>
      <c r="UR4" s="23"/>
      <c r="US4" s="23"/>
      <c r="UT4" s="23"/>
      <c r="UU4" s="23"/>
      <c r="UV4" s="23"/>
      <c r="UW4" s="23"/>
      <c r="UX4" s="23"/>
      <c r="UY4" s="23"/>
      <c r="UZ4" s="23"/>
      <c r="VA4" s="23"/>
      <c r="VB4" s="23"/>
      <c r="VC4" s="23"/>
      <c r="VD4" s="23"/>
      <c r="VE4" s="23"/>
      <c r="VF4" s="23"/>
      <c r="VG4" s="23"/>
      <c r="VH4" s="23"/>
      <c r="VI4" s="23"/>
      <c r="VJ4" s="23"/>
      <c r="VK4" s="23"/>
      <c r="VL4" s="23"/>
      <c r="VM4" s="23"/>
      <c r="VN4" s="23"/>
      <c r="VO4" s="23"/>
      <c r="VP4" s="23"/>
      <c r="VQ4" s="23"/>
      <c r="VR4" s="23"/>
      <c r="VS4" s="23"/>
      <c r="VT4" s="23"/>
      <c r="VU4" s="23"/>
      <c r="VV4" s="23"/>
      <c r="VW4" s="23"/>
      <c r="VX4" s="23"/>
      <c r="VY4" s="23"/>
      <c r="VZ4" s="23"/>
      <c r="WA4" s="23"/>
      <c r="WB4" s="23"/>
      <c r="WC4" s="23"/>
      <c r="WD4" s="23"/>
      <c r="WE4" s="23"/>
      <c r="WF4" s="23"/>
      <c r="WG4" s="23"/>
      <c r="WH4" s="23"/>
      <c r="WI4" s="23"/>
      <c r="WJ4" s="23"/>
      <c r="WK4" s="23"/>
      <c r="WL4" s="23"/>
      <c r="WM4" s="23"/>
      <c r="WN4" s="23"/>
      <c r="WO4" s="23"/>
      <c r="WP4" s="23"/>
      <c r="WQ4" s="23"/>
      <c r="WR4" s="23"/>
      <c r="WS4" s="23"/>
      <c r="WT4" s="23"/>
      <c r="WU4" s="23"/>
      <c r="WV4" s="23"/>
      <c r="WW4" s="23"/>
      <c r="WX4" s="23"/>
      <c r="WY4" s="23"/>
      <c r="WZ4" s="23"/>
      <c r="XA4" s="23"/>
      <c r="XB4" s="23"/>
      <c r="XC4" s="23"/>
      <c r="XD4" s="23"/>
      <c r="XE4" s="23"/>
      <c r="XF4" s="23"/>
      <c r="XG4" s="23"/>
      <c r="XH4" s="23"/>
      <c r="XI4" s="23"/>
      <c r="XJ4" s="23"/>
      <c r="XK4" s="23"/>
      <c r="XL4" s="23"/>
      <c r="XM4" s="23"/>
      <c r="XN4" s="23"/>
      <c r="XO4" s="23"/>
      <c r="XP4" s="23"/>
      <c r="XQ4" s="23"/>
      <c r="XR4" s="23"/>
      <c r="XS4" s="23"/>
      <c r="XT4" s="23"/>
      <c r="XU4" s="23"/>
      <c r="XV4" s="23"/>
      <c r="XW4" s="23"/>
      <c r="XX4" s="23"/>
      <c r="XY4" s="23"/>
      <c r="XZ4" s="23"/>
      <c r="YA4" s="23"/>
      <c r="YB4" s="23"/>
      <c r="YC4" s="23"/>
      <c r="YD4" s="23"/>
      <c r="YE4" s="23"/>
      <c r="YF4" s="23"/>
      <c r="YG4" s="23"/>
      <c r="YH4" s="23"/>
      <c r="YI4" s="23"/>
      <c r="YJ4" s="23"/>
      <c r="YK4" s="23"/>
      <c r="YL4" s="23"/>
      <c r="YM4" s="23"/>
      <c r="YN4" s="23"/>
      <c r="YO4" s="23"/>
      <c r="YP4" s="23"/>
      <c r="YQ4" s="23"/>
      <c r="YR4" s="23"/>
      <c r="YS4" s="23"/>
      <c r="YT4" s="23"/>
      <c r="YU4" s="23"/>
      <c r="YV4" s="23"/>
      <c r="YW4" s="23"/>
      <c r="YX4" s="23"/>
      <c r="YY4" s="23"/>
      <c r="YZ4" s="23"/>
      <c r="ZA4" s="23"/>
      <c r="ZB4" s="23"/>
      <c r="ZC4" s="23"/>
      <c r="ZD4" s="23"/>
      <c r="ZE4" s="23"/>
      <c r="ZF4" s="23"/>
      <c r="ZG4" s="23"/>
      <c r="ZH4" s="23"/>
      <c r="ZI4" s="23"/>
      <c r="ZJ4" s="23"/>
      <c r="ZK4" s="23"/>
      <c r="ZL4" s="23"/>
      <c r="ZM4" s="23"/>
      <c r="ZN4" s="23"/>
      <c r="ZO4" s="23"/>
      <c r="ZP4" s="23"/>
      <c r="ZQ4" s="23"/>
      <c r="ZR4" s="23"/>
      <c r="ZS4" s="23"/>
      <c r="ZT4" s="23"/>
      <c r="ZU4" s="23"/>
      <c r="ZV4" s="23"/>
      <c r="ZW4" s="23"/>
      <c r="ZX4" s="23"/>
      <c r="ZY4" s="23"/>
      <c r="ZZ4" s="23"/>
      <c r="AAA4" s="23"/>
      <c r="AAB4" s="23"/>
      <c r="AAC4" s="23"/>
      <c r="AAD4" s="23"/>
      <c r="AAE4" s="23"/>
      <c r="AAF4" s="23"/>
      <c r="AAG4" s="23"/>
      <c r="AAH4" s="23"/>
      <c r="AAI4" s="23"/>
      <c r="AAJ4" s="23"/>
      <c r="AAK4" s="23"/>
      <c r="AAL4" s="23"/>
      <c r="AAM4" s="23"/>
      <c r="AAN4" s="23"/>
      <c r="AAO4" s="23"/>
      <c r="AAP4" s="23"/>
      <c r="AAQ4" s="23"/>
      <c r="AAR4" s="23"/>
      <c r="AAS4" s="23"/>
      <c r="AAT4" s="23"/>
      <c r="AAU4" s="23"/>
      <c r="AAV4" s="23"/>
      <c r="AAW4" s="23"/>
      <c r="AAX4" s="23"/>
      <c r="AAY4" s="23"/>
      <c r="AAZ4" s="23"/>
      <c r="ABA4" s="23"/>
      <c r="ABB4" s="23"/>
      <c r="ABC4" s="23"/>
      <c r="ABD4" s="23"/>
      <c r="ABE4" s="23"/>
      <c r="ABF4" s="23"/>
      <c r="ABG4" s="23"/>
      <c r="ABH4" s="23"/>
      <c r="ABI4" s="23"/>
      <c r="ABJ4" s="23"/>
      <c r="ABK4" s="23"/>
      <c r="ABL4" s="23"/>
      <c r="ABM4" s="23"/>
      <c r="ABN4" s="23"/>
      <c r="ABO4" s="23"/>
      <c r="ABP4" s="23"/>
      <c r="ABQ4" s="23"/>
      <c r="ABR4" s="23"/>
      <c r="ABS4" s="23"/>
      <c r="ABT4" s="23"/>
      <c r="ABU4" s="23"/>
      <c r="ABV4" s="23"/>
      <c r="ABW4" s="23"/>
      <c r="ABX4" s="23"/>
      <c r="ABY4" s="23"/>
      <c r="ABZ4" s="23"/>
      <c r="ACA4" s="23"/>
      <c r="ACB4" s="23"/>
      <c r="ACC4" s="23"/>
      <c r="ACD4" s="23"/>
      <c r="ACE4" s="23"/>
      <c r="ACF4" s="23"/>
      <c r="ACG4" s="23"/>
      <c r="ACH4" s="23"/>
      <c r="ACI4" s="23"/>
      <c r="ACJ4" s="23"/>
      <c r="ACK4" s="23"/>
      <c r="ACL4" s="23"/>
      <c r="ACM4" s="23"/>
      <c r="ACN4" s="23"/>
      <c r="ACO4" s="23"/>
      <c r="ACP4" s="23"/>
      <c r="ACQ4" s="23"/>
      <c r="ACR4" s="23"/>
      <c r="ACS4" s="23"/>
      <c r="ACT4" s="23"/>
      <c r="ACU4" s="23"/>
      <c r="ACV4" s="23"/>
      <c r="ACW4" s="23"/>
      <c r="ACX4" s="23"/>
      <c r="ACY4" s="23"/>
      <c r="ACZ4" s="23"/>
      <c r="ADA4" s="23"/>
      <c r="ADB4" s="23"/>
      <c r="ADC4" s="23"/>
      <c r="ADD4" s="23"/>
      <c r="ADE4" s="23"/>
      <c r="ADF4" s="23"/>
      <c r="ADG4" s="23"/>
      <c r="ADH4" s="23"/>
      <c r="ADI4" s="23"/>
      <c r="ADJ4" s="23"/>
      <c r="ADK4" s="23"/>
      <c r="ADL4" s="23"/>
      <c r="ADM4" s="23"/>
      <c r="ADN4" s="23"/>
      <c r="ADO4" s="23"/>
      <c r="ADP4" s="23"/>
      <c r="ADQ4" s="23"/>
      <c r="ADR4" s="23"/>
      <c r="ADS4" s="23"/>
      <c r="ADT4" s="23"/>
      <c r="ADU4" s="23"/>
      <c r="ADV4" s="23"/>
      <c r="ADW4" s="23"/>
      <c r="ADX4" s="23"/>
      <c r="ADY4" s="23"/>
      <c r="ADZ4" s="23"/>
      <c r="AEA4" s="23"/>
      <c r="AEB4" s="23"/>
      <c r="AEC4" s="23"/>
      <c r="AED4" s="23"/>
      <c r="AEE4" s="23"/>
      <c r="AEF4" s="23"/>
      <c r="AEG4" s="23"/>
      <c r="AEH4" s="23"/>
      <c r="AEI4" s="23"/>
      <c r="AEJ4" s="23"/>
      <c r="AEK4" s="23"/>
      <c r="AEL4" s="23"/>
      <c r="AEM4" s="23"/>
      <c r="AEN4" s="23"/>
      <c r="AEO4" s="23"/>
      <c r="AEP4" s="23"/>
      <c r="AEQ4" s="23"/>
      <c r="AER4" s="23"/>
      <c r="AES4" s="23"/>
      <c r="AET4" s="23"/>
      <c r="AEU4" s="23"/>
      <c r="AEV4" s="23"/>
      <c r="AEW4" s="23"/>
      <c r="AEX4" s="23"/>
      <c r="AEY4" s="23"/>
      <c r="AEZ4" s="23"/>
      <c r="AFA4" s="23"/>
      <c r="AFB4" s="23"/>
      <c r="AFC4" s="23"/>
      <c r="AFD4" s="23"/>
      <c r="AFE4" s="23"/>
      <c r="AFF4" s="23"/>
      <c r="AFG4" s="23"/>
      <c r="AFH4" s="23"/>
      <c r="AFI4" s="23"/>
      <c r="AFJ4" s="23"/>
      <c r="AFK4" s="23"/>
      <c r="AFL4" s="23"/>
      <c r="AFM4" s="23"/>
      <c r="AFN4" s="23"/>
      <c r="AFO4" s="23"/>
      <c r="AFP4" s="23"/>
      <c r="AFQ4" s="23"/>
      <c r="AFR4" s="23"/>
      <c r="AFS4" s="23"/>
      <c r="AFT4" s="23"/>
      <c r="AFU4" s="23"/>
      <c r="AFV4" s="23"/>
      <c r="AFW4" s="23"/>
      <c r="AFX4" s="23"/>
      <c r="AFY4" s="23"/>
      <c r="AFZ4" s="23"/>
      <c r="AGA4" s="23"/>
      <c r="AGB4" s="23"/>
      <c r="AGC4" s="23"/>
      <c r="AGD4" s="23"/>
      <c r="AGE4" s="23"/>
      <c r="AGF4" s="23"/>
      <c r="AGG4" s="23"/>
      <c r="AGH4" s="23"/>
      <c r="AGI4" s="23"/>
      <c r="AGJ4" s="23"/>
      <c r="AGK4" s="23"/>
      <c r="AGL4" s="23"/>
      <c r="AGM4" s="23"/>
      <c r="AGN4" s="23"/>
      <c r="AGO4" s="23"/>
      <c r="AGP4" s="23"/>
      <c r="AGQ4" s="23"/>
      <c r="AGR4" s="23"/>
      <c r="AGS4" s="23"/>
      <c r="AGT4" s="23"/>
      <c r="AGU4" s="23"/>
      <c r="AGV4" s="23"/>
      <c r="AGW4" s="23"/>
      <c r="AGX4" s="23"/>
      <c r="AGY4" s="23"/>
      <c r="AGZ4" s="23"/>
      <c r="AHA4" s="23"/>
      <c r="AHB4" s="23"/>
      <c r="AHC4" s="23"/>
      <c r="AHD4" s="23"/>
      <c r="AHE4" s="23"/>
      <c r="AHF4" s="23"/>
      <c r="AHG4" s="23"/>
      <c r="AHH4" s="23"/>
      <c r="AHI4" s="23"/>
      <c r="AHJ4" s="23"/>
      <c r="AHK4" s="23"/>
      <c r="AHL4" s="23"/>
      <c r="AHM4" s="23"/>
      <c r="AHN4" s="23"/>
      <c r="AHO4" s="23"/>
      <c r="AHP4" s="23"/>
      <c r="AHQ4" s="23"/>
      <c r="AHR4" s="23"/>
      <c r="AHS4" s="23"/>
      <c r="AHT4" s="23"/>
      <c r="AHU4" s="23"/>
      <c r="AHV4" s="23"/>
      <c r="AHW4" s="23"/>
      <c r="AHX4" s="23"/>
      <c r="AHY4" s="23"/>
      <c r="AHZ4" s="23"/>
      <c r="AIA4" s="23"/>
      <c r="AIB4" s="23"/>
      <c r="AIC4" s="23"/>
      <c r="AID4" s="23"/>
      <c r="AIE4" s="23"/>
      <c r="AIF4" s="23"/>
      <c r="AIG4" s="23"/>
      <c r="AIH4" s="23"/>
      <c r="AII4" s="23"/>
      <c r="AIJ4" s="23"/>
      <c r="AIK4" s="23"/>
      <c r="AIL4" s="23"/>
      <c r="AIM4" s="23"/>
      <c r="AIN4" s="23"/>
      <c r="AIO4" s="23"/>
      <c r="AIP4" s="23"/>
      <c r="AIQ4" s="23"/>
      <c r="AIR4" s="23"/>
      <c r="AIS4" s="23"/>
      <c r="AIT4" s="23"/>
      <c r="AIU4" s="23"/>
      <c r="AIV4" s="23"/>
      <c r="AIW4" s="23"/>
      <c r="AIX4" s="23"/>
      <c r="AIY4" s="23"/>
      <c r="AIZ4" s="23"/>
      <c r="AJA4" s="23"/>
      <c r="AJB4" s="23"/>
      <c r="AJC4" s="23"/>
      <c r="AJD4" s="23"/>
      <c r="AJE4" s="23"/>
      <c r="AJF4" s="23"/>
      <c r="AJG4" s="23"/>
      <c r="AJH4" s="23"/>
      <c r="AJI4" s="23"/>
      <c r="AJJ4" s="23"/>
      <c r="AJK4" s="23"/>
      <c r="AJL4" s="23"/>
      <c r="AJM4" s="23"/>
      <c r="AJN4" s="23"/>
      <c r="AJO4" s="23"/>
      <c r="AJP4" s="23"/>
      <c r="AJQ4" s="23"/>
      <c r="AJR4" s="23"/>
      <c r="AJS4" s="23"/>
      <c r="AJT4" s="23"/>
      <c r="AJU4" s="23"/>
      <c r="AJV4" s="23"/>
      <c r="AJW4" s="23"/>
      <c r="AJX4" s="23"/>
      <c r="AJY4" s="23"/>
      <c r="AJZ4" s="23"/>
      <c r="AKA4" s="23"/>
      <c r="AKB4" s="23"/>
      <c r="AKC4" s="23"/>
      <c r="AKD4" s="23"/>
      <c r="AKE4" s="23"/>
      <c r="AKF4" s="23"/>
      <c r="AKG4" s="23"/>
      <c r="AKH4" s="23"/>
      <c r="AKI4" s="23"/>
      <c r="AKJ4" s="23"/>
      <c r="AKK4" s="23"/>
      <c r="AKL4" s="23"/>
      <c r="AKM4" s="23"/>
      <c r="AKN4" s="23"/>
      <c r="AKO4" s="23"/>
      <c r="AKP4" s="23"/>
      <c r="AKQ4" s="23"/>
      <c r="AKR4" s="23"/>
      <c r="AKS4" s="23"/>
      <c r="AKT4" s="23"/>
      <c r="AKU4" s="23"/>
      <c r="AKV4" s="23"/>
      <c r="AKW4" s="23"/>
      <c r="AKX4" s="23"/>
      <c r="AKY4" s="23"/>
      <c r="AKZ4" s="23"/>
      <c r="ALA4" s="23"/>
      <c r="ALB4" s="23"/>
      <c r="ALC4" s="23"/>
      <c r="ALD4" s="23"/>
      <c r="ALE4" s="23"/>
      <c r="ALF4" s="23"/>
      <c r="ALG4" s="23"/>
      <c r="ALH4" s="23"/>
      <c r="ALI4" s="23"/>
      <c r="ALJ4" s="23"/>
      <c r="ALK4" s="23"/>
      <c r="ALL4" s="23"/>
      <c r="ALM4" s="23"/>
      <c r="ALN4" s="23"/>
      <c r="ALO4" s="23"/>
      <c r="ALP4" s="23"/>
      <c r="ALQ4" s="23"/>
      <c r="ALR4" s="23"/>
      <c r="ALS4" s="23"/>
      <c r="ALT4" s="23"/>
      <c r="ALU4" s="23"/>
      <c r="ALV4" s="23"/>
      <c r="ALW4" s="23"/>
      <c r="ALX4" s="23"/>
      <c r="ALY4" s="23"/>
      <c r="ALZ4" s="23"/>
      <c r="AMA4" s="23"/>
      <c r="AMB4" s="23"/>
      <c r="AMC4" s="23"/>
      <c r="AMD4" s="23"/>
      <c r="AME4" s="23"/>
      <c r="AMF4" s="23"/>
      <c r="AMG4" s="23"/>
      <c r="AMH4" s="23"/>
      <c r="AMI4" s="23"/>
      <c r="AMJ4" s="23"/>
      <c r="AMK4" s="23"/>
      <c r="AML4" s="23"/>
      <c r="AMM4" s="23"/>
      <c r="AMN4" s="23"/>
      <c r="AMO4" s="23"/>
      <c r="AMP4" s="23"/>
      <c r="AMQ4" s="23"/>
      <c r="AMR4" s="23"/>
      <c r="AMS4" s="23"/>
      <c r="AMT4" s="23"/>
      <c r="AMU4" s="23"/>
      <c r="AMV4" s="23"/>
      <c r="AMW4" s="23"/>
      <c r="AMX4" s="23"/>
      <c r="AMY4" s="23"/>
      <c r="AMZ4" s="23"/>
      <c r="ANA4" s="23"/>
      <c r="ANB4" s="23"/>
      <c r="ANC4" s="23"/>
      <c r="AND4" s="23"/>
      <c r="ANE4" s="23"/>
      <c r="ANF4" s="23"/>
      <c r="ANG4" s="23"/>
      <c r="ANH4" s="23"/>
      <c r="ANI4" s="23"/>
      <c r="ANJ4" s="23"/>
      <c r="ANK4" s="23"/>
      <c r="ANL4" s="23"/>
      <c r="ANM4" s="23"/>
      <c r="ANN4" s="23"/>
      <c r="ANO4" s="23"/>
      <c r="ANP4" s="23"/>
      <c r="ANQ4" s="23"/>
      <c r="ANR4" s="23"/>
      <c r="ANS4" s="23"/>
      <c r="ANT4" s="23"/>
      <c r="ANU4" s="23"/>
      <c r="ANV4" s="23"/>
      <c r="ANW4" s="23"/>
      <c r="ANX4" s="23"/>
      <c r="ANY4" s="23"/>
      <c r="ANZ4" s="23"/>
      <c r="AOA4" s="23"/>
      <c r="AOB4" s="23"/>
      <c r="AOC4" s="23"/>
      <c r="AOD4" s="23"/>
      <c r="AOE4" s="23"/>
      <c r="AOF4" s="23"/>
      <c r="AOG4" s="23"/>
      <c r="AOH4" s="23"/>
      <c r="AOI4" s="23"/>
      <c r="AOJ4" s="23"/>
      <c r="AOK4" s="23"/>
      <c r="AOL4" s="23"/>
      <c r="AOM4" s="23"/>
      <c r="AON4" s="23"/>
      <c r="AOO4" s="23"/>
      <c r="AOP4" s="23"/>
      <c r="AOQ4" s="23"/>
      <c r="AOR4" s="23"/>
      <c r="AOS4" s="23"/>
      <c r="AOT4" s="23"/>
      <c r="AOU4" s="23"/>
      <c r="AOV4" s="23"/>
      <c r="AOW4" s="23"/>
      <c r="AOX4" s="23"/>
      <c r="AOY4" s="23"/>
      <c r="AOZ4" s="23"/>
      <c r="APA4" s="23"/>
      <c r="APB4" s="23"/>
      <c r="APC4" s="23"/>
      <c r="APD4" s="23"/>
      <c r="APE4" s="23"/>
      <c r="APF4" s="23"/>
      <c r="APG4" s="23"/>
      <c r="APH4" s="23"/>
      <c r="API4" s="23"/>
      <c r="APJ4" s="23"/>
      <c r="APK4" s="23"/>
      <c r="APL4" s="23"/>
      <c r="APM4" s="23"/>
      <c r="APN4" s="23"/>
      <c r="APO4" s="23"/>
      <c r="APP4" s="23"/>
      <c r="APQ4" s="23"/>
      <c r="APR4" s="23"/>
      <c r="APS4" s="23"/>
      <c r="APT4" s="23"/>
      <c r="APU4" s="23"/>
      <c r="APV4" s="23"/>
      <c r="APW4" s="23"/>
      <c r="APX4" s="23"/>
      <c r="APY4" s="23"/>
      <c r="APZ4" s="23"/>
      <c r="AQA4" s="23"/>
      <c r="AQB4" s="23"/>
      <c r="AQC4" s="23"/>
      <c r="AQD4" s="23"/>
      <c r="AQE4" s="23"/>
      <c r="AQF4" s="23"/>
      <c r="AQG4" s="23"/>
      <c r="AQH4" s="23"/>
      <c r="AQI4" s="23"/>
      <c r="AQJ4" s="23"/>
      <c r="AQK4" s="23"/>
      <c r="AQL4" s="23"/>
      <c r="AQM4" s="23"/>
      <c r="AQN4" s="23"/>
      <c r="AQO4" s="23"/>
      <c r="AQP4" s="23"/>
      <c r="AQQ4" s="23"/>
      <c r="AQR4" s="23"/>
      <c r="AQS4" s="23"/>
      <c r="AQT4" s="23"/>
      <c r="AQU4" s="23"/>
      <c r="AQV4" s="23"/>
      <c r="AQW4" s="23"/>
      <c r="AQX4" s="23"/>
      <c r="AQY4" s="23"/>
      <c r="AQZ4" s="23"/>
      <c r="ARA4" s="23"/>
      <c r="ARB4" s="23"/>
      <c r="ARC4" s="23"/>
      <c r="ARD4" s="23"/>
      <c r="ARE4" s="23"/>
      <c r="ARF4" s="23"/>
      <c r="ARG4" s="23"/>
      <c r="ARH4" s="23"/>
      <c r="ARI4" s="23"/>
      <c r="ARJ4" s="23"/>
      <c r="ARK4" s="23"/>
      <c r="ARL4" s="23"/>
      <c r="ARM4" s="23"/>
      <c r="ARN4" s="23"/>
      <c r="ARO4" s="23"/>
      <c r="ARP4" s="23"/>
      <c r="ARQ4" s="23"/>
      <c r="ARR4" s="23"/>
      <c r="ARS4" s="23"/>
      <c r="ART4" s="23"/>
      <c r="ARU4" s="23"/>
      <c r="ARV4" s="23"/>
      <c r="ARW4" s="23"/>
      <c r="ARX4" s="23"/>
      <c r="ARY4" s="23"/>
      <c r="ARZ4" s="23"/>
      <c r="ASA4" s="23"/>
      <c r="ASB4" s="23"/>
      <c r="ASC4" s="23"/>
      <c r="ASD4" s="23"/>
      <c r="ASE4" s="23"/>
      <c r="ASF4" s="23"/>
      <c r="ASG4" s="23"/>
      <c r="ASH4" s="23"/>
      <c r="ASI4" s="23"/>
      <c r="ASJ4" s="23"/>
      <c r="ASK4" s="23"/>
      <c r="ASL4" s="23"/>
      <c r="ASM4" s="23"/>
      <c r="ASN4" s="23"/>
      <c r="ASO4" s="23"/>
      <c r="ASP4" s="23"/>
      <c r="ASQ4" s="23"/>
      <c r="ASR4" s="23"/>
      <c r="ASS4" s="23"/>
      <c r="AST4" s="23"/>
      <c r="ASU4" s="23"/>
      <c r="ASV4" s="23"/>
      <c r="ASW4" s="23"/>
      <c r="ASX4" s="23"/>
      <c r="ASY4" s="23"/>
      <c r="ASZ4" s="23"/>
      <c r="ATA4" s="23"/>
      <c r="ATB4" s="23"/>
      <c r="ATC4" s="23"/>
      <c r="ATD4" s="23"/>
      <c r="ATE4" s="23"/>
      <c r="ATF4" s="23"/>
      <c r="ATG4" s="23"/>
      <c r="ATH4" s="23"/>
      <c r="ATI4" s="23"/>
      <c r="ATJ4" s="23"/>
      <c r="ATK4" s="23"/>
      <c r="ATL4" s="23"/>
      <c r="ATM4" s="23"/>
      <c r="ATN4" s="23"/>
      <c r="ATO4" s="23"/>
      <c r="ATP4" s="23"/>
      <c r="ATQ4" s="23"/>
      <c r="ATR4" s="23"/>
      <c r="ATS4" s="23"/>
      <c r="ATT4" s="23"/>
      <c r="ATU4" s="23"/>
      <c r="ATV4" s="23"/>
      <c r="ATW4" s="23"/>
      <c r="ATX4" s="23"/>
      <c r="ATY4" s="23"/>
      <c r="ATZ4" s="23"/>
      <c r="AUA4" s="23"/>
      <c r="AUB4" s="23"/>
      <c r="AUC4" s="23"/>
      <c r="AUD4" s="23"/>
      <c r="AUE4" s="23"/>
      <c r="AUF4" s="23"/>
      <c r="AUG4" s="23"/>
      <c r="AUH4" s="23"/>
      <c r="AUI4" s="23"/>
      <c r="AUJ4" s="23"/>
      <c r="AUK4" s="23"/>
      <c r="AUL4" s="23"/>
      <c r="AUM4" s="23"/>
      <c r="AUN4" s="23"/>
      <c r="AUO4" s="23"/>
      <c r="AUP4" s="23"/>
      <c r="AUQ4" s="23"/>
      <c r="AUR4" s="23"/>
      <c r="AUS4" s="23"/>
      <c r="AUT4" s="23"/>
      <c r="AUU4" s="23"/>
      <c r="AUV4" s="23"/>
      <c r="AUW4" s="23"/>
      <c r="AUX4" s="23"/>
      <c r="AUY4" s="23"/>
      <c r="AUZ4" s="23"/>
      <c r="AVA4" s="23"/>
      <c r="AVB4" s="23"/>
      <c r="AVC4" s="23"/>
      <c r="AVD4" s="23"/>
      <c r="AVE4" s="23"/>
      <c r="AVF4" s="23"/>
      <c r="AVG4" s="23"/>
      <c r="AVH4" s="23"/>
      <c r="AVI4" s="23"/>
      <c r="AVJ4" s="23"/>
      <c r="AVK4" s="23"/>
      <c r="AVL4" s="23"/>
      <c r="AVM4" s="23"/>
      <c r="AVN4" s="23"/>
      <c r="AVO4" s="23"/>
      <c r="AVP4" s="23"/>
      <c r="AVQ4" s="23"/>
      <c r="AVR4" s="23"/>
      <c r="AVS4" s="23"/>
      <c r="AVT4" s="23"/>
      <c r="AVU4" s="23"/>
      <c r="AVV4" s="23"/>
      <c r="AVW4" s="23"/>
      <c r="AVX4" s="23"/>
      <c r="AVY4" s="23"/>
      <c r="AVZ4" s="23"/>
      <c r="AWA4" s="23"/>
      <c r="AWB4" s="23"/>
      <c r="AWC4" s="23"/>
      <c r="AWD4" s="23"/>
      <c r="AWE4" s="23"/>
      <c r="AWF4" s="23"/>
      <c r="AWG4" s="23"/>
      <c r="AWH4" s="23"/>
      <c r="AWI4" s="23"/>
      <c r="AWJ4" s="23"/>
      <c r="AWK4" s="23"/>
      <c r="AWL4" s="23"/>
      <c r="AWM4" s="23"/>
      <c r="AWN4" s="23"/>
      <c r="AWO4" s="23"/>
      <c r="AWP4" s="23"/>
      <c r="AWQ4" s="23"/>
      <c r="AWR4" s="23"/>
      <c r="AWS4" s="23"/>
      <c r="AWT4" s="23"/>
      <c r="AWU4" s="23"/>
      <c r="AWV4" s="23"/>
      <c r="AWW4" s="23"/>
      <c r="AWX4" s="23"/>
      <c r="AWY4" s="23"/>
      <c r="AWZ4" s="23"/>
      <c r="AXA4" s="23"/>
      <c r="AXB4" s="23"/>
      <c r="AXC4" s="23"/>
      <c r="AXD4" s="23"/>
      <c r="AXE4" s="23"/>
      <c r="AXF4" s="23"/>
      <c r="AXG4" s="23"/>
      <c r="AXH4" s="23"/>
      <c r="AXI4" s="23"/>
      <c r="AXJ4" s="23"/>
      <c r="AXK4" s="23"/>
      <c r="AXL4" s="23"/>
      <c r="AXM4" s="23"/>
      <c r="AXN4" s="23"/>
      <c r="AXO4" s="23"/>
      <c r="AXP4" s="23"/>
      <c r="AXQ4" s="23"/>
      <c r="AXR4" s="23"/>
      <c r="AXS4" s="23"/>
      <c r="AXT4" s="23"/>
      <c r="AXU4" s="23"/>
      <c r="AXV4" s="23"/>
      <c r="AXW4" s="23"/>
      <c r="AXX4" s="23"/>
      <c r="AXY4" s="23"/>
      <c r="AXZ4" s="23"/>
      <c r="AYA4" s="23"/>
      <c r="AYB4" s="23"/>
      <c r="AYC4" s="23"/>
      <c r="AYD4" s="23"/>
      <c r="AYE4" s="23"/>
      <c r="AYF4" s="23"/>
      <c r="AYG4" s="23"/>
      <c r="AYH4" s="23"/>
      <c r="AYI4" s="23"/>
      <c r="AYJ4" s="23"/>
      <c r="AYK4" s="23"/>
      <c r="AYL4" s="23"/>
      <c r="AYM4" s="23"/>
      <c r="AYN4" s="23"/>
      <c r="AYO4" s="23"/>
      <c r="AYP4" s="23"/>
      <c r="AYQ4" s="23"/>
      <c r="AYR4" s="23"/>
      <c r="AYS4" s="23"/>
      <c r="AYT4" s="23"/>
      <c r="AYU4" s="23"/>
      <c r="AYV4" s="23"/>
      <c r="AYW4" s="23"/>
      <c r="AYX4" s="23"/>
      <c r="AYY4" s="23"/>
      <c r="AYZ4" s="23"/>
      <c r="AZA4" s="23"/>
      <c r="AZB4" s="23"/>
      <c r="AZC4" s="23"/>
      <c r="AZD4" s="23"/>
      <c r="AZE4" s="23"/>
      <c r="AZF4" s="23"/>
      <c r="AZG4" s="23"/>
      <c r="AZH4" s="23"/>
      <c r="AZI4" s="23"/>
      <c r="AZJ4" s="23"/>
      <c r="AZK4" s="23"/>
      <c r="AZL4" s="23"/>
      <c r="AZM4" s="23"/>
      <c r="AZN4" s="23"/>
      <c r="AZO4" s="23"/>
      <c r="AZP4" s="23"/>
      <c r="AZQ4" s="23"/>
      <c r="AZR4" s="23"/>
      <c r="AZS4" s="23"/>
      <c r="AZT4" s="23"/>
      <c r="AZU4" s="23"/>
      <c r="AZV4" s="23"/>
      <c r="AZW4" s="23"/>
      <c r="AZX4" s="23"/>
      <c r="AZY4" s="23"/>
      <c r="AZZ4" s="23"/>
      <c r="BAA4" s="23"/>
      <c r="BAB4" s="23"/>
      <c r="BAC4" s="23"/>
      <c r="BAD4" s="23"/>
      <c r="BAE4" s="23"/>
      <c r="BAF4" s="23"/>
      <c r="BAG4" s="23"/>
      <c r="BAH4" s="23"/>
      <c r="BAI4" s="23"/>
      <c r="BAJ4" s="23"/>
      <c r="BAK4" s="23"/>
      <c r="BAL4" s="23"/>
      <c r="BAM4" s="23"/>
      <c r="BAN4" s="23"/>
      <c r="BAO4" s="23"/>
      <c r="BAP4" s="23"/>
      <c r="BAQ4" s="23"/>
      <c r="BAR4" s="23"/>
      <c r="BAS4" s="23"/>
      <c r="BAT4" s="23"/>
      <c r="BAU4" s="23"/>
      <c r="BAV4" s="23"/>
      <c r="BAW4" s="23"/>
      <c r="BAX4" s="23"/>
      <c r="BAY4" s="23"/>
      <c r="BAZ4" s="23"/>
      <c r="BBA4" s="23"/>
      <c r="BBB4" s="23"/>
      <c r="BBC4" s="23"/>
      <c r="BBD4" s="23"/>
      <c r="BBE4" s="23"/>
      <c r="BBF4" s="23"/>
      <c r="BBG4" s="23"/>
      <c r="BBH4" s="23"/>
      <c r="BBI4" s="23"/>
      <c r="BBJ4" s="23"/>
      <c r="BBK4" s="23"/>
      <c r="BBL4" s="23"/>
      <c r="BBM4" s="23"/>
      <c r="BBN4" s="23"/>
      <c r="BBO4" s="23"/>
      <c r="BBP4" s="23"/>
      <c r="BBQ4" s="23"/>
      <c r="BBR4" s="23"/>
      <c r="BBS4" s="23"/>
      <c r="BBT4" s="23"/>
      <c r="BBU4" s="23"/>
      <c r="BBV4" s="23"/>
      <c r="BBW4" s="23"/>
      <c r="BBX4" s="23"/>
      <c r="BBY4" s="23"/>
      <c r="BBZ4" s="23"/>
      <c r="BCA4" s="23"/>
      <c r="BCB4" s="23"/>
      <c r="BCC4" s="23"/>
      <c r="BCD4" s="23"/>
      <c r="BCE4" s="23"/>
      <c r="BCF4" s="23"/>
      <c r="BCG4" s="23"/>
      <c r="BCH4" s="23"/>
      <c r="BCI4" s="23"/>
      <c r="BCJ4" s="23"/>
      <c r="BCK4" s="23"/>
      <c r="BCL4" s="23"/>
      <c r="BCM4" s="23"/>
      <c r="BCN4" s="23"/>
      <c r="BCO4" s="23"/>
      <c r="BCP4" s="23"/>
      <c r="BCQ4" s="23"/>
      <c r="BCR4" s="23"/>
      <c r="BCS4" s="23"/>
      <c r="BCT4" s="23"/>
      <c r="BCU4" s="23"/>
      <c r="BCV4" s="23"/>
      <c r="BCW4" s="23"/>
      <c r="BCX4" s="23"/>
      <c r="BCY4" s="23"/>
      <c r="BCZ4" s="23"/>
      <c r="BDA4" s="23"/>
      <c r="BDB4" s="23"/>
      <c r="BDC4" s="23"/>
      <c r="BDD4" s="23"/>
      <c r="BDE4" s="23"/>
      <c r="BDF4" s="23"/>
      <c r="BDG4" s="23"/>
      <c r="BDH4" s="23"/>
      <c r="BDI4" s="23"/>
      <c r="BDJ4" s="23"/>
      <c r="BDK4" s="23"/>
      <c r="BDL4" s="23"/>
      <c r="BDM4" s="23"/>
      <c r="BDN4" s="23"/>
      <c r="BDO4" s="23"/>
      <c r="BDP4" s="23"/>
      <c r="BDQ4" s="23"/>
      <c r="BDR4" s="23"/>
      <c r="BDS4" s="23"/>
      <c r="BDT4" s="23"/>
      <c r="BDU4" s="23"/>
      <c r="BDV4" s="23"/>
      <c r="BDW4" s="23"/>
      <c r="BDX4" s="23"/>
      <c r="BDY4" s="23"/>
      <c r="BDZ4" s="23"/>
      <c r="BEA4" s="23"/>
      <c r="BEB4" s="23"/>
      <c r="BEC4" s="23"/>
      <c r="BED4" s="23"/>
      <c r="BEE4" s="23"/>
      <c r="BEF4" s="23"/>
      <c r="BEG4" s="23"/>
      <c r="BEH4" s="23"/>
      <c r="BEI4" s="23"/>
      <c r="BEJ4" s="23"/>
      <c r="BEK4" s="23"/>
      <c r="BEL4" s="23"/>
      <c r="BEM4" s="23"/>
      <c r="BEN4" s="23"/>
      <c r="BEO4" s="23"/>
      <c r="BEP4" s="23"/>
      <c r="BEQ4" s="23"/>
      <c r="BER4" s="23"/>
      <c r="BES4" s="23"/>
      <c r="BET4" s="23"/>
      <c r="BEU4" s="23"/>
      <c r="BEV4" s="23"/>
      <c r="BEW4" s="23"/>
      <c r="BEX4" s="23"/>
      <c r="BEY4" s="23"/>
      <c r="BEZ4" s="23"/>
      <c r="BFA4" s="23"/>
      <c r="BFB4" s="23"/>
      <c r="BFC4" s="23"/>
      <c r="BFD4" s="23"/>
      <c r="BFE4" s="23"/>
      <c r="BFF4" s="23"/>
      <c r="BFG4" s="23"/>
      <c r="BFH4" s="23"/>
      <c r="BFI4" s="23"/>
      <c r="BFJ4" s="23"/>
      <c r="BFK4" s="23"/>
      <c r="BFL4" s="23"/>
      <c r="BFM4" s="23"/>
      <c r="BFN4" s="23"/>
      <c r="BFO4" s="23"/>
      <c r="BFP4" s="23"/>
      <c r="BFQ4" s="23"/>
      <c r="BFR4" s="23"/>
      <c r="BFS4" s="23"/>
      <c r="BFT4" s="23"/>
      <c r="BFU4" s="23"/>
      <c r="BFV4" s="23"/>
      <c r="BFW4" s="23"/>
      <c r="BFX4" s="23"/>
      <c r="BFY4" s="23"/>
      <c r="BFZ4" s="23"/>
      <c r="BGA4" s="23"/>
      <c r="BGB4" s="23"/>
      <c r="BGC4" s="23"/>
      <c r="BGD4" s="23"/>
      <c r="BGE4" s="23"/>
      <c r="BGF4" s="23"/>
      <c r="BGG4" s="23"/>
      <c r="BGH4" s="23"/>
      <c r="BGI4" s="23"/>
      <c r="BGJ4" s="23"/>
      <c r="BGK4" s="23"/>
      <c r="BGL4" s="23"/>
      <c r="BGM4" s="23"/>
      <c r="BGN4" s="23"/>
      <c r="BGO4" s="23"/>
      <c r="BGP4" s="23"/>
      <c r="BGQ4" s="23"/>
      <c r="BGR4" s="23"/>
      <c r="BGS4" s="23"/>
      <c r="BGT4" s="23"/>
      <c r="BGU4" s="23"/>
      <c r="BGV4" s="23"/>
      <c r="BGW4" s="23"/>
      <c r="BGX4" s="23"/>
      <c r="BGY4" s="23"/>
      <c r="BGZ4" s="23"/>
      <c r="BHA4" s="23"/>
      <c r="BHB4" s="23"/>
      <c r="BHC4" s="23"/>
      <c r="BHD4" s="23"/>
      <c r="BHE4" s="23"/>
      <c r="BHF4" s="23"/>
      <c r="BHG4" s="23"/>
      <c r="BHH4" s="23"/>
      <c r="BHI4" s="23"/>
      <c r="BHJ4" s="23"/>
      <c r="BHK4" s="23"/>
      <c r="BHL4" s="23"/>
      <c r="BHM4" s="23"/>
      <c r="BHN4" s="23"/>
      <c r="BHO4" s="23"/>
      <c r="BHP4" s="23"/>
      <c r="BHQ4" s="23"/>
      <c r="BHR4" s="23"/>
      <c r="BHS4" s="23"/>
      <c r="BHT4" s="23"/>
      <c r="BHU4" s="23"/>
      <c r="BHV4" s="23"/>
      <c r="BHW4" s="23"/>
      <c r="BHX4" s="23"/>
      <c r="BHY4" s="23"/>
      <c r="BHZ4" s="23"/>
      <c r="BIA4" s="23"/>
      <c r="BIB4" s="23"/>
      <c r="BIC4" s="23"/>
      <c r="BID4" s="23"/>
      <c r="BIE4" s="23"/>
      <c r="BIF4" s="23"/>
      <c r="BIG4" s="23"/>
      <c r="BIH4" s="23"/>
      <c r="BII4" s="23"/>
      <c r="BIJ4" s="23"/>
      <c r="BIK4" s="23"/>
      <c r="BIL4" s="23"/>
      <c r="BIM4" s="23"/>
      <c r="BIN4" s="23"/>
      <c r="BIO4" s="23"/>
      <c r="BIP4" s="23"/>
      <c r="BIQ4" s="23"/>
      <c r="BIR4" s="23"/>
      <c r="BIS4" s="23"/>
      <c r="BIT4" s="23"/>
      <c r="BIU4" s="23"/>
      <c r="BIV4" s="23"/>
      <c r="BIW4" s="23"/>
      <c r="BIX4" s="23"/>
      <c r="BIY4" s="23"/>
      <c r="BIZ4" s="23"/>
      <c r="BJA4" s="23"/>
      <c r="BJB4" s="23"/>
      <c r="BJC4" s="23"/>
      <c r="BJD4" s="23"/>
      <c r="BJE4" s="23"/>
      <c r="BJF4" s="23"/>
      <c r="BJG4" s="23"/>
      <c r="BJH4" s="23"/>
      <c r="BJI4" s="23"/>
      <c r="BJJ4" s="23"/>
      <c r="BJK4" s="23"/>
      <c r="BJL4" s="23"/>
      <c r="BJM4" s="23"/>
      <c r="BJN4" s="23"/>
      <c r="BJO4" s="23"/>
      <c r="BJP4" s="23"/>
      <c r="BJQ4" s="23"/>
      <c r="BJR4" s="23"/>
      <c r="BJS4" s="23"/>
      <c r="BJT4" s="23"/>
      <c r="BJU4" s="23"/>
      <c r="BJV4" s="23"/>
      <c r="BJW4" s="23"/>
      <c r="BJX4" s="23"/>
      <c r="BJY4" s="23"/>
      <c r="BJZ4" s="23"/>
      <c r="BKA4" s="23"/>
      <c r="BKB4" s="23"/>
      <c r="BKC4" s="23"/>
      <c r="BKD4" s="23"/>
      <c r="BKE4" s="23"/>
      <c r="BKF4" s="23"/>
      <c r="BKG4" s="23"/>
      <c r="BKH4" s="23"/>
      <c r="BKI4" s="23"/>
      <c r="BKJ4" s="23"/>
      <c r="BKK4" s="23"/>
      <c r="BKL4" s="23"/>
      <c r="BKM4" s="23"/>
      <c r="BKN4" s="23"/>
      <c r="BKO4" s="23"/>
      <c r="BKP4" s="23"/>
      <c r="BKQ4" s="23"/>
      <c r="BKR4" s="23"/>
      <c r="BKS4" s="23"/>
      <c r="BKT4" s="23"/>
      <c r="BKU4" s="23"/>
      <c r="BKV4" s="23"/>
      <c r="BKW4" s="23"/>
      <c r="BKX4" s="23"/>
      <c r="BKY4" s="23"/>
      <c r="BKZ4" s="23"/>
      <c r="BLA4" s="23"/>
      <c r="BLB4" s="23"/>
      <c r="BLC4" s="23"/>
      <c r="BLD4" s="23"/>
      <c r="BLE4" s="23"/>
      <c r="BLF4" s="23"/>
      <c r="BLG4" s="23"/>
      <c r="BLH4" s="23"/>
      <c r="BLI4" s="23"/>
      <c r="BLJ4" s="23"/>
      <c r="BLK4" s="23"/>
      <c r="BLL4" s="23"/>
      <c r="BLM4" s="23"/>
      <c r="BLN4" s="23"/>
      <c r="BLO4" s="23"/>
      <c r="BLP4" s="23"/>
      <c r="BLQ4" s="23"/>
      <c r="BLR4" s="23"/>
      <c r="BLS4" s="23"/>
      <c r="BLT4" s="23"/>
      <c r="BLU4" s="23"/>
      <c r="BLV4" s="23"/>
      <c r="BLW4" s="23"/>
      <c r="BLX4" s="23"/>
      <c r="BLY4" s="23"/>
      <c r="BLZ4" s="23"/>
      <c r="BMA4" s="23"/>
      <c r="BMB4" s="23"/>
      <c r="BMC4" s="23"/>
      <c r="BMD4" s="23"/>
      <c r="BME4" s="23"/>
      <c r="BMF4" s="23"/>
      <c r="BMG4" s="23"/>
      <c r="BMH4" s="23"/>
      <c r="BMI4" s="23"/>
      <c r="BMJ4" s="23"/>
      <c r="BMK4" s="23"/>
      <c r="BML4" s="23"/>
      <c r="BMM4" s="23"/>
      <c r="BMN4" s="23"/>
      <c r="BMO4" s="23"/>
      <c r="BMP4" s="23"/>
      <c r="BMQ4" s="23"/>
      <c r="BMR4" s="23"/>
      <c r="BMS4" s="23"/>
      <c r="BMT4" s="23"/>
      <c r="BMU4" s="23"/>
      <c r="BMV4" s="23"/>
      <c r="BMW4" s="23"/>
      <c r="BMX4" s="23"/>
      <c r="BMY4" s="23"/>
      <c r="BMZ4" s="23"/>
      <c r="BNA4" s="23"/>
      <c r="BNB4" s="23"/>
      <c r="BNC4" s="23"/>
      <c r="BND4" s="23"/>
      <c r="BNE4" s="23"/>
      <c r="BNF4" s="23"/>
      <c r="BNG4" s="23"/>
      <c r="BNH4" s="23"/>
      <c r="BNI4" s="23"/>
      <c r="BNJ4" s="23"/>
      <c r="BNK4" s="23"/>
      <c r="BNL4" s="23"/>
      <c r="BNM4" s="23"/>
      <c r="BNN4" s="23"/>
      <c r="BNO4" s="23"/>
      <c r="BNP4" s="23"/>
      <c r="BNQ4" s="23"/>
      <c r="BNR4" s="23"/>
      <c r="BNS4" s="23"/>
      <c r="BNT4" s="23"/>
      <c r="BNU4" s="23"/>
      <c r="BNV4" s="23"/>
      <c r="BNW4" s="23"/>
      <c r="BNX4" s="23"/>
      <c r="BNY4" s="23"/>
      <c r="BNZ4" s="23"/>
      <c r="BOA4" s="23"/>
      <c r="BOB4" s="23"/>
      <c r="BOC4" s="23"/>
      <c r="BOD4" s="23"/>
      <c r="BOE4" s="23"/>
      <c r="BOF4" s="23"/>
      <c r="BOG4" s="23"/>
      <c r="BOH4" s="23"/>
      <c r="BOI4" s="23"/>
      <c r="BOJ4" s="23"/>
      <c r="BOK4" s="23"/>
      <c r="BOL4" s="23"/>
      <c r="BOM4" s="23"/>
      <c r="BON4" s="23"/>
      <c r="BOO4" s="23"/>
      <c r="BOP4" s="23"/>
      <c r="BOQ4" s="23"/>
      <c r="BOR4" s="23"/>
      <c r="BOS4" s="23"/>
      <c r="BOT4" s="23"/>
      <c r="BOU4" s="23"/>
      <c r="BOV4" s="23"/>
      <c r="BOW4" s="23"/>
      <c r="BOX4" s="23"/>
      <c r="BOY4" s="23"/>
      <c r="BOZ4" s="23"/>
      <c r="BPA4" s="23"/>
      <c r="BPB4" s="23"/>
      <c r="BPC4" s="23"/>
      <c r="BPD4" s="23"/>
      <c r="BPE4" s="23"/>
      <c r="BPF4" s="23"/>
      <c r="BPG4" s="23"/>
      <c r="BPH4" s="23"/>
      <c r="BPI4" s="23"/>
      <c r="BPJ4" s="23"/>
      <c r="BPK4" s="23"/>
      <c r="BPL4" s="23"/>
      <c r="BPM4" s="23"/>
      <c r="BPN4" s="23"/>
      <c r="BPO4" s="23"/>
      <c r="BPP4" s="23"/>
      <c r="BPQ4" s="23"/>
      <c r="BPR4" s="23"/>
      <c r="BPS4" s="23"/>
      <c r="BPT4" s="23"/>
      <c r="BPU4" s="23"/>
      <c r="BPV4" s="23"/>
      <c r="BPW4" s="23"/>
      <c r="BPX4" s="23"/>
      <c r="BPY4" s="23"/>
      <c r="BPZ4" s="23"/>
      <c r="BQA4" s="23"/>
      <c r="BQB4" s="23"/>
      <c r="BQC4" s="23"/>
      <c r="BQD4" s="23"/>
      <c r="BQE4" s="23"/>
      <c r="BQF4" s="23"/>
      <c r="BQG4" s="23"/>
      <c r="BQH4" s="23"/>
      <c r="BQI4" s="23"/>
      <c r="BQJ4" s="23"/>
      <c r="BQK4" s="23"/>
      <c r="BQL4" s="23"/>
      <c r="BQM4" s="23"/>
      <c r="BQN4" s="23"/>
      <c r="BQO4" s="23"/>
      <c r="BQP4" s="23"/>
      <c r="BQQ4" s="23"/>
      <c r="BQR4" s="23"/>
      <c r="BQS4" s="23"/>
      <c r="BQT4" s="23"/>
      <c r="BQU4" s="23"/>
      <c r="BQV4" s="23"/>
      <c r="BQW4" s="23"/>
      <c r="BQX4" s="23"/>
      <c r="BQY4" s="23"/>
      <c r="BQZ4" s="23"/>
      <c r="BRA4" s="23"/>
      <c r="BRB4" s="23"/>
      <c r="BRC4" s="23"/>
      <c r="BRD4" s="23"/>
      <c r="BRE4" s="23"/>
      <c r="BRF4" s="23"/>
      <c r="BRG4" s="23"/>
      <c r="BRH4" s="23"/>
      <c r="BRI4" s="23"/>
      <c r="BRJ4" s="23"/>
      <c r="BRK4" s="23"/>
      <c r="BRL4" s="23"/>
      <c r="BRM4" s="23"/>
      <c r="BRN4" s="23"/>
      <c r="BRO4" s="23"/>
      <c r="BRP4" s="23"/>
      <c r="BRQ4" s="23"/>
      <c r="BRR4" s="23"/>
      <c r="BRS4" s="23"/>
      <c r="BRT4" s="23"/>
      <c r="BRU4" s="23"/>
      <c r="BRV4" s="23"/>
      <c r="BRW4" s="23"/>
      <c r="BRX4" s="23"/>
      <c r="BRY4" s="23"/>
      <c r="BRZ4" s="23"/>
      <c r="BSA4" s="23"/>
      <c r="BSB4" s="23"/>
      <c r="BSC4" s="23"/>
      <c r="BSD4" s="23"/>
      <c r="BSE4" s="23"/>
      <c r="BSF4" s="23"/>
      <c r="BSG4" s="23"/>
      <c r="BSH4" s="23"/>
      <c r="BSI4" s="23"/>
      <c r="BSJ4" s="23"/>
      <c r="BSK4" s="23"/>
      <c r="BSL4" s="23"/>
      <c r="BSM4" s="23"/>
      <c r="BSN4" s="23"/>
      <c r="BSO4" s="23"/>
      <c r="BSP4" s="23"/>
      <c r="BSQ4" s="23"/>
      <c r="BSR4" s="23"/>
      <c r="BSS4" s="23"/>
      <c r="BST4" s="23"/>
      <c r="BSU4" s="23"/>
      <c r="BSV4" s="23"/>
      <c r="BSW4" s="23"/>
      <c r="BSX4" s="23"/>
      <c r="BSY4" s="23"/>
      <c r="BSZ4" s="23"/>
      <c r="BTA4" s="23"/>
      <c r="BTB4" s="23"/>
      <c r="BTC4" s="23"/>
      <c r="BTD4" s="23"/>
      <c r="BTE4" s="23"/>
      <c r="BTF4" s="23"/>
      <c r="BTG4" s="23"/>
      <c r="BTH4" s="23"/>
      <c r="BTI4" s="23"/>
      <c r="BTJ4" s="23"/>
      <c r="BTK4" s="23"/>
      <c r="BTL4" s="23"/>
      <c r="BTM4" s="23"/>
      <c r="BTN4" s="23"/>
      <c r="BTO4" s="23"/>
      <c r="BTP4" s="23"/>
      <c r="BTQ4" s="23"/>
      <c r="BTR4" s="23"/>
      <c r="BTS4" s="23"/>
      <c r="BTT4" s="23"/>
      <c r="BTU4" s="23"/>
      <c r="BTV4" s="23"/>
      <c r="BTW4" s="23"/>
      <c r="BTX4" s="23"/>
      <c r="BTY4" s="23"/>
      <c r="BTZ4" s="23"/>
      <c r="BUA4" s="23"/>
      <c r="BUB4" s="23"/>
      <c r="BUC4" s="23"/>
      <c r="BUD4" s="23"/>
      <c r="BUE4" s="23"/>
      <c r="BUF4" s="23"/>
      <c r="BUG4" s="23"/>
      <c r="BUH4" s="23"/>
      <c r="BUI4" s="23"/>
      <c r="BUJ4" s="23"/>
      <c r="BUK4" s="23"/>
      <c r="BUL4" s="23"/>
      <c r="BUM4" s="23"/>
      <c r="BUN4" s="23"/>
      <c r="BUO4" s="23"/>
      <c r="BUP4" s="23"/>
      <c r="BUQ4" s="23"/>
      <c r="BUR4" s="23"/>
      <c r="BUS4" s="23"/>
      <c r="BUT4" s="23"/>
      <c r="BUU4" s="23"/>
      <c r="BUV4" s="23"/>
      <c r="BUW4" s="23"/>
      <c r="BUX4" s="23"/>
      <c r="BUY4" s="23"/>
      <c r="BUZ4" s="23"/>
      <c r="BVA4" s="23"/>
      <c r="BVB4" s="23"/>
      <c r="BVC4" s="23"/>
      <c r="BVD4" s="23"/>
      <c r="BVE4" s="23"/>
      <c r="BVF4" s="23"/>
      <c r="BVG4" s="23"/>
      <c r="BVH4" s="23"/>
      <c r="BVI4" s="23"/>
      <c r="BVJ4" s="23"/>
      <c r="BVK4" s="23"/>
      <c r="BVL4" s="23"/>
      <c r="BVM4" s="23"/>
      <c r="BVN4" s="23"/>
      <c r="BVO4" s="23"/>
      <c r="BVP4" s="23"/>
      <c r="BVQ4" s="23"/>
      <c r="BVR4" s="23"/>
      <c r="BVS4" s="23"/>
      <c r="BVT4" s="23"/>
      <c r="BVU4" s="23"/>
      <c r="BVV4" s="23"/>
      <c r="BVW4" s="23"/>
      <c r="BVX4" s="23"/>
      <c r="BVY4" s="23"/>
      <c r="BVZ4" s="23"/>
      <c r="BWA4" s="23"/>
      <c r="BWB4" s="23"/>
      <c r="BWC4" s="23"/>
      <c r="BWD4" s="23"/>
      <c r="BWE4" s="23"/>
      <c r="BWF4" s="23"/>
      <c r="BWG4" s="23"/>
      <c r="BWH4" s="23"/>
      <c r="BWI4" s="23"/>
      <c r="BWJ4" s="23"/>
      <c r="BWK4" s="23"/>
      <c r="BWL4" s="23"/>
      <c r="BWM4" s="23"/>
      <c r="BWN4" s="23"/>
      <c r="BWO4" s="23"/>
      <c r="BWP4" s="23"/>
      <c r="BWQ4" s="23"/>
      <c r="BWR4" s="23"/>
      <c r="BWS4" s="23"/>
      <c r="BWT4" s="23"/>
      <c r="BWU4" s="23"/>
      <c r="BWV4" s="23"/>
      <c r="BWW4" s="23"/>
      <c r="BWX4" s="23"/>
      <c r="BWY4" s="23"/>
      <c r="BWZ4" s="23"/>
      <c r="BXA4" s="23"/>
      <c r="BXB4" s="23"/>
      <c r="BXC4" s="23"/>
      <c r="BXD4" s="23"/>
      <c r="BXE4" s="23"/>
      <c r="BXF4" s="23"/>
      <c r="BXG4" s="23"/>
      <c r="BXH4" s="23"/>
      <c r="BXI4" s="23"/>
      <c r="BXJ4" s="23"/>
      <c r="BXK4" s="23"/>
      <c r="BXL4" s="23"/>
      <c r="BXM4" s="23"/>
      <c r="BXN4" s="23"/>
      <c r="BXO4" s="23"/>
      <c r="BXP4" s="23"/>
      <c r="BXQ4" s="23"/>
      <c r="BXR4" s="23"/>
      <c r="BXS4" s="23"/>
      <c r="BXT4" s="23"/>
      <c r="BXU4" s="23"/>
      <c r="BXV4" s="23"/>
      <c r="BXW4" s="23"/>
      <c r="BXX4" s="23"/>
      <c r="BXY4" s="23"/>
      <c r="BXZ4" s="23"/>
      <c r="BYA4" s="23"/>
      <c r="BYB4" s="23"/>
      <c r="BYC4" s="23"/>
      <c r="BYD4" s="23"/>
      <c r="BYE4" s="23"/>
      <c r="BYF4" s="23"/>
      <c r="BYG4" s="23"/>
      <c r="BYH4" s="23"/>
      <c r="BYI4" s="23"/>
      <c r="BYJ4" s="23"/>
      <c r="BYK4" s="23"/>
      <c r="BYL4" s="23"/>
      <c r="BYM4" s="23"/>
      <c r="BYN4" s="23"/>
      <c r="BYO4" s="23"/>
      <c r="BYP4" s="23"/>
      <c r="BYQ4" s="23"/>
      <c r="BYR4" s="23"/>
      <c r="BYS4" s="23"/>
      <c r="BYT4" s="23"/>
      <c r="BYU4" s="23"/>
      <c r="BYV4" s="23"/>
      <c r="BYW4" s="23"/>
      <c r="BYX4" s="23"/>
      <c r="BYY4" s="23"/>
      <c r="BYZ4" s="23"/>
      <c r="BZA4" s="23"/>
      <c r="BZB4" s="23"/>
      <c r="BZC4" s="23"/>
      <c r="BZD4" s="23"/>
      <c r="BZE4" s="23"/>
      <c r="BZF4" s="23"/>
      <c r="BZG4" s="23"/>
      <c r="BZH4" s="23"/>
      <c r="BZI4" s="23"/>
      <c r="BZJ4" s="23"/>
      <c r="BZK4" s="23"/>
      <c r="BZL4" s="23"/>
      <c r="BZM4" s="23"/>
      <c r="BZN4" s="23"/>
      <c r="BZO4" s="23"/>
      <c r="BZP4" s="23"/>
      <c r="BZQ4" s="23"/>
      <c r="BZR4" s="23"/>
      <c r="BZS4" s="23"/>
      <c r="BZT4" s="23"/>
      <c r="BZU4" s="23"/>
      <c r="BZV4" s="23"/>
      <c r="BZW4" s="23"/>
      <c r="BZX4" s="23"/>
      <c r="BZY4" s="23"/>
      <c r="BZZ4" s="23"/>
      <c r="CAA4" s="23"/>
      <c r="CAB4" s="23"/>
      <c r="CAC4" s="23"/>
      <c r="CAD4" s="23"/>
      <c r="CAE4" s="23"/>
      <c r="CAF4" s="23"/>
      <c r="CAG4" s="23"/>
      <c r="CAH4" s="23"/>
      <c r="CAI4" s="23"/>
      <c r="CAJ4" s="23"/>
      <c r="CAK4" s="23"/>
      <c r="CAL4" s="23"/>
      <c r="CAM4" s="23"/>
      <c r="CAN4" s="23"/>
      <c r="CAO4" s="23"/>
      <c r="CAP4" s="23"/>
      <c r="CAQ4" s="23"/>
      <c r="CAR4" s="23"/>
      <c r="CAS4" s="23"/>
      <c r="CAT4" s="23"/>
      <c r="CAU4" s="23"/>
      <c r="CAV4" s="23"/>
      <c r="CAW4" s="23"/>
      <c r="CAX4" s="23"/>
      <c r="CAY4" s="23"/>
      <c r="CAZ4" s="23"/>
      <c r="CBA4" s="23"/>
      <c r="CBB4" s="23"/>
      <c r="CBC4" s="23"/>
      <c r="CBD4" s="23"/>
      <c r="CBE4" s="23"/>
      <c r="CBF4" s="23"/>
      <c r="CBG4" s="23"/>
      <c r="CBH4" s="23"/>
      <c r="CBI4" s="23"/>
      <c r="CBJ4" s="23"/>
      <c r="CBK4" s="23"/>
      <c r="CBL4" s="23"/>
      <c r="CBM4" s="23"/>
      <c r="CBN4" s="23"/>
      <c r="CBO4" s="23"/>
      <c r="CBP4" s="23"/>
      <c r="CBQ4" s="23"/>
      <c r="CBR4" s="23"/>
      <c r="CBS4" s="23"/>
      <c r="CBT4" s="23"/>
      <c r="CBU4" s="23"/>
      <c r="CBV4" s="23"/>
      <c r="CBW4" s="23"/>
      <c r="CBX4" s="23"/>
      <c r="CBY4" s="23"/>
      <c r="CBZ4" s="23"/>
      <c r="CCA4" s="23"/>
      <c r="CCB4" s="23"/>
      <c r="CCC4" s="23"/>
      <c r="CCD4" s="23"/>
      <c r="CCE4" s="23"/>
      <c r="CCF4" s="23"/>
      <c r="CCG4" s="23"/>
      <c r="CCH4" s="23"/>
      <c r="CCI4" s="23"/>
      <c r="CCJ4" s="23"/>
      <c r="CCK4" s="23"/>
      <c r="CCL4" s="23"/>
      <c r="CCM4" s="23"/>
      <c r="CCN4" s="23"/>
      <c r="CCO4" s="23"/>
      <c r="CCP4" s="23"/>
      <c r="CCQ4" s="23"/>
      <c r="CCR4" s="23"/>
      <c r="CCS4" s="23"/>
      <c r="CCT4" s="23"/>
      <c r="CCU4" s="23"/>
      <c r="CCV4" s="23"/>
      <c r="CCW4" s="23"/>
      <c r="CCX4" s="23"/>
      <c r="CCY4" s="23"/>
      <c r="CCZ4" s="23"/>
      <c r="CDA4" s="23"/>
      <c r="CDB4" s="23"/>
      <c r="CDC4" s="23"/>
      <c r="CDD4" s="23"/>
      <c r="CDE4" s="23"/>
      <c r="CDF4" s="23"/>
      <c r="CDG4" s="23"/>
      <c r="CDH4" s="23"/>
      <c r="CDI4" s="23"/>
      <c r="CDJ4" s="23"/>
      <c r="CDK4" s="23"/>
      <c r="CDL4" s="23"/>
      <c r="CDM4" s="23"/>
      <c r="CDN4" s="23"/>
      <c r="CDO4" s="23"/>
      <c r="CDP4" s="23"/>
      <c r="CDQ4" s="23"/>
      <c r="CDR4" s="23"/>
      <c r="CDS4" s="23"/>
      <c r="CDT4" s="23"/>
      <c r="CDU4" s="23"/>
      <c r="CDV4" s="23"/>
      <c r="CDW4" s="23"/>
      <c r="CDX4" s="23"/>
      <c r="CDY4" s="23"/>
      <c r="CDZ4" s="23"/>
      <c r="CEA4" s="23"/>
      <c r="CEB4" s="23"/>
      <c r="CEC4" s="23"/>
      <c r="CED4" s="23"/>
      <c r="CEE4" s="23"/>
      <c r="CEF4" s="23"/>
      <c r="CEG4" s="23"/>
      <c r="CEH4" s="23"/>
      <c r="CEI4" s="23"/>
      <c r="CEJ4" s="23"/>
      <c r="CEK4" s="23"/>
      <c r="CEL4" s="23"/>
      <c r="CEM4" s="23"/>
      <c r="CEN4" s="23"/>
      <c r="CEO4" s="23"/>
      <c r="CEP4" s="23"/>
      <c r="CEQ4" s="23"/>
      <c r="CER4" s="23"/>
      <c r="CES4" s="23"/>
      <c r="CET4" s="23"/>
      <c r="CEU4" s="23"/>
      <c r="CEV4" s="23"/>
      <c r="CEW4" s="23"/>
      <c r="CEX4" s="23"/>
      <c r="CEY4" s="23"/>
      <c r="CEZ4" s="23"/>
      <c r="CFA4" s="23"/>
      <c r="CFB4" s="23"/>
      <c r="CFC4" s="23"/>
      <c r="CFD4" s="23"/>
      <c r="CFE4" s="23"/>
      <c r="CFF4" s="23"/>
      <c r="CFG4" s="23"/>
      <c r="CFH4" s="23"/>
      <c r="CFI4" s="23"/>
      <c r="CFJ4" s="23"/>
      <c r="CFK4" s="23"/>
      <c r="CFL4" s="23"/>
      <c r="CFM4" s="23"/>
      <c r="CFN4" s="23"/>
      <c r="CFO4" s="23"/>
      <c r="CFP4" s="23"/>
      <c r="CFQ4" s="23"/>
      <c r="CFR4" s="23"/>
      <c r="CFS4" s="23"/>
      <c r="CFT4" s="23"/>
      <c r="CFU4" s="23"/>
      <c r="CFV4" s="23"/>
      <c r="CFW4" s="23"/>
      <c r="CFX4" s="23"/>
      <c r="CFY4" s="23"/>
      <c r="CFZ4" s="23"/>
      <c r="CGA4" s="23"/>
      <c r="CGB4" s="23"/>
      <c r="CGC4" s="23"/>
      <c r="CGD4" s="23"/>
      <c r="CGE4" s="23"/>
      <c r="CGF4" s="23"/>
      <c r="CGG4" s="23"/>
      <c r="CGH4" s="23"/>
      <c r="CGI4" s="23"/>
      <c r="CGJ4" s="23"/>
      <c r="CGK4" s="23"/>
      <c r="CGL4" s="23"/>
      <c r="CGM4" s="23"/>
      <c r="CGN4" s="23"/>
      <c r="CGO4" s="23"/>
      <c r="CGP4" s="23"/>
      <c r="CGQ4" s="23"/>
      <c r="CGR4" s="23"/>
      <c r="CGS4" s="23"/>
      <c r="CGT4" s="23"/>
      <c r="CGU4" s="23"/>
      <c r="CGV4" s="23"/>
      <c r="CGW4" s="23"/>
      <c r="CGX4" s="23"/>
      <c r="CGY4" s="23"/>
      <c r="CGZ4" s="23"/>
      <c r="CHA4" s="23"/>
      <c r="CHB4" s="23"/>
      <c r="CHC4" s="23"/>
      <c r="CHD4" s="23"/>
      <c r="CHE4" s="23"/>
      <c r="CHF4" s="23"/>
      <c r="CHG4" s="23"/>
      <c r="CHH4" s="23"/>
      <c r="CHI4" s="23"/>
      <c r="CHJ4" s="23"/>
      <c r="CHK4" s="23"/>
      <c r="CHL4" s="23"/>
      <c r="CHM4" s="23"/>
      <c r="CHN4" s="23"/>
      <c r="CHO4" s="23"/>
      <c r="CHP4" s="23"/>
      <c r="CHQ4" s="23"/>
      <c r="CHR4" s="23"/>
      <c r="CHS4" s="23"/>
      <c r="CHT4" s="23"/>
      <c r="CHU4" s="23"/>
      <c r="CHV4" s="23"/>
      <c r="CHW4" s="23"/>
      <c r="CHX4" s="23"/>
      <c r="CHY4" s="23"/>
      <c r="CHZ4" s="23"/>
      <c r="CIA4" s="23"/>
      <c r="CIB4" s="23"/>
      <c r="CIC4" s="23"/>
      <c r="CID4" s="23"/>
      <c r="CIE4" s="23"/>
      <c r="CIF4" s="23"/>
      <c r="CIG4" s="23"/>
      <c r="CIH4" s="23"/>
      <c r="CII4" s="23"/>
      <c r="CIJ4" s="23"/>
      <c r="CIK4" s="23"/>
      <c r="CIL4" s="23"/>
      <c r="CIM4" s="23"/>
      <c r="CIN4" s="23"/>
      <c r="CIO4" s="23"/>
      <c r="CIP4" s="23"/>
      <c r="CIQ4" s="23"/>
      <c r="CIR4" s="23"/>
      <c r="CIS4" s="23"/>
      <c r="CIT4" s="23"/>
      <c r="CIU4" s="23"/>
      <c r="CIV4" s="23"/>
      <c r="CIW4" s="23"/>
      <c r="CIX4" s="23"/>
      <c r="CIY4" s="23"/>
      <c r="CIZ4" s="23"/>
      <c r="CJA4" s="23"/>
      <c r="CJB4" s="23"/>
      <c r="CJC4" s="23"/>
      <c r="CJD4" s="23"/>
      <c r="CJE4" s="23"/>
      <c r="CJF4" s="23"/>
      <c r="CJG4" s="23"/>
      <c r="CJH4" s="23"/>
      <c r="CJI4" s="23"/>
      <c r="CJJ4" s="23"/>
      <c r="CJK4" s="23"/>
      <c r="CJL4" s="23"/>
      <c r="CJM4" s="23"/>
      <c r="CJN4" s="23"/>
      <c r="CJO4" s="23"/>
      <c r="CJP4" s="23"/>
      <c r="CJQ4" s="23"/>
      <c r="CJR4" s="23"/>
      <c r="CJS4" s="23"/>
      <c r="CJT4" s="23"/>
      <c r="CJU4" s="23"/>
      <c r="CJV4" s="23"/>
      <c r="CJW4" s="23"/>
      <c r="CJX4" s="23"/>
      <c r="CJY4" s="23"/>
      <c r="CJZ4" s="23"/>
      <c r="CKA4" s="23"/>
      <c r="CKB4" s="23"/>
      <c r="CKC4" s="23"/>
      <c r="CKD4" s="23"/>
      <c r="CKE4" s="23"/>
      <c r="CKF4" s="23"/>
      <c r="CKG4" s="23"/>
      <c r="CKH4" s="23"/>
      <c r="CKI4" s="23"/>
      <c r="CKJ4" s="23"/>
      <c r="CKK4" s="23"/>
      <c r="CKL4" s="23"/>
      <c r="CKM4" s="23"/>
      <c r="CKN4" s="23"/>
      <c r="CKO4" s="23"/>
      <c r="CKP4" s="23"/>
      <c r="CKQ4" s="23"/>
      <c r="CKR4" s="23"/>
      <c r="CKS4" s="23"/>
      <c r="CKT4" s="23"/>
      <c r="CKU4" s="23"/>
      <c r="CKV4" s="23"/>
      <c r="CKW4" s="23"/>
      <c r="CKX4" s="23"/>
      <c r="CKY4" s="23"/>
      <c r="CKZ4" s="23"/>
      <c r="CLA4" s="23"/>
      <c r="CLB4" s="23"/>
      <c r="CLC4" s="23"/>
      <c r="CLD4" s="23"/>
      <c r="CLE4" s="23"/>
      <c r="CLF4" s="23"/>
      <c r="CLG4" s="23"/>
      <c r="CLH4" s="23"/>
      <c r="CLI4" s="23"/>
      <c r="CLJ4" s="23"/>
      <c r="CLK4" s="23"/>
      <c r="CLL4" s="23"/>
      <c r="CLM4" s="23"/>
      <c r="CLN4" s="23"/>
      <c r="CLO4" s="23"/>
      <c r="CLP4" s="23"/>
      <c r="CLQ4" s="23"/>
      <c r="CLR4" s="23"/>
      <c r="CLS4" s="23"/>
      <c r="CLT4" s="23"/>
      <c r="CLU4" s="23"/>
      <c r="CLV4" s="23"/>
      <c r="CLW4" s="23"/>
      <c r="CLX4" s="23"/>
      <c r="CLY4" s="23"/>
      <c r="CLZ4" s="23"/>
      <c r="CMA4" s="23"/>
      <c r="CMB4" s="23"/>
      <c r="CMC4" s="23"/>
      <c r="CMD4" s="23"/>
      <c r="CME4" s="23"/>
      <c r="CMF4" s="23"/>
      <c r="CMG4" s="23"/>
      <c r="CMH4" s="23"/>
      <c r="CMI4" s="23"/>
      <c r="CMJ4" s="23"/>
      <c r="CMK4" s="23"/>
      <c r="CML4" s="23"/>
      <c r="CMM4" s="23"/>
      <c r="CMN4" s="23"/>
      <c r="CMO4" s="23"/>
      <c r="CMP4" s="23"/>
      <c r="CMQ4" s="23"/>
      <c r="CMR4" s="23"/>
      <c r="CMS4" s="23"/>
      <c r="CMT4" s="23"/>
      <c r="CMU4" s="23"/>
      <c r="CMV4" s="23"/>
      <c r="CMW4" s="23"/>
      <c r="CMX4" s="23"/>
      <c r="CMY4" s="23"/>
      <c r="CMZ4" s="23"/>
      <c r="CNA4" s="23"/>
      <c r="CNB4" s="23"/>
      <c r="CNC4" s="23"/>
      <c r="CND4" s="23"/>
      <c r="CNE4" s="23"/>
      <c r="CNF4" s="23"/>
      <c r="CNG4" s="23"/>
      <c r="CNH4" s="23"/>
      <c r="CNI4" s="23"/>
      <c r="CNJ4" s="23"/>
      <c r="CNK4" s="23"/>
      <c r="CNL4" s="23"/>
      <c r="CNM4" s="23"/>
      <c r="CNN4" s="23"/>
      <c r="CNO4" s="23"/>
      <c r="CNP4" s="23"/>
      <c r="CNQ4" s="23"/>
      <c r="CNR4" s="23"/>
      <c r="CNS4" s="23"/>
      <c r="CNT4" s="23"/>
      <c r="CNU4" s="23"/>
      <c r="CNV4" s="23"/>
      <c r="CNW4" s="23"/>
      <c r="CNX4" s="23"/>
      <c r="CNY4" s="23"/>
      <c r="CNZ4" s="23"/>
      <c r="COA4" s="23"/>
      <c r="COB4" s="23"/>
      <c r="COC4" s="23"/>
      <c r="COD4" s="23"/>
      <c r="COE4" s="23"/>
      <c r="COF4" s="23"/>
      <c r="COG4" s="23"/>
      <c r="COH4" s="23"/>
      <c r="COI4" s="23"/>
      <c r="COJ4" s="23"/>
      <c r="COK4" s="23"/>
      <c r="COL4" s="23"/>
      <c r="COM4" s="23"/>
      <c r="CON4" s="23"/>
      <c r="COO4" s="23"/>
      <c r="COP4" s="23"/>
      <c r="COQ4" s="23"/>
      <c r="COR4" s="23"/>
      <c r="COS4" s="23"/>
      <c r="COT4" s="23"/>
      <c r="COU4" s="23"/>
      <c r="COV4" s="23"/>
      <c r="COW4" s="23"/>
      <c r="COX4" s="23"/>
      <c r="COY4" s="23"/>
      <c r="COZ4" s="23"/>
      <c r="CPA4" s="23"/>
      <c r="CPB4" s="23"/>
      <c r="CPC4" s="23"/>
      <c r="CPD4" s="23"/>
      <c r="CPE4" s="23"/>
      <c r="CPF4" s="23"/>
      <c r="CPG4" s="23"/>
      <c r="CPH4" s="23"/>
      <c r="CPI4" s="23"/>
      <c r="CPJ4" s="23"/>
      <c r="CPK4" s="23"/>
      <c r="CPL4" s="23"/>
      <c r="CPM4" s="23"/>
      <c r="CPN4" s="23"/>
      <c r="CPO4" s="23"/>
      <c r="CPP4" s="23"/>
      <c r="CPQ4" s="23"/>
      <c r="CPR4" s="23"/>
      <c r="CPS4" s="23"/>
      <c r="CPT4" s="23"/>
      <c r="CPU4" s="23"/>
      <c r="CPV4" s="23"/>
      <c r="CPW4" s="23"/>
      <c r="CPX4" s="23"/>
      <c r="CPY4" s="23"/>
      <c r="CPZ4" s="23"/>
      <c r="CQA4" s="23"/>
      <c r="CQB4" s="23"/>
      <c r="CQC4" s="23"/>
      <c r="CQD4" s="23"/>
      <c r="CQE4" s="23"/>
      <c r="CQF4" s="23"/>
      <c r="CQG4" s="23"/>
      <c r="CQH4" s="23"/>
      <c r="CQI4" s="23"/>
      <c r="CQJ4" s="23"/>
      <c r="CQK4" s="23"/>
      <c r="CQL4" s="23"/>
      <c r="CQM4" s="23"/>
      <c r="CQN4" s="23"/>
      <c r="CQO4" s="23"/>
      <c r="CQP4" s="23"/>
      <c r="CQQ4" s="23"/>
      <c r="CQR4" s="23"/>
      <c r="CQS4" s="23"/>
      <c r="CQT4" s="23"/>
      <c r="CQU4" s="23"/>
      <c r="CQV4" s="23"/>
      <c r="CQW4" s="23"/>
      <c r="CQX4" s="23"/>
      <c r="CQY4" s="23"/>
      <c r="CQZ4" s="23"/>
      <c r="CRA4" s="23"/>
      <c r="CRB4" s="23"/>
      <c r="CRC4" s="23"/>
      <c r="CRD4" s="23"/>
      <c r="CRE4" s="23"/>
      <c r="CRF4" s="23"/>
      <c r="CRG4" s="23"/>
      <c r="CRH4" s="23"/>
      <c r="CRI4" s="23"/>
      <c r="CRJ4" s="23"/>
      <c r="CRK4" s="23"/>
      <c r="CRL4" s="23"/>
      <c r="CRM4" s="23"/>
      <c r="CRN4" s="23"/>
      <c r="CRO4" s="23"/>
      <c r="CRP4" s="23"/>
      <c r="CRQ4" s="23"/>
      <c r="CRR4" s="23"/>
      <c r="CRS4" s="23"/>
      <c r="CRT4" s="23"/>
      <c r="CRU4" s="23"/>
      <c r="CRV4" s="23"/>
      <c r="CRW4" s="23"/>
      <c r="CRX4" s="23"/>
      <c r="CRY4" s="23"/>
      <c r="CRZ4" s="23"/>
      <c r="CSA4" s="23"/>
      <c r="CSB4" s="23"/>
      <c r="CSC4" s="23"/>
      <c r="CSD4" s="23"/>
      <c r="CSE4" s="23"/>
      <c r="CSF4" s="23"/>
      <c r="CSG4" s="23"/>
      <c r="CSH4" s="23"/>
      <c r="CSI4" s="23"/>
      <c r="CSJ4" s="23"/>
      <c r="CSK4" s="23"/>
      <c r="CSL4" s="23"/>
      <c r="CSM4" s="23"/>
      <c r="CSN4" s="23"/>
      <c r="CSO4" s="23"/>
      <c r="CSP4" s="23"/>
      <c r="CSQ4" s="23"/>
      <c r="CSR4" s="23"/>
      <c r="CSS4" s="23"/>
      <c r="CST4" s="23"/>
      <c r="CSU4" s="23"/>
      <c r="CSV4" s="23"/>
      <c r="CSW4" s="23"/>
      <c r="CSX4" s="23"/>
      <c r="CSY4" s="23"/>
      <c r="CSZ4" s="23"/>
      <c r="CTA4" s="23"/>
      <c r="CTB4" s="23"/>
      <c r="CTC4" s="23"/>
      <c r="CTD4" s="23"/>
      <c r="CTE4" s="23"/>
      <c r="CTF4" s="23"/>
      <c r="CTG4" s="23"/>
      <c r="CTH4" s="23"/>
      <c r="CTI4" s="23"/>
      <c r="CTJ4" s="23"/>
      <c r="CTK4" s="23"/>
      <c r="CTL4" s="23"/>
      <c r="CTM4" s="23"/>
      <c r="CTN4" s="23"/>
      <c r="CTO4" s="23"/>
      <c r="CTP4" s="23"/>
      <c r="CTQ4" s="23"/>
      <c r="CTR4" s="23"/>
      <c r="CTS4" s="23"/>
      <c r="CTT4" s="23"/>
      <c r="CTU4" s="23"/>
      <c r="CTV4" s="23"/>
      <c r="CTW4" s="23"/>
      <c r="CTX4" s="23"/>
      <c r="CTY4" s="23"/>
      <c r="CTZ4" s="23"/>
      <c r="CUA4" s="23"/>
      <c r="CUB4" s="23"/>
      <c r="CUC4" s="23"/>
      <c r="CUD4" s="23"/>
      <c r="CUE4" s="23"/>
      <c r="CUF4" s="23"/>
      <c r="CUG4" s="23"/>
      <c r="CUH4" s="23"/>
      <c r="CUI4" s="23"/>
      <c r="CUJ4" s="23"/>
      <c r="CUK4" s="23"/>
      <c r="CUL4" s="23"/>
      <c r="CUM4" s="23"/>
      <c r="CUN4" s="23"/>
      <c r="CUO4" s="23"/>
      <c r="CUP4" s="23"/>
      <c r="CUQ4" s="23"/>
      <c r="CUR4" s="23"/>
      <c r="CUS4" s="23"/>
      <c r="CUT4" s="23"/>
      <c r="CUU4" s="23"/>
      <c r="CUV4" s="23"/>
      <c r="CUW4" s="23"/>
      <c r="CUX4" s="23"/>
      <c r="CUY4" s="23"/>
      <c r="CUZ4" s="23"/>
      <c r="CVA4" s="23"/>
      <c r="CVB4" s="23"/>
      <c r="CVC4" s="23"/>
      <c r="CVD4" s="23"/>
      <c r="CVE4" s="23"/>
      <c r="CVF4" s="23"/>
      <c r="CVG4" s="23"/>
      <c r="CVH4" s="23"/>
      <c r="CVI4" s="23"/>
      <c r="CVJ4" s="23"/>
      <c r="CVK4" s="23"/>
      <c r="CVL4" s="23"/>
      <c r="CVM4" s="23"/>
      <c r="CVN4" s="23"/>
      <c r="CVO4" s="23"/>
      <c r="CVP4" s="23"/>
      <c r="CVQ4" s="23"/>
      <c r="CVR4" s="23"/>
      <c r="CVS4" s="23"/>
      <c r="CVT4" s="23"/>
      <c r="CVU4" s="23"/>
      <c r="CVV4" s="23"/>
      <c r="CVW4" s="23"/>
      <c r="CVX4" s="23"/>
      <c r="CVY4" s="23"/>
      <c r="CVZ4" s="23"/>
      <c r="CWA4" s="23"/>
      <c r="CWB4" s="23"/>
      <c r="CWC4" s="23"/>
      <c r="CWD4" s="23"/>
      <c r="CWE4" s="23"/>
      <c r="CWF4" s="23"/>
      <c r="CWG4" s="23"/>
      <c r="CWH4" s="23"/>
      <c r="CWI4" s="23"/>
      <c r="CWJ4" s="23"/>
      <c r="CWK4" s="23"/>
      <c r="CWL4" s="23"/>
      <c r="CWM4" s="23"/>
      <c r="CWN4" s="23"/>
      <c r="CWO4" s="23"/>
      <c r="CWP4" s="23"/>
      <c r="CWQ4" s="23"/>
      <c r="CWR4" s="23"/>
      <c r="CWS4" s="23"/>
      <c r="CWT4" s="23"/>
      <c r="CWU4" s="23"/>
      <c r="CWV4" s="23"/>
      <c r="CWW4" s="23"/>
      <c r="CWX4" s="23"/>
      <c r="CWY4" s="23"/>
      <c r="CWZ4" s="23"/>
      <c r="CXA4" s="23"/>
      <c r="CXB4" s="23"/>
      <c r="CXC4" s="23"/>
      <c r="CXD4" s="23"/>
      <c r="CXE4" s="23"/>
      <c r="CXF4" s="23"/>
      <c r="CXG4" s="23"/>
      <c r="CXH4" s="23"/>
      <c r="CXI4" s="23"/>
      <c r="CXJ4" s="23"/>
      <c r="CXK4" s="23"/>
      <c r="CXL4" s="23"/>
      <c r="CXM4" s="23"/>
      <c r="CXN4" s="23"/>
      <c r="CXO4" s="23"/>
      <c r="CXP4" s="23"/>
      <c r="CXQ4" s="23"/>
      <c r="CXR4" s="23"/>
      <c r="CXS4" s="23"/>
      <c r="CXT4" s="23"/>
      <c r="CXU4" s="23"/>
      <c r="CXV4" s="23"/>
      <c r="CXW4" s="23"/>
      <c r="CXX4" s="23"/>
      <c r="CXY4" s="23"/>
      <c r="CXZ4" s="23"/>
      <c r="CYA4" s="23"/>
      <c r="CYB4" s="23"/>
      <c r="CYC4" s="23"/>
      <c r="CYD4" s="23"/>
      <c r="CYE4" s="23"/>
      <c r="CYF4" s="23"/>
      <c r="CYG4" s="23"/>
      <c r="CYH4" s="23"/>
      <c r="CYI4" s="23"/>
      <c r="CYJ4" s="23"/>
      <c r="CYK4" s="23"/>
      <c r="CYL4" s="23"/>
      <c r="CYM4" s="23"/>
      <c r="CYN4" s="23"/>
      <c r="CYO4" s="23"/>
      <c r="CYP4" s="23"/>
      <c r="CYQ4" s="23"/>
      <c r="CYR4" s="23"/>
      <c r="CYS4" s="23"/>
      <c r="CYT4" s="23"/>
      <c r="CYU4" s="23"/>
      <c r="CYV4" s="23"/>
      <c r="CYW4" s="23"/>
      <c r="CYX4" s="23"/>
      <c r="CYY4" s="23"/>
      <c r="CYZ4" s="23"/>
      <c r="CZA4" s="23"/>
      <c r="CZB4" s="23"/>
      <c r="CZC4" s="23"/>
      <c r="CZD4" s="23"/>
      <c r="CZE4" s="23"/>
      <c r="CZF4" s="23"/>
      <c r="CZG4" s="23"/>
      <c r="CZH4" s="23"/>
      <c r="CZI4" s="23"/>
      <c r="CZJ4" s="23"/>
      <c r="CZK4" s="23"/>
      <c r="CZL4" s="23"/>
      <c r="CZM4" s="23"/>
      <c r="CZN4" s="23"/>
      <c r="CZO4" s="23"/>
      <c r="CZP4" s="23"/>
      <c r="CZQ4" s="23"/>
      <c r="CZR4" s="23"/>
      <c r="CZS4" s="23"/>
      <c r="CZT4" s="23"/>
      <c r="CZU4" s="23"/>
      <c r="CZV4" s="23"/>
      <c r="CZW4" s="23"/>
      <c r="CZX4" s="23"/>
      <c r="CZY4" s="23"/>
      <c r="CZZ4" s="23"/>
      <c r="DAA4" s="23"/>
      <c r="DAB4" s="23"/>
      <c r="DAC4" s="23"/>
      <c r="DAD4" s="23"/>
      <c r="DAE4" s="23"/>
      <c r="DAF4" s="23"/>
      <c r="DAG4" s="23"/>
      <c r="DAH4" s="23"/>
      <c r="DAI4" s="23"/>
      <c r="DAJ4" s="23"/>
      <c r="DAK4" s="23"/>
      <c r="DAL4" s="23"/>
      <c r="DAM4" s="23"/>
      <c r="DAN4" s="23"/>
      <c r="DAO4" s="23"/>
      <c r="DAP4" s="23"/>
      <c r="DAQ4" s="23"/>
      <c r="DAR4" s="23"/>
      <c r="DAS4" s="23"/>
      <c r="DAT4" s="23"/>
      <c r="DAU4" s="23"/>
      <c r="DAV4" s="23"/>
      <c r="DAW4" s="23"/>
      <c r="DAX4" s="23"/>
      <c r="DAY4" s="23"/>
      <c r="DAZ4" s="23"/>
      <c r="DBA4" s="23"/>
      <c r="DBB4" s="23"/>
      <c r="DBC4" s="23"/>
      <c r="DBD4" s="23"/>
      <c r="DBE4" s="23"/>
      <c r="DBF4" s="23"/>
      <c r="DBG4" s="23"/>
      <c r="DBH4" s="23"/>
      <c r="DBI4" s="23"/>
      <c r="DBJ4" s="23"/>
      <c r="DBK4" s="23"/>
      <c r="DBL4" s="23"/>
      <c r="DBM4" s="23"/>
      <c r="DBN4" s="23"/>
      <c r="DBO4" s="23"/>
      <c r="DBP4" s="23"/>
      <c r="DBQ4" s="23"/>
      <c r="DBR4" s="23"/>
      <c r="DBS4" s="23"/>
      <c r="DBT4" s="23"/>
      <c r="DBU4" s="23"/>
      <c r="DBV4" s="23"/>
      <c r="DBW4" s="23"/>
      <c r="DBX4" s="23"/>
      <c r="DBY4" s="23"/>
      <c r="DBZ4" s="23"/>
      <c r="DCA4" s="23"/>
      <c r="DCB4" s="23"/>
      <c r="DCC4" s="23"/>
      <c r="DCD4" s="23"/>
      <c r="DCE4" s="23"/>
      <c r="DCF4" s="23"/>
      <c r="DCG4" s="23"/>
      <c r="DCH4" s="23"/>
      <c r="DCI4" s="23"/>
      <c r="DCJ4" s="23"/>
      <c r="DCK4" s="23"/>
      <c r="DCL4" s="23"/>
      <c r="DCM4" s="23"/>
      <c r="DCN4" s="23"/>
      <c r="DCO4" s="23"/>
      <c r="DCP4" s="23"/>
      <c r="DCQ4" s="23"/>
      <c r="DCR4" s="23"/>
      <c r="DCS4" s="23"/>
      <c r="DCT4" s="23"/>
      <c r="DCU4" s="23"/>
      <c r="DCV4" s="23"/>
      <c r="DCW4" s="23"/>
      <c r="DCX4" s="23"/>
      <c r="DCY4" s="23"/>
      <c r="DCZ4" s="23"/>
      <c r="DDA4" s="23"/>
      <c r="DDB4" s="23"/>
      <c r="DDC4" s="23"/>
      <c r="DDD4" s="23"/>
      <c r="DDE4" s="23"/>
      <c r="DDF4" s="23"/>
      <c r="DDG4" s="23"/>
      <c r="DDH4" s="23"/>
      <c r="DDI4" s="23"/>
      <c r="DDJ4" s="23"/>
      <c r="DDK4" s="23"/>
      <c r="DDL4" s="23"/>
      <c r="DDM4" s="23"/>
      <c r="DDN4" s="23"/>
      <c r="DDO4" s="23"/>
      <c r="DDP4" s="23"/>
      <c r="DDQ4" s="23"/>
      <c r="DDR4" s="23"/>
      <c r="DDS4" s="23"/>
      <c r="DDT4" s="23"/>
      <c r="DDU4" s="23"/>
      <c r="DDV4" s="23"/>
      <c r="DDW4" s="23"/>
      <c r="DDX4" s="23"/>
      <c r="DDY4" s="23"/>
      <c r="DDZ4" s="23"/>
      <c r="DEA4" s="23"/>
      <c r="DEB4" s="23"/>
      <c r="DEC4" s="23"/>
      <c r="DED4" s="23"/>
      <c r="DEE4" s="23"/>
      <c r="DEF4" s="23"/>
      <c r="DEG4" s="23"/>
      <c r="DEH4" s="23"/>
      <c r="DEI4" s="23"/>
      <c r="DEJ4" s="23"/>
      <c r="DEK4" s="23"/>
      <c r="DEL4" s="23"/>
      <c r="DEM4" s="23"/>
      <c r="DEN4" s="23"/>
      <c r="DEO4" s="23"/>
      <c r="DEP4" s="23"/>
      <c r="DEQ4" s="23"/>
      <c r="DER4" s="23"/>
      <c r="DES4" s="23"/>
      <c r="DET4" s="23"/>
      <c r="DEU4" s="23"/>
      <c r="DEV4" s="23"/>
      <c r="DEW4" s="23"/>
      <c r="DEX4" s="23"/>
      <c r="DEY4" s="23"/>
      <c r="DEZ4" s="23"/>
      <c r="DFA4" s="23"/>
      <c r="DFB4" s="23"/>
      <c r="DFC4" s="23"/>
      <c r="DFD4" s="23"/>
      <c r="DFE4" s="23"/>
      <c r="DFF4" s="23"/>
      <c r="DFG4" s="23"/>
      <c r="DFH4" s="23"/>
      <c r="DFI4" s="23"/>
      <c r="DFJ4" s="23"/>
      <c r="DFK4" s="23"/>
      <c r="DFL4" s="23"/>
      <c r="DFM4" s="23"/>
      <c r="DFN4" s="23"/>
      <c r="DFO4" s="23"/>
      <c r="DFP4" s="23"/>
      <c r="DFQ4" s="23"/>
      <c r="DFR4" s="23"/>
      <c r="DFS4" s="23"/>
      <c r="DFT4" s="23"/>
      <c r="DFU4" s="23"/>
      <c r="DFV4" s="23"/>
      <c r="DFW4" s="23"/>
      <c r="DFX4" s="23"/>
      <c r="DFY4" s="23"/>
      <c r="DFZ4" s="23"/>
      <c r="DGA4" s="23"/>
      <c r="DGB4" s="23"/>
      <c r="DGC4" s="23"/>
      <c r="DGD4" s="23"/>
      <c r="DGE4" s="23"/>
      <c r="DGF4" s="23"/>
      <c r="DGG4" s="23"/>
      <c r="DGH4" s="23"/>
      <c r="DGI4" s="23"/>
      <c r="DGJ4" s="23"/>
      <c r="DGK4" s="23"/>
      <c r="DGL4" s="23"/>
      <c r="DGM4" s="23"/>
      <c r="DGN4" s="23"/>
      <c r="DGO4" s="23"/>
      <c r="DGP4" s="23"/>
      <c r="DGQ4" s="23"/>
      <c r="DGR4" s="23"/>
      <c r="DGS4" s="23"/>
      <c r="DGT4" s="23"/>
      <c r="DGU4" s="23"/>
      <c r="DGV4" s="23"/>
      <c r="DGW4" s="23"/>
      <c r="DGX4" s="23"/>
      <c r="DGY4" s="23"/>
      <c r="DGZ4" s="23"/>
      <c r="DHA4" s="23"/>
      <c r="DHB4" s="23"/>
      <c r="DHC4" s="23"/>
      <c r="DHD4" s="23"/>
      <c r="DHE4" s="23"/>
      <c r="DHF4" s="23"/>
      <c r="DHG4" s="23"/>
      <c r="DHH4" s="23"/>
      <c r="DHI4" s="23"/>
      <c r="DHJ4" s="23"/>
      <c r="DHK4" s="23"/>
      <c r="DHL4" s="23"/>
      <c r="DHM4" s="23"/>
      <c r="DHN4" s="23"/>
      <c r="DHO4" s="23"/>
      <c r="DHP4" s="23"/>
      <c r="DHQ4" s="23"/>
      <c r="DHR4" s="23"/>
      <c r="DHS4" s="23"/>
      <c r="DHT4" s="23"/>
      <c r="DHU4" s="23"/>
      <c r="DHV4" s="23"/>
      <c r="DHW4" s="23"/>
      <c r="DHX4" s="23"/>
      <c r="DHY4" s="23"/>
      <c r="DHZ4" s="23"/>
      <c r="DIA4" s="23"/>
      <c r="DIB4" s="23"/>
      <c r="DIC4" s="23"/>
      <c r="DID4" s="23"/>
      <c r="DIE4" s="23"/>
      <c r="DIF4" s="23"/>
      <c r="DIG4" s="23"/>
      <c r="DIH4" s="23"/>
      <c r="DII4" s="23"/>
      <c r="DIJ4" s="23"/>
      <c r="DIK4" s="23"/>
      <c r="DIL4" s="23"/>
      <c r="DIM4" s="23"/>
      <c r="DIN4" s="23"/>
      <c r="DIO4" s="23"/>
      <c r="DIP4" s="23"/>
      <c r="DIQ4" s="23"/>
      <c r="DIR4" s="23"/>
      <c r="DIS4" s="23"/>
      <c r="DIT4" s="23"/>
      <c r="DIU4" s="23"/>
      <c r="DIV4" s="23"/>
      <c r="DIW4" s="23"/>
      <c r="DIX4" s="23"/>
      <c r="DIY4" s="23"/>
      <c r="DIZ4" s="23"/>
      <c r="DJA4" s="23"/>
      <c r="DJB4" s="23"/>
      <c r="DJC4" s="23"/>
      <c r="DJD4" s="23"/>
      <c r="DJE4" s="23"/>
      <c r="DJF4" s="23"/>
      <c r="DJG4" s="23"/>
      <c r="DJH4" s="23"/>
      <c r="DJI4" s="23"/>
      <c r="DJJ4" s="23"/>
      <c r="DJK4" s="23"/>
      <c r="DJL4" s="23"/>
      <c r="DJM4" s="23"/>
      <c r="DJN4" s="23"/>
      <c r="DJO4" s="23"/>
      <c r="DJP4" s="23"/>
      <c r="DJQ4" s="23"/>
      <c r="DJR4" s="23"/>
      <c r="DJS4" s="23"/>
      <c r="DJT4" s="23"/>
      <c r="DJU4" s="23"/>
      <c r="DJV4" s="23"/>
      <c r="DJW4" s="23"/>
      <c r="DJX4" s="23"/>
      <c r="DJY4" s="23"/>
      <c r="DJZ4" s="23"/>
      <c r="DKA4" s="23"/>
      <c r="DKB4" s="23"/>
      <c r="DKC4" s="23"/>
      <c r="DKD4" s="23"/>
      <c r="DKE4" s="23"/>
      <c r="DKF4" s="23"/>
      <c r="DKG4" s="23"/>
      <c r="DKH4" s="23"/>
      <c r="DKI4" s="23"/>
      <c r="DKJ4" s="23"/>
      <c r="DKK4" s="23"/>
      <c r="DKL4" s="23"/>
      <c r="DKM4" s="23"/>
      <c r="DKN4" s="23"/>
      <c r="DKO4" s="23"/>
      <c r="DKP4" s="23"/>
      <c r="DKQ4" s="23"/>
      <c r="DKR4" s="23"/>
      <c r="DKS4" s="23"/>
      <c r="DKT4" s="23"/>
      <c r="DKU4" s="23"/>
      <c r="DKV4" s="23"/>
      <c r="DKW4" s="23"/>
      <c r="DKX4" s="23"/>
      <c r="DKY4" s="23"/>
      <c r="DKZ4" s="23"/>
      <c r="DLA4" s="23"/>
      <c r="DLB4" s="23"/>
      <c r="DLC4" s="23"/>
      <c r="DLD4" s="23"/>
      <c r="DLE4" s="23"/>
      <c r="DLF4" s="23"/>
      <c r="DLG4" s="23"/>
      <c r="DLH4" s="23"/>
      <c r="DLI4" s="23"/>
      <c r="DLJ4" s="23"/>
      <c r="DLK4" s="23"/>
      <c r="DLL4" s="23"/>
      <c r="DLM4" s="23"/>
      <c r="DLN4" s="23"/>
      <c r="DLO4" s="23"/>
      <c r="DLP4" s="23"/>
      <c r="DLQ4" s="23"/>
      <c r="DLR4" s="23"/>
      <c r="DLS4" s="23"/>
      <c r="DLT4" s="23"/>
      <c r="DLU4" s="23"/>
      <c r="DLV4" s="23"/>
      <c r="DLW4" s="23"/>
      <c r="DLX4" s="23"/>
      <c r="DLY4" s="23"/>
      <c r="DLZ4" s="23"/>
      <c r="DMA4" s="23"/>
      <c r="DMB4" s="23"/>
      <c r="DMC4" s="23"/>
      <c r="DMD4" s="23"/>
      <c r="DME4" s="23"/>
      <c r="DMF4" s="23"/>
      <c r="DMG4" s="23"/>
      <c r="DMH4" s="23"/>
      <c r="DMI4" s="23"/>
      <c r="DMJ4" s="23"/>
      <c r="DMK4" s="23"/>
      <c r="DML4" s="23"/>
      <c r="DMM4" s="23"/>
      <c r="DMN4" s="23"/>
      <c r="DMO4" s="23"/>
      <c r="DMP4" s="23"/>
      <c r="DMQ4" s="23"/>
      <c r="DMR4" s="23"/>
      <c r="DMS4" s="23"/>
      <c r="DMT4" s="23"/>
      <c r="DMU4" s="23"/>
      <c r="DMV4" s="23"/>
      <c r="DMW4" s="23"/>
      <c r="DMX4" s="23"/>
      <c r="DMY4" s="23"/>
      <c r="DMZ4" s="23"/>
      <c r="DNA4" s="23"/>
      <c r="DNB4" s="23"/>
      <c r="DNC4" s="23"/>
      <c r="DND4" s="23"/>
      <c r="DNE4" s="23"/>
      <c r="DNF4" s="23"/>
      <c r="DNG4" s="23"/>
      <c r="DNH4" s="23"/>
      <c r="DNI4" s="23"/>
      <c r="DNJ4" s="23"/>
      <c r="DNK4" s="23"/>
      <c r="DNL4" s="23"/>
      <c r="DNM4" s="23"/>
      <c r="DNN4" s="23"/>
      <c r="DNO4" s="23"/>
      <c r="DNP4" s="23"/>
      <c r="DNQ4" s="23"/>
      <c r="DNR4" s="23"/>
      <c r="DNS4" s="23"/>
      <c r="DNT4" s="23"/>
      <c r="DNU4" s="23"/>
      <c r="DNV4" s="23"/>
      <c r="DNW4" s="23"/>
      <c r="DNX4" s="23"/>
      <c r="DNY4" s="23"/>
      <c r="DNZ4" s="23"/>
      <c r="DOA4" s="23"/>
      <c r="DOB4" s="23"/>
      <c r="DOC4" s="23"/>
      <c r="DOD4" s="23"/>
      <c r="DOE4" s="23"/>
      <c r="DOF4" s="23"/>
      <c r="DOG4" s="23"/>
      <c r="DOH4" s="23"/>
      <c r="DOI4" s="23"/>
      <c r="DOJ4" s="23"/>
      <c r="DOK4" s="23"/>
      <c r="DOL4" s="23"/>
      <c r="DOM4" s="23"/>
      <c r="DON4" s="23"/>
      <c r="DOO4" s="23"/>
      <c r="DOP4" s="23"/>
      <c r="DOQ4" s="23"/>
      <c r="DOR4" s="23"/>
      <c r="DOS4" s="23"/>
      <c r="DOT4" s="23"/>
      <c r="DOU4" s="23"/>
      <c r="DOV4" s="23"/>
      <c r="DOW4" s="23"/>
      <c r="DOX4" s="23"/>
      <c r="DOY4" s="23"/>
      <c r="DOZ4" s="23"/>
      <c r="DPA4" s="23"/>
      <c r="DPB4" s="23"/>
      <c r="DPC4" s="23"/>
      <c r="DPD4" s="23"/>
      <c r="DPE4" s="23"/>
      <c r="DPF4" s="23"/>
      <c r="DPG4" s="23"/>
      <c r="DPH4" s="23"/>
      <c r="DPI4" s="23"/>
      <c r="DPJ4" s="23"/>
      <c r="DPK4" s="23"/>
      <c r="DPL4" s="23"/>
      <c r="DPM4" s="23"/>
      <c r="DPN4" s="23"/>
      <c r="DPO4" s="23"/>
      <c r="DPP4" s="23"/>
      <c r="DPQ4" s="23"/>
      <c r="DPR4" s="23"/>
      <c r="DPS4" s="23"/>
      <c r="DPT4" s="23"/>
      <c r="DPU4" s="23"/>
      <c r="DPV4" s="23"/>
      <c r="DPW4" s="23"/>
      <c r="DPX4" s="23"/>
      <c r="DPY4" s="23"/>
      <c r="DPZ4" s="23"/>
      <c r="DQA4" s="23"/>
      <c r="DQB4" s="23"/>
      <c r="DQC4" s="23"/>
      <c r="DQD4" s="23"/>
      <c r="DQE4" s="23"/>
      <c r="DQF4" s="23"/>
      <c r="DQG4" s="23"/>
      <c r="DQH4" s="23"/>
      <c r="DQI4" s="23"/>
      <c r="DQJ4" s="23"/>
      <c r="DQK4" s="23"/>
      <c r="DQL4" s="23"/>
      <c r="DQM4" s="23"/>
      <c r="DQN4" s="23"/>
      <c r="DQO4" s="23"/>
      <c r="DQP4" s="23"/>
      <c r="DQQ4" s="23"/>
      <c r="DQR4" s="23"/>
      <c r="DQS4" s="23"/>
      <c r="DQT4" s="23"/>
      <c r="DQU4" s="23"/>
      <c r="DQV4" s="23"/>
      <c r="DQW4" s="23"/>
      <c r="DQX4" s="23"/>
      <c r="DQY4" s="23"/>
      <c r="DQZ4" s="23"/>
      <c r="DRA4" s="23"/>
      <c r="DRB4" s="23"/>
      <c r="DRC4" s="23"/>
      <c r="DRD4" s="23"/>
      <c r="DRE4" s="23"/>
      <c r="DRF4" s="23"/>
      <c r="DRG4" s="23"/>
      <c r="DRH4" s="23"/>
      <c r="DRI4" s="23"/>
      <c r="DRJ4" s="23"/>
      <c r="DRK4" s="23"/>
      <c r="DRL4" s="23"/>
      <c r="DRM4" s="23"/>
      <c r="DRN4" s="23"/>
      <c r="DRO4" s="23"/>
      <c r="DRP4" s="23"/>
      <c r="DRQ4" s="23"/>
      <c r="DRR4" s="23"/>
      <c r="DRS4" s="23"/>
      <c r="DRT4" s="23"/>
      <c r="DRU4" s="23"/>
      <c r="DRV4" s="23"/>
      <c r="DRW4" s="23"/>
      <c r="DRX4" s="23"/>
      <c r="DRY4" s="23"/>
      <c r="DRZ4" s="23"/>
      <c r="DSA4" s="23"/>
      <c r="DSB4" s="23"/>
      <c r="DSC4" s="23"/>
      <c r="DSD4" s="23"/>
      <c r="DSE4" s="23"/>
      <c r="DSF4" s="23"/>
      <c r="DSG4" s="23"/>
      <c r="DSH4" s="23"/>
      <c r="DSI4" s="23"/>
      <c r="DSJ4" s="23"/>
      <c r="DSK4" s="23"/>
      <c r="DSL4" s="23"/>
      <c r="DSM4" s="23"/>
      <c r="DSN4" s="23"/>
      <c r="DSO4" s="23"/>
      <c r="DSP4" s="23"/>
      <c r="DSQ4" s="23"/>
      <c r="DSR4" s="23"/>
      <c r="DSS4" s="23"/>
      <c r="DST4" s="23"/>
      <c r="DSU4" s="23"/>
      <c r="DSV4" s="23"/>
      <c r="DSW4" s="23"/>
      <c r="DSX4" s="23"/>
      <c r="DSY4" s="23"/>
      <c r="DSZ4" s="23"/>
      <c r="DTA4" s="23"/>
      <c r="DTB4" s="23"/>
      <c r="DTC4" s="23"/>
      <c r="DTD4" s="23"/>
      <c r="DTE4" s="23"/>
      <c r="DTF4" s="23"/>
      <c r="DTG4" s="23"/>
      <c r="DTH4" s="23"/>
      <c r="DTI4" s="23"/>
      <c r="DTJ4" s="23"/>
      <c r="DTK4" s="23"/>
      <c r="DTL4" s="23"/>
      <c r="DTM4" s="23"/>
      <c r="DTN4" s="23"/>
      <c r="DTO4" s="23"/>
      <c r="DTP4" s="23"/>
      <c r="DTQ4" s="23"/>
      <c r="DTR4" s="23"/>
      <c r="DTS4" s="23"/>
      <c r="DTT4" s="23"/>
      <c r="DTU4" s="23"/>
      <c r="DTV4" s="23"/>
      <c r="DTW4" s="23"/>
      <c r="DTX4" s="23"/>
      <c r="DTY4" s="23"/>
      <c r="DTZ4" s="23"/>
      <c r="DUA4" s="23"/>
      <c r="DUB4" s="23"/>
      <c r="DUC4" s="23"/>
      <c r="DUD4" s="23"/>
      <c r="DUE4" s="23"/>
      <c r="DUF4" s="23"/>
      <c r="DUG4" s="23"/>
      <c r="DUH4" s="23"/>
      <c r="DUI4" s="23"/>
      <c r="DUJ4" s="23"/>
      <c r="DUK4" s="23"/>
      <c r="DUL4" s="23"/>
      <c r="DUM4" s="23"/>
      <c r="DUN4" s="23"/>
      <c r="DUO4" s="23"/>
      <c r="DUP4" s="23"/>
      <c r="DUQ4" s="23"/>
      <c r="DUR4" s="23"/>
      <c r="DUS4" s="23"/>
      <c r="DUT4" s="23"/>
      <c r="DUU4" s="23"/>
      <c r="DUV4" s="23"/>
      <c r="DUW4" s="23"/>
      <c r="DUX4" s="23"/>
      <c r="DUY4" s="23"/>
      <c r="DUZ4" s="23"/>
      <c r="DVA4" s="23"/>
      <c r="DVB4" s="23"/>
      <c r="DVC4" s="23"/>
      <c r="DVD4" s="23"/>
      <c r="DVE4" s="23"/>
      <c r="DVF4" s="23"/>
      <c r="DVG4" s="23"/>
      <c r="DVH4" s="23"/>
      <c r="DVI4" s="23"/>
      <c r="DVJ4" s="23"/>
      <c r="DVK4" s="23"/>
      <c r="DVL4" s="23"/>
      <c r="DVM4" s="23"/>
      <c r="DVN4" s="23"/>
      <c r="DVO4" s="23"/>
      <c r="DVP4" s="23"/>
      <c r="DVQ4" s="23"/>
      <c r="DVR4" s="23"/>
      <c r="DVS4" s="23"/>
      <c r="DVT4" s="23"/>
      <c r="DVU4" s="23"/>
      <c r="DVV4" s="23"/>
      <c r="DVW4" s="23"/>
      <c r="DVX4" s="23"/>
      <c r="DVY4" s="23"/>
      <c r="DVZ4" s="23"/>
      <c r="DWA4" s="23"/>
      <c r="DWB4" s="23"/>
      <c r="DWC4" s="23"/>
      <c r="DWD4" s="23"/>
      <c r="DWE4" s="23"/>
      <c r="DWF4" s="23"/>
      <c r="DWG4" s="23"/>
      <c r="DWH4" s="23"/>
      <c r="DWI4" s="23"/>
      <c r="DWJ4" s="23"/>
      <c r="DWK4" s="23"/>
      <c r="DWL4" s="23"/>
      <c r="DWM4" s="23"/>
      <c r="DWN4" s="23"/>
      <c r="DWO4" s="23"/>
      <c r="DWP4" s="23"/>
      <c r="DWQ4" s="23"/>
      <c r="DWR4" s="23"/>
      <c r="DWS4" s="23"/>
      <c r="DWT4" s="23"/>
      <c r="DWU4" s="23"/>
      <c r="DWV4" s="23"/>
      <c r="DWW4" s="23"/>
      <c r="DWX4" s="23"/>
      <c r="DWY4" s="23"/>
      <c r="DWZ4" s="23"/>
      <c r="DXA4" s="23"/>
      <c r="DXB4" s="23"/>
      <c r="DXC4" s="23"/>
      <c r="DXD4" s="23"/>
      <c r="DXE4" s="23"/>
      <c r="DXF4" s="23"/>
      <c r="DXG4" s="23"/>
      <c r="DXH4" s="23"/>
      <c r="DXI4" s="23"/>
      <c r="DXJ4" s="23"/>
      <c r="DXK4" s="23"/>
      <c r="DXL4" s="23"/>
      <c r="DXM4" s="23"/>
      <c r="DXN4" s="23"/>
      <c r="DXO4" s="23"/>
      <c r="DXP4" s="23"/>
      <c r="DXQ4" s="23"/>
      <c r="DXR4" s="23"/>
      <c r="DXS4" s="23"/>
      <c r="DXT4" s="23"/>
      <c r="DXU4" s="23"/>
      <c r="DXV4" s="23"/>
      <c r="DXW4" s="23"/>
      <c r="DXX4" s="23"/>
      <c r="DXY4" s="23"/>
      <c r="DXZ4" s="23"/>
      <c r="DYA4" s="23"/>
      <c r="DYB4" s="23"/>
      <c r="DYC4" s="23"/>
      <c r="DYD4" s="23"/>
      <c r="DYE4" s="23"/>
      <c r="DYF4" s="23"/>
      <c r="DYG4" s="23"/>
      <c r="DYH4" s="23"/>
      <c r="DYI4" s="23"/>
      <c r="DYJ4" s="23"/>
      <c r="DYK4" s="23"/>
      <c r="DYL4" s="23"/>
      <c r="DYM4" s="23"/>
      <c r="DYN4" s="23"/>
      <c r="DYO4" s="23"/>
      <c r="DYP4" s="23"/>
      <c r="DYQ4" s="23"/>
      <c r="DYR4" s="23"/>
      <c r="DYS4" s="23"/>
      <c r="DYT4" s="23"/>
      <c r="DYU4" s="23"/>
      <c r="DYV4" s="23"/>
      <c r="DYW4" s="23"/>
      <c r="DYX4" s="23"/>
      <c r="DYY4" s="23"/>
      <c r="DYZ4" s="23"/>
      <c r="DZA4" s="23"/>
      <c r="DZB4" s="23"/>
      <c r="DZC4" s="23"/>
      <c r="DZD4" s="23"/>
      <c r="DZE4" s="23"/>
      <c r="DZF4" s="23"/>
      <c r="DZG4" s="23"/>
      <c r="DZH4" s="23"/>
      <c r="DZI4" s="23"/>
      <c r="DZJ4" s="23"/>
      <c r="DZK4" s="23"/>
      <c r="DZL4" s="23"/>
      <c r="DZM4" s="23"/>
      <c r="DZN4" s="23"/>
      <c r="DZO4" s="23"/>
      <c r="DZP4" s="23"/>
      <c r="DZQ4" s="23"/>
      <c r="DZR4" s="23"/>
      <c r="DZS4" s="23"/>
      <c r="DZT4" s="23"/>
      <c r="DZU4" s="23"/>
      <c r="DZV4" s="23"/>
      <c r="DZW4" s="23"/>
      <c r="DZX4" s="23"/>
      <c r="DZY4" s="23"/>
      <c r="DZZ4" s="23"/>
      <c r="EAA4" s="23"/>
      <c r="EAB4" s="23"/>
      <c r="EAC4" s="23"/>
      <c r="EAD4" s="23"/>
      <c r="EAE4" s="23"/>
      <c r="EAF4" s="23"/>
      <c r="EAG4" s="23"/>
      <c r="EAH4" s="23"/>
      <c r="EAI4" s="23"/>
      <c r="EAJ4" s="23"/>
      <c r="EAK4" s="23"/>
      <c r="EAL4" s="23"/>
      <c r="EAM4" s="23"/>
      <c r="EAN4" s="23"/>
      <c r="EAO4" s="23"/>
      <c r="EAP4" s="23"/>
      <c r="EAQ4" s="23"/>
      <c r="EAR4" s="23"/>
      <c r="EAS4" s="23"/>
      <c r="EAT4" s="23"/>
      <c r="EAU4" s="23"/>
      <c r="EAV4" s="23"/>
      <c r="EAW4" s="23"/>
      <c r="EAX4" s="23"/>
      <c r="EAY4" s="23"/>
      <c r="EAZ4" s="23"/>
      <c r="EBA4" s="23"/>
      <c r="EBB4" s="23"/>
      <c r="EBC4" s="23"/>
      <c r="EBD4" s="23"/>
      <c r="EBE4" s="23"/>
      <c r="EBF4" s="23"/>
      <c r="EBG4" s="23"/>
      <c r="EBH4" s="23"/>
      <c r="EBI4" s="23"/>
      <c r="EBJ4" s="23"/>
      <c r="EBK4" s="23"/>
      <c r="EBL4" s="23"/>
      <c r="EBM4" s="23"/>
      <c r="EBN4" s="23"/>
      <c r="EBO4" s="23"/>
      <c r="EBP4" s="23"/>
      <c r="EBQ4" s="23"/>
      <c r="EBR4" s="23"/>
      <c r="EBS4" s="23"/>
      <c r="EBT4" s="23"/>
      <c r="EBU4" s="23"/>
      <c r="EBV4" s="23"/>
      <c r="EBW4" s="23"/>
      <c r="EBX4" s="23"/>
      <c r="EBY4" s="23"/>
      <c r="EBZ4" s="23"/>
      <c r="ECA4" s="23"/>
      <c r="ECB4" s="23"/>
      <c r="ECC4" s="23"/>
      <c r="ECD4" s="23"/>
      <c r="ECE4" s="23"/>
      <c r="ECF4" s="23"/>
      <c r="ECG4" s="23"/>
      <c r="ECH4" s="23"/>
      <c r="ECI4" s="23"/>
      <c r="ECJ4" s="23"/>
      <c r="ECK4" s="23"/>
      <c r="ECL4" s="23"/>
      <c r="ECM4" s="23"/>
      <c r="ECN4" s="23"/>
      <c r="ECO4" s="23"/>
      <c r="ECP4" s="23"/>
      <c r="ECQ4" s="23"/>
      <c r="ECR4" s="23"/>
      <c r="ECS4" s="23"/>
      <c r="ECT4" s="23"/>
      <c r="ECU4" s="23"/>
      <c r="ECV4" s="23"/>
      <c r="ECW4" s="23"/>
      <c r="ECX4" s="23"/>
      <c r="ECY4" s="23"/>
      <c r="ECZ4" s="23"/>
      <c r="EDA4" s="23"/>
      <c r="EDB4" s="23"/>
      <c r="EDC4" s="23"/>
      <c r="EDD4" s="23"/>
      <c r="EDE4" s="23"/>
      <c r="EDF4" s="23"/>
      <c r="EDG4" s="23"/>
      <c r="EDH4" s="23"/>
      <c r="EDI4" s="23"/>
      <c r="EDJ4" s="23"/>
      <c r="EDK4" s="23"/>
      <c r="EDL4" s="23"/>
      <c r="EDM4" s="23"/>
      <c r="EDN4" s="23"/>
      <c r="EDO4" s="23"/>
      <c r="EDP4" s="23"/>
      <c r="EDQ4" s="23"/>
      <c r="EDR4" s="23"/>
      <c r="EDS4" s="23"/>
      <c r="EDT4" s="23"/>
      <c r="EDU4" s="23"/>
      <c r="EDV4" s="23"/>
      <c r="EDW4" s="23"/>
      <c r="EDX4" s="23"/>
      <c r="EDY4" s="23"/>
      <c r="EDZ4" s="23"/>
      <c r="EEA4" s="23"/>
      <c r="EEB4" s="23"/>
      <c r="EEC4" s="23"/>
      <c r="EED4" s="23"/>
      <c r="EEE4" s="23"/>
      <c r="EEF4" s="23"/>
      <c r="EEG4" s="23"/>
      <c r="EEH4" s="23"/>
      <c r="EEI4" s="23"/>
      <c r="EEJ4" s="23"/>
      <c r="EEK4" s="23"/>
      <c r="EEL4" s="23"/>
      <c r="EEM4" s="23"/>
      <c r="EEN4" s="23"/>
      <c r="EEO4" s="23"/>
      <c r="EEP4" s="23"/>
      <c r="EEQ4" s="23"/>
      <c r="EER4" s="23"/>
      <c r="EES4" s="23"/>
      <c r="EET4" s="23"/>
      <c r="EEU4" s="23"/>
      <c r="EEV4" s="23"/>
      <c r="EEW4" s="23"/>
      <c r="EEX4" s="23"/>
      <c r="EEY4" s="23"/>
      <c r="EEZ4" s="23"/>
      <c r="EFA4" s="23"/>
      <c r="EFB4" s="23"/>
      <c r="EFC4" s="23"/>
      <c r="EFD4" s="23"/>
      <c r="EFE4" s="23"/>
      <c r="EFF4" s="23"/>
      <c r="EFG4" s="23"/>
      <c r="EFH4" s="23"/>
      <c r="EFI4" s="23"/>
      <c r="EFJ4" s="23"/>
      <c r="EFK4" s="23"/>
      <c r="EFL4" s="23"/>
      <c r="EFM4" s="23"/>
      <c r="EFN4" s="23"/>
      <c r="EFO4" s="23"/>
      <c r="EFP4" s="23"/>
      <c r="EFQ4" s="23"/>
      <c r="EFR4" s="23"/>
      <c r="EFS4" s="23"/>
      <c r="EFT4" s="23"/>
      <c r="EFU4" s="23"/>
      <c r="EFV4" s="23"/>
      <c r="EFW4" s="23"/>
      <c r="EFX4" s="23"/>
      <c r="EFY4" s="23"/>
      <c r="EFZ4" s="23"/>
      <c r="EGA4" s="23"/>
      <c r="EGB4" s="23"/>
      <c r="EGC4" s="23"/>
      <c r="EGD4" s="23"/>
      <c r="EGE4" s="23"/>
      <c r="EGF4" s="23"/>
      <c r="EGG4" s="23"/>
      <c r="EGH4" s="23"/>
      <c r="EGI4" s="23"/>
      <c r="EGJ4" s="23"/>
      <c r="EGK4" s="23"/>
      <c r="EGL4" s="23"/>
      <c r="EGM4" s="23"/>
      <c r="EGN4" s="23"/>
      <c r="EGO4" s="23"/>
      <c r="EGP4" s="23"/>
      <c r="EGQ4" s="23"/>
      <c r="EGR4" s="23"/>
      <c r="EGS4" s="23"/>
      <c r="EGT4" s="23"/>
      <c r="EGU4" s="23"/>
      <c r="EGV4" s="23"/>
      <c r="EGW4" s="23"/>
      <c r="EGX4" s="23"/>
      <c r="EGY4" s="23"/>
      <c r="EGZ4" s="23"/>
      <c r="EHA4" s="23"/>
      <c r="EHB4" s="23"/>
      <c r="EHC4" s="23"/>
      <c r="EHD4" s="23"/>
      <c r="EHE4" s="23"/>
      <c r="EHF4" s="23"/>
      <c r="EHG4" s="23"/>
      <c r="EHH4" s="23"/>
      <c r="EHI4" s="23"/>
      <c r="EHJ4" s="23"/>
      <c r="EHK4" s="23"/>
      <c r="EHL4" s="23"/>
      <c r="EHM4" s="23"/>
      <c r="EHN4" s="23"/>
      <c r="EHO4" s="23"/>
      <c r="EHP4" s="23"/>
      <c r="EHQ4" s="23"/>
      <c r="EHR4" s="23"/>
      <c r="EHS4" s="23"/>
      <c r="EHT4" s="23"/>
      <c r="EHU4" s="23"/>
      <c r="EHV4" s="23"/>
      <c r="EHW4" s="23"/>
      <c r="EHX4" s="23"/>
      <c r="EHY4" s="23"/>
      <c r="EHZ4" s="23"/>
      <c r="EIA4" s="23"/>
      <c r="EIB4" s="23"/>
      <c r="EIC4" s="23"/>
      <c r="EID4" s="23"/>
      <c r="EIE4" s="23"/>
      <c r="EIF4" s="23"/>
      <c r="EIG4" s="23"/>
      <c r="EIH4" s="23"/>
      <c r="EII4" s="23"/>
      <c r="EIJ4" s="23"/>
      <c r="EIK4" s="23"/>
      <c r="EIL4" s="23"/>
      <c r="EIM4" s="23"/>
      <c r="EIN4" s="23"/>
      <c r="EIO4" s="23"/>
      <c r="EIP4" s="23"/>
      <c r="EIQ4" s="23"/>
      <c r="EIR4" s="23"/>
      <c r="EIS4" s="23"/>
      <c r="EIT4" s="23"/>
      <c r="EIU4" s="23"/>
      <c r="EIV4" s="23"/>
      <c r="EIW4" s="23"/>
      <c r="EIX4" s="23"/>
      <c r="EIY4" s="23"/>
      <c r="EIZ4" s="23"/>
      <c r="EJA4" s="23"/>
      <c r="EJB4" s="23"/>
      <c r="EJC4" s="23"/>
      <c r="EJD4" s="23"/>
      <c r="EJE4" s="23"/>
      <c r="EJF4" s="23"/>
      <c r="EJG4" s="23"/>
      <c r="EJH4" s="23"/>
      <c r="EJI4" s="23"/>
      <c r="EJJ4" s="23"/>
      <c r="EJK4" s="23"/>
      <c r="EJL4" s="23"/>
      <c r="EJM4" s="23"/>
      <c r="EJN4" s="23"/>
      <c r="EJO4" s="23"/>
      <c r="EJP4" s="23"/>
      <c r="EJQ4" s="23"/>
      <c r="EJR4" s="23"/>
      <c r="EJS4" s="23"/>
      <c r="EJT4" s="23"/>
      <c r="EJU4" s="23"/>
      <c r="EJV4" s="23"/>
      <c r="EJW4" s="23"/>
      <c r="EJX4" s="23"/>
      <c r="EJY4" s="23"/>
      <c r="EJZ4" s="23"/>
      <c r="EKA4" s="23"/>
      <c r="EKB4" s="23"/>
      <c r="EKC4" s="23"/>
      <c r="EKD4" s="23"/>
      <c r="EKE4" s="23"/>
      <c r="EKF4" s="23"/>
      <c r="EKG4" s="23"/>
      <c r="EKH4" s="23"/>
      <c r="EKI4" s="23"/>
      <c r="EKJ4" s="23"/>
      <c r="EKK4" s="23"/>
      <c r="EKL4" s="23"/>
      <c r="EKM4" s="23"/>
      <c r="EKN4" s="23"/>
      <c r="EKO4" s="23"/>
      <c r="EKP4" s="23"/>
      <c r="EKQ4" s="23"/>
      <c r="EKR4" s="23"/>
      <c r="EKS4" s="23"/>
      <c r="EKT4" s="23"/>
      <c r="EKU4" s="23"/>
      <c r="EKV4" s="23"/>
      <c r="EKW4" s="23"/>
      <c r="EKX4" s="23"/>
      <c r="EKY4" s="23"/>
      <c r="EKZ4" s="23"/>
      <c r="ELA4" s="23"/>
      <c r="ELB4" s="23"/>
      <c r="ELC4" s="23"/>
      <c r="ELD4" s="23"/>
      <c r="ELE4" s="23"/>
      <c r="ELF4" s="23"/>
      <c r="ELG4" s="23"/>
      <c r="ELH4" s="23"/>
      <c r="ELI4" s="23"/>
      <c r="ELJ4" s="23"/>
      <c r="ELK4" s="23"/>
      <c r="ELL4" s="23"/>
      <c r="ELM4" s="23"/>
      <c r="ELN4" s="23"/>
      <c r="ELO4" s="23"/>
      <c r="ELP4" s="23"/>
      <c r="ELQ4" s="23"/>
      <c r="ELR4" s="23"/>
      <c r="ELS4" s="23"/>
      <c r="ELT4" s="23"/>
      <c r="ELU4" s="23"/>
      <c r="ELV4" s="23"/>
      <c r="ELW4" s="23"/>
      <c r="ELX4" s="23"/>
      <c r="ELY4" s="23"/>
      <c r="ELZ4" s="23"/>
      <c r="EMA4" s="23"/>
      <c r="EMB4" s="23"/>
      <c r="EMC4" s="23"/>
      <c r="EMD4" s="23"/>
      <c r="EME4" s="23"/>
      <c r="EMF4" s="23"/>
      <c r="EMG4" s="23"/>
      <c r="EMH4" s="23"/>
      <c r="EMI4" s="23"/>
      <c r="EMJ4" s="23"/>
      <c r="EMK4" s="23"/>
      <c r="EML4" s="23"/>
      <c r="EMM4" s="23"/>
      <c r="EMN4" s="23"/>
      <c r="EMO4" s="23"/>
      <c r="EMP4" s="23"/>
      <c r="EMQ4" s="23"/>
      <c r="EMR4" s="23"/>
      <c r="EMS4" s="23"/>
      <c r="EMT4" s="23"/>
      <c r="EMU4" s="23"/>
      <c r="EMV4" s="23"/>
      <c r="EMW4" s="23"/>
      <c r="EMX4" s="23"/>
      <c r="EMY4" s="23"/>
      <c r="EMZ4" s="23"/>
      <c r="ENA4" s="23"/>
      <c r="ENB4" s="23"/>
      <c r="ENC4" s="23"/>
      <c r="END4" s="23"/>
      <c r="ENE4" s="23"/>
      <c r="ENF4" s="23"/>
      <c r="ENG4" s="23"/>
      <c r="ENH4" s="23"/>
      <c r="ENI4" s="23"/>
      <c r="ENJ4" s="23"/>
      <c r="ENK4" s="23"/>
      <c r="ENL4" s="23"/>
      <c r="ENM4" s="23"/>
      <c r="ENN4" s="23"/>
      <c r="ENO4" s="23"/>
      <c r="ENP4" s="23"/>
      <c r="ENQ4" s="23"/>
      <c r="ENR4" s="23"/>
      <c r="ENS4" s="23"/>
      <c r="ENT4" s="23"/>
      <c r="ENU4" s="23"/>
      <c r="ENV4" s="23"/>
      <c r="ENW4" s="23"/>
      <c r="ENX4" s="23"/>
      <c r="ENY4" s="23"/>
      <c r="ENZ4" s="23"/>
      <c r="EOA4" s="23"/>
      <c r="EOB4" s="23"/>
      <c r="EOC4" s="23"/>
      <c r="EOD4" s="23"/>
      <c r="EOE4" s="23"/>
      <c r="EOF4" s="23"/>
      <c r="EOG4" s="23"/>
      <c r="EOH4" s="23"/>
      <c r="EOI4" s="23"/>
      <c r="EOJ4" s="23"/>
      <c r="EOK4" s="23"/>
      <c r="EOL4" s="23"/>
      <c r="EOM4" s="23"/>
      <c r="EON4" s="23"/>
      <c r="EOO4" s="23"/>
      <c r="EOP4" s="23"/>
      <c r="EOQ4" s="23"/>
      <c r="EOR4" s="23"/>
      <c r="EOS4" s="23"/>
      <c r="EOT4" s="23"/>
      <c r="EOU4" s="23"/>
      <c r="EOV4" s="23"/>
      <c r="EOW4" s="23"/>
      <c r="EOX4" s="23"/>
      <c r="EOY4" s="23"/>
      <c r="EOZ4" s="23"/>
      <c r="EPA4" s="23"/>
      <c r="EPB4" s="23"/>
      <c r="EPC4" s="23"/>
      <c r="EPD4" s="23"/>
      <c r="EPE4" s="23"/>
      <c r="EPF4" s="23"/>
      <c r="EPG4" s="23"/>
      <c r="EPH4" s="23"/>
      <c r="EPI4" s="23"/>
      <c r="EPJ4" s="23"/>
      <c r="EPK4" s="23"/>
      <c r="EPL4" s="23"/>
      <c r="EPM4" s="23"/>
      <c r="EPN4" s="23"/>
      <c r="EPO4" s="23"/>
      <c r="EPP4" s="23"/>
      <c r="EPQ4" s="23"/>
      <c r="EPR4" s="23"/>
      <c r="EPS4" s="23"/>
      <c r="EPT4" s="23"/>
      <c r="EPU4" s="23"/>
      <c r="EPV4" s="23"/>
      <c r="EPW4" s="23"/>
      <c r="EPX4" s="23"/>
      <c r="EPY4" s="23"/>
      <c r="EPZ4" s="23"/>
      <c r="EQA4" s="23"/>
      <c r="EQB4" s="23"/>
      <c r="EQC4" s="23"/>
      <c r="EQD4" s="23"/>
      <c r="EQE4" s="23"/>
      <c r="EQF4" s="23"/>
      <c r="EQG4" s="23"/>
      <c r="EQH4" s="23"/>
      <c r="EQI4" s="23"/>
      <c r="EQJ4" s="23"/>
      <c r="EQK4" s="23"/>
      <c r="EQL4" s="23"/>
      <c r="EQM4" s="23"/>
      <c r="EQN4" s="23"/>
      <c r="EQO4" s="23"/>
      <c r="EQP4" s="23"/>
      <c r="EQQ4" s="23"/>
      <c r="EQR4" s="23"/>
      <c r="EQS4" s="23"/>
      <c r="EQT4" s="23"/>
      <c r="EQU4" s="23"/>
      <c r="EQV4" s="23"/>
      <c r="EQW4" s="23"/>
      <c r="EQX4" s="23"/>
      <c r="EQY4" s="23"/>
      <c r="EQZ4" s="23"/>
      <c r="ERA4" s="23"/>
      <c r="ERB4" s="23"/>
      <c r="ERC4" s="23"/>
      <c r="ERD4" s="23"/>
      <c r="ERE4" s="23"/>
      <c r="ERF4" s="23"/>
      <c r="ERG4" s="23"/>
      <c r="ERH4" s="23"/>
      <c r="ERI4" s="23"/>
      <c r="ERJ4" s="23"/>
      <c r="ERK4" s="23"/>
      <c r="ERL4" s="23"/>
      <c r="ERM4" s="23"/>
      <c r="ERN4" s="23"/>
      <c r="ERO4" s="23"/>
      <c r="ERP4" s="23"/>
      <c r="ERQ4" s="23"/>
      <c r="ERR4" s="23"/>
      <c r="ERS4" s="23"/>
      <c r="ERT4" s="23"/>
      <c r="ERU4" s="23"/>
      <c r="ERV4" s="23"/>
      <c r="ERW4" s="23"/>
      <c r="ERX4" s="23"/>
      <c r="ERY4" s="23"/>
      <c r="ERZ4" s="23"/>
      <c r="ESA4" s="23"/>
      <c r="ESB4" s="23"/>
      <c r="ESC4" s="23"/>
      <c r="ESD4" s="23"/>
      <c r="ESE4" s="23"/>
      <c r="ESF4" s="23"/>
      <c r="ESG4" s="23"/>
      <c r="ESH4" s="23"/>
      <c r="ESI4" s="23"/>
      <c r="ESJ4" s="23"/>
      <c r="ESK4" s="23"/>
      <c r="ESL4" s="23"/>
      <c r="ESM4" s="23"/>
      <c r="ESN4" s="23"/>
      <c r="ESO4" s="23"/>
      <c r="ESP4" s="23"/>
      <c r="ESQ4" s="23"/>
      <c r="ESR4" s="23"/>
      <c r="ESS4" s="23"/>
      <c r="EST4" s="23"/>
      <c r="ESU4" s="23"/>
      <c r="ESV4" s="23"/>
      <c r="ESW4" s="23"/>
      <c r="ESX4" s="23"/>
      <c r="ESY4" s="23"/>
      <c r="ESZ4" s="23"/>
      <c r="ETA4" s="23"/>
      <c r="ETB4" s="23"/>
      <c r="ETC4" s="23"/>
      <c r="ETD4" s="23"/>
      <c r="ETE4" s="23"/>
      <c r="ETF4" s="23"/>
      <c r="ETG4" s="23"/>
      <c r="ETH4" s="23"/>
      <c r="ETI4" s="23"/>
      <c r="ETJ4" s="23"/>
      <c r="ETK4" s="23"/>
      <c r="ETL4" s="23"/>
      <c r="ETM4" s="23"/>
      <c r="ETN4" s="23"/>
      <c r="ETO4" s="23"/>
      <c r="ETP4" s="23"/>
      <c r="ETQ4" s="23"/>
      <c r="ETR4" s="23"/>
      <c r="ETS4" s="23"/>
      <c r="ETT4" s="23"/>
      <c r="ETU4" s="23"/>
      <c r="ETV4" s="23"/>
      <c r="ETW4" s="23"/>
      <c r="ETX4" s="23"/>
      <c r="ETY4" s="23"/>
      <c r="ETZ4" s="23"/>
      <c r="EUA4" s="23"/>
      <c r="EUB4" s="23"/>
      <c r="EUC4" s="23"/>
      <c r="EUD4" s="23"/>
      <c r="EUE4" s="23"/>
      <c r="EUF4" s="23"/>
      <c r="EUG4" s="23"/>
      <c r="EUH4" s="23"/>
      <c r="EUI4" s="23"/>
      <c r="EUJ4" s="23"/>
      <c r="EUK4" s="23"/>
      <c r="EUL4" s="23"/>
      <c r="EUM4" s="23"/>
      <c r="EUN4" s="23"/>
      <c r="EUO4" s="23"/>
      <c r="EUP4" s="23"/>
      <c r="EUQ4" s="23"/>
      <c r="EUR4" s="23"/>
      <c r="EUS4" s="23"/>
      <c r="EUT4" s="23"/>
      <c r="EUU4" s="23"/>
      <c r="EUV4" s="23"/>
      <c r="EUW4" s="23"/>
      <c r="EUX4" s="23"/>
      <c r="EUY4" s="23"/>
      <c r="EUZ4" s="23"/>
      <c r="EVA4" s="23"/>
      <c r="EVB4" s="23"/>
      <c r="EVC4" s="23"/>
      <c r="EVD4" s="23"/>
      <c r="EVE4" s="23"/>
      <c r="EVF4" s="23"/>
      <c r="EVG4" s="23"/>
      <c r="EVH4" s="23"/>
      <c r="EVI4" s="23"/>
      <c r="EVJ4" s="23"/>
      <c r="EVK4" s="23"/>
      <c r="EVL4" s="23"/>
      <c r="EVM4" s="23"/>
      <c r="EVN4" s="23"/>
      <c r="EVO4" s="23"/>
      <c r="EVP4" s="23"/>
      <c r="EVQ4" s="23"/>
      <c r="EVR4" s="23"/>
      <c r="EVS4" s="23"/>
      <c r="EVT4" s="23"/>
      <c r="EVU4" s="23"/>
      <c r="EVV4" s="23"/>
      <c r="EVW4" s="23"/>
      <c r="EVX4" s="23"/>
      <c r="EVY4" s="23"/>
      <c r="EVZ4" s="23"/>
      <c r="EWA4" s="23"/>
      <c r="EWB4" s="23"/>
      <c r="EWC4" s="23"/>
      <c r="EWD4" s="23"/>
      <c r="EWE4" s="23"/>
      <c r="EWF4" s="23"/>
      <c r="EWG4" s="23"/>
      <c r="EWH4" s="23"/>
      <c r="EWI4" s="23"/>
      <c r="EWJ4" s="23"/>
      <c r="EWK4" s="23"/>
      <c r="EWL4" s="23"/>
      <c r="EWM4" s="23"/>
      <c r="EWN4" s="23"/>
      <c r="EWO4" s="23"/>
      <c r="EWP4" s="23"/>
      <c r="EWQ4" s="23"/>
      <c r="EWR4" s="23"/>
      <c r="EWS4" s="23"/>
      <c r="EWT4" s="23"/>
      <c r="EWU4" s="23"/>
      <c r="EWV4" s="23"/>
      <c r="EWW4" s="23"/>
      <c r="EWX4" s="23"/>
      <c r="EWY4" s="23"/>
      <c r="EWZ4" s="23"/>
      <c r="EXA4" s="23"/>
      <c r="EXB4" s="23"/>
      <c r="EXC4" s="23"/>
      <c r="EXD4" s="23"/>
      <c r="EXE4" s="23"/>
      <c r="EXF4" s="23"/>
      <c r="EXG4" s="23"/>
      <c r="EXH4" s="23"/>
      <c r="EXI4" s="23"/>
      <c r="EXJ4" s="23"/>
      <c r="EXK4" s="23"/>
      <c r="EXL4" s="23"/>
      <c r="EXM4" s="23"/>
      <c r="EXN4" s="23"/>
      <c r="EXO4" s="23"/>
      <c r="EXP4" s="23"/>
      <c r="EXQ4" s="23"/>
      <c r="EXR4" s="23"/>
      <c r="EXS4" s="23"/>
      <c r="EXT4" s="23"/>
      <c r="EXU4" s="23"/>
      <c r="EXV4" s="23"/>
      <c r="EXW4" s="23"/>
      <c r="EXX4" s="23"/>
      <c r="EXY4" s="23"/>
      <c r="EXZ4" s="23"/>
      <c r="EYA4" s="23"/>
      <c r="EYB4" s="23"/>
      <c r="EYC4" s="23"/>
      <c r="EYD4" s="23"/>
      <c r="EYE4" s="23"/>
      <c r="EYF4" s="23"/>
      <c r="EYG4" s="23"/>
      <c r="EYH4" s="23"/>
      <c r="EYI4" s="23"/>
      <c r="EYJ4" s="23"/>
      <c r="EYK4" s="23"/>
      <c r="EYL4" s="23"/>
      <c r="EYM4" s="23"/>
      <c r="EYN4" s="23"/>
      <c r="EYO4" s="23"/>
      <c r="EYP4" s="23"/>
      <c r="EYQ4" s="23"/>
      <c r="EYR4" s="23"/>
      <c r="EYS4" s="23"/>
      <c r="EYT4" s="23"/>
      <c r="EYU4" s="23"/>
      <c r="EYV4" s="23"/>
      <c r="EYW4" s="23"/>
      <c r="EYX4" s="23"/>
      <c r="EYY4" s="23"/>
      <c r="EYZ4" s="23"/>
      <c r="EZA4" s="23"/>
      <c r="EZB4" s="23"/>
      <c r="EZC4" s="23"/>
      <c r="EZD4" s="23"/>
      <c r="EZE4" s="23"/>
      <c r="EZF4" s="23"/>
      <c r="EZG4" s="23"/>
      <c r="EZH4" s="23"/>
      <c r="EZI4" s="23"/>
      <c r="EZJ4" s="23"/>
      <c r="EZK4" s="23"/>
      <c r="EZL4" s="23"/>
      <c r="EZM4" s="23"/>
      <c r="EZN4" s="23"/>
      <c r="EZO4" s="23"/>
      <c r="EZP4" s="23"/>
      <c r="EZQ4" s="23"/>
      <c r="EZR4" s="23"/>
      <c r="EZS4" s="23"/>
      <c r="EZT4" s="23"/>
      <c r="EZU4" s="23"/>
      <c r="EZV4" s="23"/>
      <c r="EZW4" s="23"/>
      <c r="EZX4" s="23"/>
      <c r="EZY4" s="23"/>
      <c r="EZZ4" s="23"/>
      <c r="FAA4" s="23"/>
      <c r="FAB4" s="23"/>
      <c r="FAC4" s="23"/>
      <c r="FAD4" s="23"/>
      <c r="FAE4" s="23"/>
      <c r="FAF4" s="23"/>
      <c r="FAG4" s="23"/>
      <c r="FAH4" s="23"/>
      <c r="FAI4" s="23"/>
      <c r="FAJ4" s="23"/>
      <c r="FAK4" s="23"/>
      <c r="FAL4" s="23"/>
      <c r="FAM4" s="23"/>
      <c r="FAN4" s="23"/>
      <c r="FAO4" s="23"/>
      <c r="FAP4" s="23"/>
      <c r="FAQ4" s="23"/>
      <c r="FAR4" s="23"/>
      <c r="FAS4" s="23"/>
      <c r="FAT4" s="23"/>
      <c r="FAU4" s="23"/>
      <c r="FAV4" s="23"/>
      <c r="FAW4" s="23"/>
      <c r="FAX4" s="23"/>
      <c r="FAY4" s="23"/>
      <c r="FAZ4" s="23"/>
      <c r="FBA4" s="23"/>
      <c r="FBB4" s="23"/>
      <c r="FBC4" s="23"/>
      <c r="FBD4" s="23"/>
      <c r="FBE4" s="23"/>
      <c r="FBF4" s="23"/>
      <c r="FBG4" s="23"/>
      <c r="FBH4" s="23"/>
      <c r="FBI4" s="23"/>
      <c r="FBJ4" s="23"/>
      <c r="FBK4" s="23"/>
      <c r="FBL4" s="23"/>
      <c r="FBM4" s="23"/>
      <c r="FBN4" s="23"/>
      <c r="FBO4" s="23"/>
      <c r="FBP4" s="23"/>
      <c r="FBQ4" s="23"/>
      <c r="FBR4" s="23"/>
      <c r="FBS4" s="23"/>
      <c r="FBT4" s="23"/>
      <c r="FBU4" s="23"/>
      <c r="FBV4" s="23"/>
      <c r="FBW4" s="23"/>
      <c r="FBX4" s="23"/>
      <c r="FBY4" s="23"/>
      <c r="FBZ4" s="23"/>
      <c r="FCA4" s="23"/>
      <c r="FCB4" s="23"/>
      <c r="FCC4" s="23"/>
      <c r="FCD4" s="23"/>
      <c r="FCE4" s="23"/>
      <c r="FCF4" s="23"/>
      <c r="FCG4" s="23"/>
      <c r="FCH4" s="23"/>
      <c r="FCI4" s="23"/>
      <c r="FCJ4" s="23"/>
      <c r="FCK4" s="23"/>
      <c r="FCL4" s="23"/>
      <c r="FCM4" s="23"/>
      <c r="FCN4" s="23"/>
      <c r="FCO4" s="23"/>
      <c r="FCP4" s="23"/>
      <c r="FCQ4" s="23"/>
      <c r="FCR4" s="23"/>
      <c r="FCS4" s="23"/>
      <c r="FCT4" s="23"/>
      <c r="FCU4" s="23"/>
      <c r="FCV4" s="23"/>
      <c r="FCW4" s="23"/>
      <c r="FCX4" s="23"/>
      <c r="FCY4" s="23"/>
      <c r="FCZ4" s="23"/>
      <c r="FDA4" s="23"/>
      <c r="FDB4" s="23"/>
      <c r="FDC4" s="23"/>
      <c r="FDD4" s="23"/>
      <c r="FDE4" s="23"/>
      <c r="FDF4" s="23"/>
      <c r="FDG4" s="23"/>
      <c r="FDH4" s="23"/>
      <c r="FDI4" s="23"/>
      <c r="FDJ4" s="23"/>
      <c r="FDK4" s="23"/>
      <c r="FDL4" s="23"/>
      <c r="FDM4" s="23"/>
      <c r="FDN4" s="23"/>
      <c r="FDO4" s="23"/>
      <c r="FDP4" s="23"/>
      <c r="FDQ4" s="23"/>
      <c r="FDR4" s="23"/>
      <c r="FDS4" s="23"/>
      <c r="FDT4" s="23"/>
      <c r="FDU4" s="23"/>
      <c r="FDV4" s="23"/>
      <c r="FDW4" s="23"/>
      <c r="FDX4" s="23"/>
      <c r="FDY4" s="23"/>
      <c r="FDZ4" s="23"/>
      <c r="FEA4" s="23"/>
      <c r="FEB4" s="23"/>
      <c r="FEC4" s="23"/>
      <c r="FED4" s="23"/>
      <c r="FEE4" s="23"/>
      <c r="FEF4" s="23"/>
      <c r="FEG4" s="23"/>
      <c r="FEH4" s="23"/>
      <c r="FEI4" s="23"/>
      <c r="FEJ4" s="23"/>
      <c r="FEK4" s="23"/>
      <c r="FEL4" s="23"/>
      <c r="FEM4" s="23"/>
      <c r="FEN4" s="23"/>
      <c r="FEO4" s="23"/>
      <c r="FEP4" s="23"/>
      <c r="FEQ4" s="23"/>
      <c r="FER4" s="23"/>
      <c r="FES4" s="23"/>
      <c r="FET4" s="23"/>
      <c r="FEU4" s="23"/>
      <c r="FEV4" s="23"/>
      <c r="FEW4" s="23"/>
      <c r="FEX4" s="23"/>
      <c r="FEY4" s="23"/>
      <c r="FEZ4" s="23"/>
      <c r="FFA4" s="23"/>
      <c r="FFB4" s="23"/>
      <c r="FFC4" s="23"/>
      <c r="FFD4" s="23"/>
      <c r="FFE4" s="23"/>
      <c r="FFF4" s="23"/>
      <c r="FFG4" s="23"/>
      <c r="FFH4" s="23"/>
      <c r="FFI4" s="23"/>
      <c r="FFJ4" s="23"/>
      <c r="FFK4" s="23"/>
      <c r="FFL4" s="23"/>
      <c r="FFM4" s="23"/>
      <c r="FFN4" s="23"/>
      <c r="FFO4" s="23"/>
      <c r="FFP4" s="23"/>
      <c r="FFQ4" s="23"/>
      <c r="FFR4" s="23"/>
      <c r="FFS4" s="23"/>
      <c r="FFT4" s="23"/>
      <c r="FFU4" s="23"/>
      <c r="FFV4" s="23"/>
      <c r="FFW4" s="23"/>
      <c r="FFX4" s="23"/>
      <c r="FFY4" s="23"/>
      <c r="FFZ4" s="23"/>
      <c r="FGA4" s="23"/>
      <c r="FGB4" s="23"/>
      <c r="FGC4" s="23"/>
      <c r="FGD4" s="23"/>
      <c r="FGE4" s="23"/>
      <c r="FGF4" s="23"/>
      <c r="FGG4" s="23"/>
      <c r="FGH4" s="23"/>
      <c r="FGI4" s="23"/>
      <c r="FGJ4" s="23"/>
      <c r="FGK4" s="23"/>
      <c r="FGL4" s="23"/>
      <c r="FGM4" s="23"/>
      <c r="FGN4" s="23"/>
      <c r="FGO4" s="23"/>
      <c r="FGP4" s="23"/>
      <c r="FGQ4" s="23"/>
      <c r="FGR4" s="23"/>
      <c r="FGS4" s="23"/>
      <c r="FGT4" s="23"/>
      <c r="FGU4" s="23"/>
      <c r="FGV4" s="23"/>
      <c r="FGW4" s="23"/>
      <c r="FGX4" s="23"/>
      <c r="FGY4" s="23"/>
      <c r="FGZ4" s="23"/>
      <c r="FHA4" s="23"/>
      <c r="FHB4" s="23"/>
      <c r="FHC4" s="23"/>
      <c r="FHD4" s="23"/>
      <c r="FHE4" s="23"/>
      <c r="FHF4" s="23"/>
      <c r="FHG4" s="23"/>
      <c r="FHH4" s="23"/>
      <c r="FHI4" s="23"/>
      <c r="FHJ4" s="23"/>
      <c r="FHK4" s="23"/>
      <c r="FHL4" s="23"/>
      <c r="FHM4" s="23"/>
      <c r="FHN4" s="23"/>
      <c r="FHO4" s="23"/>
      <c r="FHP4" s="23"/>
      <c r="FHQ4" s="23"/>
      <c r="FHR4" s="23"/>
      <c r="FHS4" s="23"/>
      <c r="FHT4" s="23"/>
      <c r="FHU4" s="23"/>
      <c r="FHV4" s="23"/>
      <c r="FHW4" s="23"/>
      <c r="FHX4" s="23"/>
      <c r="FHY4" s="23"/>
      <c r="FHZ4" s="23"/>
      <c r="FIA4" s="23"/>
      <c r="FIB4" s="23"/>
      <c r="FIC4" s="23"/>
      <c r="FID4" s="23"/>
      <c r="FIE4" s="23"/>
      <c r="FIF4" s="23"/>
      <c r="FIG4" s="23"/>
      <c r="FIH4" s="23"/>
      <c r="FII4" s="23"/>
      <c r="FIJ4" s="23"/>
      <c r="FIK4" s="23"/>
      <c r="FIL4" s="23"/>
      <c r="FIM4" s="23"/>
      <c r="FIN4" s="23"/>
      <c r="FIO4" s="23"/>
      <c r="FIP4" s="23"/>
      <c r="FIQ4" s="23"/>
      <c r="FIR4" s="23"/>
      <c r="FIS4" s="23"/>
      <c r="FIT4" s="23"/>
      <c r="FIU4" s="23"/>
      <c r="FIV4" s="23"/>
      <c r="FIW4" s="23"/>
      <c r="FIX4" s="23"/>
      <c r="FIY4" s="23"/>
      <c r="FIZ4" s="23"/>
      <c r="FJA4" s="23"/>
      <c r="FJB4" s="23"/>
      <c r="FJC4" s="23"/>
      <c r="FJD4" s="23"/>
      <c r="FJE4" s="23"/>
      <c r="FJF4" s="23"/>
      <c r="FJG4" s="23"/>
      <c r="FJH4" s="23"/>
      <c r="FJI4" s="23"/>
      <c r="FJJ4" s="23"/>
      <c r="FJK4" s="23"/>
      <c r="FJL4" s="23"/>
      <c r="FJM4" s="23"/>
      <c r="FJN4" s="23"/>
      <c r="FJO4" s="23"/>
      <c r="FJP4" s="23"/>
      <c r="FJQ4" s="23"/>
      <c r="FJR4" s="23"/>
      <c r="FJS4" s="23"/>
      <c r="FJT4" s="23"/>
      <c r="FJU4" s="23"/>
      <c r="FJV4" s="23"/>
      <c r="FJW4" s="23"/>
      <c r="FJX4" s="23"/>
      <c r="FJY4" s="23"/>
      <c r="FJZ4" s="23"/>
      <c r="FKA4" s="23"/>
      <c r="FKB4" s="23"/>
      <c r="FKC4" s="23"/>
      <c r="FKD4" s="23"/>
      <c r="FKE4" s="23"/>
      <c r="FKF4" s="23"/>
      <c r="FKG4" s="23"/>
      <c r="FKH4" s="23"/>
      <c r="FKI4" s="23"/>
      <c r="FKJ4" s="23"/>
      <c r="FKK4" s="23"/>
      <c r="FKL4" s="23"/>
      <c r="FKM4" s="23"/>
      <c r="FKN4" s="23"/>
      <c r="FKO4" s="23"/>
      <c r="FKP4" s="23"/>
      <c r="FKQ4" s="23"/>
      <c r="FKR4" s="23"/>
      <c r="FKS4" s="23"/>
      <c r="FKT4" s="23"/>
      <c r="FKU4" s="23"/>
      <c r="FKV4" s="23"/>
      <c r="FKW4" s="23"/>
      <c r="FKX4" s="23"/>
      <c r="FKY4" s="23"/>
      <c r="FKZ4" s="23"/>
      <c r="FLA4" s="23"/>
      <c r="FLB4" s="23"/>
      <c r="FLC4" s="23"/>
      <c r="FLD4" s="23"/>
      <c r="FLE4" s="23"/>
      <c r="FLF4" s="23"/>
      <c r="FLG4" s="23"/>
      <c r="FLH4" s="23"/>
      <c r="FLI4" s="23"/>
      <c r="FLJ4" s="23"/>
      <c r="FLK4" s="23"/>
      <c r="FLL4" s="23"/>
      <c r="FLM4" s="23"/>
      <c r="FLN4" s="23"/>
      <c r="FLO4" s="23"/>
      <c r="FLP4" s="23"/>
      <c r="FLQ4" s="23"/>
      <c r="FLR4" s="23"/>
      <c r="FLS4" s="23"/>
      <c r="FLT4" s="23"/>
      <c r="FLU4" s="23"/>
      <c r="FLV4" s="23"/>
      <c r="FLW4" s="23"/>
      <c r="FLX4" s="23"/>
      <c r="FLY4" s="23"/>
      <c r="FLZ4" s="23"/>
      <c r="FMA4" s="23"/>
      <c r="FMB4" s="23"/>
      <c r="FMC4" s="23"/>
      <c r="FMD4" s="23"/>
      <c r="FME4" s="23"/>
      <c r="FMF4" s="23"/>
      <c r="FMG4" s="23"/>
      <c r="FMH4" s="23"/>
      <c r="FMI4" s="23"/>
      <c r="FMJ4" s="23"/>
      <c r="FMK4" s="23"/>
      <c r="FML4" s="23"/>
      <c r="FMM4" s="23"/>
      <c r="FMN4" s="23"/>
      <c r="FMO4" s="23"/>
      <c r="FMP4" s="23"/>
      <c r="FMQ4" s="23"/>
      <c r="FMR4" s="23"/>
      <c r="FMS4" s="23"/>
      <c r="FMT4" s="23"/>
      <c r="FMU4" s="23"/>
      <c r="FMV4" s="23"/>
      <c r="FMW4" s="23"/>
      <c r="FMX4" s="23"/>
      <c r="FMY4" s="23"/>
      <c r="FMZ4" s="23"/>
      <c r="FNA4" s="23"/>
      <c r="FNB4" s="23"/>
      <c r="FNC4" s="23"/>
      <c r="FND4" s="23"/>
      <c r="FNE4" s="23"/>
      <c r="FNF4" s="23"/>
      <c r="FNG4" s="23"/>
      <c r="FNH4" s="23"/>
      <c r="FNI4" s="23"/>
      <c r="FNJ4" s="23"/>
      <c r="FNK4" s="23"/>
      <c r="FNL4" s="23"/>
      <c r="FNM4" s="23"/>
      <c r="FNN4" s="23"/>
      <c r="FNO4" s="23"/>
      <c r="FNP4" s="23"/>
      <c r="FNQ4" s="23"/>
      <c r="FNR4" s="23"/>
      <c r="FNS4" s="23"/>
      <c r="FNT4" s="23"/>
      <c r="FNU4" s="23"/>
      <c r="FNV4" s="23"/>
      <c r="FNW4" s="23"/>
      <c r="FNX4" s="23"/>
      <c r="FNY4" s="23"/>
      <c r="FNZ4" s="23"/>
      <c r="FOA4" s="23"/>
      <c r="FOB4" s="23"/>
      <c r="FOC4" s="23"/>
      <c r="FOD4" s="23"/>
      <c r="FOE4" s="23"/>
      <c r="FOF4" s="23"/>
      <c r="FOG4" s="23"/>
      <c r="FOH4" s="23"/>
      <c r="FOI4" s="23"/>
      <c r="FOJ4" s="23"/>
      <c r="FOK4" s="23"/>
      <c r="FOL4" s="23"/>
      <c r="FOM4" s="23"/>
      <c r="FON4" s="23"/>
      <c r="FOO4" s="23"/>
      <c r="FOP4" s="23"/>
      <c r="FOQ4" s="23"/>
      <c r="FOR4" s="23"/>
      <c r="FOS4" s="23"/>
      <c r="FOT4" s="23"/>
      <c r="FOU4" s="23"/>
      <c r="FOV4" s="23"/>
      <c r="FOW4" s="23"/>
      <c r="FOX4" s="23"/>
      <c r="FOY4" s="23"/>
      <c r="FOZ4" s="23"/>
      <c r="FPA4" s="23"/>
      <c r="FPB4" s="23"/>
      <c r="FPC4" s="23"/>
      <c r="FPD4" s="23"/>
      <c r="FPE4" s="23"/>
      <c r="FPF4" s="23"/>
      <c r="FPG4" s="23"/>
      <c r="FPH4" s="23"/>
      <c r="FPI4" s="23"/>
      <c r="FPJ4" s="23"/>
      <c r="FPK4" s="23"/>
      <c r="FPL4" s="23"/>
      <c r="FPM4" s="23"/>
      <c r="FPN4" s="23"/>
      <c r="FPO4" s="23"/>
      <c r="FPP4" s="23"/>
      <c r="FPQ4" s="23"/>
      <c r="FPR4" s="23"/>
      <c r="FPS4" s="23"/>
      <c r="FPT4" s="23"/>
      <c r="FPU4" s="23"/>
      <c r="FPV4" s="23"/>
      <c r="FPW4" s="23"/>
      <c r="FPX4" s="23"/>
      <c r="FPY4" s="23"/>
      <c r="FPZ4" s="23"/>
      <c r="FQA4" s="23"/>
      <c r="FQB4" s="23"/>
      <c r="FQC4" s="23"/>
      <c r="FQD4" s="23"/>
      <c r="FQE4" s="23"/>
      <c r="FQF4" s="23"/>
      <c r="FQG4" s="23"/>
      <c r="FQH4" s="23"/>
      <c r="FQI4" s="23"/>
      <c r="FQJ4" s="23"/>
      <c r="FQK4" s="23"/>
      <c r="FQL4" s="23"/>
      <c r="FQM4" s="23"/>
      <c r="FQN4" s="23"/>
      <c r="FQO4" s="23"/>
      <c r="FQP4" s="23"/>
      <c r="FQQ4" s="23"/>
      <c r="FQR4" s="23"/>
      <c r="FQS4" s="23"/>
      <c r="FQT4" s="23"/>
      <c r="FQU4" s="23"/>
      <c r="FQV4" s="23"/>
      <c r="FQW4" s="23"/>
      <c r="FQX4" s="23"/>
      <c r="FQY4" s="23"/>
      <c r="FQZ4" s="23"/>
      <c r="FRA4" s="23"/>
      <c r="FRB4" s="23"/>
      <c r="FRC4" s="23"/>
      <c r="FRD4" s="23"/>
      <c r="FRE4" s="23"/>
      <c r="FRF4" s="23"/>
      <c r="FRG4" s="23"/>
      <c r="FRH4" s="23"/>
      <c r="FRI4" s="23"/>
      <c r="FRJ4" s="23"/>
      <c r="FRK4" s="23"/>
      <c r="FRL4" s="23"/>
      <c r="FRM4" s="23"/>
      <c r="FRN4" s="23"/>
      <c r="FRO4" s="23"/>
      <c r="FRP4" s="23"/>
      <c r="FRQ4" s="23"/>
      <c r="FRR4" s="23"/>
      <c r="FRS4" s="23"/>
      <c r="FRT4" s="23"/>
      <c r="FRU4" s="23"/>
      <c r="FRV4" s="23"/>
      <c r="FRW4" s="23"/>
      <c r="FRX4" s="23"/>
      <c r="FRY4" s="23"/>
      <c r="FRZ4" s="23"/>
      <c r="FSA4" s="23"/>
      <c r="FSB4" s="23"/>
    </row>
    <row r="5" spans="1:4552" s="30" customFormat="1" ht="15.75" thickBot="1">
      <c r="A5" s="25" t="s">
        <v>8</v>
      </c>
      <c r="B5" s="26"/>
      <c r="C5" s="27">
        <f>'Step 2 Revenue Forecast'!B6</f>
        <v>0</v>
      </c>
      <c r="D5" s="27">
        <f>'Step 2 Revenue Forecast'!C6</f>
        <v>0</v>
      </c>
      <c r="E5" s="27">
        <f>'Step 2 Revenue Forecast'!D6</f>
        <v>0</v>
      </c>
      <c r="F5" s="27">
        <f>'Step 2 Revenue Forecast'!E6</f>
        <v>0</v>
      </c>
      <c r="G5" s="28">
        <f>SUM(C5:F5)</f>
        <v>0</v>
      </c>
      <c r="H5" s="27">
        <f>'Step 2 Revenue Forecast'!G6</f>
        <v>14.4</v>
      </c>
      <c r="I5" s="27">
        <f>'Step 2 Revenue Forecast'!H6</f>
        <v>43.2</v>
      </c>
      <c r="J5" s="27">
        <f>'Step 2 Revenue Forecast'!I6</f>
        <v>14.4</v>
      </c>
      <c r="K5" s="27">
        <f>'Step 2 Revenue Forecast'!J6</f>
        <v>72</v>
      </c>
      <c r="L5" s="28">
        <f>SUM(H5:K5)</f>
        <v>144</v>
      </c>
      <c r="M5" s="27">
        <f>'Step 2 Revenue Forecast'!L6</f>
        <v>117.48</v>
      </c>
      <c r="N5" s="27">
        <f>'Step 2 Revenue Forecast'!M6</f>
        <v>352.44</v>
      </c>
      <c r="O5" s="27">
        <f>'Step 2 Revenue Forecast'!N6</f>
        <v>117.48</v>
      </c>
      <c r="P5" s="27">
        <f>'Step 2 Revenue Forecast'!O6</f>
        <v>587.4</v>
      </c>
      <c r="Q5" s="28">
        <f>SUM(M5:P5)</f>
        <v>1174.8</v>
      </c>
      <c r="R5" s="27">
        <f>'Step 2 Revenue Forecast'!Q6</f>
        <v>1057.6356000000001</v>
      </c>
      <c r="S5" s="27">
        <f>'Step 2 Revenue Forecast'!R6</f>
        <v>3172.9067999999997</v>
      </c>
      <c r="T5" s="27">
        <f>'Step 2 Revenue Forecast'!S6</f>
        <v>1057.6356000000001</v>
      </c>
      <c r="U5" s="27">
        <f>'Step 2 Revenue Forecast'!T6</f>
        <v>5288.1779999999999</v>
      </c>
      <c r="V5" s="28">
        <f>SUM(R5:U5)</f>
        <v>10576.356</v>
      </c>
      <c r="W5" s="27">
        <f>'Step 2 Revenue Forecast'!V6</f>
        <v>10557.760488</v>
      </c>
      <c r="X5" s="27">
        <f>'Step 2 Revenue Forecast'!W6</f>
        <v>31673.281464</v>
      </c>
      <c r="Y5" s="27">
        <f>'Step 2 Revenue Forecast'!X6</f>
        <v>10557.760488</v>
      </c>
      <c r="Z5" s="27">
        <f>'Step 2 Revenue Forecast'!Y6</f>
        <v>52788.802439999999</v>
      </c>
      <c r="AA5" s="28">
        <f>SUM(W5:Z5)</f>
        <v>105577.60488</v>
      </c>
      <c r="AB5" s="27">
        <f>'Step 2 Revenue Forecast'!AA6</f>
        <v>60924.230555820002</v>
      </c>
      <c r="AC5" s="27">
        <f>'Step 2 Revenue Forecast'!AB6</f>
        <v>182772.69166745999</v>
      </c>
      <c r="AD5" s="27">
        <f>'Step 2 Revenue Forecast'!AC6</f>
        <v>60924.230555820002</v>
      </c>
      <c r="AE5" s="27">
        <f>'Step 2 Revenue Forecast'!AD6</f>
        <v>304621.1527791</v>
      </c>
      <c r="AF5" s="28">
        <f>'Step 2 Revenue Forecast'!AE6</f>
        <v>609242.30555819999</v>
      </c>
      <c r="AG5" s="28">
        <f>'Step 2 Revenue Forecast'!AF6</f>
        <v>2474873.9305242901</v>
      </c>
      <c r="AH5" s="28">
        <f>'Step 2 Revenue Forecast'!AG6</f>
        <v>5207514.4092759853</v>
      </c>
      <c r="AI5" s="28">
        <f>'Step 2 Revenue Forecast'!AH6</f>
        <v>8295713.2453384008</v>
      </c>
      <c r="AJ5" s="28">
        <f>'Step 2 Revenue Forecast'!AI6</f>
        <v>12902671.76353528</v>
      </c>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29"/>
      <c r="FZ5" s="29"/>
      <c r="GA5" s="29"/>
      <c r="GB5" s="29"/>
      <c r="GC5" s="29"/>
      <c r="GD5" s="29"/>
      <c r="GE5" s="29"/>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29"/>
      <c r="HG5" s="29"/>
      <c r="HH5" s="29"/>
      <c r="HI5" s="29"/>
      <c r="HJ5" s="29"/>
      <c r="HK5" s="29"/>
      <c r="HL5" s="29"/>
      <c r="HM5" s="29"/>
      <c r="HN5" s="29"/>
      <c r="HO5" s="29"/>
      <c r="HP5" s="29"/>
      <c r="HQ5" s="29"/>
      <c r="HR5" s="29"/>
      <c r="HS5" s="29"/>
      <c r="HT5" s="29"/>
      <c r="HU5" s="29"/>
      <c r="HV5" s="29"/>
      <c r="HW5" s="29"/>
      <c r="HX5" s="29"/>
      <c r="HY5" s="29"/>
      <c r="HZ5" s="29"/>
      <c r="IA5" s="29"/>
      <c r="IB5" s="29"/>
      <c r="IC5" s="29"/>
      <c r="ID5" s="29"/>
      <c r="IE5" s="29"/>
      <c r="IF5" s="29"/>
      <c r="IG5" s="29"/>
      <c r="IH5" s="29"/>
      <c r="II5" s="29"/>
      <c r="IJ5" s="29"/>
      <c r="IK5" s="29"/>
      <c r="IL5" s="29"/>
      <c r="IM5" s="29"/>
      <c r="IN5" s="29"/>
      <c r="IO5" s="29"/>
      <c r="IP5" s="29"/>
      <c r="IQ5" s="29"/>
      <c r="IR5" s="29"/>
      <c r="IS5" s="29"/>
      <c r="IT5" s="29"/>
      <c r="IU5" s="29"/>
      <c r="IV5" s="29"/>
      <c r="IW5" s="29"/>
      <c r="IX5" s="29"/>
      <c r="IY5" s="29"/>
      <c r="IZ5" s="29"/>
      <c r="JA5" s="29"/>
      <c r="JB5" s="29"/>
      <c r="JC5" s="29"/>
      <c r="JD5" s="29"/>
      <c r="JE5" s="29"/>
      <c r="JF5" s="29"/>
      <c r="JG5" s="29"/>
      <c r="JH5" s="29"/>
      <c r="JI5" s="29"/>
      <c r="JJ5" s="29"/>
      <c r="JK5" s="29"/>
      <c r="JL5" s="29"/>
      <c r="JM5" s="29"/>
      <c r="JN5" s="29"/>
      <c r="JO5" s="29"/>
      <c r="JP5" s="29"/>
      <c r="JQ5" s="29"/>
      <c r="JR5" s="29"/>
      <c r="JS5" s="29"/>
      <c r="JT5" s="29"/>
      <c r="JU5" s="29"/>
      <c r="JV5" s="29"/>
      <c r="JW5" s="29"/>
      <c r="JX5" s="29"/>
      <c r="JY5" s="29"/>
      <c r="JZ5" s="29"/>
      <c r="KA5" s="29"/>
      <c r="KB5" s="29"/>
      <c r="KC5" s="29"/>
      <c r="KD5" s="29"/>
      <c r="KE5" s="29"/>
      <c r="KF5" s="29"/>
      <c r="KG5" s="29"/>
      <c r="KH5" s="29"/>
      <c r="KI5" s="29"/>
      <c r="KJ5" s="29"/>
      <c r="KK5" s="29"/>
      <c r="KL5" s="29"/>
      <c r="KM5" s="29"/>
      <c r="KN5" s="29"/>
      <c r="KO5" s="29"/>
      <c r="KP5" s="29"/>
      <c r="KQ5" s="29"/>
      <c r="KR5" s="29"/>
      <c r="KS5" s="29"/>
      <c r="KT5" s="29"/>
      <c r="KU5" s="29"/>
      <c r="KV5" s="29"/>
      <c r="KW5" s="29"/>
      <c r="KX5" s="29"/>
      <c r="KY5" s="29"/>
      <c r="KZ5" s="29"/>
      <c r="LA5" s="29"/>
      <c r="LB5" s="29"/>
      <c r="LC5" s="29"/>
      <c r="LD5" s="29"/>
      <c r="LE5" s="29"/>
      <c r="LF5" s="29"/>
      <c r="LG5" s="29"/>
      <c r="LH5" s="29"/>
      <c r="LI5" s="29"/>
      <c r="LJ5" s="29"/>
      <c r="LK5" s="29"/>
      <c r="LL5" s="29"/>
      <c r="LM5" s="29"/>
      <c r="LN5" s="29"/>
      <c r="LO5" s="29"/>
      <c r="LP5" s="29"/>
      <c r="LQ5" s="29"/>
      <c r="LR5" s="29"/>
      <c r="LS5" s="29"/>
      <c r="LT5" s="29"/>
      <c r="LU5" s="29"/>
      <c r="LV5" s="29"/>
      <c r="LW5" s="29"/>
      <c r="LX5" s="29"/>
      <c r="LY5" s="29"/>
      <c r="LZ5" s="29"/>
      <c r="MA5" s="29"/>
      <c r="MB5" s="29"/>
      <c r="MC5" s="29"/>
      <c r="MD5" s="29"/>
      <c r="ME5" s="29"/>
      <c r="MF5" s="29"/>
      <c r="MG5" s="29"/>
      <c r="MH5" s="29"/>
      <c r="MI5" s="29"/>
      <c r="MJ5" s="29"/>
      <c r="MK5" s="29"/>
      <c r="ML5" s="29"/>
      <c r="MM5" s="29"/>
      <c r="MN5" s="29"/>
      <c r="MO5" s="29"/>
      <c r="MP5" s="29"/>
      <c r="MQ5" s="29"/>
      <c r="MR5" s="29"/>
      <c r="MS5" s="29"/>
      <c r="MT5" s="29"/>
      <c r="MU5" s="29"/>
      <c r="MV5" s="29"/>
      <c r="MW5" s="29"/>
      <c r="MX5" s="29"/>
      <c r="MY5" s="29"/>
      <c r="MZ5" s="29"/>
      <c r="NA5" s="29"/>
      <c r="NB5" s="29"/>
      <c r="NC5" s="29"/>
      <c r="ND5" s="29"/>
      <c r="NE5" s="29"/>
      <c r="NF5" s="29"/>
      <c r="NG5" s="29"/>
      <c r="NH5" s="29"/>
      <c r="NI5" s="29"/>
      <c r="NJ5" s="29"/>
      <c r="NK5" s="29"/>
      <c r="NL5" s="29"/>
      <c r="NM5" s="29"/>
      <c r="NN5" s="29"/>
      <c r="NO5" s="29"/>
      <c r="NP5" s="29"/>
      <c r="NQ5" s="29"/>
      <c r="NR5" s="29"/>
      <c r="NS5" s="29"/>
      <c r="NT5" s="29"/>
      <c r="NU5" s="29"/>
      <c r="NV5" s="29"/>
      <c r="NW5" s="29"/>
      <c r="NX5" s="29"/>
      <c r="NY5" s="29"/>
      <c r="NZ5" s="29"/>
      <c r="OA5" s="29"/>
      <c r="OB5" s="29"/>
      <c r="OC5" s="29"/>
      <c r="OD5" s="29"/>
      <c r="OE5" s="29"/>
      <c r="OF5" s="29"/>
      <c r="OG5" s="29"/>
      <c r="OH5" s="29"/>
      <c r="OI5" s="29"/>
      <c r="OJ5" s="29"/>
      <c r="OK5" s="29"/>
      <c r="OL5" s="29"/>
      <c r="OM5" s="29"/>
      <c r="ON5" s="29"/>
      <c r="OO5" s="29"/>
      <c r="OP5" s="29"/>
      <c r="OQ5" s="29"/>
      <c r="OR5" s="29"/>
      <c r="OS5" s="29"/>
      <c r="OT5" s="29"/>
      <c r="OU5" s="29"/>
      <c r="OV5" s="29"/>
      <c r="OW5" s="29"/>
      <c r="OX5" s="29"/>
      <c r="OY5" s="29"/>
      <c r="OZ5" s="29"/>
      <c r="PA5" s="29"/>
      <c r="PB5" s="29"/>
      <c r="PC5" s="29"/>
      <c r="PD5" s="29"/>
      <c r="PE5" s="29"/>
      <c r="PF5" s="29"/>
      <c r="PG5" s="29"/>
      <c r="PH5" s="29"/>
      <c r="PI5" s="29"/>
      <c r="PJ5" s="29"/>
      <c r="PK5" s="29"/>
      <c r="PL5" s="29"/>
      <c r="PM5" s="29"/>
      <c r="PN5" s="29"/>
      <c r="PO5" s="29"/>
      <c r="PP5" s="29"/>
      <c r="PQ5" s="29"/>
      <c r="PR5" s="29"/>
      <c r="PS5" s="29"/>
      <c r="PT5" s="29"/>
      <c r="PU5" s="29"/>
      <c r="PV5" s="29"/>
      <c r="PW5" s="29"/>
      <c r="PX5" s="29"/>
      <c r="PY5" s="29"/>
      <c r="PZ5" s="29"/>
      <c r="QA5" s="29"/>
      <c r="QB5" s="29"/>
      <c r="QC5" s="29"/>
      <c r="QD5" s="29"/>
      <c r="QE5" s="29"/>
      <c r="QF5" s="29"/>
      <c r="QG5" s="29"/>
      <c r="QH5" s="29"/>
      <c r="QI5" s="29"/>
      <c r="QJ5" s="29"/>
      <c r="QK5" s="29"/>
      <c r="QL5" s="29"/>
      <c r="QM5" s="29"/>
      <c r="QN5" s="29"/>
      <c r="QO5" s="29"/>
      <c r="QP5" s="29"/>
      <c r="QQ5" s="29"/>
      <c r="QR5" s="29"/>
      <c r="QS5" s="29"/>
      <c r="QT5" s="29"/>
      <c r="QU5" s="29"/>
      <c r="QV5" s="29"/>
      <c r="QW5" s="29"/>
      <c r="QX5" s="29"/>
      <c r="QY5" s="29"/>
      <c r="QZ5" s="29"/>
      <c r="RA5" s="29"/>
      <c r="RB5" s="29"/>
      <c r="RC5" s="29"/>
      <c r="RD5" s="29"/>
      <c r="RE5" s="29"/>
      <c r="RF5" s="29"/>
      <c r="RG5" s="29"/>
      <c r="RH5" s="29"/>
      <c r="RI5" s="29"/>
      <c r="RJ5" s="29"/>
      <c r="RK5" s="29"/>
      <c r="RL5" s="29"/>
      <c r="RM5" s="29"/>
      <c r="RN5" s="29"/>
      <c r="RO5" s="29"/>
      <c r="RP5" s="29"/>
      <c r="RQ5" s="29"/>
      <c r="RR5" s="29"/>
      <c r="RS5" s="29"/>
      <c r="RT5" s="29"/>
      <c r="RU5" s="29"/>
      <c r="RV5" s="29"/>
      <c r="RW5" s="29"/>
      <c r="RX5" s="29"/>
      <c r="RY5" s="29"/>
      <c r="RZ5" s="29"/>
      <c r="SA5" s="29"/>
      <c r="SB5" s="29"/>
      <c r="SC5" s="29"/>
      <c r="SD5" s="29"/>
      <c r="SE5" s="29"/>
      <c r="SF5" s="29"/>
      <c r="SG5" s="29"/>
      <c r="SH5" s="29"/>
      <c r="SI5" s="29"/>
      <c r="SJ5" s="29"/>
      <c r="SK5" s="29"/>
      <c r="SL5" s="29"/>
      <c r="SM5" s="29"/>
      <c r="SN5" s="29"/>
      <c r="SO5" s="29"/>
      <c r="SP5" s="29"/>
      <c r="SQ5" s="29"/>
      <c r="SR5" s="29"/>
      <c r="SS5" s="29"/>
      <c r="ST5" s="29"/>
      <c r="SU5" s="29"/>
      <c r="SV5" s="29"/>
      <c r="SW5" s="29"/>
      <c r="SX5" s="29"/>
      <c r="SY5" s="29"/>
      <c r="SZ5" s="29"/>
      <c r="TA5" s="29"/>
      <c r="TB5" s="29"/>
      <c r="TC5" s="29"/>
      <c r="TD5" s="29"/>
      <c r="TE5" s="29"/>
      <c r="TF5" s="29"/>
      <c r="TG5" s="29"/>
      <c r="TH5" s="29"/>
      <c r="TI5" s="29"/>
      <c r="TJ5" s="29"/>
      <c r="TK5" s="29"/>
      <c r="TL5" s="29"/>
      <c r="TM5" s="29"/>
      <c r="TN5" s="29"/>
      <c r="TO5" s="29"/>
      <c r="TP5" s="29"/>
      <c r="TQ5" s="29"/>
      <c r="TR5" s="29"/>
      <c r="TS5" s="29"/>
      <c r="TT5" s="29"/>
      <c r="TU5" s="29"/>
      <c r="TV5" s="29"/>
      <c r="TW5" s="29"/>
      <c r="TX5" s="29"/>
      <c r="TY5" s="29"/>
      <c r="TZ5" s="29"/>
      <c r="UA5" s="29"/>
      <c r="UB5" s="29"/>
      <c r="UC5" s="29"/>
      <c r="UD5" s="29"/>
      <c r="UE5" s="29"/>
      <c r="UF5" s="29"/>
      <c r="UG5" s="29"/>
      <c r="UH5" s="29"/>
      <c r="UI5" s="29"/>
      <c r="UJ5" s="29"/>
      <c r="UK5" s="29"/>
      <c r="UL5" s="29"/>
      <c r="UM5" s="29"/>
      <c r="UN5" s="29"/>
      <c r="UO5" s="29"/>
      <c r="UP5" s="29"/>
      <c r="UQ5" s="29"/>
      <c r="UR5" s="29"/>
      <c r="US5" s="29"/>
      <c r="UT5" s="29"/>
      <c r="UU5" s="29"/>
      <c r="UV5" s="29"/>
      <c r="UW5" s="29"/>
      <c r="UX5" s="29"/>
      <c r="UY5" s="29"/>
      <c r="UZ5" s="29"/>
      <c r="VA5" s="29"/>
      <c r="VB5" s="29"/>
      <c r="VC5" s="29"/>
      <c r="VD5" s="29"/>
      <c r="VE5" s="29"/>
      <c r="VF5" s="29"/>
      <c r="VG5" s="29"/>
      <c r="VH5" s="29"/>
      <c r="VI5" s="29"/>
      <c r="VJ5" s="29"/>
      <c r="VK5" s="29"/>
      <c r="VL5" s="29"/>
      <c r="VM5" s="29"/>
      <c r="VN5" s="29"/>
      <c r="VO5" s="29"/>
      <c r="VP5" s="29"/>
      <c r="VQ5" s="29"/>
      <c r="VR5" s="29"/>
      <c r="VS5" s="29"/>
      <c r="VT5" s="29"/>
      <c r="VU5" s="29"/>
      <c r="VV5" s="29"/>
      <c r="VW5" s="29"/>
      <c r="VX5" s="29"/>
      <c r="VY5" s="29"/>
      <c r="VZ5" s="29"/>
      <c r="WA5" s="29"/>
      <c r="WB5" s="29"/>
      <c r="WC5" s="29"/>
      <c r="WD5" s="29"/>
      <c r="WE5" s="29"/>
      <c r="WF5" s="29"/>
      <c r="WG5" s="29"/>
      <c r="WH5" s="29"/>
      <c r="WI5" s="29"/>
      <c r="WJ5" s="29"/>
      <c r="WK5" s="29"/>
      <c r="WL5" s="29"/>
      <c r="WM5" s="29"/>
      <c r="WN5" s="29"/>
      <c r="WO5" s="29"/>
      <c r="WP5" s="29"/>
      <c r="WQ5" s="29"/>
      <c r="WR5" s="29"/>
      <c r="WS5" s="29"/>
      <c r="WT5" s="29"/>
      <c r="WU5" s="29"/>
      <c r="WV5" s="29"/>
      <c r="WW5" s="29"/>
      <c r="WX5" s="29"/>
      <c r="WY5" s="29"/>
      <c r="WZ5" s="29"/>
      <c r="XA5" s="29"/>
      <c r="XB5" s="29"/>
      <c r="XC5" s="29"/>
      <c r="XD5" s="29"/>
      <c r="XE5" s="29"/>
      <c r="XF5" s="29"/>
      <c r="XG5" s="29"/>
      <c r="XH5" s="29"/>
      <c r="XI5" s="29"/>
      <c r="XJ5" s="29"/>
      <c r="XK5" s="29"/>
      <c r="XL5" s="29"/>
      <c r="XM5" s="29"/>
      <c r="XN5" s="29"/>
      <c r="XO5" s="29"/>
      <c r="XP5" s="29"/>
      <c r="XQ5" s="29"/>
      <c r="XR5" s="29"/>
      <c r="XS5" s="29"/>
      <c r="XT5" s="29"/>
      <c r="XU5" s="29"/>
      <c r="XV5" s="29"/>
      <c r="XW5" s="29"/>
      <c r="XX5" s="29"/>
      <c r="XY5" s="29"/>
      <c r="XZ5" s="29"/>
      <c r="YA5" s="29"/>
      <c r="YB5" s="29"/>
      <c r="YC5" s="29"/>
      <c r="YD5" s="29"/>
      <c r="YE5" s="29"/>
      <c r="YF5" s="29"/>
      <c r="YG5" s="29"/>
      <c r="YH5" s="29"/>
      <c r="YI5" s="29"/>
      <c r="YJ5" s="29"/>
      <c r="YK5" s="29"/>
      <c r="YL5" s="29"/>
      <c r="YM5" s="29"/>
      <c r="YN5" s="29"/>
      <c r="YO5" s="29"/>
      <c r="YP5" s="29"/>
      <c r="YQ5" s="29"/>
      <c r="YR5" s="29"/>
      <c r="YS5" s="29"/>
      <c r="YT5" s="29"/>
      <c r="YU5" s="29"/>
      <c r="YV5" s="29"/>
      <c r="YW5" s="29"/>
      <c r="YX5" s="29"/>
      <c r="YY5" s="29"/>
      <c r="YZ5" s="29"/>
      <c r="ZA5" s="29"/>
      <c r="ZB5" s="29"/>
      <c r="ZC5" s="29"/>
      <c r="ZD5" s="29"/>
      <c r="ZE5" s="29"/>
      <c r="ZF5" s="29"/>
      <c r="ZG5" s="29"/>
      <c r="ZH5" s="29"/>
      <c r="ZI5" s="29"/>
      <c r="ZJ5" s="29"/>
      <c r="ZK5" s="29"/>
      <c r="ZL5" s="29"/>
      <c r="ZM5" s="29"/>
      <c r="ZN5" s="29"/>
      <c r="ZO5" s="29"/>
      <c r="ZP5" s="29"/>
      <c r="ZQ5" s="29"/>
      <c r="ZR5" s="29"/>
      <c r="ZS5" s="29"/>
      <c r="ZT5" s="29"/>
      <c r="ZU5" s="29"/>
      <c r="ZV5" s="29"/>
      <c r="ZW5" s="29"/>
      <c r="ZX5" s="29"/>
      <c r="ZY5" s="29"/>
      <c r="ZZ5" s="29"/>
      <c r="AAA5" s="29"/>
      <c r="AAB5" s="29"/>
      <c r="AAC5" s="29"/>
      <c r="AAD5" s="29"/>
      <c r="AAE5" s="29"/>
      <c r="AAF5" s="29"/>
      <c r="AAG5" s="29"/>
      <c r="AAH5" s="29"/>
      <c r="AAI5" s="29"/>
      <c r="AAJ5" s="29"/>
      <c r="AAK5" s="29"/>
      <c r="AAL5" s="29"/>
      <c r="AAM5" s="29"/>
      <c r="AAN5" s="29"/>
      <c r="AAO5" s="29"/>
      <c r="AAP5" s="29"/>
      <c r="AAQ5" s="29"/>
      <c r="AAR5" s="29"/>
      <c r="AAS5" s="29"/>
      <c r="AAT5" s="29"/>
      <c r="AAU5" s="29"/>
      <c r="AAV5" s="29"/>
      <c r="AAW5" s="29"/>
      <c r="AAX5" s="29"/>
      <c r="AAY5" s="29"/>
      <c r="AAZ5" s="29"/>
      <c r="ABA5" s="29"/>
      <c r="ABB5" s="29"/>
      <c r="ABC5" s="29"/>
      <c r="ABD5" s="29"/>
      <c r="ABE5" s="29"/>
      <c r="ABF5" s="29"/>
      <c r="ABG5" s="29"/>
      <c r="ABH5" s="29"/>
      <c r="ABI5" s="29"/>
      <c r="ABJ5" s="29"/>
      <c r="ABK5" s="29"/>
      <c r="ABL5" s="29"/>
      <c r="ABM5" s="29"/>
      <c r="ABN5" s="29"/>
      <c r="ABO5" s="29"/>
      <c r="ABP5" s="29"/>
      <c r="ABQ5" s="29"/>
      <c r="ABR5" s="29"/>
      <c r="ABS5" s="29"/>
      <c r="ABT5" s="29"/>
      <c r="ABU5" s="29"/>
      <c r="ABV5" s="29"/>
      <c r="ABW5" s="29"/>
      <c r="ABX5" s="29"/>
      <c r="ABY5" s="29"/>
      <c r="ABZ5" s="29"/>
      <c r="ACA5" s="29"/>
      <c r="ACB5" s="29"/>
      <c r="ACC5" s="29"/>
      <c r="ACD5" s="29"/>
      <c r="ACE5" s="29"/>
      <c r="ACF5" s="29"/>
      <c r="ACG5" s="29"/>
      <c r="ACH5" s="29"/>
      <c r="ACI5" s="29"/>
      <c r="ACJ5" s="29"/>
      <c r="ACK5" s="29"/>
      <c r="ACL5" s="29"/>
      <c r="ACM5" s="29"/>
      <c r="ACN5" s="29"/>
      <c r="ACO5" s="29"/>
      <c r="ACP5" s="29"/>
      <c r="ACQ5" s="29"/>
      <c r="ACR5" s="29"/>
      <c r="ACS5" s="29"/>
      <c r="ACT5" s="29"/>
      <c r="ACU5" s="29"/>
      <c r="ACV5" s="29"/>
      <c r="ACW5" s="29"/>
      <c r="ACX5" s="29"/>
      <c r="ACY5" s="29"/>
      <c r="ACZ5" s="29"/>
      <c r="ADA5" s="29"/>
      <c r="ADB5" s="29"/>
      <c r="ADC5" s="29"/>
      <c r="ADD5" s="29"/>
      <c r="ADE5" s="29"/>
      <c r="ADF5" s="29"/>
      <c r="ADG5" s="29"/>
      <c r="ADH5" s="29"/>
      <c r="ADI5" s="29"/>
      <c r="ADJ5" s="29"/>
      <c r="ADK5" s="29"/>
      <c r="ADL5" s="29"/>
      <c r="ADM5" s="29"/>
      <c r="ADN5" s="29"/>
      <c r="ADO5" s="29"/>
      <c r="ADP5" s="29"/>
      <c r="ADQ5" s="29"/>
      <c r="ADR5" s="29"/>
      <c r="ADS5" s="29"/>
      <c r="ADT5" s="29"/>
      <c r="ADU5" s="29"/>
      <c r="ADV5" s="29"/>
      <c r="ADW5" s="29"/>
      <c r="ADX5" s="29"/>
      <c r="ADY5" s="29"/>
      <c r="ADZ5" s="29"/>
      <c r="AEA5" s="29"/>
      <c r="AEB5" s="29"/>
      <c r="AEC5" s="29"/>
      <c r="AED5" s="29"/>
      <c r="AEE5" s="29"/>
      <c r="AEF5" s="29"/>
      <c r="AEG5" s="29"/>
      <c r="AEH5" s="29"/>
      <c r="AEI5" s="29"/>
      <c r="AEJ5" s="29"/>
      <c r="AEK5" s="29"/>
      <c r="AEL5" s="29"/>
      <c r="AEM5" s="29"/>
      <c r="AEN5" s="29"/>
      <c r="AEO5" s="29"/>
      <c r="AEP5" s="29"/>
      <c r="AEQ5" s="29"/>
      <c r="AER5" s="29"/>
      <c r="AES5" s="29"/>
      <c r="AET5" s="29"/>
      <c r="AEU5" s="29"/>
      <c r="AEV5" s="29"/>
      <c r="AEW5" s="29"/>
      <c r="AEX5" s="29"/>
      <c r="AEY5" s="29"/>
      <c r="AEZ5" s="29"/>
      <c r="AFA5" s="29"/>
      <c r="AFB5" s="29"/>
      <c r="AFC5" s="29"/>
      <c r="AFD5" s="29"/>
      <c r="AFE5" s="29"/>
      <c r="AFF5" s="29"/>
      <c r="AFG5" s="29"/>
      <c r="AFH5" s="29"/>
      <c r="AFI5" s="29"/>
      <c r="AFJ5" s="29"/>
      <c r="AFK5" s="29"/>
      <c r="AFL5" s="29"/>
      <c r="AFM5" s="29"/>
      <c r="AFN5" s="29"/>
      <c r="AFO5" s="29"/>
      <c r="AFP5" s="29"/>
      <c r="AFQ5" s="29"/>
      <c r="AFR5" s="29"/>
      <c r="AFS5" s="29"/>
      <c r="AFT5" s="29"/>
      <c r="AFU5" s="29"/>
      <c r="AFV5" s="29"/>
      <c r="AFW5" s="29"/>
      <c r="AFX5" s="29"/>
      <c r="AFY5" s="29"/>
      <c r="AFZ5" s="29"/>
      <c r="AGA5" s="29"/>
      <c r="AGB5" s="29"/>
      <c r="AGC5" s="29"/>
      <c r="AGD5" s="29"/>
      <c r="AGE5" s="29"/>
      <c r="AGF5" s="29"/>
      <c r="AGG5" s="29"/>
      <c r="AGH5" s="29"/>
      <c r="AGI5" s="29"/>
      <c r="AGJ5" s="29"/>
      <c r="AGK5" s="29"/>
      <c r="AGL5" s="29"/>
      <c r="AGM5" s="29"/>
      <c r="AGN5" s="29"/>
      <c r="AGO5" s="29"/>
      <c r="AGP5" s="29"/>
      <c r="AGQ5" s="29"/>
      <c r="AGR5" s="29"/>
      <c r="AGS5" s="29"/>
      <c r="AGT5" s="29"/>
      <c r="AGU5" s="29"/>
      <c r="AGV5" s="29"/>
      <c r="AGW5" s="29"/>
      <c r="AGX5" s="29"/>
      <c r="AGY5" s="29"/>
      <c r="AGZ5" s="29"/>
      <c r="AHA5" s="29"/>
      <c r="AHB5" s="29"/>
      <c r="AHC5" s="29"/>
      <c r="AHD5" s="29"/>
      <c r="AHE5" s="29"/>
      <c r="AHF5" s="29"/>
      <c r="AHG5" s="29"/>
      <c r="AHH5" s="29"/>
      <c r="AHI5" s="29"/>
      <c r="AHJ5" s="29"/>
      <c r="AHK5" s="29"/>
      <c r="AHL5" s="29"/>
      <c r="AHM5" s="29"/>
      <c r="AHN5" s="29"/>
      <c r="AHO5" s="29"/>
      <c r="AHP5" s="29"/>
      <c r="AHQ5" s="29"/>
      <c r="AHR5" s="29"/>
      <c r="AHS5" s="29"/>
      <c r="AHT5" s="29"/>
      <c r="AHU5" s="29"/>
      <c r="AHV5" s="29"/>
      <c r="AHW5" s="29"/>
      <c r="AHX5" s="29"/>
      <c r="AHY5" s="29"/>
      <c r="AHZ5" s="29"/>
      <c r="AIA5" s="29"/>
      <c r="AIB5" s="29"/>
      <c r="AIC5" s="29"/>
      <c r="AID5" s="29"/>
      <c r="AIE5" s="29"/>
      <c r="AIF5" s="29"/>
      <c r="AIG5" s="29"/>
      <c r="AIH5" s="29"/>
      <c r="AII5" s="29"/>
      <c r="AIJ5" s="29"/>
      <c r="AIK5" s="29"/>
      <c r="AIL5" s="29"/>
      <c r="AIM5" s="29"/>
      <c r="AIN5" s="29"/>
      <c r="AIO5" s="29"/>
      <c r="AIP5" s="29"/>
      <c r="AIQ5" s="29"/>
      <c r="AIR5" s="29"/>
      <c r="AIS5" s="29"/>
      <c r="AIT5" s="29"/>
      <c r="AIU5" s="29"/>
      <c r="AIV5" s="29"/>
      <c r="AIW5" s="29"/>
      <c r="AIX5" s="29"/>
      <c r="AIY5" s="29"/>
      <c r="AIZ5" s="29"/>
      <c r="AJA5" s="29"/>
      <c r="AJB5" s="29"/>
      <c r="AJC5" s="29"/>
      <c r="AJD5" s="29"/>
      <c r="AJE5" s="29"/>
      <c r="AJF5" s="29"/>
      <c r="AJG5" s="29"/>
      <c r="AJH5" s="29"/>
      <c r="AJI5" s="29"/>
      <c r="AJJ5" s="29"/>
      <c r="AJK5" s="29"/>
      <c r="AJL5" s="29"/>
      <c r="AJM5" s="29"/>
      <c r="AJN5" s="29"/>
      <c r="AJO5" s="29"/>
      <c r="AJP5" s="29"/>
      <c r="AJQ5" s="29"/>
      <c r="AJR5" s="29"/>
      <c r="AJS5" s="29"/>
      <c r="AJT5" s="29"/>
      <c r="AJU5" s="29"/>
      <c r="AJV5" s="29"/>
      <c r="AJW5" s="29"/>
      <c r="AJX5" s="29"/>
      <c r="AJY5" s="29"/>
      <c r="AJZ5" s="29"/>
      <c r="AKA5" s="29"/>
      <c r="AKB5" s="29"/>
      <c r="AKC5" s="29"/>
      <c r="AKD5" s="29"/>
      <c r="AKE5" s="29"/>
      <c r="AKF5" s="29"/>
      <c r="AKG5" s="29"/>
      <c r="AKH5" s="29"/>
      <c r="AKI5" s="29"/>
      <c r="AKJ5" s="29"/>
      <c r="AKK5" s="29"/>
      <c r="AKL5" s="29"/>
      <c r="AKM5" s="29"/>
      <c r="AKN5" s="29"/>
      <c r="AKO5" s="29"/>
      <c r="AKP5" s="29"/>
      <c r="AKQ5" s="29"/>
      <c r="AKR5" s="29"/>
      <c r="AKS5" s="29"/>
      <c r="AKT5" s="29"/>
      <c r="AKU5" s="29"/>
      <c r="AKV5" s="29"/>
      <c r="AKW5" s="29"/>
      <c r="AKX5" s="29"/>
      <c r="AKY5" s="29"/>
      <c r="AKZ5" s="29"/>
      <c r="ALA5" s="29"/>
      <c r="ALB5" s="29"/>
      <c r="ALC5" s="29"/>
      <c r="ALD5" s="29"/>
      <c r="ALE5" s="29"/>
      <c r="ALF5" s="29"/>
      <c r="ALG5" s="29"/>
      <c r="ALH5" s="29"/>
      <c r="ALI5" s="29"/>
      <c r="ALJ5" s="29"/>
      <c r="ALK5" s="29"/>
      <c r="ALL5" s="29"/>
      <c r="ALM5" s="29"/>
      <c r="ALN5" s="29"/>
      <c r="ALO5" s="29"/>
      <c r="ALP5" s="29"/>
      <c r="ALQ5" s="29"/>
      <c r="ALR5" s="29"/>
      <c r="ALS5" s="29"/>
      <c r="ALT5" s="29"/>
      <c r="ALU5" s="29"/>
      <c r="ALV5" s="29"/>
      <c r="ALW5" s="29"/>
      <c r="ALX5" s="29"/>
      <c r="ALY5" s="29"/>
      <c r="ALZ5" s="29"/>
      <c r="AMA5" s="29"/>
      <c r="AMB5" s="29"/>
      <c r="AMC5" s="29"/>
      <c r="AMD5" s="29"/>
      <c r="AME5" s="29"/>
      <c r="AMF5" s="29"/>
      <c r="AMG5" s="29"/>
      <c r="AMH5" s="29"/>
      <c r="AMI5" s="29"/>
      <c r="AMJ5" s="29"/>
      <c r="AMK5" s="29"/>
      <c r="AML5" s="29"/>
      <c r="AMM5" s="29"/>
      <c r="AMN5" s="29"/>
      <c r="AMO5" s="29"/>
      <c r="AMP5" s="29"/>
      <c r="AMQ5" s="29"/>
      <c r="AMR5" s="29"/>
      <c r="AMS5" s="29"/>
      <c r="AMT5" s="29"/>
      <c r="AMU5" s="29"/>
      <c r="AMV5" s="29"/>
      <c r="AMW5" s="29"/>
      <c r="AMX5" s="29"/>
      <c r="AMY5" s="29"/>
      <c r="AMZ5" s="29"/>
      <c r="ANA5" s="29"/>
      <c r="ANB5" s="29"/>
      <c r="ANC5" s="29"/>
      <c r="AND5" s="29"/>
      <c r="ANE5" s="29"/>
      <c r="ANF5" s="29"/>
      <c r="ANG5" s="29"/>
      <c r="ANH5" s="29"/>
      <c r="ANI5" s="29"/>
      <c r="ANJ5" s="29"/>
      <c r="ANK5" s="29"/>
      <c r="ANL5" s="29"/>
      <c r="ANM5" s="29"/>
      <c r="ANN5" s="29"/>
      <c r="ANO5" s="29"/>
      <c r="ANP5" s="29"/>
      <c r="ANQ5" s="29"/>
      <c r="ANR5" s="29"/>
      <c r="ANS5" s="29"/>
      <c r="ANT5" s="29"/>
      <c r="ANU5" s="29"/>
      <c r="ANV5" s="29"/>
      <c r="ANW5" s="29"/>
      <c r="ANX5" s="29"/>
      <c r="ANY5" s="29"/>
      <c r="ANZ5" s="29"/>
      <c r="AOA5" s="29"/>
      <c r="AOB5" s="29"/>
      <c r="AOC5" s="29"/>
      <c r="AOD5" s="29"/>
      <c r="AOE5" s="29"/>
      <c r="AOF5" s="29"/>
      <c r="AOG5" s="29"/>
      <c r="AOH5" s="29"/>
      <c r="AOI5" s="29"/>
      <c r="AOJ5" s="29"/>
      <c r="AOK5" s="29"/>
      <c r="AOL5" s="29"/>
      <c r="AOM5" s="29"/>
      <c r="AON5" s="29"/>
      <c r="AOO5" s="29"/>
      <c r="AOP5" s="29"/>
      <c r="AOQ5" s="29"/>
      <c r="AOR5" s="29"/>
      <c r="AOS5" s="29"/>
      <c r="AOT5" s="29"/>
      <c r="AOU5" s="29"/>
      <c r="AOV5" s="29"/>
      <c r="AOW5" s="29"/>
      <c r="AOX5" s="29"/>
      <c r="AOY5" s="29"/>
      <c r="AOZ5" s="29"/>
      <c r="APA5" s="29"/>
      <c r="APB5" s="29"/>
      <c r="APC5" s="29"/>
      <c r="APD5" s="29"/>
      <c r="APE5" s="29"/>
      <c r="APF5" s="29"/>
      <c r="APG5" s="29"/>
      <c r="APH5" s="29"/>
      <c r="API5" s="29"/>
      <c r="APJ5" s="29"/>
      <c r="APK5" s="29"/>
      <c r="APL5" s="29"/>
      <c r="APM5" s="29"/>
      <c r="APN5" s="29"/>
      <c r="APO5" s="29"/>
      <c r="APP5" s="29"/>
      <c r="APQ5" s="29"/>
      <c r="APR5" s="29"/>
      <c r="APS5" s="29"/>
      <c r="APT5" s="29"/>
      <c r="APU5" s="29"/>
      <c r="APV5" s="29"/>
      <c r="APW5" s="29"/>
      <c r="APX5" s="29"/>
      <c r="APY5" s="29"/>
      <c r="APZ5" s="29"/>
      <c r="AQA5" s="29"/>
      <c r="AQB5" s="29"/>
      <c r="AQC5" s="29"/>
      <c r="AQD5" s="29"/>
      <c r="AQE5" s="29"/>
      <c r="AQF5" s="29"/>
      <c r="AQG5" s="29"/>
      <c r="AQH5" s="29"/>
      <c r="AQI5" s="29"/>
      <c r="AQJ5" s="29"/>
      <c r="AQK5" s="29"/>
      <c r="AQL5" s="29"/>
      <c r="AQM5" s="29"/>
      <c r="AQN5" s="29"/>
      <c r="AQO5" s="29"/>
      <c r="AQP5" s="29"/>
      <c r="AQQ5" s="29"/>
      <c r="AQR5" s="29"/>
      <c r="AQS5" s="29"/>
      <c r="AQT5" s="29"/>
      <c r="AQU5" s="29"/>
      <c r="AQV5" s="29"/>
      <c r="AQW5" s="29"/>
      <c r="AQX5" s="29"/>
      <c r="AQY5" s="29"/>
      <c r="AQZ5" s="29"/>
      <c r="ARA5" s="29"/>
      <c r="ARB5" s="29"/>
      <c r="ARC5" s="29"/>
      <c r="ARD5" s="29"/>
      <c r="ARE5" s="29"/>
      <c r="ARF5" s="29"/>
      <c r="ARG5" s="29"/>
      <c r="ARH5" s="29"/>
      <c r="ARI5" s="29"/>
      <c r="ARJ5" s="29"/>
      <c r="ARK5" s="29"/>
      <c r="ARL5" s="29"/>
      <c r="ARM5" s="29"/>
      <c r="ARN5" s="29"/>
      <c r="ARO5" s="29"/>
      <c r="ARP5" s="29"/>
      <c r="ARQ5" s="29"/>
      <c r="ARR5" s="29"/>
      <c r="ARS5" s="29"/>
      <c r="ART5" s="29"/>
      <c r="ARU5" s="29"/>
      <c r="ARV5" s="29"/>
      <c r="ARW5" s="29"/>
      <c r="ARX5" s="29"/>
      <c r="ARY5" s="29"/>
      <c r="ARZ5" s="29"/>
      <c r="ASA5" s="29"/>
      <c r="ASB5" s="29"/>
      <c r="ASC5" s="29"/>
      <c r="ASD5" s="29"/>
      <c r="ASE5" s="29"/>
      <c r="ASF5" s="29"/>
      <c r="ASG5" s="29"/>
      <c r="ASH5" s="29"/>
      <c r="ASI5" s="29"/>
      <c r="ASJ5" s="29"/>
      <c r="ASK5" s="29"/>
      <c r="ASL5" s="29"/>
      <c r="ASM5" s="29"/>
      <c r="ASN5" s="29"/>
      <c r="ASO5" s="29"/>
      <c r="ASP5" s="29"/>
      <c r="ASQ5" s="29"/>
      <c r="ASR5" s="29"/>
      <c r="ASS5" s="29"/>
      <c r="AST5" s="29"/>
      <c r="ASU5" s="29"/>
      <c r="ASV5" s="29"/>
      <c r="ASW5" s="29"/>
      <c r="ASX5" s="29"/>
      <c r="ASY5" s="29"/>
      <c r="ASZ5" s="29"/>
      <c r="ATA5" s="29"/>
      <c r="ATB5" s="29"/>
      <c r="ATC5" s="29"/>
      <c r="ATD5" s="29"/>
      <c r="ATE5" s="29"/>
      <c r="ATF5" s="29"/>
      <c r="ATG5" s="29"/>
      <c r="ATH5" s="29"/>
      <c r="ATI5" s="29"/>
      <c r="ATJ5" s="29"/>
      <c r="ATK5" s="29"/>
      <c r="ATL5" s="29"/>
      <c r="ATM5" s="29"/>
      <c r="ATN5" s="29"/>
      <c r="ATO5" s="29"/>
      <c r="ATP5" s="29"/>
      <c r="ATQ5" s="29"/>
      <c r="ATR5" s="29"/>
      <c r="ATS5" s="29"/>
      <c r="ATT5" s="29"/>
      <c r="ATU5" s="29"/>
      <c r="ATV5" s="29"/>
      <c r="ATW5" s="29"/>
      <c r="ATX5" s="29"/>
      <c r="ATY5" s="29"/>
      <c r="ATZ5" s="29"/>
      <c r="AUA5" s="29"/>
      <c r="AUB5" s="29"/>
      <c r="AUC5" s="29"/>
      <c r="AUD5" s="29"/>
      <c r="AUE5" s="29"/>
      <c r="AUF5" s="29"/>
      <c r="AUG5" s="29"/>
      <c r="AUH5" s="29"/>
      <c r="AUI5" s="29"/>
      <c r="AUJ5" s="29"/>
      <c r="AUK5" s="29"/>
      <c r="AUL5" s="29"/>
      <c r="AUM5" s="29"/>
      <c r="AUN5" s="29"/>
      <c r="AUO5" s="29"/>
      <c r="AUP5" s="29"/>
      <c r="AUQ5" s="29"/>
      <c r="AUR5" s="29"/>
      <c r="AUS5" s="29"/>
      <c r="AUT5" s="29"/>
      <c r="AUU5" s="29"/>
      <c r="AUV5" s="29"/>
      <c r="AUW5" s="29"/>
      <c r="AUX5" s="29"/>
      <c r="AUY5" s="29"/>
      <c r="AUZ5" s="29"/>
      <c r="AVA5" s="29"/>
      <c r="AVB5" s="29"/>
      <c r="AVC5" s="29"/>
      <c r="AVD5" s="29"/>
      <c r="AVE5" s="29"/>
      <c r="AVF5" s="29"/>
      <c r="AVG5" s="29"/>
      <c r="AVH5" s="29"/>
      <c r="AVI5" s="29"/>
      <c r="AVJ5" s="29"/>
      <c r="AVK5" s="29"/>
      <c r="AVL5" s="29"/>
      <c r="AVM5" s="29"/>
      <c r="AVN5" s="29"/>
      <c r="AVO5" s="29"/>
      <c r="AVP5" s="29"/>
      <c r="AVQ5" s="29"/>
      <c r="AVR5" s="29"/>
      <c r="AVS5" s="29"/>
      <c r="AVT5" s="29"/>
      <c r="AVU5" s="29"/>
      <c r="AVV5" s="29"/>
      <c r="AVW5" s="29"/>
      <c r="AVX5" s="29"/>
      <c r="AVY5" s="29"/>
      <c r="AVZ5" s="29"/>
      <c r="AWA5" s="29"/>
      <c r="AWB5" s="29"/>
      <c r="AWC5" s="29"/>
      <c r="AWD5" s="29"/>
      <c r="AWE5" s="29"/>
      <c r="AWF5" s="29"/>
      <c r="AWG5" s="29"/>
      <c r="AWH5" s="29"/>
      <c r="AWI5" s="29"/>
      <c r="AWJ5" s="29"/>
      <c r="AWK5" s="29"/>
      <c r="AWL5" s="29"/>
      <c r="AWM5" s="29"/>
      <c r="AWN5" s="29"/>
      <c r="AWO5" s="29"/>
      <c r="AWP5" s="29"/>
      <c r="AWQ5" s="29"/>
      <c r="AWR5" s="29"/>
      <c r="AWS5" s="29"/>
      <c r="AWT5" s="29"/>
      <c r="AWU5" s="29"/>
      <c r="AWV5" s="29"/>
      <c r="AWW5" s="29"/>
      <c r="AWX5" s="29"/>
      <c r="AWY5" s="29"/>
      <c r="AWZ5" s="29"/>
      <c r="AXA5" s="29"/>
      <c r="AXB5" s="29"/>
      <c r="AXC5" s="29"/>
      <c r="AXD5" s="29"/>
      <c r="AXE5" s="29"/>
      <c r="AXF5" s="29"/>
      <c r="AXG5" s="29"/>
      <c r="AXH5" s="29"/>
      <c r="AXI5" s="29"/>
      <c r="AXJ5" s="29"/>
      <c r="AXK5" s="29"/>
      <c r="AXL5" s="29"/>
      <c r="AXM5" s="29"/>
      <c r="AXN5" s="29"/>
      <c r="AXO5" s="29"/>
      <c r="AXP5" s="29"/>
      <c r="AXQ5" s="29"/>
      <c r="AXR5" s="29"/>
      <c r="AXS5" s="29"/>
      <c r="AXT5" s="29"/>
      <c r="AXU5" s="29"/>
      <c r="AXV5" s="29"/>
      <c r="AXW5" s="29"/>
      <c r="AXX5" s="29"/>
      <c r="AXY5" s="29"/>
      <c r="AXZ5" s="29"/>
      <c r="AYA5" s="29"/>
      <c r="AYB5" s="29"/>
      <c r="AYC5" s="29"/>
      <c r="AYD5" s="29"/>
      <c r="AYE5" s="29"/>
      <c r="AYF5" s="29"/>
      <c r="AYG5" s="29"/>
      <c r="AYH5" s="29"/>
      <c r="AYI5" s="29"/>
      <c r="AYJ5" s="29"/>
      <c r="AYK5" s="29"/>
      <c r="AYL5" s="29"/>
      <c r="AYM5" s="29"/>
      <c r="AYN5" s="29"/>
      <c r="AYO5" s="29"/>
      <c r="AYP5" s="29"/>
      <c r="AYQ5" s="29"/>
      <c r="AYR5" s="29"/>
      <c r="AYS5" s="29"/>
      <c r="AYT5" s="29"/>
      <c r="AYU5" s="29"/>
      <c r="AYV5" s="29"/>
      <c r="AYW5" s="29"/>
      <c r="AYX5" s="29"/>
      <c r="AYY5" s="29"/>
      <c r="AYZ5" s="29"/>
      <c r="AZA5" s="29"/>
      <c r="AZB5" s="29"/>
      <c r="AZC5" s="29"/>
      <c r="AZD5" s="29"/>
      <c r="AZE5" s="29"/>
      <c r="AZF5" s="29"/>
      <c r="AZG5" s="29"/>
      <c r="AZH5" s="29"/>
      <c r="AZI5" s="29"/>
      <c r="AZJ5" s="29"/>
      <c r="AZK5" s="29"/>
      <c r="AZL5" s="29"/>
      <c r="AZM5" s="29"/>
      <c r="AZN5" s="29"/>
      <c r="AZO5" s="29"/>
      <c r="AZP5" s="29"/>
      <c r="AZQ5" s="29"/>
      <c r="AZR5" s="29"/>
      <c r="AZS5" s="29"/>
      <c r="AZT5" s="29"/>
      <c r="AZU5" s="29"/>
      <c r="AZV5" s="29"/>
      <c r="AZW5" s="29"/>
      <c r="AZX5" s="29"/>
      <c r="AZY5" s="29"/>
      <c r="AZZ5" s="29"/>
      <c r="BAA5" s="29"/>
      <c r="BAB5" s="29"/>
      <c r="BAC5" s="29"/>
      <c r="BAD5" s="29"/>
      <c r="BAE5" s="29"/>
      <c r="BAF5" s="29"/>
      <c r="BAG5" s="29"/>
      <c r="BAH5" s="29"/>
      <c r="BAI5" s="29"/>
      <c r="BAJ5" s="29"/>
      <c r="BAK5" s="29"/>
      <c r="BAL5" s="29"/>
      <c r="BAM5" s="29"/>
      <c r="BAN5" s="29"/>
      <c r="BAO5" s="29"/>
      <c r="BAP5" s="29"/>
      <c r="BAQ5" s="29"/>
      <c r="BAR5" s="29"/>
      <c r="BAS5" s="29"/>
      <c r="BAT5" s="29"/>
      <c r="BAU5" s="29"/>
      <c r="BAV5" s="29"/>
      <c r="BAW5" s="29"/>
      <c r="BAX5" s="29"/>
      <c r="BAY5" s="29"/>
      <c r="BAZ5" s="29"/>
      <c r="BBA5" s="29"/>
      <c r="BBB5" s="29"/>
      <c r="BBC5" s="29"/>
      <c r="BBD5" s="29"/>
      <c r="BBE5" s="29"/>
      <c r="BBF5" s="29"/>
      <c r="BBG5" s="29"/>
      <c r="BBH5" s="29"/>
      <c r="BBI5" s="29"/>
      <c r="BBJ5" s="29"/>
      <c r="BBK5" s="29"/>
      <c r="BBL5" s="29"/>
      <c r="BBM5" s="29"/>
      <c r="BBN5" s="29"/>
      <c r="BBO5" s="29"/>
      <c r="BBP5" s="29"/>
      <c r="BBQ5" s="29"/>
      <c r="BBR5" s="29"/>
      <c r="BBS5" s="29"/>
      <c r="BBT5" s="29"/>
      <c r="BBU5" s="29"/>
      <c r="BBV5" s="29"/>
      <c r="BBW5" s="29"/>
      <c r="BBX5" s="29"/>
      <c r="BBY5" s="29"/>
      <c r="BBZ5" s="29"/>
      <c r="BCA5" s="29"/>
      <c r="BCB5" s="29"/>
      <c r="BCC5" s="29"/>
      <c r="BCD5" s="29"/>
      <c r="BCE5" s="29"/>
      <c r="BCF5" s="29"/>
      <c r="BCG5" s="29"/>
      <c r="BCH5" s="29"/>
      <c r="BCI5" s="29"/>
      <c r="BCJ5" s="29"/>
      <c r="BCK5" s="29"/>
      <c r="BCL5" s="29"/>
      <c r="BCM5" s="29"/>
      <c r="BCN5" s="29"/>
      <c r="BCO5" s="29"/>
      <c r="BCP5" s="29"/>
      <c r="BCQ5" s="29"/>
      <c r="BCR5" s="29"/>
      <c r="BCS5" s="29"/>
      <c r="BCT5" s="29"/>
      <c r="BCU5" s="29"/>
      <c r="BCV5" s="29"/>
      <c r="BCW5" s="29"/>
      <c r="BCX5" s="29"/>
      <c r="BCY5" s="29"/>
      <c r="BCZ5" s="29"/>
      <c r="BDA5" s="29"/>
      <c r="BDB5" s="29"/>
      <c r="BDC5" s="29"/>
      <c r="BDD5" s="29"/>
      <c r="BDE5" s="29"/>
      <c r="BDF5" s="29"/>
      <c r="BDG5" s="29"/>
      <c r="BDH5" s="29"/>
      <c r="BDI5" s="29"/>
      <c r="BDJ5" s="29"/>
      <c r="BDK5" s="29"/>
      <c r="BDL5" s="29"/>
      <c r="BDM5" s="29"/>
      <c r="BDN5" s="29"/>
      <c r="BDO5" s="29"/>
      <c r="BDP5" s="29"/>
      <c r="BDQ5" s="29"/>
      <c r="BDR5" s="29"/>
      <c r="BDS5" s="29"/>
      <c r="BDT5" s="29"/>
      <c r="BDU5" s="29"/>
      <c r="BDV5" s="29"/>
      <c r="BDW5" s="29"/>
      <c r="BDX5" s="29"/>
      <c r="BDY5" s="29"/>
      <c r="BDZ5" s="29"/>
      <c r="BEA5" s="29"/>
      <c r="BEB5" s="29"/>
      <c r="BEC5" s="29"/>
      <c r="BED5" s="29"/>
      <c r="BEE5" s="29"/>
      <c r="BEF5" s="29"/>
      <c r="BEG5" s="29"/>
      <c r="BEH5" s="29"/>
      <c r="BEI5" s="29"/>
      <c r="BEJ5" s="29"/>
      <c r="BEK5" s="29"/>
      <c r="BEL5" s="29"/>
      <c r="BEM5" s="29"/>
      <c r="BEN5" s="29"/>
      <c r="BEO5" s="29"/>
      <c r="BEP5" s="29"/>
      <c r="BEQ5" s="29"/>
      <c r="BER5" s="29"/>
      <c r="BES5" s="29"/>
      <c r="BET5" s="29"/>
      <c r="BEU5" s="29"/>
      <c r="BEV5" s="29"/>
      <c r="BEW5" s="29"/>
      <c r="BEX5" s="29"/>
      <c r="BEY5" s="29"/>
      <c r="BEZ5" s="29"/>
      <c r="BFA5" s="29"/>
      <c r="BFB5" s="29"/>
      <c r="BFC5" s="29"/>
      <c r="BFD5" s="29"/>
      <c r="BFE5" s="29"/>
      <c r="BFF5" s="29"/>
      <c r="BFG5" s="29"/>
      <c r="BFH5" s="29"/>
      <c r="BFI5" s="29"/>
      <c r="BFJ5" s="29"/>
      <c r="BFK5" s="29"/>
      <c r="BFL5" s="29"/>
      <c r="BFM5" s="29"/>
      <c r="BFN5" s="29"/>
      <c r="BFO5" s="29"/>
      <c r="BFP5" s="29"/>
      <c r="BFQ5" s="29"/>
      <c r="BFR5" s="29"/>
      <c r="BFS5" s="29"/>
      <c r="BFT5" s="29"/>
      <c r="BFU5" s="29"/>
      <c r="BFV5" s="29"/>
      <c r="BFW5" s="29"/>
      <c r="BFX5" s="29"/>
      <c r="BFY5" s="29"/>
      <c r="BFZ5" s="29"/>
      <c r="BGA5" s="29"/>
      <c r="BGB5" s="29"/>
      <c r="BGC5" s="29"/>
      <c r="BGD5" s="29"/>
      <c r="BGE5" s="29"/>
      <c r="BGF5" s="29"/>
      <c r="BGG5" s="29"/>
      <c r="BGH5" s="29"/>
      <c r="BGI5" s="29"/>
      <c r="BGJ5" s="29"/>
      <c r="BGK5" s="29"/>
      <c r="BGL5" s="29"/>
      <c r="BGM5" s="29"/>
      <c r="BGN5" s="29"/>
      <c r="BGO5" s="29"/>
      <c r="BGP5" s="29"/>
      <c r="BGQ5" s="29"/>
      <c r="BGR5" s="29"/>
      <c r="BGS5" s="29"/>
      <c r="BGT5" s="29"/>
      <c r="BGU5" s="29"/>
      <c r="BGV5" s="29"/>
      <c r="BGW5" s="29"/>
      <c r="BGX5" s="29"/>
      <c r="BGY5" s="29"/>
      <c r="BGZ5" s="29"/>
      <c r="BHA5" s="29"/>
      <c r="BHB5" s="29"/>
      <c r="BHC5" s="29"/>
      <c r="BHD5" s="29"/>
      <c r="BHE5" s="29"/>
      <c r="BHF5" s="29"/>
      <c r="BHG5" s="29"/>
      <c r="BHH5" s="29"/>
      <c r="BHI5" s="29"/>
      <c r="BHJ5" s="29"/>
      <c r="BHK5" s="29"/>
      <c r="BHL5" s="29"/>
      <c r="BHM5" s="29"/>
      <c r="BHN5" s="29"/>
      <c r="BHO5" s="29"/>
      <c r="BHP5" s="29"/>
      <c r="BHQ5" s="29"/>
      <c r="BHR5" s="29"/>
      <c r="BHS5" s="29"/>
      <c r="BHT5" s="29"/>
      <c r="BHU5" s="29"/>
      <c r="BHV5" s="29"/>
      <c r="BHW5" s="29"/>
      <c r="BHX5" s="29"/>
      <c r="BHY5" s="29"/>
      <c r="BHZ5" s="29"/>
      <c r="BIA5" s="29"/>
      <c r="BIB5" s="29"/>
      <c r="BIC5" s="29"/>
      <c r="BID5" s="29"/>
      <c r="BIE5" s="29"/>
      <c r="BIF5" s="29"/>
      <c r="BIG5" s="29"/>
      <c r="BIH5" s="29"/>
      <c r="BII5" s="29"/>
      <c r="BIJ5" s="29"/>
      <c r="BIK5" s="29"/>
      <c r="BIL5" s="29"/>
      <c r="BIM5" s="29"/>
      <c r="BIN5" s="29"/>
      <c r="BIO5" s="29"/>
      <c r="BIP5" s="29"/>
      <c r="BIQ5" s="29"/>
      <c r="BIR5" s="29"/>
      <c r="BIS5" s="29"/>
      <c r="BIT5" s="29"/>
      <c r="BIU5" s="29"/>
      <c r="BIV5" s="29"/>
      <c r="BIW5" s="29"/>
      <c r="BIX5" s="29"/>
      <c r="BIY5" s="29"/>
      <c r="BIZ5" s="29"/>
      <c r="BJA5" s="29"/>
      <c r="BJB5" s="29"/>
      <c r="BJC5" s="29"/>
      <c r="BJD5" s="29"/>
      <c r="BJE5" s="29"/>
      <c r="BJF5" s="29"/>
      <c r="BJG5" s="29"/>
      <c r="BJH5" s="29"/>
      <c r="BJI5" s="29"/>
      <c r="BJJ5" s="29"/>
      <c r="BJK5" s="29"/>
      <c r="BJL5" s="29"/>
      <c r="BJM5" s="29"/>
      <c r="BJN5" s="29"/>
      <c r="BJO5" s="29"/>
      <c r="BJP5" s="29"/>
      <c r="BJQ5" s="29"/>
      <c r="BJR5" s="29"/>
      <c r="BJS5" s="29"/>
      <c r="BJT5" s="29"/>
      <c r="BJU5" s="29"/>
      <c r="BJV5" s="29"/>
      <c r="BJW5" s="29"/>
      <c r="BJX5" s="29"/>
      <c r="BJY5" s="29"/>
      <c r="BJZ5" s="29"/>
      <c r="BKA5" s="29"/>
      <c r="BKB5" s="29"/>
      <c r="BKC5" s="29"/>
      <c r="BKD5" s="29"/>
      <c r="BKE5" s="29"/>
      <c r="BKF5" s="29"/>
      <c r="BKG5" s="29"/>
      <c r="BKH5" s="29"/>
      <c r="BKI5" s="29"/>
      <c r="BKJ5" s="29"/>
      <c r="BKK5" s="29"/>
      <c r="BKL5" s="29"/>
      <c r="BKM5" s="29"/>
      <c r="BKN5" s="29"/>
      <c r="BKO5" s="29"/>
      <c r="BKP5" s="29"/>
      <c r="BKQ5" s="29"/>
      <c r="BKR5" s="29"/>
      <c r="BKS5" s="29"/>
      <c r="BKT5" s="29"/>
      <c r="BKU5" s="29"/>
      <c r="BKV5" s="29"/>
      <c r="BKW5" s="29"/>
      <c r="BKX5" s="29"/>
      <c r="BKY5" s="29"/>
      <c r="BKZ5" s="29"/>
      <c r="BLA5" s="29"/>
      <c r="BLB5" s="29"/>
      <c r="BLC5" s="29"/>
      <c r="BLD5" s="29"/>
      <c r="BLE5" s="29"/>
      <c r="BLF5" s="29"/>
      <c r="BLG5" s="29"/>
      <c r="BLH5" s="29"/>
      <c r="BLI5" s="29"/>
      <c r="BLJ5" s="29"/>
      <c r="BLK5" s="29"/>
      <c r="BLL5" s="29"/>
      <c r="BLM5" s="29"/>
      <c r="BLN5" s="29"/>
      <c r="BLO5" s="29"/>
      <c r="BLP5" s="29"/>
      <c r="BLQ5" s="29"/>
      <c r="BLR5" s="29"/>
      <c r="BLS5" s="29"/>
      <c r="BLT5" s="29"/>
      <c r="BLU5" s="29"/>
      <c r="BLV5" s="29"/>
      <c r="BLW5" s="29"/>
      <c r="BLX5" s="29"/>
      <c r="BLY5" s="29"/>
      <c r="BLZ5" s="29"/>
      <c r="BMA5" s="29"/>
      <c r="BMB5" s="29"/>
      <c r="BMC5" s="29"/>
      <c r="BMD5" s="29"/>
      <c r="BME5" s="29"/>
      <c r="BMF5" s="29"/>
      <c r="BMG5" s="29"/>
      <c r="BMH5" s="29"/>
      <c r="BMI5" s="29"/>
      <c r="BMJ5" s="29"/>
      <c r="BMK5" s="29"/>
      <c r="BML5" s="29"/>
      <c r="BMM5" s="29"/>
      <c r="BMN5" s="29"/>
      <c r="BMO5" s="29"/>
      <c r="BMP5" s="29"/>
      <c r="BMQ5" s="29"/>
      <c r="BMR5" s="29"/>
      <c r="BMS5" s="29"/>
      <c r="BMT5" s="29"/>
      <c r="BMU5" s="29"/>
      <c r="BMV5" s="29"/>
      <c r="BMW5" s="29"/>
      <c r="BMX5" s="29"/>
      <c r="BMY5" s="29"/>
      <c r="BMZ5" s="29"/>
      <c r="BNA5" s="29"/>
      <c r="BNB5" s="29"/>
      <c r="BNC5" s="29"/>
      <c r="BND5" s="29"/>
      <c r="BNE5" s="29"/>
      <c r="BNF5" s="29"/>
      <c r="BNG5" s="29"/>
      <c r="BNH5" s="29"/>
      <c r="BNI5" s="29"/>
      <c r="BNJ5" s="29"/>
      <c r="BNK5" s="29"/>
      <c r="BNL5" s="29"/>
      <c r="BNM5" s="29"/>
      <c r="BNN5" s="29"/>
      <c r="BNO5" s="29"/>
      <c r="BNP5" s="29"/>
      <c r="BNQ5" s="29"/>
      <c r="BNR5" s="29"/>
      <c r="BNS5" s="29"/>
      <c r="BNT5" s="29"/>
      <c r="BNU5" s="29"/>
      <c r="BNV5" s="29"/>
      <c r="BNW5" s="29"/>
      <c r="BNX5" s="29"/>
      <c r="BNY5" s="29"/>
      <c r="BNZ5" s="29"/>
      <c r="BOA5" s="29"/>
      <c r="BOB5" s="29"/>
      <c r="BOC5" s="29"/>
      <c r="BOD5" s="29"/>
      <c r="BOE5" s="29"/>
      <c r="BOF5" s="29"/>
      <c r="BOG5" s="29"/>
      <c r="BOH5" s="29"/>
      <c r="BOI5" s="29"/>
      <c r="BOJ5" s="29"/>
      <c r="BOK5" s="29"/>
      <c r="BOL5" s="29"/>
      <c r="BOM5" s="29"/>
      <c r="BON5" s="29"/>
      <c r="BOO5" s="29"/>
      <c r="BOP5" s="29"/>
      <c r="BOQ5" s="29"/>
      <c r="BOR5" s="29"/>
      <c r="BOS5" s="29"/>
      <c r="BOT5" s="29"/>
      <c r="BOU5" s="29"/>
      <c r="BOV5" s="29"/>
      <c r="BOW5" s="29"/>
      <c r="BOX5" s="29"/>
      <c r="BOY5" s="29"/>
      <c r="BOZ5" s="29"/>
      <c r="BPA5" s="29"/>
      <c r="BPB5" s="29"/>
      <c r="BPC5" s="29"/>
      <c r="BPD5" s="29"/>
      <c r="BPE5" s="29"/>
      <c r="BPF5" s="29"/>
      <c r="BPG5" s="29"/>
      <c r="BPH5" s="29"/>
      <c r="BPI5" s="29"/>
      <c r="BPJ5" s="29"/>
      <c r="BPK5" s="29"/>
      <c r="BPL5" s="29"/>
      <c r="BPM5" s="29"/>
      <c r="BPN5" s="29"/>
      <c r="BPO5" s="29"/>
      <c r="BPP5" s="29"/>
      <c r="BPQ5" s="29"/>
      <c r="BPR5" s="29"/>
      <c r="BPS5" s="29"/>
      <c r="BPT5" s="29"/>
      <c r="BPU5" s="29"/>
      <c r="BPV5" s="29"/>
      <c r="BPW5" s="29"/>
      <c r="BPX5" s="29"/>
      <c r="BPY5" s="29"/>
      <c r="BPZ5" s="29"/>
      <c r="BQA5" s="29"/>
      <c r="BQB5" s="29"/>
      <c r="BQC5" s="29"/>
      <c r="BQD5" s="29"/>
      <c r="BQE5" s="29"/>
      <c r="BQF5" s="29"/>
      <c r="BQG5" s="29"/>
      <c r="BQH5" s="29"/>
      <c r="BQI5" s="29"/>
      <c r="BQJ5" s="29"/>
      <c r="BQK5" s="29"/>
      <c r="BQL5" s="29"/>
      <c r="BQM5" s="29"/>
      <c r="BQN5" s="29"/>
      <c r="BQO5" s="29"/>
      <c r="BQP5" s="29"/>
      <c r="BQQ5" s="29"/>
      <c r="BQR5" s="29"/>
      <c r="BQS5" s="29"/>
      <c r="BQT5" s="29"/>
      <c r="BQU5" s="29"/>
      <c r="BQV5" s="29"/>
      <c r="BQW5" s="29"/>
      <c r="BQX5" s="29"/>
      <c r="BQY5" s="29"/>
      <c r="BQZ5" s="29"/>
      <c r="BRA5" s="29"/>
      <c r="BRB5" s="29"/>
      <c r="BRC5" s="29"/>
      <c r="BRD5" s="29"/>
      <c r="BRE5" s="29"/>
      <c r="BRF5" s="29"/>
      <c r="BRG5" s="29"/>
      <c r="BRH5" s="29"/>
      <c r="BRI5" s="29"/>
      <c r="BRJ5" s="29"/>
      <c r="BRK5" s="29"/>
      <c r="BRL5" s="29"/>
      <c r="BRM5" s="29"/>
      <c r="BRN5" s="29"/>
      <c r="BRO5" s="29"/>
      <c r="BRP5" s="29"/>
      <c r="BRQ5" s="29"/>
      <c r="BRR5" s="29"/>
      <c r="BRS5" s="29"/>
      <c r="BRT5" s="29"/>
      <c r="BRU5" s="29"/>
      <c r="BRV5" s="29"/>
      <c r="BRW5" s="29"/>
      <c r="BRX5" s="29"/>
      <c r="BRY5" s="29"/>
      <c r="BRZ5" s="29"/>
      <c r="BSA5" s="29"/>
      <c r="BSB5" s="29"/>
      <c r="BSC5" s="29"/>
      <c r="BSD5" s="29"/>
      <c r="BSE5" s="29"/>
      <c r="BSF5" s="29"/>
      <c r="BSG5" s="29"/>
      <c r="BSH5" s="29"/>
      <c r="BSI5" s="29"/>
      <c r="BSJ5" s="29"/>
      <c r="BSK5" s="29"/>
      <c r="BSL5" s="29"/>
      <c r="BSM5" s="29"/>
      <c r="BSN5" s="29"/>
      <c r="BSO5" s="29"/>
      <c r="BSP5" s="29"/>
      <c r="BSQ5" s="29"/>
      <c r="BSR5" s="29"/>
      <c r="BSS5" s="29"/>
      <c r="BST5" s="29"/>
      <c r="BSU5" s="29"/>
      <c r="BSV5" s="29"/>
      <c r="BSW5" s="29"/>
      <c r="BSX5" s="29"/>
      <c r="BSY5" s="29"/>
      <c r="BSZ5" s="29"/>
      <c r="BTA5" s="29"/>
      <c r="BTB5" s="29"/>
      <c r="BTC5" s="29"/>
      <c r="BTD5" s="29"/>
      <c r="BTE5" s="29"/>
      <c r="BTF5" s="29"/>
      <c r="BTG5" s="29"/>
      <c r="BTH5" s="29"/>
      <c r="BTI5" s="29"/>
      <c r="BTJ5" s="29"/>
      <c r="BTK5" s="29"/>
      <c r="BTL5" s="29"/>
      <c r="BTM5" s="29"/>
      <c r="BTN5" s="29"/>
      <c r="BTO5" s="29"/>
      <c r="BTP5" s="29"/>
      <c r="BTQ5" s="29"/>
      <c r="BTR5" s="29"/>
      <c r="BTS5" s="29"/>
      <c r="BTT5" s="29"/>
      <c r="BTU5" s="29"/>
      <c r="BTV5" s="29"/>
      <c r="BTW5" s="29"/>
      <c r="BTX5" s="29"/>
      <c r="BTY5" s="29"/>
      <c r="BTZ5" s="29"/>
      <c r="BUA5" s="29"/>
      <c r="BUB5" s="29"/>
      <c r="BUC5" s="29"/>
      <c r="BUD5" s="29"/>
      <c r="BUE5" s="29"/>
      <c r="BUF5" s="29"/>
      <c r="BUG5" s="29"/>
      <c r="BUH5" s="29"/>
      <c r="BUI5" s="29"/>
      <c r="BUJ5" s="29"/>
      <c r="BUK5" s="29"/>
      <c r="BUL5" s="29"/>
      <c r="BUM5" s="29"/>
      <c r="BUN5" s="29"/>
      <c r="BUO5" s="29"/>
      <c r="BUP5" s="29"/>
      <c r="BUQ5" s="29"/>
      <c r="BUR5" s="29"/>
      <c r="BUS5" s="29"/>
      <c r="BUT5" s="29"/>
      <c r="BUU5" s="29"/>
      <c r="BUV5" s="29"/>
      <c r="BUW5" s="29"/>
      <c r="BUX5" s="29"/>
      <c r="BUY5" s="29"/>
      <c r="BUZ5" s="29"/>
      <c r="BVA5" s="29"/>
      <c r="BVB5" s="29"/>
      <c r="BVC5" s="29"/>
      <c r="BVD5" s="29"/>
      <c r="BVE5" s="29"/>
      <c r="BVF5" s="29"/>
      <c r="BVG5" s="29"/>
      <c r="BVH5" s="29"/>
      <c r="BVI5" s="29"/>
      <c r="BVJ5" s="29"/>
      <c r="BVK5" s="29"/>
      <c r="BVL5" s="29"/>
      <c r="BVM5" s="29"/>
      <c r="BVN5" s="29"/>
      <c r="BVO5" s="29"/>
      <c r="BVP5" s="29"/>
      <c r="BVQ5" s="29"/>
      <c r="BVR5" s="29"/>
      <c r="BVS5" s="29"/>
      <c r="BVT5" s="29"/>
      <c r="BVU5" s="29"/>
      <c r="BVV5" s="29"/>
      <c r="BVW5" s="29"/>
      <c r="BVX5" s="29"/>
      <c r="BVY5" s="29"/>
      <c r="BVZ5" s="29"/>
      <c r="BWA5" s="29"/>
      <c r="BWB5" s="29"/>
      <c r="BWC5" s="29"/>
      <c r="BWD5" s="29"/>
      <c r="BWE5" s="29"/>
      <c r="BWF5" s="29"/>
      <c r="BWG5" s="29"/>
      <c r="BWH5" s="29"/>
      <c r="BWI5" s="29"/>
      <c r="BWJ5" s="29"/>
      <c r="BWK5" s="29"/>
      <c r="BWL5" s="29"/>
      <c r="BWM5" s="29"/>
      <c r="BWN5" s="29"/>
      <c r="BWO5" s="29"/>
      <c r="BWP5" s="29"/>
      <c r="BWQ5" s="29"/>
      <c r="BWR5" s="29"/>
      <c r="BWS5" s="29"/>
      <c r="BWT5" s="29"/>
      <c r="BWU5" s="29"/>
      <c r="BWV5" s="29"/>
      <c r="BWW5" s="29"/>
      <c r="BWX5" s="29"/>
      <c r="BWY5" s="29"/>
      <c r="BWZ5" s="29"/>
      <c r="BXA5" s="29"/>
      <c r="BXB5" s="29"/>
      <c r="BXC5" s="29"/>
      <c r="BXD5" s="29"/>
      <c r="BXE5" s="29"/>
      <c r="BXF5" s="29"/>
      <c r="BXG5" s="29"/>
      <c r="BXH5" s="29"/>
      <c r="BXI5" s="29"/>
      <c r="BXJ5" s="29"/>
      <c r="BXK5" s="29"/>
      <c r="BXL5" s="29"/>
      <c r="BXM5" s="29"/>
      <c r="BXN5" s="29"/>
      <c r="BXO5" s="29"/>
      <c r="BXP5" s="29"/>
      <c r="BXQ5" s="29"/>
      <c r="BXR5" s="29"/>
      <c r="BXS5" s="29"/>
      <c r="BXT5" s="29"/>
      <c r="BXU5" s="29"/>
      <c r="BXV5" s="29"/>
      <c r="BXW5" s="29"/>
      <c r="BXX5" s="29"/>
      <c r="BXY5" s="29"/>
      <c r="BXZ5" s="29"/>
      <c r="BYA5" s="29"/>
      <c r="BYB5" s="29"/>
      <c r="BYC5" s="29"/>
      <c r="BYD5" s="29"/>
      <c r="BYE5" s="29"/>
      <c r="BYF5" s="29"/>
      <c r="BYG5" s="29"/>
      <c r="BYH5" s="29"/>
      <c r="BYI5" s="29"/>
      <c r="BYJ5" s="29"/>
      <c r="BYK5" s="29"/>
      <c r="BYL5" s="29"/>
      <c r="BYM5" s="29"/>
      <c r="BYN5" s="29"/>
      <c r="BYO5" s="29"/>
      <c r="BYP5" s="29"/>
      <c r="BYQ5" s="29"/>
      <c r="BYR5" s="29"/>
      <c r="BYS5" s="29"/>
      <c r="BYT5" s="29"/>
      <c r="BYU5" s="29"/>
      <c r="BYV5" s="29"/>
      <c r="BYW5" s="29"/>
      <c r="BYX5" s="29"/>
      <c r="BYY5" s="29"/>
      <c r="BYZ5" s="29"/>
      <c r="BZA5" s="29"/>
      <c r="BZB5" s="29"/>
      <c r="BZC5" s="29"/>
      <c r="BZD5" s="29"/>
      <c r="BZE5" s="29"/>
      <c r="BZF5" s="29"/>
      <c r="BZG5" s="29"/>
      <c r="BZH5" s="29"/>
      <c r="BZI5" s="29"/>
      <c r="BZJ5" s="29"/>
      <c r="BZK5" s="29"/>
      <c r="BZL5" s="29"/>
      <c r="BZM5" s="29"/>
      <c r="BZN5" s="29"/>
      <c r="BZO5" s="29"/>
      <c r="BZP5" s="29"/>
      <c r="BZQ5" s="29"/>
      <c r="BZR5" s="29"/>
      <c r="BZS5" s="29"/>
      <c r="BZT5" s="29"/>
      <c r="BZU5" s="29"/>
      <c r="BZV5" s="29"/>
      <c r="BZW5" s="29"/>
      <c r="BZX5" s="29"/>
      <c r="BZY5" s="29"/>
      <c r="BZZ5" s="29"/>
      <c r="CAA5" s="29"/>
      <c r="CAB5" s="29"/>
      <c r="CAC5" s="29"/>
      <c r="CAD5" s="29"/>
      <c r="CAE5" s="29"/>
      <c r="CAF5" s="29"/>
      <c r="CAG5" s="29"/>
      <c r="CAH5" s="29"/>
      <c r="CAI5" s="29"/>
      <c r="CAJ5" s="29"/>
      <c r="CAK5" s="29"/>
      <c r="CAL5" s="29"/>
      <c r="CAM5" s="29"/>
      <c r="CAN5" s="29"/>
      <c r="CAO5" s="29"/>
      <c r="CAP5" s="29"/>
      <c r="CAQ5" s="29"/>
      <c r="CAR5" s="29"/>
      <c r="CAS5" s="29"/>
      <c r="CAT5" s="29"/>
      <c r="CAU5" s="29"/>
      <c r="CAV5" s="29"/>
      <c r="CAW5" s="29"/>
      <c r="CAX5" s="29"/>
      <c r="CAY5" s="29"/>
      <c r="CAZ5" s="29"/>
      <c r="CBA5" s="29"/>
      <c r="CBB5" s="29"/>
      <c r="CBC5" s="29"/>
      <c r="CBD5" s="29"/>
      <c r="CBE5" s="29"/>
      <c r="CBF5" s="29"/>
      <c r="CBG5" s="29"/>
      <c r="CBH5" s="29"/>
      <c r="CBI5" s="29"/>
      <c r="CBJ5" s="29"/>
      <c r="CBK5" s="29"/>
      <c r="CBL5" s="29"/>
      <c r="CBM5" s="29"/>
      <c r="CBN5" s="29"/>
      <c r="CBO5" s="29"/>
      <c r="CBP5" s="29"/>
      <c r="CBQ5" s="29"/>
      <c r="CBR5" s="29"/>
      <c r="CBS5" s="29"/>
      <c r="CBT5" s="29"/>
      <c r="CBU5" s="29"/>
      <c r="CBV5" s="29"/>
      <c r="CBW5" s="29"/>
      <c r="CBX5" s="29"/>
      <c r="CBY5" s="29"/>
      <c r="CBZ5" s="29"/>
      <c r="CCA5" s="29"/>
      <c r="CCB5" s="29"/>
      <c r="CCC5" s="29"/>
      <c r="CCD5" s="29"/>
      <c r="CCE5" s="29"/>
      <c r="CCF5" s="29"/>
      <c r="CCG5" s="29"/>
      <c r="CCH5" s="29"/>
      <c r="CCI5" s="29"/>
      <c r="CCJ5" s="29"/>
      <c r="CCK5" s="29"/>
      <c r="CCL5" s="29"/>
      <c r="CCM5" s="29"/>
      <c r="CCN5" s="29"/>
      <c r="CCO5" s="29"/>
      <c r="CCP5" s="29"/>
      <c r="CCQ5" s="29"/>
      <c r="CCR5" s="29"/>
      <c r="CCS5" s="29"/>
      <c r="CCT5" s="29"/>
      <c r="CCU5" s="29"/>
      <c r="CCV5" s="29"/>
      <c r="CCW5" s="29"/>
      <c r="CCX5" s="29"/>
      <c r="CCY5" s="29"/>
      <c r="CCZ5" s="29"/>
      <c r="CDA5" s="29"/>
      <c r="CDB5" s="29"/>
      <c r="CDC5" s="29"/>
      <c r="CDD5" s="29"/>
      <c r="CDE5" s="29"/>
      <c r="CDF5" s="29"/>
      <c r="CDG5" s="29"/>
      <c r="CDH5" s="29"/>
      <c r="CDI5" s="29"/>
      <c r="CDJ5" s="29"/>
      <c r="CDK5" s="29"/>
      <c r="CDL5" s="29"/>
      <c r="CDM5" s="29"/>
      <c r="CDN5" s="29"/>
      <c r="CDO5" s="29"/>
      <c r="CDP5" s="29"/>
      <c r="CDQ5" s="29"/>
      <c r="CDR5" s="29"/>
      <c r="CDS5" s="29"/>
      <c r="CDT5" s="29"/>
      <c r="CDU5" s="29"/>
      <c r="CDV5" s="29"/>
      <c r="CDW5" s="29"/>
      <c r="CDX5" s="29"/>
      <c r="CDY5" s="29"/>
      <c r="CDZ5" s="29"/>
      <c r="CEA5" s="29"/>
      <c r="CEB5" s="29"/>
      <c r="CEC5" s="29"/>
      <c r="CED5" s="29"/>
      <c r="CEE5" s="29"/>
      <c r="CEF5" s="29"/>
      <c r="CEG5" s="29"/>
      <c r="CEH5" s="29"/>
      <c r="CEI5" s="29"/>
      <c r="CEJ5" s="29"/>
      <c r="CEK5" s="29"/>
      <c r="CEL5" s="29"/>
      <c r="CEM5" s="29"/>
      <c r="CEN5" s="29"/>
      <c r="CEO5" s="29"/>
      <c r="CEP5" s="29"/>
      <c r="CEQ5" s="29"/>
      <c r="CER5" s="29"/>
      <c r="CES5" s="29"/>
      <c r="CET5" s="29"/>
      <c r="CEU5" s="29"/>
      <c r="CEV5" s="29"/>
      <c r="CEW5" s="29"/>
      <c r="CEX5" s="29"/>
      <c r="CEY5" s="29"/>
      <c r="CEZ5" s="29"/>
      <c r="CFA5" s="29"/>
      <c r="CFB5" s="29"/>
      <c r="CFC5" s="29"/>
      <c r="CFD5" s="29"/>
      <c r="CFE5" s="29"/>
      <c r="CFF5" s="29"/>
      <c r="CFG5" s="29"/>
      <c r="CFH5" s="29"/>
      <c r="CFI5" s="29"/>
      <c r="CFJ5" s="29"/>
      <c r="CFK5" s="29"/>
      <c r="CFL5" s="29"/>
      <c r="CFM5" s="29"/>
      <c r="CFN5" s="29"/>
      <c r="CFO5" s="29"/>
      <c r="CFP5" s="29"/>
      <c r="CFQ5" s="29"/>
      <c r="CFR5" s="29"/>
      <c r="CFS5" s="29"/>
      <c r="CFT5" s="29"/>
      <c r="CFU5" s="29"/>
      <c r="CFV5" s="29"/>
      <c r="CFW5" s="29"/>
      <c r="CFX5" s="29"/>
      <c r="CFY5" s="29"/>
      <c r="CFZ5" s="29"/>
      <c r="CGA5" s="29"/>
      <c r="CGB5" s="29"/>
      <c r="CGC5" s="29"/>
      <c r="CGD5" s="29"/>
      <c r="CGE5" s="29"/>
      <c r="CGF5" s="29"/>
      <c r="CGG5" s="29"/>
      <c r="CGH5" s="29"/>
      <c r="CGI5" s="29"/>
      <c r="CGJ5" s="29"/>
      <c r="CGK5" s="29"/>
      <c r="CGL5" s="29"/>
      <c r="CGM5" s="29"/>
      <c r="CGN5" s="29"/>
      <c r="CGO5" s="29"/>
      <c r="CGP5" s="29"/>
      <c r="CGQ5" s="29"/>
      <c r="CGR5" s="29"/>
      <c r="CGS5" s="29"/>
      <c r="CGT5" s="29"/>
      <c r="CGU5" s="29"/>
      <c r="CGV5" s="29"/>
      <c r="CGW5" s="29"/>
      <c r="CGX5" s="29"/>
      <c r="CGY5" s="29"/>
      <c r="CGZ5" s="29"/>
      <c r="CHA5" s="29"/>
      <c r="CHB5" s="29"/>
      <c r="CHC5" s="29"/>
      <c r="CHD5" s="29"/>
      <c r="CHE5" s="29"/>
      <c r="CHF5" s="29"/>
      <c r="CHG5" s="29"/>
      <c r="CHH5" s="29"/>
      <c r="CHI5" s="29"/>
      <c r="CHJ5" s="29"/>
      <c r="CHK5" s="29"/>
      <c r="CHL5" s="29"/>
      <c r="CHM5" s="29"/>
      <c r="CHN5" s="29"/>
      <c r="CHO5" s="29"/>
      <c r="CHP5" s="29"/>
      <c r="CHQ5" s="29"/>
      <c r="CHR5" s="29"/>
      <c r="CHS5" s="29"/>
      <c r="CHT5" s="29"/>
      <c r="CHU5" s="29"/>
      <c r="CHV5" s="29"/>
      <c r="CHW5" s="29"/>
      <c r="CHX5" s="29"/>
      <c r="CHY5" s="29"/>
      <c r="CHZ5" s="29"/>
      <c r="CIA5" s="29"/>
      <c r="CIB5" s="29"/>
      <c r="CIC5" s="29"/>
      <c r="CID5" s="29"/>
      <c r="CIE5" s="29"/>
      <c r="CIF5" s="29"/>
      <c r="CIG5" s="29"/>
      <c r="CIH5" s="29"/>
      <c r="CII5" s="29"/>
      <c r="CIJ5" s="29"/>
      <c r="CIK5" s="29"/>
      <c r="CIL5" s="29"/>
      <c r="CIM5" s="29"/>
      <c r="CIN5" s="29"/>
      <c r="CIO5" s="29"/>
      <c r="CIP5" s="29"/>
      <c r="CIQ5" s="29"/>
      <c r="CIR5" s="29"/>
      <c r="CIS5" s="29"/>
      <c r="CIT5" s="29"/>
      <c r="CIU5" s="29"/>
      <c r="CIV5" s="29"/>
      <c r="CIW5" s="29"/>
      <c r="CIX5" s="29"/>
      <c r="CIY5" s="29"/>
      <c r="CIZ5" s="29"/>
      <c r="CJA5" s="29"/>
      <c r="CJB5" s="29"/>
      <c r="CJC5" s="29"/>
      <c r="CJD5" s="29"/>
      <c r="CJE5" s="29"/>
      <c r="CJF5" s="29"/>
      <c r="CJG5" s="29"/>
      <c r="CJH5" s="29"/>
      <c r="CJI5" s="29"/>
      <c r="CJJ5" s="29"/>
      <c r="CJK5" s="29"/>
      <c r="CJL5" s="29"/>
      <c r="CJM5" s="29"/>
      <c r="CJN5" s="29"/>
      <c r="CJO5" s="29"/>
      <c r="CJP5" s="29"/>
      <c r="CJQ5" s="29"/>
      <c r="CJR5" s="29"/>
      <c r="CJS5" s="29"/>
      <c r="CJT5" s="29"/>
      <c r="CJU5" s="29"/>
      <c r="CJV5" s="29"/>
      <c r="CJW5" s="29"/>
      <c r="CJX5" s="29"/>
      <c r="CJY5" s="29"/>
      <c r="CJZ5" s="29"/>
      <c r="CKA5" s="29"/>
      <c r="CKB5" s="29"/>
      <c r="CKC5" s="29"/>
      <c r="CKD5" s="29"/>
      <c r="CKE5" s="29"/>
      <c r="CKF5" s="29"/>
      <c r="CKG5" s="29"/>
      <c r="CKH5" s="29"/>
      <c r="CKI5" s="29"/>
      <c r="CKJ5" s="29"/>
      <c r="CKK5" s="29"/>
      <c r="CKL5" s="29"/>
      <c r="CKM5" s="29"/>
      <c r="CKN5" s="29"/>
      <c r="CKO5" s="29"/>
      <c r="CKP5" s="29"/>
      <c r="CKQ5" s="29"/>
      <c r="CKR5" s="29"/>
      <c r="CKS5" s="29"/>
      <c r="CKT5" s="29"/>
      <c r="CKU5" s="29"/>
      <c r="CKV5" s="29"/>
      <c r="CKW5" s="29"/>
      <c r="CKX5" s="29"/>
      <c r="CKY5" s="29"/>
      <c r="CKZ5" s="29"/>
      <c r="CLA5" s="29"/>
      <c r="CLB5" s="29"/>
      <c r="CLC5" s="29"/>
      <c r="CLD5" s="29"/>
      <c r="CLE5" s="29"/>
      <c r="CLF5" s="29"/>
      <c r="CLG5" s="29"/>
      <c r="CLH5" s="29"/>
      <c r="CLI5" s="29"/>
      <c r="CLJ5" s="29"/>
      <c r="CLK5" s="29"/>
      <c r="CLL5" s="29"/>
      <c r="CLM5" s="29"/>
      <c r="CLN5" s="29"/>
      <c r="CLO5" s="29"/>
      <c r="CLP5" s="29"/>
      <c r="CLQ5" s="29"/>
      <c r="CLR5" s="29"/>
      <c r="CLS5" s="29"/>
      <c r="CLT5" s="29"/>
      <c r="CLU5" s="29"/>
      <c r="CLV5" s="29"/>
      <c r="CLW5" s="29"/>
      <c r="CLX5" s="29"/>
      <c r="CLY5" s="29"/>
      <c r="CLZ5" s="29"/>
      <c r="CMA5" s="29"/>
      <c r="CMB5" s="29"/>
      <c r="CMC5" s="29"/>
      <c r="CMD5" s="29"/>
      <c r="CME5" s="29"/>
      <c r="CMF5" s="29"/>
      <c r="CMG5" s="29"/>
      <c r="CMH5" s="29"/>
      <c r="CMI5" s="29"/>
      <c r="CMJ5" s="29"/>
      <c r="CMK5" s="29"/>
      <c r="CML5" s="29"/>
      <c r="CMM5" s="29"/>
      <c r="CMN5" s="29"/>
      <c r="CMO5" s="29"/>
      <c r="CMP5" s="29"/>
      <c r="CMQ5" s="29"/>
      <c r="CMR5" s="29"/>
      <c r="CMS5" s="29"/>
      <c r="CMT5" s="29"/>
      <c r="CMU5" s="29"/>
      <c r="CMV5" s="29"/>
      <c r="CMW5" s="29"/>
      <c r="CMX5" s="29"/>
      <c r="CMY5" s="29"/>
      <c r="CMZ5" s="29"/>
      <c r="CNA5" s="29"/>
      <c r="CNB5" s="29"/>
      <c r="CNC5" s="29"/>
      <c r="CND5" s="29"/>
      <c r="CNE5" s="29"/>
      <c r="CNF5" s="29"/>
      <c r="CNG5" s="29"/>
      <c r="CNH5" s="29"/>
      <c r="CNI5" s="29"/>
      <c r="CNJ5" s="29"/>
      <c r="CNK5" s="29"/>
      <c r="CNL5" s="29"/>
      <c r="CNM5" s="29"/>
      <c r="CNN5" s="29"/>
      <c r="CNO5" s="29"/>
      <c r="CNP5" s="29"/>
      <c r="CNQ5" s="29"/>
      <c r="CNR5" s="29"/>
      <c r="CNS5" s="29"/>
      <c r="CNT5" s="29"/>
      <c r="CNU5" s="29"/>
      <c r="CNV5" s="29"/>
      <c r="CNW5" s="29"/>
      <c r="CNX5" s="29"/>
      <c r="CNY5" s="29"/>
      <c r="CNZ5" s="29"/>
      <c r="COA5" s="29"/>
      <c r="COB5" s="29"/>
      <c r="COC5" s="29"/>
      <c r="COD5" s="29"/>
      <c r="COE5" s="29"/>
      <c r="COF5" s="29"/>
      <c r="COG5" s="29"/>
      <c r="COH5" s="29"/>
      <c r="COI5" s="29"/>
      <c r="COJ5" s="29"/>
      <c r="COK5" s="29"/>
      <c r="COL5" s="29"/>
      <c r="COM5" s="29"/>
      <c r="CON5" s="29"/>
      <c r="COO5" s="29"/>
      <c r="COP5" s="29"/>
      <c r="COQ5" s="29"/>
      <c r="COR5" s="29"/>
      <c r="COS5" s="29"/>
      <c r="COT5" s="29"/>
      <c r="COU5" s="29"/>
      <c r="COV5" s="29"/>
      <c r="COW5" s="29"/>
      <c r="COX5" s="29"/>
      <c r="COY5" s="29"/>
      <c r="COZ5" s="29"/>
      <c r="CPA5" s="29"/>
      <c r="CPB5" s="29"/>
      <c r="CPC5" s="29"/>
      <c r="CPD5" s="29"/>
      <c r="CPE5" s="29"/>
      <c r="CPF5" s="29"/>
      <c r="CPG5" s="29"/>
      <c r="CPH5" s="29"/>
      <c r="CPI5" s="29"/>
      <c r="CPJ5" s="29"/>
      <c r="CPK5" s="29"/>
      <c r="CPL5" s="29"/>
      <c r="CPM5" s="29"/>
      <c r="CPN5" s="29"/>
      <c r="CPO5" s="29"/>
      <c r="CPP5" s="29"/>
      <c r="CPQ5" s="29"/>
      <c r="CPR5" s="29"/>
      <c r="CPS5" s="29"/>
      <c r="CPT5" s="29"/>
      <c r="CPU5" s="29"/>
      <c r="CPV5" s="29"/>
      <c r="CPW5" s="29"/>
      <c r="CPX5" s="29"/>
      <c r="CPY5" s="29"/>
      <c r="CPZ5" s="29"/>
      <c r="CQA5" s="29"/>
      <c r="CQB5" s="29"/>
      <c r="CQC5" s="29"/>
      <c r="CQD5" s="29"/>
      <c r="CQE5" s="29"/>
      <c r="CQF5" s="29"/>
      <c r="CQG5" s="29"/>
      <c r="CQH5" s="29"/>
      <c r="CQI5" s="29"/>
      <c r="CQJ5" s="29"/>
      <c r="CQK5" s="29"/>
      <c r="CQL5" s="29"/>
      <c r="CQM5" s="29"/>
      <c r="CQN5" s="29"/>
      <c r="CQO5" s="29"/>
      <c r="CQP5" s="29"/>
      <c r="CQQ5" s="29"/>
      <c r="CQR5" s="29"/>
      <c r="CQS5" s="29"/>
      <c r="CQT5" s="29"/>
      <c r="CQU5" s="29"/>
      <c r="CQV5" s="29"/>
      <c r="CQW5" s="29"/>
      <c r="CQX5" s="29"/>
      <c r="CQY5" s="29"/>
      <c r="CQZ5" s="29"/>
      <c r="CRA5" s="29"/>
      <c r="CRB5" s="29"/>
      <c r="CRC5" s="29"/>
      <c r="CRD5" s="29"/>
      <c r="CRE5" s="29"/>
      <c r="CRF5" s="29"/>
      <c r="CRG5" s="29"/>
      <c r="CRH5" s="29"/>
      <c r="CRI5" s="29"/>
      <c r="CRJ5" s="29"/>
      <c r="CRK5" s="29"/>
      <c r="CRL5" s="29"/>
      <c r="CRM5" s="29"/>
      <c r="CRN5" s="29"/>
      <c r="CRO5" s="29"/>
      <c r="CRP5" s="29"/>
      <c r="CRQ5" s="29"/>
      <c r="CRR5" s="29"/>
      <c r="CRS5" s="29"/>
      <c r="CRT5" s="29"/>
      <c r="CRU5" s="29"/>
      <c r="CRV5" s="29"/>
      <c r="CRW5" s="29"/>
      <c r="CRX5" s="29"/>
      <c r="CRY5" s="29"/>
      <c r="CRZ5" s="29"/>
      <c r="CSA5" s="29"/>
      <c r="CSB5" s="29"/>
      <c r="CSC5" s="29"/>
      <c r="CSD5" s="29"/>
      <c r="CSE5" s="29"/>
      <c r="CSF5" s="29"/>
      <c r="CSG5" s="29"/>
      <c r="CSH5" s="29"/>
      <c r="CSI5" s="29"/>
      <c r="CSJ5" s="29"/>
      <c r="CSK5" s="29"/>
      <c r="CSL5" s="29"/>
      <c r="CSM5" s="29"/>
      <c r="CSN5" s="29"/>
      <c r="CSO5" s="29"/>
      <c r="CSP5" s="29"/>
      <c r="CSQ5" s="29"/>
      <c r="CSR5" s="29"/>
      <c r="CSS5" s="29"/>
      <c r="CST5" s="29"/>
      <c r="CSU5" s="29"/>
      <c r="CSV5" s="29"/>
      <c r="CSW5" s="29"/>
      <c r="CSX5" s="29"/>
      <c r="CSY5" s="29"/>
      <c r="CSZ5" s="29"/>
      <c r="CTA5" s="29"/>
      <c r="CTB5" s="29"/>
      <c r="CTC5" s="29"/>
      <c r="CTD5" s="29"/>
      <c r="CTE5" s="29"/>
      <c r="CTF5" s="29"/>
      <c r="CTG5" s="29"/>
      <c r="CTH5" s="29"/>
      <c r="CTI5" s="29"/>
      <c r="CTJ5" s="29"/>
      <c r="CTK5" s="29"/>
      <c r="CTL5" s="29"/>
      <c r="CTM5" s="29"/>
      <c r="CTN5" s="29"/>
      <c r="CTO5" s="29"/>
      <c r="CTP5" s="29"/>
      <c r="CTQ5" s="29"/>
      <c r="CTR5" s="29"/>
      <c r="CTS5" s="29"/>
      <c r="CTT5" s="29"/>
      <c r="CTU5" s="29"/>
      <c r="CTV5" s="29"/>
      <c r="CTW5" s="29"/>
      <c r="CTX5" s="29"/>
      <c r="CTY5" s="29"/>
      <c r="CTZ5" s="29"/>
      <c r="CUA5" s="29"/>
      <c r="CUB5" s="29"/>
      <c r="CUC5" s="29"/>
      <c r="CUD5" s="29"/>
      <c r="CUE5" s="29"/>
      <c r="CUF5" s="29"/>
      <c r="CUG5" s="29"/>
      <c r="CUH5" s="29"/>
      <c r="CUI5" s="29"/>
      <c r="CUJ5" s="29"/>
      <c r="CUK5" s="29"/>
      <c r="CUL5" s="29"/>
      <c r="CUM5" s="29"/>
      <c r="CUN5" s="29"/>
      <c r="CUO5" s="29"/>
      <c r="CUP5" s="29"/>
      <c r="CUQ5" s="29"/>
      <c r="CUR5" s="29"/>
      <c r="CUS5" s="29"/>
      <c r="CUT5" s="29"/>
      <c r="CUU5" s="29"/>
      <c r="CUV5" s="29"/>
      <c r="CUW5" s="29"/>
      <c r="CUX5" s="29"/>
      <c r="CUY5" s="29"/>
      <c r="CUZ5" s="29"/>
      <c r="CVA5" s="29"/>
      <c r="CVB5" s="29"/>
      <c r="CVC5" s="29"/>
      <c r="CVD5" s="29"/>
      <c r="CVE5" s="29"/>
      <c r="CVF5" s="29"/>
      <c r="CVG5" s="29"/>
      <c r="CVH5" s="29"/>
      <c r="CVI5" s="29"/>
      <c r="CVJ5" s="29"/>
      <c r="CVK5" s="29"/>
      <c r="CVL5" s="29"/>
      <c r="CVM5" s="29"/>
      <c r="CVN5" s="29"/>
      <c r="CVO5" s="29"/>
      <c r="CVP5" s="29"/>
      <c r="CVQ5" s="29"/>
      <c r="CVR5" s="29"/>
      <c r="CVS5" s="29"/>
      <c r="CVT5" s="29"/>
      <c r="CVU5" s="29"/>
      <c r="CVV5" s="29"/>
      <c r="CVW5" s="29"/>
      <c r="CVX5" s="29"/>
      <c r="CVY5" s="29"/>
      <c r="CVZ5" s="29"/>
      <c r="CWA5" s="29"/>
      <c r="CWB5" s="29"/>
      <c r="CWC5" s="29"/>
      <c r="CWD5" s="29"/>
      <c r="CWE5" s="29"/>
      <c r="CWF5" s="29"/>
      <c r="CWG5" s="29"/>
      <c r="CWH5" s="29"/>
      <c r="CWI5" s="29"/>
      <c r="CWJ5" s="29"/>
      <c r="CWK5" s="29"/>
      <c r="CWL5" s="29"/>
      <c r="CWM5" s="29"/>
      <c r="CWN5" s="29"/>
      <c r="CWO5" s="29"/>
      <c r="CWP5" s="29"/>
      <c r="CWQ5" s="29"/>
      <c r="CWR5" s="29"/>
      <c r="CWS5" s="29"/>
      <c r="CWT5" s="29"/>
      <c r="CWU5" s="29"/>
      <c r="CWV5" s="29"/>
      <c r="CWW5" s="29"/>
      <c r="CWX5" s="29"/>
      <c r="CWY5" s="29"/>
      <c r="CWZ5" s="29"/>
      <c r="CXA5" s="29"/>
      <c r="CXB5" s="29"/>
      <c r="CXC5" s="29"/>
      <c r="CXD5" s="29"/>
      <c r="CXE5" s="29"/>
      <c r="CXF5" s="29"/>
      <c r="CXG5" s="29"/>
      <c r="CXH5" s="29"/>
      <c r="CXI5" s="29"/>
      <c r="CXJ5" s="29"/>
      <c r="CXK5" s="29"/>
      <c r="CXL5" s="29"/>
      <c r="CXM5" s="29"/>
      <c r="CXN5" s="29"/>
      <c r="CXO5" s="29"/>
      <c r="CXP5" s="29"/>
      <c r="CXQ5" s="29"/>
      <c r="CXR5" s="29"/>
      <c r="CXS5" s="29"/>
      <c r="CXT5" s="29"/>
      <c r="CXU5" s="29"/>
      <c r="CXV5" s="29"/>
      <c r="CXW5" s="29"/>
      <c r="CXX5" s="29"/>
      <c r="CXY5" s="29"/>
      <c r="CXZ5" s="29"/>
      <c r="CYA5" s="29"/>
      <c r="CYB5" s="29"/>
      <c r="CYC5" s="29"/>
      <c r="CYD5" s="29"/>
      <c r="CYE5" s="29"/>
      <c r="CYF5" s="29"/>
      <c r="CYG5" s="29"/>
      <c r="CYH5" s="29"/>
      <c r="CYI5" s="29"/>
      <c r="CYJ5" s="29"/>
      <c r="CYK5" s="29"/>
      <c r="CYL5" s="29"/>
      <c r="CYM5" s="29"/>
      <c r="CYN5" s="29"/>
      <c r="CYO5" s="29"/>
      <c r="CYP5" s="29"/>
      <c r="CYQ5" s="29"/>
      <c r="CYR5" s="29"/>
      <c r="CYS5" s="29"/>
      <c r="CYT5" s="29"/>
      <c r="CYU5" s="29"/>
      <c r="CYV5" s="29"/>
      <c r="CYW5" s="29"/>
      <c r="CYX5" s="29"/>
      <c r="CYY5" s="29"/>
      <c r="CYZ5" s="29"/>
      <c r="CZA5" s="29"/>
      <c r="CZB5" s="29"/>
      <c r="CZC5" s="29"/>
      <c r="CZD5" s="29"/>
      <c r="CZE5" s="29"/>
      <c r="CZF5" s="29"/>
      <c r="CZG5" s="29"/>
      <c r="CZH5" s="29"/>
      <c r="CZI5" s="29"/>
      <c r="CZJ5" s="29"/>
      <c r="CZK5" s="29"/>
      <c r="CZL5" s="29"/>
      <c r="CZM5" s="29"/>
      <c r="CZN5" s="29"/>
      <c r="CZO5" s="29"/>
      <c r="CZP5" s="29"/>
      <c r="CZQ5" s="29"/>
      <c r="CZR5" s="29"/>
      <c r="CZS5" s="29"/>
      <c r="CZT5" s="29"/>
      <c r="CZU5" s="29"/>
      <c r="CZV5" s="29"/>
      <c r="CZW5" s="29"/>
      <c r="CZX5" s="29"/>
      <c r="CZY5" s="29"/>
      <c r="CZZ5" s="29"/>
      <c r="DAA5" s="29"/>
      <c r="DAB5" s="29"/>
      <c r="DAC5" s="29"/>
      <c r="DAD5" s="29"/>
      <c r="DAE5" s="29"/>
      <c r="DAF5" s="29"/>
      <c r="DAG5" s="29"/>
      <c r="DAH5" s="29"/>
      <c r="DAI5" s="29"/>
      <c r="DAJ5" s="29"/>
      <c r="DAK5" s="29"/>
      <c r="DAL5" s="29"/>
      <c r="DAM5" s="29"/>
      <c r="DAN5" s="29"/>
      <c r="DAO5" s="29"/>
      <c r="DAP5" s="29"/>
      <c r="DAQ5" s="29"/>
      <c r="DAR5" s="29"/>
      <c r="DAS5" s="29"/>
      <c r="DAT5" s="29"/>
      <c r="DAU5" s="29"/>
      <c r="DAV5" s="29"/>
      <c r="DAW5" s="29"/>
      <c r="DAX5" s="29"/>
      <c r="DAY5" s="29"/>
      <c r="DAZ5" s="29"/>
      <c r="DBA5" s="29"/>
      <c r="DBB5" s="29"/>
      <c r="DBC5" s="29"/>
      <c r="DBD5" s="29"/>
      <c r="DBE5" s="29"/>
      <c r="DBF5" s="29"/>
      <c r="DBG5" s="29"/>
      <c r="DBH5" s="29"/>
      <c r="DBI5" s="29"/>
      <c r="DBJ5" s="29"/>
      <c r="DBK5" s="29"/>
      <c r="DBL5" s="29"/>
      <c r="DBM5" s="29"/>
      <c r="DBN5" s="29"/>
      <c r="DBO5" s="29"/>
      <c r="DBP5" s="29"/>
      <c r="DBQ5" s="29"/>
      <c r="DBR5" s="29"/>
      <c r="DBS5" s="29"/>
      <c r="DBT5" s="29"/>
      <c r="DBU5" s="29"/>
      <c r="DBV5" s="29"/>
      <c r="DBW5" s="29"/>
      <c r="DBX5" s="29"/>
      <c r="DBY5" s="29"/>
      <c r="DBZ5" s="29"/>
      <c r="DCA5" s="29"/>
      <c r="DCB5" s="29"/>
      <c r="DCC5" s="29"/>
      <c r="DCD5" s="29"/>
      <c r="DCE5" s="29"/>
      <c r="DCF5" s="29"/>
      <c r="DCG5" s="29"/>
      <c r="DCH5" s="29"/>
      <c r="DCI5" s="29"/>
      <c r="DCJ5" s="29"/>
      <c r="DCK5" s="29"/>
      <c r="DCL5" s="29"/>
      <c r="DCM5" s="29"/>
      <c r="DCN5" s="29"/>
      <c r="DCO5" s="29"/>
      <c r="DCP5" s="29"/>
      <c r="DCQ5" s="29"/>
      <c r="DCR5" s="29"/>
      <c r="DCS5" s="29"/>
      <c r="DCT5" s="29"/>
      <c r="DCU5" s="29"/>
      <c r="DCV5" s="29"/>
      <c r="DCW5" s="29"/>
      <c r="DCX5" s="29"/>
      <c r="DCY5" s="29"/>
      <c r="DCZ5" s="29"/>
      <c r="DDA5" s="29"/>
      <c r="DDB5" s="29"/>
      <c r="DDC5" s="29"/>
      <c r="DDD5" s="29"/>
      <c r="DDE5" s="29"/>
      <c r="DDF5" s="29"/>
      <c r="DDG5" s="29"/>
      <c r="DDH5" s="29"/>
      <c r="DDI5" s="29"/>
      <c r="DDJ5" s="29"/>
      <c r="DDK5" s="29"/>
      <c r="DDL5" s="29"/>
      <c r="DDM5" s="29"/>
      <c r="DDN5" s="29"/>
      <c r="DDO5" s="29"/>
      <c r="DDP5" s="29"/>
      <c r="DDQ5" s="29"/>
      <c r="DDR5" s="29"/>
      <c r="DDS5" s="29"/>
      <c r="DDT5" s="29"/>
      <c r="DDU5" s="29"/>
      <c r="DDV5" s="29"/>
      <c r="DDW5" s="29"/>
      <c r="DDX5" s="29"/>
      <c r="DDY5" s="29"/>
      <c r="DDZ5" s="29"/>
      <c r="DEA5" s="29"/>
      <c r="DEB5" s="29"/>
      <c r="DEC5" s="29"/>
      <c r="DED5" s="29"/>
      <c r="DEE5" s="29"/>
      <c r="DEF5" s="29"/>
      <c r="DEG5" s="29"/>
      <c r="DEH5" s="29"/>
      <c r="DEI5" s="29"/>
      <c r="DEJ5" s="29"/>
      <c r="DEK5" s="29"/>
      <c r="DEL5" s="29"/>
      <c r="DEM5" s="29"/>
      <c r="DEN5" s="29"/>
      <c r="DEO5" s="29"/>
      <c r="DEP5" s="29"/>
      <c r="DEQ5" s="29"/>
      <c r="DER5" s="29"/>
      <c r="DES5" s="29"/>
      <c r="DET5" s="29"/>
      <c r="DEU5" s="29"/>
      <c r="DEV5" s="29"/>
      <c r="DEW5" s="29"/>
      <c r="DEX5" s="29"/>
      <c r="DEY5" s="29"/>
      <c r="DEZ5" s="29"/>
      <c r="DFA5" s="29"/>
      <c r="DFB5" s="29"/>
      <c r="DFC5" s="29"/>
      <c r="DFD5" s="29"/>
      <c r="DFE5" s="29"/>
      <c r="DFF5" s="29"/>
      <c r="DFG5" s="29"/>
      <c r="DFH5" s="29"/>
      <c r="DFI5" s="29"/>
      <c r="DFJ5" s="29"/>
      <c r="DFK5" s="29"/>
      <c r="DFL5" s="29"/>
      <c r="DFM5" s="29"/>
      <c r="DFN5" s="29"/>
      <c r="DFO5" s="29"/>
      <c r="DFP5" s="29"/>
      <c r="DFQ5" s="29"/>
      <c r="DFR5" s="29"/>
      <c r="DFS5" s="29"/>
      <c r="DFT5" s="29"/>
      <c r="DFU5" s="29"/>
      <c r="DFV5" s="29"/>
      <c r="DFW5" s="29"/>
      <c r="DFX5" s="29"/>
      <c r="DFY5" s="29"/>
      <c r="DFZ5" s="29"/>
      <c r="DGA5" s="29"/>
      <c r="DGB5" s="29"/>
      <c r="DGC5" s="29"/>
      <c r="DGD5" s="29"/>
      <c r="DGE5" s="29"/>
      <c r="DGF5" s="29"/>
      <c r="DGG5" s="29"/>
      <c r="DGH5" s="29"/>
      <c r="DGI5" s="29"/>
      <c r="DGJ5" s="29"/>
      <c r="DGK5" s="29"/>
      <c r="DGL5" s="29"/>
      <c r="DGM5" s="29"/>
      <c r="DGN5" s="29"/>
      <c r="DGO5" s="29"/>
      <c r="DGP5" s="29"/>
      <c r="DGQ5" s="29"/>
      <c r="DGR5" s="29"/>
      <c r="DGS5" s="29"/>
      <c r="DGT5" s="29"/>
      <c r="DGU5" s="29"/>
      <c r="DGV5" s="29"/>
      <c r="DGW5" s="29"/>
      <c r="DGX5" s="29"/>
      <c r="DGY5" s="29"/>
      <c r="DGZ5" s="29"/>
      <c r="DHA5" s="29"/>
      <c r="DHB5" s="29"/>
      <c r="DHC5" s="29"/>
      <c r="DHD5" s="29"/>
      <c r="DHE5" s="29"/>
      <c r="DHF5" s="29"/>
      <c r="DHG5" s="29"/>
      <c r="DHH5" s="29"/>
      <c r="DHI5" s="29"/>
      <c r="DHJ5" s="29"/>
      <c r="DHK5" s="29"/>
      <c r="DHL5" s="29"/>
      <c r="DHM5" s="29"/>
      <c r="DHN5" s="29"/>
      <c r="DHO5" s="29"/>
      <c r="DHP5" s="29"/>
      <c r="DHQ5" s="29"/>
      <c r="DHR5" s="29"/>
      <c r="DHS5" s="29"/>
      <c r="DHT5" s="29"/>
      <c r="DHU5" s="29"/>
      <c r="DHV5" s="29"/>
      <c r="DHW5" s="29"/>
      <c r="DHX5" s="29"/>
      <c r="DHY5" s="29"/>
      <c r="DHZ5" s="29"/>
      <c r="DIA5" s="29"/>
      <c r="DIB5" s="29"/>
      <c r="DIC5" s="29"/>
      <c r="DID5" s="29"/>
      <c r="DIE5" s="29"/>
      <c r="DIF5" s="29"/>
      <c r="DIG5" s="29"/>
      <c r="DIH5" s="29"/>
      <c r="DII5" s="29"/>
      <c r="DIJ5" s="29"/>
      <c r="DIK5" s="29"/>
      <c r="DIL5" s="29"/>
      <c r="DIM5" s="29"/>
      <c r="DIN5" s="29"/>
      <c r="DIO5" s="29"/>
      <c r="DIP5" s="29"/>
      <c r="DIQ5" s="29"/>
      <c r="DIR5" s="29"/>
      <c r="DIS5" s="29"/>
      <c r="DIT5" s="29"/>
      <c r="DIU5" s="29"/>
      <c r="DIV5" s="29"/>
      <c r="DIW5" s="29"/>
      <c r="DIX5" s="29"/>
      <c r="DIY5" s="29"/>
      <c r="DIZ5" s="29"/>
      <c r="DJA5" s="29"/>
      <c r="DJB5" s="29"/>
      <c r="DJC5" s="29"/>
      <c r="DJD5" s="29"/>
      <c r="DJE5" s="29"/>
      <c r="DJF5" s="29"/>
      <c r="DJG5" s="29"/>
      <c r="DJH5" s="29"/>
      <c r="DJI5" s="29"/>
      <c r="DJJ5" s="29"/>
      <c r="DJK5" s="29"/>
      <c r="DJL5" s="29"/>
      <c r="DJM5" s="29"/>
      <c r="DJN5" s="29"/>
      <c r="DJO5" s="29"/>
      <c r="DJP5" s="29"/>
      <c r="DJQ5" s="29"/>
      <c r="DJR5" s="29"/>
      <c r="DJS5" s="29"/>
      <c r="DJT5" s="29"/>
      <c r="DJU5" s="29"/>
      <c r="DJV5" s="29"/>
      <c r="DJW5" s="29"/>
      <c r="DJX5" s="29"/>
      <c r="DJY5" s="29"/>
      <c r="DJZ5" s="29"/>
      <c r="DKA5" s="29"/>
      <c r="DKB5" s="29"/>
      <c r="DKC5" s="29"/>
      <c r="DKD5" s="29"/>
      <c r="DKE5" s="29"/>
      <c r="DKF5" s="29"/>
      <c r="DKG5" s="29"/>
      <c r="DKH5" s="29"/>
      <c r="DKI5" s="29"/>
      <c r="DKJ5" s="29"/>
      <c r="DKK5" s="29"/>
      <c r="DKL5" s="29"/>
      <c r="DKM5" s="29"/>
      <c r="DKN5" s="29"/>
      <c r="DKO5" s="29"/>
      <c r="DKP5" s="29"/>
      <c r="DKQ5" s="29"/>
      <c r="DKR5" s="29"/>
      <c r="DKS5" s="29"/>
      <c r="DKT5" s="29"/>
      <c r="DKU5" s="29"/>
      <c r="DKV5" s="29"/>
      <c r="DKW5" s="29"/>
      <c r="DKX5" s="29"/>
      <c r="DKY5" s="29"/>
      <c r="DKZ5" s="29"/>
      <c r="DLA5" s="29"/>
      <c r="DLB5" s="29"/>
      <c r="DLC5" s="29"/>
      <c r="DLD5" s="29"/>
      <c r="DLE5" s="29"/>
      <c r="DLF5" s="29"/>
      <c r="DLG5" s="29"/>
      <c r="DLH5" s="29"/>
      <c r="DLI5" s="29"/>
      <c r="DLJ5" s="29"/>
      <c r="DLK5" s="29"/>
      <c r="DLL5" s="29"/>
      <c r="DLM5" s="29"/>
      <c r="DLN5" s="29"/>
      <c r="DLO5" s="29"/>
      <c r="DLP5" s="29"/>
      <c r="DLQ5" s="29"/>
      <c r="DLR5" s="29"/>
      <c r="DLS5" s="29"/>
      <c r="DLT5" s="29"/>
      <c r="DLU5" s="29"/>
      <c r="DLV5" s="29"/>
      <c r="DLW5" s="29"/>
      <c r="DLX5" s="29"/>
      <c r="DLY5" s="29"/>
      <c r="DLZ5" s="29"/>
      <c r="DMA5" s="29"/>
      <c r="DMB5" s="29"/>
      <c r="DMC5" s="29"/>
      <c r="DMD5" s="29"/>
      <c r="DME5" s="29"/>
      <c r="DMF5" s="29"/>
      <c r="DMG5" s="29"/>
      <c r="DMH5" s="29"/>
      <c r="DMI5" s="29"/>
      <c r="DMJ5" s="29"/>
      <c r="DMK5" s="29"/>
      <c r="DML5" s="29"/>
      <c r="DMM5" s="29"/>
      <c r="DMN5" s="29"/>
      <c r="DMO5" s="29"/>
      <c r="DMP5" s="29"/>
      <c r="DMQ5" s="29"/>
      <c r="DMR5" s="29"/>
      <c r="DMS5" s="29"/>
      <c r="DMT5" s="29"/>
      <c r="DMU5" s="29"/>
      <c r="DMV5" s="29"/>
      <c r="DMW5" s="29"/>
      <c r="DMX5" s="29"/>
      <c r="DMY5" s="29"/>
      <c r="DMZ5" s="29"/>
      <c r="DNA5" s="29"/>
      <c r="DNB5" s="29"/>
      <c r="DNC5" s="29"/>
      <c r="DND5" s="29"/>
      <c r="DNE5" s="29"/>
      <c r="DNF5" s="29"/>
      <c r="DNG5" s="29"/>
      <c r="DNH5" s="29"/>
      <c r="DNI5" s="29"/>
      <c r="DNJ5" s="29"/>
      <c r="DNK5" s="29"/>
      <c r="DNL5" s="29"/>
      <c r="DNM5" s="29"/>
      <c r="DNN5" s="29"/>
      <c r="DNO5" s="29"/>
      <c r="DNP5" s="29"/>
      <c r="DNQ5" s="29"/>
      <c r="DNR5" s="29"/>
      <c r="DNS5" s="29"/>
      <c r="DNT5" s="29"/>
      <c r="DNU5" s="29"/>
      <c r="DNV5" s="29"/>
      <c r="DNW5" s="29"/>
      <c r="DNX5" s="29"/>
      <c r="DNY5" s="29"/>
      <c r="DNZ5" s="29"/>
      <c r="DOA5" s="29"/>
      <c r="DOB5" s="29"/>
      <c r="DOC5" s="29"/>
      <c r="DOD5" s="29"/>
      <c r="DOE5" s="29"/>
      <c r="DOF5" s="29"/>
      <c r="DOG5" s="29"/>
      <c r="DOH5" s="29"/>
      <c r="DOI5" s="29"/>
      <c r="DOJ5" s="29"/>
      <c r="DOK5" s="29"/>
      <c r="DOL5" s="29"/>
      <c r="DOM5" s="29"/>
      <c r="DON5" s="29"/>
      <c r="DOO5" s="29"/>
      <c r="DOP5" s="29"/>
      <c r="DOQ5" s="29"/>
      <c r="DOR5" s="29"/>
      <c r="DOS5" s="29"/>
      <c r="DOT5" s="29"/>
      <c r="DOU5" s="29"/>
      <c r="DOV5" s="29"/>
      <c r="DOW5" s="29"/>
      <c r="DOX5" s="29"/>
      <c r="DOY5" s="29"/>
      <c r="DOZ5" s="29"/>
      <c r="DPA5" s="29"/>
      <c r="DPB5" s="29"/>
      <c r="DPC5" s="29"/>
      <c r="DPD5" s="29"/>
      <c r="DPE5" s="29"/>
      <c r="DPF5" s="29"/>
      <c r="DPG5" s="29"/>
      <c r="DPH5" s="29"/>
      <c r="DPI5" s="29"/>
      <c r="DPJ5" s="29"/>
      <c r="DPK5" s="29"/>
      <c r="DPL5" s="29"/>
      <c r="DPM5" s="29"/>
      <c r="DPN5" s="29"/>
      <c r="DPO5" s="29"/>
      <c r="DPP5" s="29"/>
      <c r="DPQ5" s="29"/>
      <c r="DPR5" s="29"/>
      <c r="DPS5" s="29"/>
      <c r="DPT5" s="29"/>
      <c r="DPU5" s="29"/>
      <c r="DPV5" s="29"/>
      <c r="DPW5" s="29"/>
      <c r="DPX5" s="29"/>
      <c r="DPY5" s="29"/>
      <c r="DPZ5" s="29"/>
      <c r="DQA5" s="29"/>
      <c r="DQB5" s="29"/>
      <c r="DQC5" s="29"/>
      <c r="DQD5" s="29"/>
      <c r="DQE5" s="29"/>
      <c r="DQF5" s="29"/>
      <c r="DQG5" s="29"/>
      <c r="DQH5" s="29"/>
      <c r="DQI5" s="29"/>
      <c r="DQJ5" s="29"/>
      <c r="DQK5" s="29"/>
      <c r="DQL5" s="29"/>
      <c r="DQM5" s="29"/>
      <c r="DQN5" s="29"/>
      <c r="DQO5" s="29"/>
      <c r="DQP5" s="29"/>
      <c r="DQQ5" s="29"/>
      <c r="DQR5" s="29"/>
      <c r="DQS5" s="29"/>
      <c r="DQT5" s="29"/>
      <c r="DQU5" s="29"/>
      <c r="DQV5" s="29"/>
      <c r="DQW5" s="29"/>
      <c r="DQX5" s="29"/>
      <c r="DQY5" s="29"/>
      <c r="DQZ5" s="29"/>
      <c r="DRA5" s="29"/>
      <c r="DRB5" s="29"/>
      <c r="DRC5" s="29"/>
      <c r="DRD5" s="29"/>
      <c r="DRE5" s="29"/>
      <c r="DRF5" s="29"/>
      <c r="DRG5" s="29"/>
      <c r="DRH5" s="29"/>
      <c r="DRI5" s="29"/>
      <c r="DRJ5" s="29"/>
      <c r="DRK5" s="29"/>
      <c r="DRL5" s="29"/>
      <c r="DRM5" s="29"/>
      <c r="DRN5" s="29"/>
      <c r="DRO5" s="29"/>
      <c r="DRP5" s="29"/>
      <c r="DRQ5" s="29"/>
      <c r="DRR5" s="29"/>
      <c r="DRS5" s="29"/>
      <c r="DRT5" s="29"/>
      <c r="DRU5" s="29"/>
      <c r="DRV5" s="29"/>
      <c r="DRW5" s="29"/>
      <c r="DRX5" s="29"/>
      <c r="DRY5" s="29"/>
      <c r="DRZ5" s="29"/>
      <c r="DSA5" s="29"/>
      <c r="DSB5" s="29"/>
      <c r="DSC5" s="29"/>
      <c r="DSD5" s="29"/>
      <c r="DSE5" s="29"/>
      <c r="DSF5" s="29"/>
      <c r="DSG5" s="29"/>
      <c r="DSH5" s="29"/>
      <c r="DSI5" s="29"/>
      <c r="DSJ5" s="29"/>
      <c r="DSK5" s="29"/>
      <c r="DSL5" s="29"/>
      <c r="DSM5" s="29"/>
      <c r="DSN5" s="29"/>
      <c r="DSO5" s="29"/>
      <c r="DSP5" s="29"/>
      <c r="DSQ5" s="29"/>
      <c r="DSR5" s="29"/>
      <c r="DSS5" s="29"/>
      <c r="DST5" s="29"/>
      <c r="DSU5" s="29"/>
      <c r="DSV5" s="29"/>
      <c r="DSW5" s="29"/>
      <c r="DSX5" s="29"/>
      <c r="DSY5" s="29"/>
      <c r="DSZ5" s="29"/>
      <c r="DTA5" s="29"/>
      <c r="DTB5" s="29"/>
      <c r="DTC5" s="29"/>
      <c r="DTD5" s="29"/>
      <c r="DTE5" s="29"/>
      <c r="DTF5" s="29"/>
      <c r="DTG5" s="29"/>
      <c r="DTH5" s="29"/>
      <c r="DTI5" s="29"/>
      <c r="DTJ5" s="29"/>
      <c r="DTK5" s="29"/>
      <c r="DTL5" s="29"/>
      <c r="DTM5" s="29"/>
      <c r="DTN5" s="29"/>
      <c r="DTO5" s="29"/>
      <c r="DTP5" s="29"/>
      <c r="DTQ5" s="29"/>
      <c r="DTR5" s="29"/>
      <c r="DTS5" s="29"/>
      <c r="DTT5" s="29"/>
      <c r="DTU5" s="29"/>
      <c r="DTV5" s="29"/>
      <c r="DTW5" s="29"/>
      <c r="DTX5" s="29"/>
      <c r="DTY5" s="29"/>
      <c r="DTZ5" s="29"/>
      <c r="DUA5" s="29"/>
      <c r="DUB5" s="29"/>
      <c r="DUC5" s="29"/>
      <c r="DUD5" s="29"/>
      <c r="DUE5" s="29"/>
      <c r="DUF5" s="29"/>
      <c r="DUG5" s="29"/>
      <c r="DUH5" s="29"/>
      <c r="DUI5" s="29"/>
      <c r="DUJ5" s="29"/>
      <c r="DUK5" s="29"/>
      <c r="DUL5" s="29"/>
      <c r="DUM5" s="29"/>
      <c r="DUN5" s="29"/>
      <c r="DUO5" s="29"/>
      <c r="DUP5" s="29"/>
      <c r="DUQ5" s="29"/>
      <c r="DUR5" s="29"/>
      <c r="DUS5" s="29"/>
      <c r="DUT5" s="29"/>
      <c r="DUU5" s="29"/>
      <c r="DUV5" s="29"/>
      <c r="DUW5" s="29"/>
      <c r="DUX5" s="29"/>
      <c r="DUY5" s="29"/>
      <c r="DUZ5" s="29"/>
      <c r="DVA5" s="29"/>
      <c r="DVB5" s="29"/>
      <c r="DVC5" s="29"/>
      <c r="DVD5" s="29"/>
      <c r="DVE5" s="29"/>
      <c r="DVF5" s="29"/>
      <c r="DVG5" s="29"/>
      <c r="DVH5" s="29"/>
      <c r="DVI5" s="29"/>
      <c r="DVJ5" s="29"/>
      <c r="DVK5" s="29"/>
      <c r="DVL5" s="29"/>
      <c r="DVM5" s="29"/>
      <c r="DVN5" s="29"/>
      <c r="DVO5" s="29"/>
      <c r="DVP5" s="29"/>
      <c r="DVQ5" s="29"/>
      <c r="DVR5" s="29"/>
      <c r="DVS5" s="29"/>
      <c r="DVT5" s="29"/>
      <c r="DVU5" s="29"/>
      <c r="DVV5" s="29"/>
      <c r="DVW5" s="29"/>
      <c r="DVX5" s="29"/>
      <c r="DVY5" s="29"/>
      <c r="DVZ5" s="29"/>
      <c r="DWA5" s="29"/>
      <c r="DWB5" s="29"/>
      <c r="DWC5" s="29"/>
      <c r="DWD5" s="29"/>
      <c r="DWE5" s="29"/>
      <c r="DWF5" s="29"/>
      <c r="DWG5" s="29"/>
      <c r="DWH5" s="29"/>
      <c r="DWI5" s="29"/>
      <c r="DWJ5" s="29"/>
      <c r="DWK5" s="29"/>
      <c r="DWL5" s="29"/>
      <c r="DWM5" s="29"/>
      <c r="DWN5" s="29"/>
      <c r="DWO5" s="29"/>
      <c r="DWP5" s="29"/>
      <c r="DWQ5" s="29"/>
      <c r="DWR5" s="29"/>
      <c r="DWS5" s="29"/>
      <c r="DWT5" s="29"/>
      <c r="DWU5" s="29"/>
      <c r="DWV5" s="29"/>
      <c r="DWW5" s="29"/>
      <c r="DWX5" s="29"/>
      <c r="DWY5" s="29"/>
      <c r="DWZ5" s="29"/>
      <c r="DXA5" s="29"/>
      <c r="DXB5" s="29"/>
      <c r="DXC5" s="29"/>
      <c r="DXD5" s="29"/>
      <c r="DXE5" s="29"/>
      <c r="DXF5" s="29"/>
      <c r="DXG5" s="29"/>
      <c r="DXH5" s="29"/>
      <c r="DXI5" s="29"/>
      <c r="DXJ5" s="29"/>
      <c r="DXK5" s="29"/>
      <c r="DXL5" s="29"/>
      <c r="DXM5" s="29"/>
      <c r="DXN5" s="29"/>
      <c r="DXO5" s="29"/>
      <c r="DXP5" s="29"/>
      <c r="DXQ5" s="29"/>
      <c r="DXR5" s="29"/>
      <c r="DXS5" s="29"/>
      <c r="DXT5" s="29"/>
      <c r="DXU5" s="29"/>
      <c r="DXV5" s="29"/>
      <c r="DXW5" s="29"/>
      <c r="DXX5" s="29"/>
      <c r="DXY5" s="29"/>
      <c r="DXZ5" s="29"/>
      <c r="DYA5" s="29"/>
      <c r="DYB5" s="29"/>
      <c r="DYC5" s="29"/>
      <c r="DYD5" s="29"/>
      <c r="DYE5" s="29"/>
      <c r="DYF5" s="29"/>
      <c r="DYG5" s="29"/>
      <c r="DYH5" s="29"/>
      <c r="DYI5" s="29"/>
      <c r="DYJ5" s="29"/>
      <c r="DYK5" s="29"/>
      <c r="DYL5" s="29"/>
      <c r="DYM5" s="29"/>
      <c r="DYN5" s="29"/>
      <c r="DYO5" s="29"/>
      <c r="DYP5" s="29"/>
      <c r="DYQ5" s="29"/>
      <c r="DYR5" s="29"/>
      <c r="DYS5" s="29"/>
      <c r="DYT5" s="29"/>
      <c r="DYU5" s="29"/>
      <c r="DYV5" s="29"/>
      <c r="DYW5" s="29"/>
      <c r="DYX5" s="29"/>
      <c r="DYY5" s="29"/>
      <c r="DYZ5" s="29"/>
      <c r="DZA5" s="29"/>
      <c r="DZB5" s="29"/>
      <c r="DZC5" s="29"/>
      <c r="DZD5" s="29"/>
      <c r="DZE5" s="29"/>
      <c r="DZF5" s="29"/>
      <c r="DZG5" s="29"/>
      <c r="DZH5" s="29"/>
      <c r="DZI5" s="29"/>
      <c r="DZJ5" s="29"/>
      <c r="DZK5" s="29"/>
      <c r="DZL5" s="29"/>
      <c r="DZM5" s="29"/>
      <c r="DZN5" s="29"/>
      <c r="DZO5" s="29"/>
      <c r="DZP5" s="29"/>
      <c r="DZQ5" s="29"/>
      <c r="DZR5" s="29"/>
      <c r="DZS5" s="29"/>
      <c r="DZT5" s="29"/>
      <c r="DZU5" s="29"/>
      <c r="DZV5" s="29"/>
      <c r="DZW5" s="29"/>
      <c r="DZX5" s="29"/>
      <c r="DZY5" s="29"/>
      <c r="DZZ5" s="29"/>
      <c r="EAA5" s="29"/>
      <c r="EAB5" s="29"/>
      <c r="EAC5" s="29"/>
      <c r="EAD5" s="29"/>
      <c r="EAE5" s="29"/>
      <c r="EAF5" s="29"/>
      <c r="EAG5" s="29"/>
      <c r="EAH5" s="29"/>
      <c r="EAI5" s="29"/>
      <c r="EAJ5" s="29"/>
      <c r="EAK5" s="29"/>
      <c r="EAL5" s="29"/>
      <c r="EAM5" s="29"/>
      <c r="EAN5" s="29"/>
      <c r="EAO5" s="29"/>
      <c r="EAP5" s="29"/>
      <c r="EAQ5" s="29"/>
      <c r="EAR5" s="29"/>
      <c r="EAS5" s="29"/>
      <c r="EAT5" s="29"/>
      <c r="EAU5" s="29"/>
      <c r="EAV5" s="29"/>
      <c r="EAW5" s="29"/>
      <c r="EAX5" s="29"/>
      <c r="EAY5" s="29"/>
      <c r="EAZ5" s="29"/>
      <c r="EBA5" s="29"/>
      <c r="EBB5" s="29"/>
      <c r="EBC5" s="29"/>
      <c r="EBD5" s="29"/>
      <c r="EBE5" s="29"/>
      <c r="EBF5" s="29"/>
      <c r="EBG5" s="29"/>
      <c r="EBH5" s="29"/>
      <c r="EBI5" s="29"/>
      <c r="EBJ5" s="29"/>
      <c r="EBK5" s="29"/>
      <c r="EBL5" s="29"/>
      <c r="EBM5" s="29"/>
      <c r="EBN5" s="29"/>
      <c r="EBO5" s="29"/>
      <c r="EBP5" s="29"/>
      <c r="EBQ5" s="29"/>
      <c r="EBR5" s="29"/>
      <c r="EBS5" s="29"/>
      <c r="EBT5" s="29"/>
      <c r="EBU5" s="29"/>
      <c r="EBV5" s="29"/>
      <c r="EBW5" s="29"/>
      <c r="EBX5" s="29"/>
      <c r="EBY5" s="29"/>
      <c r="EBZ5" s="29"/>
      <c r="ECA5" s="29"/>
      <c r="ECB5" s="29"/>
      <c r="ECC5" s="29"/>
      <c r="ECD5" s="29"/>
      <c r="ECE5" s="29"/>
      <c r="ECF5" s="29"/>
      <c r="ECG5" s="29"/>
      <c r="ECH5" s="29"/>
      <c r="ECI5" s="29"/>
      <c r="ECJ5" s="29"/>
      <c r="ECK5" s="29"/>
      <c r="ECL5" s="29"/>
      <c r="ECM5" s="29"/>
      <c r="ECN5" s="29"/>
      <c r="ECO5" s="29"/>
      <c r="ECP5" s="29"/>
      <c r="ECQ5" s="29"/>
      <c r="ECR5" s="29"/>
      <c r="ECS5" s="29"/>
      <c r="ECT5" s="29"/>
      <c r="ECU5" s="29"/>
      <c r="ECV5" s="29"/>
      <c r="ECW5" s="29"/>
      <c r="ECX5" s="29"/>
      <c r="ECY5" s="29"/>
      <c r="ECZ5" s="29"/>
      <c r="EDA5" s="29"/>
      <c r="EDB5" s="29"/>
      <c r="EDC5" s="29"/>
      <c r="EDD5" s="29"/>
      <c r="EDE5" s="29"/>
      <c r="EDF5" s="29"/>
      <c r="EDG5" s="29"/>
      <c r="EDH5" s="29"/>
      <c r="EDI5" s="29"/>
      <c r="EDJ5" s="29"/>
      <c r="EDK5" s="29"/>
      <c r="EDL5" s="29"/>
      <c r="EDM5" s="29"/>
      <c r="EDN5" s="29"/>
      <c r="EDO5" s="29"/>
      <c r="EDP5" s="29"/>
      <c r="EDQ5" s="29"/>
      <c r="EDR5" s="29"/>
      <c r="EDS5" s="29"/>
      <c r="EDT5" s="29"/>
      <c r="EDU5" s="29"/>
      <c r="EDV5" s="29"/>
      <c r="EDW5" s="29"/>
      <c r="EDX5" s="29"/>
      <c r="EDY5" s="29"/>
      <c r="EDZ5" s="29"/>
      <c r="EEA5" s="29"/>
      <c r="EEB5" s="29"/>
      <c r="EEC5" s="29"/>
      <c r="EED5" s="29"/>
      <c r="EEE5" s="29"/>
      <c r="EEF5" s="29"/>
      <c r="EEG5" s="29"/>
      <c r="EEH5" s="29"/>
      <c r="EEI5" s="29"/>
      <c r="EEJ5" s="29"/>
      <c r="EEK5" s="29"/>
      <c r="EEL5" s="29"/>
      <c r="EEM5" s="29"/>
      <c r="EEN5" s="29"/>
      <c r="EEO5" s="29"/>
      <c r="EEP5" s="29"/>
      <c r="EEQ5" s="29"/>
      <c r="EER5" s="29"/>
      <c r="EES5" s="29"/>
      <c r="EET5" s="29"/>
      <c r="EEU5" s="29"/>
      <c r="EEV5" s="29"/>
      <c r="EEW5" s="29"/>
      <c r="EEX5" s="29"/>
      <c r="EEY5" s="29"/>
      <c r="EEZ5" s="29"/>
      <c r="EFA5" s="29"/>
      <c r="EFB5" s="29"/>
      <c r="EFC5" s="29"/>
      <c r="EFD5" s="29"/>
      <c r="EFE5" s="29"/>
      <c r="EFF5" s="29"/>
      <c r="EFG5" s="29"/>
      <c r="EFH5" s="29"/>
      <c r="EFI5" s="29"/>
      <c r="EFJ5" s="29"/>
      <c r="EFK5" s="29"/>
      <c r="EFL5" s="29"/>
      <c r="EFM5" s="29"/>
      <c r="EFN5" s="29"/>
      <c r="EFO5" s="29"/>
      <c r="EFP5" s="29"/>
      <c r="EFQ5" s="29"/>
      <c r="EFR5" s="29"/>
      <c r="EFS5" s="29"/>
      <c r="EFT5" s="29"/>
      <c r="EFU5" s="29"/>
      <c r="EFV5" s="29"/>
      <c r="EFW5" s="29"/>
      <c r="EFX5" s="29"/>
      <c r="EFY5" s="29"/>
      <c r="EFZ5" s="29"/>
      <c r="EGA5" s="29"/>
      <c r="EGB5" s="29"/>
      <c r="EGC5" s="29"/>
      <c r="EGD5" s="29"/>
      <c r="EGE5" s="29"/>
      <c r="EGF5" s="29"/>
      <c r="EGG5" s="29"/>
      <c r="EGH5" s="29"/>
      <c r="EGI5" s="29"/>
      <c r="EGJ5" s="29"/>
      <c r="EGK5" s="29"/>
      <c r="EGL5" s="29"/>
      <c r="EGM5" s="29"/>
      <c r="EGN5" s="29"/>
      <c r="EGO5" s="29"/>
      <c r="EGP5" s="29"/>
      <c r="EGQ5" s="29"/>
      <c r="EGR5" s="29"/>
      <c r="EGS5" s="29"/>
      <c r="EGT5" s="29"/>
      <c r="EGU5" s="29"/>
      <c r="EGV5" s="29"/>
      <c r="EGW5" s="29"/>
      <c r="EGX5" s="29"/>
      <c r="EGY5" s="29"/>
      <c r="EGZ5" s="29"/>
      <c r="EHA5" s="29"/>
      <c r="EHB5" s="29"/>
      <c r="EHC5" s="29"/>
      <c r="EHD5" s="29"/>
      <c r="EHE5" s="29"/>
      <c r="EHF5" s="29"/>
      <c r="EHG5" s="29"/>
      <c r="EHH5" s="29"/>
      <c r="EHI5" s="29"/>
      <c r="EHJ5" s="29"/>
      <c r="EHK5" s="29"/>
      <c r="EHL5" s="29"/>
      <c r="EHM5" s="29"/>
      <c r="EHN5" s="29"/>
      <c r="EHO5" s="29"/>
      <c r="EHP5" s="29"/>
      <c r="EHQ5" s="29"/>
      <c r="EHR5" s="29"/>
      <c r="EHS5" s="29"/>
      <c r="EHT5" s="29"/>
      <c r="EHU5" s="29"/>
      <c r="EHV5" s="29"/>
      <c r="EHW5" s="29"/>
      <c r="EHX5" s="29"/>
      <c r="EHY5" s="29"/>
      <c r="EHZ5" s="29"/>
      <c r="EIA5" s="29"/>
      <c r="EIB5" s="29"/>
      <c r="EIC5" s="29"/>
      <c r="EID5" s="29"/>
      <c r="EIE5" s="29"/>
      <c r="EIF5" s="29"/>
      <c r="EIG5" s="29"/>
      <c r="EIH5" s="29"/>
      <c r="EII5" s="29"/>
      <c r="EIJ5" s="29"/>
      <c r="EIK5" s="29"/>
      <c r="EIL5" s="29"/>
      <c r="EIM5" s="29"/>
      <c r="EIN5" s="29"/>
      <c r="EIO5" s="29"/>
      <c r="EIP5" s="29"/>
      <c r="EIQ5" s="29"/>
      <c r="EIR5" s="29"/>
      <c r="EIS5" s="29"/>
      <c r="EIT5" s="29"/>
      <c r="EIU5" s="29"/>
      <c r="EIV5" s="29"/>
      <c r="EIW5" s="29"/>
      <c r="EIX5" s="29"/>
      <c r="EIY5" s="29"/>
      <c r="EIZ5" s="29"/>
      <c r="EJA5" s="29"/>
      <c r="EJB5" s="29"/>
      <c r="EJC5" s="29"/>
      <c r="EJD5" s="29"/>
      <c r="EJE5" s="29"/>
      <c r="EJF5" s="29"/>
      <c r="EJG5" s="29"/>
      <c r="EJH5" s="29"/>
      <c r="EJI5" s="29"/>
      <c r="EJJ5" s="29"/>
      <c r="EJK5" s="29"/>
      <c r="EJL5" s="29"/>
      <c r="EJM5" s="29"/>
      <c r="EJN5" s="29"/>
      <c r="EJO5" s="29"/>
      <c r="EJP5" s="29"/>
      <c r="EJQ5" s="29"/>
      <c r="EJR5" s="29"/>
      <c r="EJS5" s="29"/>
      <c r="EJT5" s="29"/>
      <c r="EJU5" s="29"/>
      <c r="EJV5" s="29"/>
      <c r="EJW5" s="29"/>
      <c r="EJX5" s="29"/>
      <c r="EJY5" s="29"/>
      <c r="EJZ5" s="29"/>
      <c r="EKA5" s="29"/>
      <c r="EKB5" s="29"/>
      <c r="EKC5" s="29"/>
      <c r="EKD5" s="29"/>
      <c r="EKE5" s="29"/>
      <c r="EKF5" s="29"/>
      <c r="EKG5" s="29"/>
      <c r="EKH5" s="29"/>
      <c r="EKI5" s="29"/>
      <c r="EKJ5" s="29"/>
      <c r="EKK5" s="29"/>
      <c r="EKL5" s="29"/>
      <c r="EKM5" s="29"/>
      <c r="EKN5" s="29"/>
      <c r="EKO5" s="29"/>
      <c r="EKP5" s="29"/>
      <c r="EKQ5" s="29"/>
      <c r="EKR5" s="29"/>
      <c r="EKS5" s="29"/>
      <c r="EKT5" s="29"/>
      <c r="EKU5" s="29"/>
      <c r="EKV5" s="29"/>
      <c r="EKW5" s="29"/>
      <c r="EKX5" s="29"/>
      <c r="EKY5" s="29"/>
      <c r="EKZ5" s="29"/>
      <c r="ELA5" s="29"/>
      <c r="ELB5" s="29"/>
      <c r="ELC5" s="29"/>
      <c r="ELD5" s="29"/>
      <c r="ELE5" s="29"/>
      <c r="ELF5" s="29"/>
      <c r="ELG5" s="29"/>
      <c r="ELH5" s="29"/>
      <c r="ELI5" s="29"/>
      <c r="ELJ5" s="29"/>
      <c r="ELK5" s="29"/>
      <c r="ELL5" s="29"/>
      <c r="ELM5" s="29"/>
      <c r="ELN5" s="29"/>
      <c r="ELO5" s="29"/>
      <c r="ELP5" s="29"/>
      <c r="ELQ5" s="29"/>
      <c r="ELR5" s="29"/>
      <c r="ELS5" s="29"/>
      <c r="ELT5" s="29"/>
      <c r="ELU5" s="29"/>
      <c r="ELV5" s="29"/>
      <c r="ELW5" s="29"/>
      <c r="ELX5" s="29"/>
      <c r="ELY5" s="29"/>
      <c r="ELZ5" s="29"/>
      <c r="EMA5" s="29"/>
      <c r="EMB5" s="29"/>
      <c r="EMC5" s="29"/>
      <c r="EMD5" s="29"/>
      <c r="EME5" s="29"/>
      <c r="EMF5" s="29"/>
      <c r="EMG5" s="29"/>
      <c r="EMH5" s="29"/>
      <c r="EMI5" s="29"/>
      <c r="EMJ5" s="29"/>
      <c r="EMK5" s="29"/>
      <c r="EML5" s="29"/>
      <c r="EMM5" s="29"/>
      <c r="EMN5" s="29"/>
      <c r="EMO5" s="29"/>
      <c r="EMP5" s="29"/>
      <c r="EMQ5" s="29"/>
      <c r="EMR5" s="29"/>
      <c r="EMS5" s="29"/>
      <c r="EMT5" s="29"/>
      <c r="EMU5" s="29"/>
      <c r="EMV5" s="29"/>
      <c r="EMW5" s="29"/>
      <c r="EMX5" s="29"/>
      <c r="EMY5" s="29"/>
      <c r="EMZ5" s="29"/>
      <c r="ENA5" s="29"/>
      <c r="ENB5" s="29"/>
      <c r="ENC5" s="29"/>
      <c r="END5" s="29"/>
      <c r="ENE5" s="29"/>
      <c r="ENF5" s="29"/>
      <c r="ENG5" s="29"/>
      <c r="ENH5" s="29"/>
      <c r="ENI5" s="29"/>
      <c r="ENJ5" s="29"/>
      <c r="ENK5" s="29"/>
      <c r="ENL5" s="29"/>
      <c r="ENM5" s="29"/>
      <c r="ENN5" s="29"/>
      <c r="ENO5" s="29"/>
      <c r="ENP5" s="29"/>
      <c r="ENQ5" s="29"/>
      <c r="ENR5" s="29"/>
      <c r="ENS5" s="29"/>
      <c r="ENT5" s="29"/>
      <c r="ENU5" s="29"/>
      <c r="ENV5" s="29"/>
      <c r="ENW5" s="29"/>
      <c r="ENX5" s="29"/>
      <c r="ENY5" s="29"/>
      <c r="ENZ5" s="29"/>
      <c r="EOA5" s="29"/>
      <c r="EOB5" s="29"/>
      <c r="EOC5" s="29"/>
      <c r="EOD5" s="29"/>
      <c r="EOE5" s="29"/>
      <c r="EOF5" s="29"/>
      <c r="EOG5" s="29"/>
      <c r="EOH5" s="29"/>
      <c r="EOI5" s="29"/>
      <c r="EOJ5" s="29"/>
      <c r="EOK5" s="29"/>
      <c r="EOL5" s="29"/>
      <c r="EOM5" s="29"/>
      <c r="EON5" s="29"/>
      <c r="EOO5" s="29"/>
      <c r="EOP5" s="29"/>
      <c r="EOQ5" s="29"/>
      <c r="EOR5" s="29"/>
      <c r="EOS5" s="29"/>
      <c r="EOT5" s="29"/>
      <c r="EOU5" s="29"/>
      <c r="EOV5" s="29"/>
      <c r="EOW5" s="29"/>
      <c r="EOX5" s="29"/>
      <c r="EOY5" s="29"/>
      <c r="EOZ5" s="29"/>
      <c r="EPA5" s="29"/>
      <c r="EPB5" s="29"/>
      <c r="EPC5" s="29"/>
      <c r="EPD5" s="29"/>
      <c r="EPE5" s="29"/>
      <c r="EPF5" s="29"/>
      <c r="EPG5" s="29"/>
      <c r="EPH5" s="29"/>
      <c r="EPI5" s="29"/>
      <c r="EPJ5" s="29"/>
      <c r="EPK5" s="29"/>
      <c r="EPL5" s="29"/>
      <c r="EPM5" s="29"/>
      <c r="EPN5" s="29"/>
      <c r="EPO5" s="29"/>
      <c r="EPP5" s="29"/>
      <c r="EPQ5" s="29"/>
      <c r="EPR5" s="29"/>
      <c r="EPS5" s="29"/>
      <c r="EPT5" s="29"/>
      <c r="EPU5" s="29"/>
      <c r="EPV5" s="29"/>
      <c r="EPW5" s="29"/>
      <c r="EPX5" s="29"/>
      <c r="EPY5" s="29"/>
      <c r="EPZ5" s="29"/>
      <c r="EQA5" s="29"/>
      <c r="EQB5" s="29"/>
      <c r="EQC5" s="29"/>
      <c r="EQD5" s="29"/>
      <c r="EQE5" s="29"/>
      <c r="EQF5" s="29"/>
      <c r="EQG5" s="29"/>
      <c r="EQH5" s="29"/>
      <c r="EQI5" s="29"/>
      <c r="EQJ5" s="29"/>
      <c r="EQK5" s="29"/>
      <c r="EQL5" s="29"/>
      <c r="EQM5" s="29"/>
      <c r="EQN5" s="29"/>
      <c r="EQO5" s="29"/>
      <c r="EQP5" s="29"/>
      <c r="EQQ5" s="29"/>
      <c r="EQR5" s="29"/>
      <c r="EQS5" s="29"/>
      <c r="EQT5" s="29"/>
      <c r="EQU5" s="29"/>
      <c r="EQV5" s="29"/>
      <c r="EQW5" s="29"/>
      <c r="EQX5" s="29"/>
      <c r="EQY5" s="29"/>
      <c r="EQZ5" s="29"/>
      <c r="ERA5" s="29"/>
      <c r="ERB5" s="29"/>
      <c r="ERC5" s="29"/>
      <c r="ERD5" s="29"/>
      <c r="ERE5" s="29"/>
      <c r="ERF5" s="29"/>
      <c r="ERG5" s="29"/>
      <c r="ERH5" s="29"/>
      <c r="ERI5" s="29"/>
      <c r="ERJ5" s="29"/>
      <c r="ERK5" s="29"/>
      <c r="ERL5" s="29"/>
      <c r="ERM5" s="29"/>
      <c r="ERN5" s="29"/>
      <c r="ERO5" s="29"/>
      <c r="ERP5" s="29"/>
      <c r="ERQ5" s="29"/>
      <c r="ERR5" s="29"/>
      <c r="ERS5" s="29"/>
      <c r="ERT5" s="29"/>
      <c r="ERU5" s="29"/>
      <c r="ERV5" s="29"/>
      <c r="ERW5" s="29"/>
      <c r="ERX5" s="29"/>
      <c r="ERY5" s="29"/>
      <c r="ERZ5" s="29"/>
      <c r="ESA5" s="29"/>
      <c r="ESB5" s="29"/>
      <c r="ESC5" s="29"/>
      <c r="ESD5" s="29"/>
      <c r="ESE5" s="29"/>
      <c r="ESF5" s="29"/>
      <c r="ESG5" s="29"/>
      <c r="ESH5" s="29"/>
      <c r="ESI5" s="29"/>
      <c r="ESJ5" s="29"/>
      <c r="ESK5" s="29"/>
      <c r="ESL5" s="29"/>
      <c r="ESM5" s="29"/>
      <c r="ESN5" s="29"/>
      <c r="ESO5" s="29"/>
      <c r="ESP5" s="29"/>
      <c r="ESQ5" s="29"/>
      <c r="ESR5" s="29"/>
      <c r="ESS5" s="29"/>
      <c r="EST5" s="29"/>
      <c r="ESU5" s="29"/>
      <c r="ESV5" s="29"/>
      <c r="ESW5" s="29"/>
      <c r="ESX5" s="29"/>
      <c r="ESY5" s="29"/>
      <c r="ESZ5" s="29"/>
      <c r="ETA5" s="29"/>
      <c r="ETB5" s="29"/>
      <c r="ETC5" s="29"/>
      <c r="ETD5" s="29"/>
      <c r="ETE5" s="29"/>
      <c r="ETF5" s="29"/>
      <c r="ETG5" s="29"/>
      <c r="ETH5" s="29"/>
      <c r="ETI5" s="29"/>
      <c r="ETJ5" s="29"/>
      <c r="ETK5" s="29"/>
      <c r="ETL5" s="29"/>
      <c r="ETM5" s="29"/>
      <c r="ETN5" s="29"/>
      <c r="ETO5" s="29"/>
      <c r="ETP5" s="29"/>
      <c r="ETQ5" s="29"/>
      <c r="ETR5" s="29"/>
      <c r="ETS5" s="29"/>
      <c r="ETT5" s="29"/>
      <c r="ETU5" s="29"/>
      <c r="ETV5" s="29"/>
      <c r="ETW5" s="29"/>
      <c r="ETX5" s="29"/>
      <c r="ETY5" s="29"/>
      <c r="ETZ5" s="29"/>
      <c r="EUA5" s="29"/>
      <c r="EUB5" s="29"/>
      <c r="EUC5" s="29"/>
      <c r="EUD5" s="29"/>
      <c r="EUE5" s="29"/>
      <c r="EUF5" s="29"/>
      <c r="EUG5" s="29"/>
      <c r="EUH5" s="29"/>
      <c r="EUI5" s="29"/>
      <c r="EUJ5" s="29"/>
      <c r="EUK5" s="29"/>
      <c r="EUL5" s="29"/>
      <c r="EUM5" s="29"/>
      <c r="EUN5" s="29"/>
      <c r="EUO5" s="29"/>
      <c r="EUP5" s="29"/>
      <c r="EUQ5" s="29"/>
      <c r="EUR5" s="29"/>
      <c r="EUS5" s="29"/>
      <c r="EUT5" s="29"/>
      <c r="EUU5" s="29"/>
      <c r="EUV5" s="29"/>
      <c r="EUW5" s="29"/>
      <c r="EUX5" s="29"/>
      <c r="EUY5" s="29"/>
      <c r="EUZ5" s="29"/>
      <c r="EVA5" s="29"/>
      <c r="EVB5" s="29"/>
      <c r="EVC5" s="29"/>
      <c r="EVD5" s="29"/>
      <c r="EVE5" s="29"/>
      <c r="EVF5" s="29"/>
      <c r="EVG5" s="29"/>
      <c r="EVH5" s="29"/>
      <c r="EVI5" s="29"/>
      <c r="EVJ5" s="29"/>
      <c r="EVK5" s="29"/>
      <c r="EVL5" s="29"/>
      <c r="EVM5" s="29"/>
      <c r="EVN5" s="29"/>
      <c r="EVO5" s="29"/>
      <c r="EVP5" s="29"/>
      <c r="EVQ5" s="29"/>
      <c r="EVR5" s="29"/>
      <c r="EVS5" s="29"/>
      <c r="EVT5" s="29"/>
      <c r="EVU5" s="29"/>
      <c r="EVV5" s="29"/>
      <c r="EVW5" s="29"/>
      <c r="EVX5" s="29"/>
      <c r="EVY5" s="29"/>
      <c r="EVZ5" s="29"/>
      <c r="EWA5" s="29"/>
      <c r="EWB5" s="29"/>
      <c r="EWC5" s="29"/>
      <c r="EWD5" s="29"/>
      <c r="EWE5" s="29"/>
      <c r="EWF5" s="29"/>
      <c r="EWG5" s="29"/>
      <c r="EWH5" s="29"/>
      <c r="EWI5" s="29"/>
      <c r="EWJ5" s="29"/>
      <c r="EWK5" s="29"/>
      <c r="EWL5" s="29"/>
      <c r="EWM5" s="29"/>
      <c r="EWN5" s="29"/>
      <c r="EWO5" s="29"/>
      <c r="EWP5" s="29"/>
      <c r="EWQ5" s="29"/>
      <c r="EWR5" s="29"/>
      <c r="EWS5" s="29"/>
      <c r="EWT5" s="29"/>
      <c r="EWU5" s="29"/>
      <c r="EWV5" s="29"/>
      <c r="EWW5" s="29"/>
      <c r="EWX5" s="29"/>
      <c r="EWY5" s="29"/>
      <c r="EWZ5" s="29"/>
      <c r="EXA5" s="29"/>
      <c r="EXB5" s="29"/>
      <c r="EXC5" s="29"/>
      <c r="EXD5" s="29"/>
      <c r="EXE5" s="29"/>
      <c r="EXF5" s="29"/>
      <c r="EXG5" s="29"/>
      <c r="EXH5" s="29"/>
      <c r="EXI5" s="29"/>
      <c r="EXJ5" s="29"/>
      <c r="EXK5" s="29"/>
      <c r="EXL5" s="29"/>
      <c r="EXM5" s="29"/>
      <c r="EXN5" s="29"/>
      <c r="EXO5" s="29"/>
      <c r="EXP5" s="29"/>
      <c r="EXQ5" s="29"/>
      <c r="EXR5" s="29"/>
      <c r="EXS5" s="29"/>
      <c r="EXT5" s="29"/>
      <c r="EXU5" s="29"/>
      <c r="EXV5" s="29"/>
      <c r="EXW5" s="29"/>
      <c r="EXX5" s="29"/>
      <c r="EXY5" s="29"/>
      <c r="EXZ5" s="29"/>
      <c r="EYA5" s="29"/>
      <c r="EYB5" s="29"/>
      <c r="EYC5" s="29"/>
      <c r="EYD5" s="29"/>
      <c r="EYE5" s="29"/>
      <c r="EYF5" s="29"/>
      <c r="EYG5" s="29"/>
      <c r="EYH5" s="29"/>
      <c r="EYI5" s="29"/>
      <c r="EYJ5" s="29"/>
      <c r="EYK5" s="29"/>
      <c r="EYL5" s="29"/>
      <c r="EYM5" s="29"/>
      <c r="EYN5" s="29"/>
      <c r="EYO5" s="29"/>
      <c r="EYP5" s="29"/>
      <c r="EYQ5" s="29"/>
      <c r="EYR5" s="29"/>
      <c r="EYS5" s="29"/>
      <c r="EYT5" s="29"/>
      <c r="EYU5" s="29"/>
      <c r="EYV5" s="29"/>
      <c r="EYW5" s="29"/>
      <c r="EYX5" s="29"/>
      <c r="EYY5" s="29"/>
      <c r="EYZ5" s="29"/>
      <c r="EZA5" s="29"/>
      <c r="EZB5" s="29"/>
      <c r="EZC5" s="29"/>
      <c r="EZD5" s="29"/>
      <c r="EZE5" s="29"/>
      <c r="EZF5" s="29"/>
      <c r="EZG5" s="29"/>
      <c r="EZH5" s="29"/>
      <c r="EZI5" s="29"/>
      <c r="EZJ5" s="29"/>
      <c r="EZK5" s="29"/>
      <c r="EZL5" s="29"/>
      <c r="EZM5" s="29"/>
      <c r="EZN5" s="29"/>
      <c r="EZO5" s="29"/>
      <c r="EZP5" s="29"/>
      <c r="EZQ5" s="29"/>
      <c r="EZR5" s="29"/>
      <c r="EZS5" s="29"/>
      <c r="EZT5" s="29"/>
      <c r="EZU5" s="29"/>
      <c r="EZV5" s="29"/>
      <c r="EZW5" s="29"/>
      <c r="EZX5" s="29"/>
      <c r="EZY5" s="29"/>
      <c r="EZZ5" s="29"/>
      <c r="FAA5" s="29"/>
      <c r="FAB5" s="29"/>
      <c r="FAC5" s="29"/>
      <c r="FAD5" s="29"/>
      <c r="FAE5" s="29"/>
      <c r="FAF5" s="29"/>
      <c r="FAG5" s="29"/>
      <c r="FAH5" s="29"/>
      <c r="FAI5" s="29"/>
      <c r="FAJ5" s="29"/>
      <c r="FAK5" s="29"/>
      <c r="FAL5" s="29"/>
      <c r="FAM5" s="29"/>
      <c r="FAN5" s="29"/>
      <c r="FAO5" s="29"/>
      <c r="FAP5" s="29"/>
      <c r="FAQ5" s="29"/>
      <c r="FAR5" s="29"/>
      <c r="FAS5" s="29"/>
      <c r="FAT5" s="29"/>
      <c r="FAU5" s="29"/>
      <c r="FAV5" s="29"/>
      <c r="FAW5" s="29"/>
      <c r="FAX5" s="29"/>
      <c r="FAY5" s="29"/>
      <c r="FAZ5" s="29"/>
      <c r="FBA5" s="29"/>
      <c r="FBB5" s="29"/>
      <c r="FBC5" s="29"/>
      <c r="FBD5" s="29"/>
      <c r="FBE5" s="29"/>
      <c r="FBF5" s="29"/>
      <c r="FBG5" s="29"/>
      <c r="FBH5" s="29"/>
      <c r="FBI5" s="29"/>
      <c r="FBJ5" s="29"/>
      <c r="FBK5" s="29"/>
      <c r="FBL5" s="29"/>
      <c r="FBM5" s="29"/>
      <c r="FBN5" s="29"/>
      <c r="FBO5" s="29"/>
      <c r="FBP5" s="29"/>
      <c r="FBQ5" s="29"/>
      <c r="FBR5" s="29"/>
      <c r="FBS5" s="29"/>
      <c r="FBT5" s="29"/>
      <c r="FBU5" s="29"/>
      <c r="FBV5" s="29"/>
      <c r="FBW5" s="29"/>
      <c r="FBX5" s="29"/>
      <c r="FBY5" s="29"/>
      <c r="FBZ5" s="29"/>
      <c r="FCA5" s="29"/>
      <c r="FCB5" s="29"/>
      <c r="FCC5" s="29"/>
      <c r="FCD5" s="29"/>
      <c r="FCE5" s="29"/>
      <c r="FCF5" s="29"/>
      <c r="FCG5" s="29"/>
      <c r="FCH5" s="29"/>
      <c r="FCI5" s="29"/>
      <c r="FCJ5" s="29"/>
      <c r="FCK5" s="29"/>
      <c r="FCL5" s="29"/>
      <c r="FCM5" s="29"/>
      <c r="FCN5" s="29"/>
      <c r="FCO5" s="29"/>
      <c r="FCP5" s="29"/>
      <c r="FCQ5" s="29"/>
      <c r="FCR5" s="29"/>
      <c r="FCS5" s="29"/>
      <c r="FCT5" s="29"/>
      <c r="FCU5" s="29"/>
      <c r="FCV5" s="29"/>
      <c r="FCW5" s="29"/>
      <c r="FCX5" s="29"/>
      <c r="FCY5" s="29"/>
      <c r="FCZ5" s="29"/>
      <c r="FDA5" s="29"/>
      <c r="FDB5" s="29"/>
      <c r="FDC5" s="29"/>
      <c r="FDD5" s="29"/>
      <c r="FDE5" s="29"/>
      <c r="FDF5" s="29"/>
      <c r="FDG5" s="29"/>
      <c r="FDH5" s="29"/>
      <c r="FDI5" s="29"/>
      <c r="FDJ5" s="29"/>
      <c r="FDK5" s="29"/>
      <c r="FDL5" s="29"/>
      <c r="FDM5" s="29"/>
      <c r="FDN5" s="29"/>
      <c r="FDO5" s="29"/>
      <c r="FDP5" s="29"/>
      <c r="FDQ5" s="29"/>
      <c r="FDR5" s="29"/>
      <c r="FDS5" s="29"/>
      <c r="FDT5" s="29"/>
      <c r="FDU5" s="29"/>
      <c r="FDV5" s="29"/>
      <c r="FDW5" s="29"/>
      <c r="FDX5" s="29"/>
      <c r="FDY5" s="29"/>
      <c r="FDZ5" s="29"/>
      <c r="FEA5" s="29"/>
      <c r="FEB5" s="29"/>
      <c r="FEC5" s="29"/>
      <c r="FED5" s="29"/>
      <c r="FEE5" s="29"/>
      <c r="FEF5" s="29"/>
      <c r="FEG5" s="29"/>
      <c r="FEH5" s="29"/>
      <c r="FEI5" s="29"/>
      <c r="FEJ5" s="29"/>
      <c r="FEK5" s="29"/>
      <c r="FEL5" s="29"/>
      <c r="FEM5" s="29"/>
      <c r="FEN5" s="29"/>
      <c r="FEO5" s="29"/>
      <c r="FEP5" s="29"/>
      <c r="FEQ5" s="29"/>
      <c r="FER5" s="29"/>
      <c r="FES5" s="29"/>
      <c r="FET5" s="29"/>
      <c r="FEU5" s="29"/>
      <c r="FEV5" s="29"/>
      <c r="FEW5" s="29"/>
      <c r="FEX5" s="29"/>
      <c r="FEY5" s="29"/>
      <c r="FEZ5" s="29"/>
      <c r="FFA5" s="29"/>
      <c r="FFB5" s="29"/>
      <c r="FFC5" s="29"/>
      <c r="FFD5" s="29"/>
      <c r="FFE5" s="29"/>
      <c r="FFF5" s="29"/>
      <c r="FFG5" s="29"/>
      <c r="FFH5" s="29"/>
      <c r="FFI5" s="29"/>
      <c r="FFJ5" s="29"/>
      <c r="FFK5" s="29"/>
      <c r="FFL5" s="29"/>
      <c r="FFM5" s="29"/>
      <c r="FFN5" s="29"/>
      <c r="FFO5" s="29"/>
      <c r="FFP5" s="29"/>
      <c r="FFQ5" s="29"/>
      <c r="FFR5" s="29"/>
      <c r="FFS5" s="29"/>
      <c r="FFT5" s="29"/>
      <c r="FFU5" s="29"/>
      <c r="FFV5" s="29"/>
      <c r="FFW5" s="29"/>
      <c r="FFX5" s="29"/>
      <c r="FFY5" s="29"/>
      <c r="FFZ5" s="29"/>
      <c r="FGA5" s="29"/>
      <c r="FGB5" s="29"/>
      <c r="FGC5" s="29"/>
      <c r="FGD5" s="29"/>
      <c r="FGE5" s="29"/>
      <c r="FGF5" s="29"/>
      <c r="FGG5" s="29"/>
      <c r="FGH5" s="29"/>
      <c r="FGI5" s="29"/>
      <c r="FGJ5" s="29"/>
      <c r="FGK5" s="29"/>
      <c r="FGL5" s="29"/>
      <c r="FGM5" s="29"/>
      <c r="FGN5" s="29"/>
      <c r="FGO5" s="29"/>
      <c r="FGP5" s="29"/>
      <c r="FGQ5" s="29"/>
      <c r="FGR5" s="29"/>
      <c r="FGS5" s="29"/>
      <c r="FGT5" s="29"/>
      <c r="FGU5" s="29"/>
      <c r="FGV5" s="29"/>
      <c r="FGW5" s="29"/>
      <c r="FGX5" s="29"/>
      <c r="FGY5" s="29"/>
      <c r="FGZ5" s="29"/>
      <c r="FHA5" s="29"/>
      <c r="FHB5" s="29"/>
      <c r="FHC5" s="29"/>
      <c r="FHD5" s="29"/>
      <c r="FHE5" s="29"/>
      <c r="FHF5" s="29"/>
      <c r="FHG5" s="29"/>
      <c r="FHH5" s="29"/>
      <c r="FHI5" s="29"/>
      <c r="FHJ5" s="29"/>
      <c r="FHK5" s="29"/>
      <c r="FHL5" s="29"/>
      <c r="FHM5" s="29"/>
      <c r="FHN5" s="29"/>
      <c r="FHO5" s="29"/>
      <c r="FHP5" s="29"/>
      <c r="FHQ5" s="29"/>
      <c r="FHR5" s="29"/>
      <c r="FHS5" s="29"/>
      <c r="FHT5" s="29"/>
      <c r="FHU5" s="29"/>
      <c r="FHV5" s="29"/>
      <c r="FHW5" s="29"/>
      <c r="FHX5" s="29"/>
      <c r="FHY5" s="29"/>
      <c r="FHZ5" s="29"/>
      <c r="FIA5" s="29"/>
      <c r="FIB5" s="29"/>
      <c r="FIC5" s="29"/>
      <c r="FID5" s="29"/>
      <c r="FIE5" s="29"/>
      <c r="FIF5" s="29"/>
      <c r="FIG5" s="29"/>
      <c r="FIH5" s="29"/>
      <c r="FII5" s="29"/>
      <c r="FIJ5" s="29"/>
      <c r="FIK5" s="29"/>
      <c r="FIL5" s="29"/>
      <c r="FIM5" s="29"/>
      <c r="FIN5" s="29"/>
      <c r="FIO5" s="29"/>
      <c r="FIP5" s="29"/>
      <c r="FIQ5" s="29"/>
      <c r="FIR5" s="29"/>
      <c r="FIS5" s="29"/>
      <c r="FIT5" s="29"/>
      <c r="FIU5" s="29"/>
      <c r="FIV5" s="29"/>
      <c r="FIW5" s="29"/>
      <c r="FIX5" s="29"/>
      <c r="FIY5" s="29"/>
      <c r="FIZ5" s="29"/>
      <c r="FJA5" s="29"/>
      <c r="FJB5" s="29"/>
      <c r="FJC5" s="29"/>
      <c r="FJD5" s="29"/>
      <c r="FJE5" s="29"/>
      <c r="FJF5" s="29"/>
      <c r="FJG5" s="29"/>
      <c r="FJH5" s="29"/>
      <c r="FJI5" s="29"/>
      <c r="FJJ5" s="29"/>
      <c r="FJK5" s="29"/>
      <c r="FJL5" s="29"/>
      <c r="FJM5" s="29"/>
      <c r="FJN5" s="29"/>
      <c r="FJO5" s="29"/>
      <c r="FJP5" s="29"/>
      <c r="FJQ5" s="29"/>
      <c r="FJR5" s="29"/>
      <c r="FJS5" s="29"/>
      <c r="FJT5" s="29"/>
      <c r="FJU5" s="29"/>
      <c r="FJV5" s="29"/>
      <c r="FJW5" s="29"/>
      <c r="FJX5" s="29"/>
      <c r="FJY5" s="29"/>
      <c r="FJZ5" s="29"/>
      <c r="FKA5" s="29"/>
      <c r="FKB5" s="29"/>
      <c r="FKC5" s="29"/>
      <c r="FKD5" s="29"/>
      <c r="FKE5" s="29"/>
      <c r="FKF5" s="29"/>
      <c r="FKG5" s="29"/>
      <c r="FKH5" s="29"/>
      <c r="FKI5" s="29"/>
      <c r="FKJ5" s="29"/>
      <c r="FKK5" s="29"/>
      <c r="FKL5" s="29"/>
      <c r="FKM5" s="29"/>
      <c r="FKN5" s="29"/>
      <c r="FKO5" s="29"/>
      <c r="FKP5" s="29"/>
      <c r="FKQ5" s="29"/>
      <c r="FKR5" s="29"/>
      <c r="FKS5" s="29"/>
      <c r="FKT5" s="29"/>
      <c r="FKU5" s="29"/>
      <c r="FKV5" s="29"/>
      <c r="FKW5" s="29"/>
      <c r="FKX5" s="29"/>
      <c r="FKY5" s="29"/>
      <c r="FKZ5" s="29"/>
      <c r="FLA5" s="29"/>
      <c r="FLB5" s="29"/>
      <c r="FLC5" s="29"/>
      <c r="FLD5" s="29"/>
      <c r="FLE5" s="29"/>
      <c r="FLF5" s="29"/>
      <c r="FLG5" s="29"/>
      <c r="FLH5" s="29"/>
      <c r="FLI5" s="29"/>
      <c r="FLJ5" s="29"/>
      <c r="FLK5" s="29"/>
      <c r="FLL5" s="29"/>
      <c r="FLM5" s="29"/>
      <c r="FLN5" s="29"/>
      <c r="FLO5" s="29"/>
      <c r="FLP5" s="29"/>
      <c r="FLQ5" s="29"/>
      <c r="FLR5" s="29"/>
      <c r="FLS5" s="29"/>
      <c r="FLT5" s="29"/>
      <c r="FLU5" s="29"/>
      <c r="FLV5" s="29"/>
      <c r="FLW5" s="29"/>
      <c r="FLX5" s="29"/>
      <c r="FLY5" s="29"/>
      <c r="FLZ5" s="29"/>
      <c r="FMA5" s="29"/>
      <c r="FMB5" s="29"/>
      <c r="FMC5" s="29"/>
      <c r="FMD5" s="29"/>
      <c r="FME5" s="29"/>
      <c r="FMF5" s="29"/>
      <c r="FMG5" s="29"/>
      <c r="FMH5" s="29"/>
      <c r="FMI5" s="29"/>
      <c r="FMJ5" s="29"/>
      <c r="FMK5" s="29"/>
      <c r="FML5" s="29"/>
      <c r="FMM5" s="29"/>
      <c r="FMN5" s="29"/>
      <c r="FMO5" s="29"/>
      <c r="FMP5" s="29"/>
      <c r="FMQ5" s="29"/>
      <c r="FMR5" s="29"/>
      <c r="FMS5" s="29"/>
      <c r="FMT5" s="29"/>
      <c r="FMU5" s="29"/>
      <c r="FMV5" s="29"/>
      <c r="FMW5" s="29"/>
      <c r="FMX5" s="29"/>
      <c r="FMY5" s="29"/>
      <c r="FMZ5" s="29"/>
      <c r="FNA5" s="29"/>
      <c r="FNB5" s="29"/>
      <c r="FNC5" s="29"/>
      <c r="FND5" s="29"/>
      <c r="FNE5" s="29"/>
      <c r="FNF5" s="29"/>
      <c r="FNG5" s="29"/>
      <c r="FNH5" s="29"/>
      <c r="FNI5" s="29"/>
      <c r="FNJ5" s="29"/>
      <c r="FNK5" s="29"/>
      <c r="FNL5" s="29"/>
      <c r="FNM5" s="29"/>
      <c r="FNN5" s="29"/>
      <c r="FNO5" s="29"/>
      <c r="FNP5" s="29"/>
      <c r="FNQ5" s="29"/>
      <c r="FNR5" s="29"/>
      <c r="FNS5" s="29"/>
      <c r="FNT5" s="29"/>
      <c r="FNU5" s="29"/>
      <c r="FNV5" s="29"/>
      <c r="FNW5" s="29"/>
      <c r="FNX5" s="29"/>
      <c r="FNY5" s="29"/>
      <c r="FNZ5" s="29"/>
      <c r="FOA5" s="29"/>
      <c r="FOB5" s="29"/>
      <c r="FOC5" s="29"/>
      <c r="FOD5" s="29"/>
      <c r="FOE5" s="29"/>
      <c r="FOF5" s="29"/>
      <c r="FOG5" s="29"/>
      <c r="FOH5" s="29"/>
      <c r="FOI5" s="29"/>
      <c r="FOJ5" s="29"/>
      <c r="FOK5" s="29"/>
      <c r="FOL5" s="29"/>
      <c r="FOM5" s="29"/>
      <c r="FON5" s="29"/>
      <c r="FOO5" s="29"/>
      <c r="FOP5" s="29"/>
      <c r="FOQ5" s="29"/>
      <c r="FOR5" s="29"/>
      <c r="FOS5" s="29"/>
      <c r="FOT5" s="29"/>
      <c r="FOU5" s="29"/>
      <c r="FOV5" s="29"/>
      <c r="FOW5" s="29"/>
      <c r="FOX5" s="29"/>
      <c r="FOY5" s="29"/>
      <c r="FOZ5" s="29"/>
      <c r="FPA5" s="29"/>
      <c r="FPB5" s="29"/>
      <c r="FPC5" s="29"/>
      <c r="FPD5" s="29"/>
      <c r="FPE5" s="29"/>
      <c r="FPF5" s="29"/>
      <c r="FPG5" s="29"/>
      <c r="FPH5" s="29"/>
      <c r="FPI5" s="29"/>
      <c r="FPJ5" s="29"/>
      <c r="FPK5" s="29"/>
      <c r="FPL5" s="29"/>
      <c r="FPM5" s="29"/>
      <c r="FPN5" s="29"/>
      <c r="FPO5" s="29"/>
      <c r="FPP5" s="29"/>
      <c r="FPQ5" s="29"/>
      <c r="FPR5" s="29"/>
      <c r="FPS5" s="29"/>
      <c r="FPT5" s="29"/>
      <c r="FPU5" s="29"/>
      <c r="FPV5" s="29"/>
      <c r="FPW5" s="29"/>
      <c r="FPX5" s="29"/>
      <c r="FPY5" s="29"/>
      <c r="FPZ5" s="29"/>
      <c r="FQA5" s="29"/>
      <c r="FQB5" s="29"/>
      <c r="FQC5" s="29"/>
      <c r="FQD5" s="29"/>
      <c r="FQE5" s="29"/>
      <c r="FQF5" s="29"/>
      <c r="FQG5" s="29"/>
      <c r="FQH5" s="29"/>
      <c r="FQI5" s="29"/>
      <c r="FQJ5" s="29"/>
      <c r="FQK5" s="29"/>
      <c r="FQL5" s="29"/>
      <c r="FQM5" s="29"/>
      <c r="FQN5" s="29"/>
      <c r="FQO5" s="29"/>
      <c r="FQP5" s="29"/>
      <c r="FQQ5" s="29"/>
      <c r="FQR5" s="29"/>
      <c r="FQS5" s="29"/>
      <c r="FQT5" s="29"/>
      <c r="FQU5" s="29"/>
      <c r="FQV5" s="29"/>
      <c r="FQW5" s="29"/>
      <c r="FQX5" s="29"/>
      <c r="FQY5" s="29"/>
      <c r="FQZ5" s="29"/>
      <c r="FRA5" s="29"/>
      <c r="FRB5" s="29"/>
      <c r="FRC5" s="29"/>
      <c r="FRD5" s="29"/>
      <c r="FRE5" s="29"/>
      <c r="FRF5" s="29"/>
      <c r="FRG5" s="29"/>
      <c r="FRH5" s="29"/>
      <c r="FRI5" s="29"/>
      <c r="FRJ5" s="29"/>
      <c r="FRK5" s="29"/>
      <c r="FRL5" s="29"/>
      <c r="FRM5" s="29"/>
      <c r="FRN5" s="29"/>
      <c r="FRO5" s="29"/>
      <c r="FRP5" s="29"/>
      <c r="FRQ5" s="29"/>
      <c r="FRR5" s="29"/>
      <c r="FRS5" s="29"/>
      <c r="FRT5" s="29"/>
      <c r="FRU5" s="29"/>
      <c r="FRV5" s="29"/>
      <c r="FRW5" s="29"/>
      <c r="FRX5" s="29"/>
      <c r="FRY5" s="29"/>
      <c r="FRZ5" s="29"/>
      <c r="FSA5" s="29"/>
      <c r="FSB5" s="29"/>
    </row>
    <row r="6" spans="1:4552" s="35" customFormat="1" ht="12.75" customHeight="1">
      <c r="A6" s="31" t="s">
        <v>5</v>
      </c>
      <c r="B6" s="32"/>
      <c r="C6" s="33" t="s">
        <v>48</v>
      </c>
      <c r="D6" s="33" t="s">
        <v>48</v>
      </c>
      <c r="E6" s="33" t="s">
        <v>48</v>
      </c>
      <c r="F6" s="33" t="s">
        <v>48</v>
      </c>
      <c r="G6" s="34"/>
      <c r="H6" s="232" t="str">
        <f>IFERROR(H5/C5-1,"N/A")</f>
        <v>N/A</v>
      </c>
      <c r="I6" s="232" t="str">
        <f t="shared" ref="I6:K6" si="0">IFERROR(I5/D5-1,"N/A")</f>
        <v>N/A</v>
      </c>
      <c r="J6" s="232" t="str">
        <f t="shared" si="0"/>
        <v>N/A</v>
      </c>
      <c r="K6" s="232" t="str">
        <f t="shared" si="0"/>
        <v>N/A</v>
      </c>
      <c r="L6" s="34" t="str">
        <f>IFERROR(L5/G5-1,"N/A")</f>
        <v>N/A</v>
      </c>
      <c r="M6" s="232">
        <f>IFERROR(M5/H5-1,"N/A")</f>
        <v>7.1583333333333332</v>
      </c>
      <c r="N6" s="232">
        <f t="shared" ref="N6" si="1">IFERROR(N5/I5-1,"N/A")</f>
        <v>7.1583333333333332</v>
      </c>
      <c r="O6" s="232">
        <f t="shared" ref="O6" si="2">IFERROR(O5/J5-1,"N/A")</f>
        <v>7.1583333333333332</v>
      </c>
      <c r="P6" s="232">
        <f t="shared" ref="P6" si="3">IFERROR(P5/K5-1,"N/A")</f>
        <v>7.1583333333333332</v>
      </c>
      <c r="Q6" s="34">
        <f>IFERROR(Q5/L5-1,"N/A")</f>
        <v>7.1583333333333332</v>
      </c>
      <c r="R6" s="232">
        <f>IFERROR(R5/M5-1,"N/A")</f>
        <v>8.0026864147088865</v>
      </c>
      <c r="S6" s="232">
        <f t="shared" ref="S6" si="4">IFERROR(S5/N5-1,"N/A")</f>
        <v>8.0026864147088865</v>
      </c>
      <c r="T6" s="232">
        <f t="shared" ref="T6" si="5">IFERROR(T5/O5-1,"N/A")</f>
        <v>8.0026864147088865</v>
      </c>
      <c r="U6" s="232">
        <f t="shared" ref="U6" si="6">IFERROR(U5/P5-1,"N/A")</f>
        <v>8.0026864147088865</v>
      </c>
      <c r="V6" s="34">
        <f>IFERROR(V5/Q5-1,"N/A")</f>
        <v>8.0026864147088865</v>
      </c>
      <c r="W6" s="232">
        <f>IFERROR(W5/R5-1,"N/A")</f>
        <v>8.9824178459953501</v>
      </c>
      <c r="X6" s="232">
        <f t="shared" ref="X6" si="7">IFERROR(X5/S5-1,"N/A")</f>
        <v>8.9824178459953519</v>
      </c>
      <c r="Y6" s="232">
        <f t="shared" ref="Y6" si="8">IFERROR(Y5/T5-1,"N/A")</f>
        <v>8.9824178459953501</v>
      </c>
      <c r="Z6" s="232">
        <f t="shared" ref="Z6" si="9">IFERROR(Z5/U5-1,"N/A")</f>
        <v>8.9824178459953501</v>
      </c>
      <c r="AA6" s="34">
        <f>IFERROR(AA5/V5-1,"N/A")</f>
        <v>8.9824178459953501</v>
      </c>
      <c r="AB6" s="232">
        <f>IFERROR(AB5/W5-1,"N/A")</f>
        <v>4.7705638070750673</v>
      </c>
      <c r="AC6" s="232">
        <f t="shared" ref="AC6" si="10">IFERROR(AC5/X5-1,"N/A")</f>
        <v>4.7705638070750673</v>
      </c>
      <c r="AD6" s="232">
        <f t="shared" ref="AD6" si="11">IFERROR(AD5/Y5-1,"N/A")</f>
        <v>4.7705638070750673</v>
      </c>
      <c r="AE6" s="232">
        <f t="shared" ref="AE6" si="12">IFERROR(AE5/Z5-1,"N/A")</f>
        <v>4.7705638070750673</v>
      </c>
      <c r="AF6" s="45">
        <f>IFERROR(AF5/AA5-1,"N/A")</f>
        <v>4.7705638070750673</v>
      </c>
      <c r="AG6" s="45">
        <f>IFERROR(AG5/AF5-1,"N/A")</f>
        <v>3.0622161460976693</v>
      </c>
      <c r="AH6" s="45">
        <f t="shared" ref="AH6:AJ6" si="13">IFERROR(AH5/AG5-1,"N/A")</f>
        <v>1.1041534055727835</v>
      </c>
      <c r="AI6" s="45">
        <f t="shared" si="13"/>
        <v>0.59302742025283739</v>
      </c>
      <c r="AJ6" s="45">
        <f t="shared" si="13"/>
        <v>0.55534206426260702</v>
      </c>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c r="KJ6" s="11"/>
      <c r="KK6" s="11"/>
      <c r="KL6" s="11"/>
      <c r="KM6" s="11"/>
      <c r="KN6" s="11"/>
      <c r="KO6" s="11"/>
      <c r="KP6" s="11"/>
      <c r="KQ6" s="11"/>
      <c r="KR6" s="11"/>
      <c r="KS6" s="11"/>
      <c r="KT6" s="11"/>
      <c r="KU6" s="11"/>
      <c r="KV6" s="11"/>
      <c r="KW6" s="11"/>
      <c r="KX6" s="11"/>
      <c r="KY6" s="11"/>
      <c r="KZ6" s="11"/>
      <c r="LA6" s="11"/>
      <c r="LB6" s="11"/>
      <c r="LC6" s="11"/>
      <c r="LD6" s="11"/>
      <c r="LE6" s="11"/>
      <c r="LF6" s="11"/>
      <c r="LG6" s="11"/>
      <c r="LH6" s="11"/>
      <c r="LI6" s="11"/>
      <c r="LJ6" s="11"/>
      <c r="LK6" s="11"/>
      <c r="LL6" s="11"/>
      <c r="LM6" s="11"/>
      <c r="LN6" s="11"/>
      <c r="LO6" s="11"/>
      <c r="LP6" s="11"/>
      <c r="LQ6" s="11"/>
      <c r="LR6" s="11"/>
      <c r="LS6" s="11"/>
      <c r="LT6" s="11"/>
      <c r="LU6" s="11"/>
      <c r="LV6" s="11"/>
      <c r="LW6" s="11"/>
      <c r="LX6" s="11"/>
      <c r="LY6" s="11"/>
      <c r="LZ6" s="11"/>
      <c r="MA6" s="11"/>
      <c r="MB6" s="11"/>
      <c r="MC6" s="11"/>
      <c r="MD6" s="11"/>
      <c r="ME6" s="11"/>
      <c r="MF6" s="11"/>
      <c r="MG6" s="11"/>
      <c r="MH6" s="11"/>
      <c r="MI6" s="11"/>
      <c r="MJ6" s="11"/>
      <c r="MK6" s="11"/>
      <c r="ML6" s="11"/>
      <c r="MM6" s="11"/>
      <c r="MN6" s="11"/>
      <c r="MO6" s="11"/>
      <c r="MP6" s="11"/>
      <c r="MQ6" s="11"/>
      <c r="MR6" s="11"/>
      <c r="MS6" s="11"/>
      <c r="MT6" s="11"/>
      <c r="MU6" s="11"/>
      <c r="MV6" s="11"/>
      <c r="MW6" s="11"/>
      <c r="MX6" s="11"/>
      <c r="MY6" s="11"/>
      <c r="MZ6" s="11"/>
      <c r="NA6" s="11"/>
      <c r="NB6" s="11"/>
      <c r="NC6" s="11"/>
      <c r="ND6" s="11"/>
      <c r="NE6" s="11"/>
      <c r="NF6" s="11"/>
      <c r="NG6" s="11"/>
      <c r="NH6" s="11"/>
      <c r="NI6" s="11"/>
      <c r="NJ6" s="11"/>
      <c r="NK6" s="11"/>
      <c r="NL6" s="11"/>
      <c r="NM6" s="11"/>
      <c r="NN6" s="11"/>
      <c r="NO6" s="11"/>
      <c r="NP6" s="11"/>
      <c r="NQ6" s="11"/>
      <c r="NR6" s="11"/>
      <c r="NS6" s="11"/>
      <c r="NT6" s="11"/>
      <c r="NU6" s="11"/>
      <c r="NV6" s="11"/>
      <c r="NW6" s="11"/>
      <c r="NX6" s="11"/>
      <c r="NY6" s="11"/>
      <c r="NZ6" s="11"/>
      <c r="OA6" s="11"/>
      <c r="OB6" s="11"/>
      <c r="OC6" s="11"/>
      <c r="OD6" s="11"/>
      <c r="OE6" s="11"/>
      <c r="OF6" s="11"/>
      <c r="OG6" s="11"/>
      <c r="OH6" s="11"/>
      <c r="OI6" s="11"/>
      <c r="OJ6" s="11"/>
      <c r="OK6" s="11"/>
      <c r="OL6" s="11"/>
      <c r="OM6" s="11"/>
      <c r="ON6" s="11"/>
      <c r="OO6" s="11"/>
      <c r="OP6" s="11"/>
      <c r="OQ6" s="11"/>
      <c r="OR6" s="11"/>
      <c r="OS6" s="11"/>
      <c r="OT6" s="11"/>
      <c r="OU6" s="11"/>
      <c r="OV6" s="11"/>
      <c r="OW6" s="11"/>
      <c r="OX6" s="11"/>
      <c r="OY6" s="11"/>
      <c r="OZ6" s="11"/>
      <c r="PA6" s="11"/>
      <c r="PB6" s="11"/>
      <c r="PC6" s="11"/>
      <c r="PD6" s="11"/>
      <c r="PE6" s="11"/>
      <c r="PF6" s="11"/>
      <c r="PG6" s="11"/>
      <c r="PH6" s="11"/>
      <c r="PI6" s="11"/>
      <c r="PJ6" s="11"/>
      <c r="PK6" s="11"/>
      <c r="PL6" s="11"/>
      <c r="PM6" s="11"/>
      <c r="PN6" s="11"/>
      <c r="PO6" s="11"/>
      <c r="PP6" s="11"/>
      <c r="PQ6" s="11"/>
      <c r="PR6" s="11"/>
      <c r="PS6" s="11"/>
      <c r="PT6" s="11"/>
      <c r="PU6" s="11"/>
      <c r="PV6" s="11"/>
      <c r="PW6" s="11"/>
      <c r="PX6" s="11"/>
      <c r="PY6" s="11"/>
      <c r="PZ6" s="11"/>
      <c r="QA6" s="11"/>
      <c r="QB6" s="11"/>
      <c r="QC6" s="11"/>
      <c r="QD6" s="11"/>
      <c r="QE6" s="11"/>
      <c r="QF6" s="11"/>
      <c r="QG6" s="11"/>
      <c r="QH6" s="11"/>
      <c r="QI6" s="11"/>
      <c r="QJ6" s="11"/>
      <c r="QK6" s="11"/>
      <c r="QL6" s="11"/>
      <c r="QM6" s="11"/>
      <c r="QN6" s="11"/>
      <c r="QO6" s="11"/>
      <c r="QP6" s="11"/>
      <c r="QQ6" s="11"/>
      <c r="QR6" s="11"/>
      <c r="QS6" s="11"/>
      <c r="QT6" s="11"/>
      <c r="QU6" s="11"/>
      <c r="QV6" s="11"/>
      <c r="QW6" s="11"/>
      <c r="QX6" s="11"/>
      <c r="QY6" s="11"/>
      <c r="QZ6" s="11"/>
      <c r="RA6" s="11"/>
      <c r="RB6" s="11"/>
      <c r="RC6" s="11"/>
      <c r="RD6" s="11"/>
      <c r="RE6" s="11"/>
      <c r="RF6" s="11"/>
      <c r="RG6" s="11"/>
      <c r="RH6" s="11"/>
      <c r="RI6" s="11"/>
      <c r="RJ6" s="11"/>
      <c r="RK6" s="11"/>
      <c r="RL6" s="11"/>
      <c r="RM6" s="11"/>
      <c r="RN6" s="11"/>
      <c r="RO6" s="11"/>
      <c r="RP6" s="11"/>
      <c r="RQ6" s="11"/>
      <c r="RR6" s="11"/>
      <c r="RS6" s="11"/>
      <c r="RT6" s="11"/>
      <c r="RU6" s="11"/>
      <c r="RV6" s="11"/>
      <c r="RW6" s="11"/>
      <c r="RX6" s="11"/>
      <c r="RY6" s="11"/>
      <c r="RZ6" s="11"/>
      <c r="SA6" s="11"/>
      <c r="SB6" s="11"/>
      <c r="SC6" s="11"/>
      <c r="SD6" s="11"/>
      <c r="SE6" s="11"/>
      <c r="SF6" s="11"/>
      <c r="SG6" s="11"/>
      <c r="SH6" s="11"/>
      <c r="SI6" s="11"/>
      <c r="SJ6" s="11"/>
      <c r="SK6" s="11"/>
      <c r="SL6" s="11"/>
      <c r="SM6" s="11"/>
      <c r="SN6" s="11"/>
      <c r="SO6" s="11"/>
      <c r="SP6" s="11"/>
      <c r="SQ6" s="11"/>
      <c r="SR6" s="11"/>
      <c r="SS6" s="11"/>
      <c r="ST6" s="11"/>
      <c r="SU6" s="11"/>
      <c r="SV6" s="11"/>
      <c r="SW6" s="11"/>
      <c r="SX6" s="11"/>
      <c r="SY6" s="11"/>
      <c r="SZ6" s="11"/>
      <c r="TA6" s="11"/>
      <c r="TB6" s="11"/>
      <c r="TC6" s="11"/>
      <c r="TD6" s="11"/>
      <c r="TE6" s="11"/>
      <c r="TF6" s="11"/>
      <c r="TG6" s="11"/>
      <c r="TH6" s="11"/>
      <c r="TI6" s="11"/>
      <c r="TJ6" s="11"/>
      <c r="TK6" s="11"/>
      <c r="TL6" s="11"/>
      <c r="TM6" s="11"/>
      <c r="TN6" s="11"/>
      <c r="TO6" s="11"/>
      <c r="TP6" s="11"/>
      <c r="TQ6" s="11"/>
      <c r="TR6" s="11"/>
      <c r="TS6" s="11"/>
      <c r="TT6" s="11"/>
      <c r="TU6" s="11"/>
      <c r="TV6" s="11"/>
      <c r="TW6" s="11"/>
      <c r="TX6" s="11"/>
      <c r="TY6" s="11"/>
      <c r="TZ6" s="11"/>
      <c r="UA6" s="11"/>
      <c r="UB6" s="11"/>
      <c r="UC6" s="11"/>
      <c r="UD6" s="11"/>
      <c r="UE6" s="11"/>
      <c r="UF6" s="11"/>
      <c r="UG6" s="11"/>
      <c r="UH6" s="11"/>
      <c r="UI6" s="11"/>
      <c r="UJ6" s="11"/>
      <c r="UK6" s="11"/>
      <c r="UL6" s="11"/>
      <c r="UM6" s="11"/>
      <c r="UN6" s="11"/>
      <c r="UO6" s="11"/>
      <c r="UP6" s="11"/>
      <c r="UQ6" s="11"/>
      <c r="UR6" s="11"/>
      <c r="US6" s="11"/>
      <c r="UT6" s="11"/>
      <c r="UU6" s="11"/>
      <c r="UV6" s="11"/>
      <c r="UW6" s="11"/>
      <c r="UX6" s="11"/>
      <c r="UY6" s="11"/>
      <c r="UZ6" s="11"/>
      <c r="VA6" s="11"/>
      <c r="VB6" s="11"/>
      <c r="VC6" s="11"/>
      <c r="VD6" s="11"/>
      <c r="VE6" s="11"/>
      <c r="VF6" s="11"/>
      <c r="VG6" s="11"/>
      <c r="VH6" s="11"/>
      <c r="VI6" s="11"/>
      <c r="VJ6" s="11"/>
      <c r="VK6" s="11"/>
      <c r="VL6" s="11"/>
      <c r="VM6" s="11"/>
      <c r="VN6" s="11"/>
      <c r="VO6" s="11"/>
      <c r="VP6" s="11"/>
      <c r="VQ6" s="11"/>
      <c r="VR6" s="11"/>
      <c r="VS6" s="11"/>
      <c r="VT6" s="11"/>
      <c r="VU6" s="11"/>
      <c r="VV6" s="11"/>
      <c r="VW6" s="11"/>
      <c r="VX6" s="11"/>
      <c r="VY6" s="11"/>
      <c r="VZ6" s="11"/>
      <c r="WA6" s="11"/>
      <c r="WB6" s="11"/>
      <c r="WC6" s="11"/>
      <c r="WD6" s="11"/>
      <c r="WE6" s="11"/>
      <c r="WF6" s="11"/>
      <c r="WG6" s="11"/>
      <c r="WH6" s="11"/>
      <c r="WI6" s="11"/>
      <c r="WJ6" s="11"/>
      <c r="WK6" s="11"/>
      <c r="WL6" s="11"/>
      <c r="WM6" s="11"/>
      <c r="WN6" s="11"/>
      <c r="WO6" s="11"/>
      <c r="WP6" s="11"/>
      <c r="WQ6" s="11"/>
      <c r="WR6" s="11"/>
      <c r="WS6" s="11"/>
      <c r="WT6" s="11"/>
      <c r="WU6" s="11"/>
      <c r="WV6" s="11"/>
      <c r="WW6" s="11"/>
      <c r="WX6" s="11"/>
      <c r="WY6" s="11"/>
      <c r="WZ6" s="11"/>
      <c r="XA6" s="11"/>
      <c r="XB6" s="11"/>
      <c r="XC6" s="11"/>
      <c r="XD6" s="11"/>
      <c r="XE6" s="11"/>
      <c r="XF6" s="11"/>
      <c r="XG6" s="11"/>
      <c r="XH6" s="11"/>
      <c r="XI6" s="11"/>
      <c r="XJ6" s="11"/>
      <c r="XK6" s="11"/>
      <c r="XL6" s="11"/>
      <c r="XM6" s="11"/>
      <c r="XN6" s="11"/>
      <c r="XO6" s="11"/>
      <c r="XP6" s="11"/>
      <c r="XQ6" s="11"/>
      <c r="XR6" s="11"/>
      <c r="XS6" s="11"/>
      <c r="XT6" s="11"/>
      <c r="XU6" s="11"/>
      <c r="XV6" s="11"/>
      <c r="XW6" s="11"/>
      <c r="XX6" s="11"/>
      <c r="XY6" s="11"/>
      <c r="XZ6" s="11"/>
      <c r="YA6" s="11"/>
      <c r="YB6" s="11"/>
      <c r="YC6" s="11"/>
      <c r="YD6" s="11"/>
      <c r="YE6" s="11"/>
      <c r="YF6" s="11"/>
      <c r="YG6" s="11"/>
      <c r="YH6" s="11"/>
      <c r="YI6" s="11"/>
      <c r="YJ6" s="11"/>
      <c r="YK6" s="11"/>
      <c r="YL6" s="11"/>
      <c r="YM6" s="11"/>
      <c r="YN6" s="11"/>
      <c r="YO6" s="11"/>
      <c r="YP6" s="11"/>
      <c r="YQ6" s="11"/>
      <c r="YR6" s="11"/>
      <c r="YS6" s="11"/>
      <c r="YT6" s="11"/>
      <c r="YU6" s="11"/>
      <c r="YV6" s="11"/>
      <c r="YW6" s="11"/>
      <c r="YX6" s="11"/>
      <c r="YY6" s="11"/>
      <c r="YZ6" s="11"/>
      <c r="ZA6" s="11"/>
      <c r="ZB6" s="11"/>
      <c r="ZC6" s="11"/>
      <c r="ZD6" s="11"/>
      <c r="ZE6" s="11"/>
      <c r="ZF6" s="11"/>
      <c r="ZG6" s="11"/>
      <c r="ZH6" s="11"/>
      <c r="ZI6" s="11"/>
      <c r="ZJ6" s="11"/>
      <c r="ZK6" s="11"/>
      <c r="ZL6" s="11"/>
      <c r="ZM6" s="11"/>
      <c r="ZN6" s="11"/>
      <c r="ZO6" s="11"/>
      <c r="ZP6" s="11"/>
      <c r="ZQ6" s="11"/>
      <c r="ZR6" s="11"/>
      <c r="ZS6" s="11"/>
      <c r="ZT6" s="11"/>
      <c r="ZU6" s="11"/>
      <c r="ZV6" s="11"/>
      <c r="ZW6" s="11"/>
      <c r="ZX6" s="11"/>
      <c r="ZY6" s="11"/>
      <c r="ZZ6" s="11"/>
      <c r="AAA6" s="11"/>
      <c r="AAB6" s="11"/>
      <c r="AAC6" s="11"/>
      <c r="AAD6" s="11"/>
      <c r="AAE6" s="11"/>
      <c r="AAF6" s="11"/>
      <c r="AAG6" s="11"/>
      <c r="AAH6" s="11"/>
      <c r="AAI6" s="11"/>
      <c r="AAJ6" s="11"/>
      <c r="AAK6" s="11"/>
      <c r="AAL6" s="11"/>
      <c r="AAM6" s="11"/>
      <c r="AAN6" s="11"/>
      <c r="AAO6" s="11"/>
      <c r="AAP6" s="11"/>
      <c r="AAQ6" s="11"/>
      <c r="AAR6" s="11"/>
      <c r="AAS6" s="11"/>
      <c r="AAT6" s="11"/>
      <c r="AAU6" s="11"/>
      <c r="AAV6" s="11"/>
      <c r="AAW6" s="11"/>
      <c r="AAX6" s="11"/>
      <c r="AAY6" s="11"/>
      <c r="AAZ6" s="11"/>
      <c r="ABA6" s="11"/>
      <c r="ABB6" s="11"/>
      <c r="ABC6" s="11"/>
      <c r="ABD6" s="11"/>
      <c r="ABE6" s="11"/>
      <c r="ABF6" s="11"/>
      <c r="ABG6" s="11"/>
      <c r="ABH6" s="11"/>
      <c r="ABI6" s="11"/>
      <c r="ABJ6" s="11"/>
      <c r="ABK6" s="11"/>
      <c r="ABL6" s="11"/>
      <c r="ABM6" s="11"/>
      <c r="ABN6" s="11"/>
      <c r="ABO6" s="11"/>
      <c r="ABP6" s="11"/>
      <c r="ABQ6" s="11"/>
      <c r="ABR6" s="11"/>
      <c r="ABS6" s="11"/>
      <c r="ABT6" s="11"/>
      <c r="ABU6" s="11"/>
      <c r="ABV6" s="11"/>
      <c r="ABW6" s="11"/>
      <c r="ABX6" s="11"/>
      <c r="ABY6" s="11"/>
      <c r="ABZ6" s="11"/>
      <c r="ACA6" s="11"/>
      <c r="ACB6" s="11"/>
      <c r="ACC6" s="11"/>
      <c r="ACD6" s="11"/>
      <c r="ACE6" s="11"/>
      <c r="ACF6" s="11"/>
      <c r="ACG6" s="11"/>
      <c r="ACH6" s="11"/>
      <c r="ACI6" s="11"/>
      <c r="ACJ6" s="11"/>
      <c r="ACK6" s="11"/>
      <c r="ACL6" s="11"/>
      <c r="ACM6" s="11"/>
      <c r="ACN6" s="11"/>
      <c r="ACO6" s="11"/>
      <c r="ACP6" s="11"/>
      <c r="ACQ6" s="11"/>
      <c r="ACR6" s="11"/>
      <c r="ACS6" s="11"/>
      <c r="ACT6" s="11"/>
      <c r="ACU6" s="11"/>
      <c r="ACV6" s="11"/>
      <c r="ACW6" s="11"/>
      <c r="ACX6" s="11"/>
      <c r="ACY6" s="11"/>
      <c r="ACZ6" s="11"/>
      <c r="ADA6" s="11"/>
      <c r="ADB6" s="11"/>
      <c r="ADC6" s="11"/>
      <c r="ADD6" s="11"/>
      <c r="ADE6" s="11"/>
      <c r="ADF6" s="11"/>
      <c r="ADG6" s="11"/>
      <c r="ADH6" s="11"/>
      <c r="ADI6" s="11"/>
      <c r="ADJ6" s="11"/>
      <c r="ADK6" s="11"/>
      <c r="ADL6" s="11"/>
      <c r="ADM6" s="11"/>
      <c r="ADN6" s="11"/>
      <c r="ADO6" s="11"/>
      <c r="ADP6" s="11"/>
      <c r="ADQ6" s="11"/>
      <c r="ADR6" s="11"/>
      <c r="ADS6" s="11"/>
      <c r="ADT6" s="11"/>
      <c r="ADU6" s="11"/>
      <c r="ADV6" s="11"/>
      <c r="ADW6" s="11"/>
      <c r="ADX6" s="11"/>
      <c r="ADY6" s="11"/>
      <c r="ADZ6" s="11"/>
      <c r="AEA6" s="11"/>
      <c r="AEB6" s="11"/>
      <c r="AEC6" s="11"/>
      <c r="AED6" s="11"/>
      <c r="AEE6" s="11"/>
      <c r="AEF6" s="11"/>
      <c r="AEG6" s="11"/>
      <c r="AEH6" s="11"/>
      <c r="AEI6" s="11"/>
      <c r="AEJ6" s="11"/>
      <c r="AEK6" s="11"/>
      <c r="AEL6" s="11"/>
      <c r="AEM6" s="11"/>
      <c r="AEN6" s="11"/>
      <c r="AEO6" s="11"/>
      <c r="AEP6" s="11"/>
      <c r="AEQ6" s="11"/>
      <c r="AER6" s="11"/>
      <c r="AES6" s="11"/>
      <c r="AET6" s="11"/>
      <c r="AEU6" s="11"/>
      <c r="AEV6" s="11"/>
      <c r="AEW6" s="11"/>
      <c r="AEX6" s="11"/>
      <c r="AEY6" s="11"/>
      <c r="AEZ6" s="11"/>
      <c r="AFA6" s="11"/>
      <c r="AFB6" s="11"/>
      <c r="AFC6" s="11"/>
      <c r="AFD6" s="11"/>
      <c r="AFE6" s="11"/>
      <c r="AFF6" s="11"/>
      <c r="AFG6" s="11"/>
      <c r="AFH6" s="11"/>
      <c r="AFI6" s="11"/>
      <c r="AFJ6" s="11"/>
      <c r="AFK6" s="11"/>
      <c r="AFL6" s="11"/>
      <c r="AFM6" s="11"/>
      <c r="AFN6" s="11"/>
      <c r="AFO6" s="11"/>
      <c r="AFP6" s="11"/>
      <c r="AFQ6" s="11"/>
      <c r="AFR6" s="11"/>
      <c r="AFS6" s="11"/>
      <c r="AFT6" s="11"/>
      <c r="AFU6" s="11"/>
      <c r="AFV6" s="11"/>
      <c r="AFW6" s="11"/>
      <c r="AFX6" s="11"/>
      <c r="AFY6" s="11"/>
      <c r="AFZ6" s="11"/>
      <c r="AGA6" s="11"/>
      <c r="AGB6" s="11"/>
      <c r="AGC6" s="11"/>
      <c r="AGD6" s="11"/>
      <c r="AGE6" s="11"/>
      <c r="AGF6" s="11"/>
      <c r="AGG6" s="11"/>
      <c r="AGH6" s="11"/>
      <c r="AGI6" s="11"/>
      <c r="AGJ6" s="11"/>
      <c r="AGK6" s="11"/>
      <c r="AGL6" s="11"/>
      <c r="AGM6" s="11"/>
      <c r="AGN6" s="11"/>
      <c r="AGO6" s="11"/>
      <c r="AGP6" s="11"/>
      <c r="AGQ6" s="11"/>
      <c r="AGR6" s="11"/>
      <c r="AGS6" s="11"/>
      <c r="AGT6" s="11"/>
      <c r="AGU6" s="11"/>
      <c r="AGV6" s="11"/>
      <c r="AGW6" s="11"/>
      <c r="AGX6" s="11"/>
      <c r="AGY6" s="11"/>
      <c r="AGZ6" s="11"/>
      <c r="AHA6" s="11"/>
      <c r="AHB6" s="11"/>
      <c r="AHC6" s="11"/>
      <c r="AHD6" s="11"/>
      <c r="AHE6" s="11"/>
      <c r="AHF6" s="11"/>
      <c r="AHG6" s="11"/>
      <c r="AHH6" s="11"/>
      <c r="AHI6" s="11"/>
      <c r="AHJ6" s="11"/>
      <c r="AHK6" s="11"/>
      <c r="AHL6" s="11"/>
      <c r="AHM6" s="11"/>
      <c r="AHN6" s="11"/>
      <c r="AHO6" s="11"/>
      <c r="AHP6" s="11"/>
      <c r="AHQ6" s="11"/>
      <c r="AHR6" s="11"/>
      <c r="AHS6" s="11"/>
      <c r="AHT6" s="11"/>
      <c r="AHU6" s="11"/>
      <c r="AHV6" s="11"/>
      <c r="AHW6" s="11"/>
      <c r="AHX6" s="11"/>
      <c r="AHY6" s="11"/>
      <c r="AHZ6" s="11"/>
      <c r="AIA6" s="11"/>
      <c r="AIB6" s="11"/>
      <c r="AIC6" s="11"/>
      <c r="AID6" s="11"/>
      <c r="AIE6" s="11"/>
      <c r="AIF6" s="11"/>
      <c r="AIG6" s="11"/>
      <c r="AIH6" s="11"/>
      <c r="AII6" s="11"/>
      <c r="AIJ6" s="11"/>
      <c r="AIK6" s="11"/>
      <c r="AIL6" s="11"/>
      <c r="AIM6" s="11"/>
      <c r="AIN6" s="11"/>
      <c r="AIO6" s="11"/>
      <c r="AIP6" s="11"/>
      <c r="AIQ6" s="11"/>
      <c r="AIR6" s="11"/>
      <c r="AIS6" s="11"/>
      <c r="AIT6" s="11"/>
      <c r="AIU6" s="11"/>
      <c r="AIV6" s="11"/>
      <c r="AIW6" s="11"/>
      <c r="AIX6" s="11"/>
      <c r="AIY6" s="11"/>
      <c r="AIZ6" s="11"/>
      <c r="AJA6" s="11"/>
      <c r="AJB6" s="11"/>
      <c r="AJC6" s="11"/>
      <c r="AJD6" s="11"/>
      <c r="AJE6" s="11"/>
      <c r="AJF6" s="11"/>
      <c r="AJG6" s="11"/>
      <c r="AJH6" s="11"/>
      <c r="AJI6" s="11"/>
      <c r="AJJ6" s="11"/>
      <c r="AJK6" s="11"/>
      <c r="AJL6" s="11"/>
      <c r="AJM6" s="11"/>
      <c r="AJN6" s="11"/>
      <c r="AJO6" s="11"/>
      <c r="AJP6" s="11"/>
      <c r="AJQ6" s="11"/>
      <c r="AJR6" s="11"/>
      <c r="AJS6" s="11"/>
      <c r="AJT6" s="11"/>
      <c r="AJU6" s="11"/>
      <c r="AJV6" s="11"/>
      <c r="AJW6" s="11"/>
      <c r="AJX6" s="11"/>
      <c r="AJY6" s="11"/>
      <c r="AJZ6" s="11"/>
      <c r="AKA6" s="11"/>
      <c r="AKB6" s="11"/>
      <c r="AKC6" s="11"/>
      <c r="AKD6" s="11"/>
      <c r="AKE6" s="11"/>
      <c r="AKF6" s="11"/>
      <c r="AKG6" s="11"/>
      <c r="AKH6" s="11"/>
      <c r="AKI6" s="11"/>
      <c r="AKJ6" s="11"/>
      <c r="AKK6" s="11"/>
      <c r="AKL6" s="11"/>
      <c r="AKM6" s="11"/>
      <c r="AKN6" s="11"/>
      <c r="AKO6" s="11"/>
      <c r="AKP6" s="11"/>
      <c r="AKQ6" s="11"/>
      <c r="AKR6" s="11"/>
      <c r="AKS6" s="11"/>
      <c r="AKT6" s="11"/>
      <c r="AKU6" s="11"/>
      <c r="AKV6" s="11"/>
      <c r="AKW6" s="11"/>
      <c r="AKX6" s="11"/>
      <c r="AKY6" s="11"/>
      <c r="AKZ6" s="11"/>
      <c r="ALA6" s="11"/>
      <c r="ALB6" s="11"/>
      <c r="ALC6" s="11"/>
      <c r="ALD6" s="11"/>
      <c r="ALE6" s="11"/>
      <c r="ALF6" s="11"/>
      <c r="ALG6" s="11"/>
      <c r="ALH6" s="11"/>
      <c r="ALI6" s="11"/>
      <c r="ALJ6" s="11"/>
      <c r="ALK6" s="11"/>
      <c r="ALL6" s="11"/>
      <c r="ALM6" s="11"/>
      <c r="ALN6" s="11"/>
      <c r="ALO6" s="11"/>
      <c r="ALP6" s="11"/>
      <c r="ALQ6" s="11"/>
      <c r="ALR6" s="11"/>
      <c r="ALS6" s="11"/>
      <c r="ALT6" s="11"/>
      <c r="ALU6" s="11"/>
      <c r="ALV6" s="11"/>
      <c r="ALW6" s="11"/>
      <c r="ALX6" s="11"/>
      <c r="ALY6" s="11"/>
      <c r="ALZ6" s="11"/>
      <c r="AMA6" s="11"/>
      <c r="AMB6" s="11"/>
      <c r="AMC6" s="11"/>
      <c r="AMD6" s="11"/>
      <c r="AME6" s="11"/>
      <c r="AMF6" s="11"/>
      <c r="AMG6" s="11"/>
      <c r="AMH6" s="11"/>
      <c r="AMI6" s="11"/>
      <c r="AMJ6" s="11"/>
      <c r="AMK6" s="11"/>
      <c r="AML6" s="11"/>
      <c r="AMM6" s="11"/>
      <c r="AMN6" s="11"/>
      <c r="AMO6" s="11"/>
      <c r="AMP6" s="11"/>
      <c r="AMQ6" s="11"/>
      <c r="AMR6" s="11"/>
      <c r="AMS6" s="11"/>
      <c r="AMT6" s="11"/>
      <c r="AMU6" s="11"/>
      <c r="AMV6" s="11"/>
      <c r="AMW6" s="11"/>
      <c r="AMX6" s="11"/>
      <c r="AMY6" s="11"/>
      <c r="AMZ6" s="11"/>
      <c r="ANA6" s="11"/>
      <c r="ANB6" s="11"/>
      <c r="ANC6" s="11"/>
      <c r="AND6" s="11"/>
      <c r="ANE6" s="11"/>
      <c r="ANF6" s="11"/>
      <c r="ANG6" s="11"/>
      <c r="ANH6" s="11"/>
      <c r="ANI6" s="11"/>
      <c r="ANJ6" s="11"/>
      <c r="ANK6" s="11"/>
      <c r="ANL6" s="11"/>
      <c r="ANM6" s="11"/>
      <c r="ANN6" s="11"/>
      <c r="ANO6" s="11"/>
      <c r="ANP6" s="11"/>
      <c r="ANQ6" s="11"/>
      <c r="ANR6" s="11"/>
      <c r="ANS6" s="11"/>
      <c r="ANT6" s="11"/>
      <c r="ANU6" s="11"/>
      <c r="ANV6" s="11"/>
      <c r="ANW6" s="11"/>
      <c r="ANX6" s="11"/>
      <c r="ANY6" s="11"/>
      <c r="ANZ6" s="11"/>
      <c r="AOA6" s="11"/>
      <c r="AOB6" s="11"/>
      <c r="AOC6" s="11"/>
      <c r="AOD6" s="11"/>
      <c r="AOE6" s="11"/>
      <c r="AOF6" s="11"/>
      <c r="AOG6" s="11"/>
      <c r="AOH6" s="11"/>
      <c r="AOI6" s="11"/>
      <c r="AOJ6" s="11"/>
      <c r="AOK6" s="11"/>
      <c r="AOL6" s="11"/>
      <c r="AOM6" s="11"/>
      <c r="AON6" s="11"/>
      <c r="AOO6" s="11"/>
      <c r="AOP6" s="11"/>
      <c r="AOQ6" s="11"/>
      <c r="AOR6" s="11"/>
      <c r="AOS6" s="11"/>
      <c r="AOT6" s="11"/>
      <c r="AOU6" s="11"/>
      <c r="AOV6" s="11"/>
      <c r="AOW6" s="11"/>
      <c r="AOX6" s="11"/>
      <c r="AOY6" s="11"/>
      <c r="AOZ6" s="11"/>
      <c r="APA6" s="11"/>
      <c r="APB6" s="11"/>
      <c r="APC6" s="11"/>
      <c r="APD6" s="11"/>
      <c r="APE6" s="11"/>
      <c r="APF6" s="11"/>
      <c r="APG6" s="11"/>
      <c r="APH6" s="11"/>
      <c r="API6" s="11"/>
      <c r="APJ6" s="11"/>
      <c r="APK6" s="11"/>
      <c r="APL6" s="11"/>
      <c r="APM6" s="11"/>
      <c r="APN6" s="11"/>
      <c r="APO6" s="11"/>
      <c r="APP6" s="11"/>
      <c r="APQ6" s="11"/>
      <c r="APR6" s="11"/>
      <c r="APS6" s="11"/>
      <c r="APT6" s="11"/>
      <c r="APU6" s="11"/>
      <c r="APV6" s="11"/>
      <c r="APW6" s="11"/>
      <c r="APX6" s="11"/>
      <c r="APY6" s="11"/>
      <c r="APZ6" s="11"/>
      <c r="AQA6" s="11"/>
      <c r="AQB6" s="11"/>
      <c r="AQC6" s="11"/>
      <c r="AQD6" s="11"/>
      <c r="AQE6" s="11"/>
      <c r="AQF6" s="11"/>
      <c r="AQG6" s="11"/>
      <c r="AQH6" s="11"/>
      <c r="AQI6" s="11"/>
      <c r="AQJ6" s="11"/>
      <c r="AQK6" s="11"/>
      <c r="AQL6" s="11"/>
      <c r="AQM6" s="11"/>
      <c r="AQN6" s="11"/>
      <c r="AQO6" s="11"/>
      <c r="AQP6" s="11"/>
      <c r="AQQ6" s="11"/>
      <c r="AQR6" s="11"/>
      <c r="AQS6" s="11"/>
      <c r="AQT6" s="11"/>
      <c r="AQU6" s="11"/>
      <c r="AQV6" s="11"/>
      <c r="AQW6" s="11"/>
      <c r="AQX6" s="11"/>
      <c r="AQY6" s="11"/>
      <c r="AQZ6" s="11"/>
      <c r="ARA6" s="11"/>
      <c r="ARB6" s="11"/>
      <c r="ARC6" s="11"/>
      <c r="ARD6" s="11"/>
      <c r="ARE6" s="11"/>
      <c r="ARF6" s="11"/>
      <c r="ARG6" s="11"/>
      <c r="ARH6" s="11"/>
      <c r="ARI6" s="11"/>
      <c r="ARJ6" s="11"/>
      <c r="ARK6" s="11"/>
      <c r="ARL6" s="11"/>
      <c r="ARM6" s="11"/>
      <c r="ARN6" s="11"/>
      <c r="ARO6" s="11"/>
      <c r="ARP6" s="11"/>
      <c r="ARQ6" s="11"/>
      <c r="ARR6" s="11"/>
      <c r="ARS6" s="11"/>
      <c r="ART6" s="11"/>
      <c r="ARU6" s="11"/>
      <c r="ARV6" s="11"/>
      <c r="ARW6" s="11"/>
      <c r="ARX6" s="11"/>
      <c r="ARY6" s="11"/>
      <c r="ARZ6" s="11"/>
      <c r="ASA6" s="11"/>
      <c r="ASB6" s="11"/>
      <c r="ASC6" s="11"/>
      <c r="ASD6" s="11"/>
      <c r="ASE6" s="11"/>
      <c r="ASF6" s="11"/>
      <c r="ASG6" s="11"/>
      <c r="ASH6" s="11"/>
      <c r="ASI6" s="11"/>
      <c r="ASJ6" s="11"/>
      <c r="ASK6" s="11"/>
      <c r="ASL6" s="11"/>
      <c r="ASM6" s="11"/>
      <c r="ASN6" s="11"/>
      <c r="ASO6" s="11"/>
      <c r="ASP6" s="11"/>
      <c r="ASQ6" s="11"/>
      <c r="ASR6" s="11"/>
      <c r="ASS6" s="11"/>
      <c r="AST6" s="11"/>
      <c r="ASU6" s="11"/>
      <c r="ASV6" s="11"/>
      <c r="ASW6" s="11"/>
      <c r="ASX6" s="11"/>
      <c r="ASY6" s="11"/>
      <c r="ASZ6" s="11"/>
      <c r="ATA6" s="11"/>
      <c r="ATB6" s="11"/>
      <c r="ATC6" s="11"/>
      <c r="ATD6" s="11"/>
      <c r="ATE6" s="11"/>
      <c r="ATF6" s="11"/>
      <c r="ATG6" s="11"/>
      <c r="ATH6" s="11"/>
      <c r="ATI6" s="11"/>
      <c r="ATJ6" s="11"/>
      <c r="ATK6" s="11"/>
      <c r="ATL6" s="11"/>
      <c r="ATM6" s="11"/>
      <c r="ATN6" s="11"/>
      <c r="ATO6" s="11"/>
      <c r="ATP6" s="11"/>
      <c r="ATQ6" s="11"/>
      <c r="ATR6" s="11"/>
      <c r="ATS6" s="11"/>
      <c r="ATT6" s="11"/>
      <c r="ATU6" s="11"/>
      <c r="ATV6" s="11"/>
      <c r="ATW6" s="11"/>
      <c r="ATX6" s="11"/>
      <c r="ATY6" s="11"/>
      <c r="ATZ6" s="11"/>
      <c r="AUA6" s="11"/>
      <c r="AUB6" s="11"/>
      <c r="AUC6" s="11"/>
      <c r="AUD6" s="11"/>
      <c r="AUE6" s="11"/>
      <c r="AUF6" s="11"/>
      <c r="AUG6" s="11"/>
      <c r="AUH6" s="11"/>
      <c r="AUI6" s="11"/>
      <c r="AUJ6" s="11"/>
      <c r="AUK6" s="11"/>
      <c r="AUL6" s="11"/>
      <c r="AUM6" s="11"/>
      <c r="AUN6" s="11"/>
      <c r="AUO6" s="11"/>
      <c r="AUP6" s="11"/>
      <c r="AUQ6" s="11"/>
      <c r="AUR6" s="11"/>
      <c r="AUS6" s="11"/>
      <c r="AUT6" s="11"/>
      <c r="AUU6" s="11"/>
      <c r="AUV6" s="11"/>
      <c r="AUW6" s="11"/>
      <c r="AUX6" s="11"/>
      <c r="AUY6" s="11"/>
      <c r="AUZ6" s="11"/>
      <c r="AVA6" s="11"/>
      <c r="AVB6" s="11"/>
      <c r="AVC6" s="11"/>
      <c r="AVD6" s="11"/>
      <c r="AVE6" s="11"/>
      <c r="AVF6" s="11"/>
      <c r="AVG6" s="11"/>
      <c r="AVH6" s="11"/>
      <c r="AVI6" s="11"/>
      <c r="AVJ6" s="11"/>
      <c r="AVK6" s="11"/>
      <c r="AVL6" s="11"/>
      <c r="AVM6" s="11"/>
      <c r="AVN6" s="11"/>
      <c r="AVO6" s="11"/>
      <c r="AVP6" s="11"/>
      <c r="AVQ6" s="11"/>
      <c r="AVR6" s="11"/>
      <c r="AVS6" s="11"/>
      <c r="AVT6" s="11"/>
      <c r="AVU6" s="11"/>
      <c r="AVV6" s="11"/>
      <c r="AVW6" s="11"/>
      <c r="AVX6" s="11"/>
      <c r="AVY6" s="11"/>
      <c r="AVZ6" s="11"/>
      <c r="AWA6" s="11"/>
      <c r="AWB6" s="11"/>
      <c r="AWC6" s="11"/>
      <c r="AWD6" s="11"/>
      <c r="AWE6" s="11"/>
      <c r="AWF6" s="11"/>
      <c r="AWG6" s="11"/>
      <c r="AWH6" s="11"/>
      <c r="AWI6" s="11"/>
      <c r="AWJ6" s="11"/>
      <c r="AWK6" s="11"/>
      <c r="AWL6" s="11"/>
      <c r="AWM6" s="11"/>
      <c r="AWN6" s="11"/>
      <c r="AWO6" s="11"/>
      <c r="AWP6" s="11"/>
      <c r="AWQ6" s="11"/>
      <c r="AWR6" s="11"/>
      <c r="AWS6" s="11"/>
      <c r="AWT6" s="11"/>
      <c r="AWU6" s="11"/>
      <c r="AWV6" s="11"/>
      <c r="AWW6" s="11"/>
      <c r="AWX6" s="11"/>
      <c r="AWY6" s="11"/>
      <c r="AWZ6" s="11"/>
      <c r="AXA6" s="11"/>
      <c r="AXB6" s="11"/>
      <c r="AXC6" s="11"/>
      <c r="AXD6" s="11"/>
      <c r="AXE6" s="11"/>
      <c r="AXF6" s="11"/>
      <c r="AXG6" s="11"/>
      <c r="AXH6" s="11"/>
      <c r="AXI6" s="11"/>
      <c r="AXJ6" s="11"/>
      <c r="AXK6" s="11"/>
      <c r="AXL6" s="11"/>
      <c r="AXM6" s="11"/>
      <c r="AXN6" s="11"/>
      <c r="AXO6" s="11"/>
      <c r="AXP6" s="11"/>
      <c r="AXQ6" s="11"/>
      <c r="AXR6" s="11"/>
      <c r="AXS6" s="11"/>
      <c r="AXT6" s="11"/>
      <c r="AXU6" s="11"/>
      <c r="AXV6" s="11"/>
      <c r="AXW6" s="11"/>
      <c r="AXX6" s="11"/>
      <c r="AXY6" s="11"/>
      <c r="AXZ6" s="11"/>
      <c r="AYA6" s="11"/>
      <c r="AYB6" s="11"/>
      <c r="AYC6" s="11"/>
      <c r="AYD6" s="11"/>
      <c r="AYE6" s="11"/>
      <c r="AYF6" s="11"/>
      <c r="AYG6" s="11"/>
      <c r="AYH6" s="11"/>
      <c r="AYI6" s="11"/>
      <c r="AYJ6" s="11"/>
      <c r="AYK6" s="11"/>
      <c r="AYL6" s="11"/>
      <c r="AYM6" s="11"/>
      <c r="AYN6" s="11"/>
      <c r="AYO6" s="11"/>
      <c r="AYP6" s="11"/>
      <c r="AYQ6" s="11"/>
      <c r="AYR6" s="11"/>
      <c r="AYS6" s="11"/>
      <c r="AYT6" s="11"/>
      <c r="AYU6" s="11"/>
      <c r="AYV6" s="11"/>
      <c r="AYW6" s="11"/>
      <c r="AYX6" s="11"/>
      <c r="AYY6" s="11"/>
      <c r="AYZ6" s="11"/>
      <c r="AZA6" s="11"/>
      <c r="AZB6" s="11"/>
      <c r="AZC6" s="11"/>
      <c r="AZD6" s="11"/>
      <c r="AZE6" s="11"/>
      <c r="AZF6" s="11"/>
      <c r="AZG6" s="11"/>
      <c r="AZH6" s="11"/>
      <c r="AZI6" s="11"/>
      <c r="AZJ6" s="11"/>
      <c r="AZK6" s="11"/>
      <c r="AZL6" s="11"/>
      <c r="AZM6" s="11"/>
      <c r="AZN6" s="11"/>
      <c r="AZO6" s="11"/>
      <c r="AZP6" s="11"/>
      <c r="AZQ6" s="11"/>
      <c r="AZR6" s="11"/>
      <c r="AZS6" s="11"/>
      <c r="AZT6" s="11"/>
      <c r="AZU6" s="11"/>
      <c r="AZV6" s="11"/>
      <c r="AZW6" s="11"/>
      <c r="AZX6" s="11"/>
      <c r="AZY6" s="11"/>
      <c r="AZZ6" s="11"/>
      <c r="BAA6" s="11"/>
      <c r="BAB6" s="11"/>
      <c r="BAC6" s="11"/>
      <c r="BAD6" s="11"/>
      <c r="BAE6" s="11"/>
      <c r="BAF6" s="11"/>
      <c r="BAG6" s="11"/>
      <c r="BAH6" s="11"/>
      <c r="BAI6" s="11"/>
      <c r="BAJ6" s="11"/>
      <c r="BAK6" s="11"/>
      <c r="BAL6" s="11"/>
      <c r="BAM6" s="11"/>
      <c r="BAN6" s="11"/>
      <c r="BAO6" s="11"/>
      <c r="BAP6" s="11"/>
      <c r="BAQ6" s="11"/>
      <c r="BAR6" s="11"/>
      <c r="BAS6" s="11"/>
      <c r="BAT6" s="11"/>
      <c r="BAU6" s="11"/>
      <c r="BAV6" s="11"/>
      <c r="BAW6" s="11"/>
      <c r="BAX6" s="11"/>
      <c r="BAY6" s="11"/>
      <c r="BAZ6" s="11"/>
      <c r="BBA6" s="11"/>
      <c r="BBB6" s="11"/>
      <c r="BBC6" s="11"/>
      <c r="BBD6" s="11"/>
      <c r="BBE6" s="11"/>
      <c r="BBF6" s="11"/>
      <c r="BBG6" s="11"/>
      <c r="BBH6" s="11"/>
      <c r="BBI6" s="11"/>
      <c r="BBJ6" s="11"/>
      <c r="BBK6" s="11"/>
      <c r="BBL6" s="11"/>
      <c r="BBM6" s="11"/>
      <c r="BBN6" s="11"/>
      <c r="BBO6" s="11"/>
      <c r="BBP6" s="11"/>
      <c r="BBQ6" s="11"/>
      <c r="BBR6" s="11"/>
      <c r="BBS6" s="11"/>
      <c r="BBT6" s="11"/>
      <c r="BBU6" s="11"/>
      <c r="BBV6" s="11"/>
      <c r="BBW6" s="11"/>
      <c r="BBX6" s="11"/>
      <c r="BBY6" s="11"/>
      <c r="BBZ6" s="11"/>
      <c r="BCA6" s="11"/>
      <c r="BCB6" s="11"/>
      <c r="BCC6" s="11"/>
      <c r="BCD6" s="11"/>
      <c r="BCE6" s="11"/>
      <c r="BCF6" s="11"/>
      <c r="BCG6" s="11"/>
      <c r="BCH6" s="11"/>
      <c r="BCI6" s="11"/>
      <c r="BCJ6" s="11"/>
      <c r="BCK6" s="11"/>
      <c r="BCL6" s="11"/>
      <c r="BCM6" s="11"/>
      <c r="BCN6" s="11"/>
      <c r="BCO6" s="11"/>
      <c r="BCP6" s="11"/>
      <c r="BCQ6" s="11"/>
      <c r="BCR6" s="11"/>
      <c r="BCS6" s="11"/>
      <c r="BCT6" s="11"/>
      <c r="BCU6" s="11"/>
      <c r="BCV6" s="11"/>
      <c r="BCW6" s="11"/>
      <c r="BCX6" s="11"/>
      <c r="BCY6" s="11"/>
      <c r="BCZ6" s="11"/>
      <c r="BDA6" s="11"/>
      <c r="BDB6" s="11"/>
      <c r="BDC6" s="11"/>
      <c r="BDD6" s="11"/>
      <c r="BDE6" s="11"/>
      <c r="BDF6" s="11"/>
      <c r="BDG6" s="11"/>
      <c r="BDH6" s="11"/>
      <c r="BDI6" s="11"/>
      <c r="BDJ6" s="11"/>
      <c r="BDK6" s="11"/>
      <c r="BDL6" s="11"/>
      <c r="BDM6" s="11"/>
      <c r="BDN6" s="11"/>
      <c r="BDO6" s="11"/>
      <c r="BDP6" s="11"/>
      <c r="BDQ6" s="11"/>
      <c r="BDR6" s="11"/>
      <c r="BDS6" s="11"/>
      <c r="BDT6" s="11"/>
      <c r="BDU6" s="11"/>
      <c r="BDV6" s="11"/>
      <c r="BDW6" s="11"/>
      <c r="BDX6" s="11"/>
      <c r="BDY6" s="11"/>
      <c r="BDZ6" s="11"/>
      <c r="BEA6" s="11"/>
      <c r="BEB6" s="11"/>
      <c r="BEC6" s="11"/>
      <c r="BED6" s="11"/>
      <c r="BEE6" s="11"/>
      <c r="BEF6" s="11"/>
      <c r="BEG6" s="11"/>
      <c r="BEH6" s="11"/>
      <c r="BEI6" s="11"/>
      <c r="BEJ6" s="11"/>
      <c r="BEK6" s="11"/>
      <c r="BEL6" s="11"/>
      <c r="BEM6" s="11"/>
      <c r="BEN6" s="11"/>
      <c r="BEO6" s="11"/>
      <c r="BEP6" s="11"/>
      <c r="BEQ6" s="11"/>
      <c r="BER6" s="11"/>
      <c r="BES6" s="11"/>
      <c r="BET6" s="11"/>
      <c r="BEU6" s="11"/>
      <c r="BEV6" s="11"/>
      <c r="BEW6" s="11"/>
      <c r="BEX6" s="11"/>
      <c r="BEY6" s="11"/>
      <c r="BEZ6" s="11"/>
      <c r="BFA6" s="11"/>
      <c r="BFB6" s="11"/>
      <c r="BFC6" s="11"/>
      <c r="BFD6" s="11"/>
      <c r="BFE6" s="11"/>
      <c r="BFF6" s="11"/>
      <c r="BFG6" s="11"/>
      <c r="BFH6" s="11"/>
      <c r="BFI6" s="11"/>
      <c r="BFJ6" s="11"/>
      <c r="BFK6" s="11"/>
      <c r="BFL6" s="11"/>
      <c r="BFM6" s="11"/>
      <c r="BFN6" s="11"/>
      <c r="BFO6" s="11"/>
      <c r="BFP6" s="11"/>
      <c r="BFQ6" s="11"/>
      <c r="BFR6" s="11"/>
      <c r="BFS6" s="11"/>
      <c r="BFT6" s="11"/>
      <c r="BFU6" s="11"/>
      <c r="BFV6" s="11"/>
      <c r="BFW6" s="11"/>
      <c r="BFX6" s="11"/>
      <c r="BFY6" s="11"/>
      <c r="BFZ6" s="11"/>
      <c r="BGA6" s="11"/>
      <c r="BGB6" s="11"/>
      <c r="BGC6" s="11"/>
      <c r="BGD6" s="11"/>
      <c r="BGE6" s="11"/>
      <c r="BGF6" s="11"/>
      <c r="BGG6" s="11"/>
      <c r="BGH6" s="11"/>
      <c r="BGI6" s="11"/>
      <c r="BGJ6" s="11"/>
      <c r="BGK6" s="11"/>
      <c r="BGL6" s="11"/>
      <c r="BGM6" s="11"/>
      <c r="BGN6" s="11"/>
      <c r="BGO6" s="11"/>
      <c r="BGP6" s="11"/>
      <c r="BGQ6" s="11"/>
      <c r="BGR6" s="11"/>
      <c r="BGS6" s="11"/>
      <c r="BGT6" s="11"/>
      <c r="BGU6" s="11"/>
      <c r="BGV6" s="11"/>
      <c r="BGW6" s="11"/>
      <c r="BGX6" s="11"/>
      <c r="BGY6" s="11"/>
      <c r="BGZ6" s="11"/>
      <c r="BHA6" s="11"/>
      <c r="BHB6" s="11"/>
      <c r="BHC6" s="11"/>
      <c r="BHD6" s="11"/>
      <c r="BHE6" s="11"/>
      <c r="BHF6" s="11"/>
      <c r="BHG6" s="11"/>
      <c r="BHH6" s="11"/>
      <c r="BHI6" s="11"/>
      <c r="BHJ6" s="11"/>
      <c r="BHK6" s="11"/>
      <c r="BHL6" s="11"/>
      <c r="BHM6" s="11"/>
      <c r="BHN6" s="11"/>
      <c r="BHO6" s="11"/>
      <c r="BHP6" s="11"/>
      <c r="BHQ6" s="11"/>
      <c r="BHR6" s="11"/>
      <c r="BHS6" s="11"/>
      <c r="BHT6" s="11"/>
      <c r="BHU6" s="11"/>
      <c r="BHV6" s="11"/>
      <c r="BHW6" s="11"/>
      <c r="BHX6" s="11"/>
      <c r="BHY6" s="11"/>
      <c r="BHZ6" s="11"/>
      <c r="BIA6" s="11"/>
      <c r="BIB6" s="11"/>
      <c r="BIC6" s="11"/>
      <c r="BID6" s="11"/>
      <c r="BIE6" s="11"/>
      <c r="BIF6" s="11"/>
      <c r="BIG6" s="11"/>
      <c r="BIH6" s="11"/>
      <c r="BII6" s="11"/>
      <c r="BIJ6" s="11"/>
      <c r="BIK6" s="11"/>
      <c r="BIL6" s="11"/>
      <c r="BIM6" s="11"/>
      <c r="BIN6" s="11"/>
      <c r="BIO6" s="11"/>
      <c r="BIP6" s="11"/>
      <c r="BIQ6" s="11"/>
      <c r="BIR6" s="11"/>
      <c r="BIS6" s="11"/>
      <c r="BIT6" s="11"/>
      <c r="BIU6" s="11"/>
      <c r="BIV6" s="11"/>
      <c r="BIW6" s="11"/>
      <c r="BIX6" s="11"/>
      <c r="BIY6" s="11"/>
      <c r="BIZ6" s="11"/>
      <c r="BJA6" s="11"/>
      <c r="BJB6" s="11"/>
      <c r="BJC6" s="11"/>
      <c r="BJD6" s="11"/>
      <c r="BJE6" s="11"/>
      <c r="BJF6" s="11"/>
      <c r="BJG6" s="11"/>
      <c r="BJH6" s="11"/>
      <c r="BJI6" s="11"/>
      <c r="BJJ6" s="11"/>
      <c r="BJK6" s="11"/>
      <c r="BJL6" s="11"/>
      <c r="BJM6" s="11"/>
      <c r="BJN6" s="11"/>
      <c r="BJO6" s="11"/>
      <c r="BJP6" s="11"/>
      <c r="BJQ6" s="11"/>
      <c r="BJR6" s="11"/>
      <c r="BJS6" s="11"/>
      <c r="BJT6" s="11"/>
      <c r="BJU6" s="11"/>
      <c r="BJV6" s="11"/>
      <c r="BJW6" s="11"/>
      <c r="BJX6" s="11"/>
      <c r="BJY6" s="11"/>
      <c r="BJZ6" s="11"/>
      <c r="BKA6" s="11"/>
      <c r="BKB6" s="11"/>
      <c r="BKC6" s="11"/>
      <c r="BKD6" s="11"/>
      <c r="BKE6" s="11"/>
      <c r="BKF6" s="11"/>
      <c r="BKG6" s="11"/>
      <c r="BKH6" s="11"/>
      <c r="BKI6" s="11"/>
      <c r="BKJ6" s="11"/>
      <c r="BKK6" s="11"/>
      <c r="BKL6" s="11"/>
      <c r="BKM6" s="11"/>
      <c r="BKN6" s="11"/>
      <c r="BKO6" s="11"/>
      <c r="BKP6" s="11"/>
      <c r="BKQ6" s="11"/>
      <c r="BKR6" s="11"/>
      <c r="BKS6" s="11"/>
      <c r="BKT6" s="11"/>
      <c r="BKU6" s="11"/>
      <c r="BKV6" s="11"/>
      <c r="BKW6" s="11"/>
      <c r="BKX6" s="11"/>
      <c r="BKY6" s="11"/>
      <c r="BKZ6" s="11"/>
      <c r="BLA6" s="11"/>
      <c r="BLB6" s="11"/>
      <c r="BLC6" s="11"/>
      <c r="BLD6" s="11"/>
      <c r="BLE6" s="11"/>
      <c r="BLF6" s="11"/>
      <c r="BLG6" s="11"/>
      <c r="BLH6" s="11"/>
      <c r="BLI6" s="11"/>
      <c r="BLJ6" s="11"/>
      <c r="BLK6" s="11"/>
      <c r="BLL6" s="11"/>
      <c r="BLM6" s="11"/>
      <c r="BLN6" s="11"/>
      <c r="BLO6" s="11"/>
      <c r="BLP6" s="11"/>
      <c r="BLQ6" s="11"/>
      <c r="BLR6" s="11"/>
      <c r="BLS6" s="11"/>
      <c r="BLT6" s="11"/>
      <c r="BLU6" s="11"/>
      <c r="BLV6" s="11"/>
      <c r="BLW6" s="11"/>
      <c r="BLX6" s="11"/>
      <c r="BLY6" s="11"/>
      <c r="BLZ6" s="11"/>
      <c r="BMA6" s="11"/>
      <c r="BMB6" s="11"/>
      <c r="BMC6" s="11"/>
      <c r="BMD6" s="11"/>
      <c r="BME6" s="11"/>
      <c r="BMF6" s="11"/>
      <c r="BMG6" s="11"/>
      <c r="BMH6" s="11"/>
      <c r="BMI6" s="11"/>
      <c r="BMJ6" s="11"/>
      <c r="BMK6" s="11"/>
      <c r="BML6" s="11"/>
      <c r="BMM6" s="11"/>
      <c r="BMN6" s="11"/>
      <c r="BMO6" s="11"/>
      <c r="BMP6" s="11"/>
      <c r="BMQ6" s="11"/>
      <c r="BMR6" s="11"/>
      <c r="BMS6" s="11"/>
      <c r="BMT6" s="11"/>
      <c r="BMU6" s="11"/>
      <c r="BMV6" s="11"/>
      <c r="BMW6" s="11"/>
      <c r="BMX6" s="11"/>
      <c r="BMY6" s="11"/>
      <c r="BMZ6" s="11"/>
      <c r="BNA6" s="11"/>
      <c r="BNB6" s="11"/>
      <c r="BNC6" s="11"/>
      <c r="BND6" s="11"/>
      <c r="BNE6" s="11"/>
      <c r="BNF6" s="11"/>
      <c r="BNG6" s="11"/>
      <c r="BNH6" s="11"/>
      <c r="BNI6" s="11"/>
      <c r="BNJ6" s="11"/>
      <c r="BNK6" s="11"/>
      <c r="BNL6" s="11"/>
      <c r="BNM6" s="11"/>
      <c r="BNN6" s="11"/>
      <c r="BNO6" s="11"/>
      <c r="BNP6" s="11"/>
      <c r="BNQ6" s="11"/>
      <c r="BNR6" s="11"/>
      <c r="BNS6" s="11"/>
      <c r="BNT6" s="11"/>
      <c r="BNU6" s="11"/>
      <c r="BNV6" s="11"/>
      <c r="BNW6" s="11"/>
      <c r="BNX6" s="11"/>
      <c r="BNY6" s="11"/>
      <c r="BNZ6" s="11"/>
      <c r="BOA6" s="11"/>
      <c r="BOB6" s="11"/>
      <c r="BOC6" s="11"/>
      <c r="BOD6" s="11"/>
      <c r="BOE6" s="11"/>
      <c r="BOF6" s="11"/>
      <c r="BOG6" s="11"/>
      <c r="BOH6" s="11"/>
      <c r="BOI6" s="11"/>
      <c r="BOJ6" s="11"/>
      <c r="BOK6" s="11"/>
      <c r="BOL6" s="11"/>
      <c r="BOM6" s="11"/>
      <c r="BON6" s="11"/>
      <c r="BOO6" s="11"/>
      <c r="BOP6" s="11"/>
      <c r="BOQ6" s="11"/>
      <c r="BOR6" s="11"/>
      <c r="BOS6" s="11"/>
      <c r="BOT6" s="11"/>
      <c r="BOU6" s="11"/>
      <c r="BOV6" s="11"/>
      <c r="BOW6" s="11"/>
      <c r="BOX6" s="11"/>
      <c r="BOY6" s="11"/>
      <c r="BOZ6" s="11"/>
      <c r="BPA6" s="11"/>
      <c r="BPB6" s="11"/>
      <c r="BPC6" s="11"/>
      <c r="BPD6" s="11"/>
      <c r="BPE6" s="11"/>
      <c r="BPF6" s="11"/>
      <c r="BPG6" s="11"/>
      <c r="BPH6" s="11"/>
      <c r="BPI6" s="11"/>
      <c r="BPJ6" s="11"/>
      <c r="BPK6" s="11"/>
      <c r="BPL6" s="11"/>
      <c r="BPM6" s="11"/>
      <c r="BPN6" s="11"/>
      <c r="BPO6" s="11"/>
      <c r="BPP6" s="11"/>
      <c r="BPQ6" s="11"/>
      <c r="BPR6" s="11"/>
      <c r="BPS6" s="11"/>
      <c r="BPT6" s="11"/>
      <c r="BPU6" s="11"/>
      <c r="BPV6" s="11"/>
      <c r="BPW6" s="11"/>
      <c r="BPX6" s="11"/>
      <c r="BPY6" s="11"/>
      <c r="BPZ6" s="11"/>
      <c r="BQA6" s="11"/>
      <c r="BQB6" s="11"/>
      <c r="BQC6" s="11"/>
      <c r="BQD6" s="11"/>
      <c r="BQE6" s="11"/>
      <c r="BQF6" s="11"/>
      <c r="BQG6" s="11"/>
      <c r="BQH6" s="11"/>
      <c r="BQI6" s="11"/>
      <c r="BQJ6" s="11"/>
      <c r="BQK6" s="11"/>
      <c r="BQL6" s="11"/>
      <c r="BQM6" s="11"/>
      <c r="BQN6" s="11"/>
      <c r="BQO6" s="11"/>
      <c r="BQP6" s="11"/>
      <c r="BQQ6" s="11"/>
      <c r="BQR6" s="11"/>
      <c r="BQS6" s="11"/>
      <c r="BQT6" s="11"/>
      <c r="BQU6" s="11"/>
      <c r="BQV6" s="11"/>
      <c r="BQW6" s="11"/>
      <c r="BQX6" s="11"/>
      <c r="BQY6" s="11"/>
      <c r="BQZ6" s="11"/>
      <c r="BRA6" s="11"/>
      <c r="BRB6" s="11"/>
      <c r="BRC6" s="11"/>
      <c r="BRD6" s="11"/>
      <c r="BRE6" s="11"/>
      <c r="BRF6" s="11"/>
      <c r="BRG6" s="11"/>
      <c r="BRH6" s="11"/>
      <c r="BRI6" s="11"/>
      <c r="BRJ6" s="11"/>
      <c r="BRK6" s="11"/>
      <c r="BRL6" s="11"/>
      <c r="BRM6" s="11"/>
      <c r="BRN6" s="11"/>
      <c r="BRO6" s="11"/>
      <c r="BRP6" s="11"/>
      <c r="BRQ6" s="11"/>
      <c r="BRR6" s="11"/>
      <c r="BRS6" s="11"/>
      <c r="BRT6" s="11"/>
      <c r="BRU6" s="11"/>
      <c r="BRV6" s="11"/>
      <c r="BRW6" s="11"/>
      <c r="BRX6" s="11"/>
      <c r="BRY6" s="11"/>
      <c r="BRZ6" s="11"/>
      <c r="BSA6" s="11"/>
      <c r="BSB6" s="11"/>
      <c r="BSC6" s="11"/>
      <c r="BSD6" s="11"/>
      <c r="BSE6" s="11"/>
      <c r="BSF6" s="11"/>
      <c r="BSG6" s="11"/>
      <c r="BSH6" s="11"/>
      <c r="BSI6" s="11"/>
      <c r="BSJ6" s="11"/>
      <c r="BSK6" s="11"/>
      <c r="BSL6" s="11"/>
      <c r="BSM6" s="11"/>
      <c r="BSN6" s="11"/>
      <c r="BSO6" s="11"/>
      <c r="BSP6" s="11"/>
      <c r="BSQ6" s="11"/>
      <c r="BSR6" s="11"/>
      <c r="BSS6" s="11"/>
      <c r="BST6" s="11"/>
      <c r="BSU6" s="11"/>
      <c r="BSV6" s="11"/>
      <c r="BSW6" s="11"/>
      <c r="BSX6" s="11"/>
      <c r="BSY6" s="11"/>
      <c r="BSZ6" s="11"/>
      <c r="BTA6" s="11"/>
      <c r="BTB6" s="11"/>
      <c r="BTC6" s="11"/>
      <c r="BTD6" s="11"/>
      <c r="BTE6" s="11"/>
      <c r="BTF6" s="11"/>
      <c r="BTG6" s="11"/>
      <c r="BTH6" s="11"/>
      <c r="BTI6" s="11"/>
      <c r="BTJ6" s="11"/>
      <c r="BTK6" s="11"/>
      <c r="BTL6" s="11"/>
      <c r="BTM6" s="11"/>
      <c r="BTN6" s="11"/>
      <c r="BTO6" s="11"/>
      <c r="BTP6" s="11"/>
      <c r="BTQ6" s="11"/>
      <c r="BTR6" s="11"/>
      <c r="BTS6" s="11"/>
      <c r="BTT6" s="11"/>
      <c r="BTU6" s="11"/>
      <c r="BTV6" s="11"/>
      <c r="BTW6" s="11"/>
      <c r="BTX6" s="11"/>
      <c r="BTY6" s="11"/>
      <c r="BTZ6" s="11"/>
      <c r="BUA6" s="11"/>
      <c r="BUB6" s="11"/>
      <c r="BUC6" s="11"/>
      <c r="BUD6" s="11"/>
      <c r="BUE6" s="11"/>
      <c r="BUF6" s="11"/>
      <c r="BUG6" s="11"/>
      <c r="BUH6" s="11"/>
      <c r="BUI6" s="11"/>
      <c r="BUJ6" s="11"/>
      <c r="BUK6" s="11"/>
      <c r="BUL6" s="11"/>
      <c r="BUM6" s="11"/>
      <c r="BUN6" s="11"/>
      <c r="BUO6" s="11"/>
      <c r="BUP6" s="11"/>
      <c r="BUQ6" s="11"/>
      <c r="BUR6" s="11"/>
      <c r="BUS6" s="11"/>
      <c r="BUT6" s="11"/>
      <c r="BUU6" s="11"/>
      <c r="BUV6" s="11"/>
      <c r="BUW6" s="11"/>
      <c r="BUX6" s="11"/>
      <c r="BUY6" s="11"/>
      <c r="BUZ6" s="11"/>
      <c r="BVA6" s="11"/>
      <c r="BVB6" s="11"/>
      <c r="BVC6" s="11"/>
      <c r="BVD6" s="11"/>
      <c r="BVE6" s="11"/>
      <c r="BVF6" s="11"/>
      <c r="BVG6" s="11"/>
      <c r="BVH6" s="11"/>
      <c r="BVI6" s="11"/>
      <c r="BVJ6" s="11"/>
      <c r="BVK6" s="11"/>
      <c r="BVL6" s="11"/>
      <c r="BVM6" s="11"/>
      <c r="BVN6" s="11"/>
      <c r="BVO6" s="11"/>
      <c r="BVP6" s="11"/>
      <c r="BVQ6" s="11"/>
      <c r="BVR6" s="11"/>
      <c r="BVS6" s="11"/>
      <c r="BVT6" s="11"/>
      <c r="BVU6" s="11"/>
      <c r="BVV6" s="11"/>
      <c r="BVW6" s="11"/>
      <c r="BVX6" s="11"/>
      <c r="BVY6" s="11"/>
      <c r="BVZ6" s="11"/>
      <c r="BWA6" s="11"/>
      <c r="BWB6" s="11"/>
      <c r="BWC6" s="11"/>
      <c r="BWD6" s="11"/>
      <c r="BWE6" s="11"/>
      <c r="BWF6" s="11"/>
      <c r="BWG6" s="11"/>
      <c r="BWH6" s="11"/>
      <c r="BWI6" s="11"/>
      <c r="BWJ6" s="11"/>
      <c r="BWK6" s="11"/>
      <c r="BWL6" s="11"/>
      <c r="BWM6" s="11"/>
      <c r="BWN6" s="11"/>
      <c r="BWO6" s="11"/>
      <c r="BWP6" s="11"/>
      <c r="BWQ6" s="11"/>
      <c r="BWR6" s="11"/>
      <c r="BWS6" s="11"/>
      <c r="BWT6" s="11"/>
      <c r="BWU6" s="11"/>
      <c r="BWV6" s="11"/>
      <c r="BWW6" s="11"/>
      <c r="BWX6" s="11"/>
      <c r="BWY6" s="11"/>
      <c r="BWZ6" s="11"/>
      <c r="BXA6" s="11"/>
      <c r="BXB6" s="11"/>
      <c r="BXC6" s="11"/>
      <c r="BXD6" s="11"/>
      <c r="BXE6" s="11"/>
      <c r="BXF6" s="11"/>
      <c r="BXG6" s="11"/>
      <c r="BXH6" s="11"/>
      <c r="BXI6" s="11"/>
      <c r="BXJ6" s="11"/>
      <c r="BXK6" s="11"/>
      <c r="BXL6" s="11"/>
      <c r="BXM6" s="11"/>
      <c r="BXN6" s="11"/>
      <c r="BXO6" s="11"/>
      <c r="BXP6" s="11"/>
      <c r="BXQ6" s="11"/>
      <c r="BXR6" s="11"/>
      <c r="BXS6" s="11"/>
      <c r="BXT6" s="11"/>
      <c r="BXU6" s="11"/>
      <c r="BXV6" s="11"/>
      <c r="BXW6" s="11"/>
      <c r="BXX6" s="11"/>
      <c r="BXY6" s="11"/>
      <c r="BXZ6" s="11"/>
      <c r="BYA6" s="11"/>
      <c r="BYB6" s="11"/>
      <c r="BYC6" s="11"/>
      <c r="BYD6" s="11"/>
      <c r="BYE6" s="11"/>
      <c r="BYF6" s="11"/>
      <c r="BYG6" s="11"/>
      <c r="BYH6" s="11"/>
      <c r="BYI6" s="11"/>
      <c r="BYJ6" s="11"/>
      <c r="BYK6" s="11"/>
      <c r="BYL6" s="11"/>
      <c r="BYM6" s="11"/>
      <c r="BYN6" s="11"/>
      <c r="BYO6" s="11"/>
      <c r="BYP6" s="11"/>
      <c r="BYQ6" s="11"/>
      <c r="BYR6" s="11"/>
      <c r="BYS6" s="11"/>
      <c r="BYT6" s="11"/>
      <c r="BYU6" s="11"/>
      <c r="BYV6" s="11"/>
      <c r="BYW6" s="11"/>
      <c r="BYX6" s="11"/>
      <c r="BYY6" s="11"/>
      <c r="BYZ6" s="11"/>
      <c r="BZA6" s="11"/>
      <c r="BZB6" s="11"/>
      <c r="BZC6" s="11"/>
      <c r="BZD6" s="11"/>
      <c r="BZE6" s="11"/>
      <c r="BZF6" s="11"/>
      <c r="BZG6" s="11"/>
      <c r="BZH6" s="11"/>
      <c r="BZI6" s="11"/>
      <c r="BZJ6" s="11"/>
      <c r="BZK6" s="11"/>
      <c r="BZL6" s="11"/>
      <c r="BZM6" s="11"/>
      <c r="BZN6" s="11"/>
      <c r="BZO6" s="11"/>
      <c r="BZP6" s="11"/>
      <c r="BZQ6" s="11"/>
      <c r="BZR6" s="11"/>
      <c r="BZS6" s="11"/>
      <c r="BZT6" s="11"/>
      <c r="BZU6" s="11"/>
      <c r="BZV6" s="11"/>
      <c r="BZW6" s="11"/>
      <c r="BZX6" s="11"/>
      <c r="BZY6" s="11"/>
      <c r="BZZ6" s="11"/>
      <c r="CAA6" s="11"/>
      <c r="CAB6" s="11"/>
      <c r="CAC6" s="11"/>
      <c r="CAD6" s="11"/>
      <c r="CAE6" s="11"/>
      <c r="CAF6" s="11"/>
      <c r="CAG6" s="11"/>
      <c r="CAH6" s="11"/>
      <c r="CAI6" s="11"/>
      <c r="CAJ6" s="11"/>
      <c r="CAK6" s="11"/>
      <c r="CAL6" s="11"/>
      <c r="CAM6" s="11"/>
      <c r="CAN6" s="11"/>
      <c r="CAO6" s="11"/>
      <c r="CAP6" s="11"/>
      <c r="CAQ6" s="11"/>
      <c r="CAR6" s="11"/>
      <c r="CAS6" s="11"/>
      <c r="CAT6" s="11"/>
      <c r="CAU6" s="11"/>
      <c r="CAV6" s="11"/>
      <c r="CAW6" s="11"/>
      <c r="CAX6" s="11"/>
      <c r="CAY6" s="11"/>
      <c r="CAZ6" s="11"/>
      <c r="CBA6" s="11"/>
      <c r="CBB6" s="11"/>
      <c r="CBC6" s="11"/>
      <c r="CBD6" s="11"/>
      <c r="CBE6" s="11"/>
      <c r="CBF6" s="11"/>
      <c r="CBG6" s="11"/>
      <c r="CBH6" s="11"/>
      <c r="CBI6" s="11"/>
      <c r="CBJ6" s="11"/>
      <c r="CBK6" s="11"/>
      <c r="CBL6" s="11"/>
      <c r="CBM6" s="11"/>
      <c r="CBN6" s="11"/>
      <c r="CBO6" s="11"/>
      <c r="CBP6" s="11"/>
      <c r="CBQ6" s="11"/>
      <c r="CBR6" s="11"/>
      <c r="CBS6" s="11"/>
      <c r="CBT6" s="11"/>
      <c r="CBU6" s="11"/>
      <c r="CBV6" s="11"/>
      <c r="CBW6" s="11"/>
      <c r="CBX6" s="11"/>
      <c r="CBY6" s="11"/>
      <c r="CBZ6" s="11"/>
      <c r="CCA6" s="11"/>
      <c r="CCB6" s="11"/>
      <c r="CCC6" s="11"/>
      <c r="CCD6" s="11"/>
      <c r="CCE6" s="11"/>
      <c r="CCF6" s="11"/>
      <c r="CCG6" s="11"/>
      <c r="CCH6" s="11"/>
      <c r="CCI6" s="11"/>
      <c r="CCJ6" s="11"/>
      <c r="CCK6" s="11"/>
      <c r="CCL6" s="11"/>
      <c r="CCM6" s="11"/>
      <c r="CCN6" s="11"/>
      <c r="CCO6" s="11"/>
      <c r="CCP6" s="11"/>
      <c r="CCQ6" s="11"/>
      <c r="CCR6" s="11"/>
      <c r="CCS6" s="11"/>
      <c r="CCT6" s="11"/>
      <c r="CCU6" s="11"/>
      <c r="CCV6" s="11"/>
      <c r="CCW6" s="11"/>
      <c r="CCX6" s="11"/>
      <c r="CCY6" s="11"/>
      <c r="CCZ6" s="11"/>
      <c r="CDA6" s="11"/>
      <c r="CDB6" s="11"/>
      <c r="CDC6" s="11"/>
      <c r="CDD6" s="11"/>
      <c r="CDE6" s="11"/>
      <c r="CDF6" s="11"/>
      <c r="CDG6" s="11"/>
      <c r="CDH6" s="11"/>
      <c r="CDI6" s="11"/>
      <c r="CDJ6" s="11"/>
      <c r="CDK6" s="11"/>
      <c r="CDL6" s="11"/>
      <c r="CDM6" s="11"/>
      <c r="CDN6" s="11"/>
      <c r="CDO6" s="11"/>
      <c r="CDP6" s="11"/>
      <c r="CDQ6" s="11"/>
      <c r="CDR6" s="11"/>
      <c r="CDS6" s="11"/>
      <c r="CDT6" s="11"/>
      <c r="CDU6" s="11"/>
      <c r="CDV6" s="11"/>
      <c r="CDW6" s="11"/>
      <c r="CDX6" s="11"/>
      <c r="CDY6" s="11"/>
      <c r="CDZ6" s="11"/>
      <c r="CEA6" s="11"/>
      <c r="CEB6" s="11"/>
      <c r="CEC6" s="11"/>
      <c r="CED6" s="11"/>
      <c r="CEE6" s="11"/>
      <c r="CEF6" s="11"/>
      <c r="CEG6" s="11"/>
      <c r="CEH6" s="11"/>
      <c r="CEI6" s="11"/>
      <c r="CEJ6" s="11"/>
      <c r="CEK6" s="11"/>
      <c r="CEL6" s="11"/>
      <c r="CEM6" s="11"/>
      <c r="CEN6" s="11"/>
      <c r="CEO6" s="11"/>
      <c r="CEP6" s="11"/>
      <c r="CEQ6" s="11"/>
      <c r="CER6" s="11"/>
      <c r="CES6" s="11"/>
      <c r="CET6" s="11"/>
      <c r="CEU6" s="11"/>
      <c r="CEV6" s="11"/>
      <c r="CEW6" s="11"/>
      <c r="CEX6" s="11"/>
      <c r="CEY6" s="11"/>
      <c r="CEZ6" s="11"/>
      <c r="CFA6" s="11"/>
      <c r="CFB6" s="11"/>
      <c r="CFC6" s="11"/>
      <c r="CFD6" s="11"/>
      <c r="CFE6" s="11"/>
      <c r="CFF6" s="11"/>
      <c r="CFG6" s="11"/>
      <c r="CFH6" s="11"/>
      <c r="CFI6" s="11"/>
      <c r="CFJ6" s="11"/>
      <c r="CFK6" s="11"/>
      <c r="CFL6" s="11"/>
      <c r="CFM6" s="11"/>
      <c r="CFN6" s="11"/>
      <c r="CFO6" s="11"/>
      <c r="CFP6" s="11"/>
      <c r="CFQ6" s="11"/>
      <c r="CFR6" s="11"/>
      <c r="CFS6" s="11"/>
      <c r="CFT6" s="11"/>
      <c r="CFU6" s="11"/>
      <c r="CFV6" s="11"/>
      <c r="CFW6" s="11"/>
      <c r="CFX6" s="11"/>
      <c r="CFY6" s="11"/>
      <c r="CFZ6" s="11"/>
      <c r="CGA6" s="11"/>
      <c r="CGB6" s="11"/>
      <c r="CGC6" s="11"/>
      <c r="CGD6" s="11"/>
      <c r="CGE6" s="11"/>
      <c r="CGF6" s="11"/>
      <c r="CGG6" s="11"/>
      <c r="CGH6" s="11"/>
      <c r="CGI6" s="11"/>
      <c r="CGJ6" s="11"/>
      <c r="CGK6" s="11"/>
      <c r="CGL6" s="11"/>
      <c r="CGM6" s="11"/>
      <c r="CGN6" s="11"/>
      <c r="CGO6" s="11"/>
      <c r="CGP6" s="11"/>
      <c r="CGQ6" s="11"/>
      <c r="CGR6" s="11"/>
      <c r="CGS6" s="11"/>
      <c r="CGT6" s="11"/>
      <c r="CGU6" s="11"/>
      <c r="CGV6" s="11"/>
      <c r="CGW6" s="11"/>
      <c r="CGX6" s="11"/>
      <c r="CGY6" s="11"/>
      <c r="CGZ6" s="11"/>
      <c r="CHA6" s="11"/>
      <c r="CHB6" s="11"/>
      <c r="CHC6" s="11"/>
      <c r="CHD6" s="11"/>
      <c r="CHE6" s="11"/>
      <c r="CHF6" s="11"/>
      <c r="CHG6" s="11"/>
      <c r="CHH6" s="11"/>
      <c r="CHI6" s="11"/>
      <c r="CHJ6" s="11"/>
      <c r="CHK6" s="11"/>
      <c r="CHL6" s="11"/>
      <c r="CHM6" s="11"/>
      <c r="CHN6" s="11"/>
      <c r="CHO6" s="11"/>
      <c r="CHP6" s="11"/>
      <c r="CHQ6" s="11"/>
      <c r="CHR6" s="11"/>
      <c r="CHS6" s="11"/>
      <c r="CHT6" s="11"/>
      <c r="CHU6" s="11"/>
      <c r="CHV6" s="11"/>
      <c r="CHW6" s="11"/>
      <c r="CHX6" s="11"/>
      <c r="CHY6" s="11"/>
      <c r="CHZ6" s="11"/>
      <c r="CIA6" s="11"/>
      <c r="CIB6" s="11"/>
      <c r="CIC6" s="11"/>
      <c r="CID6" s="11"/>
      <c r="CIE6" s="11"/>
      <c r="CIF6" s="11"/>
      <c r="CIG6" s="11"/>
      <c r="CIH6" s="11"/>
      <c r="CII6" s="11"/>
      <c r="CIJ6" s="11"/>
      <c r="CIK6" s="11"/>
      <c r="CIL6" s="11"/>
      <c r="CIM6" s="11"/>
      <c r="CIN6" s="11"/>
      <c r="CIO6" s="11"/>
      <c r="CIP6" s="11"/>
      <c r="CIQ6" s="11"/>
      <c r="CIR6" s="11"/>
      <c r="CIS6" s="11"/>
      <c r="CIT6" s="11"/>
      <c r="CIU6" s="11"/>
      <c r="CIV6" s="11"/>
      <c r="CIW6" s="11"/>
      <c r="CIX6" s="11"/>
      <c r="CIY6" s="11"/>
      <c r="CIZ6" s="11"/>
      <c r="CJA6" s="11"/>
      <c r="CJB6" s="11"/>
      <c r="CJC6" s="11"/>
      <c r="CJD6" s="11"/>
      <c r="CJE6" s="11"/>
      <c r="CJF6" s="11"/>
      <c r="CJG6" s="11"/>
      <c r="CJH6" s="11"/>
      <c r="CJI6" s="11"/>
      <c r="CJJ6" s="11"/>
      <c r="CJK6" s="11"/>
      <c r="CJL6" s="11"/>
      <c r="CJM6" s="11"/>
      <c r="CJN6" s="11"/>
      <c r="CJO6" s="11"/>
      <c r="CJP6" s="11"/>
      <c r="CJQ6" s="11"/>
      <c r="CJR6" s="11"/>
      <c r="CJS6" s="11"/>
      <c r="CJT6" s="11"/>
      <c r="CJU6" s="11"/>
      <c r="CJV6" s="11"/>
      <c r="CJW6" s="11"/>
      <c r="CJX6" s="11"/>
      <c r="CJY6" s="11"/>
      <c r="CJZ6" s="11"/>
      <c r="CKA6" s="11"/>
      <c r="CKB6" s="11"/>
      <c r="CKC6" s="11"/>
      <c r="CKD6" s="11"/>
      <c r="CKE6" s="11"/>
      <c r="CKF6" s="11"/>
      <c r="CKG6" s="11"/>
      <c r="CKH6" s="11"/>
      <c r="CKI6" s="11"/>
      <c r="CKJ6" s="11"/>
      <c r="CKK6" s="11"/>
      <c r="CKL6" s="11"/>
      <c r="CKM6" s="11"/>
      <c r="CKN6" s="11"/>
      <c r="CKO6" s="11"/>
      <c r="CKP6" s="11"/>
      <c r="CKQ6" s="11"/>
      <c r="CKR6" s="11"/>
      <c r="CKS6" s="11"/>
      <c r="CKT6" s="11"/>
      <c r="CKU6" s="11"/>
      <c r="CKV6" s="11"/>
      <c r="CKW6" s="11"/>
      <c r="CKX6" s="11"/>
      <c r="CKY6" s="11"/>
      <c r="CKZ6" s="11"/>
      <c r="CLA6" s="11"/>
      <c r="CLB6" s="11"/>
      <c r="CLC6" s="11"/>
      <c r="CLD6" s="11"/>
      <c r="CLE6" s="11"/>
      <c r="CLF6" s="11"/>
      <c r="CLG6" s="11"/>
      <c r="CLH6" s="11"/>
      <c r="CLI6" s="11"/>
      <c r="CLJ6" s="11"/>
      <c r="CLK6" s="11"/>
      <c r="CLL6" s="11"/>
      <c r="CLM6" s="11"/>
      <c r="CLN6" s="11"/>
      <c r="CLO6" s="11"/>
      <c r="CLP6" s="11"/>
      <c r="CLQ6" s="11"/>
      <c r="CLR6" s="11"/>
      <c r="CLS6" s="11"/>
      <c r="CLT6" s="11"/>
      <c r="CLU6" s="11"/>
      <c r="CLV6" s="11"/>
      <c r="CLW6" s="11"/>
      <c r="CLX6" s="11"/>
      <c r="CLY6" s="11"/>
      <c r="CLZ6" s="11"/>
      <c r="CMA6" s="11"/>
      <c r="CMB6" s="11"/>
      <c r="CMC6" s="11"/>
      <c r="CMD6" s="11"/>
      <c r="CME6" s="11"/>
      <c r="CMF6" s="11"/>
      <c r="CMG6" s="11"/>
      <c r="CMH6" s="11"/>
      <c r="CMI6" s="11"/>
      <c r="CMJ6" s="11"/>
      <c r="CMK6" s="11"/>
      <c r="CML6" s="11"/>
      <c r="CMM6" s="11"/>
      <c r="CMN6" s="11"/>
      <c r="CMO6" s="11"/>
      <c r="CMP6" s="11"/>
      <c r="CMQ6" s="11"/>
      <c r="CMR6" s="11"/>
      <c r="CMS6" s="11"/>
      <c r="CMT6" s="11"/>
      <c r="CMU6" s="11"/>
      <c r="CMV6" s="11"/>
      <c r="CMW6" s="11"/>
      <c r="CMX6" s="11"/>
      <c r="CMY6" s="11"/>
      <c r="CMZ6" s="11"/>
      <c r="CNA6" s="11"/>
      <c r="CNB6" s="11"/>
      <c r="CNC6" s="11"/>
      <c r="CND6" s="11"/>
      <c r="CNE6" s="11"/>
      <c r="CNF6" s="11"/>
      <c r="CNG6" s="11"/>
      <c r="CNH6" s="11"/>
      <c r="CNI6" s="11"/>
      <c r="CNJ6" s="11"/>
      <c r="CNK6" s="11"/>
      <c r="CNL6" s="11"/>
      <c r="CNM6" s="11"/>
      <c r="CNN6" s="11"/>
      <c r="CNO6" s="11"/>
      <c r="CNP6" s="11"/>
      <c r="CNQ6" s="11"/>
      <c r="CNR6" s="11"/>
      <c r="CNS6" s="11"/>
      <c r="CNT6" s="11"/>
      <c r="CNU6" s="11"/>
      <c r="CNV6" s="11"/>
      <c r="CNW6" s="11"/>
      <c r="CNX6" s="11"/>
      <c r="CNY6" s="11"/>
      <c r="CNZ6" s="11"/>
      <c r="COA6" s="11"/>
      <c r="COB6" s="11"/>
      <c r="COC6" s="11"/>
      <c r="COD6" s="11"/>
      <c r="COE6" s="11"/>
      <c r="COF6" s="11"/>
      <c r="COG6" s="11"/>
      <c r="COH6" s="11"/>
      <c r="COI6" s="11"/>
      <c r="COJ6" s="11"/>
      <c r="COK6" s="11"/>
      <c r="COL6" s="11"/>
      <c r="COM6" s="11"/>
      <c r="CON6" s="11"/>
      <c r="COO6" s="11"/>
      <c r="COP6" s="11"/>
      <c r="COQ6" s="11"/>
      <c r="COR6" s="11"/>
      <c r="COS6" s="11"/>
      <c r="COT6" s="11"/>
      <c r="COU6" s="11"/>
      <c r="COV6" s="11"/>
      <c r="COW6" s="11"/>
      <c r="COX6" s="11"/>
      <c r="COY6" s="11"/>
      <c r="COZ6" s="11"/>
      <c r="CPA6" s="11"/>
      <c r="CPB6" s="11"/>
      <c r="CPC6" s="11"/>
      <c r="CPD6" s="11"/>
      <c r="CPE6" s="11"/>
      <c r="CPF6" s="11"/>
      <c r="CPG6" s="11"/>
      <c r="CPH6" s="11"/>
      <c r="CPI6" s="11"/>
      <c r="CPJ6" s="11"/>
      <c r="CPK6" s="11"/>
      <c r="CPL6" s="11"/>
      <c r="CPM6" s="11"/>
      <c r="CPN6" s="11"/>
      <c r="CPO6" s="11"/>
      <c r="CPP6" s="11"/>
      <c r="CPQ6" s="11"/>
      <c r="CPR6" s="11"/>
      <c r="CPS6" s="11"/>
      <c r="CPT6" s="11"/>
      <c r="CPU6" s="11"/>
      <c r="CPV6" s="11"/>
      <c r="CPW6" s="11"/>
      <c r="CPX6" s="11"/>
      <c r="CPY6" s="11"/>
      <c r="CPZ6" s="11"/>
      <c r="CQA6" s="11"/>
      <c r="CQB6" s="11"/>
      <c r="CQC6" s="11"/>
      <c r="CQD6" s="11"/>
      <c r="CQE6" s="11"/>
      <c r="CQF6" s="11"/>
      <c r="CQG6" s="11"/>
      <c r="CQH6" s="11"/>
      <c r="CQI6" s="11"/>
      <c r="CQJ6" s="11"/>
      <c r="CQK6" s="11"/>
      <c r="CQL6" s="11"/>
      <c r="CQM6" s="11"/>
      <c r="CQN6" s="11"/>
      <c r="CQO6" s="11"/>
      <c r="CQP6" s="11"/>
      <c r="CQQ6" s="11"/>
      <c r="CQR6" s="11"/>
      <c r="CQS6" s="11"/>
      <c r="CQT6" s="11"/>
      <c r="CQU6" s="11"/>
      <c r="CQV6" s="11"/>
      <c r="CQW6" s="11"/>
      <c r="CQX6" s="11"/>
      <c r="CQY6" s="11"/>
      <c r="CQZ6" s="11"/>
      <c r="CRA6" s="11"/>
      <c r="CRB6" s="11"/>
      <c r="CRC6" s="11"/>
      <c r="CRD6" s="11"/>
      <c r="CRE6" s="11"/>
      <c r="CRF6" s="11"/>
      <c r="CRG6" s="11"/>
      <c r="CRH6" s="11"/>
      <c r="CRI6" s="11"/>
      <c r="CRJ6" s="11"/>
      <c r="CRK6" s="11"/>
      <c r="CRL6" s="11"/>
      <c r="CRM6" s="11"/>
      <c r="CRN6" s="11"/>
      <c r="CRO6" s="11"/>
      <c r="CRP6" s="11"/>
      <c r="CRQ6" s="11"/>
      <c r="CRR6" s="11"/>
      <c r="CRS6" s="11"/>
      <c r="CRT6" s="11"/>
      <c r="CRU6" s="11"/>
      <c r="CRV6" s="11"/>
      <c r="CRW6" s="11"/>
      <c r="CRX6" s="11"/>
      <c r="CRY6" s="11"/>
      <c r="CRZ6" s="11"/>
      <c r="CSA6" s="11"/>
      <c r="CSB6" s="11"/>
      <c r="CSC6" s="11"/>
      <c r="CSD6" s="11"/>
      <c r="CSE6" s="11"/>
      <c r="CSF6" s="11"/>
      <c r="CSG6" s="11"/>
      <c r="CSH6" s="11"/>
      <c r="CSI6" s="11"/>
      <c r="CSJ6" s="11"/>
      <c r="CSK6" s="11"/>
      <c r="CSL6" s="11"/>
      <c r="CSM6" s="11"/>
      <c r="CSN6" s="11"/>
      <c r="CSO6" s="11"/>
      <c r="CSP6" s="11"/>
      <c r="CSQ6" s="11"/>
      <c r="CSR6" s="11"/>
      <c r="CSS6" s="11"/>
      <c r="CST6" s="11"/>
      <c r="CSU6" s="11"/>
      <c r="CSV6" s="11"/>
      <c r="CSW6" s="11"/>
      <c r="CSX6" s="11"/>
      <c r="CSY6" s="11"/>
      <c r="CSZ6" s="11"/>
      <c r="CTA6" s="11"/>
      <c r="CTB6" s="11"/>
      <c r="CTC6" s="11"/>
      <c r="CTD6" s="11"/>
      <c r="CTE6" s="11"/>
      <c r="CTF6" s="11"/>
      <c r="CTG6" s="11"/>
      <c r="CTH6" s="11"/>
      <c r="CTI6" s="11"/>
      <c r="CTJ6" s="11"/>
      <c r="CTK6" s="11"/>
      <c r="CTL6" s="11"/>
      <c r="CTM6" s="11"/>
      <c r="CTN6" s="11"/>
      <c r="CTO6" s="11"/>
      <c r="CTP6" s="11"/>
      <c r="CTQ6" s="11"/>
      <c r="CTR6" s="11"/>
      <c r="CTS6" s="11"/>
      <c r="CTT6" s="11"/>
      <c r="CTU6" s="11"/>
      <c r="CTV6" s="11"/>
      <c r="CTW6" s="11"/>
      <c r="CTX6" s="11"/>
      <c r="CTY6" s="11"/>
      <c r="CTZ6" s="11"/>
      <c r="CUA6" s="11"/>
      <c r="CUB6" s="11"/>
      <c r="CUC6" s="11"/>
      <c r="CUD6" s="11"/>
      <c r="CUE6" s="11"/>
      <c r="CUF6" s="11"/>
      <c r="CUG6" s="11"/>
      <c r="CUH6" s="11"/>
      <c r="CUI6" s="11"/>
      <c r="CUJ6" s="11"/>
      <c r="CUK6" s="11"/>
      <c r="CUL6" s="11"/>
      <c r="CUM6" s="11"/>
      <c r="CUN6" s="11"/>
      <c r="CUO6" s="11"/>
      <c r="CUP6" s="11"/>
      <c r="CUQ6" s="11"/>
      <c r="CUR6" s="11"/>
      <c r="CUS6" s="11"/>
      <c r="CUT6" s="11"/>
      <c r="CUU6" s="11"/>
      <c r="CUV6" s="11"/>
      <c r="CUW6" s="11"/>
      <c r="CUX6" s="11"/>
      <c r="CUY6" s="11"/>
      <c r="CUZ6" s="11"/>
      <c r="CVA6" s="11"/>
      <c r="CVB6" s="11"/>
      <c r="CVC6" s="11"/>
      <c r="CVD6" s="11"/>
      <c r="CVE6" s="11"/>
      <c r="CVF6" s="11"/>
      <c r="CVG6" s="11"/>
      <c r="CVH6" s="11"/>
      <c r="CVI6" s="11"/>
      <c r="CVJ6" s="11"/>
      <c r="CVK6" s="11"/>
      <c r="CVL6" s="11"/>
      <c r="CVM6" s="11"/>
      <c r="CVN6" s="11"/>
      <c r="CVO6" s="11"/>
      <c r="CVP6" s="11"/>
      <c r="CVQ6" s="11"/>
      <c r="CVR6" s="11"/>
      <c r="CVS6" s="11"/>
      <c r="CVT6" s="11"/>
      <c r="CVU6" s="11"/>
      <c r="CVV6" s="11"/>
      <c r="CVW6" s="11"/>
      <c r="CVX6" s="11"/>
      <c r="CVY6" s="11"/>
      <c r="CVZ6" s="11"/>
      <c r="CWA6" s="11"/>
      <c r="CWB6" s="11"/>
      <c r="CWC6" s="11"/>
      <c r="CWD6" s="11"/>
      <c r="CWE6" s="11"/>
      <c r="CWF6" s="11"/>
      <c r="CWG6" s="11"/>
      <c r="CWH6" s="11"/>
      <c r="CWI6" s="11"/>
      <c r="CWJ6" s="11"/>
      <c r="CWK6" s="11"/>
      <c r="CWL6" s="11"/>
      <c r="CWM6" s="11"/>
      <c r="CWN6" s="11"/>
      <c r="CWO6" s="11"/>
      <c r="CWP6" s="11"/>
      <c r="CWQ6" s="11"/>
      <c r="CWR6" s="11"/>
      <c r="CWS6" s="11"/>
      <c r="CWT6" s="11"/>
      <c r="CWU6" s="11"/>
      <c r="CWV6" s="11"/>
      <c r="CWW6" s="11"/>
      <c r="CWX6" s="11"/>
      <c r="CWY6" s="11"/>
      <c r="CWZ6" s="11"/>
      <c r="CXA6" s="11"/>
      <c r="CXB6" s="11"/>
      <c r="CXC6" s="11"/>
      <c r="CXD6" s="11"/>
      <c r="CXE6" s="11"/>
      <c r="CXF6" s="11"/>
      <c r="CXG6" s="11"/>
      <c r="CXH6" s="11"/>
      <c r="CXI6" s="11"/>
      <c r="CXJ6" s="11"/>
      <c r="CXK6" s="11"/>
      <c r="CXL6" s="11"/>
      <c r="CXM6" s="11"/>
      <c r="CXN6" s="11"/>
      <c r="CXO6" s="11"/>
      <c r="CXP6" s="11"/>
      <c r="CXQ6" s="11"/>
      <c r="CXR6" s="11"/>
      <c r="CXS6" s="11"/>
      <c r="CXT6" s="11"/>
      <c r="CXU6" s="11"/>
      <c r="CXV6" s="11"/>
      <c r="CXW6" s="11"/>
      <c r="CXX6" s="11"/>
      <c r="CXY6" s="11"/>
      <c r="CXZ6" s="11"/>
      <c r="CYA6" s="11"/>
      <c r="CYB6" s="11"/>
      <c r="CYC6" s="11"/>
      <c r="CYD6" s="11"/>
      <c r="CYE6" s="11"/>
      <c r="CYF6" s="11"/>
      <c r="CYG6" s="11"/>
      <c r="CYH6" s="11"/>
      <c r="CYI6" s="11"/>
      <c r="CYJ6" s="11"/>
      <c r="CYK6" s="11"/>
      <c r="CYL6" s="11"/>
      <c r="CYM6" s="11"/>
      <c r="CYN6" s="11"/>
      <c r="CYO6" s="11"/>
      <c r="CYP6" s="11"/>
      <c r="CYQ6" s="11"/>
      <c r="CYR6" s="11"/>
      <c r="CYS6" s="11"/>
      <c r="CYT6" s="11"/>
      <c r="CYU6" s="11"/>
      <c r="CYV6" s="11"/>
      <c r="CYW6" s="11"/>
      <c r="CYX6" s="11"/>
      <c r="CYY6" s="11"/>
      <c r="CYZ6" s="11"/>
      <c r="CZA6" s="11"/>
      <c r="CZB6" s="11"/>
      <c r="CZC6" s="11"/>
      <c r="CZD6" s="11"/>
      <c r="CZE6" s="11"/>
      <c r="CZF6" s="11"/>
      <c r="CZG6" s="11"/>
      <c r="CZH6" s="11"/>
      <c r="CZI6" s="11"/>
      <c r="CZJ6" s="11"/>
      <c r="CZK6" s="11"/>
      <c r="CZL6" s="11"/>
      <c r="CZM6" s="11"/>
      <c r="CZN6" s="11"/>
      <c r="CZO6" s="11"/>
      <c r="CZP6" s="11"/>
      <c r="CZQ6" s="11"/>
      <c r="CZR6" s="11"/>
      <c r="CZS6" s="11"/>
      <c r="CZT6" s="11"/>
      <c r="CZU6" s="11"/>
      <c r="CZV6" s="11"/>
      <c r="CZW6" s="11"/>
      <c r="CZX6" s="11"/>
      <c r="CZY6" s="11"/>
      <c r="CZZ6" s="11"/>
      <c r="DAA6" s="11"/>
      <c r="DAB6" s="11"/>
      <c r="DAC6" s="11"/>
      <c r="DAD6" s="11"/>
      <c r="DAE6" s="11"/>
      <c r="DAF6" s="11"/>
      <c r="DAG6" s="11"/>
      <c r="DAH6" s="11"/>
      <c r="DAI6" s="11"/>
      <c r="DAJ6" s="11"/>
      <c r="DAK6" s="11"/>
      <c r="DAL6" s="11"/>
      <c r="DAM6" s="11"/>
      <c r="DAN6" s="11"/>
      <c r="DAO6" s="11"/>
      <c r="DAP6" s="11"/>
      <c r="DAQ6" s="11"/>
      <c r="DAR6" s="11"/>
      <c r="DAS6" s="11"/>
      <c r="DAT6" s="11"/>
      <c r="DAU6" s="11"/>
      <c r="DAV6" s="11"/>
      <c r="DAW6" s="11"/>
      <c r="DAX6" s="11"/>
      <c r="DAY6" s="11"/>
      <c r="DAZ6" s="11"/>
      <c r="DBA6" s="11"/>
      <c r="DBB6" s="11"/>
      <c r="DBC6" s="11"/>
      <c r="DBD6" s="11"/>
      <c r="DBE6" s="11"/>
      <c r="DBF6" s="11"/>
      <c r="DBG6" s="11"/>
      <c r="DBH6" s="11"/>
      <c r="DBI6" s="11"/>
      <c r="DBJ6" s="11"/>
      <c r="DBK6" s="11"/>
      <c r="DBL6" s="11"/>
      <c r="DBM6" s="11"/>
      <c r="DBN6" s="11"/>
      <c r="DBO6" s="11"/>
      <c r="DBP6" s="11"/>
      <c r="DBQ6" s="11"/>
      <c r="DBR6" s="11"/>
      <c r="DBS6" s="11"/>
      <c r="DBT6" s="11"/>
      <c r="DBU6" s="11"/>
      <c r="DBV6" s="11"/>
      <c r="DBW6" s="11"/>
      <c r="DBX6" s="11"/>
      <c r="DBY6" s="11"/>
      <c r="DBZ6" s="11"/>
      <c r="DCA6" s="11"/>
      <c r="DCB6" s="11"/>
      <c r="DCC6" s="11"/>
      <c r="DCD6" s="11"/>
      <c r="DCE6" s="11"/>
      <c r="DCF6" s="11"/>
      <c r="DCG6" s="11"/>
      <c r="DCH6" s="11"/>
      <c r="DCI6" s="11"/>
      <c r="DCJ6" s="11"/>
      <c r="DCK6" s="11"/>
      <c r="DCL6" s="11"/>
      <c r="DCM6" s="11"/>
      <c r="DCN6" s="11"/>
      <c r="DCO6" s="11"/>
      <c r="DCP6" s="11"/>
      <c r="DCQ6" s="11"/>
      <c r="DCR6" s="11"/>
      <c r="DCS6" s="11"/>
      <c r="DCT6" s="11"/>
      <c r="DCU6" s="11"/>
      <c r="DCV6" s="11"/>
      <c r="DCW6" s="11"/>
      <c r="DCX6" s="11"/>
      <c r="DCY6" s="11"/>
      <c r="DCZ6" s="11"/>
      <c r="DDA6" s="11"/>
      <c r="DDB6" s="11"/>
      <c r="DDC6" s="11"/>
      <c r="DDD6" s="11"/>
      <c r="DDE6" s="11"/>
      <c r="DDF6" s="11"/>
      <c r="DDG6" s="11"/>
      <c r="DDH6" s="11"/>
      <c r="DDI6" s="11"/>
      <c r="DDJ6" s="11"/>
      <c r="DDK6" s="11"/>
      <c r="DDL6" s="11"/>
      <c r="DDM6" s="11"/>
      <c r="DDN6" s="11"/>
      <c r="DDO6" s="11"/>
      <c r="DDP6" s="11"/>
      <c r="DDQ6" s="11"/>
      <c r="DDR6" s="11"/>
      <c r="DDS6" s="11"/>
      <c r="DDT6" s="11"/>
      <c r="DDU6" s="11"/>
      <c r="DDV6" s="11"/>
      <c r="DDW6" s="11"/>
      <c r="DDX6" s="11"/>
      <c r="DDY6" s="11"/>
      <c r="DDZ6" s="11"/>
      <c r="DEA6" s="11"/>
      <c r="DEB6" s="11"/>
      <c r="DEC6" s="11"/>
      <c r="DED6" s="11"/>
      <c r="DEE6" s="11"/>
      <c r="DEF6" s="11"/>
      <c r="DEG6" s="11"/>
      <c r="DEH6" s="11"/>
      <c r="DEI6" s="11"/>
      <c r="DEJ6" s="11"/>
      <c r="DEK6" s="11"/>
      <c r="DEL6" s="11"/>
      <c r="DEM6" s="11"/>
      <c r="DEN6" s="11"/>
      <c r="DEO6" s="11"/>
      <c r="DEP6" s="11"/>
      <c r="DEQ6" s="11"/>
      <c r="DER6" s="11"/>
      <c r="DES6" s="11"/>
      <c r="DET6" s="11"/>
      <c r="DEU6" s="11"/>
      <c r="DEV6" s="11"/>
      <c r="DEW6" s="11"/>
      <c r="DEX6" s="11"/>
      <c r="DEY6" s="11"/>
      <c r="DEZ6" s="11"/>
      <c r="DFA6" s="11"/>
      <c r="DFB6" s="11"/>
      <c r="DFC6" s="11"/>
      <c r="DFD6" s="11"/>
      <c r="DFE6" s="11"/>
      <c r="DFF6" s="11"/>
      <c r="DFG6" s="11"/>
      <c r="DFH6" s="11"/>
      <c r="DFI6" s="11"/>
      <c r="DFJ6" s="11"/>
      <c r="DFK6" s="11"/>
      <c r="DFL6" s="11"/>
      <c r="DFM6" s="11"/>
      <c r="DFN6" s="11"/>
      <c r="DFO6" s="11"/>
      <c r="DFP6" s="11"/>
      <c r="DFQ6" s="11"/>
      <c r="DFR6" s="11"/>
      <c r="DFS6" s="11"/>
      <c r="DFT6" s="11"/>
      <c r="DFU6" s="11"/>
      <c r="DFV6" s="11"/>
      <c r="DFW6" s="11"/>
      <c r="DFX6" s="11"/>
      <c r="DFY6" s="11"/>
      <c r="DFZ6" s="11"/>
      <c r="DGA6" s="11"/>
      <c r="DGB6" s="11"/>
      <c r="DGC6" s="11"/>
      <c r="DGD6" s="11"/>
      <c r="DGE6" s="11"/>
      <c r="DGF6" s="11"/>
      <c r="DGG6" s="11"/>
      <c r="DGH6" s="11"/>
      <c r="DGI6" s="11"/>
      <c r="DGJ6" s="11"/>
      <c r="DGK6" s="11"/>
      <c r="DGL6" s="11"/>
      <c r="DGM6" s="11"/>
      <c r="DGN6" s="11"/>
      <c r="DGO6" s="11"/>
      <c r="DGP6" s="11"/>
      <c r="DGQ6" s="11"/>
      <c r="DGR6" s="11"/>
      <c r="DGS6" s="11"/>
      <c r="DGT6" s="11"/>
      <c r="DGU6" s="11"/>
      <c r="DGV6" s="11"/>
      <c r="DGW6" s="11"/>
      <c r="DGX6" s="11"/>
      <c r="DGY6" s="11"/>
      <c r="DGZ6" s="11"/>
      <c r="DHA6" s="11"/>
      <c r="DHB6" s="11"/>
      <c r="DHC6" s="11"/>
      <c r="DHD6" s="11"/>
      <c r="DHE6" s="11"/>
      <c r="DHF6" s="11"/>
      <c r="DHG6" s="11"/>
      <c r="DHH6" s="11"/>
      <c r="DHI6" s="11"/>
      <c r="DHJ6" s="11"/>
      <c r="DHK6" s="11"/>
      <c r="DHL6" s="11"/>
      <c r="DHM6" s="11"/>
      <c r="DHN6" s="11"/>
      <c r="DHO6" s="11"/>
      <c r="DHP6" s="11"/>
      <c r="DHQ6" s="11"/>
      <c r="DHR6" s="11"/>
      <c r="DHS6" s="11"/>
      <c r="DHT6" s="11"/>
      <c r="DHU6" s="11"/>
      <c r="DHV6" s="11"/>
      <c r="DHW6" s="11"/>
      <c r="DHX6" s="11"/>
      <c r="DHY6" s="11"/>
      <c r="DHZ6" s="11"/>
      <c r="DIA6" s="11"/>
      <c r="DIB6" s="11"/>
      <c r="DIC6" s="11"/>
      <c r="DID6" s="11"/>
      <c r="DIE6" s="11"/>
      <c r="DIF6" s="11"/>
      <c r="DIG6" s="11"/>
      <c r="DIH6" s="11"/>
      <c r="DII6" s="11"/>
      <c r="DIJ6" s="11"/>
      <c r="DIK6" s="11"/>
      <c r="DIL6" s="11"/>
      <c r="DIM6" s="11"/>
      <c r="DIN6" s="11"/>
      <c r="DIO6" s="11"/>
      <c r="DIP6" s="11"/>
      <c r="DIQ6" s="11"/>
      <c r="DIR6" s="11"/>
      <c r="DIS6" s="11"/>
      <c r="DIT6" s="11"/>
      <c r="DIU6" s="11"/>
      <c r="DIV6" s="11"/>
      <c r="DIW6" s="11"/>
      <c r="DIX6" s="11"/>
      <c r="DIY6" s="11"/>
      <c r="DIZ6" s="11"/>
      <c r="DJA6" s="11"/>
      <c r="DJB6" s="11"/>
      <c r="DJC6" s="11"/>
      <c r="DJD6" s="11"/>
      <c r="DJE6" s="11"/>
      <c r="DJF6" s="11"/>
      <c r="DJG6" s="11"/>
      <c r="DJH6" s="11"/>
      <c r="DJI6" s="11"/>
      <c r="DJJ6" s="11"/>
      <c r="DJK6" s="11"/>
      <c r="DJL6" s="11"/>
      <c r="DJM6" s="11"/>
      <c r="DJN6" s="11"/>
      <c r="DJO6" s="11"/>
      <c r="DJP6" s="11"/>
      <c r="DJQ6" s="11"/>
      <c r="DJR6" s="11"/>
      <c r="DJS6" s="11"/>
      <c r="DJT6" s="11"/>
      <c r="DJU6" s="11"/>
      <c r="DJV6" s="11"/>
      <c r="DJW6" s="11"/>
      <c r="DJX6" s="11"/>
      <c r="DJY6" s="11"/>
      <c r="DJZ6" s="11"/>
      <c r="DKA6" s="11"/>
      <c r="DKB6" s="11"/>
      <c r="DKC6" s="11"/>
      <c r="DKD6" s="11"/>
      <c r="DKE6" s="11"/>
      <c r="DKF6" s="11"/>
      <c r="DKG6" s="11"/>
      <c r="DKH6" s="11"/>
      <c r="DKI6" s="11"/>
      <c r="DKJ6" s="11"/>
      <c r="DKK6" s="11"/>
      <c r="DKL6" s="11"/>
      <c r="DKM6" s="11"/>
      <c r="DKN6" s="11"/>
      <c r="DKO6" s="11"/>
      <c r="DKP6" s="11"/>
      <c r="DKQ6" s="11"/>
      <c r="DKR6" s="11"/>
      <c r="DKS6" s="11"/>
      <c r="DKT6" s="11"/>
      <c r="DKU6" s="11"/>
      <c r="DKV6" s="11"/>
      <c r="DKW6" s="11"/>
      <c r="DKX6" s="11"/>
      <c r="DKY6" s="11"/>
      <c r="DKZ6" s="11"/>
      <c r="DLA6" s="11"/>
      <c r="DLB6" s="11"/>
      <c r="DLC6" s="11"/>
      <c r="DLD6" s="11"/>
      <c r="DLE6" s="11"/>
      <c r="DLF6" s="11"/>
      <c r="DLG6" s="11"/>
      <c r="DLH6" s="11"/>
      <c r="DLI6" s="11"/>
      <c r="DLJ6" s="11"/>
      <c r="DLK6" s="11"/>
      <c r="DLL6" s="11"/>
      <c r="DLM6" s="11"/>
      <c r="DLN6" s="11"/>
      <c r="DLO6" s="11"/>
      <c r="DLP6" s="11"/>
      <c r="DLQ6" s="11"/>
      <c r="DLR6" s="11"/>
      <c r="DLS6" s="11"/>
      <c r="DLT6" s="11"/>
      <c r="DLU6" s="11"/>
      <c r="DLV6" s="11"/>
      <c r="DLW6" s="11"/>
      <c r="DLX6" s="11"/>
      <c r="DLY6" s="11"/>
      <c r="DLZ6" s="11"/>
      <c r="DMA6" s="11"/>
      <c r="DMB6" s="11"/>
      <c r="DMC6" s="11"/>
      <c r="DMD6" s="11"/>
      <c r="DME6" s="11"/>
      <c r="DMF6" s="11"/>
      <c r="DMG6" s="11"/>
      <c r="DMH6" s="11"/>
      <c r="DMI6" s="11"/>
      <c r="DMJ6" s="11"/>
      <c r="DMK6" s="11"/>
      <c r="DML6" s="11"/>
      <c r="DMM6" s="11"/>
      <c r="DMN6" s="11"/>
      <c r="DMO6" s="11"/>
      <c r="DMP6" s="11"/>
      <c r="DMQ6" s="11"/>
      <c r="DMR6" s="11"/>
      <c r="DMS6" s="11"/>
      <c r="DMT6" s="11"/>
      <c r="DMU6" s="11"/>
      <c r="DMV6" s="11"/>
      <c r="DMW6" s="11"/>
      <c r="DMX6" s="11"/>
      <c r="DMY6" s="11"/>
      <c r="DMZ6" s="11"/>
      <c r="DNA6" s="11"/>
      <c r="DNB6" s="11"/>
      <c r="DNC6" s="11"/>
      <c r="DND6" s="11"/>
      <c r="DNE6" s="11"/>
      <c r="DNF6" s="11"/>
      <c r="DNG6" s="11"/>
      <c r="DNH6" s="11"/>
      <c r="DNI6" s="11"/>
      <c r="DNJ6" s="11"/>
      <c r="DNK6" s="11"/>
      <c r="DNL6" s="11"/>
      <c r="DNM6" s="11"/>
      <c r="DNN6" s="11"/>
      <c r="DNO6" s="11"/>
      <c r="DNP6" s="11"/>
      <c r="DNQ6" s="11"/>
      <c r="DNR6" s="11"/>
      <c r="DNS6" s="11"/>
      <c r="DNT6" s="11"/>
      <c r="DNU6" s="11"/>
      <c r="DNV6" s="11"/>
      <c r="DNW6" s="11"/>
      <c r="DNX6" s="11"/>
      <c r="DNY6" s="11"/>
      <c r="DNZ6" s="11"/>
      <c r="DOA6" s="11"/>
      <c r="DOB6" s="11"/>
      <c r="DOC6" s="11"/>
      <c r="DOD6" s="11"/>
      <c r="DOE6" s="11"/>
      <c r="DOF6" s="11"/>
      <c r="DOG6" s="11"/>
      <c r="DOH6" s="11"/>
      <c r="DOI6" s="11"/>
      <c r="DOJ6" s="11"/>
      <c r="DOK6" s="11"/>
      <c r="DOL6" s="11"/>
      <c r="DOM6" s="11"/>
      <c r="DON6" s="11"/>
      <c r="DOO6" s="11"/>
      <c r="DOP6" s="11"/>
      <c r="DOQ6" s="11"/>
      <c r="DOR6" s="11"/>
      <c r="DOS6" s="11"/>
      <c r="DOT6" s="11"/>
      <c r="DOU6" s="11"/>
      <c r="DOV6" s="11"/>
      <c r="DOW6" s="11"/>
      <c r="DOX6" s="11"/>
      <c r="DOY6" s="11"/>
      <c r="DOZ6" s="11"/>
      <c r="DPA6" s="11"/>
      <c r="DPB6" s="11"/>
      <c r="DPC6" s="11"/>
      <c r="DPD6" s="11"/>
      <c r="DPE6" s="11"/>
      <c r="DPF6" s="11"/>
      <c r="DPG6" s="11"/>
      <c r="DPH6" s="11"/>
      <c r="DPI6" s="11"/>
      <c r="DPJ6" s="11"/>
      <c r="DPK6" s="11"/>
      <c r="DPL6" s="11"/>
      <c r="DPM6" s="11"/>
      <c r="DPN6" s="11"/>
      <c r="DPO6" s="11"/>
      <c r="DPP6" s="11"/>
      <c r="DPQ6" s="11"/>
      <c r="DPR6" s="11"/>
      <c r="DPS6" s="11"/>
      <c r="DPT6" s="11"/>
      <c r="DPU6" s="11"/>
      <c r="DPV6" s="11"/>
      <c r="DPW6" s="11"/>
      <c r="DPX6" s="11"/>
      <c r="DPY6" s="11"/>
      <c r="DPZ6" s="11"/>
      <c r="DQA6" s="11"/>
      <c r="DQB6" s="11"/>
      <c r="DQC6" s="11"/>
      <c r="DQD6" s="11"/>
      <c r="DQE6" s="11"/>
      <c r="DQF6" s="11"/>
      <c r="DQG6" s="11"/>
      <c r="DQH6" s="11"/>
      <c r="DQI6" s="11"/>
      <c r="DQJ6" s="11"/>
      <c r="DQK6" s="11"/>
      <c r="DQL6" s="11"/>
      <c r="DQM6" s="11"/>
      <c r="DQN6" s="11"/>
      <c r="DQO6" s="11"/>
      <c r="DQP6" s="11"/>
      <c r="DQQ6" s="11"/>
      <c r="DQR6" s="11"/>
      <c r="DQS6" s="11"/>
      <c r="DQT6" s="11"/>
      <c r="DQU6" s="11"/>
      <c r="DQV6" s="11"/>
      <c r="DQW6" s="11"/>
      <c r="DQX6" s="11"/>
      <c r="DQY6" s="11"/>
      <c r="DQZ6" s="11"/>
      <c r="DRA6" s="11"/>
      <c r="DRB6" s="11"/>
      <c r="DRC6" s="11"/>
      <c r="DRD6" s="11"/>
      <c r="DRE6" s="11"/>
      <c r="DRF6" s="11"/>
      <c r="DRG6" s="11"/>
      <c r="DRH6" s="11"/>
      <c r="DRI6" s="11"/>
      <c r="DRJ6" s="11"/>
      <c r="DRK6" s="11"/>
      <c r="DRL6" s="11"/>
      <c r="DRM6" s="11"/>
      <c r="DRN6" s="11"/>
      <c r="DRO6" s="11"/>
      <c r="DRP6" s="11"/>
      <c r="DRQ6" s="11"/>
      <c r="DRR6" s="11"/>
      <c r="DRS6" s="11"/>
      <c r="DRT6" s="11"/>
      <c r="DRU6" s="11"/>
      <c r="DRV6" s="11"/>
      <c r="DRW6" s="11"/>
      <c r="DRX6" s="11"/>
      <c r="DRY6" s="11"/>
      <c r="DRZ6" s="11"/>
      <c r="DSA6" s="11"/>
      <c r="DSB6" s="11"/>
      <c r="DSC6" s="11"/>
      <c r="DSD6" s="11"/>
      <c r="DSE6" s="11"/>
      <c r="DSF6" s="11"/>
      <c r="DSG6" s="11"/>
      <c r="DSH6" s="11"/>
      <c r="DSI6" s="11"/>
      <c r="DSJ6" s="11"/>
      <c r="DSK6" s="11"/>
      <c r="DSL6" s="11"/>
      <c r="DSM6" s="11"/>
      <c r="DSN6" s="11"/>
      <c r="DSO6" s="11"/>
      <c r="DSP6" s="11"/>
      <c r="DSQ6" s="11"/>
      <c r="DSR6" s="11"/>
      <c r="DSS6" s="11"/>
      <c r="DST6" s="11"/>
      <c r="DSU6" s="11"/>
      <c r="DSV6" s="11"/>
      <c r="DSW6" s="11"/>
      <c r="DSX6" s="11"/>
      <c r="DSY6" s="11"/>
      <c r="DSZ6" s="11"/>
      <c r="DTA6" s="11"/>
      <c r="DTB6" s="11"/>
      <c r="DTC6" s="11"/>
      <c r="DTD6" s="11"/>
      <c r="DTE6" s="11"/>
      <c r="DTF6" s="11"/>
      <c r="DTG6" s="11"/>
      <c r="DTH6" s="11"/>
      <c r="DTI6" s="11"/>
      <c r="DTJ6" s="11"/>
      <c r="DTK6" s="11"/>
      <c r="DTL6" s="11"/>
      <c r="DTM6" s="11"/>
      <c r="DTN6" s="11"/>
      <c r="DTO6" s="11"/>
      <c r="DTP6" s="11"/>
      <c r="DTQ6" s="11"/>
      <c r="DTR6" s="11"/>
      <c r="DTS6" s="11"/>
      <c r="DTT6" s="11"/>
      <c r="DTU6" s="11"/>
      <c r="DTV6" s="11"/>
      <c r="DTW6" s="11"/>
      <c r="DTX6" s="11"/>
      <c r="DTY6" s="11"/>
      <c r="DTZ6" s="11"/>
      <c r="DUA6" s="11"/>
      <c r="DUB6" s="11"/>
      <c r="DUC6" s="11"/>
      <c r="DUD6" s="11"/>
      <c r="DUE6" s="11"/>
      <c r="DUF6" s="11"/>
      <c r="DUG6" s="11"/>
      <c r="DUH6" s="11"/>
      <c r="DUI6" s="11"/>
      <c r="DUJ6" s="11"/>
      <c r="DUK6" s="11"/>
      <c r="DUL6" s="11"/>
      <c r="DUM6" s="11"/>
      <c r="DUN6" s="11"/>
      <c r="DUO6" s="11"/>
      <c r="DUP6" s="11"/>
      <c r="DUQ6" s="11"/>
      <c r="DUR6" s="11"/>
      <c r="DUS6" s="11"/>
      <c r="DUT6" s="11"/>
      <c r="DUU6" s="11"/>
      <c r="DUV6" s="11"/>
      <c r="DUW6" s="11"/>
      <c r="DUX6" s="11"/>
      <c r="DUY6" s="11"/>
      <c r="DUZ6" s="11"/>
      <c r="DVA6" s="11"/>
      <c r="DVB6" s="11"/>
      <c r="DVC6" s="11"/>
      <c r="DVD6" s="11"/>
      <c r="DVE6" s="11"/>
      <c r="DVF6" s="11"/>
      <c r="DVG6" s="11"/>
      <c r="DVH6" s="11"/>
      <c r="DVI6" s="11"/>
      <c r="DVJ6" s="11"/>
      <c r="DVK6" s="11"/>
      <c r="DVL6" s="11"/>
      <c r="DVM6" s="11"/>
      <c r="DVN6" s="11"/>
      <c r="DVO6" s="11"/>
      <c r="DVP6" s="11"/>
      <c r="DVQ6" s="11"/>
      <c r="DVR6" s="11"/>
      <c r="DVS6" s="11"/>
      <c r="DVT6" s="11"/>
      <c r="DVU6" s="11"/>
      <c r="DVV6" s="11"/>
      <c r="DVW6" s="11"/>
      <c r="DVX6" s="11"/>
      <c r="DVY6" s="11"/>
      <c r="DVZ6" s="11"/>
      <c r="DWA6" s="11"/>
      <c r="DWB6" s="11"/>
      <c r="DWC6" s="11"/>
      <c r="DWD6" s="11"/>
      <c r="DWE6" s="11"/>
      <c r="DWF6" s="11"/>
      <c r="DWG6" s="11"/>
      <c r="DWH6" s="11"/>
      <c r="DWI6" s="11"/>
      <c r="DWJ6" s="11"/>
      <c r="DWK6" s="11"/>
      <c r="DWL6" s="11"/>
      <c r="DWM6" s="11"/>
      <c r="DWN6" s="11"/>
      <c r="DWO6" s="11"/>
      <c r="DWP6" s="11"/>
      <c r="DWQ6" s="11"/>
      <c r="DWR6" s="11"/>
      <c r="DWS6" s="11"/>
      <c r="DWT6" s="11"/>
      <c r="DWU6" s="11"/>
      <c r="DWV6" s="11"/>
      <c r="DWW6" s="11"/>
      <c r="DWX6" s="11"/>
      <c r="DWY6" s="11"/>
      <c r="DWZ6" s="11"/>
      <c r="DXA6" s="11"/>
      <c r="DXB6" s="11"/>
      <c r="DXC6" s="11"/>
      <c r="DXD6" s="11"/>
      <c r="DXE6" s="11"/>
      <c r="DXF6" s="11"/>
      <c r="DXG6" s="11"/>
      <c r="DXH6" s="11"/>
      <c r="DXI6" s="11"/>
      <c r="DXJ6" s="11"/>
      <c r="DXK6" s="11"/>
      <c r="DXL6" s="11"/>
      <c r="DXM6" s="11"/>
      <c r="DXN6" s="11"/>
      <c r="DXO6" s="11"/>
      <c r="DXP6" s="11"/>
      <c r="DXQ6" s="11"/>
      <c r="DXR6" s="11"/>
      <c r="DXS6" s="11"/>
      <c r="DXT6" s="11"/>
      <c r="DXU6" s="11"/>
      <c r="DXV6" s="11"/>
      <c r="DXW6" s="11"/>
      <c r="DXX6" s="11"/>
      <c r="DXY6" s="11"/>
      <c r="DXZ6" s="11"/>
      <c r="DYA6" s="11"/>
      <c r="DYB6" s="11"/>
      <c r="DYC6" s="11"/>
      <c r="DYD6" s="11"/>
      <c r="DYE6" s="11"/>
      <c r="DYF6" s="11"/>
      <c r="DYG6" s="11"/>
      <c r="DYH6" s="11"/>
      <c r="DYI6" s="11"/>
      <c r="DYJ6" s="11"/>
      <c r="DYK6" s="11"/>
      <c r="DYL6" s="11"/>
      <c r="DYM6" s="11"/>
      <c r="DYN6" s="11"/>
      <c r="DYO6" s="11"/>
      <c r="DYP6" s="11"/>
      <c r="DYQ6" s="11"/>
      <c r="DYR6" s="11"/>
      <c r="DYS6" s="11"/>
      <c r="DYT6" s="11"/>
      <c r="DYU6" s="11"/>
      <c r="DYV6" s="11"/>
      <c r="DYW6" s="11"/>
      <c r="DYX6" s="11"/>
      <c r="DYY6" s="11"/>
      <c r="DYZ6" s="11"/>
      <c r="DZA6" s="11"/>
      <c r="DZB6" s="11"/>
      <c r="DZC6" s="11"/>
      <c r="DZD6" s="11"/>
      <c r="DZE6" s="11"/>
      <c r="DZF6" s="11"/>
      <c r="DZG6" s="11"/>
      <c r="DZH6" s="11"/>
      <c r="DZI6" s="11"/>
      <c r="DZJ6" s="11"/>
      <c r="DZK6" s="11"/>
      <c r="DZL6" s="11"/>
      <c r="DZM6" s="11"/>
      <c r="DZN6" s="11"/>
      <c r="DZO6" s="11"/>
      <c r="DZP6" s="11"/>
      <c r="DZQ6" s="11"/>
      <c r="DZR6" s="11"/>
      <c r="DZS6" s="11"/>
      <c r="DZT6" s="11"/>
      <c r="DZU6" s="11"/>
      <c r="DZV6" s="11"/>
      <c r="DZW6" s="11"/>
      <c r="DZX6" s="11"/>
      <c r="DZY6" s="11"/>
      <c r="DZZ6" s="11"/>
      <c r="EAA6" s="11"/>
      <c r="EAB6" s="11"/>
      <c r="EAC6" s="11"/>
      <c r="EAD6" s="11"/>
      <c r="EAE6" s="11"/>
      <c r="EAF6" s="11"/>
      <c r="EAG6" s="11"/>
      <c r="EAH6" s="11"/>
      <c r="EAI6" s="11"/>
      <c r="EAJ6" s="11"/>
      <c r="EAK6" s="11"/>
      <c r="EAL6" s="11"/>
      <c r="EAM6" s="11"/>
      <c r="EAN6" s="11"/>
      <c r="EAO6" s="11"/>
      <c r="EAP6" s="11"/>
      <c r="EAQ6" s="11"/>
      <c r="EAR6" s="11"/>
      <c r="EAS6" s="11"/>
      <c r="EAT6" s="11"/>
      <c r="EAU6" s="11"/>
      <c r="EAV6" s="11"/>
      <c r="EAW6" s="11"/>
      <c r="EAX6" s="11"/>
      <c r="EAY6" s="11"/>
      <c r="EAZ6" s="11"/>
      <c r="EBA6" s="11"/>
      <c r="EBB6" s="11"/>
      <c r="EBC6" s="11"/>
      <c r="EBD6" s="11"/>
      <c r="EBE6" s="11"/>
      <c r="EBF6" s="11"/>
      <c r="EBG6" s="11"/>
      <c r="EBH6" s="11"/>
      <c r="EBI6" s="11"/>
      <c r="EBJ6" s="11"/>
      <c r="EBK6" s="11"/>
      <c r="EBL6" s="11"/>
      <c r="EBM6" s="11"/>
      <c r="EBN6" s="11"/>
      <c r="EBO6" s="11"/>
      <c r="EBP6" s="11"/>
      <c r="EBQ6" s="11"/>
      <c r="EBR6" s="11"/>
      <c r="EBS6" s="11"/>
      <c r="EBT6" s="11"/>
      <c r="EBU6" s="11"/>
      <c r="EBV6" s="11"/>
      <c r="EBW6" s="11"/>
      <c r="EBX6" s="11"/>
      <c r="EBY6" s="11"/>
      <c r="EBZ6" s="11"/>
      <c r="ECA6" s="11"/>
      <c r="ECB6" s="11"/>
      <c r="ECC6" s="11"/>
      <c r="ECD6" s="11"/>
      <c r="ECE6" s="11"/>
      <c r="ECF6" s="11"/>
      <c r="ECG6" s="11"/>
      <c r="ECH6" s="11"/>
      <c r="ECI6" s="11"/>
      <c r="ECJ6" s="11"/>
      <c r="ECK6" s="11"/>
      <c r="ECL6" s="11"/>
      <c r="ECM6" s="11"/>
      <c r="ECN6" s="11"/>
      <c r="ECO6" s="11"/>
      <c r="ECP6" s="11"/>
      <c r="ECQ6" s="11"/>
      <c r="ECR6" s="11"/>
      <c r="ECS6" s="11"/>
      <c r="ECT6" s="11"/>
      <c r="ECU6" s="11"/>
      <c r="ECV6" s="11"/>
      <c r="ECW6" s="11"/>
      <c r="ECX6" s="11"/>
      <c r="ECY6" s="11"/>
      <c r="ECZ6" s="11"/>
      <c r="EDA6" s="11"/>
      <c r="EDB6" s="11"/>
      <c r="EDC6" s="11"/>
      <c r="EDD6" s="11"/>
      <c r="EDE6" s="11"/>
      <c r="EDF6" s="11"/>
      <c r="EDG6" s="11"/>
      <c r="EDH6" s="11"/>
      <c r="EDI6" s="11"/>
      <c r="EDJ6" s="11"/>
      <c r="EDK6" s="11"/>
      <c r="EDL6" s="11"/>
      <c r="EDM6" s="11"/>
      <c r="EDN6" s="11"/>
      <c r="EDO6" s="11"/>
      <c r="EDP6" s="11"/>
      <c r="EDQ6" s="11"/>
      <c r="EDR6" s="11"/>
      <c r="EDS6" s="11"/>
      <c r="EDT6" s="11"/>
      <c r="EDU6" s="11"/>
      <c r="EDV6" s="11"/>
      <c r="EDW6" s="11"/>
      <c r="EDX6" s="11"/>
      <c r="EDY6" s="11"/>
      <c r="EDZ6" s="11"/>
      <c r="EEA6" s="11"/>
      <c r="EEB6" s="11"/>
      <c r="EEC6" s="11"/>
      <c r="EED6" s="11"/>
      <c r="EEE6" s="11"/>
      <c r="EEF6" s="11"/>
      <c r="EEG6" s="11"/>
      <c r="EEH6" s="11"/>
      <c r="EEI6" s="11"/>
      <c r="EEJ6" s="11"/>
      <c r="EEK6" s="11"/>
      <c r="EEL6" s="11"/>
      <c r="EEM6" s="11"/>
      <c r="EEN6" s="11"/>
      <c r="EEO6" s="11"/>
      <c r="EEP6" s="11"/>
      <c r="EEQ6" s="11"/>
      <c r="EER6" s="11"/>
      <c r="EES6" s="11"/>
      <c r="EET6" s="11"/>
      <c r="EEU6" s="11"/>
      <c r="EEV6" s="11"/>
      <c r="EEW6" s="11"/>
      <c r="EEX6" s="11"/>
      <c r="EEY6" s="11"/>
      <c r="EEZ6" s="11"/>
      <c r="EFA6" s="11"/>
      <c r="EFB6" s="11"/>
      <c r="EFC6" s="11"/>
      <c r="EFD6" s="11"/>
      <c r="EFE6" s="11"/>
      <c r="EFF6" s="11"/>
      <c r="EFG6" s="11"/>
      <c r="EFH6" s="11"/>
      <c r="EFI6" s="11"/>
      <c r="EFJ6" s="11"/>
      <c r="EFK6" s="11"/>
      <c r="EFL6" s="11"/>
      <c r="EFM6" s="11"/>
      <c r="EFN6" s="11"/>
      <c r="EFO6" s="11"/>
      <c r="EFP6" s="11"/>
      <c r="EFQ6" s="11"/>
      <c r="EFR6" s="11"/>
      <c r="EFS6" s="11"/>
      <c r="EFT6" s="11"/>
      <c r="EFU6" s="11"/>
      <c r="EFV6" s="11"/>
      <c r="EFW6" s="11"/>
      <c r="EFX6" s="11"/>
      <c r="EFY6" s="11"/>
      <c r="EFZ6" s="11"/>
      <c r="EGA6" s="11"/>
      <c r="EGB6" s="11"/>
      <c r="EGC6" s="11"/>
      <c r="EGD6" s="11"/>
      <c r="EGE6" s="11"/>
      <c r="EGF6" s="11"/>
      <c r="EGG6" s="11"/>
      <c r="EGH6" s="11"/>
      <c r="EGI6" s="11"/>
      <c r="EGJ6" s="11"/>
      <c r="EGK6" s="11"/>
      <c r="EGL6" s="11"/>
      <c r="EGM6" s="11"/>
      <c r="EGN6" s="11"/>
      <c r="EGO6" s="11"/>
      <c r="EGP6" s="11"/>
      <c r="EGQ6" s="11"/>
      <c r="EGR6" s="11"/>
      <c r="EGS6" s="11"/>
      <c r="EGT6" s="11"/>
      <c r="EGU6" s="11"/>
      <c r="EGV6" s="11"/>
      <c r="EGW6" s="11"/>
      <c r="EGX6" s="11"/>
      <c r="EGY6" s="11"/>
      <c r="EGZ6" s="11"/>
      <c r="EHA6" s="11"/>
      <c r="EHB6" s="11"/>
      <c r="EHC6" s="11"/>
      <c r="EHD6" s="11"/>
      <c r="EHE6" s="11"/>
      <c r="EHF6" s="11"/>
      <c r="EHG6" s="11"/>
      <c r="EHH6" s="11"/>
      <c r="EHI6" s="11"/>
      <c r="EHJ6" s="11"/>
      <c r="EHK6" s="11"/>
      <c r="EHL6" s="11"/>
      <c r="EHM6" s="11"/>
      <c r="EHN6" s="11"/>
      <c r="EHO6" s="11"/>
      <c r="EHP6" s="11"/>
      <c r="EHQ6" s="11"/>
      <c r="EHR6" s="11"/>
      <c r="EHS6" s="11"/>
      <c r="EHT6" s="11"/>
      <c r="EHU6" s="11"/>
      <c r="EHV6" s="11"/>
      <c r="EHW6" s="11"/>
      <c r="EHX6" s="11"/>
      <c r="EHY6" s="11"/>
      <c r="EHZ6" s="11"/>
      <c r="EIA6" s="11"/>
      <c r="EIB6" s="11"/>
      <c r="EIC6" s="11"/>
      <c r="EID6" s="11"/>
      <c r="EIE6" s="11"/>
      <c r="EIF6" s="11"/>
      <c r="EIG6" s="11"/>
      <c r="EIH6" s="11"/>
      <c r="EII6" s="11"/>
      <c r="EIJ6" s="11"/>
      <c r="EIK6" s="11"/>
      <c r="EIL6" s="11"/>
      <c r="EIM6" s="11"/>
      <c r="EIN6" s="11"/>
      <c r="EIO6" s="11"/>
      <c r="EIP6" s="11"/>
      <c r="EIQ6" s="11"/>
      <c r="EIR6" s="11"/>
      <c r="EIS6" s="11"/>
      <c r="EIT6" s="11"/>
      <c r="EIU6" s="11"/>
      <c r="EIV6" s="11"/>
      <c r="EIW6" s="11"/>
      <c r="EIX6" s="11"/>
      <c r="EIY6" s="11"/>
      <c r="EIZ6" s="11"/>
      <c r="EJA6" s="11"/>
      <c r="EJB6" s="11"/>
      <c r="EJC6" s="11"/>
      <c r="EJD6" s="11"/>
      <c r="EJE6" s="11"/>
      <c r="EJF6" s="11"/>
      <c r="EJG6" s="11"/>
      <c r="EJH6" s="11"/>
      <c r="EJI6" s="11"/>
      <c r="EJJ6" s="11"/>
      <c r="EJK6" s="11"/>
      <c r="EJL6" s="11"/>
      <c r="EJM6" s="11"/>
      <c r="EJN6" s="11"/>
      <c r="EJO6" s="11"/>
      <c r="EJP6" s="11"/>
      <c r="EJQ6" s="11"/>
      <c r="EJR6" s="11"/>
      <c r="EJS6" s="11"/>
      <c r="EJT6" s="11"/>
      <c r="EJU6" s="11"/>
      <c r="EJV6" s="11"/>
      <c r="EJW6" s="11"/>
      <c r="EJX6" s="11"/>
      <c r="EJY6" s="11"/>
      <c r="EJZ6" s="11"/>
      <c r="EKA6" s="11"/>
      <c r="EKB6" s="11"/>
      <c r="EKC6" s="11"/>
      <c r="EKD6" s="11"/>
      <c r="EKE6" s="11"/>
      <c r="EKF6" s="11"/>
      <c r="EKG6" s="11"/>
      <c r="EKH6" s="11"/>
      <c r="EKI6" s="11"/>
      <c r="EKJ6" s="11"/>
      <c r="EKK6" s="11"/>
      <c r="EKL6" s="11"/>
      <c r="EKM6" s="11"/>
      <c r="EKN6" s="11"/>
      <c r="EKO6" s="11"/>
      <c r="EKP6" s="11"/>
      <c r="EKQ6" s="11"/>
      <c r="EKR6" s="11"/>
      <c r="EKS6" s="11"/>
      <c r="EKT6" s="11"/>
      <c r="EKU6" s="11"/>
      <c r="EKV6" s="11"/>
      <c r="EKW6" s="11"/>
      <c r="EKX6" s="11"/>
      <c r="EKY6" s="11"/>
      <c r="EKZ6" s="11"/>
      <c r="ELA6" s="11"/>
      <c r="ELB6" s="11"/>
      <c r="ELC6" s="11"/>
      <c r="ELD6" s="11"/>
      <c r="ELE6" s="11"/>
      <c r="ELF6" s="11"/>
      <c r="ELG6" s="11"/>
      <c r="ELH6" s="11"/>
      <c r="ELI6" s="11"/>
      <c r="ELJ6" s="11"/>
      <c r="ELK6" s="11"/>
      <c r="ELL6" s="11"/>
      <c r="ELM6" s="11"/>
      <c r="ELN6" s="11"/>
      <c r="ELO6" s="11"/>
      <c r="ELP6" s="11"/>
      <c r="ELQ6" s="11"/>
      <c r="ELR6" s="11"/>
      <c r="ELS6" s="11"/>
      <c r="ELT6" s="11"/>
      <c r="ELU6" s="11"/>
      <c r="ELV6" s="11"/>
      <c r="ELW6" s="11"/>
      <c r="ELX6" s="11"/>
      <c r="ELY6" s="11"/>
      <c r="ELZ6" s="11"/>
      <c r="EMA6" s="11"/>
      <c r="EMB6" s="11"/>
      <c r="EMC6" s="11"/>
      <c r="EMD6" s="11"/>
      <c r="EME6" s="11"/>
      <c r="EMF6" s="11"/>
      <c r="EMG6" s="11"/>
      <c r="EMH6" s="11"/>
      <c r="EMI6" s="11"/>
      <c r="EMJ6" s="11"/>
      <c r="EMK6" s="11"/>
      <c r="EML6" s="11"/>
      <c r="EMM6" s="11"/>
      <c r="EMN6" s="11"/>
      <c r="EMO6" s="11"/>
      <c r="EMP6" s="11"/>
      <c r="EMQ6" s="11"/>
      <c r="EMR6" s="11"/>
      <c r="EMS6" s="11"/>
      <c r="EMT6" s="11"/>
      <c r="EMU6" s="11"/>
      <c r="EMV6" s="11"/>
      <c r="EMW6" s="11"/>
      <c r="EMX6" s="11"/>
      <c r="EMY6" s="11"/>
      <c r="EMZ6" s="11"/>
      <c r="ENA6" s="11"/>
      <c r="ENB6" s="11"/>
      <c r="ENC6" s="11"/>
      <c r="END6" s="11"/>
      <c r="ENE6" s="11"/>
      <c r="ENF6" s="11"/>
      <c r="ENG6" s="11"/>
      <c r="ENH6" s="11"/>
      <c r="ENI6" s="11"/>
      <c r="ENJ6" s="11"/>
      <c r="ENK6" s="11"/>
      <c r="ENL6" s="11"/>
      <c r="ENM6" s="11"/>
      <c r="ENN6" s="11"/>
      <c r="ENO6" s="11"/>
      <c r="ENP6" s="11"/>
      <c r="ENQ6" s="11"/>
      <c r="ENR6" s="11"/>
      <c r="ENS6" s="11"/>
      <c r="ENT6" s="11"/>
      <c r="ENU6" s="11"/>
      <c r="ENV6" s="11"/>
      <c r="ENW6" s="11"/>
      <c r="ENX6" s="11"/>
      <c r="ENY6" s="11"/>
      <c r="ENZ6" s="11"/>
      <c r="EOA6" s="11"/>
      <c r="EOB6" s="11"/>
      <c r="EOC6" s="11"/>
      <c r="EOD6" s="11"/>
      <c r="EOE6" s="11"/>
      <c r="EOF6" s="11"/>
      <c r="EOG6" s="11"/>
      <c r="EOH6" s="11"/>
      <c r="EOI6" s="11"/>
      <c r="EOJ6" s="11"/>
      <c r="EOK6" s="11"/>
      <c r="EOL6" s="11"/>
      <c r="EOM6" s="11"/>
      <c r="EON6" s="11"/>
      <c r="EOO6" s="11"/>
      <c r="EOP6" s="11"/>
      <c r="EOQ6" s="11"/>
      <c r="EOR6" s="11"/>
      <c r="EOS6" s="11"/>
      <c r="EOT6" s="11"/>
      <c r="EOU6" s="11"/>
      <c r="EOV6" s="11"/>
      <c r="EOW6" s="11"/>
      <c r="EOX6" s="11"/>
      <c r="EOY6" s="11"/>
      <c r="EOZ6" s="11"/>
      <c r="EPA6" s="11"/>
      <c r="EPB6" s="11"/>
      <c r="EPC6" s="11"/>
      <c r="EPD6" s="11"/>
      <c r="EPE6" s="11"/>
      <c r="EPF6" s="11"/>
      <c r="EPG6" s="11"/>
      <c r="EPH6" s="11"/>
      <c r="EPI6" s="11"/>
      <c r="EPJ6" s="11"/>
      <c r="EPK6" s="11"/>
      <c r="EPL6" s="11"/>
      <c r="EPM6" s="11"/>
      <c r="EPN6" s="11"/>
      <c r="EPO6" s="11"/>
      <c r="EPP6" s="11"/>
      <c r="EPQ6" s="11"/>
      <c r="EPR6" s="11"/>
      <c r="EPS6" s="11"/>
      <c r="EPT6" s="11"/>
      <c r="EPU6" s="11"/>
      <c r="EPV6" s="11"/>
      <c r="EPW6" s="11"/>
      <c r="EPX6" s="11"/>
      <c r="EPY6" s="11"/>
      <c r="EPZ6" s="11"/>
      <c r="EQA6" s="11"/>
      <c r="EQB6" s="11"/>
      <c r="EQC6" s="11"/>
      <c r="EQD6" s="11"/>
      <c r="EQE6" s="11"/>
      <c r="EQF6" s="11"/>
      <c r="EQG6" s="11"/>
      <c r="EQH6" s="11"/>
      <c r="EQI6" s="11"/>
      <c r="EQJ6" s="11"/>
      <c r="EQK6" s="11"/>
      <c r="EQL6" s="11"/>
      <c r="EQM6" s="11"/>
      <c r="EQN6" s="11"/>
      <c r="EQO6" s="11"/>
      <c r="EQP6" s="11"/>
      <c r="EQQ6" s="11"/>
      <c r="EQR6" s="11"/>
      <c r="EQS6" s="11"/>
      <c r="EQT6" s="11"/>
      <c r="EQU6" s="11"/>
      <c r="EQV6" s="11"/>
      <c r="EQW6" s="11"/>
      <c r="EQX6" s="11"/>
      <c r="EQY6" s="11"/>
      <c r="EQZ6" s="11"/>
      <c r="ERA6" s="11"/>
      <c r="ERB6" s="11"/>
      <c r="ERC6" s="11"/>
      <c r="ERD6" s="11"/>
      <c r="ERE6" s="11"/>
      <c r="ERF6" s="11"/>
      <c r="ERG6" s="11"/>
      <c r="ERH6" s="11"/>
      <c r="ERI6" s="11"/>
      <c r="ERJ6" s="11"/>
      <c r="ERK6" s="11"/>
      <c r="ERL6" s="11"/>
      <c r="ERM6" s="11"/>
      <c r="ERN6" s="11"/>
      <c r="ERO6" s="11"/>
      <c r="ERP6" s="11"/>
      <c r="ERQ6" s="11"/>
      <c r="ERR6" s="11"/>
      <c r="ERS6" s="11"/>
      <c r="ERT6" s="11"/>
      <c r="ERU6" s="11"/>
      <c r="ERV6" s="11"/>
      <c r="ERW6" s="11"/>
      <c r="ERX6" s="11"/>
      <c r="ERY6" s="11"/>
      <c r="ERZ6" s="11"/>
      <c r="ESA6" s="11"/>
      <c r="ESB6" s="11"/>
      <c r="ESC6" s="11"/>
      <c r="ESD6" s="11"/>
      <c r="ESE6" s="11"/>
      <c r="ESF6" s="11"/>
      <c r="ESG6" s="11"/>
      <c r="ESH6" s="11"/>
      <c r="ESI6" s="11"/>
      <c r="ESJ6" s="11"/>
      <c r="ESK6" s="11"/>
      <c r="ESL6" s="11"/>
      <c r="ESM6" s="11"/>
      <c r="ESN6" s="11"/>
      <c r="ESO6" s="11"/>
      <c r="ESP6" s="11"/>
      <c r="ESQ6" s="11"/>
      <c r="ESR6" s="11"/>
      <c r="ESS6" s="11"/>
      <c r="EST6" s="11"/>
      <c r="ESU6" s="11"/>
      <c r="ESV6" s="11"/>
      <c r="ESW6" s="11"/>
      <c r="ESX6" s="11"/>
      <c r="ESY6" s="11"/>
      <c r="ESZ6" s="11"/>
      <c r="ETA6" s="11"/>
      <c r="ETB6" s="11"/>
      <c r="ETC6" s="11"/>
      <c r="ETD6" s="11"/>
      <c r="ETE6" s="11"/>
      <c r="ETF6" s="11"/>
      <c r="ETG6" s="11"/>
      <c r="ETH6" s="11"/>
      <c r="ETI6" s="11"/>
      <c r="ETJ6" s="11"/>
      <c r="ETK6" s="11"/>
      <c r="ETL6" s="11"/>
      <c r="ETM6" s="11"/>
      <c r="ETN6" s="11"/>
      <c r="ETO6" s="11"/>
      <c r="ETP6" s="11"/>
      <c r="ETQ6" s="11"/>
      <c r="ETR6" s="11"/>
      <c r="ETS6" s="11"/>
      <c r="ETT6" s="11"/>
      <c r="ETU6" s="11"/>
      <c r="ETV6" s="11"/>
      <c r="ETW6" s="11"/>
      <c r="ETX6" s="11"/>
      <c r="ETY6" s="11"/>
      <c r="ETZ6" s="11"/>
      <c r="EUA6" s="11"/>
      <c r="EUB6" s="11"/>
      <c r="EUC6" s="11"/>
      <c r="EUD6" s="11"/>
      <c r="EUE6" s="11"/>
      <c r="EUF6" s="11"/>
      <c r="EUG6" s="11"/>
      <c r="EUH6" s="11"/>
      <c r="EUI6" s="11"/>
      <c r="EUJ6" s="11"/>
      <c r="EUK6" s="11"/>
      <c r="EUL6" s="11"/>
      <c r="EUM6" s="11"/>
      <c r="EUN6" s="11"/>
      <c r="EUO6" s="11"/>
      <c r="EUP6" s="11"/>
      <c r="EUQ6" s="11"/>
      <c r="EUR6" s="11"/>
      <c r="EUS6" s="11"/>
      <c r="EUT6" s="11"/>
      <c r="EUU6" s="11"/>
      <c r="EUV6" s="11"/>
      <c r="EUW6" s="11"/>
      <c r="EUX6" s="11"/>
      <c r="EUY6" s="11"/>
      <c r="EUZ6" s="11"/>
      <c r="EVA6" s="11"/>
      <c r="EVB6" s="11"/>
      <c r="EVC6" s="11"/>
      <c r="EVD6" s="11"/>
      <c r="EVE6" s="11"/>
      <c r="EVF6" s="11"/>
      <c r="EVG6" s="11"/>
      <c r="EVH6" s="11"/>
      <c r="EVI6" s="11"/>
      <c r="EVJ6" s="11"/>
      <c r="EVK6" s="11"/>
      <c r="EVL6" s="11"/>
      <c r="EVM6" s="11"/>
      <c r="EVN6" s="11"/>
      <c r="EVO6" s="11"/>
      <c r="EVP6" s="11"/>
      <c r="EVQ6" s="11"/>
      <c r="EVR6" s="11"/>
      <c r="EVS6" s="11"/>
      <c r="EVT6" s="11"/>
      <c r="EVU6" s="11"/>
      <c r="EVV6" s="11"/>
      <c r="EVW6" s="11"/>
      <c r="EVX6" s="11"/>
      <c r="EVY6" s="11"/>
      <c r="EVZ6" s="11"/>
      <c r="EWA6" s="11"/>
      <c r="EWB6" s="11"/>
      <c r="EWC6" s="11"/>
      <c r="EWD6" s="11"/>
      <c r="EWE6" s="11"/>
      <c r="EWF6" s="11"/>
      <c r="EWG6" s="11"/>
      <c r="EWH6" s="11"/>
      <c r="EWI6" s="11"/>
      <c r="EWJ6" s="11"/>
      <c r="EWK6" s="11"/>
      <c r="EWL6" s="11"/>
      <c r="EWM6" s="11"/>
      <c r="EWN6" s="11"/>
      <c r="EWO6" s="11"/>
      <c r="EWP6" s="11"/>
      <c r="EWQ6" s="11"/>
      <c r="EWR6" s="11"/>
      <c r="EWS6" s="11"/>
      <c r="EWT6" s="11"/>
      <c r="EWU6" s="11"/>
      <c r="EWV6" s="11"/>
      <c r="EWW6" s="11"/>
      <c r="EWX6" s="11"/>
      <c r="EWY6" s="11"/>
      <c r="EWZ6" s="11"/>
      <c r="EXA6" s="11"/>
      <c r="EXB6" s="11"/>
      <c r="EXC6" s="11"/>
      <c r="EXD6" s="11"/>
      <c r="EXE6" s="11"/>
      <c r="EXF6" s="11"/>
      <c r="EXG6" s="11"/>
      <c r="EXH6" s="11"/>
      <c r="EXI6" s="11"/>
      <c r="EXJ6" s="11"/>
      <c r="EXK6" s="11"/>
      <c r="EXL6" s="11"/>
      <c r="EXM6" s="11"/>
      <c r="EXN6" s="11"/>
      <c r="EXO6" s="11"/>
      <c r="EXP6" s="11"/>
      <c r="EXQ6" s="11"/>
      <c r="EXR6" s="11"/>
      <c r="EXS6" s="11"/>
      <c r="EXT6" s="11"/>
      <c r="EXU6" s="11"/>
      <c r="EXV6" s="11"/>
      <c r="EXW6" s="11"/>
      <c r="EXX6" s="11"/>
      <c r="EXY6" s="11"/>
      <c r="EXZ6" s="11"/>
      <c r="EYA6" s="11"/>
      <c r="EYB6" s="11"/>
      <c r="EYC6" s="11"/>
      <c r="EYD6" s="11"/>
      <c r="EYE6" s="11"/>
      <c r="EYF6" s="11"/>
      <c r="EYG6" s="11"/>
      <c r="EYH6" s="11"/>
      <c r="EYI6" s="11"/>
      <c r="EYJ6" s="11"/>
      <c r="EYK6" s="11"/>
      <c r="EYL6" s="11"/>
      <c r="EYM6" s="11"/>
      <c r="EYN6" s="11"/>
      <c r="EYO6" s="11"/>
      <c r="EYP6" s="11"/>
      <c r="EYQ6" s="11"/>
      <c r="EYR6" s="11"/>
      <c r="EYS6" s="11"/>
      <c r="EYT6" s="11"/>
      <c r="EYU6" s="11"/>
      <c r="EYV6" s="11"/>
      <c r="EYW6" s="11"/>
      <c r="EYX6" s="11"/>
      <c r="EYY6" s="11"/>
      <c r="EYZ6" s="11"/>
      <c r="EZA6" s="11"/>
      <c r="EZB6" s="11"/>
      <c r="EZC6" s="11"/>
      <c r="EZD6" s="11"/>
      <c r="EZE6" s="11"/>
      <c r="EZF6" s="11"/>
      <c r="EZG6" s="11"/>
      <c r="EZH6" s="11"/>
      <c r="EZI6" s="11"/>
      <c r="EZJ6" s="11"/>
      <c r="EZK6" s="11"/>
      <c r="EZL6" s="11"/>
      <c r="EZM6" s="11"/>
      <c r="EZN6" s="11"/>
      <c r="EZO6" s="11"/>
      <c r="EZP6" s="11"/>
      <c r="EZQ6" s="11"/>
      <c r="EZR6" s="11"/>
      <c r="EZS6" s="11"/>
      <c r="EZT6" s="11"/>
      <c r="EZU6" s="11"/>
      <c r="EZV6" s="11"/>
      <c r="EZW6" s="11"/>
      <c r="EZX6" s="11"/>
      <c r="EZY6" s="11"/>
      <c r="EZZ6" s="11"/>
      <c r="FAA6" s="11"/>
      <c r="FAB6" s="11"/>
      <c r="FAC6" s="11"/>
      <c r="FAD6" s="11"/>
      <c r="FAE6" s="11"/>
      <c r="FAF6" s="11"/>
      <c r="FAG6" s="11"/>
      <c r="FAH6" s="11"/>
      <c r="FAI6" s="11"/>
      <c r="FAJ6" s="11"/>
      <c r="FAK6" s="11"/>
      <c r="FAL6" s="11"/>
      <c r="FAM6" s="11"/>
      <c r="FAN6" s="11"/>
      <c r="FAO6" s="11"/>
      <c r="FAP6" s="11"/>
      <c r="FAQ6" s="11"/>
      <c r="FAR6" s="11"/>
      <c r="FAS6" s="11"/>
      <c r="FAT6" s="11"/>
      <c r="FAU6" s="11"/>
      <c r="FAV6" s="11"/>
      <c r="FAW6" s="11"/>
      <c r="FAX6" s="11"/>
      <c r="FAY6" s="11"/>
      <c r="FAZ6" s="11"/>
      <c r="FBA6" s="11"/>
      <c r="FBB6" s="11"/>
      <c r="FBC6" s="11"/>
      <c r="FBD6" s="11"/>
      <c r="FBE6" s="11"/>
      <c r="FBF6" s="11"/>
      <c r="FBG6" s="11"/>
      <c r="FBH6" s="11"/>
      <c r="FBI6" s="11"/>
      <c r="FBJ6" s="11"/>
      <c r="FBK6" s="11"/>
      <c r="FBL6" s="11"/>
      <c r="FBM6" s="11"/>
      <c r="FBN6" s="11"/>
      <c r="FBO6" s="11"/>
      <c r="FBP6" s="11"/>
      <c r="FBQ6" s="11"/>
      <c r="FBR6" s="11"/>
      <c r="FBS6" s="11"/>
      <c r="FBT6" s="11"/>
      <c r="FBU6" s="11"/>
      <c r="FBV6" s="11"/>
      <c r="FBW6" s="11"/>
      <c r="FBX6" s="11"/>
      <c r="FBY6" s="11"/>
      <c r="FBZ6" s="11"/>
      <c r="FCA6" s="11"/>
      <c r="FCB6" s="11"/>
      <c r="FCC6" s="11"/>
      <c r="FCD6" s="11"/>
      <c r="FCE6" s="11"/>
      <c r="FCF6" s="11"/>
      <c r="FCG6" s="11"/>
      <c r="FCH6" s="11"/>
      <c r="FCI6" s="11"/>
      <c r="FCJ6" s="11"/>
      <c r="FCK6" s="11"/>
      <c r="FCL6" s="11"/>
      <c r="FCM6" s="11"/>
      <c r="FCN6" s="11"/>
      <c r="FCO6" s="11"/>
      <c r="FCP6" s="11"/>
      <c r="FCQ6" s="11"/>
      <c r="FCR6" s="11"/>
      <c r="FCS6" s="11"/>
      <c r="FCT6" s="11"/>
      <c r="FCU6" s="11"/>
      <c r="FCV6" s="11"/>
      <c r="FCW6" s="11"/>
      <c r="FCX6" s="11"/>
      <c r="FCY6" s="11"/>
      <c r="FCZ6" s="11"/>
      <c r="FDA6" s="11"/>
      <c r="FDB6" s="11"/>
      <c r="FDC6" s="11"/>
      <c r="FDD6" s="11"/>
      <c r="FDE6" s="11"/>
      <c r="FDF6" s="11"/>
      <c r="FDG6" s="11"/>
      <c r="FDH6" s="11"/>
      <c r="FDI6" s="11"/>
      <c r="FDJ6" s="11"/>
      <c r="FDK6" s="11"/>
      <c r="FDL6" s="11"/>
      <c r="FDM6" s="11"/>
      <c r="FDN6" s="11"/>
      <c r="FDO6" s="11"/>
      <c r="FDP6" s="11"/>
      <c r="FDQ6" s="11"/>
      <c r="FDR6" s="11"/>
      <c r="FDS6" s="11"/>
      <c r="FDT6" s="11"/>
      <c r="FDU6" s="11"/>
      <c r="FDV6" s="11"/>
      <c r="FDW6" s="11"/>
      <c r="FDX6" s="11"/>
      <c r="FDY6" s="11"/>
      <c r="FDZ6" s="11"/>
      <c r="FEA6" s="11"/>
      <c r="FEB6" s="11"/>
      <c r="FEC6" s="11"/>
      <c r="FED6" s="11"/>
      <c r="FEE6" s="11"/>
      <c r="FEF6" s="11"/>
      <c r="FEG6" s="11"/>
      <c r="FEH6" s="11"/>
      <c r="FEI6" s="11"/>
      <c r="FEJ6" s="11"/>
      <c r="FEK6" s="11"/>
      <c r="FEL6" s="11"/>
      <c r="FEM6" s="11"/>
      <c r="FEN6" s="11"/>
      <c r="FEO6" s="11"/>
      <c r="FEP6" s="11"/>
      <c r="FEQ6" s="11"/>
      <c r="FER6" s="11"/>
      <c r="FES6" s="11"/>
      <c r="FET6" s="11"/>
      <c r="FEU6" s="11"/>
      <c r="FEV6" s="11"/>
      <c r="FEW6" s="11"/>
      <c r="FEX6" s="11"/>
      <c r="FEY6" s="11"/>
      <c r="FEZ6" s="11"/>
      <c r="FFA6" s="11"/>
      <c r="FFB6" s="11"/>
      <c r="FFC6" s="11"/>
      <c r="FFD6" s="11"/>
      <c r="FFE6" s="11"/>
      <c r="FFF6" s="11"/>
      <c r="FFG6" s="11"/>
      <c r="FFH6" s="11"/>
      <c r="FFI6" s="11"/>
      <c r="FFJ6" s="11"/>
      <c r="FFK6" s="11"/>
      <c r="FFL6" s="11"/>
      <c r="FFM6" s="11"/>
      <c r="FFN6" s="11"/>
      <c r="FFO6" s="11"/>
      <c r="FFP6" s="11"/>
      <c r="FFQ6" s="11"/>
      <c r="FFR6" s="11"/>
      <c r="FFS6" s="11"/>
      <c r="FFT6" s="11"/>
      <c r="FFU6" s="11"/>
      <c r="FFV6" s="11"/>
      <c r="FFW6" s="11"/>
      <c r="FFX6" s="11"/>
      <c r="FFY6" s="11"/>
      <c r="FFZ6" s="11"/>
      <c r="FGA6" s="11"/>
      <c r="FGB6" s="11"/>
      <c r="FGC6" s="11"/>
      <c r="FGD6" s="11"/>
      <c r="FGE6" s="11"/>
      <c r="FGF6" s="11"/>
      <c r="FGG6" s="11"/>
      <c r="FGH6" s="11"/>
      <c r="FGI6" s="11"/>
      <c r="FGJ6" s="11"/>
      <c r="FGK6" s="11"/>
      <c r="FGL6" s="11"/>
      <c r="FGM6" s="11"/>
      <c r="FGN6" s="11"/>
      <c r="FGO6" s="11"/>
      <c r="FGP6" s="11"/>
      <c r="FGQ6" s="11"/>
      <c r="FGR6" s="11"/>
      <c r="FGS6" s="11"/>
      <c r="FGT6" s="11"/>
      <c r="FGU6" s="11"/>
      <c r="FGV6" s="11"/>
      <c r="FGW6" s="11"/>
      <c r="FGX6" s="11"/>
      <c r="FGY6" s="11"/>
      <c r="FGZ6" s="11"/>
      <c r="FHA6" s="11"/>
      <c r="FHB6" s="11"/>
      <c r="FHC6" s="11"/>
      <c r="FHD6" s="11"/>
      <c r="FHE6" s="11"/>
      <c r="FHF6" s="11"/>
      <c r="FHG6" s="11"/>
      <c r="FHH6" s="11"/>
      <c r="FHI6" s="11"/>
      <c r="FHJ6" s="11"/>
      <c r="FHK6" s="11"/>
      <c r="FHL6" s="11"/>
      <c r="FHM6" s="11"/>
      <c r="FHN6" s="11"/>
      <c r="FHO6" s="11"/>
      <c r="FHP6" s="11"/>
      <c r="FHQ6" s="11"/>
      <c r="FHR6" s="11"/>
      <c r="FHS6" s="11"/>
      <c r="FHT6" s="11"/>
      <c r="FHU6" s="11"/>
      <c r="FHV6" s="11"/>
      <c r="FHW6" s="11"/>
      <c r="FHX6" s="11"/>
      <c r="FHY6" s="11"/>
      <c r="FHZ6" s="11"/>
      <c r="FIA6" s="11"/>
      <c r="FIB6" s="11"/>
      <c r="FIC6" s="11"/>
      <c r="FID6" s="11"/>
      <c r="FIE6" s="11"/>
      <c r="FIF6" s="11"/>
      <c r="FIG6" s="11"/>
      <c r="FIH6" s="11"/>
      <c r="FII6" s="11"/>
      <c r="FIJ6" s="11"/>
      <c r="FIK6" s="11"/>
      <c r="FIL6" s="11"/>
      <c r="FIM6" s="11"/>
      <c r="FIN6" s="11"/>
      <c r="FIO6" s="11"/>
      <c r="FIP6" s="11"/>
      <c r="FIQ6" s="11"/>
      <c r="FIR6" s="11"/>
      <c r="FIS6" s="11"/>
      <c r="FIT6" s="11"/>
      <c r="FIU6" s="11"/>
      <c r="FIV6" s="11"/>
      <c r="FIW6" s="11"/>
      <c r="FIX6" s="11"/>
      <c r="FIY6" s="11"/>
      <c r="FIZ6" s="11"/>
      <c r="FJA6" s="11"/>
      <c r="FJB6" s="11"/>
      <c r="FJC6" s="11"/>
      <c r="FJD6" s="11"/>
      <c r="FJE6" s="11"/>
      <c r="FJF6" s="11"/>
      <c r="FJG6" s="11"/>
      <c r="FJH6" s="11"/>
      <c r="FJI6" s="11"/>
      <c r="FJJ6" s="11"/>
      <c r="FJK6" s="11"/>
      <c r="FJL6" s="11"/>
      <c r="FJM6" s="11"/>
      <c r="FJN6" s="11"/>
      <c r="FJO6" s="11"/>
      <c r="FJP6" s="11"/>
      <c r="FJQ6" s="11"/>
      <c r="FJR6" s="11"/>
      <c r="FJS6" s="11"/>
      <c r="FJT6" s="11"/>
      <c r="FJU6" s="11"/>
      <c r="FJV6" s="11"/>
      <c r="FJW6" s="11"/>
      <c r="FJX6" s="11"/>
      <c r="FJY6" s="11"/>
      <c r="FJZ6" s="11"/>
      <c r="FKA6" s="11"/>
      <c r="FKB6" s="11"/>
      <c r="FKC6" s="11"/>
      <c r="FKD6" s="11"/>
      <c r="FKE6" s="11"/>
      <c r="FKF6" s="11"/>
      <c r="FKG6" s="11"/>
      <c r="FKH6" s="11"/>
      <c r="FKI6" s="11"/>
      <c r="FKJ6" s="11"/>
      <c r="FKK6" s="11"/>
      <c r="FKL6" s="11"/>
      <c r="FKM6" s="11"/>
      <c r="FKN6" s="11"/>
      <c r="FKO6" s="11"/>
      <c r="FKP6" s="11"/>
      <c r="FKQ6" s="11"/>
      <c r="FKR6" s="11"/>
      <c r="FKS6" s="11"/>
      <c r="FKT6" s="11"/>
      <c r="FKU6" s="11"/>
      <c r="FKV6" s="11"/>
      <c r="FKW6" s="11"/>
      <c r="FKX6" s="11"/>
      <c r="FKY6" s="11"/>
      <c r="FKZ6" s="11"/>
      <c r="FLA6" s="11"/>
      <c r="FLB6" s="11"/>
      <c r="FLC6" s="11"/>
      <c r="FLD6" s="11"/>
      <c r="FLE6" s="11"/>
      <c r="FLF6" s="11"/>
      <c r="FLG6" s="11"/>
      <c r="FLH6" s="11"/>
      <c r="FLI6" s="11"/>
      <c r="FLJ6" s="11"/>
      <c r="FLK6" s="11"/>
      <c r="FLL6" s="11"/>
      <c r="FLM6" s="11"/>
      <c r="FLN6" s="11"/>
      <c r="FLO6" s="11"/>
      <c r="FLP6" s="11"/>
      <c r="FLQ6" s="11"/>
      <c r="FLR6" s="11"/>
      <c r="FLS6" s="11"/>
      <c r="FLT6" s="11"/>
      <c r="FLU6" s="11"/>
      <c r="FLV6" s="11"/>
      <c r="FLW6" s="11"/>
      <c r="FLX6" s="11"/>
      <c r="FLY6" s="11"/>
      <c r="FLZ6" s="11"/>
      <c r="FMA6" s="11"/>
      <c r="FMB6" s="11"/>
      <c r="FMC6" s="11"/>
      <c r="FMD6" s="11"/>
      <c r="FME6" s="11"/>
      <c r="FMF6" s="11"/>
      <c r="FMG6" s="11"/>
      <c r="FMH6" s="11"/>
      <c r="FMI6" s="11"/>
      <c r="FMJ6" s="11"/>
      <c r="FMK6" s="11"/>
      <c r="FML6" s="11"/>
      <c r="FMM6" s="11"/>
      <c r="FMN6" s="11"/>
      <c r="FMO6" s="11"/>
      <c r="FMP6" s="11"/>
      <c r="FMQ6" s="11"/>
      <c r="FMR6" s="11"/>
      <c r="FMS6" s="11"/>
      <c r="FMT6" s="11"/>
      <c r="FMU6" s="11"/>
      <c r="FMV6" s="11"/>
      <c r="FMW6" s="11"/>
      <c r="FMX6" s="11"/>
      <c r="FMY6" s="11"/>
      <c r="FMZ6" s="11"/>
      <c r="FNA6" s="11"/>
      <c r="FNB6" s="11"/>
      <c r="FNC6" s="11"/>
      <c r="FND6" s="11"/>
      <c r="FNE6" s="11"/>
      <c r="FNF6" s="11"/>
      <c r="FNG6" s="11"/>
      <c r="FNH6" s="11"/>
      <c r="FNI6" s="11"/>
      <c r="FNJ6" s="11"/>
      <c r="FNK6" s="11"/>
      <c r="FNL6" s="11"/>
      <c r="FNM6" s="11"/>
      <c r="FNN6" s="11"/>
      <c r="FNO6" s="11"/>
      <c r="FNP6" s="11"/>
      <c r="FNQ6" s="11"/>
      <c r="FNR6" s="11"/>
      <c r="FNS6" s="11"/>
      <c r="FNT6" s="11"/>
      <c r="FNU6" s="11"/>
      <c r="FNV6" s="11"/>
      <c r="FNW6" s="11"/>
      <c r="FNX6" s="11"/>
      <c r="FNY6" s="11"/>
      <c r="FNZ6" s="11"/>
      <c r="FOA6" s="11"/>
      <c r="FOB6" s="11"/>
      <c r="FOC6" s="11"/>
      <c r="FOD6" s="11"/>
      <c r="FOE6" s="11"/>
      <c r="FOF6" s="11"/>
      <c r="FOG6" s="11"/>
      <c r="FOH6" s="11"/>
      <c r="FOI6" s="11"/>
      <c r="FOJ6" s="11"/>
      <c r="FOK6" s="11"/>
      <c r="FOL6" s="11"/>
      <c r="FOM6" s="11"/>
      <c r="FON6" s="11"/>
      <c r="FOO6" s="11"/>
      <c r="FOP6" s="11"/>
      <c r="FOQ6" s="11"/>
      <c r="FOR6" s="11"/>
      <c r="FOS6" s="11"/>
      <c r="FOT6" s="11"/>
      <c r="FOU6" s="11"/>
      <c r="FOV6" s="11"/>
      <c r="FOW6" s="11"/>
      <c r="FOX6" s="11"/>
      <c r="FOY6" s="11"/>
      <c r="FOZ6" s="11"/>
      <c r="FPA6" s="11"/>
      <c r="FPB6" s="11"/>
      <c r="FPC6" s="11"/>
      <c r="FPD6" s="11"/>
      <c r="FPE6" s="11"/>
      <c r="FPF6" s="11"/>
      <c r="FPG6" s="11"/>
      <c r="FPH6" s="11"/>
      <c r="FPI6" s="11"/>
      <c r="FPJ6" s="11"/>
      <c r="FPK6" s="11"/>
      <c r="FPL6" s="11"/>
      <c r="FPM6" s="11"/>
      <c r="FPN6" s="11"/>
      <c r="FPO6" s="11"/>
      <c r="FPP6" s="11"/>
      <c r="FPQ6" s="11"/>
      <c r="FPR6" s="11"/>
      <c r="FPS6" s="11"/>
      <c r="FPT6" s="11"/>
      <c r="FPU6" s="11"/>
      <c r="FPV6" s="11"/>
      <c r="FPW6" s="11"/>
      <c r="FPX6" s="11"/>
      <c r="FPY6" s="11"/>
      <c r="FPZ6" s="11"/>
      <c r="FQA6" s="11"/>
      <c r="FQB6" s="11"/>
      <c r="FQC6" s="11"/>
      <c r="FQD6" s="11"/>
      <c r="FQE6" s="11"/>
      <c r="FQF6" s="11"/>
      <c r="FQG6" s="11"/>
      <c r="FQH6" s="11"/>
      <c r="FQI6" s="11"/>
      <c r="FQJ6" s="11"/>
      <c r="FQK6" s="11"/>
      <c r="FQL6" s="11"/>
      <c r="FQM6" s="11"/>
      <c r="FQN6" s="11"/>
      <c r="FQO6" s="11"/>
      <c r="FQP6" s="11"/>
      <c r="FQQ6" s="11"/>
      <c r="FQR6" s="11"/>
      <c r="FQS6" s="11"/>
      <c r="FQT6" s="11"/>
      <c r="FQU6" s="11"/>
      <c r="FQV6" s="11"/>
      <c r="FQW6" s="11"/>
      <c r="FQX6" s="11"/>
      <c r="FQY6" s="11"/>
      <c r="FQZ6" s="11"/>
      <c r="FRA6" s="11"/>
      <c r="FRB6" s="11"/>
      <c r="FRC6" s="11"/>
      <c r="FRD6" s="11"/>
      <c r="FRE6" s="11"/>
      <c r="FRF6" s="11"/>
      <c r="FRG6" s="11"/>
      <c r="FRH6" s="11"/>
      <c r="FRI6" s="11"/>
      <c r="FRJ6" s="11"/>
      <c r="FRK6" s="11"/>
      <c r="FRL6" s="11"/>
      <c r="FRM6" s="11"/>
      <c r="FRN6" s="11"/>
      <c r="FRO6" s="11"/>
      <c r="FRP6" s="11"/>
      <c r="FRQ6" s="11"/>
      <c r="FRR6" s="11"/>
      <c r="FRS6" s="11"/>
      <c r="FRT6" s="11"/>
      <c r="FRU6" s="11"/>
      <c r="FRV6" s="11"/>
      <c r="FRW6" s="11"/>
      <c r="FRX6" s="11"/>
      <c r="FRY6" s="11"/>
      <c r="FRZ6" s="11"/>
      <c r="FSA6" s="11"/>
      <c r="FSB6" s="11"/>
    </row>
    <row r="7" spans="1:4552" s="35" customFormat="1" ht="12.75" customHeight="1" thickBot="1">
      <c r="A7" s="31" t="s">
        <v>6</v>
      </c>
      <c r="B7" s="32"/>
      <c r="C7" s="33" t="s">
        <v>48</v>
      </c>
      <c r="D7" s="33" t="str">
        <f t="shared" ref="D7:F7" si="14">IFERROR(D5/C5-1,"N/A")</f>
        <v>N/A</v>
      </c>
      <c r="E7" s="33" t="str">
        <f t="shared" si="14"/>
        <v>N/A</v>
      </c>
      <c r="F7" s="33" t="str">
        <f t="shared" si="14"/>
        <v>N/A</v>
      </c>
      <c r="G7" s="36"/>
      <c r="H7" s="33" t="str">
        <f>IFERROR(H5/F5-1,"N/A")</f>
        <v>N/A</v>
      </c>
      <c r="I7" s="33">
        <f t="shared" ref="I7:K7" si="15">IFERROR(I5/H5-1,"N/A")</f>
        <v>2</v>
      </c>
      <c r="J7" s="33">
        <f t="shared" si="15"/>
        <v>-0.66666666666666674</v>
      </c>
      <c r="K7" s="33">
        <f t="shared" si="15"/>
        <v>4</v>
      </c>
      <c r="L7" s="36"/>
      <c r="M7" s="33">
        <f>IFERROR(M5/K5-1,"N/A")</f>
        <v>0.63166666666666682</v>
      </c>
      <c r="N7" s="33">
        <f t="shared" ref="N7:P7" si="16">IFERROR(N5/M5-1,"N/A")</f>
        <v>2</v>
      </c>
      <c r="O7" s="33">
        <f t="shared" si="16"/>
        <v>-0.66666666666666663</v>
      </c>
      <c r="P7" s="33">
        <f t="shared" si="16"/>
        <v>4</v>
      </c>
      <c r="Q7" s="36"/>
      <c r="R7" s="33">
        <f>IFERROR(R5/P5-1,"N/A")</f>
        <v>0.80053728294177762</v>
      </c>
      <c r="S7" s="33">
        <f t="shared" ref="S7:U7" si="17">IFERROR(S5/R5-1,"N/A")</f>
        <v>1.9999999999999996</v>
      </c>
      <c r="T7" s="33">
        <f t="shared" si="17"/>
        <v>-0.66666666666666663</v>
      </c>
      <c r="U7" s="33">
        <f t="shared" si="17"/>
        <v>4</v>
      </c>
      <c r="V7" s="36"/>
      <c r="W7" s="33">
        <f>IFERROR(W5/U5-1,"N/A")</f>
        <v>0.99648356919907011</v>
      </c>
      <c r="X7" s="33">
        <f t="shared" ref="X7:Z7" si="18">IFERROR(X5/W5-1,"N/A")</f>
        <v>2</v>
      </c>
      <c r="Y7" s="33">
        <f t="shared" si="18"/>
        <v>-0.66666666666666674</v>
      </c>
      <c r="Z7" s="33">
        <f t="shared" si="18"/>
        <v>4</v>
      </c>
      <c r="AA7" s="36"/>
      <c r="AB7" s="33">
        <f>IFERROR(AB5/Z5-1,"N/A")</f>
        <v>0.15411276141501351</v>
      </c>
      <c r="AC7" s="33">
        <f t="shared" ref="AC7:AE7" si="19">IFERROR(AC5/AB5-1,"N/A")</f>
        <v>1.9999999999999996</v>
      </c>
      <c r="AD7" s="33">
        <f t="shared" si="19"/>
        <v>-0.66666666666666663</v>
      </c>
      <c r="AE7" s="33">
        <f t="shared" si="19"/>
        <v>4</v>
      </c>
      <c r="AF7" s="36"/>
      <c r="AG7" s="34"/>
      <c r="AH7" s="34"/>
      <c r="AI7" s="34"/>
      <c r="AJ7" s="34"/>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c r="KJ7" s="11"/>
      <c r="KK7" s="11"/>
      <c r="KL7" s="11"/>
      <c r="KM7" s="11"/>
      <c r="KN7" s="11"/>
      <c r="KO7" s="11"/>
      <c r="KP7" s="11"/>
      <c r="KQ7" s="11"/>
      <c r="KR7" s="11"/>
      <c r="KS7" s="11"/>
      <c r="KT7" s="11"/>
      <c r="KU7" s="11"/>
      <c r="KV7" s="11"/>
      <c r="KW7" s="11"/>
      <c r="KX7" s="11"/>
      <c r="KY7" s="11"/>
      <c r="KZ7" s="11"/>
      <c r="LA7" s="11"/>
      <c r="LB7" s="11"/>
      <c r="LC7" s="11"/>
      <c r="LD7" s="11"/>
      <c r="LE7" s="11"/>
      <c r="LF7" s="11"/>
      <c r="LG7" s="11"/>
      <c r="LH7" s="11"/>
      <c r="LI7" s="11"/>
      <c r="LJ7" s="11"/>
      <c r="LK7" s="11"/>
      <c r="LL7" s="11"/>
      <c r="LM7" s="11"/>
      <c r="LN7" s="11"/>
      <c r="LO7" s="11"/>
      <c r="LP7" s="11"/>
      <c r="LQ7" s="11"/>
      <c r="LR7" s="11"/>
      <c r="LS7" s="11"/>
      <c r="LT7" s="11"/>
      <c r="LU7" s="11"/>
      <c r="LV7" s="11"/>
      <c r="LW7" s="11"/>
      <c r="LX7" s="11"/>
      <c r="LY7" s="11"/>
      <c r="LZ7" s="11"/>
      <c r="MA7" s="11"/>
      <c r="MB7" s="11"/>
      <c r="MC7" s="11"/>
      <c r="MD7" s="11"/>
      <c r="ME7" s="11"/>
      <c r="MF7" s="11"/>
      <c r="MG7" s="11"/>
      <c r="MH7" s="11"/>
      <c r="MI7" s="11"/>
      <c r="MJ7" s="11"/>
      <c r="MK7" s="11"/>
      <c r="ML7" s="11"/>
      <c r="MM7" s="11"/>
      <c r="MN7" s="11"/>
      <c r="MO7" s="11"/>
      <c r="MP7" s="11"/>
      <c r="MQ7" s="11"/>
      <c r="MR7" s="11"/>
      <c r="MS7" s="11"/>
      <c r="MT7" s="11"/>
      <c r="MU7" s="11"/>
      <c r="MV7" s="11"/>
      <c r="MW7" s="11"/>
      <c r="MX7" s="11"/>
      <c r="MY7" s="11"/>
      <c r="MZ7" s="11"/>
      <c r="NA7" s="11"/>
      <c r="NB7" s="11"/>
      <c r="NC7" s="11"/>
      <c r="ND7" s="11"/>
      <c r="NE7" s="11"/>
      <c r="NF7" s="11"/>
      <c r="NG7" s="11"/>
      <c r="NH7" s="11"/>
      <c r="NI7" s="11"/>
      <c r="NJ7" s="11"/>
      <c r="NK7" s="11"/>
      <c r="NL7" s="11"/>
      <c r="NM7" s="11"/>
      <c r="NN7" s="11"/>
      <c r="NO7" s="11"/>
      <c r="NP7" s="11"/>
      <c r="NQ7" s="11"/>
      <c r="NR7" s="11"/>
      <c r="NS7" s="11"/>
      <c r="NT7" s="11"/>
      <c r="NU7" s="11"/>
      <c r="NV7" s="11"/>
      <c r="NW7" s="11"/>
      <c r="NX7" s="11"/>
      <c r="NY7" s="11"/>
      <c r="NZ7" s="11"/>
      <c r="OA7" s="11"/>
      <c r="OB7" s="11"/>
      <c r="OC7" s="11"/>
      <c r="OD7" s="11"/>
      <c r="OE7" s="11"/>
      <c r="OF7" s="11"/>
      <c r="OG7" s="11"/>
      <c r="OH7" s="11"/>
      <c r="OI7" s="11"/>
      <c r="OJ7" s="11"/>
      <c r="OK7" s="11"/>
      <c r="OL7" s="11"/>
      <c r="OM7" s="11"/>
      <c r="ON7" s="11"/>
      <c r="OO7" s="11"/>
      <c r="OP7" s="11"/>
      <c r="OQ7" s="11"/>
      <c r="OR7" s="11"/>
      <c r="OS7" s="11"/>
      <c r="OT7" s="11"/>
      <c r="OU7" s="11"/>
      <c r="OV7" s="11"/>
      <c r="OW7" s="11"/>
      <c r="OX7" s="11"/>
      <c r="OY7" s="11"/>
      <c r="OZ7" s="11"/>
      <c r="PA7" s="11"/>
      <c r="PB7" s="11"/>
      <c r="PC7" s="11"/>
      <c r="PD7" s="11"/>
      <c r="PE7" s="11"/>
      <c r="PF7" s="11"/>
      <c r="PG7" s="11"/>
      <c r="PH7" s="11"/>
      <c r="PI7" s="11"/>
      <c r="PJ7" s="11"/>
      <c r="PK7" s="11"/>
      <c r="PL7" s="11"/>
      <c r="PM7" s="11"/>
      <c r="PN7" s="11"/>
      <c r="PO7" s="11"/>
      <c r="PP7" s="11"/>
      <c r="PQ7" s="11"/>
      <c r="PR7" s="11"/>
      <c r="PS7" s="11"/>
      <c r="PT7" s="11"/>
      <c r="PU7" s="11"/>
      <c r="PV7" s="11"/>
      <c r="PW7" s="11"/>
      <c r="PX7" s="11"/>
      <c r="PY7" s="11"/>
      <c r="PZ7" s="11"/>
      <c r="QA7" s="11"/>
      <c r="QB7" s="11"/>
      <c r="QC7" s="11"/>
      <c r="QD7" s="11"/>
      <c r="QE7" s="11"/>
      <c r="QF7" s="11"/>
      <c r="QG7" s="11"/>
      <c r="QH7" s="11"/>
      <c r="QI7" s="11"/>
      <c r="QJ7" s="11"/>
      <c r="QK7" s="11"/>
      <c r="QL7" s="11"/>
      <c r="QM7" s="11"/>
      <c r="QN7" s="11"/>
      <c r="QO7" s="11"/>
      <c r="QP7" s="11"/>
      <c r="QQ7" s="11"/>
      <c r="QR7" s="11"/>
      <c r="QS7" s="11"/>
      <c r="QT7" s="11"/>
      <c r="QU7" s="11"/>
      <c r="QV7" s="11"/>
      <c r="QW7" s="11"/>
      <c r="QX7" s="11"/>
      <c r="QY7" s="11"/>
      <c r="QZ7" s="11"/>
      <c r="RA7" s="11"/>
      <c r="RB7" s="11"/>
      <c r="RC7" s="11"/>
      <c r="RD7" s="11"/>
      <c r="RE7" s="11"/>
      <c r="RF7" s="11"/>
      <c r="RG7" s="11"/>
      <c r="RH7" s="11"/>
      <c r="RI7" s="11"/>
      <c r="RJ7" s="11"/>
      <c r="RK7" s="11"/>
      <c r="RL7" s="11"/>
      <c r="RM7" s="11"/>
      <c r="RN7" s="11"/>
      <c r="RO7" s="11"/>
      <c r="RP7" s="11"/>
      <c r="RQ7" s="11"/>
      <c r="RR7" s="11"/>
      <c r="RS7" s="11"/>
      <c r="RT7" s="11"/>
      <c r="RU7" s="11"/>
      <c r="RV7" s="11"/>
      <c r="RW7" s="11"/>
      <c r="RX7" s="11"/>
      <c r="RY7" s="11"/>
      <c r="RZ7" s="11"/>
      <c r="SA7" s="11"/>
      <c r="SB7" s="11"/>
      <c r="SC7" s="11"/>
      <c r="SD7" s="11"/>
      <c r="SE7" s="11"/>
      <c r="SF7" s="11"/>
      <c r="SG7" s="11"/>
      <c r="SH7" s="11"/>
      <c r="SI7" s="11"/>
      <c r="SJ7" s="11"/>
      <c r="SK7" s="11"/>
      <c r="SL7" s="11"/>
      <c r="SM7" s="11"/>
      <c r="SN7" s="11"/>
      <c r="SO7" s="11"/>
      <c r="SP7" s="11"/>
      <c r="SQ7" s="11"/>
      <c r="SR7" s="11"/>
      <c r="SS7" s="11"/>
      <c r="ST7" s="11"/>
      <c r="SU7" s="11"/>
      <c r="SV7" s="11"/>
      <c r="SW7" s="11"/>
      <c r="SX7" s="11"/>
      <c r="SY7" s="11"/>
      <c r="SZ7" s="11"/>
      <c r="TA7" s="11"/>
      <c r="TB7" s="11"/>
      <c r="TC7" s="11"/>
      <c r="TD7" s="11"/>
      <c r="TE7" s="11"/>
      <c r="TF7" s="11"/>
      <c r="TG7" s="11"/>
      <c r="TH7" s="11"/>
      <c r="TI7" s="11"/>
      <c r="TJ7" s="11"/>
      <c r="TK7" s="11"/>
      <c r="TL7" s="11"/>
      <c r="TM7" s="11"/>
      <c r="TN7" s="11"/>
      <c r="TO7" s="11"/>
      <c r="TP7" s="11"/>
      <c r="TQ7" s="11"/>
      <c r="TR7" s="11"/>
      <c r="TS7" s="11"/>
      <c r="TT7" s="11"/>
      <c r="TU7" s="11"/>
      <c r="TV7" s="11"/>
      <c r="TW7" s="11"/>
      <c r="TX7" s="11"/>
      <c r="TY7" s="11"/>
      <c r="TZ7" s="11"/>
      <c r="UA7" s="11"/>
      <c r="UB7" s="11"/>
      <c r="UC7" s="11"/>
      <c r="UD7" s="11"/>
      <c r="UE7" s="11"/>
      <c r="UF7" s="11"/>
      <c r="UG7" s="11"/>
      <c r="UH7" s="11"/>
      <c r="UI7" s="11"/>
      <c r="UJ7" s="11"/>
      <c r="UK7" s="11"/>
      <c r="UL7" s="11"/>
      <c r="UM7" s="11"/>
      <c r="UN7" s="11"/>
      <c r="UO7" s="11"/>
      <c r="UP7" s="11"/>
      <c r="UQ7" s="11"/>
      <c r="UR7" s="11"/>
      <c r="US7" s="11"/>
      <c r="UT7" s="11"/>
      <c r="UU7" s="11"/>
      <c r="UV7" s="11"/>
      <c r="UW7" s="11"/>
      <c r="UX7" s="11"/>
      <c r="UY7" s="11"/>
      <c r="UZ7" s="11"/>
      <c r="VA7" s="11"/>
      <c r="VB7" s="11"/>
      <c r="VC7" s="11"/>
      <c r="VD7" s="11"/>
      <c r="VE7" s="11"/>
      <c r="VF7" s="11"/>
      <c r="VG7" s="11"/>
      <c r="VH7" s="11"/>
      <c r="VI7" s="11"/>
      <c r="VJ7" s="11"/>
      <c r="VK7" s="11"/>
      <c r="VL7" s="11"/>
      <c r="VM7" s="11"/>
      <c r="VN7" s="11"/>
      <c r="VO7" s="11"/>
      <c r="VP7" s="11"/>
      <c r="VQ7" s="11"/>
      <c r="VR7" s="11"/>
      <c r="VS7" s="11"/>
      <c r="VT7" s="11"/>
      <c r="VU7" s="11"/>
      <c r="VV7" s="11"/>
      <c r="VW7" s="11"/>
      <c r="VX7" s="11"/>
      <c r="VY7" s="11"/>
      <c r="VZ7" s="11"/>
      <c r="WA7" s="11"/>
      <c r="WB7" s="11"/>
      <c r="WC7" s="11"/>
      <c r="WD7" s="11"/>
      <c r="WE7" s="11"/>
      <c r="WF7" s="11"/>
      <c r="WG7" s="11"/>
      <c r="WH7" s="11"/>
      <c r="WI7" s="11"/>
      <c r="WJ7" s="11"/>
      <c r="WK7" s="11"/>
      <c r="WL7" s="11"/>
      <c r="WM7" s="11"/>
      <c r="WN7" s="11"/>
      <c r="WO7" s="11"/>
      <c r="WP7" s="11"/>
      <c r="WQ7" s="11"/>
      <c r="WR7" s="11"/>
      <c r="WS7" s="11"/>
      <c r="WT7" s="11"/>
      <c r="WU7" s="11"/>
      <c r="WV7" s="11"/>
      <c r="WW7" s="11"/>
      <c r="WX7" s="11"/>
      <c r="WY7" s="11"/>
      <c r="WZ7" s="11"/>
      <c r="XA7" s="11"/>
      <c r="XB7" s="11"/>
      <c r="XC7" s="11"/>
      <c r="XD7" s="11"/>
      <c r="XE7" s="11"/>
      <c r="XF7" s="11"/>
      <c r="XG7" s="11"/>
      <c r="XH7" s="11"/>
      <c r="XI7" s="11"/>
      <c r="XJ7" s="11"/>
      <c r="XK7" s="11"/>
      <c r="XL7" s="11"/>
      <c r="XM7" s="11"/>
      <c r="XN7" s="11"/>
      <c r="XO7" s="11"/>
      <c r="XP7" s="11"/>
      <c r="XQ7" s="11"/>
      <c r="XR7" s="11"/>
      <c r="XS7" s="11"/>
      <c r="XT7" s="11"/>
      <c r="XU7" s="11"/>
      <c r="XV7" s="11"/>
      <c r="XW7" s="11"/>
      <c r="XX7" s="11"/>
      <c r="XY7" s="11"/>
      <c r="XZ7" s="11"/>
      <c r="YA7" s="11"/>
      <c r="YB7" s="11"/>
      <c r="YC7" s="11"/>
      <c r="YD7" s="11"/>
      <c r="YE7" s="11"/>
      <c r="YF7" s="11"/>
      <c r="YG7" s="11"/>
      <c r="YH7" s="11"/>
      <c r="YI7" s="11"/>
      <c r="YJ7" s="11"/>
      <c r="YK7" s="11"/>
      <c r="YL7" s="11"/>
      <c r="YM7" s="11"/>
      <c r="YN7" s="11"/>
      <c r="YO7" s="11"/>
      <c r="YP7" s="11"/>
      <c r="YQ7" s="11"/>
      <c r="YR7" s="11"/>
      <c r="YS7" s="11"/>
      <c r="YT7" s="11"/>
      <c r="YU7" s="11"/>
      <c r="YV7" s="11"/>
      <c r="YW7" s="11"/>
      <c r="YX7" s="11"/>
      <c r="YY7" s="11"/>
      <c r="YZ7" s="11"/>
      <c r="ZA7" s="11"/>
      <c r="ZB7" s="11"/>
      <c r="ZC7" s="11"/>
      <c r="ZD7" s="11"/>
      <c r="ZE7" s="11"/>
      <c r="ZF7" s="11"/>
      <c r="ZG7" s="11"/>
      <c r="ZH7" s="11"/>
      <c r="ZI7" s="11"/>
      <c r="ZJ7" s="11"/>
      <c r="ZK7" s="11"/>
      <c r="ZL7" s="11"/>
      <c r="ZM7" s="11"/>
      <c r="ZN7" s="11"/>
      <c r="ZO7" s="11"/>
      <c r="ZP7" s="11"/>
      <c r="ZQ7" s="11"/>
      <c r="ZR7" s="11"/>
      <c r="ZS7" s="11"/>
      <c r="ZT7" s="11"/>
      <c r="ZU7" s="11"/>
      <c r="ZV7" s="11"/>
      <c r="ZW7" s="11"/>
      <c r="ZX7" s="11"/>
      <c r="ZY7" s="11"/>
      <c r="ZZ7" s="11"/>
      <c r="AAA7" s="11"/>
      <c r="AAB7" s="11"/>
      <c r="AAC7" s="11"/>
      <c r="AAD7" s="11"/>
      <c r="AAE7" s="11"/>
      <c r="AAF7" s="11"/>
      <c r="AAG7" s="11"/>
      <c r="AAH7" s="11"/>
      <c r="AAI7" s="11"/>
      <c r="AAJ7" s="11"/>
      <c r="AAK7" s="11"/>
      <c r="AAL7" s="11"/>
      <c r="AAM7" s="11"/>
      <c r="AAN7" s="11"/>
      <c r="AAO7" s="11"/>
      <c r="AAP7" s="11"/>
      <c r="AAQ7" s="11"/>
      <c r="AAR7" s="11"/>
      <c r="AAS7" s="11"/>
      <c r="AAT7" s="11"/>
      <c r="AAU7" s="11"/>
      <c r="AAV7" s="11"/>
      <c r="AAW7" s="11"/>
      <c r="AAX7" s="11"/>
      <c r="AAY7" s="11"/>
      <c r="AAZ7" s="11"/>
      <c r="ABA7" s="11"/>
      <c r="ABB7" s="11"/>
      <c r="ABC7" s="11"/>
      <c r="ABD7" s="11"/>
      <c r="ABE7" s="11"/>
      <c r="ABF7" s="11"/>
      <c r="ABG7" s="11"/>
      <c r="ABH7" s="11"/>
      <c r="ABI7" s="11"/>
      <c r="ABJ7" s="11"/>
      <c r="ABK7" s="11"/>
      <c r="ABL7" s="11"/>
      <c r="ABM7" s="11"/>
      <c r="ABN7" s="11"/>
      <c r="ABO7" s="11"/>
      <c r="ABP7" s="11"/>
      <c r="ABQ7" s="11"/>
      <c r="ABR7" s="11"/>
      <c r="ABS7" s="11"/>
      <c r="ABT7" s="11"/>
      <c r="ABU7" s="11"/>
      <c r="ABV7" s="11"/>
      <c r="ABW7" s="11"/>
      <c r="ABX7" s="11"/>
      <c r="ABY7" s="11"/>
      <c r="ABZ7" s="11"/>
      <c r="ACA7" s="11"/>
      <c r="ACB7" s="11"/>
      <c r="ACC7" s="11"/>
      <c r="ACD7" s="11"/>
      <c r="ACE7" s="11"/>
      <c r="ACF7" s="11"/>
      <c r="ACG7" s="11"/>
      <c r="ACH7" s="11"/>
      <c r="ACI7" s="11"/>
      <c r="ACJ7" s="11"/>
      <c r="ACK7" s="11"/>
      <c r="ACL7" s="11"/>
      <c r="ACM7" s="11"/>
      <c r="ACN7" s="11"/>
      <c r="ACO7" s="11"/>
      <c r="ACP7" s="11"/>
      <c r="ACQ7" s="11"/>
      <c r="ACR7" s="11"/>
      <c r="ACS7" s="11"/>
      <c r="ACT7" s="11"/>
      <c r="ACU7" s="11"/>
      <c r="ACV7" s="11"/>
      <c r="ACW7" s="11"/>
      <c r="ACX7" s="11"/>
      <c r="ACY7" s="11"/>
      <c r="ACZ7" s="11"/>
      <c r="ADA7" s="11"/>
      <c r="ADB7" s="11"/>
      <c r="ADC7" s="11"/>
      <c r="ADD7" s="11"/>
      <c r="ADE7" s="11"/>
      <c r="ADF7" s="11"/>
      <c r="ADG7" s="11"/>
      <c r="ADH7" s="11"/>
      <c r="ADI7" s="11"/>
      <c r="ADJ7" s="11"/>
      <c r="ADK7" s="11"/>
      <c r="ADL7" s="11"/>
      <c r="ADM7" s="11"/>
      <c r="ADN7" s="11"/>
      <c r="ADO7" s="11"/>
      <c r="ADP7" s="11"/>
      <c r="ADQ7" s="11"/>
      <c r="ADR7" s="11"/>
      <c r="ADS7" s="11"/>
      <c r="ADT7" s="11"/>
      <c r="ADU7" s="11"/>
      <c r="ADV7" s="11"/>
      <c r="ADW7" s="11"/>
      <c r="ADX7" s="11"/>
      <c r="ADY7" s="11"/>
      <c r="ADZ7" s="11"/>
      <c r="AEA7" s="11"/>
      <c r="AEB7" s="11"/>
      <c r="AEC7" s="11"/>
      <c r="AED7" s="11"/>
      <c r="AEE7" s="11"/>
      <c r="AEF7" s="11"/>
      <c r="AEG7" s="11"/>
      <c r="AEH7" s="11"/>
      <c r="AEI7" s="11"/>
      <c r="AEJ7" s="11"/>
      <c r="AEK7" s="11"/>
      <c r="AEL7" s="11"/>
      <c r="AEM7" s="11"/>
      <c r="AEN7" s="11"/>
      <c r="AEO7" s="11"/>
      <c r="AEP7" s="11"/>
      <c r="AEQ7" s="11"/>
      <c r="AER7" s="11"/>
      <c r="AES7" s="11"/>
      <c r="AET7" s="11"/>
      <c r="AEU7" s="11"/>
      <c r="AEV7" s="11"/>
      <c r="AEW7" s="11"/>
      <c r="AEX7" s="11"/>
      <c r="AEY7" s="11"/>
      <c r="AEZ7" s="11"/>
      <c r="AFA7" s="11"/>
      <c r="AFB7" s="11"/>
      <c r="AFC7" s="11"/>
      <c r="AFD7" s="11"/>
      <c r="AFE7" s="11"/>
      <c r="AFF7" s="11"/>
      <c r="AFG7" s="11"/>
      <c r="AFH7" s="11"/>
      <c r="AFI7" s="11"/>
      <c r="AFJ7" s="11"/>
      <c r="AFK7" s="11"/>
      <c r="AFL7" s="11"/>
      <c r="AFM7" s="11"/>
      <c r="AFN7" s="11"/>
      <c r="AFO7" s="11"/>
      <c r="AFP7" s="11"/>
      <c r="AFQ7" s="11"/>
      <c r="AFR7" s="11"/>
      <c r="AFS7" s="11"/>
      <c r="AFT7" s="11"/>
      <c r="AFU7" s="11"/>
      <c r="AFV7" s="11"/>
      <c r="AFW7" s="11"/>
      <c r="AFX7" s="11"/>
      <c r="AFY7" s="11"/>
      <c r="AFZ7" s="11"/>
      <c r="AGA7" s="11"/>
      <c r="AGB7" s="11"/>
      <c r="AGC7" s="11"/>
      <c r="AGD7" s="11"/>
      <c r="AGE7" s="11"/>
      <c r="AGF7" s="11"/>
      <c r="AGG7" s="11"/>
      <c r="AGH7" s="11"/>
      <c r="AGI7" s="11"/>
      <c r="AGJ7" s="11"/>
      <c r="AGK7" s="11"/>
      <c r="AGL7" s="11"/>
      <c r="AGM7" s="11"/>
      <c r="AGN7" s="11"/>
      <c r="AGO7" s="11"/>
      <c r="AGP7" s="11"/>
      <c r="AGQ7" s="11"/>
      <c r="AGR7" s="11"/>
      <c r="AGS7" s="11"/>
      <c r="AGT7" s="11"/>
      <c r="AGU7" s="11"/>
      <c r="AGV7" s="11"/>
      <c r="AGW7" s="11"/>
      <c r="AGX7" s="11"/>
      <c r="AGY7" s="11"/>
      <c r="AGZ7" s="11"/>
      <c r="AHA7" s="11"/>
      <c r="AHB7" s="11"/>
      <c r="AHC7" s="11"/>
      <c r="AHD7" s="11"/>
      <c r="AHE7" s="11"/>
      <c r="AHF7" s="11"/>
      <c r="AHG7" s="11"/>
      <c r="AHH7" s="11"/>
      <c r="AHI7" s="11"/>
      <c r="AHJ7" s="11"/>
      <c r="AHK7" s="11"/>
      <c r="AHL7" s="11"/>
      <c r="AHM7" s="11"/>
      <c r="AHN7" s="11"/>
      <c r="AHO7" s="11"/>
      <c r="AHP7" s="11"/>
      <c r="AHQ7" s="11"/>
      <c r="AHR7" s="11"/>
      <c r="AHS7" s="11"/>
      <c r="AHT7" s="11"/>
      <c r="AHU7" s="11"/>
      <c r="AHV7" s="11"/>
      <c r="AHW7" s="11"/>
      <c r="AHX7" s="11"/>
      <c r="AHY7" s="11"/>
      <c r="AHZ7" s="11"/>
      <c r="AIA7" s="11"/>
      <c r="AIB7" s="11"/>
      <c r="AIC7" s="11"/>
      <c r="AID7" s="11"/>
      <c r="AIE7" s="11"/>
      <c r="AIF7" s="11"/>
      <c r="AIG7" s="11"/>
      <c r="AIH7" s="11"/>
      <c r="AII7" s="11"/>
      <c r="AIJ7" s="11"/>
      <c r="AIK7" s="11"/>
      <c r="AIL7" s="11"/>
      <c r="AIM7" s="11"/>
      <c r="AIN7" s="11"/>
      <c r="AIO7" s="11"/>
      <c r="AIP7" s="11"/>
      <c r="AIQ7" s="11"/>
      <c r="AIR7" s="11"/>
      <c r="AIS7" s="11"/>
      <c r="AIT7" s="11"/>
      <c r="AIU7" s="11"/>
      <c r="AIV7" s="11"/>
      <c r="AIW7" s="11"/>
      <c r="AIX7" s="11"/>
      <c r="AIY7" s="11"/>
      <c r="AIZ7" s="11"/>
      <c r="AJA7" s="11"/>
      <c r="AJB7" s="11"/>
      <c r="AJC7" s="11"/>
      <c r="AJD7" s="11"/>
      <c r="AJE7" s="11"/>
      <c r="AJF7" s="11"/>
      <c r="AJG7" s="11"/>
      <c r="AJH7" s="11"/>
      <c r="AJI7" s="11"/>
      <c r="AJJ7" s="11"/>
      <c r="AJK7" s="11"/>
      <c r="AJL7" s="11"/>
      <c r="AJM7" s="11"/>
      <c r="AJN7" s="11"/>
      <c r="AJO7" s="11"/>
      <c r="AJP7" s="11"/>
      <c r="AJQ7" s="11"/>
      <c r="AJR7" s="11"/>
      <c r="AJS7" s="11"/>
      <c r="AJT7" s="11"/>
      <c r="AJU7" s="11"/>
      <c r="AJV7" s="11"/>
      <c r="AJW7" s="11"/>
      <c r="AJX7" s="11"/>
      <c r="AJY7" s="11"/>
      <c r="AJZ7" s="11"/>
      <c r="AKA7" s="11"/>
      <c r="AKB7" s="11"/>
      <c r="AKC7" s="11"/>
      <c r="AKD7" s="11"/>
      <c r="AKE7" s="11"/>
      <c r="AKF7" s="11"/>
      <c r="AKG7" s="11"/>
      <c r="AKH7" s="11"/>
      <c r="AKI7" s="11"/>
      <c r="AKJ7" s="11"/>
      <c r="AKK7" s="11"/>
      <c r="AKL7" s="11"/>
      <c r="AKM7" s="11"/>
      <c r="AKN7" s="11"/>
      <c r="AKO7" s="11"/>
      <c r="AKP7" s="11"/>
      <c r="AKQ7" s="11"/>
      <c r="AKR7" s="11"/>
      <c r="AKS7" s="11"/>
      <c r="AKT7" s="11"/>
      <c r="AKU7" s="11"/>
      <c r="AKV7" s="11"/>
      <c r="AKW7" s="11"/>
      <c r="AKX7" s="11"/>
      <c r="AKY7" s="11"/>
      <c r="AKZ7" s="11"/>
      <c r="ALA7" s="11"/>
      <c r="ALB7" s="11"/>
      <c r="ALC7" s="11"/>
      <c r="ALD7" s="11"/>
      <c r="ALE7" s="11"/>
      <c r="ALF7" s="11"/>
      <c r="ALG7" s="11"/>
      <c r="ALH7" s="11"/>
      <c r="ALI7" s="11"/>
      <c r="ALJ7" s="11"/>
      <c r="ALK7" s="11"/>
      <c r="ALL7" s="11"/>
      <c r="ALM7" s="11"/>
      <c r="ALN7" s="11"/>
      <c r="ALO7" s="11"/>
      <c r="ALP7" s="11"/>
      <c r="ALQ7" s="11"/>
      <c r="ALR7" s="11"/>
      <c r="ALS7" s="11"/>
      <c r="ALT7" s="11"/>
      <c r="ALU7" s="11"/>
      <c r="ALV7" s="11"/>
      <c r="ALW7" s="11"/>
      <c r="ALX7" s="11"/>
      <c r="ALY7" s="11"/>
      <c r="ALZ7" s="11"/>
      <c r="AMA7" s="11"/>
      <c r="AMB7" s="11"/>
      <c r="AMC7" s="11"/>
      <c r="AMD7" s="11"/>
      <c r="AME7" s="11"/>
      <c r="AMF7" s="11"/>
      <c r="AMG7" s="11"/>
      <c r="AMH7" s="11"/>
      <c r="AMI7" s="11"/>
      <c r="AMJ7" s="11"/>
      <c r="AMK7" s="11"/>
      <c r="AML7" s="11"/>
      <c r="AMM7" s="11"/>
      <c r="AMN7" s="11"/>
      <c r="AMO7" s="11"/>
      <c r="AMP7" s="11"/>
      <c r="AMQ7" s="11"/>
      <c r="AMR7" s="11"/>
      <c r="AMS7" s="11"/>
      <c r="AMT7" s="11"/>
      <c r="AMU7" s="11"/>
      <c r="AMV7" s="11"/>
      <c r="AMW7" s="11"/>
      <c r="AMX7" s="11"/>
      <c r="AMY7" s="11"/>
      <c r="AMZ7" s="11"/>
      <c r="ANA7" s="11"/>
      <c r="ANB7" s="11"/>
      <c r="ANC7" s="11"/>
      <c r="AND7" s="11"/>
      <c r="ANE7" s="11"/>
      <c r="ANF7" s="11"/>
      <c r="ANG7" s="11"/>
      <c r="ANH7" s="11"/>
      <c r="ANI7" s="11"/>
      <c r="ANJ7" s="11"/>
      <c r="ANK7" s="11"/>
      <c r="ANL7" s="11"/>
      <c r="ANM7" s="11"/>
      <c r="ANN7" s="11"/>
      <c r="ANO7" s="11"/>
      <c r="ANP7" s="11"/>
      <c r="ANQ7" s="11"/>
      <c r="ANR7" s="11"/>
      <c r="ANS7" s="11"/>
      <c r="ANT7" s="11"/>
      <c r="ANU7" s="11"/>
      <c r="ANV7" s="11"/>
      <c r="ANW7" s="11"/>
      <c r="ANX7" s="11"/>
      <c r="ANY7" s="11"/>
      <c r="ANZ7" s="11"/>
      <c r="AOA7" s="11"/>
      <c r="AOB7" s="11"/>
      <c r="AOC7" s="11"/>
      <c r="AOD7" s="11"/>
      <c r="AOE7" s="11"/>
      <c r="AOF7" s="11"/>
      <c r="AOG7" s="11"/>
      <c r="AOH7" s="11"/>
      <c r="AOI7" s="11"/>
      <c r="AOJ7" s="11"/>
      <c r="AOK7" s="11"/>
      <c r="AOL7" s="11"/>
      <c r="AOM7" s="11"/>
      <c r="AON7" s="11"/>
      <c r="AOO7" s="11"/>
      <c r="AOP7" s="11"/>
      <c r="AOQ7" s="11"/>
      <c r="AOR7" s="11"/>
      <c r="AOS7" s="11"/>
      <c r="AOT7" s="11"/>
      <c r="AOU7" s="11"/>
      <c r="AOV7" s="11"/>
      <c r="AOW7" s="11"/>
      <c r="AOX7" s="11"/>
      <c r="AOY7" s="11"/>
      <c r="AOZ7" s="11"/>
      <c r="APA7" s="11"/>
      <c r="APB7" s="11"/>
      <c r="APC7" s="11"/>
      <c r="APD7" s="11"/>
      <c r="APE7" s="11"/>
      <c r="APF7" s="11"/>
      <c r="APG7" s="11"/>
      <c r="APH7" s="11"/>
      <c r="API7" s="11"/>
      <c r="APJ7" s="11"/>
      <c r="APK7" s="11"/>
      <c r="APL7" s="11"/>
      <c r="APM7" s="11"/>
      <c r="APN7" s="11"/>
      <c r="APO7" s="11"/>
      <c r="APP7" s="11"/>
      <c r="APQ7" s="11"/>
      <c r="APR7" s="11"/>
      <c r="APS7" s="11"/>
      <c r="APT7" s="11"/>
      <c r="APU7" s="11"/>
      <c r="APV7" s="11"/>
      <c r="APW7" s="11"/>
      <c r="APX7" s="11"/>
      <c r="APY7" s="11"/>
      <c r="APZ7" s="11"/>
      <c r="AQA7" s="11"/>
      <c r="AQB7" s="11"/>
      <c r="AQC7" s="11"/>
      <c r="AQD7" s="11"/>
      <c r="AQE7" s="11"/>
      <c r="AQF7" s="11"/>
      <c r="AQG7" s="11"/>
      <c r="AQH7" s="11"/>
      <c r="AQI7" s="11"/>
      <c r="AQJ7" s="11"/>
      <c r="AQK7" s="11"/>
      <c r="AQL7" s="11"/>
      <c r="AQM7" s="11"/>
      <c r="AQN7" s="11"/>
      <c r="AQO7" s="11"/>
      <c r="AQP7" s="11"/>
      <c r="AQQ7" s="11"/>
      <c r="AQR7" s="11"/>
      <c r="AQS7" s="11"/>
      <c r="AQT7" s="11"/>
      <c r="AQU7" s="11"/>
      <c r="AQV7" s="11"/>
      <c r="AQW7" s="11"/>
      <c r="AQX7" s="11"/>
      <c r="AQY7" s="11"/>
      <c r="AQZ7" s="11"/>
      <c r="ARA7" s="11"/>
      <c r="ARB7" s="11"/>
      <c r="ARC7" s="11"/>
      <c r="ARD7" s="11"/>
      <c r="ARE7" s="11"/>
      <c r="ARF7" s="11"/>
      <c r="ARG7" s="11"/>
      <c r="ARH7" s="11"/>
      <c r="ARI7" s="11"/>
      <c r="ARJ7" s="11"/>
      <c r="ARK7" s="11"/>
      <c r="ARL7" s="11"/>
      <c r="ARM7" s="11"/>
      <c r="ARN7" s="11"/>
      <c r="ARO7" s="11"/>
      <c r="ARP7" s="11"/>
      <c r="ARQ7" s="11"/>
      <c r="ARR7" s="11"/>
      <c r="ARS7" s="11"/>
      <c r="ART7" s="11"/>
      <c r="ARU7" s="11"/>
      <c r="ARV7" s="11"/>
      <c r="ARW7" s="11"/>
      <c r="ARX7" s="11"/>
      <c r="ARY7" s="11"/>
      <c r="ARZ7" s="11"/>
      <c r="ASA7" s="11"/>
      <c r="ASB7" s="11"/>
      <c r="ASC7" s="11"/>
      <c r="ASD7" s="11"/>
      <c r="ASE7" s="11"/>
      <c r="ASF7" s="11"/>
      <c r="ASG7" s="11"/>
      <c r="ASH7" s="11"/>
      <c r="ASI7" s="11"/>
      <c r="ASJ7" s="11"/>
      <c r="ASK7" s="11"/>
      <c r="ASL7" s="11"/>
      <c r="ASM7" s="11"/>
      <c r="ASN7" s="11"/>
      <c r="ASO7" s="11"/>
      <c r="ASP7" s="11"/>
      <c r="ASQ7" s="11"/>
      <c r="ASR7" s="11"/>
      <c r="ASS7" s="11"/>
      <c r="AST7" s="11"/>
      <c r="ASU7" s="11"/>
      <c r="ASV7" s="11"/>
      <c r="ASW7" s="11"/>
      <c r="ASX7" s="11"/>
      <c r="ASY7" s="11"/>
      <c r="ASZ7" s="11"/>
      <c r="ATA7" s="11"/>
      <c r="ATB7" s="11"/>
      <c r="ATC7" s="11"/>
      <c r="ATD7" s="11"/>
      <c r="ATE7" s="11"/>
      <c r="ATF7" s="11"/>
      <c r="ATG7" s="11"/>
      <c r="ATH7" s="11"/>
      <c r="ATI7" s="11"/>
      <c r="ATJ7" s="11"/>
      <c r="ATK7" s="11"/>
      <c r="ATL7" s="11"/>
      <c r="ATM7" s="11"/>
      <c r="ATN7" s="11"/>
      <c r="ATO7" s="11"/>
      <c r="ATP7" s="11"/>
      <c r="ATQ7" s="11"/>
      <c r="ATR7" s="11"/>
      <c r="ATS7" s="11"/>
      <c r="ATT7" s="11"/>
      <c r="ATU7" s="11"/>
      <c r="ATV7" s="11"/>
      <c r="ATW7" s="11"/>
      <c r="ATX7" s="11"/>
      <c r="ATY7" s="11"/>
      <c r="ATZ7" s="11"/>
      <c r="AUA7" s="11"/>
      <c r="AUB7" s="11"/>
      <c r="AUC7" s="11"/>
      <c r="AUD7" s="11"/>
      <c r="AUE7" s="11"/>
      <c r="AUF7" s="11"/>
      <c r="AUG7" s="11"/>
      <c r="AUH7" s="11"/>
      <c r="AUI7" s="11"/>
      <c r="AUJ7" s="11"/>
      <c r="AUK7" s="11"/>
      <c r="AUL7" s="11"/>
      <c r="AUM7" s="11"/>
      <c r="AUN7" s="11"/>
      <c r="AUO7" s="11"/>
      <c r="AUP7" s="11"/>
      <c r="AUQ7" s="11"/>
      <c r="AUR7" s="11"/>
      <c r="AUS7" s="11"/>
      <c r="AUT7" s="11"/>
      <c r="AUU7" s="11"/>
      <c r="AUV7" s="11"/>
      <c r="AUW7" s="11"/>
      <c r="AUX7" s="11"/>
      <c r="AUY7" s="11"/>
      <c r="AUZ7" s="11"/>
      <c r="AVA7" s="11"/>
      <c r="AVB7" s="11"/>
      <c r="AVC7" s="11"/>
      <c r="AVD7" s="11"/>
      <c r="AVE7" s="11"/>
      <c r="AVF7" s="11"/>
      <c r="AVG7" s="11"/>
      <c r="AVH7" s="11"/>
      <c r="AVI7" s="11"/>
      <c r="AVJ7" s="11"/>
      <c r="AVK7" s="11"/>
      <c r="AVL7" s="11"/>
      <c r="AVM7" s="11"/>
      <c r="AVN7" s="11"/>
      <c r="AVO7" s="11"/>
      <c r="AVP7" s="11"/>
      <c r="AVQ7" s="11"/>
      <c r="AVR7" s="11"/>
      <c r="AVS7" s="11"/>
      <c r="AVT7" s="11"/>
      <c r="AVU7" s="11"/>
      <c r="AVV7" s="11"/>
      <c r="AVW7" s="11"/>
      <c r="AVX7" s="11"/>
      <c r="AVY7" s="11"/>
      <c r="AVZ7" s="11"/>
      <c r="AWA7" s="11"/>
      <c r="AWB7" s="11"/>
      <c r="AWC7" s="11"/>
      <c r="AWD7" s="11"/>
      <c r="AWE7" s="11"/>
      <c r="AWF7" s="11"/>
      <c r="AWG7" s="11"/>
      <c r="AWH7" s="11"/>
      <c r="AWI7" s="11"/>
      <c r="AWJ7" s="11"/>
      <c r="AWK7" s="11"/>
      <c r="AWL7" s="11"/>
      <c r="AWM7" s="11"/>
      <c r="AWN7" s="11"/>
      <c r="AWO7" s="11"/>
      <c r="AWP7" s="11"/>
      <c r="AWQ7" s="11"/>
      <c r="AWR7" s="11"/>
      <c r="AWS7" s="11"/>
      <c r="AWT7" s="11"/>
      <c r="AWU7" s="11"/>
      <c r="AWV7" s="11"/>
      <c r="AWW7" s="11"/>
      <c r="AWX7" s="11"/>
      <c r="AWY7" s="11"/>
      <c r="AWZ7" s="11"/>
      <c r="AXA7" s="11"/>
      <c r="AXB7" s="11"/>
      <c r="AXC7" s="11"/>
      <c r="AXD7" s="11"/>
      <c r="AXE7" s="11"/>
      <c r="AXF7" s="11"/>
      <c r="AXG7" s="11"/>
      <c r="AXH7" s="11"/>
      <c r="AXI7" s="11"/>
      <c r="AXJ7" s="11"/>
      <c r="AXK7" s="11"/>
      <c r="AXL7" s="11"/>
      <c r="AXM7" s="11"/>
      <c r="AXN7" s="11"/>
      <c r="AXO7" s="11"/>
      <c r="AXP7" s="11"/>
      <c r="AXQ7" s="11"/>
      <c r="AXR7" s="11"/>
      <c r="AXS7" s="11"/>
      <c r="AXT7" s="11"/>
      <c r="AXU7" s="11"/>
      <c r="AXV7" s="11"/>
      <c r="AXW7" s="11"/>
      <c r="AXX7" s="11"/>
      <c r="AXY7" s="11"/>
      <c r="AXZ7" s="11"/>
      <c r="AYA7" s="11"/>
      <c r="AYB7" s="11"/>
      <c r="AYC7" s="11"/>
      <c r="AYD7" s="11"/>
      <c r="AYE7" s="11"/>
      <c r="AYF7" s="11"/>
      <c r="AYG7" s="11"/>
      <c r="AYH7" s="11"/>
      <c r="AYI7" s="11"/>
      <c r="AYJ7" s="11"/>
      <c r="AYK7" s="11"/>
      <c r="AYL7" s="11"/>
      <c r="AYM7" s="11"/>
      <c r="AYN7" s="11"/>
      <c r="AYO7" s="11"/>
      <c r="AYP7" s="11"/>
      <c r="AYQ7" s="11"/>
      <c r="AYR7" s="11"/>
      <c r="AYS7" s="11"/>
      <c r="AYT7" s="11"/>
      <c r="AYU7" s="11"/>
      <c r="AYV7" s="11"/>
      <c r="AYW7" s="11"/>
      <c r="AYX7" s="11"/>
      <c r="AYY7" s="11"/>
      <c r="AYZ7" s="11"/>
      <c r="AZA7" s="11"/>
      <c r="AZB7" s="11"/>
      <c r="AZC7" s="11"/>
      <c r="AZD7" s="11"/>
      <c r="AZE7" s="11"/>
      <c r="AZF7" s="11"/>
      <c r="AZG7" s="11"/>
      <c r="AZH7" s="11"/>
      <c r="AZI7" s="11"/>
      <c r="AZJ7" s="11"/>
      <c r="AZK7" s="11"/>
      <c r="AZL7" s="11"/>
      <c r="AZM7" s="11"/>
      <c r="AZN7" s="11"/>
      <c r="AZO7" s="11"/>
      <c r="AZP7" s="11"/>
      <c r="AZQ7" s="11"/>
      <c r="AZR7" s="11"/>
      <c r="AZS7" s="11"/>
      <c r="AZT7" s="11"/>
      <c r="AZU7" s="11"/>
      <c r="AZV7" s="11"/>
      <c r="AZW7" s="11"/>
      <c r="AZX7" s="11"/>
      <c r="AZY7" s="11"/>
      <c r="AZZ7" s="11"/>
      <c r="BAA7" s="11"/>
      <c r="BAB7" s="11"/>
      <c r="BAC7" s="11"/>
      <c r="BAD7" s="11"/>
      <c r="BAE7" s="11"/>
      <c r="BAF7" s="11"/>
      <c r="BAG7" s="11"/>
      <c r="BAH7" s="11"/>
      <c r="BAI7" s="11"/>
      <c r="BAJ7" s="11"/>
      <c r="BAK7" s="11"/>
      <c r="BAL7" s="11"/>
      <c r="BAM7" s="11"/>
      <c r="BAN7" s="11"/>
      <c r="BAO7" s="11"/>
      <c r="BAP7" s="11"/>
      <c r="BAQ7" s="11"/>
      <c r="BAR7" s="11"/>
      <c r="BAS7" s="11"/>
      <c r="BAT7" s="11"/>
      <c r="BAU7" s="11"/>
      <c r="BAV7" s="11"/>
      <c r="BAW7" s="11"/>
      <c r="BAX7" s="11"/>
      <c r="BAY7" s="11"/>
      <c r="BAZ7" s="11"/>
      <c r="BBA7" s="11"/>
      <c r="BBB7" s="11"/>
      <c r="BBC7" s="11"/>
      <c r="BBD7" s="11"/>
      <c r="BBE7" s="11"/>
      <c r="BBF7" s="11"/>
      <c r="BBG7" s="11"/>
      <c r="BBH7" s="11"/>
      <c r="BBI7" s="11"/>
      <c r="BBJ7" s="11"/>
      <c r="BBK7" s="11"/>
      <c r="BBL7" s="11"/>
      <c r="BBM7" s="11"/>
      <c r="BBN7" s="11"/>
      <c r="BBO7" s="11"/>
      <c r="BBP7" s="11"/>
      <c r="BBQ7" s="11"/>
      <c r="BBR7" s="11"/>
      <c r="BBS7" s="11"/>
      <c r="BBT7" s="11"/>
      <c r="BBU7" s="11"/>
      <c r="BBV7" s="11"/>
      <c r="BBW7" s="11"/>
      <c r="BBX7" s="11"/>
      <c r="BBY7" s="11"/>
      <c r="BBZ7" s="11"/>
      <c r="BCA7" s="11"/>
      <c r="BCB7" s="11"/>
      <c r="BCC7" s="11"/>
      <c r="BCD7" s="11"/>
      <c r="BCE7" s="11"/>
      <c r="BCF7" s="11"/>
      <c r="BCG7" s="11"/>
      <c r="BCH7" s="11"/>
      <c r="BCI7" s="11"/>
      <c r="BCJ7" s="11"/>
      <c r="BCK7" s="11"/>
      <c r="BCL7" s="11"/>
      <c r="BCM7" s="11"/>
      <c r="BCN7" s="11"/>
      <c r="BCO7" s="11"/>
      <c r="BCP7" s="11"/>
      <c r="BCQ7" s="11"/>
      <c r="BCR7" s="11"/>
      <c r="BCS7" s="11"/>
      <c r="BCT7" s="11"/>
      <c r="BCU7" s="11"/>
      <c r="BCV7" s="11"/>
      <c r="BCW7" s="11"/>
      <c r="BCX7" s="11"/>
      <c r="BCY7" s="11"/>
      <c r="BCZ7" s="11"/>
      <c r="BDA7" s="11"/>
      <c r="BDB7" s="11"/>
      <c r="BDC7" s="11"/>
      <c r="BDD7" s="11"/>
      <c r="BDE7" s="11"/>
      <c r="BDF7" s="11"/>
      <c r="BDG7" s="11"/>
      <c r="BDH7" s="11"/>
      <c r="BDI7" s="11"/>
      <c r="BDJ7" s="11"/>
      <c r="BDK7" s="11"/>
      <c r="BDL7" s="11"/>
      <c r="BDM7" s="11"/>
      <c r="BDN7" s="11"/>
      <c r="BDO7" s="11"/>
      <c r="BDP7" s="11"/>
      <c r="BDQ7" s="11"/>
      <c r="BDR7" s="11"/>
      <c r="BDS7" s="11"/>
      <c r="BDT7" s="11"/>
      <c r="BDU7" s="11"/>
      <c r="BDV7" s="11"/>
      <c r="BDW7" s="11"/>
      <c r="BDX7" s="11"/>
      <c r="BDY7" s="11"/>
      <c r="BDZ7" s="11"/>
      <c r="BEA7" s="11"/>
      <c r="BEB7" s="11"/>
      <c r="BEC7" s="11"/>
      <c r="BED7" s="11"/>
      <c r="BEE7" s="11"/>
      <c r="BEF7" s="11"/>
      <c r="BEG7" s="11"/>
      <c r="BEH7" s="11"/>
      <c r="BEI7" s="11"/>
      <c r="BEJ7" s="11"/>
      <c r="BEK7" s="11"/>
      <c r="BEL7" s="11"/>
      <c r="BEM7" s="11"/>
      <c r="BEN7" s="11"/>
      <c r="BEO7" s="11"/>
      <c r="BEP7" s="11"/>
      <c r="BEQ7" s="11"/>
      <c r="BER7" s="11"/>
      <c r="BES7" s="11"/>
      <c r="BET7" s="11"/>
      <c r="BEU7" s="11"/>
      <c r="BEV7" s="11"/>
      <c r="BEW7" s="11"/>
      <c r="BEX7" s="11"/>
      <c r="BEY7" s="11"/>
      <c r="BEZ7" s="11"/>
      <c r="BFA7" s="11"/>
      <c r="BFB7" s="11"/>
      <c r="BFC7" s="11"/>
      <c r="BFD7" s="11"/>
      <c r="BFE7" s="11"/>
      <c r="BFF7" s="11"/>
      <c r="BFG7" s="11"/>
      <c r="BFH7" s="11"/>
      <c r="BFI7" s="11"/>
      <c r="BFJ7" s="11"/>
      <c r="BFK7" s="11"/>
      <c r="BFL7" s="11"/>
      <c r="BFM7" s="11"/>
      <c r="BFN7" s="11"/>
      <c r="BFO7" s="11"/>
      <c r="BFP7" s="11"/>
      <c r="BFQ7" s="11"/>
      <c r="BFR7" s="11"/>
      <c r="BFS7" s="11"/>
      <c r="BFT7" s="11"/>
      <c r="BFU7" s="11"/>
      <c r="BFV7" s="11"/>
      <c r="BFW7" s="11"/>
      <c r="BFX7" s="11"/>
      <c r="BFY7" s="11"/>
      <c r="BFZ7" s="11"/>
      <c r="BGA7" s="11"/>
      <c r="BGB7" s="11"/>
      <c r="BGC7" s="11"/>
      <c r="BGD7" s="11"/>
      <c r="BGE7" s="11"/>
      <c r="BGF7" s="11"/>
      <c r="BGG7" s="11"/>
      <c r="BGH7" s="11"/>
      <c r="BGI7" s="11"/>
      <c r="BGJ7" s="11"/>
      <c r="BGK7" s="11"/>
      <c r="BGL7" s="11"/>
      <c r="BGM7" s="11"/>
      <c r="BGN7" s="11"/>
      <c r="BGO7" s="11"/>
      <c r="BGP7" s="11"/>
      <c r="BGQ7" s="11"/>
      <c r="BGR7" s="11"/>
      <c r="BGS7" s="11"/>
      <c r="BGT7" s="11"/>
      <c r="BGU7" s="11"/>
      <c r="BGV7" s="11"/>
      <c r="BGW7" s="11"/>
      <c r="BGX7" s="11"/>
      <c r="BGY7" s="11"/>
      <c r="BGZ7" s="11"/>
      <c r="BHA7" s="11"/>
      <c r="BHB7" s="11"/>
      <c r="BHC7" s="11"/>
      <c r="BHD7" s="11"/>
      <c r="BHE7" s="11"/>
      <c r="BHF7" s="11"/>
      <c r="BHG7" s="11"/>
      <c r="BHH7" s="11"/>
      <c r="BHI7" s="11"/>
      <c r="BHJ7" s="11"/>
      <c r="BHK7" s="11"/>
      <c r="BHL7" s="11"/>
      <c r="BHM7" s="11"/>
      <c r="BHN7" s="11"/>
      <c r="BHO7" s="11"/>
      <c r="BHP7" s="11"/>
      <c r="BHQ7" s="11"/>
      <c r="BHR7" s="11"/>
      <c r="BHS7" s="11"/>
      <c r="BHT7" s="11"/>
      <c r="BHU7" s="11"/>
      <c r="BHV7" s="11"/>
      <c r="BHW7" s="11"/>
      <c r="BHX7" s="11"/>
      <c r="BHY7" s="11"/>
      <c r="BHZ7" s="11"/>
      <c r="BIA7" s="11"/>
      <c r="BIB7" s="11"/>
      <c r="BIC7" s="11"/>
      <c r="BID7" s="11"/>
      <c r="BIE7" s="11"/>
      <c r="BIF7" s="11"/>
      <c r="BIG7" s="11"/>
      <c r="BIH7" s="11"/>
      <c r="BII7" s="11"/>
      <c r="BIJ7" s="11"/>
      <c r="BIK7" s="11"/>
      <c r="BIL7" s="11"/>
      <c r="BIM7" s="11"/>
      <c r="BIN7" s="11"/>
      <c r="BIO7" s="11"/>
      <c r="BIP7" s="11"/>
      <c r="BIQ7" s="11"/>
      <c r="BIR7" s="11"/>
      <c r="BIS7" s="11"/>
      <c r="BIT7" s="11"/>
      <c r="BIU7" s="11"/>
      <c r="BIV7" s="11"/>
      <c r="BIW7" s="11"/>
      <c r="BIX7" s="11"/>
      <c r="BIY7" s="11"/>
      <c r="BIZ7" s="11"/>
      <c r="BJA7" s="11"/>
      <c r="BJB7" s="11"/>
      <c r="BJC7" s="11"/>
      <c r="BJD7" s="11"/>
      <c r="BJE7" s="11"/>
      <c r="BJF7" s="11"/>
      <c r="BJG7" s="11"/>
      <c r="BJH7" s="11"/>
      <c r="BJI7" s="11"/>
      <c r="BJJ7" s="11"/>
      <c r="BJK7" s="11"/>
      <c r="BJL7" s="11"/>
      <c r="BJM7" s="11"/>
      <c r="BJN7" s="11"/>
      <c r="BJO7" s="11"/>
      <c r="BJP7" s="11"/>
      <c r="BJQ7" s="11"/>
      <c r="BJR7" s="11"/>
      <c r="BJS7" s="11"/>
      <c r="BJT7" s="11"/>
      <c r="BJU7" s="11"/>
      <c r="BJV7" s="11"/>
      <c r="BJW7" s="11"/>
      <c r="BJX7" s="11"/>
      <c r="BJY7" s="11"/>
      <c r="BJZ7" s="11"/>
      <c r="BKA7" s="11"/>
      <c r="BKB7" s="11"/>
      <c r="BKC7" s="11"/>
      <c r="BKD7" s="11"/>
      <c r="BKE7" s="11"/>
      <c r="BKF7" s="11"/>
      <c r="BKG7" s="11"/>
      <c r="BKH7" s="11"/>
      <c r="BKI7" s="11"/>
      <c r="BKJ7" s="11"/>
      <c r="BKK7" s="11"/>
      <c r="BKL7" s="11"/>
      <c r="BKM7" s="11"/>
      <c r="BKN7" s="11"/>
      <c r="BKO7" s="11"/>
      <c r="BKP7" s="11"/>
      <c r="BKQ7" s="11"/>
      <c r="BKR7" s="11"/>
      <c r="BKS7" s="11"/>
      <c r="BKT7" s="11"/>
      <c r="BKU7" s="11"/>
      <c r="BKV7" s="11"/>
      <c r="BKW7" s="11"/>
      <c r="BKX7" s="11"/>
      <c r="BKY7" s="11"/>
      <c r="BKZ7" s="11"/>
      <c r="BLA7" s="11"/>
      <c r="BLB7" s="11"/>
      <c r="BLC7" s="11"/>
      <c r="BLD7" s="11"/>
      <c r="BLE7" s="11"/>
      <c r="BLF7" s="11"/>
      <c r="BLG7" s="11"/>
      <c r="BLH7" s="11"/>
      <c r="BLI7" s="11"/>
      <c r="BLJ7" s="11"/>
      <c r="BLK7" s="11"/>
      <c r="BLL7" s="11"/>
      <c r="BLM7" s="11"/>
      <c r="BLN7" s="11"/>
      <c r="BLO7" s="11"/>
      <c r="BLP7" s="11"/>
      <c r="BLQ7" s="11"/>
      <c r="BLR7" s="11"/>
      <c r="BLS7" s="11"/>
      <c r="BLT7" s="11"/>
      <c r="BLU7" s="11"/>
      <c r="BLV7" s="11"/>
      <c r="BLW7" s="11"/>
      <c r="BLX7" s="11"/>
      <c r="BLY7" s="11"/>
      <c r="BLZ7" s="11"/>
      <c r="BMA7" s="11"/>
      <c r="BMB7" s="11"/>
      <c r="BMC7" s="11"/>
      <c r="BMD7" s="11"/>
      <c r="BME7" s="11"/>
      <c r="BMF7" s="11"/>
      <c r="BMG7" s="11"/>
      <c r="BMH7" s="11"/>
      <c r="BMI7" s="11"/>
      <c r="BMJ7" s="11"/>
      <c r="BMK7" s="11"/>
      <c r="BML7" s="11"/>
      <c r="BMM7" s="11"/>
      <c r="BMN7" s="11"/>
      <c r="BMO7" s="11"/>
      <c r="BMP7" s="11"/>
      <c r="BMQ7" s="11"/>
      <c r="BMR7" s="11"/>
      <c r="BMS7" s="11"/>
      <c r="BMT7" s="11"/>
      <c r="BMU7" s="11"/>
      <c r="BMV7" s="11"/>
      <c r="BMW7" s="11"/>
      <c r="BMX7" s="11"/>
      <c r="BMY7" s="11"/>
      <c r="BMZ7" s="11"/>
      <c r="BNA7" s="11"/>
      <c r="BNB7" s="11"/>
      <c r="BNC7" s="11"/>
      <c r="BND7" s="11"/>
      <c r="BNE7" s="11"/>
      <c r="BNF7" s="11"/>
      <c r="BNG7" s="11"/>
      <c r="BNH7" s="11"/>
      <c r="BNI7" s="11"/>
      <c r="BNJ7" s="11"/>
      <c r="BNK7" s="11"/>
      <c r="BNL7" s="11"/>
      <c r="BNM7" s="11"/>
      <c r="BNN7" s="11"/>
      <c r="BNO7" s="11"/>
      <c r="BNP7" s="11"/>
      <c r="BNQ7" s="11"/>
      <c r="BNR7" s="11"/>
      <c r="BNS7" s="11"/>
      <c r="BNT7" s="11"/>
      <c r="BNU7" s="11"/>
      <c r="BNV7" s="11"/>
      <c r="BNW7" s="11"/>
      <c r="BNX7" s="11"/>
      <c r="BNY7" s="11"/>
      <c r="BNZ7" s="11"/>
      <c r="BOA7" s="11"/>
      <c r="BOB7" s="11"/>
      <c r="BOC7" s="11"/>
      <c r="BOD7" s="11"/>
      <c r="BOE7" s="11"/>
      <c r="BOF7" s="11"/>
      <c r="BOG7" s="11"/>
      <c r="BOH7" s="11"/>
      <c r="BOI7" s="11"/>
      <c r="BOJ7" s="11"/>
      <c r="BOK7" s="11"/>
      <c r="BOL7" s="11"/>
      <c r="BOM7" s="11"/>
      <c r="BON7" s="11"/>
      <c r="BOO7" s="11"/>
      <c r="BOP7" s="11"/>
      <c r="BOQ7" s="11"/>
      <c r="BOR7" s="11"/>
      <c r="BOS7" s="11"/>
      <c r="BOT7" s="11"/>
      <c r="BOU7" s="11"/>
      <c r="BOV7" s="11"/>
      <c r="BOW7" s="11"/>
      <c r="BOX7" s="11"/>
      <c r="BOY7" s="11"/>
      <c r="BOZ7" s="11"/>
      <c r="BPA7" s="11"/>
      <c r="BPB7" s="11"/>
      <c r="BPC7" s="11"/>
      <c r="BPD7" s="11"/>
      <c r="BPE7" s="11"/>
      <c r="BPF7" s="11"/>
      <c r="BPG7" s="11"/>
      <c r="BPH7" s="11"/>
      <c r="BPI7" s="11"/>
      <c r="BPJ7" s="11"/>
      <c r="BPK7" s="11"/>
      <c r="BPL7" s="11"/>
      <c r="BPM7" s="11"/>
      <c r="BPN7" s="11"/>
      <c r="BPO7" s="11"/>
      <c r="BPP7" s="11"/>
      <c r="BPQ7" s="11"/>
      <c r="BPR7" s="11"/>
      <c r="BPS7" s="11"/>
      <c r="BPT7" s="11"/>
      <c r="BPU7" s="11"/>
      <c r="BPV7" s="11"/>
      <c r="BPW7" s="11"/>
      <c r="BPX7" s="11"/>
      <c r="BPY7" s="11"/>
      <c r="BPZ7" s="11"/>
      <c r="BQA7" s="11"/>
      <c r="BQB7" s="11"/>
      <c r="BQC7" s="11"/>
      <c r="BQD7" s="11"/>
      <c r="BQE7" s="11"/>
      <c r="BQF7" s="11"/>
      <c r="BQG7" s="11"/>
      <c r="BQH7" s="11"/>
      <c r="BQI7" s="11"/>
      <c r="BQJ7" s="11"/>
      <c r="BQK7" s="11"/>
      <c r="BQL7" s="11"/>
      <c r="BQM7" s="11"/>
      <c r="BQN7" s="11"/>
      <c r="BQO7" s="11"/>
      <c r="BQP7" s="11"/>
      <c r="BQQ7" s="11"/>
      <c r="BQR7" s="11"/>
      <c r="BQS7" s="11"/>
      <c r="BQT7" s="11"/>
      <c r="BQU7" s="11"/>
      <c r="BQV7" s="11"/>
      <c r="BQW7" s="11"/>
      <c r="BQX7" s="11"/>
      <c r="BQY7" s="11"/>
      <c r="BQZ7" s="11"/>
      <c r="BRA7" s="11"/>
      <c r="BRB7" s="11"/>
      <c r="BRC7" s="11"/>
      <c r="BRD7" s="11"/>
      <c r="BRE7" s="11"/>
      <c r="BRF7" s="11"/>
      <c r="BRG7" s="11"/>
      <c r="BRH7" s="11"/>
      <c r="BRI7" s="11"/>
      <c r="BRJ7" s="11"/>
      <c r="BRK7" s="11"/>
      <c r="BRL7" s="11"/>
      <c r="BRM7" s="11"/>
      <c r="BRN7" s="11"/>
      <c r="BRO7" s="11"/>
      <c r="BRP7" s="11"/>
      <c r="BRQ7" s="11"/>
      <c r="BRR7" s="11"/>
      <c r="BRS7" s="11"/>
      <c r="BRT7" s="11"/>
      <c r="BRU7" s="11"/>
      <c r="BRV7" s="11"/>
      <c r="BRW7" s="11"/>
      <c r="BRX7" s="11"/>
      <c r="BRY7" s="11"/>
      <c r="BRZ7" s="11"/>
      <c r="BSA7" s="11"/>
      <c r="BSB7" s="11"/>
      <c r="BSC7" s="11"/>
      <c r="BSD7" s="11"/>
      <c r="BSE7" s="11"/>
      <c r="BSF7" s="11"/>
      <c r="BSG7" s="11"/>
      <c r="BSH7" s="11"/>
      <c r="BSI7" s="11"/>
      <c r="BSJ7" s="11"/>
      <c r="BSK7" s="11"/>
      <c r="BSL7" s="11"/>
      <c r="BSM7" s="11"/>
      <c r="BSN7" s="11"/>
      <c r="BSO7" s="11"/>
      <c r="BSP7" s="11"/>
      <c r="BSQ7" s="11"/>
      <c r="BSR7" s="11"/>
      <c r="BSS7" s="11"/>
      <c r="BST7" s="11"/>
      <c r="BSU7" s="11"/>
      <c r="BSV7" s="11"/>
      <c r="BSW7" s="11"/>
      <c r="BSX7" s="11"/>
      <c r="BSY7" s="11"/>
      <c r="BSZ7" s="11"/>
      <c r="BTA7" s="11"/>
      <c r="BTB7" s="11"/>
      <c r="BTC7" s="11"/>
      <c r="BTD7" s="11"/>
      <c r="BTE7" s="11"/>
      <c r="BTF7" s="11"/>
      <c r="BTG7" s="11"/>
      <c r="BTH7" s="11"/>
      <c r="BTI7" s="11"/>
      <c r="BTJ7" s="11"/>
      <c r="BTK7" s="11"/>
      <c r="BTL7" s="11"/>
      <c r="BTM7" s="11"/>
      <c r="BTN7" s="11"/>
      <c r="BTO7" s="11"/>
      <c r="BTP7" s="11"/>
      <c r="BTQ7" s="11"/>
      <c r="BTR7" s="11"/>
      <c r="BTS7" s="11"/>
      <c r="BTT7" s="11"/>
      <c r="BTU7" s="11"/>
      <c r="BTV7" s="11"/>
      <c r="BTW7" s="11"/>
      <c r="BTX7" s="11"/>
      <c r="BTY7" s="11"/>
      <c r="BTZ7" s="11"/>
      <c r="BUA7" s="11"/>
      <c r="BUB7" s="11"/>
      <c r="BUC7" s="11"/>
      <c r="BUD7" s="11"/>
      <c r="BUE7" s="11"/>
      <c r="BUF7" s="11"/>
      <c r="BUG7" s="11"/>
      <c r="BUH7" s="11"/>
      <c r="BUI7" s="11"/>
      <c r="BUJ7" s="11"/>
      <c r="BUK7" s="11"/>
      <c r="BUL7" s="11"/>
      <c r="BUM7" s="11"/>
      <c r="BUN7" s="11"/>
      <c r="BUO7" s="11"/>
      <c r="BUP7" s="11"/>
      <c r="BUQ7" s="11"/>
      <c r="BUR7" s="11"/>
      <c r="BUS7" s="11"/>
      <c r="BUT7" s="11"/>
      <c r="BUU7" s="11"/>
      <c r="BUV7" s="11"/>
      <c r="BUW7" s="11"/>
      <c r="BUX7" s="11"/>
      <c r="BUY7" s="11"/>
      <c r="BUZ7" s="11"/>
      <c r="BVA7" s="11"/>
      <c r="BVB7" s="11"/>
      <c r="BVC7" s="11"/>
      <c r="BVD7" s="11"/>
      <c r="BVE7" s="11"/>
      <c r="BVF7" s="11"/>
      <c r="BVG7" s="11"/>
      <c r="BVH7" s="11"/>
      <c r="BVI7" s="11"/>
      <c r="BVJ7" s="11"/>
      <c r="BVK7" s="11"/>
      <c r="BVL7" s="11"/>
      <c r="BVM7" s="11"/>
      <c r="BVN7" s="11"/>
      <c r="BVO7" s="11"/>
      <c r="BVP7" s="11"/>
      <c r="BVQ7" s="11"/>
      <c r="BVR7" s="11"/>
      <c r="BVS7" s="11"/>
      <c r="BVT7" s="11"/>
      <c r="BVU7" s="11"/>
      <c r="BVV7" s="11"/>
      <c r="BVW7" s="11"/>
      <c r="BVX7" s="11"/>
      <c r="BVY7" s="11"/>
      <c r="BVZ7" s="11"/>
      <c r="BWA7" s="11"/>
      <c r="BWB7" s="11"/>
      <c r="BWC7" s="11"/>
      <c r="BWD7" s="11"/>
      <c r="BWE7" s="11"/>
      <c r="BWF7" s="11"/>
      <c r="BWG7" s="11"/>
      <c r="BWH7" s="11"/>
      <c r="BWI7" s="11"/>
      <c r="BWJ7" s="11"/>
      <c r="BWK7" s="11"/>
      <c r="BWL7" s="11"/>
      <c r="BWM7" s="11"/>
      <c r="BWN7" s="11"/>
      <c r="BWO7" s="11"/>
      <c r="BWP7" s="11"/>
      <c r="BWQ7" s="11"/>
      <c r="BWR7" s="11"/>
      <c r="BWS7" s="11"/>
      <c r="BWT7" s="11"/>
      <c r="BWU7" s="11"/>
      <c r="BWV7" s="11"/>
      <c r="BWW7" s="11"/>
      <c r="BWX7" s="11"/>
      <c r="BWY7" s="11"/>
      <c r="BWZ7" s="11"/>
      <c r="BXA7" s="11"/>
      <c r="BXB7" s="11"/>
      <c r="BXC7" s="11"/>
      <c r="BXD7" s="11"/>
      <c r="BXE7" s="11"/>
      <c r="BXF7" s="11"/>
      <c r="BXG7" s="11"/>
      <c r="BXH7" s="11"/>
      <c r="BXI7" s="11"/>
      <c r="BXJ7" s="11"/>
      <c r="BXK7" s="11"/>
      <c r="BXL7" s="11"/>
      <c r="BXM7" s="11"/>
      <c r="BXN7" s="11"/>
      <c r="BXO7" s="11"/>
      <c r="BXP7" s="11"/>
      <c r="BXQ7" s="11"/>
      <c r="BXR7" s="11"/>
      <c r="BXS7" s="11"/>
      <c r="BXT7" s="11"/>
      <c r="BXU7" s="11"/>
      <c r="BXV7" s="11"/>
      <c r="BXW7" s="11"/>
      <c r="BXX7" s="11"/>
      <c r="BXY7" s="11"/>
      <c r="BXZ7" s="11"/>
      <c r="BYA7" s="11"/>
      <c r="BYB7" s="11"/>
      <c r="BYC7" s="11"/>
      <c r="BYD7" s="11"/>
      <c r="BYE7" s="11"/>
      <c r="BYF7" s="11"/>
      <c r="BYG7" s="11"/>
      <c r="BYH7" s="11"/>
      <c r="BYI7" s="11"/>
      <c r="BYJ7" s="11"/>
      <c r="BYK7" s="11"/>
      <c r="BYL7" s="11"/>
      <c r="BYM7" s="11"/>
      <c r="BYN7" s="11"/>
      <c r="BYO7" s="11"/>
      <c r="BYP7" s="11"/>
      <c r="BYQ7" s="11"/>
      <c r="BYR7" s="11"/>
      <c r="BYS7" s="11"/>
      <c r="BYT7" s="11"/>
      <c r="BYU7" s="11"/>
      <c r="BYV7" s="11"/>
      <c r="BYW7" s="11"/>
      <c r="BYX7" s="11"/>
      <c r="BYY7" s="11"/>
      <c r="BYZ7" s="11"/>
      <c r="BZA7" s="11"/>
      <c r="BZB7" s="11"/>
      <c r="BZC7" s="11"/>
      <c r="BZD7" s="11"/>
      <c r="BZE7" s="11"/>
      <c r="BZF7" s="11"/>
      <c r="BZG7" s="11"/>
      <c r="BZH7" s="11"/>
      <c r="BZI7" s="11"/>
      <c r="BZJ7" s="11"/>
      <c r="BZK7" s="11"/>
      <c r="BZL7" s="11"/>
      <c r="BZM7" s="11"/>
      <c r="BZN7" s="11"/>
      <c r="BZO7" s="11"/>
      <c r="BZP7" s="11"/>
      <c r="BZQ7" s="11"/>
      <c r="BZR7" s="11"/>
      <c r="BZS7" s="11"/>
      <c r="BZT7" s="11"/>
      <c r="BZU7" s="11"/>
      <c r="BZV7" s="11"/>
      <c r="BZW7" s="11"/>
      <c r="BZX7" s="11"/>
      <c r="BZY7" s="11"/>
      <c r="BZZ7" s="11"/>
      <c r="CAA7" s="11"/>
      <c r="CAB7" s="11"/>
      <c r="CAC7" s="11"/>
      <c r="CAD7" s="11"/>
      <c r="CAE7" s="11"/>
      <c r="CAF7" s="11"/>
      <c r="CAG7" s="11"/>
      <c r="CAH7" s="11"/>
      <c r="CAI7" s="11"/>
      <c r="CAJ7" s="11"/>
      <c r="CAK7" s="11"/>
      <c r="CAL7" s="11"/>
      <c r="CAM7" s="11"/>
      <c r="CAN7" s="11"/>
      <c r="CAO7" s="11"/>
      <c r="CAP7" s="11"/>
      <c r="CAQ7" s="11"/>
      <c r="CAR7" s="11"/>
      <c r="CAS7" s="11"/>
      <c r="CAT7" s="11"/>
      <c r="CAU7" s="11"/>
      <c r="CAV7" s="11"/>
      <c r="CAW7" s="11"/>
      <c r="CAX7" s="11"/>
      <c r="CAY7" s="11"/>
      <c r="CAZ7" s="11"/>
      <c r="CBA7" s="11"/>
      <c r="CBB7" s="11"/>
      <c r="CBC7" s="11"/>
      <c r="CBD7" s="11"/>
      <c r="CBE7" s="11"/>
      <c r="CBF7" s="11"/>
      <c r="CBG7" s="11"/>
      <c r="CBH7" s="11"/>
      <c r="CBI7" s="11"/>
      <c r="CBJ7" s="11"/>
      <c r="CBK7" s="11"/>
      <c r="CBL7" s="11"/>
      <c r="CBM7" s="11"/>
      <c r="CBN7" s="11"/>
      <c r="CBO7" s="11"/>
      <c r="CBP7" s="11"/>
      <c r="CBQ7" s="11"/>
      <c r="CBR7" s="11"/>
      <c r="CBS7" s="11"/>
      <c r="CBT7" s="11"/>
      <c r="CBU7" s="11"/>
      <c r="CBV7" s="11"/>
      <c r="CBW7" s="11"/>
      <c r="CBX7" s="11"/>
      <c r="CBY7" s="11"/>
      <c r="CBZ7" s="11"/>
      <c r="CCA7" s="11"/>
      <c r="CCB7" s="11"/>
      <c r="CCC7" s="11"/>
      <c r="CCD7" s="11"/>
      <c r="CCE7" s="11"/>
      <c r="CCF7" s="11"/>
      <c r="CCG7" s="11"/>
      <c r="CCH7" s="11"/>
      <c r="CCI7" s="11"/>
      <c r="CCJ7" s="11"/>
      <c r="CCK7" s="11"/>
      <c r="CCL7" s="11"/>
      <c r="CCM7" s="11"/>
      <c r="CCN7" s="11"/>
      <c r="CCO7" s="11"/>
      <c r="CCP7" s="11"/>
      <c r="CCQ7" s="11"/>
      <c r="CCR7" s="11"/>
      <c r="CCS7" s="11"/>
      <c r="CCT7" s="11"/>
      <c r="CCU7" s="11"/>
      <c r="CCV7" s="11"/>
      <c r="CCW7" s="11"/>
      <c r="CCX7" s="11"/>
      <c r="CCY7" s="11"/>
      <c r="CCZ7" s="11"/>
      <c r="CDA7" s="11"/>
      <c r="CDB7" s="11"/>
      <c r="CDC7" s="11"/>
      <c r="CDD7" s="11"/>
      <c r="CDE7" s="11"/>
      <c r="CDF7" s="11"/>
      <c r="CDG7" s="11"/>
      <c r="CDH7" s="11"/>
      <c r="CDI7" s="11"/>
      <c r="CDJ7" s="11"/>
      <c r="CDK7" s="11"/>
      <c r="CDL7" s="11"/>
      <c r="CDM7" s="11"/>
      <c r="CDN7" s="11"/>
      <c r="CDO7" s="11"/>
      <c r="CDP7" s="11"/>
      <c r="CDQ7" s="11"/>
      <c r="CDR7" s="11"/>
      <c r="CDS7" s="11"/>
      <c r="CDT7" s="11"/>
      <c r="CDU7" s="11"/>
      <c r="CDV7" s="11"/>
      <c r="CDW7" s="11"/>
      <c r="CDX7" s="11"/>
      <c r="CDY7" s="11"/>
      <c r="CDZ7" s="11"/>
      <c r="CEA7" s="11"/>
      <c r="CEB7" s="11"/>
      <c r="CEC7" s="11"/>
      <c r="CED7" s="11"/>
      <c r="CEE7" s="11"/>
      <c r="CEF7" s="11"/>
      <c r="CEG7" s="11"/>
      <c r="CEH7" s="11"/>
      <c r="CEI7" s="11"/>
      <c r="CEJ7" s="11"/>
      <c r="CEK7" s="11"/>
      <c r="CEL7" s="11"/>
      <c r="CEM7" s="11"/>
      <c r="CEN7" s="11"/>
      <c r="CEO7" s="11"/>
      <c r="CEP7" s="11"/>
      <c r="CEQ7" s="11"/>
      <c r="CER7" s="11"/>
      <c r="CES7" s="11"/>
      <c r="CET7" s="11"/>
      <c r="CEU7" s="11"/>
      <c r="CEV7" s="11"/>
      <c r="CEW7" s="11"/>
      <c r="CEX7" s="11"/>
      <c r="CEY7" s="11"/>
      <c r="CEZ7" s="11"/>
      <c r="CFA7" s="11"/>
      <c r="CFB7" s="11"/>
      <c r="CFC7" s="11"/>
      <c r="CFD7" s="11"/>
      <c r="CFE7" s="11"/>
      <c r="CFF7" s="11"/>
      <c r="CFG7" s="11"/>
      <c r="CFH7" s="11"/>
      <c r="CFI7" s="11"/>
      <c r="CFJ7" s="11"/>
      <c r="CFK7" s="11"/>
      <c r="CFL7" s="11"/>
      <c r="CFM7" s="11"/>
      <c r="CFN7" s="11"/>
      <c r="CFO7" s="11"/>
      <c r="CFP7" s="11"/>
      <c r="CFQ7" s="11"/>
      <c r="CFR7" s="11"/>
      <c r="CFS7" s="11"/>
      <c r="CFT7" s="11"/>
      <c r="CFU7" s="11"/>
      <c r="CFV7" s="11"/>
      <c r="CFW7" s="11"/>
      <c r="CFX7" s="11"/>
      <c r="CFY7" s="11"/>
      <c r="CFZ7" s="11"/>
      <c r="CGA7" s="11"/>
      <c r="CGB7" s="11"/>
      <c r="CGC7" s="11"/>
      <c r="CGD7" s="11"/>
      <c r="CGE7" s="11"/>
      <c r="CGF7" s="11"/>
      <c r="CGG7" s="11"/>
      <c r="CGH7" s="11"/>
      <c r="CGI7" s="11"/>
      <c r="CGJ7" s="11"/>
      <c r="CGK7" s="11"/>
      <c r="CGL7" s="11"/>
      <c r="CGM7" s="11"/>
      <c r="CGN7" s="11"/>
      <c r="CGO7" s="11"/>
      <c r="CGP7" s="11"/>
      <c r="CGQ7" s="11"/>
      <c r="CGR7" s="11"/>
      <c r="CGS7" s="11"/>
      <c r="CGT7" s="11"/>
      <c r="CGU7" s="11"/>
      <c r="CGV7" s="11"/>
      <c r="CGW7" s="11"/>
      <c r="CGX7" s="11"/>
      <c r="CGY7" s="11"/>
      <c r="CGZ7" s="11"/>
      <c r="CHA7" s="11"/>
      <c r="CHB7" s="11"/>
      <c r="CHC7" s="11"/>
      <c r="CHD7" s="11"/>
      <c r="CHE7" s="11"/>
      <c r="CHF7" s="11"/>
      <c r="CHG7" s="11"/>
      <c r="CHH7" s="11"/>
      <c r="CHI7" s="11"/>
      <c r="CHJ7" s="11"/>
      <c r="CHK7" s="11"/>
      <c r="CHL7" s="11"/>
      <c r="CHM7" s="11"/>
      <c r="CHN7" s="11"/>
      <c r="CHO7" s="11"/>
      <c r="CHP7" s="11"/>
      <c r="CHQ7" s="11"/>
      <c r="CHR7" s="11"/>
      <c r="CHS7" s="11"/>
      <c r="CHT7" s="11"/>
      <c r="CHU7" s="11"/>
      <c r="CHV7" s="11"/>
      <c r="CHW7" s="11"/>
      <c r="CHX7" s="11"/>
      <c r="CHY7" s="11"/>
      <c r="CHZ7" s="11"/>
      <c r="CIA7" s="11"/>
      <c r="CIB7" s="11"/>
      <c r="CIC7" s="11"/>
      <c r="CID7" s="11"/>
      <c r="CIE7" s="11"/>
      <c r="CIF7" s="11"/>
      <c r="CIG7" s="11"/>
      <c r="CIH7" s="11"/>
      <c r="CII7" s="11"/>
      <c r="CIJ7" s="11"/>
      <c r="CIK7" s="11"/>
      <c r="CIL7" s="11"/>
      <c r="CIM7" s="11"/>
      <c r="CIN7" s="11"/>
      <c r="CIO7" s="11"/>
      <c r="CIP7" s="11"/>
      <c r="CIQ7" s="11"/>
      <c r="CIR7" s="11"/>
      <c r="CIS7" s="11"/>
      <c r="CIT7" s="11"/>
      <c r="CIU7" s="11"/>
      <c r="CIV7" s="11"/>
      <c r="CIW7" s="11"/>
      <c r="CIX7" s="11"/>
      <c r="CIY7" s="11"/>
      <c r="CIZ7" s="11"/>
      <c r="CJA7" s="11"/>
      <c r="CJB7" s="11"/>
      <c r="CJC7" s="11"/>
      <c r="CJD7" s="11"/>
      <c r="CJE7" s="11"/>
      <c r="CJF7" s="11"/>
      <c r="CJG7" s="11"/>
      <c r="CJH7" s="11"/>
      <c r="CJI7" s="11"/>
      <c r="CJJ7" s="11"/>
      <c r="CJK7" s="11"/>
      <c r="CJL7" s="11"/>
      <c r="CJM7" s="11"/>
      <c r="CJN7" s="11"/>
      <c r="CJO7" s="11"/>
      <c r="CJP7" s="11"/>
      <c r="CJQ7" s="11"/>
      <c r="CJR7" s="11"/>
      <c r="CJS7" s="11"/>
      <c r="CJT7" s="11"/>
      <c r="CJU7" s="11"/>
      <c r="CJV7" s="11"/>
      <c r="CJW7" s="11"/>
      <c r="CJX7" s="11"/>
      <c r="CJY7" s="11"/>
      <c r="CJZ7" s="11"/>
      <c r="CKA7" s="11"/>
      <c r="CKB7" s="11"/>
      <c r="CKC7" s="11"/>
      <c r="CKD7" s="11"/>
      <c r="CKE7" s="11"/>
      <c r="CKF7" s="11"/>
      <c r="CKG7" s="11"/>
      <c r="CKH7" s="11"/>
      <c r="CKI7" s="11"/>
      <c r="CKJ7" s="11"/>
      <c r="CKK7" s="11"/>
      <c r="CKL7" s="11"/>
      <c r="CKM7" s="11"/>
      <c r="CKN7" s="11"/>
      <c r="CKO7" s="11"/>
      <c r="CKP7" s="11"/>
      <c r="CKQ7" s="11"/>
      <c r="CKR7" s="11"/>
      <c r="CKS7" s="11"/>
      <c r="CKT7" s="11"/>
      <c r="CKU7" s="11"/>
      <c r="CKV7" s="11"/>
      <c r="CKW7" s="11"/>
      <c r="CKX7" s="11"/>
      <c r="CKY7" s="11"/>
      <c r="CKZ7" s="11"/>
      <c r="CLA7" s="11"/>
      <c r="CLB7" s="11"/>
      <c r="CLC7" s="11"/>
      <c r="CLD7" s="11"/>
      <c r="CLE7" s="11"/>
      <c r="CLF7" s="11"/>
      <c r="CLG7" s="11"/>
      <c r="CLH7" s="11"/>
      <c r="CLI7" s="11"/>
      <c r="CLJ7" s="11"/>
      <c r="CLK7" s="11"/>
      <c r="CLL7" s="11"/>
      <c r="CLM7" s="11"/>
      <c r="CLN7" s="11"/>
      <c r="CLO7" s="11"/>
      <c r="CLP7" s="11"/>
      <c r="CLQ7" s="11"/>
      <c r="CLR7" s="11"/>
      <c r="CLS7" s="11"/>
      <c r="CLT7" s="11"/>
      <c r="CLU7" s="11"/>
      <c r="CLV7" s="11"/>
      <c r="CLW7" s="11"/>
      <c r="CLX7" s="11"/>
      <c r="CLY7" s="11"/>
      <c r="CLZ7" s="11"/>
      <c r="CMA7" s="11"/>
      <c r="CMB7" s="11"/>
      <c r="CMC7" s="11"/>
      <c r="CMD7" s="11"/>
      <c r="CME7" s="11"/>
      <c r="CMF7" s="11"/>
      <c r="CMG7" s="11"/>
      <c r="CMH7" s="11"/>
      <c r="CMI7" s="11"/>
      <c r="CMJ7" s="11"/>
      <c r="CMK7" s="11"/>
      <c r="CML7" s="11"/>
      <c r="CMM7" s="11"/>
      <c r="CMN7" s="11"/>
      <c r="CMO7" s="11"/>
      <c r="CMP7" s="11"/>
      <c r="CMQ7" s="11"/>
      <c r="CMR7" s="11"/>
      <c r="CMS7" s="11"/>
      <c r="CMT7" s="11"/>
      <c r="CMU7" s="11"/>
      <c r="CMV7" s="11"/>
      <c r="CMW7" s="11"/>
      <c r="CMX7" s="11"/>
      <c r="CMY7" s="11"/>
      <c r="CMZ7" s="11"/>
      <c r="CNA7" s="11"/>
      <c r="CNB7" s="11"/>
      <c r="CNC7" s="11"/>
      <c r="CND7" s="11"/>
      <c r="CNE7" s="11"/>
      <c r="CNF7" s="11"/>
      <c r="CNG7" s="11"/>
      <c r="CNH7" s="11"/>
      <c r="CNI7" s="11"/>
      <c r="CNJ7" s="11"/>
      <c r="CNK7" s="11"/>
      <c r="CNL7" s="11"/>
      <c r="CNM7" s="11"/>
      <c r="CNN7" s="11"/>
      <c r="CNO7" s="11"/>
      <c r="CNP7" s="11"/>
      <c r="CNQ7" s="11"/>
      <c r="CNR7" s="11"/>
      <c r="CNS7" s="11"/>
      <c r="CNT7" s="11"/>
      <c r="CNU7" s="11"/>
      <c r="CNV7" s="11"/>
      <c r="CNW7" s="11"/>
      <c r="CNX7" s="11"/>
      <c r="CNY7" s="11"/>
      <c r="CNZ7" s="11"/>
      <c r="COA7" s="11"/>
      <c r="COB7" s="11"/>
      <c r="COC7" s="11"/>
      <c r="COD7" s="11"/>
      <c r="COE7" s="11"/>
      <c r="COF7" s="11"/>
      <c r="COG7" s="11"/>
      <c r="COH7" s="11"/>
      <c r="COI7" s="11"/>
      <c r="COJ7" s="11"/>
      <c r="COK7" s="11"/>
      <c r="COL7" s="11"/>
      <c r="COM7" s="11"/>
      <c r="CON7" s="11"/>
      <c r="COO7" s="11"/>
      <c r="COP7" s="11"/>
      <c r="COQ7" s="11"/>
      <c r="COR7" s="11"/>
      <c r="COS7" s="11"/>
      <c r="COT7" s="11"/>
      <c r="COU7" s="11"/>
      <c r="COV7" s="11"/>
      <c r="COW7" s="11"/>
      <c r="COX7" s="11"/>
      <c r="COY7" s="11"/>
      <c r="COZ7" s="11"/>
      <c r="CPA7" s="11"/>
      <c r="CPB7" s="11"/>
      <c r="CPC7" s="11"/>
      <c r="CPD7" s="11"/>
      <c r="CPE7" s="11"/>
      <c r="CPF7" s="11"/>
      <c r="CPG7" s="11"/>
      <c r="CPH7" s="11"/>
      <c r="CPI7" s="11"/>
      <c r="CPJ7" s="11"/>
      <c r="CPK7" s="11"/>
      <c r="CPL7" s="11"/>
      <c r="CPM7" s="11"/>
      <c r="CPN7" s="11"/>
      <c r="CPO7" s="11"/>
      <c r="CPP7" s="11"/>
      <c r="CPQ7" s="11"/>
      <c r="CPR7" s="11"/>
      <c r="CPS7" s="11"/>
      <c r="CPT7" s="11"/>
      <c r="CPU7" s="11"/>
      <c r="CPV7" s="11"/>
      <c r="CPW7" s="11"/>
      <c r="CPX7" s="11"/>
      <c r="CPY7" s="11"/>
      <c r="CPZ7" s="11"/>
      <c r="CQA7" s="11"/>
      <c r="CQB7" s="11"/>
      <c r="CQC7" s="11"/>
      <c r="CQD7" s="11"/>
      <c r="CQE7" s="11"/>
      <c r="CQF7" s="11"/>
      <c r="CQG7" s="11"/>
      <c r="CQH7" s="11"/>
      <c r="CQI7" s="11"/>
      <c r="CQJ7" s="11"/>
      <c r="CQK7" s="11"/>
      <c r="CQL7" s="11"/>
      <c r="CQM7" s="11"/>
      <c r="CQN7" s="11"/>
      <c r="CQO7" s="11"/>
      <c r="CQP7" s="11"/>
      <c r="CQQ7" s="11"/>
      <c r="CQR7" s="11"/>
      <c r="CQS7" s="11"/>
      <c r="CQT7" s="11"/>
      <c r="CQU7" s="11"/>
      <c r="CQV7" s="11"/>
      <c r="CQW7" s="11"/>
      <c r="CQX7" s="11"/>
      <c r="CQY7" s="11"/>
      <c r="CQZ7" s="11"/>
      <c r="CRA7" s="11"/>
      <c r="CRB7" s="11"/>
      <c r="CRC7" s="11"/>
      <c r="CRD7" s="11"/>
      <c r="CRE7" s="11"/>
      <c r="CRF7" s="11"/>
      <c r="CRG7" s="11"/>
      <c r="CRH7" s="11"/>
      <c r="CRI7" s="11"/>
      <c r="CRJ7" s="11"/>
      <c r="CRK7" s="11"/>
      <c r="CRL7" s="11"/>
      <c r="CRM7" s="11"/>
      <c r="CRN7" s="11"/>
      <c r="CRO7" s="11"/>
      <c r="CRP7" s="11"/>
      <c r="CRQ7" s="11"/>
      <c r="CRR7" s="11"/>
      <c r="CRS7" s="11"/>
      <c r="CRT7" s="11"/>
      <c r="CRU7" s="11"/>
      <c r="CRV7" s="11"/>
      <c r="CRW7" s="11"/>
      <c r="CRX7" s="11"/>
      <c r="CRY7" s="11"/>
      <c r="CRZ7" s="11"/>
      <c r="CSA7" s="11"/>
      <c r="CSB7" s="11"/>
      <c r="CSC7" s="11"/>
      <c r="CSD7" s="11"/>
      <c r="CSE7" s="11"/>
      <c r="CSF7" s="11"/>
      <c r="CSG7" s="11"/>
      <c r="CSH7" s="11"/>
      <c r="CSI7" s="11"/>
      <c r="CSJ7" s="11"/>
      <c r="CSK7" s="11"/>
      <c r="CSL7" s="11"/>
      <c r="CSM7" s="11"/>
      <c r="CSN7" s="11"/>
      <c r="CSO7" s="11"/>
      <c r="CSP7" s="11"/>
      <c r="CSQ7" s="11"/>
      <c r="CSR7" s="11"/>
      <c r="CSS7" s="11"/>
      <c r="CST7" s="11"/>
      <c r="CSU7" s="11"/>
      <c r="CSV7" s="11"/>
      <c r="CSW7" s="11"/>
      <c r="CSX7" s="11"/>
      <c r="CSY7" s="11"/>
      <c r="CSZ7" s="11"/>
      <c r="CTA7" s="11"/>
      <c r="CTB7" s="11"/>
      <c r="CTC7" s="11"/>
      <c r="CTD7" s="11"/>
      <c r="CTE7" s="11"/>
      <c r="CTF7" s="11"/>
      <c r="CTG7" s="11"/>
      <c r="CTH7" s="11"/>
      <c r="CTI7" s="11"/>
      <c r="CTJ7" s="11"/>
      <c r="CTK7" s="11"/>
      <c r="CTL7" s="11"/>
      <c r="CTM7" s="11"/>
      <c r="CTN7" s="11"/>
      <c r="CTO7" s="11"/>
      <c r="CTP7" s="11"/>
      <c r="CTQ7" s="11"/>
      <c r="CTR7" s="11"/>
      <c r="CTS7" s="11"/>
      <c r="CTT7" s="11"/>
      <c r="CTU7" s="11"/>
      <c r="CTV7" s="11"/>
      <c r="CTW7" s="11"/>
      <c r="CTX7" s="11"/>
      <c r="CTY7" s="11"/>
      <c r="CTZ7" s="11"/>
      <c r="CUA7" s="11"/>
      <c r="CUB7" s="11"/>
      <c r="CUC7" s="11"/>
      <c r="CUD7" s="11"/>
      <c r="CUE7" s="11"/>
      <c r="CUF7" s="11"/>
      <c r="CUG7" s="11"/>
      <c r="CUH7" s="11"/>
      <c r="CUI7" s="11"/>
      <c r="CUJ7" s="11"/>
      <c r="CUK7" s="11"/>
      <c r="CUL7" s="11"/>
      <c r="CUM7" s="11"/>
      <c r="CUN7" s="11"/>
      <c r="CUO7" s="11"/>
      <c r="CUP7" s="11"/>
      <c r="CUQ7" s="11"/>
      <c r="CUR7" s="11"/>
      <c r="CUS7" s="11"/>
      <c r="CUT7" s="11"/>
      <c r="CUU7" s="11"/>
      <c r="CUV7" s="11"/>
      <c r="CUW7" s="11"/>
      <c r="CUX7" s="11"/>
      <c r="CUY7" s="11"/>
      <c r="CUZ7" s="11"/>
      <c r="CVA7" s="11"/>
      <c r="CVB7" s="11"/>
      <c r="CVC7" s="11"/>
      <c r="CVD7" s="11"/>
      <c r="CVE7" s="11"/>
      <c r="CVF7" s="11"/>
      <c r="CVG7" s="11"/>
      <c r="CVH7" s="11"/>
      <c r="CVI7" s="11"/>
      <c r="CVJ7" s="11"/>
      <c r="CVK7" s="11"/>
      <c r="CVL7" s="11"/>
      <c r="CVM7" s="11"/>
      <c r="CVN7" s="11"/>
      <c r="CVO7" s="11"/>
      <c r="CVP7" s="11"/>
      <c r="CVQ7" s="11"/>
      <c r="CVR7" s="11"/>
      <c r="CVS7" s="11"/>
      <c r="CVT7" s="11"/>
      <c r="CVU7" s="11"/>
      <c r="CVV7" s="11"/>
      <c r="CVW7" s="11"/>
      <c r="CVX7" s="11"/>
      <c r="CVY7" s="11"/>
      <c r="CVZ7" s="11"/>
      <c r="CWA7" s="11"/>
      <c r="CWB7" s="11"/>
      <c r="CWC7" s="11"/>
      <c r="CWD7" s="11"/>
      <c r="CWE7" s="11"/>
      <c r="CWF7" s="11"/>
      <c r="CWG7" s="11"/>
      <c r="CWH7" s="11"/>
      <c r="CWI7" s="11"/>
      <c r="CWJ7" s="11"/>
      <c r="CWK7" s="11"/>
      <c r="CWL7" s="11"/>
      <c r="CWM7" s="11"/>
      <c r="CWN7" s="11"/>
      <c r="CWO7" s="11"/>
      <c r="CWP7" s="11"/>
      <c r="CWQ7" s="11"/>
      <c r="CWR7" s="11"/>
      <c r="CWS7" s="11"/>
      <c r="CWT7" s="11"/>
      <c r="CWU7" s="11"/>
      <c r="CWV7" s="11"/>
      <c r="CWW7" s="11"/>
      <c r="CWX7" s="11"/>
      <c r="CWY7" s="11"/>
      <c r="CWZ7" s="11"/>
      <c r="CXA7" s="11"/>
      <c r="CXB7" s="11"/>
      <c r="CXC7" s="11"/>
      <c r="CXD7" s="11"/>
      <c r="CXE7" s="11"/>
      <c r="CXF7" s="11"/>
      <c r="CXG7" s="11"/>
      <c r="CXH7" s="11"/>
      <c r="CXI7" s="11"/>
      <c r="CXJ7" s="11"/>
      <c r="CXK7" s="11"/>
      <c r="CXL7" s="11"/>
      <c r="CXM7" s="11"/>
      <c r="CXN7" s="11"/>
      <c r="CXO7" s="11"/>
      <c r="CXP7" s="11"/>
      <c r="CXQ7" s="11"/>
      <c r="CXR7" s="11"/>
      <c r="CXS7" s="11"/>
      <c r="CXT7" s="11"/>
      <c r="CXU7" s="11"/>
      <c r="CXV7" s="11"/>
      <c r="CXW7" s="11"/>
      <c r="CXX7" s="11"/>
      <c r="CXY7" s="11"/>
      <c r="CXZ7" s="11"/>
      <c r="CYA7" s="11"/>
      <c r="CYB7" s="11"/>
      <c r="CYC7" s="11"/>
      <c r="CYD7" s="11"/>
      <c r="CYE7" s="11"/>
      <c r="CYF7" s="11"/>
      <c r="CYG7" s="11"/>
      <c r="CYH7" s="11"/>
      <c r="CYI7" s="11"/>
      <c r="CYJ7" s="11"/>
      <c r="CYK7" s="11"/>
      <c r="CYL7" s="11"/>
      <c r="CYM7" s="11"/>
      <c r="CYN7" s="11"/>
      <c r="CYO7" s="11"/>
      <c r="CYP7" s="11"/>
      <c r="CYQ7" s="11"/>
      <c r="CYR7" s="11"/>
      <c r="CYS7" s="11"/>
      <c r="CYT7" s="11"/>
      <c r="CYU7" s="11"/>
      <c r="CYV7" s="11"/>
      <c r="CYW7" s="11"/>
      <c r="CYX7" s="11"/>
      <c r="CYY7" s="11"/>
      <c r="CYZ7" s="11"/>
      <c r="CZA7" s="11"/>
      <c r="CZB7" s="11"/>
      <c r="CZC7" s="11"/>
      <c r="CZD7" s="11"/>
      <c r="CZE7" s="11"/>
      <c r="CZF7" s="11"/>
      <c r="CZG7" s="11"/>
      <c r="CZH7" s="11"/>
      <c r="CZI7" s="11"/>
      <c r="CZJ7" s="11"/>
      <c r="CZK7" s="11"/>
      <c r="CZL7" s="11"/>
      <c r="CZM7" s="11"/>
      <c r="CZN7" s="11"/>
      <c r="CZO7" s="11"/>
      <c r="CZP7" s="11"/>
      <c r="CZQ7" s="11"/>
      <c r="CZR7" s="11"/>
      <c r="CZS7" s="11"/>
      <c r="CZT7" s="11"/>
      <c r="CZU7" s="11"/>
      <c r="CZV7" s="11"/>
      <c r="CZW7" s="11"/>
      <c r="CZX7" s="11"/>
      <c r="CZY7" s="11"/>
      <c r="CZZ7" s="11"/>
      <c r="DAA7" s="11"/>
      <c r="DAB7" s="11"/>
      <c r="DAC7" s="11"/>
      <c r="DAD7" s="11"/>
      <c r="DAE7" s="11"/>
      <c r="DAF7" s="11"/>
      <c r="DAG7" s="11"/>
      <c r="DAH7" s="11"/>
      <c r="DAI7" s="11"/>
      <c r="DAJ7" s="11"/>
      <c r="DAK7" s="11"/>
      <c r="DAL7" s="11"/>
      <c r="DAM7" s="11"/>
      <c r="DAN7" s="11"/>
      <c r="DAO7" s="11"/>
      <c r="DAP7" s="11"/>
      <c r="DAQ7" s="11"/>
      <c r="DAR7" s="11"/>
      <c r="DAS7" s="11"/>
      <c r="DAT7" s="11"/>
      <c r="DAU7" s="11"/>
      <c r="DAV7" s="11"/>
      <c r="DAW7" s="11"/>
      <c r="DAX7" s="11"/>
      <c r="DAY7" s="11"/>
      <c r="DAZ7" s="11"/>
      <c r="DBA7" s="11"/>
      <c r="DBB7" s="11"/>
      <c r="DBC7" s="11"/>
      <c r="DBD7" s="11"/>
      <c r="DBE7" s="11"/>
      <c r="DBF7" s="11"/>
      <c r="DBG7" s="11"/>
      <c r="DBH7" s="11"/>
      <c r="DBI7" s="11"/>
      <c r="DBJ7" s="11"/>
      <c r="DBK7" s="11"/>
      <c r="DBL7" s="11"/>
      <c r="DBM7" s="11"/>
      <c r="DBN7" s="11"/>
      <c r="DBO7" s="11"/>
      <c r="DBP7" s="11"/>
      <c r="DBQ7" s="11"/>
      <c r="DBR7" s="11"/>
      <c r="DBS7" s="11"/>
      <c r="DBT7" s="11"/>
      <c r="DBU7" s="11"/>
      <c r="DBV7" s="11"/>
      <c r="DBW7" s="11"/>
      <c r="DBX7" s="11"/>
      <c r="DBY7" s="11"/>
      <c r="DBZ7" s="11"/>
      <c r="DCA7" s="11"/>
      <c r="DCB7" s="11"/>
      <c r="DCC7" s="11"/>
      <c r="DCD7" s="11"/>
      <c r="DCE7" s="11"/>
      <c r="DCF7" s="11"/>
      <c r="DCG7" s="11"/>
      <c r="DCH7" s="11"/>
      <c r="DCI7" s="11"/>
      <c r="DCJ7" s="11"/>
      <c r="DCK7" s="11"/>
      <c r="DCL7" s="11"/>
      <c r="DCM7" s="11"/>
      <c r="DCN7" s="11"/>
      <c r="DCO7" s="11"/>
      <c r="DCP7" s="11"/>
      <c r="DCQ7" s="11"/>
      <c r="DCR7" s="11"/>
      <c r="DCS7" s="11"/>
      <c r="DCT7" s="11"/>
      <c r="DCU7" s="11"/>
      <c r="DCV7" s="11"/>
      <c r="DCW7" s="11"/>
      <c r="DCX7" s="11"/>
      <c r="DCY7" s="11"/>
      <c r="DCZ7" s="11"/>
      <c r="DDA7" s="11"/>
      <c r="DDB7" s="11"/>
      <c r="DDC7" s="11"/>
      <c r="DDD7" s="11"/>
      <c r="DDE7" s="11"/>
      <c r="DDF7" s="11"/>
      <c r="DDG7" s="11"/>
      <c r="DDH7" s="11"/>
      <c r="DDI7" s="11"/>
      <c r="DDJ7" s="11"/>
      <c r="DDK7" s="11"/>
      <c r="DDL7" s="11"/>
      <c r="DDM7" s="11"/>
      <c r="DDN7" s="11"/>
      <c r="DDO7" s="11"/>
      <c r="DDP7" s="11"/>
      <c r="DDQ7" s="11"/>
      <c r="DDR7" s="11"/>
      <c r="DDS7" s="11"/>
      <c r="DDT7" s="11"/>
      <c r="DDU7" s="11"/>
      <c r="DDV7" s="11"/>
      <c r="DDW7" s="11"/>
      <c r="DDX7" s="11"/>
      <c r="DDY7" s="11"/>
      <c r="DDZ7" s="11"/>
      <c r="DEA7" s="11"/>
      <c r="DEB7" s="11"/>
      <c r="DEC7" s="11"/>
      <c r="DED7" s="11"/>
      <c r="DEE7" s="11"/>
      <c r="DEF7" s="11"/>
      <c r="DEG7" s="11"/>
      <c r="DEH7" s="11"/>
      <c r="DEI7" s="11"/>
      <c r="DEJ7" s="11"/>
      <c r="DEK7" s="11"/>
      <c r="DEL7" s="11"/>
      <c r="DEM7" s="11"/>
      <c r="DEN7" s="11"/>
      <c r="DEO7" s="11"/>
      <c r="DEP7" s="11"/>
      <c r="DEQ7" s="11"/>
      <c r="DER7" s="11"/>
      <c r="DES7" s="11"/>
      <c r="DET7" s="11"/>
      <c r="DEU7" s="11"/>
      <c r="DEV7" s="11"/>
      <c r="DEW7" s="11"/>
      <c r="DEX7" s="11"/>
      <c r="DEY7" s="11"/>
      <c r="DEZ7" s="11"/>
      <c r="DFA7" s="11"/>
      <c r="DFB7" s="11"/>
      <c r="DFC7" s="11"/>
      <c r="DFD7" s="11"/>
      <c r="DFE7" s="11"/>
      <c r="DFF7" s="11"/>
      <c r="DFG7" s="11"/>
      <c r="DFH7" s="11"/>
      <c r="DFI7" s="11"/>
      <c r="DFJ7" s="11"/>
      <c r="DFK7" s="11"/>
      <c r="DFL7" s="11"/>
      <c r="DFM7" s="11"/>
      <c r="DFN7" s="11"/>
      <c r="DFO7" s="11"/>
      <c r="DFP7" s="11"/>
      <c r="DFQ7" s="11"/>
      <c r="DFR7" s="11"/>
      <c r="DFS7" s="11"/>
      <c r="DFT7" s="11"/>
      <c r="DFU7" s="11"/>
      <c r="DFV7" s="11"/>
      <c r="DFW7" s="11"/>
      <c r="DFX7" s="11"/>
      <c r="DFY7" s="11"/>
      <c r="DFZ7" s="11"/>
      <c r="DGA7" s="11"/>
      <c r="DGB7" s="11"/>
      <c r="DGC7" s="11"/>
      <c r="DGD7" s="11"/>
      <c r="DGE7" s="11"/>
      <c r="DGF7" s="11"/>
      <c r="DGG7" s="11"/>
      <c r="DGH7" s="11"/>
      <c r="DGI7" s="11"/>
      <c r="DGJ7" s="11"/>
      <c r="DGK7" s="11"/>
      <c r="DGL7" s="11"/>
      <c r="DGM7" s="11"/>
      <c r="DGN7" s="11"/>
      <c r="DGO7" s="11"/>
      <c r="DGP7" s="11"/>
      <c r="DGQ7" s="11"/>
      <c r="DGR7" s="11"/>
      <c r="DGS7" s="11"/>
      <c r="DGT7" s="11"/>
      <c r="DGU7" s="11"/>
      <c r="DGV7" s="11"/>
      <c r="DGW7" s="11"/>
      <c r="DGX7" s="11"/>
      <c r="DGY7" s="11"/>
      <c r="DGZ7" s="11"/>
      <c r="DHA7" s="11"/>
      <c r="DHB7" s="11"/>
      <c r="DHC7" s="11"/>
      <c r="DHD7" s="11"/>
      <c r="DHE7" s="11"/>
      <c r="DHF7" s="11"/>
      <c r="DHG7" s="11"/>
      <c r="DHH7" s="11"/>
      <c r="DHI7" s="11"/>
      <c r="DHJ7" s="11"/>
      <c r="DHK7" s="11"/>
      <c r="DHL7" s="11"/>
      <c r="DHM7" s="11"/>
      <c r="DHN7" s="11"/>
      <c r="DHO7" s="11"/>
      <c r="DHP7" s="11"/>
      <c r="DHQ7" s="11"/>
      <c r="DHR7" s="11"/>
      <c r="DHS7" s="11"/>
      <c r="DHT7" s="11"/>
      <c r="DHU7" s="11"/>
      <c r="DHV7" s="11"/>
      <c r="DHW7" s="11"/>
      <c r="DHX7" s="11"/>
      <c r="DHY7" s="11"/>
      <c r="DHZ7" s="11"/>
      <c r="DIA7" s="11"/>
      <c r="DIB7" s="11"/>
      <c r="DIC7" s="11"/>
      <c r="DID7" s="11"/>
      <c r="DIE7" s="11"/>
      <c r="DIF7" s="11"/>
      <c r="DIG7" s="11"/>
      <c r="DIH7" s="11"/>
      <c r="DII7" s="11"/>
      <c r="DIJ7" s="11"/>
      <c r="DIK7" s="11"/>
      <c r="DIL7" s="11"/>
      <c r="DIM7" s="11"/>
      <c r="DIN7" s="11"/>
      <c r="DIO7" s="11"/>
      <c r="DIP7" s="11"/>
      <c r="DIQ7" s="11"/>
      <c r="DIR7" s="11"/>
      <c r="DIS7" s="11"/>
      <c r="DIT7" s="11"/>
      <c r="DIU7" s="11"/>
      <c r="DIV7" s="11"/>
      <c r="DIW7" s="11"/>
      <c r="DIX7" s="11"/>
      <c r="DIY7" s="11"/>
      <c r="DIZ7" s="11"/>
      <c r="DJA7" s="11"/>
      <c r="DJB7" s="11"/>
      <c r="DJC7" s="11"/>
      <c r="DJD7" s="11"/>
      <c r="DJE7" s="11"/>
      <c r="DJF7" s="11"/>
      <c r="DJG7" s="11"/>
      <c r="DJH7" s="11"/>
      <c r="DJI7" s="11"/>
      <c r="DJJ7" s="11"/>
      <c r="DJK7" s="11"/>
      <c r="DJL7" s="11"/>
      <c r="DJM7" s="11"/>
      <c r="DJN7" s="11"/>
      <c r="DJO7" s="11"/>
      <c r="DJP7" s="11"/>
      <c r="DJQ7" s="11"/>
      <c r="DJR7" s="11"/>
      <c r="DJS7" s="11"/>
      <c r="DJT7" s="11"/>
      <c r="DJU7" s="11"/>
      <c r="DJV7" s="11"/>
      <c r="DJW7" s="11"/>
      <c r="DJX7" s="11"/>
      <c r="DJY7" s="11"/>
      <c r="DJZ7" s="11"/>
      <c r="DKA7" s="11"/>
      <c r="DKB7" s="11"/>
      <c r="DKC7" s="11"/>
      <c r="DKD7" s="11"/>
      <c r="DKE7" s="11"/>
      <c r="DKF7" s="11"/>
      <c r="DKG7" s="11"/>
      <c r="DKH7" s="11"/>
      <c r="DKI7" s="11"/>
      <c r="DKJ7" s="11"/>
      <c r="DKK7" s="11"/>
      <c r="DKL7" s="11"/>
      <c r="DKM7" s="11"/>
      <c r="DKN7" s="11"/>
      <c r="DKO7" s="11"/>
      <c r="DKP7" s="11"/>
      <c r="DKQ7" s="11"/>
      <c r="DKR7" s="11"/>
      <c r="DKS7" s="11"/>
      <c r="DKT7" s="11"/>
      <c r="DKU7" s="11"/>
      <c r="DKV7" s="11"/>
      <c r="DKW7" s="11"/>
      <c r="DKX7" s="11"/>
      <c r="DKY7" s="11"/>
      <c r="DKZ7" s="11"/>
      <c r="DLA7" s="11"/>
      <c r="DLB7" s="11"/>
      <c r="DLC7" s="11"/>
      <c r="DLD7" s="11"/>
      <c r="DLE7" s="11"/>
      <c r="DLF7" s="11"/>
      <c r="DLG7" s="11"/>
      <c r="DLH7" s="11"/>
      <c r="DLI7" s="11"/>
      <c r="DLJ7" s="11"/>
      <c r="DLK7" s="11"/>
      <c r="DLL7" s="11"/>
      <c r="DLM7" s="11"/>
      <c r="DLN7" s="11"/>
      <c r="DLO7" s="11"/>
      <c r="DLP7" s="11"/>
      <c r="DLQ7" s="11"/>
      <c r="DLR7" s="11"/>
      <c r="DLS7" s="11"/>
      <c r="DLT7" s="11"/>
      <c r="DLU7" s="11"/>
      <c r="DLV7" s="11"/>
      <c r="DLW7" s="11"/>
      <c r="DLX7" s="11"/>
      <c r="DLY7" s="11"/>
      <c r="DLZ7" s="11"/>
      <c r="DMA7" s="11"/>
      <c r="DMB7" s="11"/>
      <c r="DMC7" s="11"/>
      <c r="DMD7" s="11"/>
      <c r="DME7" s="11"/>
      <c r="DMF7" s="11"/>
      <c r="DMG7" s="11"/>
      <c r="DMH7" s="11"/>
      <c r="DMI7" s="11"/>
      <c r="DMJ7" s="11"/>
      <c r="DMK7" s="11"/>
      <c r="DML7" s="11"/>
      <c r="DMM7" s="11"/>
      <c r="DMN7" s="11"/>
      <c r="DMO7" s="11"/>
      <c r="DMP7" s="11"/>
      <c r="DMQ7" s="11"/>
      <c r="DMR7" s="11"/>
      <c r="DMS7" s="11"/>
      <c r="DMT7" s="11"/>
      <c r="DMU7" s="11"/>
      <c r="DMV7" s="11"/>
      <c r="DMW7" s="11"/>
      <c r="DMX7" s="11"/>
      <c r="DMY7" s="11"/>
      <c r="DMZ7" s="11"/>
      <c r="DNA7" s="11"/>
      <c r="DNB7" s="11"/>
      <c r="DNC7" s="11"/>
      <c r="DND7" s="11"/>
      <c r="DNE7" s="11"/>
      <c r="DNF7" s="11"/>
      <c r="DNG7" s="11"/>
      <c r="DNH7" s="11"/>
      <c r="DNI7" s="11"/>
      <c r="DNJ7" s="11"/>
      <c r="DNK7" s="11"/>
      <c r="DNL7" s="11"/>
      <c r="DNM7" s="11"/>
      <c r="DNN7" s="11"/>
      <c r="DNO7" s="11"/>
      <c r="DNP7" s="11"/>
      <c r="DNQ7" s="11"/>
      <c r="DNR7" s="11"/>
      <c r="DNS7" s="11"/>
      <c r="DNT7" s="11"/>
      <c r="DNU7" s="11"/>
      <c r="DNV7" s="11"/>
      <c r="DNW7" s="11"/>
      <c r="DNX7" s="11"/>
      <c r="DNY7" s="11"/>
      <c r="DNZ7" s="11"/>
      <c r="DOA7" s="11"/>
      <c r="DOB7" s="11"/>
      <c r="DOC7" s="11"/>
      <c r="DOD7" s="11"/>
      <c r="DOE7" s="11"/>
      <c r="DOF7" s="11"/>
      <c r="DOG7" s="11"/>
      <c r="DOH7" s="11"/>
      <c r="DOI7" s="11"/>
      <c r="DOJ7" s="11"/>
      <c r="DOK7" s="11"/>
      <c r="DOL7" s="11"/>
      <c r="DOM7" s="11"/>
      <c r="DON7" s="11"/>
      <c r="DOO7" s="11"/>
      <c r="DOP7" s="11"/>
      <c r="DOQ7" s="11"/>
      <c r="DOR7" s="11"/>
      <c r="DOS7" s="11"/>
      <c r="DOT7" s="11"/>
      <c r="DOU7" s="11"/>
      <c r="DOV7" s="11"/>
      <c r="DOW7" s="11"/>
      <c r="DOX7" s="11"/>
      <c r="DOY7" s="11"/>
      <c r="DOZ7" s="11"/>
      <c r="DPA7" s="11"/>
      <c r="DPB7" s="11"/>
      <c r="DPC7" s="11"/>
      <c r="DPD7" s="11"/>
      <c r="DPE7" s="11"/>
      <c r="DPF7" s="11"/>
      <c r="DPG7" s="11"/>
      <c r="DPH7" s="11"/>
      <c r="DPI7" s="11"/>
      <c r="DPJ7" s="11"/>
      <c r="DPK7" s="11"/>
      <c r="DPL7" s="11"/>
      <c r="DPM7" s="11"/>
      <c r="DPN7" s="11"/>
      <c r="DPO7" s="11"/>
      <c r="DPP7" s="11"/>
      <c r="DPQ7" s="11"/>
      <c r="DPR7" s="11"/>
      <c r="DPS7" s="11"/>
      <c r="DPT7" s="11"/>
      <c r="DPU7" s="11"/>
      <c r="DPV7" s="11"/>
      <c r="DPW7" s="11"/>
      <c r="DPX7" s="11"/>
      <c r="DPY7" s="11"/>
      <c r="DPZ7" s="11"/>
      <c r="DQA7" s="11"/>
      <c r="DQB7" s="11"/>
      <c r="DQC7" s="11"/>
      <c r="DQD7" s="11"/>
      <c r="DQE7" s="11"/>
      <c r="DQF7" s="11"/>
      <c r="DQG7" s="11"/>
      <c r="DQH7" s="11"/>
      <c r="DQI7" s="11"/>
      <c r="DQJ7" s="11"/>
      <c r="DQK7" s="11"/>
      <c r="DQL7" s="11"/>
      <c r="DQM7" s="11"/>
      <c r="DQN7" s="11"/>
      <c r="DQO7" s="11"/>
      <c r="DQP7" s="11"/>
      <c r="DQQ7" s="11"/>
      <c r="DQR7" s="11"/>
      <c r="DQS7" s="11"/>
      <c r="DQT7" s="11"/>
      <c r="DQU7" s="11"/>
      <c r="DQV7" s="11"/>
      <c r="DQW7" s="11"/>
      <c r="DQX7" s="11"/>
      <c r="DQY7" s="11"/>
      <c r="DQZ7" s="11"/>
      <c r="DRA7" s="11"/>
      <c r="DRB7" s="11"/>
      <c r="DRC7" s="11"/>
      <c r="DRD7" s="11"/>
      <c r="DRE7" s="11"/>
      <c r="DRF7" s="11"/>
      <c r="DRG7" s="11"/>
      <c r="DRH7" s="11"/>
      <c r="DRI7" s="11"/>
      <c r="DRJ7" s="11"/>
      <c r="DRK7" s="11"/>
      <c r="DRL7" s="11"/>
      <c r="DRM7" s="11"/>
      <c r="DRN7" s="11"/>
      <c r="DRO7" s="11"/>
      <c r="DRP7" s="11"/>
      <c r="DRQ7" s="11"/>
      <c r="DRR7" s="11"/>
      <c r="DRS7" s="11"/>
      <c r="DRT7" s="11"/>
      <c r="DRU7" s="11"/>
      <c r="DRV7" s="11"/>
      <c r="DRW7" s="11"/>
      <c r="DRX7" s="11"/>
      <c r="DRY7" s="11"/>
      <c r="DRZ7" s="11"/>
      <c r="DSA7" s="11"/>
      <c r="DSB7" s="11"/>
      <c r="DSC7" s="11"/>
      <c r="DSD7" s="11"/>
      <c r="DSE7" s="11"/>
      <c r="DSF7" s="11"/>
      <c r="DSG7" s="11"/>
      <c r="DSH7" s="11"/>
      <c r="DSI7" s="11"/>
      <c r="DSJ7" s="11"/>
      <c r="DSK7" s="11"/>
      <c r="DSL7" s="11"/>
      <c r="DSM7" s="11"/>
      <c r="DSN7" s="11"/>
      <c r="DSO7" s="11"/>
      <c r="DSP7" s="11"/>
      <c r="DSQ7" s="11"/>
      <c r="DSR7" s="11"/>
      <c r="DSS7" s="11"/>
      <c r="DST7" s="11"/>
      <c r="DSU7" s="11"/>
      <c r="DSV7" s="11"/>
      <c r="DSW7" s="11"/>
      <c r="DSX7" s="11"/>
      <c r="DSY7" s="11"/>
      <c r="DSZ7" s="11"/>
      <c r="DTA7" s="11"/>
      <c r="DTB7" s="11"/>
      <c r="DTC7" s="11"/>
      <c r="DTD7" s="11"/>
      <c r="DTE7" s="11"/>
      <c r="DTF7" s="11"/>
      <c r="DTG7" s="11"/>
      <c r="DTH7" s="11"/>
      <c r="DTI7" s="11"/>
      <c r="DTJ7" s="11"/>
      <c r="DTK7" s="11"/>
      <c r="DTL7" s="11"/>
      <c r="DTM7" s="11"/>
      <c r="DTN7" s="11"/>
      <c r="DTO7" s="11"/>
      <c r="DTP7" s="11"/>
      <c r="DTQ7" s="11"/>
      <c r="DTR7" s="11"/>
      <c r="DTS7" s="11"/>
      <c r="DTT7" s="11"/>
      <c r="DTU7" s="11"/>
      <c r="DTV7" s="11"/>
      <c r="DTW7" s="11"/>
      <c r="DTX7" s="11"/>
      <c r="DTY7" s="11"/>
      <c r="DTZ7" s="11"/>
      <c r="DUA7" s="11"/>
      <c r="DUB7" s="11"/>
      <c r="DUC7" s="11"/>
      <c r="DUD7" s="11"/>
      <c r="DUE7" s="11"/>
      <c r="DUF7" s="11"/>
      <c r="DUG7" s="11"/>
      <c r="DUH7" s="11"/>
      <c r="DUI7" s="11"/>
      <c r="DUJ7" s="11"/>
      <c r="DUK7" s="11"/>
      <c r="DUL7" s="11"/>
      <c r="DUM7" s="11"/>
      <c r="DUN7" s="11"/>
      <c r="DUO7" s="11"/>
      <c r="DUP7" s="11"/>
      <c r="DUQ7" s="11"/>
      <c r="DUR7" s="11"/>
      <c r="DUS7" s="11"/>
      <c r="DUT7" s="11"/>
      <c r="DUU7" s="11"/>
      <c r="DUV7" s="11"/>
      <c r="DUW7" s="11"/>
      <c r="DUX7" s="11"/>
      <c r="DUY7" s="11"/>
      <c r="DUZ7" s="11"/>
      <c r="DVA7" s="11"/>
      <c r="DVB7" s="11"/>
      <c r="DVC7" s="11"/>
      <c r="DVD7" s="11"/>
      <c r="DVE7" s="11"/>
      <c r="DVF7" s="11"/>
      <c r="DVG7" s="11"/>
      <c r="DVH7" s="11"/>
      <c r="DVI7" s="11"/>
      <c r="DVJ7" s="11"/>
      <c r="DVK7" s="11"/>
      <c r="DVL7" s="11"/>
      <c r="DVM7" s="11"/>
      <c r="DVN7" s="11"/>
      <c r="DVO7" s="11"/>
      <c r="DVP7" s="11"/>
      <c r="DVQ7" s="11"/>
      <c r="DVR7" s="11"/>
      <c r="DVS7" s="11"/>
      <c r="DVT7" s="11"/>
      <c r="DVU7" s="11"/>
      <c r="DVV7" s="11"/>
      <c r="DVW7" s="11"/>
      <c r="DVX7" s="11"/>
      <c r="DVY7" s="11"/>
      <c r="DVZ7" s="11"/>
      <c r="DWA7" s="11"/>
      <c r="DWB7" s="11"/>
      <c r="DWC7" s="11"/>
      <c r="DWD7" s="11"/>
      <c r="DWE7" s="11"/>
      <c r="DWF7" s="11"/>
      <c r="DWG7" s="11"/>
      <c r="DWH7" s="11"/>
      <c r="DWI7" s="11"/>
      <c r="DWJ7" s="11"/>
      <c r="DWK7" s="11"/>
      <c r="DWL7" s="11"/>
      <c r="DWM7" s="11"/>
      <c r="DWN7" s="11"/>
      <c r="DWO7" s="11"/>
      <c r="DWP7" s="11"/>
      <c r="DWQ7" s="11"/>
      <c r="DWR7" s="11"/>
      <c r="DWS7" s="11"/>
      <c r="DWT7" s="11"/>
      <c r="DWU7" s="11"/>
      <c r="DWV7" s="11"/>
      <c r="DWW7" s="11"/>
      <c r="DWX7" s="11"/>
      <c r="DWY7" s="11"/>
      <c r="DWZ7" s="11"/>
      <c r="DXA7" s="11"/>
      <c r="DXB7" s="11"/>
      <c r="DXC7" s="11"/>
      <c r="DXD7" s="11"/>
      <c r="DXE7" s="11"/>
      <c r="DXF7" s="11"/>
      <c r="DXG7" s="11"/>
      <c r="DXH7" s="11"/>
      <c r="DXI7" s="11"/>
      <c r="DXJ7" s="11"/>
      <c r="DXK7" s="11"/>
      <c r="DXL7" s="11"/>
      <c r="DXM7" s="11"/>
      <c r="DXN7" s="11"/>
      <c r="DXO7" s="11"/>
      <c r="DXP7" s="11"/>
      <c r="DXQ7" s="11"/>
      <c r="DXR7" s="11"/>
      <c r="DXS7" s="11"/>
      <c r="DXT7" s="11"/>
      <c r="DXU7" s="11"/>
      <c r="DXV7" s="11"/>
      <c r="DXW7" s="11"/>
      <c r="DXX7" s="11"/>
      <c r="DXY7" s="11"/>
      <c r="DXZ7" s="11"/>
      <c r="DYA7" s="11"/>
      <c r="DYB7" s="11"/>
      <c r="DYC7" s="11"/>
      <c r="DYD7" s="11"/>
      <c r="DYE7" s="11"/>
      <c r="DYF7" s="11"/>
      <c r="DYG7" s="11"/>
      <c r="DYH7" s="11"/>
      <c r="DYI7" s="11"/>
      <c r="DYJ7" s="11"/>
      <c r="DYK7" s="11"/>
      <c r="DYL7" s="11"/>
      <c r="DYM7" s="11"/>
      <c r="DYN7" s="11"/>
      <c r="DYO7" s="11"/>
      <c r="DYP7" s="11"/>
      <c r="DYQ7" s="11"/>
      <c r="DYR7" s="11"/>
      <c r="DYS7" s="11"/>
      <c r="DYT7" s="11"/>
      <c r="DYU7" s="11"/>
      <c r="DYV7" s="11"/>
      <c r="DYW7" s="11"/>
      <c r="DYX7" s="11"/>
      <c r="DYY7" s="11"/>
      <c r="DYZ7" s="11"/>
      <c r="DZA7" s="11"/>
      <c r="DZB7" s="11"/>
      <c r="DZC7" s="11"/>
      <c r="DZD7" s="11"/>
      <c r="DZE7" s="11"/>
      <c r="DZF7" s="11"/>
      <c r="DZG7" s="11"/>
      <c r="DZH7" s="11"/>
      <c r="DZI7" s="11"/>
      <c r="DZJ7" s="11"/>
      <c r="DZK7" s="11"/>
      <c r="DZL7" s="11"/>
      <c r="DZM7" s="11"/>
      <c r="DZN7" s="11"/>
      <c r="DZO7" s="11"/>
      <c r="DZP7" s="11"/>
      <c r="DZQ7" s="11"/>
      <c r="DZR7" s="11"/>
      <c r="DZS7" s="11"/>
      <c r="DZT7" s="11"/>
      <c r="DZU7" s="11"/>
      <c r="DZV7" s="11"/>
      <c r="DZW7" s="11"/>
      <c r="DZX7" s="11"/>
      <c r="DZY7" s="11"/>
      <c r="DZZ7" s="11"/>
      <c r="EAA7" s="11"/>
      <c r="EAB7" s="11"/>
      <c r="EAC7" s="11"/>
      <c r="EAD7" s="11"/>
      <c r="EAE7" s="11"/>
      <c r="EAF7" s="11"/>
      <c r="EAG7" s="11"/>
      <c r="EAH7" s="11"/>
      <c r="EAI7" s="11"/>
      <c r="EAJ7" s="11"/>
      <c r="EAK7" s="11"/>
      <c r="EAL7" s="11"/>
      <c r="EAM7" s="11"/>
      <c r="EAN7" s="11"/>
      <c r="EAO7" s="11"/>
      <c r="EAP7" s="11"/>
      <c r="EAQ7" s="11"/>
      <c r="EAR7" s="11"/>
      <c r="EAS7" s="11"/>
      <c r="EAT7" s="11"/>
      <c r="EAU7" s="11"/>
      <c r="EAV7" s="11"/>
      <c r="EAW7" s="11"/>
      <c r="EAX7" s="11"/>
      <c r="EAY7" s="11"/>
      <c r="EAZ7" s="11"/>
      <c r="EBA7" s="11"/>
      <c r="EBB7" s="11"/>
      <c r="EBC7" s="11"/>
      <c r="EBD7" s="11"/>
      <c r="EBE7" s="11"/>
      <c r="EBF7" s="11"/>
      <c r="EBG7" s="11"/>
      <c r="EBH7" s="11"/>
      <c r="EBI7" s="11"/>
      <c r="EBJ7" s="11"/>
      <c r="EBK7" s="11"/>
      <c r="EBL7" s="11"/>
      <c r="EBM7" s="11"/>
      <c r="EBN7" s="11"/>
      <c r="EBO7" s="11"/>
      <c r="EBP7" s="11"/>
      <c r="EBQ7" s="11"/>
      <c r="EBR7" s="11"/>
      <c r="EBS7" s="11"/>
      <c r="EBT7" s="11"/>
      <c r="EBU7" s="11"/>
      <c r="EBV7" s="11"/>
      <c r="EBW7" s="11"/>
      <c r="EBX7" s="11"/>
      <c r="EBY7" s="11"/>
      <c r="EBZ7" s="11"/>
      <c r="ECA7" s="11"/>
      <c r="ECB7" s="11"/>
      <c r="ECC7" s="11"/>
      <c r="ECD7" s="11"/>
      <c r="ECE7" s="11"/>
      <c r="ECF7" s="11"/>
      <c r="ECG7" s="11"/>
      <c r="ECH7" s="11"/>
      <c r="ECI7" s="11"/>
      <c r="ECJ7" s="11"/>
      <c r="ECK7" s="11"/>
      <c r="ECL7" s="11"/>
      <c r="ECM7" s="11"/>
      <c r="ECN7" s="11"/>
      <c r="ECO7" s="11"/>
      <c r="ECP7" s="11"/>
      <c r="ECQ7" s="11"/>
      <c r="ECR7" s="11"/>
      <c r="ECS7" s="11"/>
      <c r="ECT7" s="11"/>
      <c r="ECU7" s="11"/>
      <c r="ECV7" s="11"/>
      <c r="ECW7" s="11"/>
      <c r="ECX7" s="11"/>
      <c r="ECY7" s="11"/>
      <c r="ECZ7" s="11"/>
      <c r="EDA7" s="11"/>
      <c r="EDB7" s="11"/>
      <c r="EDC7" s="11"/>
      <c r="EDD7" s="11"/>
      <c r="EDE7" s="11"/>
      <c r="EDF7" s="11"/>
      <c r="EDG7" s="11"/>
      <c r="EDH7" s="11"/>
      <c r="EDI7" s="11"/>
      <c r="EDJ7" s="11"/>
      <c r="EDK7" s="11"/>
      <c r="EDL7" s="11"/>
      <c r="EDM7" s="11"/>
      <c r="EDN7" s="11"/>
      <c r="EDO7" s="11"/>
      <c r="EDP7" s="11"/>
      <c r="EDQ7" s="11"/>
      <c r="EDR7" s="11"/>
      <c r="EDS7" s="11"/>
      <c r="EDT7" s="11"/>
      <c r="EDU7" s="11"/>
      <c r="EDV7" s="11"/>
      <c r="EDW7" s="11"/>
      <c r="EDX7" s="11"/>
      <c r="EDY7" s="11"/>
      <c r="EDZ7" s="11"/>
      <c r="EEA7" s="11"/>
      <c r="EEB7" s="11"/>
      <c r="EEC7" s="11"/>
      <c r="EED7" s="11"/>
      <c r="EEE7" s="11"/>
      <c r="EEF7" s="11"/>
      <c r="EEG7" s="11"/>
      <c r="EEH7" s="11"/>
      <c r="EEI7" s="11"/>
      <c r="EEJ7" s="11"/>
      <c r="EEK7" s="11"/>
      <c r="EEL7" s="11"/>
      <c r="EEM7" s="11"/>
      <c r="EEN7" s="11"/>
      <c r="EEO7" s="11"/>
      <c r="EEP7" s="11"/>
      <c r="EEQ7" s="11"/>
      <c r="EER7" s="11"/>
      <c r="EES7" s="11"/>
      <c r="EET7" s="11"/>
      <c r="EEU7" s="11"/>
      <c r="EEV7" s="11"/>
      <c r="EEW7" s="11"/>
      <c r="EEX7" s="11"/>
      <c r="EEY7" s="11"/>
      <c r="EEZ7" s="11"/>
      <c r="EFA7" s="11"/>
      <c r="EFB7" s="11"/>
      <c r="EFC7" s="11"/>
      <c r="EFD7" s="11"/>
      <c r="EFE7" s="11"/>
      <c r="EFF7" s="11"/>
      <c r="EFG7" s="11"/>
      <c r="EFH7" s="11"/>
      <c r="EFI7" s="11"/>
      <c r="EFJ7" s="11"/>
      <c r="EFK7" s="11"/>
      <c r="EFL7" s="11"/>
      <c r="EFM7" s="11"/>
      <c r="EFN7" s="11"/>
      <c r="EFO7" s="11"/>
      <c r="EFP7" s="11"/>
      <c r="EFQ7" s="11"/>
      <c r="EFR7" s="11"/>
      <c r="EFS7" s="11"/>
      <c r="EFT7" s="11"/>
      <c r="EFU7" s="11"/>
      <c r="EFV7" s="11"/>
      <c r="EFW7" s="11"/>
      <c r="EFX7" s="11"/>
      <c r="EFY7" s="11"/>
      <c r="EFZ7" s="11"/>
      <c r="EGA7" s="11"/>
      <c r="EGB7" s="11"/>
      <c r="EGC7" s="11"/>
      <c r="EGD7" s="11"/>
      <c r="EGE7" s="11"/>
      <c r="EGF7" s="11"/>
      <c r="EGG7" s="11"/>
      <c r="EGH7" s="11"/>
      <c r="EGI7" s="11"/>
      <c r="EGJ7" s="11"/>
      <c r="EGK7" s="11"/>
      <c r="EGL7" s="11"/>
      <c r="EGM7" s="11"/>
      <c r="EGN7" s="11"/>
      <c r="EGO7" s="11"/>
      <c r="EGP7" s="11"/>
      <c r="EGQ7" s="11"/>
      <c r="EGR7" s="11"/>
      <c r="EGS7" s="11"/>
      <c r="EGT7" s="11"/>
      <c r="EGU7" s="11"/>
      <c r="EGV7" s="11"/>
      <c r="EGW7" s="11"/>
      <c r="EGX7" s="11"/>
      <c r="EGY7" s="11"/>
      <c r="EGZ7" s="11"/>
      <c r="EHA7" s="11"/>
      <c r="EHB7" s="11"/>
      <c r="EHC7" s="11"/>
      <c r="EHD7" s="11"/>
      <c r="EHE7" s="11"/>
      <c r="EHF7" s="11"/>
      <c r="EHG7" s="11"/>
      <c r="EHH7" s="11"/>
      <c r="EHI7" s="11"/>
      <c r="EHJ7" s="11"/>
      <c r="EHK7" s="11"/>
      <c r="EHL7" s="11"/>
      <c r="EHM7" s="11"/>
      <c r="EHN7" s="11"/>
      <c r="EHO7" s="11"/>
      <c r="EHP7" s="11"/>
      <c r="EHQ7" s="11"/>
      <c r="EHR7" s="11"/>
      <c r="EHS7" s="11"/>
      <c r="EHT7" s="11"/>
      <c r="EHU7" s="11"/>
      <c r="EHV7" s="11"/>
      <c r="EHW7" s="11"/>
      <c r="EHX7" s="11"/>
      <c r="EHY7" s="11"/>
      <c r="EHZ7" s="11"/>
      <c r="EIA7" s="11"/>
      <c r="EIB7" s="11"/>
      <c r="EIC7" s="11"/>
      <c r="EID7" s="11"/>
      <c r="EIE7" s="11"/>
      <c r="EIF7" s="11"/>
      <c r="EIG7" s="11"/>
      <c r="EIH7" s="11"/>
      <c r="EII7" s="11"/>
      <c r="EIJ7" s="11"/>
      <c r="EIK7" s="11"/>
      <c r="EIL7" s="11"/>
      <c r="EIM7" s="11"/>
      <c r="EIN7" s="11"/>
      <c r="EIO7" s="11"/>
      <c r="EIP7" s="11"/>
      <c r="EIQ7" s="11"/>
      <c r="EIR7" s="11"/>
      <c r="EIS7" s="11"/>
      <c r="EIT7" s="11"/>
      <c r="EIU7" s="11"/>
      <c r="EIV7" s="11"/>
      <c r="EIW7" s="11"/>
      <c r="EIX7" s="11"/>
      <c r="EIY7" s="11"/>
      <c r="EIZ7" s="11"/>
      <c r="EJA7" s="11"/>
      <c r="EJB7" s="11"/>
      <c r="EJC7" s="11"/>
      <c r="EJD7" s="11"/>
      <c r="EJE7" s="11"/>
      <c r="EJF7" s="11"/>
      <c r="EJG7" s="11"/>
      <c r="EJH7" s="11"/>
      <c r="EJI7" s="11"/>
      <c r="EJJ7" s="11"/>
      <c r="EJK7" s="11"/>
      <c r="EJL7" s="11"/>
      <c r="EJM7" s="11"/>
      <c r="EJN7" s="11"/>
      <c r="EJO7" s="11"/>
      <c r="EJP7" s="11"/>
      <c r="EJQ7" s="11"/>
      <c r="EJR7" s="11"/>
      <c r="EJS7" s="11"/>
      <c r="EJT7" s="11"/>
      <c r="EJU7" s="11"/>
      <c r="EJV7" s="11"/>
      <c r="EJW7" s="11"/>
      <c r="EJX7" s="11"/>
      <c r="EJY7" s="11"/>
      <c r="EJZ7" s="11"/>
      <c r="EKA7" s="11"/>
      <c r="EKB7" s="11"/>
      <c r="EKC7" s="11"/>
      <c r="EKD7" s="11"/>
      <c r="EKE7" s="11"/>
      <c r="EKF7" s="11"/>
      <c r="EKG7" s="11"/>
      <c r="EKH7" s="11"/>
      <c r="EKI7" s="11"/>
      <c r="EKJ7" s="11"/>
      <c r="EKK7" s="11"/>
      <c r="EKL7" s="11"/>
      <c r="EKM7" s="11"/>
      <c r="EKN7" s="11"/>
      <c r="EKO7" s="11"/>
      <c r="EKP7" s="11"/>
      <c r="EKQ7" s="11"/>
      <c r="EKR7" s="11"/>
      <c r="EKS7" s="11"/>
      <c r="EKT7" s="11"/>
      <c r="EKU7" s="11"/>
      <c r="EKV7" s="11"/>
      <c r="EKW7" s="11"/>
      <c r="EKX7" s="11"/>
      <c r="EKY7" s="11"/>
      <c r="EKZ7" s="11"/>
      <c r="ELA7" s="11"/>
      <c r="ELB7" s="11"/>
      <c r="ELC7" s="11"/>
      <c r="ELD7" s="11"/>
      <c r="ELE7" s="11"/>
      <c r="ELF7" s="11"/>
      <c r="ELG7" s="11"/>
      <c r="ELH7" s="11"/>
      <c r="ELI7" s="11"/>
      <c r="ELJ7" s="11"/>
      <c r="ELK7" s="11"/>
      <c r="ELL7" s="11"/>
      <c r="ELM7" s="11"/>
      <c r="ELN7" s="11"/>
      <c r="ELO7" s="11"/>
      <c r="ELP7" s="11"/>
      <c r="ELQ7" s="11"/>
      <c r="ELR7" s="11"/>
      <c r="ELS7" s="11"/>
      <c r="ELT7" s="11"/>
      <c r="ELU7" s="11"/>
      <c r="ELV7" s="11"/>
      <c r="ELW7" s="11"/>
      <c r="ELX7" s="11"/>
      <c r="ELY7" s="11"/>
      <c r="ELZ7" s="11"/>
      <c r="EMA7" s="11"/>
      <c r="EMB7" s="11"/>
      <c r="EMC7" s="11"/>
      <c r="EMD7" s="11"/>
      <c r="EME7" s="11"/>
      <c r="EMF7" s="11"/>
      <c r="EMG7" s="11"/>
      <c r="EMH7" s="11"/>
      <c r="EMI7" s="11"/>
      <c r="EMJ7" s="11"/>
      <c r="EMK7" s="11"/>
      <c r="EML7" s="11"/>
      <c r="EMM7" s="11"/>
      <c r="EMN7" s="11"/>
      <c r="EMO7" s="11"/>
      <c r="EMP7" s="11"/>
      <c r="EMQ7" s="11"/>
      <c r="EMR7" s="11"/>
      <c r="EMS7" s="11"/>
      <c r="EMT7" s="11"/>
      <c r="EMU7" s="11"/>
      <c r="EMV7" s="11"/>
      <c r="EMW7" s="11"/>
      <c r="EMX7" s="11"/>
      <c r="EMY7" s="11"/>
      <c r="EMZ7" s="11"/>
      <c r="ENA7" s="11"/>
      <c r="ENB7" s="11"/>
      <c r="ENC7" s="11"/>
      <c r="END7" s="11"/>
      <c r="ENE7" s="11"/>
      <c r="ENF7" s="11"/>
      <c r="ENG7" s="11"/>
      <c r="ENH7" s="11"/>
      <c r="ENI7" s="11"/>
      <c r="ENJ7" s="11"/>
      <c r="ENK7" s="11"/>
      <c r="ENL7" s="11"/>
      <c r="ENM7" s="11"/>
      <c r="ENN7" s="11"/>
      <c r="ENO7" s="11"/>
      <c r="ENP7" s="11"/>
      <c r="ENQ7" s="11"/>
      <c r="ENR7" s="11"/>
      <c r="ENS7" s="11"/>
      <c r="ENT7" s="11"/>
      <c r="ENU7" s="11"/>
      <c r="ENV7" s="11"/>
      <c r="ENW7" s="11"/>
      <c r="ENX7" s="11"/>
      <c r="ENY7" s="11"/>
      <c r="ENZ7" s="11"/>
      <c r="EOA7" s="11"/>
      <c r="EOB7" s="11"/>
      <c r="EOC7" s="11"/>
      <c r="EOD7" s="11"/>
      <c r="EOE7" s="11"/>
      <c r="EOF7" s="11"/>
      <c r="EOG7" s="11"/>
      <c r="EOH7" s="11"/>
      <c r="EOI7" s="11"/>
      <c r="EOJ7" s="11"/>
      <c r="EOK7" s="11"/>
      <c r="EOL7" s="11"/>
      <c r="EOM7" s="11"/>
      <c r="EON7" s="11"/>
      <c r="EOO7" s="11"/>
      <c r="EOP7" s="11"/>
      <c r="EOQ7" s="11"/>
      <c r="EOR7" s="11"/>
      <c r="EOS7" s="11"/>
      <c r="EOT7" s="11"/>
      <c r="EOU7" s="11"/>
      <c r="EOV7" s="11"/>
      <c r="EOW7" s="11"/>
      <c r="EOX7" s="11"/>
      <c r="EOY7" s="11"/>
      <c r="EOZ7" s="11"/>
      <c r="EPA7" s="11"/>
      <c r="EPB7" s="11"/>
      <c r="EPC7" s="11"/>
      <c r="EPD7" s="11"/>
      <c r="EPE7" s="11"/>
      <c r="EPF7" s="11"/>
      <c r="EPG7" s="11"/>
      <c r="EPH7" s="11"/>
      <c r="EPI7" s="11"/>
      <c r="EPJ7" s="11"/>
      <c r="EPK7" s="11"/>
      <c r="EPL7" s="11"/>
      <c r="EPM7" s="11"/>
      <c r="EPN7" s="11"/>
      <c r="EPO7" s="11"/>
      <c r="EPP7" s="11"/>
      <c r="EPQ7" s="11"/>
      <c r="EPR7" s="11"/>
      <c r="EPS7" s="11"/>
      <c r="EPT7" s="11"/>
      <c r="EPU7" s="11"/>
      <c r="EPV7" s="11"/>
      <c r="EPW7" s="11"/>
      <c r="EPX7" s="11"/>
      <c r="EPY7" s="11"/>
      <c r="EPZ7" s="11"/>
      <c r="EQA7" s="11"/>
      <c r="EQB7" s="11"/>
      <c r="EQC7" s="11"/>
      <c r="EQD7" s="11"/>
      <c r="EQE7" s="11"/>
      <c r="EQF7" s="11"/>
      <c r="EQG7" s="11"/>
      <c r="EQH7" s="11"/>
      <c r="EQI7" s="11"/>
      <c r="EQJ7" s="11"/>
      <c r="EQK7" s="11"/>
      <c r="EQL7" s="11"/>
      <c r="EQM7" s="11"/>
      <c r="EQN7" s="11"/>
      <c r="EQO7" s="11"/>
      <c r="EQP7" s="11"/>
      <c r="EQQ7" s="11"/>
      <c r="EQR7" s="11"/>
      <c r="EQS7" s="11"/>
      <c r="EQT7" s="11"/>
      <c r="EQU7" s="11"/>
      <c r="EQV7" s="11"/>
      <c r="EQW7" s="11"/>
      <c r="EQX7" s="11"/>
      <c r="EQY7" s="11"/>
      <c r="EQZ7" s="11"/>
      <c r="ERA7" s="11"/>
      <c r="ERB7" s="11"/>
      <c r="ERC7" s="11"/>
      <c r="ERD7" s="11"/>
      <c r="ERE7" s="11"/>
      <c r="ERF7" s="11"/>
      <c r="ERG7" s="11"/>
      <c r="ERH7" s="11"/>
      <c r="ERI7" s="11"/>
      <c r="ERJ7" s="11"/>
      <c r="ERK7" s="11"/>
      <c r="ERL7" s="11"/>
      <c r="ERM7" s="11"/>
      <c r="ERN7" s="11"/>
      <c r="ERO7" s="11"/>
      <c r="ERP7" s="11"/>
      <c r="ERQ7" s="11"/>
      <c r="ERR7" s="11"/>
      <c r="ERS7" s="11"/>
      <c r="ERT7" s="11"/>
      <c r="ERU7" s="11"/>
      <c r="ERV7" s="11"/>
      <c r="ERW7" s="11"/>
      <c r="ERX7" s="11"/>
      <c r="ERY7" s="11"/>
      <c r="ERZ7" s="11"/>
      <c r="ESA7" s="11"/>
      <c r="ESB7" s="11"/>
      <c r="ESC7" s="11"/>
      <c r="ESD7" s="11"/>
      <c r="ESE7" s="11"/>
      <c r="ESF7" s="11"/>
      <c r="ESG7" s="11"/>
      <c r="ESH7" s="11"/>
      <c r="ESI7" s="11"/>
      <c r="ESJ7" s="11"/>
      <c r="ESK7" s="11"/>
      <c r="ESL7" s="11"/>
      <c r="ESM7" s="11"/>
      <c r="ESN7" s="11"/>
      <c r="ESO7" s="11"/>
      <c r="ESP7" s="11"/>
      <c r="ESQ7" s="11"/>
      <c r="ESR7" s="11"/>
      <c r="ESS7" s="11"/>
      <c r="EST7" s="11"/>
      <c r="ESU7" s="11"/>
      <c r="ESV7" s="11"/>
      <c r="ESW7" s="11"/>
      <c r="ESX7" s="11"/>
      <c r="ESY7" s="11"/>
      <c r="ESZ7" s="11"/>
      <c r="ETA7" s="11"/>
      <c r="ETB7" s="11"/>
      <c r="ETC7" s="11"/>
      <c r="ETD7" s="11"/>
      <c r="ETE7" s="11"/>
      <c r="ETF7" s="11"/>
      <c r="ETG7" s="11"/>
      <c r="ETH7" s="11"/>
      <c r="ETI7" s="11"/>
      <c r="ETJ7" s="11"/>
      <c r="ETK7" s="11"/>
      <c r="ETL7" s="11"/>
      <c r="ETM7" s="11"/>
      <c r="ETN7" s="11"/>
      <c r="ETO7" s="11"/>
      <c r="ETP7" s="11"/>
      <c r="ETQ7" s="11"/>
      <c r="ETR7" s="11"/>
      <c r="ETS7" s="11"/>
      <c r="ETT7" s="11"/>
      <c r="ETU7" s="11"/>
      <c r="ETV7" s="11"/>
      <c r="ETW7" s="11"/>
      <c r="ETX7" s="11"/>
      <c r="ETY7" s="11"/>
      <c r="ETZ7" s="11"/>
      <c r="EUA7" s="11"/>
      <c r="EUB7" s="11"/>
      <c r="EUC7" s="11"/>
      <c r="EUD7" s="11"/>
      <c r="EUE7" s="11"/>
      <c r="EUF7" s="11"/>
      <c r="EUG7" s="11"/>
      <c r="EUH7" s="11"/>
      <c r="EUI7" s="11"/>
      <c r="EUJ7" s="11"/>
      <c r="EUK7" s="11"/>
      <c r="EUL7" s="11"/>
      <c r="EUM7" s="11"/>
      <c r="EUN7" s="11"/>
      <c r="EUO7" s="11"/>
      <c r="EUP7" s="11"/>
      <c r="EUQ7" s="11"/>
      <c r="EUR7" s="11"/>
      <c r="EUS7" s="11"/>
      <c r="EUT7" s="11"/>
      <c r="EUU7" s="11"/>
      <c r="EUV7" s="11"/>
      <c r="EUW7" s="11"/>
      <c r="EUX7" s="11"/>
      <c r="EUY7" s="11"/>
      <c r="EUZ7" s="11"/>
      <c r="EVA7" s="11"/>
      <c r="EVB7" s="11"/>
      <c r="EVC7" s="11"/>
      <c r="EVD7" s="11"/>
      <c r="EVE7" s="11"/>
      <c r="EVF7" s="11"/>
      <c r="EVG7" s="11"/>
      <c r="EVH7" s="11"/>
      <c r="EVI7" s="11"/>
      <c r="EVJ7" s="11"/>
      <c r="EVK7" s="11"/>
      <c r="EVL7" s="11"/>
      <c r="EVM7" s="11"/>
      <c r="EVN7" s="11"/>
      <c r="EVO7" s="11"/>
      <c r="EVP7" s="11"/>
      <c r="EVQ7" s="11"/>
      <c r="EVR7" s="11"/>
      <c r="EVS7" s="11"/>
      <c r="EVT7" s="11"/>
      <c r="EVU7" s="11"/>
      <c r="EVV7" s="11"/>
      <c r="EVW7" s="11"/>
      <c r="EVX7" s="11"/>
      <c r="EVY7" s="11"/>
      <c r="EVZ7" s="11"/>
      <c r="EWA7" s="11"/>
      <c r="EWB7" s="11"/>
      <c r="EWC7" s="11"/>
      <c r="EWD7" s="11"/>
      <c r="EWE7" s="11"/>
      <c r="EWF7" s="11"/>
      <c r="EWG7" s="11"/>
      <c r="EWH7" s="11"/>
      <c r="EWI7" s="11"/>
      <c r="EWJ7" s="11"/>
      <c r="EWK7" s="11"/>
      <c r="EWL7" s="11"/>
      <c r="EWM7" s="11"/>
      <c r="EWN7" s="11"/>
      <c r="EWO7" s="11"/>
      <c r="EWP7" s="11"/>
      <c r="EWQ7" s="11"/>
      <c r="EWR7" s="11"/>
      <c r="EWS7" s="11"/>
      <c r="EWT7" s="11"/>
      <c r="EWU7" s="11"/>
      <c r="EWV7" s="11"/>
      <c r="EWW7" s="11"/>
      <c r="EWX7" s="11"/>
      <c r="EWY7" s="11"/>
      <c r="EWZ7" s="11"/>
      <c r="EXA7" s="11"/>
      <c r="EXB7" s="11"/>
      <c r="EXC7" s="11"/>
      <c r="EXD7" s="11"/>
      <c r="EXE7" s="11"/>
      <c r="EXF7" s="11"/>
      <c r="EXG7" s="11"/>
      <c r="EXH7" s="11"/>
      <c r="EXI7" s="11"/>
      <c r="EXJ7" s="11"/>
      <c r="EXK7" s="11"/>
      <c r="EXL7" s="11"/>
      <c r="EXM7" s="11"/>
      <c r="EXN7" s="11"/>
      <c r="EXO7" s="11"/>
      <c r="EXP7" s="11"/>
      <c r="EXQ7" s="11"/>
      <c r="EXR7" s="11"/>
      <c r="EXS7" s="11"/>
      <c r="EXT7" s="11"/>
      <c r="EXU7" s="11"/>
      <c r="EXV7" s="11"/>
      <c r="EXW7" s="11"/>
      <c r="EXX7" s="11"/>
      <c r="EXY7" s="11"/>
      <c r="EXZ7" s="11"/>
      <c r="EYA7" s="11"/>
      <c r="EYB7" s="11"/>
      <c r="EYC7" s="11"/>
      <c r="EYD7" s="11"/>
      <c r="EYE7" s="11"/>
      <c r="EYF7" s="11"/>
      <c r="EYG7" s="11"/>
      <c r="EYH7" s="11"/>
      <c r="EYI7" s="11"/>
      <c r="EYJ7" s="11"/>
      <c r="EYK7" s="11"/>
      <c r="EYL7" s="11"/>
      <c r="EYM7" s="11"/>
      <c r="EYN7" s="11"/>
      <c r="EYO7" s="11"/>
      <c r="EYP7" s="11"/>
      <c r="EYQ7" s="11"/>
      <c r="EYR7" s="11"/>
      <c r="EYS7" s="11"/>
      <c r="EYT7" s="11"/>
      <c r="EYU7" s="11"/>
      <c r="EYV7" s="11"/>
      <c r="EYW7" s="11"/>
      <c r="EYX7" s="11"/>
      <c r="EYY7" s="11"/>
      <c r="EYZ7" s="11"/>
      <c r="EZA7" s="11"/>
      <c r="EZB7" s="11"/>
      <c r="EZC7" s="11"/>
      <c r="EZD7" s="11"/>
      <c r="EZE7" s="11"/>
      <c r="EZF7" s="11"/>
      <c r="EZG7" s="11"/>
      <c r="EZH7" s="11"/>
      <c r="EZI7" s="11"/>
      <c r="EZJ7" s="11"/>
      <c r="EZK7" s="11"/>
      <c r="EZL7" s="11"/>
      <c r="EZM7" s="11"/>
      <c r="EZN7" s="11"/>
      <c r="EZO7" s="11"/>
      <c r="EZP7" s="11"/>
      <c r="EZQ7" s="11"/>
      <c r="EZR7" s="11"/>
      <c r="EZS7" s="11"/>
      <c r="EZT7" s="11"/>
      <c r="EZU7" s="11"/>
      <c r="EZV7" s="11"/>
      <c r="EZW7" s="11"/>
      <c r="EZX7" s="11"/>
      <c r="EZY7" s="11"/>
      <c r="EZZ7" s="11"/>
      <c r="FAA7" s="11"/>
      <c r="FAB7" s="11"/>
      <c r="FAC7" s="11"/>
      <c r="FAD7" s="11"/>
      <c r="FAE7" s="11"/>
      <c r="FAF7" s="11"/>
      <c r="FAG7" s="11"/>
      <c r="FAH7" s="11"/>
      <c r="FAI7" s="11"/>
      <c r="FAJ7" s="11"/>
      <c r="FAK7" s="11"/>
      <c r="FAL7" s="11"/>
      <c r="FAM7" s="11"/>
      <c r="FAN7" s="11"/>
      <c r="FAO7" s="11"/>
      <c r="FAP7" s="11"/>
      <c r="FAQ7" s="11"/>
      <c r="FAR7" s="11"/>
      <c r="FAS7" s="11"/>
      <c r="FAT7" s="11"/>
      <c r="FAU7" s="11"/>
      <c r="FAV7" s="11"/>
      <c r="FAW7" s="11"/>
      <c r="FAX7" s="11"/>
      <c r="FAY7" s="11"/>
      <c r="FAZ7" s="11"/>
      <c r="FBA7" s="11"/>
      <c r="FBB7" s="11"/>
      <c r="FBC7" s="11"/>
      <c r="FBD7" s="11"/>
      <c r="FBE7" s="11"/>
      <c r="FBF7" s="11"/>
      <c r="FBG7" s="11"/>
      <c r="FBH7" s="11"/>
      <c r="FBI7" s="11"/>
      <c r="FBJ7" s="11"/>
      <c r="FBK7" s="11"/>
      <c r="FBL7" s="11"/>
      <c r="FBM7" s="11"/>
      <c r="FBN7" s="11"/>
      <c r="FBO7" s="11"/>
      <c r="FBP7" s="11"/>
      <c r="FBQ7" s="11"/>
      <c r="FBR7" s="11"/>
      <c r="FBS7" s="11"/>
      <c r="FBT7" s="11"/>
      <c r="FBU7" s="11"/>
      <c r="FBV7" s="11"/>
      <c r="FBW7" s="11"/>
      <c r="FBX7" s="11"/>
      <c r="FBY7" s="11"/>
      <c r="FBZ7" s="11"/>
      <c r="FCA7" s="11"/>
      <c r="FCB7" s="11"/>
      <c r="FCC7" s="11"/>
      <c r="FCD7" s="11"/>
      <c r="FCE7" s="11"/>
      <c r="FCF7" s="11"/>
      <c r="FCG7" s="11"/>
      <c r="FCH7" s="11"/>
      <c r="FCI7" s="11"/>
      <c r="FCJ7" s="11"/>
      <c r="FCK7" s="11"/>
      <c r="FCL7" s="11"/>
      <c r="FCM7" s="11"/>
      <c r="FCN7" s="11"/>
      <c r="FCO7" s="11"/>
      <c r="FCP7" s="11"/>
      <c r="FCQ7" s="11"/>
      <c r="FCR7" s="11"/>
      <c r="FCS7" s="11"/>
      <c r="FCT7" s="11"/>
      <c r="FCU7" s="11"/>
      <c r="FCV7" s="11"/>
      <c r="FCW7" s="11"/>
      <c r="FCX7" s="11"/>
      <c r="FCY7" s="11"/>
      <c r="FCZ7" s="11"/>
      <c r="FDA7" s="11"/>
      <c r="FDB7" s="11"/>
      <c r="FDC7" s="11"/>
      <c r="FDD7" s="11"/>
      <c r="FDE7" s="11"/>
      <c r="FDF7" s="11"/>
      <c r="FDG7" s="11"/>
      <c r="FDH7" s="11"/>
      <c r="FDI7" s="11"/>
      <c r="FDJ7" s="11"/>
      <c r="FDK7" s="11"/>
      <c r="FDL7" s="11"/>
      <c r="FDM7" s="11"/>
      <c r="FDN7" s="11"/>
      <c r="FDO7" s="11"/>
      <c r="FDP7" s="11"/>
      <c r="FDQ7" s="11"/>
      <c r="FDR7" s="11"/>
      <c r="FDS7" s="11"/>
      <c r="FDT7" s="11"/>
      <c r="FDU7" s="11"/>
      <c r="FDV7" s="11"/>
      <c r="FDW7" s="11"/>
      <c r="FDX7" s="11"/>
      <c r="FDY7" s="11"/>
      <c r="FDZ7" s="11"/>
      <c r="FEA7" s="11"/>
      <c r="FEB7" s="11"/>
      <c r="FEC7" s="11"/>
      <c r="FED7" s="11"/>
      <c r="FEE7" s="11"/>
      <c r="FEF7" s="11"/>
      <c r="FEG7" s="11"/>
      <c r="FEH7" s="11"/>
      <c r="FEI7" s="11"/>
      <c r="FEJ7" s="11"/>
      <c r="FEK7" s="11"/>
      <c r="FEL7" s="11"/>
      <c r="FEM7" s="11"/>
      <c r="FEN7" s="11"/>
      <c r="FEO7" s="11"/>
      <c r="FEP7" s="11"/>
      <c r="FEQ7" s="11"/>
      <c r="FER7" s="11"/>
      <c r="FES7" s="11"/>
      <c r="FET7" s="11"/>
      <c r="FEU7" s="11"/>
      <c r="FEV7" s="11"/>
      <c r="FEW7" s="11"/>
      <c r="FEX7" s="11"/>
      <c r="FEY7" s="11"/>
      <c r="FEZ7" s="11"/>
      <c r="FFA7" s="11"/>
      <c r="FFB7" s="11"/>
      <c r="FFC7" s="11"/>
      <c r="FFD7" s="11"/>
      <c r="FFE7" s="11"/>
      <c r="FFF7" s="11"/>
      <c r="FFG7" s="11"/>
      <c r="FFH7" s="11"/>
      <c r="FFI7" s="11"/>
      <c r="FFJ7" s="11"/>
      <c r="FFK7" s="11"/>
      <c r="FFL7" s="11"/>
      <c r="FFM7" s="11"/>
      <c r="FFN7" s="11"/>
      <c r="FFO7" s="11"/>
      <c r="FFP7" s="11"/>
      <c r="FFQ7" s="11"/>
      <c r="FFR7" s="11"/>
      <c r="FFS7" s="11"/>
      <c r="FFT7" s="11"/>
      <c r="FFU7" s="11"/>
      <c r="FFV7" s="11"/>
      <c r="FFW7" s="11"/>
      <c r="FFX7" s="11"/>
      <c r="FFY7" s="11"/>
      <c r="FFZ7" s="11"/>
      <c r="FGA7" s="11"/>
      <c r="FGB7" s="11"/>
      <c r="FGC7" s="11"/>
      <c r="FGD7" s="11"/>
      <c r="FGE7" s="11"/>
      <c r="FGF7" s="11"/>
      <c r="FGG7" s="11"/>
      <c r="FGH7" s="11"/>
      <c r="FGI7" s="11"/>
      <c r="FGJ7" s="11"/>
      <c r="FGK7" s="11"/>
      <c r="FGL7" s="11"/>
      <c r="FGM7" s="11"/>
      <c r="FGN7" s="11"/>
      <c r="FGO7" s="11"/>
      <c r="FGP7" s="11"/>
      <c r="FGQ7" s="11"/>
      <c r="FGR7" s="11"/>
      <c r="FGS7" s="11"/>
      <c r="FGT7" s="11"/>
      <c r="FGU7" s="11"/>
      <c r="FGV7" s="11"/>
      <c r="FGW7" s="11"/>
      <c r="FGX7" s="11"/>
      <c r="FGY7" s="11"/>
      <c r="FGZ7" s="11"/>
      <c r="FHA7" s="11"/>
      <c r="FHB7" s="11"/>
      <c r="FHC7" s="11"/>
      <c r="FHD7" s="11"/>
      <c r="FHE7" s="11"/>
      <c r="FHF7" s="11"/>
      <c r="FHG7" s="11"/>
      <c r="FHH7" s="11"/>
      <c r="FHI7" s="11"/>
      <c r="FHJ7" s="11"/>
      <c r="FHK7" s="11"/>
      <c r="FHL7" s="11"/>
      <c r="FHM7" s="11"/>
      <c r="FHN7" s="11"/>
      <c r="FHO7" s="11"/>
      <c r="FHP7" s="11"/>
      <c r="FHQ7" s="11"/>
      <c r="FHR7" s="11"/>
      <c r="FHS7" s="11"/>
      <c r="FHT7" s="11"/>
      <c r="FHU7" s="11"/>
      <c r="FHV7" s="11"/>
      <c r="FHW7" s="11"/>
      <c r="FHX7" s="11"/>
      <c r="FHY7" s="11"/>
      <c r="FHZ7" s="11"/>
      <c r="FIA7" s="11"/>
      <c r="FIB7" s="11"/>
      <c r="FIC7" s="11"/>
      <c r="FID7" s="11"/>
      <c r="FIE7" s="11"/>
      <c r="FIF7" s="11"/>
      <c r="FIG7" s="11"/>
      <c r="FIH7" s="11"/>
      <c r="FII7" s="11"/>
      <c r="FIJ7" s="11"/>
      <c r="FIK7" s="11"/>
      <c r="FIL7" s="11"/>
      <c r="FIM7" s="11"/>
      <c r="FIN7" s="11"/>
      <c r="FIO7" s="11"/>
      <c r="FIP7" s="11"/>
      <c r="FIQ7" s="11"/>
      <c r="FIR7" s="11"/>
      <c r="FIS7" s="11"/>
      <c r="FIT7" s="11"/>
      <c r="FIU7" s="11"/>
      <c r="FIV7" s="11"/>
      <c r="FIW7" s="11"/>
      <c r="FIX7" s="11"/>
      <c r="FIY7" s="11"/>
      <c r="FIZ7" s="11"/>
      <c r="FJA7" s="11"/>
      <c r="FJB7" s="11"/>
      <c r="FJC7" s="11"/>
      <c r="FJD7" s="11"/>
      <c r="FJE7" s="11"/>
      <c r="FJF7" s="11"/>
      <c r="FJG7" s="11"/>
      <c r="FJH7" s="11"/>
      <c r="FJI7" s="11"/>
      <c r="FJJ7" s="11"/>
      <c r="FJK7" s="11"/>
      <c r="FJL7" s="11"/>
      <c r="FJM7" s="11"/>
      <c r="FJN7" s="11"/>
      <c r="FJO7" s="11"/>
      <c r="FJP7" s="11"/>
      <c r="FJQ7" s="11"/>
      <c r="FJR7" s="11"/>
      <c r="FJS7" s="11"/>
      <c r="FJT7" s="11"/>
      <c r="FJU7" s="11"/>
      <c r="FJV7" s="11"/>
      <c r="FJW7" s="11"/>
      <c r="FJX7" s="11"/>
      <c r="FJY7" s="11"/>
      <c r="FJZ7" s="11"/>
      <c r="FKA7" s="11"/>
      <c r="FKB7" s="11"/>
      <c r="FKC7" s="11"/>
      <c r="FKD7" s="11"/>
      <c r="FKE7" s="11"/>
      <c r="FKF7" s="11"/>
      <c r="FKG7" s="11"/>
      <c r="FKH7" s="11"/>
      <c r="FKI7" s="11"/>
      <c r="FKJ7" s="11"/>
      <c r="FKK7" s="11"/>
      <c r="FKL7" s="11"/>
      <c r="FKM7" s="11"/>
      <c r="FKN7" s="11"/>
      <c r="FKO7" s="11"/>
      <c r="FKP7" s="11"/>
      <c r="FKQ7" s="11"/>
      <c r="FKR7" s="11"/>
      <c r="FKS7" s="11"/>
      <c r="FKT7" s="11"/>
      <c r="FKU7" s="11"/>
      <c r="FKV7" s="11"/>
      <c r="FKW7" s="11"/>
      <c r="FKX7" s="11"/>
      <c r="FKY7" s="11"/>
      <c r="FKZ7" s="11"/>
      <c r="FLA7" s="11"/>
      <c r="FLB7" s="11"/>
      <c r="FLC7" s="11"/>
      <c r="FLD7" s="11"/>
      <c r="FLE7" s="11"/>
      <c r="FLF7" s="11"/>
      <c r="FLG7" s="11"/>
      <c r="FLH7" s="11"/>
      <c r="FLI7" s="11"/>
      <c r="FLJ7" s="11"/>
      <c r="FLK7" s="11"/>
      <c r="FLL7" s="11"/>
      <c r="FLM7" s="11"/>
      <c r="FLN7" s="11"/>
      <c r="FLO7" s="11"/>
      <c r="FLP7" s="11"/>
      <c r="FLQ7" s="11"/>
      <c r="FLR7" s="11"/>
      <c r="FLS7" s="11"/>
      <c r="FLT7" s="11"/>
      <c r="FLU7" s="11"/>
      <c r="FLV7" s="11"/>
      <c r="FLW7" s="11"/>
      <c r="FLX7" s="11"/>
      <c r="FLY7" s="11"/>
      <c r="FLZ7" s="11"/>
      <c r="FMA7" s="11"/>
      <c r="FMB7" s="11"/>
      <c r="FMC7" s="11"/>
      <c r="FMD7" s="11"/>
      <c r="FME7" s="11"/>
      <c r="FMF7" s="11"/>
      <c r="FMG7" s="11"/>
      <c r="FMH7" s="11"/>
      <c r="FMI7" s="11"/>
      <c r="FMJ7" s="11"/>
      <c r="FMK7" s="11"/>
      <c r="FML7" s="11"/>
      <c r="FMM7" s="11"/>
      <c r="FMN7" s="11"/>
      <c r="FMO7" s="11"/>
      <c r="FMP7" s="11"/>
      <c r="FMQ7" s="11"/>
      <c r="FMR7" s="11"/>
      <c r="FMS7" s="11"/>
      <c r="FMT7" s="11"/>
      <c r="FMU7" s="11"/>
      <c r="FMV7" s="11"/>
      <c r="FMW7" s="11"/>
      <c r="FMX7" s="11"/>
      <c r="FMY7" s="11"/>
      <c r="FMZ7" s="11"/>
      <c r="FNA7" s="11"/>
      <c r="FNB7" s="11"/>
      <c r="FNC7" s="11"/>
      <c r="FND7" s="11"/>
      <c r="FNE7" s="11"/>
      <c r="FNF7" s="11"/>
      <c r="FNG7" s="11"/>
      <c r="FNH7" s="11"/>
      <c r="FNI7" s="11"/>
      <c r="FNJ7" s="11"/>
      <c r="FNK7" s="11"/>
      <c r="FNL7" s="11"/>
      <c r="FNM7" s="11"/>
      <c r="FNN7" s="11"/>
      <c r="FNO7" s="11"/>
      <c r="FNP7" s="11"/>
      <c r="FNQ7" s="11"/>
      <c r="FNR7" s="11"/>
      <c r="FNS7" s="11"/>
      <c r="FNT7" s="11"/>
      <c r="FNU7" s="11"/>
      <c r="FNV7" s="11"/>
      <c r="FNW7" s="11"/>
      <c r="FNX7" s="11"/>
      <c r="FNY7" s="11"/>
      <c r="FNZ7" s="11"/>
      <c r="FOA7" s="11"/>
      <c r="FOB7" s="11"/>
      <c r="FOC7" s="11"/>
      <c r="FOD7" s="11"/>
      <c r="FOE7" s="11"/>
      <c r="FOF7" s="11"/>
      <c r="FOG7" s="11"/>
      <c r="FOH7" s="11"/>
      <c r="FOI7" s="11"/>
      <c r="FOJ7" s="11"/>
      <c r="FOK7" s="11"/>
      <c r="FOL7" s="11"/>
      <c r="FOM7" s="11"/>
      <c r="FON7" s="11"/>
      <c r="FOO7" s="11"/>
      <c r="FOP7" s="11"/>
      <c r="FOQ7" s="11"/>
      <c r="FOR7" s="11"/>
      <c r="FOS7" s="11"/>
      <c r="FOT7" s="11"/>
      <c r="FOU7" s="11"/>
      <c r="FOV7" s="11"/>
      <c r="FOW7" s="11"/>
      <c r="FOX7" s="11"/>
      <c r="FOY7" s="11"/>
      <c r="FOZ7" s="11"/>
      <c r="FPA7" s="11"/>
      <c r="FPB7" s="11"/>
      <c r="FPC7" s="11"/>
      <c r="FPD7" s="11"/>
      <c r="FPE7" s="11"/>
      <c r="FPF7" s="11"/>
      <c r="FPG7" s="11"/>
      <c r="FPH7" s="11"/>
      <c r="FPI7" s="11"/>
      <c r="FPJ7" s="11"/>
      <c r="FPK7" s="11"/>
      <c r="FPL7" s="11"/>
      <c r="FPM7" s="11"/>
      <c r="FPN7" s="11"/>
      <c r="FPO7" s="11"/>
      <c r="FPP7" s="11"/>
      <c r="FPQ7" s="11"/>
      <c r="FPR7" s="11"/>
      <c r="FPS7" s="11"/>
      <c r="FPT7" s="11"/>
      <c r="FPU7" s="11"/>
      <c r="FPV7" s="11"/>
      <c r="FPW7" s="11"/>
      <c r="FPX7" s="11"/>
      <c r="FPY7" s="11"/>
      <c r="FPZ7" s="11"/>
      <c r="FQA7" s="11"/>
      <c r="FQB7" s="11"/>
      <c r="FQC7" s="11"/>
      <c r="FQD7" s="11"/>
      <c r="FQE7" s="11"/>
      <c r="FQF7" s="11"/>
      <c r="FQG7" s="11"/>
      <c r="FQH7" s="11"/>
      <c r="FQI7" s="11"/>
      <c r="FQJ7" s="11"/>
      <c r="FQK7" s="11"/>
      <c r="FQL7" s="11"/>
      <c r="FQM7" s="11"/>
      <c r="FQN7" s="11"/>
      <c r="FQO7" s="11"/>
      <c r="FQP7" s="11"/>
      <c r="FQQ7" s="11"/>
      <c r="FQR7" s="11"/>
      <c r="FQS7" s="11"/>
      <c r="FQT7" s="11"/>
      <c r="FQU7" s="11"/>
      <c r="FQV7" s="11"/>
      <c r="FQW7" s="11"/>
      <c r="FQX7" s="11"/>
      <c r="FQY7" s="11"/>
      <c r="FQZ7" s="11"/>
      <c r="FRA7" s="11"/>
      <c r="FRB7" s="11"/>
      <c r="FRC7" s="11"/>
      <c r="FRD7" s="11"/>
      <c r="FRE7" s="11"/>
      <c r="FRF7" s="11"/>
      <c r="FRG7" s="11"/>
      <c r="FRH7" s="11"/>
      <c r="FRI7" s="11"/>
      <c r="FRJ7" s="11"/>
      <c r="FRK7" s="11"/>
      <c r="FRL7" s="11"/>
      <c r="FRM7" s="11"/>
      <c r="FRN7" s="11"/>
      <c r="FRO7" s="11"/>
      <c r="FRP7" s="11"/>
      <c r="FRQ7" s="11"/>
      <c r="FRR7" s="11"/>
      <c r="FRS7" s="11"/>
      <c r="FRT7" s="11"/>
      <c r="FRU7" s="11"/>
      <c r="FRV7" s="11"/>
      <c r="FRW7" s="11"/>
      <c r="FRX7" s="11"/>
      <c r="FRY7" s="11"/>
      <c r="FRZ7" s="11"/>
      <c r="FSA7" s="11"/>
      <c r="FSB7" s="11"/>
    </row>
    <row r="8" spans="1:4552" s="12" customFormat="1" ht="13.5" thickBot="1">
      <c r="A8" s="170" t="str">
        <f>"Quarterly "&amp;A5&amp;" Sparkline (click '2' above A1 to see it)."</f>
        <v>Quarterly Revenue Sparkline (click '2' above A1 to see it).</v>
      </c>
      <c r="B8" s="170"/>
      <c r="C8" s="33"/>
      <c r="D8" s="15"/>
      <c r="E8" s="15"/>
      <c r="F8" s="15"/>
      <c r="G8" s="171"/>
      <c r="H8" s="15"/>
      <c r="I8" s="15"/>
      <c r="J8" s="15"/>
      <c r="K8" s="15"/>
      <c r="L8" s="171"/>
      <c r="M8" s="15"/>
      <c r="N8" s="15"/>
      <c r="O8" s="15"/>
      <c r="P8" s="15"/>
      <c r="Q8" s="171"/>
      <c r="R8" s="15"/>
      <c r="S8" s="15"/>
      <c r="T8" s="15"/>
      <c r="U8" s="15"/>
      <c r="V8" s="171"/>
      <c r="W8" s="15"/>
      <c r="X8" s="15"/>
      <c r="Y8" s="15"/>
      <c r="Z8" s="15"/>
      <c r="AA8" s="171"/>
      <c r="AB8" s="15"/>
      <c r="AC8" s="15"/>
      <c r="AD8" s="15"/>
      <c r="AE8" s="15"/>
      <c r="AF8" s="171"/>
      <c r="AG8" s="172"/>
      <c r="AH8" s="172"/>
      <c r="AI8" s="172"/>
      <c r="AJ8" s="172"/>
      <c r="AK8" s="11"/>
    </row>
    <row r="9" spans="1:4552" s="35" customFormat="1" ht="12.75" customHeight="1">
      <c r="A9" s="31"/>
      <c r="B9" s="32"/>
      <c r="C9" s="33"/>
      <c r="D9" s="33"/>
      <c r="E9" s="33"/>
      <c r="F9" s="33"/>
      <c r="G9" s="36"/>
      <c r="H9" s="33"/>
      <c r="I9" s="33"/>
      <c r="J9" s="33"/>
      <c r="K9" s="33"/>
      <c r="L9" s="36"/>
      <c r="M9" s="33"/>
      <c r="N9" s="33"/>
      <c r="O9" s="33"/>
      <c r="P9" s="33"/>
      <c r="Q9" s="36"/>
      <c r="R9" s="33"/>
      <c r="S9" s="33"/>
      <c r="T9" s="33"/>
      <c r="U9" s="33"/>
      <c r="V9" s="36"/>
      <c r="W9" s="33"/>
      <c r="X9" s="33"/>
      <c r="Y9" s="33"/>
      <c r="Z9" s="33"/>
      <c r="AA9" s="36"/>
      <c r="AB9" s="33"/>
      <c r="AC9" s="33"/>
      <c r="AD9" s="33"/>
      <c r="AE9" s="33"/>
      <c r="AF9" s="37"/>
      <c r="AG9" s="34"/>
      <c r="AH9" s="34"/>
      <c r="AI9" s="34"/>
      <c r="AJ9" s="34"/>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c r="KJ9" s="11"/>
      <c r="KK9" s="11"/>
      <c r="KL9" s="11"/>
      <c r="KM9" s="11"/>
      <c r="KN9" s="11"/>
      <c r="KO9" s="11"/>
      <c r="KP9" s="11"/>
      <c r="KQ9" s="11"/>
      <c r="KR9" s="11"/>
      <c r="KS9" s="11"/>
      <c r="KT9" s="11"/>
      <c r="KU9" s="11"/>
      <c r="KV9" s="11"/>
      <c r="KW9" s="11"/>
      <c r="KX9" s="11"/>
      <c r="KY9" s="11"/>
      <c r="KZ9" s="11"/>
      <c r="LA9" s="11"/>
      <c r="LB9" s="11"/>
      <c r="LC9" s="11"/>
      <c r="LD9" s="11"/>
      <c r="LE9" s="11"/>
      <c r="LF9" s="11"/>
      <c r="LG9" s="11"/>
      <c r="LH9" s="11"/>
      <c r="LI9" s="11"/>
      <c r="LJ9" s="11"/>
      <c r="LK9" s="11"/>
      <c r="LL9" s="11"/>
      <c r="LM9" s="11"/>
      <c r="LN9" s="11"/>
      <c r="LO9" s="11"/>
      <c r="LP9" s="11"/>
      <c r="LQ9" s="11"/>
      <c r="LR9" s="11"/>
      <c r="LS9" s="11"/>
      <c r="LT9" s="11"/>
      <c r="LU9" s="11"/>
      <c r="LV9" s="11"/>
      <c r="LW9" s="11"/>
      <c r="LX9" s="11"/>
      <c r="LY9" s="11"/>
      <c r="LZ9" s="11"/>
      <c r="MA9" s="11"/>
      <c r="MB9" s="11"/>
      <c r="MC9" s="11"/>
      <c r="MD9" s="11"/>
      <c r="ME9" s="11"/>
      <c r="MF9" s="11"/>
      <c r="MG9" s="11"/>
      <c r="MH9" s="11"/>
      <c r="MI9" s="11"/>
      <c r="MJ9" s="11"/>
      <c r="MK9" s="11"/>
      <c r="ML9" s="11"/>
      <c r="MM9" s="11"/>
      <c r="MN9" s="11"/>
      <c r="MO9" s="11"/>
      <c r="MP9" s="11"/>
      <c r="MQ9" s="11"/>
      <c r="MR9" s="11"/>
      <c r="MS9" s="11"/>
      <c r="MT9" s="11"/>
      <c r="MU9" s="11"/>
      <c r="MV9" s="11"/>
      <c r="MW9" s="11"/>
      <c r="MX9" s="11"/>
      <c r="MY9" s="11"/>
      <c r="MZ9" s="11"/>
      <c r="NA9" s="11"/>
      <c r="NB9" s="11"/>
      <c r="NC9" s="11"/>
      <c r="ND9" s="11"/>
      <c r="NE9" s="11"/>
      <c r="NF9" s="11"/>
      <c r="NG9" s="11"/>
      <c r="NH9" s="11"/>
      <c r="NI9" s="11"/>
      <c r="NJ9" s="11"/>
      <c r="NK9" s="11"/>
      <c r="NL9" s="11"/>
      <c r="NM9" s="11"/>
      <c r="NN9" s="11"/>
      <c r="NO9" s="11"/>
      <c r="NP9" s="11"/>
      <c r="NQ9" s="11"/>
      <c r="NR9" s="11"/>
      <c r="NS9" s="11"/>
      <c r="NT9" s="11"/>
      <c r="NU9" s="11"/>
      <c r="NV9" s="11"/>
      <c r="NW9" s="11"/>
      <c r="NX9" s="11"/>
      <c r="NY9" s="11"/>
      <c r="NZ9" s="11"/>
      <c r="OA9" s="11"/>
      <c r="OB9" s="11"/>
      <c r="OC9" s="11"/>
      <c r="OD9" s="11"/>
      <c r="OE9" s="11"/>
      <c r="OF9" s="11"/>
      <c r="OG9" s="11"/>
      <c r="OH9" s="11"/>
      <c r="OI9" s="11"/>
      <c r="OJ9" s="11"/>
      <c r="OK9" s="11"/>
      <c r="OL9" s="11"/>
      <c r="OM9" s="11"/>
      <c r="ON9" s="11"/>
      <c r="OO9" s="11"/>
      <c r="OP9" s="11"/>
      <c r="OQ9" s="11"/>
      <c r="OR9" s="11"/>
      <c r="OS9" s="11"/>
      <c r="OT9" s="11"/>
      <c r="OU9" s="11"/>
      <c r="OV9" s="11"/>
      <c r="OW9" s="11"/>
      <c r="OX9" s="11"/>
      <c r="OY9" s="11"/>
      <c r="OZ9" s="11"/>
      <c r="PA9" s="11"/>
      <c r="PB9" s="11"/>
      <c r="PC9" s="11"/>
      <c r="PD9" s="11"/>
      <c r="PE9" s="11"/>
      <c r="PF9" s="11"/>
      <c r="PG9" s="11"/>
      <c r="PH9" s="11"/>
      <c r="PI9" s="11"/>
      <c r="PJ9" s="11"/>
      <c r="PK9" s="11"/>
      <c r="PL9" s="11"/>
      <c r="PM9" s="11"/>
      <c r="PN9" s="11"/>
      <c r="PO9" s="11"/>
      <c r="PP9" s="11"/>
      <c r="PQ9" s="11"/>
      <c r="PR9" s="11"/>
      <c r="PS9" s="11"/>
      <c r="PT9" s="11"/>
      <c r="PU9" s="11"/>
      <c r="PV9" s="11"/>
      <c r="PW9" s="11"/>
      <c r="PX9" s="11"/>
      <c r="PY9" s="11"/>
      <c r="PZ9" s="11"/>
      <c r="QA9" s="11"/>
      <c r="QB9" s="11"/>
      <c r="QC9" s="11"/>
      <c r="QD9" s="11"/>
      <c r="QE9" s="11"/>
      <c r="QF9" s="11"/>
      <c r="QG9" s="11"/>
      <c r="QH9" s="11"/>
      <c r="QI9" s="11"/>
      <c r="QJ9" s="11"/>
      <c r="QK9" s="11"/>
      <c r="QL9" s="11"/>
      <c r="QM9" s="11"/>
      <c r="QN9" s="11"/>
      <c r="QO9" s="11"/>
      <c r="QP9" s="11"/>
      <c r="QQ9" s="11"/>
      <c r="QR9" s="11"/>
      <c r="QS9" s="11"/>
      <c r="QT9" s="11"/>
      <c r="QU9" s="11"/>
      <c r="QV9" s="11"/>
      <c r="QW9" s="11"/>
      <c r="QX9" s="11"/>
      <c r="QY9" s="11"/>
      <c r="QZ9" s="11"/>
      <c r="RA9" s="11"/>
      <c r="RB9" s="11"/>
      <c r="RC9" s="11"/>
      <c r="RD9" s="11"/>
      <c r="RE9" s="11"/>
      <c r="RF9" s="11"/>
      <c r="RG9" s="11"/>
      <c r="RH9" s="11"/>
      <c r="RI9" s="11"/>
      <c r="RJ9" s="11"/>
      <c r="RK9" s="11"/>
      <c r="RL9" s="11"/>
      <c r="RM9" s="11"/>
      <c r="RN9" s="11"/>
      <c r="RO9" s="11"/>
      <c r="RP9" s="11"/>
      <c r="RQ9" s="11"/>
      <c r="RR9" s="11"/>
      <c r="RS9" s="11"/>
      <c r="RT9" s="11"/>
      <c r="RU9" s="11"/>
      <c r="RV9" s="11"/>
      <c r="RW9" s="11"/>
      <c r="RX9" s="11"/>
      <c r="RY9" s="11"/>
      <c r="RZ9" s="11"/>
      <c r="SA9" s="11"/>
      <c r="SB9" s="11"/>
      <c r="SC9" s="11"/>
      <c r="SD9" s="11"/>
      <c r="SE9" s="11"/>
      <c r="SF9" s="11"/>
      <c r="SG9" s="11"/>
      <c r="SH9" s="11"/>
      <c r="SI9" s="11"/>
      <c r="SJ9" s="11"/>
      <c r="SK9" s="11"/>
      <c r="SL9" s="11"/>
      <c r="SM9" s="11"/>
      <c r="SN9" s="11"/>
      <c r="SO9" s="11"/>
      <c r="SP9" s="11"/>
      <c r="SQ9" s="11"/>
      <c r="SR9" s="11"/>
      <c r="SS9" s="11"/>
      <c r="ST9" s="11"/>
      <c r="SU9" s="11"/>
      <c r="SV9" s="11"/>
      <c r="SW9" s="11"/>
      <c r="SX9" s="11"/>
      <c r="SY9" s="11"/>
      <c r="SZ9" s="11"/>
      <c r="TA9" s="11"/>
      <c r="TB9" s="11"/>
      <c r="TC9" s="11"/>
      <c r="TD9" s="11"/>
      <c r="TE9" s="11"/>
      <c r="TF9" s="11"/>
      <c r="TG9" s="11"/>
      <c r="TH9" s="11"/>
      <c r="TI9" s="11"/>
      <c r="TJ9" s="11"/>
      <c r="TK9" s="11"/>
      <c r="TL9" s="11"/>
      <c r="TM9" s="11"/>
      <c r="TN9" s="11"/>
      <c r="TO9" s="11"/>
      <c r="TP9" s="11"/>
      <c r="TQ9" s="11"/>
      <c r="TR9" s="11"/>
      <c r="TS9" s="11"/>
      <c r="TT9" s="11"/>
      <c r="TU9" s="11"/>
      <c r="TV9" s="11"/>
      <c r="TW9" s="11"/>
      <c r="TX9" s="11"/>
      <c r="TY9" s="11"/>
      <c r="TZ9" s="11"/>
      <c r="UA9" s="11"/>
      <c r="UB9" s="11"/>
      <c r="UC9" s="11"/>
      <c r="UD9" s="11"/>
      <c r="UE9" s="11"/>
      <c r="UF9" s="11"/>
      <c r="UG9" s="11"/>
      <c r="UH9" s="11"/>
      <c r="UI9" s="11"/>
      <c r="UJ9" s="11"/>
      <c r="UK9" s="11"/>
      <c r="UL9" s="11"/>
      <c r="UM9" s="11"/>
      <c r="UN9" s="11"/>
      <c r="UO9" s="11"/>
      <c r="UP9" s="11"/>
      <c r="UQ9" s="11"/>
      <c r="UR9" s="11"/>
      <c r="US9" s="11"/>
      <c r="UT9" s="11"/>
      <c r="UU9" s="11"/>
      <c r="UV9" s="11"/>
      <c r="UW9" s="11"/>
      <c r="UX9" s="11"/>
      <c r="UY9" s="11"/>
      <c r="UZ9" s="11"/>
      <c r="VA9" s="11"/>
      <c r="VB9" s="11"/>
      <c r="VC9" s="11"/>
      <c r="VD9" s="11"/>
      <c r="VE9" s="11"/>
      <c r="VF9" s="11"/>
      <c r="VG9" s="11"/>
      <c r="VH9" s="11"/>
      <c r="VI9" s="11"/>
      <c r="VJ9" s="11"/>
      <c r="VK9" s="11"/>
      <c r="VL9" s="11"/>
      <c r="VM9" s="11"/>
      <c r="VN9" s="11"/>
      <c r="VO9" s="11"/>
      <c r="VP9" s="11"/>
      <c r="VQ9" s="11"/>
      <c r="VR9" s="11"/>
      <c r="VS9" s="11"/>
      <c r="VT9" s="11"/>
      <c r="VU9" s="11"/>
      <c r="VV9" s="11"/>
      <c r="VW9" s="11"/>
      <c r="VX9" s="11"/>
      <c r="VY9" s="11"/>
      <c r="VZ9" s="11"/>
      <c r="WA9" s="11"/>
      <c r="WB9" s="11"/>
      <c r="WC9" s="11"/>
      <c r="WD9" s="11"/>
      <c r="WE9" s="11"/>
      <c r="WF9" s="11"/>
      <c r="WG9" s="11"/>
      <c r="WH9" s="11"/>
      <c r="WI9" s="11"/>
      <c r="WJ9" s="11"/>
      <c r="WK9" s="11"/>
      <c r="WL9" s="11"/>
      <c r="WM9" s="11"/>
      <c r="WN9" s="11"/>
      <c r="WO9" s="11"/>
      <c r="WP9" s="11"/>
      <c r="WQ9" s="11"/>
      <c r="WR9" s="11"/>
      <c r="WS9" s="11"/>
      <c r="WT9" s="11"/>
      <c r="WU9" s="11"/>
      <c r="WV9" s="11"/>
      <c r="WW9" s="11"/>
      <c r="WX9" s="11"/>
      <c r="WY9" s="11"/>
      <c r="WZ9" s="11"/>
      <c r="XA9" s="11"/>
      <c r="XB9" s="11"/>
      <c r="XC9" s="11"/>
      <c r="XD9" s="11"/>
      <c r="XE9" s="11"/>
      <c r="XF9" s="11"/>
      <c r="XG9" s="11"/>
      <c r="XH9" s="11"/>
      <c r="XI9" s="11"/>
      <c r="XJ9" s="11"/>
      <c r="XK9" s="11"/>
      <c r="XL9" s="11"/>
      <c r="XM9" s="11"/>
      <c r="XN9" s="11"/>
      <c r="XO9" s="11"/>
      <c r="XP9" s="11"/>
      <c r="XQ9" s="11"/>
      <c r="XR9" s="11"/>
      <c r="XS9" s="11"/>
      <c r="XT9" s="11"/>
      <c r="XU9" s="11"/>
      <c r="XV9" s="11"/>
      <c r="XW9" s="11"/>
      <c r="XX9" s="11"/>
      <c r="XY9" s="11"/>
      <c r="XZ9" s="11"/>
      <c r="YA9" s="11"/>
      <c r="YB9" s="11"/>
      <c r="YC9" s="11"/>
      <c r="YD9" s="11"/>
      <c r="YE9" s="11"/>
      <c r="YF9" s="11"/>
      <c r="YG9" s="11"/>
      <c r="YH9" s="11"/>
      <c r="YI9" s="11"/>
      <c r="YJ9" s="11"/>
      <c r="YK9" s="11"/>
      <c r="YL9" s="11"/>
      <c r="YM9" s="11"/>
      <c r="YN9" s="11"/>
      <c r="YO9" s="11"/>
      <c r="YP9" s="11"/>
      <c r="YQ9" s="11"/>
      <c r="YR9" s="11"/>
      <c r="YS9" s="11"/>
      <c r="YT9" s="11"/>
      <c r="YU9" s="11"/>
      <c r="YV9" s="11"/>
      <c r="YW9" s="11"/>
      <c r="YX9" s="11"/>
      <c r="YY9" s="11"/>
      <c r="YZ9" s="11"/>
      <c r="ZA9" s="11"/>
      <c r="ZB9" s="11"/>
      <c r="ZC9" s="11"/>
      <c r="ZD9" s="11"/>
      <c r="ZE9" s="11"/>
      <c r="ZF9" s="11"/>
      <c r="ZG9" s="11"/>
      <c r="ZH9" s="11"/>
      <c r="ZI9" s="11"/>
      <c r="ZJ9" s="11"/>
      <c r="ZK9" s="11"/>
      <c r="ZL9" s="11"/>
      <c r="ZM9" s="11"/>
      <c r="ZN9" s="11"/>
      <c r="ZO9" s="11"/>
      <c r="ZP9" s="11"/>
      <c r="ZQ9" s="11"/>
      <c r="ZR9" s="11"/>
      <c r="ZS9" s="11"/>
      <c r="ZT9" s="11"/>
      <c r="ZU9" s="11"/>
      <c r="ZV9" s="11"/>
      <c r="ZW9" s="11"/>
      <c r="ZX9" s="11"/>
      <c r="ZY9" s="11"/>
      <c r="ZZ9" s="11"/>
      <c r="AAA9" s="11"/>
      <c r="AAB9" s="11"/>
      <c r="AAC9" s="11"/>
      <c r="AAD9" s="11"/>
      <c r="AAE9" s="11"/>
      <c r="AAF9" s="11"/>
      <c r="AAG9" s="11"/>
      <c r="AAH9" s="11"/>
      <c r="AAI9" s="11"/>
      <c r="AAJ9" s="11"/>
      <c r="AAK9" s="11"/>
      <c r="AAL9" s="11"/>
      <c r="AAM9" s="11"/>
      <c r="AAN9" s="11"/>
      <c r="AAO9" s="11"/>
      <c r="AAP9" s="11"/>
      <c r="AAQ9" s="11"/>
      <c r="AAR9" s="11"/>
      <c r="AAS9" s="11"/>
      <c r="AAT9" s="11"/>
      <c r="AAU9" s="11"/>
      <c r="AAV9" s="11"/>
      <c r="AAW9" s="11"/>
      <c r="AAX9" s="11"/>
      <c r="AAY9" s="11"/>
      <c r="AAZ9" s="11"/>
      <c r="ABA9" s="11"/>
      <c r="ABB9" s="11"/>
      <c r="ABC9" s="11"/>
      <c r="ABD9" s="11"/>
      <c r="ABE9" s="11"/>
      <c r="ABF9" s="11"/>
      <c r="ABG9" s="11"/>
      <c r="ABH9" s="11"/>
      <c r="ABI9" s="11"/>
      <c r="ABJ9" s="11"/>
      <c r="ABK9" s="11"/>
      <c r="ABL9" s="11"/>
      <c r="ABM9" s="11"/>
      <c r="ABN9" s="11"/>
      <c r="ABO9" s="11"/>
      <c r="ABP9" s="11"/>
      <c r="ABQ9" s="11"/>
      <c r="ABR9" s="11"/>
      <c r="ABS9" s="11"/>
      <c r="ABT9" s="11"/>
      <c r="ABU9" s="11"/>
      <c r="ABV9" s="11"/>
      <c r="ABW9" s="11"/>
      <c r="ABX9" s="11"/>
      <c r="ABY9" s="11"/>
      <c r="ABZ9" s="11"/>
      <c r="ACA9" s="11"/>
      <c r="ACB9" s="11"/>
      <c r="ACC9" s="11"/>
      <c r="ACD9" s="11"/>
      <c r="ACE9" s="11"/>
      <c r="ACF9" s="11"/>
      <c r="ACG9" s="11"/>
      <c r="ACH9" s="11"/>
      <c r="ACI9" s="11"/>
      <c r="ACJ9" s="11"/>
      <c r="ACK9" s="11"/>
      <c r="ACL9" s="11"/>
      <c r="ACM9" s="11"/>
      <c r="ACN9" s="11"/>
      <c r="ACO9" s="11"/>
      <c r="ACP9" s="11"/>
      <c r="ACQ9" s="11"/>
      <c r="ACR9" s="11"/>
      <c r="ACS9" s="11"/>
      <c r="ACT9" s="11"/>
      <c r="ACU9" s="11"/>
      <c r="ACV9" s="11"/>
      <c r="ACW9" s="11"/>
      <c r="ACX9" s="11"/>
      <c r="ACY9" s="11"/>
      <c r="ACZ9" s="11"/>
      <c r="ADA9" s="11"/>
      <c r="ADB9" s="11"/>
      <c r="ADC9" s="11"/>
      <c r="ADD9" s="11"/>
      <c r="ADE9" s="11"/>
      <c r="ADF9" s="11"/>
      <c r="ADG9" s="11"/>
      <c r="ADH9" s="11"/>
      <c r="ADI9" s="11"/>
      <c r="ADJ9" s="11"/>
      <c r="ADK9" s="11"/>
      <c r="ADL9" s="11"/>
      <c r="ADM9" s="11"/>
      <c r="ADN9" s="11"/>
      <c r="ADO9" s="11"/>
      <c r="ADP9" s="11"/>
      <c r="ADQ9" s="11"/>
      <c r="ADR9" s="11"/>
      <c r="ADS9" s="11"/>
      <c r="ADT9" s="11"/>
      <c r="ADU9" s="11"/>
      <c r="ADV9" s="11"/>
      <c r="ADW9" s="11"/>
      <c r="ADX9" s="11"/>
      <c r="ADY9" s="11"/>
      <c r="ADZ9" s="11"/>
      <c r="AEA9" s="11"/>
      <c r="AEB9" s="11"/>
      <c r="AEC9" s="11"/>
      <c r="AED9" s="11"/>
      <c r="AEE9" s="11"/>
      <c r="AEF9" s="11"/>
      <c r="AEG9" s="11"/>
      <c r="AEH9" s="11"/>
      <c r="AEI9" s="11"/>
      <c r="AEJ9" s="11"/>
      <c r="AEK9" s="11"/>
      <c r="AEL9" s="11"/>
      <c r="AEM9" s="11"/>
      <c r="AEN9" s="11"/>
      <c r="AEO9" s="11"/>
      <c r="AEP9" s="11"/>
      <c r="AEQ9" s="11"/>
      <c r="AER9" s="11"/>
      <c r="AES9" s="11"/>
      <c r="AET9" s="11"/>
      <c r="AEU9" s="11"/>
      <c r="AEV9" s="11"/>
      <c r="AEW9" s="11"/>
      <c r="AEX9" s="11"/>
      <c r="AEY9" s="11"/>
      <c r="AEZ9" s="11"/>
      <c r="AFA9" s="11"/>
      <c r="AFB9" s="11"/>
      <c r="AFC9" s="11"/>
      <c r="AFD9" s="11"/>
      <c r="AFE9" s="11"/>
      <c r="AFF9" s="11"/>
      <c r="AFG9" s="11"/>
      <c r="AFH9" s="11"/>
      <c r="AFI9" s="11"/>
      <c r="AFJ9" s="11"/>
      <c r="AFK9" s="11"/>
      <c r="AFL9" s="11"/>
      <c r="AFM9" s="11"/>
      <c r="AFN9" s="11"/>
      <c r="AFO9" s="11"/>
      <c r="AFP9" s="11"/>
      <c r="AFQ9" s="11"/>
      <c r="AFR9" s="11"/>
      <c r="AFS9" s="11"/>
      <c r="AFT9" s="11"/>
      <c r="AFU9" s="11"/>
      <c r="AFV9" s="11"/>
      <c r="AFW9" s="11"/>
      <c r="AFX9" s="11"/>
      <c r="AFY9" s="11"/>
      <c r="AFZ9" s="11"/>
      <c r="AGA9" s="11"/>
      <c r="AGB9" s="11"/>
      <c r="AGC9" s="11"/>
      <c r="AGD9" s="11"/>
      <c r="AGE9" s="11"/>
      <c r="AGF9" s="11"/>
      <c r="AGG9" s="11"/>
      <c r="AGH9" s="11"/>
      <c r="AGI9" s="11"/>
      <c r="AGJ9" s="11"/>
      <c r="AGK9" s="11"/>
      <c r="AGL9" s="11"/>
      <c r="AGM9" s="11"/>
      <c r="AGN9" s="11"/>
      <c r="AGO9" s="11"/>
      <c r="AGP9" s="11"/>
      <c r="AGQ9" s="11"/>
      <c r="AGR9" s="11"/>
      <c r="AGS9" s="11"/>
      <c r="AGT9" s="11"/>
      <c r="AGU9" s="11"/>
      <c r="AGV9" s="11"/>
      <c r="AGW9" s="11"/>
      <c r="AGX9" s="11"/>
      <c r="AGY9" s="11"/>
      <c r="AGZ9" s="11"/>
      <c r="AHA9" s="11"/>
      <c r="AHB9" s="11"/>
      <c r="AHC9" s="11"/>
      <c r="AHD9" s="11"/>
      <c r="AHE9" s="11"/>
      <c r="AHF9" s="11"/>
      <c r="AHG9" s="11"/>
      <c r="AHH9" s="11"/>
      <c r="AHI9" s="11"/>
      <c r="AHJ9" s="11"/>
      <c r="AHK9" s="11"/>
      <c r="AHL9" s="11"/>
      <c r="AHM9" s="11"/>
      <c r="AHN9" s="11"/>
      <c r="AHO9" s="11"/>
      <c r="AHP9" s="11"/>
      <c r="AHQ9" s="11"/>
      <c r="AHR9" s="11"/>
      <c r="AHS9" s="11"/>
      <c r="AHT9" s="11"/>
      <c r="AHU9" s="11"/>
      <c r="AHV9" s="11"/>
      <c r="AHW9" s="11"/>
      <c r="AHX9" s="11"/>
      <c r="AHY9" s="11"/>
      <c r="AHZ9" s="11"/>
      <c r="AIA9" s="11"/>
      <c r="AIB9" s="11"/>
      <c r="AIC9" s="11"/>
      <c r="AID9" s="11"/>
      <c r="AIE9" s="11"/>
      <c r="AIF9" s="11"/>
      <c r="AIG9" s="11"/>
      <c r="AIH9" s="11"/>
      <c r="AII9" s="11"/>
      <c r="AIJ9" s="11"/>
      <c r="AIK9" s="11"/>
      <c r="AIL9" s="11"/>
      <c r="AIM9" s="11"/>
      <c r="AIN9" s="11"/>
      <c r="AIO9" s="11"/>
      <c r="AIP9" s="11"/>
      <c r="AIQ9" s="11"/>
      <c r="AIR9" s="11"/>
      <c r="AIS9" s="11"/>
      <c r="AIT9" s="11"/>
      <c r="AIU9" s="11"/>
      <c r="AIV9" s="11"/>
      <c r="AIW9" s="11"/>
      <c r="AIX9" s="11"/>
      <c r="AIY9" s="11"/>
      <c r="AIZ9" s="11"/>
      <c r="AJA9" s="11"/>
      <c r="AJB9" s="11"/>
      <c r="AJC9" s="11"/>
      <c r="AJD9" s="11"/>
      <c r="AJE9" s="11"/>
      <c r="AJF9" s="11"/>
      <c r="AJG9" s="11"/>
      <c r="AJH9" s="11"/>
      <c r="AJI9" s="11"/>
      <c r="AJJ9" s="11"/>
      <c r="AJK9" s="11"/>
      <c r="AJL9" s="11"/>
      <c r="AJM9" s="11"/>
      <c r="AJN9" s="11"/>
      <c r="AJO9" s="11"/>
      <c r="AJP9" s="11"/>
      <c r="AJQ9" s="11"/>
      <c r="AJR9" s="11"/>
      <c r="AJS9" s="11"/>
      <c r="AJT9" s="11"/>
      <c r="AJU9" s="11"/>
      <c r="AJV9" s="11"/>
      <c r="AJW9" s="11"/>
      <c r="AJX9" s="11"/>
      <c r="AJY9" s="11"/>
      <c r="AJZ9" s="11"/>
      <c r="AKA9" s="11"/>
      <c r="AKB9" s="11"/>
      <c r="AKC9" s="11"/>
      <c r="AKD9" s="11"/>
      <c r="AKE9" s="11"/>
      <c r="AKF9" s="11"/>
      <c r="AKG9" s="11"/>
      <c r="AKH9" s="11"/>
      <c r="AKI9" s="11"/>
      <c r="AKJ9" s="11"/>
      <c r="AKK9" s="11"/>
      <c r="AKL9" s="11"/>
      <c r="AKM9" s="11"/>
      <c r="AKN9" s="11"/>
      <c r="AKO9" s="11"/>
      <c r="AKP9" s="11"/>
      <c r="AKQ9" s="11"/>
      <c r="AKR9" s="11"/>
      <c r="AKS9" s="11"/>
      <c r="AKT9" s="11"/>
      <c r="AKU9" s="11"/>
      <c r="AKV9" s="11"/>
      <c r="AKW9" s="11"/>
      <c r="AKX9" s="11"/>
      <c r="AKY9" s="11"/>
      <c r="AKZ9" s="11"/>
      <c r="ALA9" s="11"/>
      <c r="ALB9" s="11"/>
      <c r="ALC9" s="11"/>
      <c r="ALD9" s="11"/>
      <c r="ALE9" s="11"/>
      <c r="ALF9" s="11"/>
      <c r="ALG9" s="11"/>
      <c r="ALH9" s="11"/>
      <c r="ALI9" s="11"/>
      <c r="ALJ9" s="11"/>
      <c r="ALK9" s="11"/>
      <c r="ALL9" s="11"/>
      <c r="ALM9" s="11"/>
      <c r="ALN9" s="11"/>
      <c r="ALO9" s="11"/>
      <c r="ALP9" s="11"/>
      <c r="ALQ9" s="11"/>
      <c r="ALR9" s="11"/>
      <c r="ALS9" s="11"/>
      <c r="ALT9" s="11"/>
      <c r="ALU9" s="11"/>
      <c r="ALV9" s="11"/>
      <c r="ALW9" s="11"/>
      <c r="ALX9" s="11"/>
      <c r="ALY9" s="11"/>
      <c r="ALZ9" s="11"/>
      <c r="AMA9" s="11"/>
      <c r="AMB9" s="11"/>
      <c r="AMC9" s="11"/>
      <c r="AMD9" s="11"/>
      <c r="AME9" s="11"/>
      <c r="AMF9" s="11"/>
      <c r="AMG9" s="11"/>
      <c r="AMH9" s="11"/>
      <c r="AMI9" s="11"/>
      <c r="AMJ9" s="11"/>
      <c r="AMK9" s="11"/>
      <c r="AML9" s="11"/>
      <c r="AMM9" s="11"/>
      <c r="AMN9" s="11"/>
      <c r="AMO9" s="11"/>
      <c r="AMP9" s="11"/>
      <c r="AMQ9" s="11"/>
      <c r="AMR9" s="11"/>
      <c r="AMS9" s="11"/>
      <c r="AMT9" s="11"/>
      <c r="AMU9" s="11"/>
      <c r="AMV9" s="11"/>
      <c r="AMW9" s="11"/>
      <c r="AMX9" s="11"/>
      <c r="AMY9" s="11"/>
      <c r="AMZ9" s="11"/>
      <c r="ANA9" s="11"/>
      <c r="ANB9" s="11"/>
      <c r="ANC9" s="11"/>
      <c r="AND9" s="11"/>
      <c r="ANE9" s="11"/>
      <c r="ANF9" s="11"/>
      <c r="ANG9" s="11"/>
      <c r="ANH9" s="11"/>
      <c r="ANI9" s="11"/>
      <c r="ANJ9" s="11"/>
      <c r="ANK9" s="11"/>
      <c r="ANL9" s="11"/>
      <c r="ANM9" s="11"/>
      <c r="ANN9" s="11"/>
      <c r="ANO9" s="11"/>
      <c r="ANP9" s="11"/>
      <c r="ANQ9" s="11"/>
      <c r="ANR9" s="11"/>
      <c r="ANS9" s="11"/>
      <c r="ANT9" s="11"/>
      <c r="ANU9" s="11"/>
      <c r="ANV9" s="11"/>
      <c r="ANW9" s="11"/>
      <c r="ANX9" s="11"/>
      <c r="ANY9" s="11"/>
      <c r="ANZ9" s="11"/>
      <c r="AOA9" s="11"/>
      <c r="AOB9" s="11"/>
      <c r="AOC9" s="11"/>
      <c r="AOD9" s="11"/>
      <c r="AOE9" s="11"/>
      <c r="AOF9" s="11"/>
      <c r="AOG9" s="11"/>
      <c r="AOH9" s="11"/>
      <c r="AOI9" s="11"/>
      <c r="AOJ9" s="11"/>
      <c r="AOK9" s="11"/>
      <c r="AOL9" s="11"/>
      <c r="AOM9" s="11"/>
      <c r="AON9" s="11"/>
      <c r="AOO9" s="11"/>
      <c r="AOP9" s="11"/>
      <c r="AOQ9" s="11"/>
      <c r="AOR9" s="11"/>
      <c r="AOS9" s="11"/>
      <c r="AOT9" s="11"/>
      <c r="AOU9" s="11"/>
      <c r="AOV9" s="11"/>
      <c r="AOW9" s="11"/>
      <c r="AOX9" s="11"/>
      <c r="AOY9" s="11"/>
      <c r="AOZ9" s="11"/>
      <c r="APA9" s="11"/>
      <c r="APB9" s="11"/>
      <c r="APC9" s="11"/>
      <c r="APD9" s="11"/>
      <c r="APE9" s="11"/>
      <c r="APF9" s="11"/>
      <c r="APG9" s="11"/>
      <c r="APH9" s="11"/>
      <c r="API9" s="11"/>
      <c r="APJ9" s="11"/>
      <c r="APK9" s="11"/>
      <c r="APL9" s="11"/>
      <c r="APM9" s="11"/>
      <c r="APN9" s="11"/>
      <c r="APO9" s="11"/>
      <c r="APP9" s="11"/>
      <c r="APQ9" s="11"/>
      <c r="APR9" s="11"/>
      <c r="APS9" s="11"/>
      <c r="APT9" s="11"/>
      <c r="APU9" s="11"/>
      <c r="APV9" s="11"/>
      <c r="APW9" s="11"/>
      <c r="APX9" s="11"/>
      <c r="APY9" s="11"/>
      <c r="APZ9" s="11"/>
      <c r="AQA9" s="11"/>
      <c r="AQB9" s="11"/>
      <c r="AQC9" s="11"/>
      <c r="AQD9" s="11"/>
      <c r="AQE9" s="11"/>
      <c r="AQF9" s="11"/>
      <c r="AQG9" s="11"/>
      <c r="AQH9" s="11"/>
      <c r="AQI9" s="11"/>
      <c r="AQJ9" s="11"/>
      <c r="AQK9" s="11"/>
      <c r="AQL9" s="11"/>
      <c r="AQM9" s="11"/>
      <c r="AQN9" s="11"/>
      <c r="AQO9" s="11"/>
      <c r="AQP9" s="11"/>
      <c r="AQQ9" s="11"/>
      <c r="AQR9" s="11"/>
      <c r="AQS9" s="11"/>
      <c r="AQT9" s="11"/>
      <c r="AQU9" s="11"/>
      <c r="AQV9" s="11"/>
      <c r="AQW9" s="11"/>
      <c r="AQX9" s="11"/>
      <c r="AQY9" s="11"/>
      <c r="AQZ9" s="11"/>
      <c r="ARA9" s="11"/>
      <c r="ARB9" s="11"/>
      <c r="ARC9" s="11"/>
      <c r="ARD9" s="11"/>
      <c r="ARE9" s="11"/>
      <c r="ARF9" s="11"/>
      <c r="ARG9" s="11"/>
      <c r="ARH9" s="11"/>
      <c r="ARI9" s="11"/>
      <c r="ARJ9" s="11"/>
      <c r="ARK9" s="11"/>
      <c r="ARL9" s="11"/>
      <c r="ARM9" s="11"/>
      <c r="ARN9" s="11"/>
      <c r="ARO9" s="11"/>
      <c r="ARP9" s="11"/>
      <c r="ARQ9" s="11"/>
      <c r="ARR9" s="11"/>
      <c r="ARS9" s="11"/>
      <c r="ART9" s="11"/>
      <c r="ARU9" s="11"/>
      <c r="ARV9" s="11"/>
      <c r="ARW9" s="11"/>
      <c r="ARX9" s="11"/>
      <c r="ARY9" s="11"/>
      <c r="ARZ9" s="11"/>
      <c r="ASA9" s="11"/>
      <c r="ASB9" s="11"/>
      <c r="ASC9" s="11"/>
      <c r="ASD9" s="11"/>
      <c r="ASE9" s="11"/>
      <c r="ASF9" s="11"/>
      <c r="ASG9" s="11"/>
      <c r="ASH9" s="11"/>
      <c r="ASI9" s="11"/>
      <c r="ASJ9" s="11"/>
      <c r="ASK9" s="11"/>
      <c r="ASL9" s="11"/>
      <c r="ASM9" s="11"/>
      <c r="ASN9" s="11"/>
      <c r="ASO9" s="11"/>
      <c r="ASP9" s="11"/>
      <c r="ASQ9" s="11"/>
      <c r="ASR9" s="11"/>
      <c r="ASS9" s="11"/>
      <c r="AST9" s="11"/>
      <c r="ASU9" s="11"/>
      <c r="ASV9" s="11"/>
      <c r="ASW9" s="11"/>
      <c r="ASX9" s="11"/>
      <c r="ASY9" s="11"/>
      <c r="ASZ9" s="11"/>
      <c r="ATA9" s="11"/>
      <c r="ATB9" s="11"/>
      <c r="ATC9" s="11"/>
      <c r="ATD9" s="11"/>
      <c r="ATE9" s="11"/>
      <c r="ATF9" s="11"/>
      <c r="ATG9" s="11"/>
      <c r="ATH9" s="11"/>
      <c r="ATI9" s="11"/>
      <c r="ATJ9" s="11"/>
      <c r="ATK9" s="11"/>
      <c r="ATL9" s="11"/>
      <c r="ATM9" s="11"/>
      <c r="ATN9" s="11"/>
      <c r="ATO9" s="11"/>
      <c r="ATP9" s="11"/>
      <c r="ATQ9" s="11"/>
      <c r="ATR9" s="11"/>
      <c r="ATS9" s="11"/>
      <c r="ATT9" s="11"/>
      <c r="ATU9" s="11"/>
      <c r="ATV9" s="11"/>
      <c r="ATW9" s="11"/>
      <c r="ATX9" s="11"/>
      <c r="ATY9" s="11"/>
      <c r="ATZ9" s="11"/>
      <c r="AUA9" s="11"/>
      <c r="AUB9" s="11"/>
      <c r="AUC9" s="11"/>
      <c r="AUD9" s="11"/>
      <c r="AUE9" s="11"/>
      <c r="AUF9" s="11"/>
      <c r="AUG9" s="11"/>
      <c r="AUH9" s="11"/>
      <c r="AUI9" s="11"/>
      <c r="AUJ9" s="11"/>
      <c r="AUK9" s="11"/>
      <c r="AUL9" s="11"/>
      <c r="AUM9" s="11"/>
      <c r="AUN9" s="11"/>
      <c r="AUO9" s="11"/>
      <c r="AUP9" s="11"/>
      <c r="AUQ9" s="11"/>
      <c r="AUR9" s="11"/>
      <c r="AUS9" s="11"/>
      <c r="AUT9" s="11"/>
      <c r="AUU9" s="11"/>
      <c r="AUV9" s="11"/>
      <c r="AUW9" s="11"/>
      <c r="AUX9" s="11"/>
      <c r="AUY9" s="11"/>
      <c r="AUZ9" s="11"/>
      <c r="AVA9" s="11"/>
      <c r="AVB9" s="11"/>
      <c r="AVC9" s="11"/>
      <c r="AVD9" s="11"/>
      <c r="AVE9" s="11"/>
      <c r="AVF9" s="11"/>
      <c r="AVG9" s="11"/>
      <c r="AVH9" s="11"/>
      <c r="AVI9" s="11"/>
      <c r="AVJ9" s="11"/>
      <c r="AVK9" s="11"/>
      <c r="AVL9" s="11"/>
      <c r="AVM9" s="11"/>
      <c r="AVN9" s="11"/>
      <c r="AVO9" s="11"/>
      <c r="AVP9" s="11"/>
      <c r="AVQ9" s="11"/>
      <c r="AVR9" s="11"/>
      <c r="AVS9" s="11"/>
      <c r="AVT9" s="11"/>
      <c r="AVU9" s="11"/>
      <c r="AVV9" s="11"/>
      <c r="AVW9" s="11"/>
      <c r="AVX9" s="11"/>
      <c r="AVY9" s="11"/>
      <c r="AVZ9" s="11"/>
      <c r="AWA9" s="11"/>
      <c r="AWB9" s="11"/>
      <c r="AWC9" s="11"/>
      <c r="AWD9" s="11"/>
      <c r="AWE9" s="11"/>
      <c r="AWF9" s="11"/>
      <c r="AWG9" s="11"/>
      <c r="AWH9" s="11"/>
      <c r="AWI9" s="11"/>
      <c r="AWJ9" s="11"/>
      <c r="AWK9" s="11"/>
      <c r="AWL9" s="11"/>
      <c r="AWM9" s="11"/>
      <c r="AWN9" s="11"/>
      <c r="AWO9" s="11"/>
      <c r="AWP9" s="11"/>
      <c r="AWQ9" s="11"/>
      <c r="AWR9" s="11"/>
      <c r="AWS9" s="11"/>
      <c r="AWT9" s="11"/>
      <c r="AWU9" s="11"/>
      <c r="AWV9" s="11"/>
      <c r="AWW9" s="11"/>
      <c r="AWX9" s="11"/>
      <c r="AWY9" s="11"/>
      <c r="AWZ9" s="11"/>
      <c r="AXA9" s="11"/>
      <c r="AXB9" s="11"/>
      <c r="AXC9" s="11"/>
      <c r="AXD9" s="11"/>
      <c r="AXE9" s="11"/>
      <c r="AXF9" s="11"/>
      <c r="AXG9" s="11"/>
      <c r="AXH9" s="11"/>
      <c r="AXI9" s="11"/>
      <c r="AXJ9" s="11"/>
      <c r="AXK9" s="11"/>
      <c r="AXL9" s="11"/>
      <c r="AXM9" s="11"/>
      <c r="AXN9" s="11"/>
      <c r="AXO9" s="11"/>
      <c r="AXP9" s="11"/>
      <c r="AXQ9" s="11"/>
      <c r="AXR9" s="11"/>
      <c r="AXS9" s="11"/>
      <c r="AXT9" s="11"/>
      <c r="AXU9" s="11"/>
      <c r="AXV9" s="11"/>
      <c r="AXW9" s="11"/>
      <c r="AXX9" s="11"/>
      <c r="AXY9" s="11"/>
      <c r="AXZ9" s="11"/>
      <c r="AYA9" s="11"/>
      <c r="AYB9" s="11"/>
      <c r="AYC9" s="11"/>
      <c r="AYD9" s="11"/>
      <c r="AYE9" s="11"/>
      <c r="AYF9" s="11"/>
      <c r="AYG9" s="11"/>
      <c r="AYH9" s="11"/>
      <c r="AYI9" s="11"/>
      <c r="AYJ9" s="11"/>
      <c r="AYK9" s="11"/>
      <c r="AYL9" s="11"/>
      <c r="AYM9" s="11"/>
      <c r="AYN9" s="11"/>
      <c r="AYO9" s="11"/>
      <c r="AYP9" s="11"/>
      <c r="AYQ9" s="11"/>
      <c r="AYR9" s="11"/>
      <c r="AYS9" s="11"/>
      <c r="AYT9" s="11"/>
      <c r="AYU9" s="11"/>
      <c r="AYV9" s="11"/>
      <c r="AYW9" s="11"/>
      <c r="AYX9" s="11"/>
      <c r="AYY9" s="11"/>
      <c r="AYZ9" s="11"/>
      <c r="AZA9" s="11"/>
      <c r="AZB9" s="11"/>
      <c r="AZC9" s="11"/>
      <c r="AZD9" s="11"/>
      <c r="AZE9" s="11"/>
      <c r="AZF9" s="11"/>
      <c r="AZG9" s="11"/>
      <c r="AZH9" s="11"/>
      <c r="AZI9" s="11"/>
      <c r="AZJ9" s="11"/>
      <c r="AZK9" s="11"/>
      <c r="AZL9" s="11"/>
      <c r="AZM9" s="11"/>
      <c r="AZN9" s="11"/>
      <c r="AZO9" s="11"/>
      <c r="AZP9" s="11"/>
      <c r="AZQ9" s="11"/>
      <c r="AZR9" s="11"/>
      <c r="AZS9" s="11"/>
      <c r="AZT9" s="11"/>
      <c r="AZU9" s="11"/>
      <c r="AZV9" s="11"/>
      <c r="AZW9" s="11"/>
      <c r="AZX9" s="11"/>
      <c r="AZY9" s="11"/>
      <c r="AZZ9" s="11"/>
      <c r="BAA9" s="11"/>
      <c r="BAB9" s="11"/>
      <c r="BAC9" s="11"/>
      <c r="BAD9" s="11"/>
      <c r="BAE9" s="11"/>
      <c r="BAF9" s="11"/>
      <c r="BAG9" s="11"/>
      <c r="BAH9" s="11"/>
      <c r="BAI9" s="11"/>
      <c r="BAJ9" s="11"/>
      <c r="BAK9" s="11"/>
      <c r="BAL9" s="11"/>
      <c r="BAM9" s="11"/>
      <c r="BAN9" s="11"/>
      <c r="BAO9" s="11"/>
      <c r="BAP9" s="11"/>
      <c r="BAQ9" s="11"/>
      <c r="BAR9" s="11"/>
      <c r="BAS9" s="11"/>
      <c r="BAT9" s="11"/>
      <c r="BAU9" s="11"/>
      <c r="BAV9" s="11"/>
      <c r="BAW9" s="11"/>
      <c r="BAX9" s="11"/>
      <c r="BAY9" s="11"/>
      <c r="BAZ9" s="11"/>
      <c r="BBA9" s="11"/>
      <c r="BBB9" s="11"/>
      <c r="BBC9" s="11"/>
      <c r="BBD9" s="11"/>
      <c r="BBE9" s="11"/>
      <c r="BBF9" s="11"/>
      <c r="BBG9" s="11"/>
      <c r="BBH9" s="11"/>
      <c r="BBI9" s="11"/>
      <c r="BBJ9" s="11"/>
      <c r="BBK9" s="11"/>
      <c r="BBL9" s="11"/>
      <c r="BBM9" s="11"/>
      <c r="BBN9" s="11"/>
      <c r="BBO9" s="11"/>
      <c r="BBP9" s="11"/>
      <c r="BBQ9" s="11"/>
      <c r="BBR9" s="11"/>
      <c r="BBS9" s="11"/>
      <c r="BBT9" s="11"/>
      <c r="BBU9" s="11"/>
      <c r="BBV9" s="11"/>
      <c r="BBW9" s="11"/>
      <c r="BBX9" s="11"/>
      <c r="BBY9" s="11"/>
      <c r="BBZ9" s="11"/>
      <c r="BCA9" s="11"/>
      <c r="BCB9" s="11"/>
      <c r="BCC9" s="11"/>
      <c r="BCD9" s="11"/>
      <c r="BCE9" s="11"/>
      <c r="BCF9" s="11"/>
      <c r="BCG9" s="11"/>
      <c r="BCH9" s="11"/>
      <c r="BCI9" s="11"/>
      <c r="BCJ9" s="11"/>
      <c r="BCK9" s="11"/>
      <c r="BCL9" s="11"/>
      <c r="BCM9" s="11"/>
      <c r="BCN9" s="11"/>
      <c r="BCO9" s="11"/>
      <c r="BCP9" s="11"/>
      <c r="BCQ9" s="11"/>
      <c r="BCR9" s="11"/>
      <c r="BCS9" s="11"/>
      <c r="BCT9" s="11"/>
      <c r="BCU9" s="11"/>
      <c r="BCV9" s="11"/>
      <c r="BCW9" s="11"/>
      <c r="BCX9" s="11"/>
      <c r="BCY9" s="11"/>
      <c r="BCZ9" s="11"/>
      <c r="BDA9" s="11"/>
      <c r="BDB9" s="11"/>
      <c r="BDC9" s="11"/>
      <c r="BDD9" s="11"/>
      <c r="BDE9" s="11"/>
      <c r="BDF9" s="11"/>
      <c r="BDG9" s="11"/>
      <c r="BDH9" s="11"/>
      <c r="BDI9" s="11"/>
      <c r="BDJ9" s="11"/>
      <c r="BDK9" s="11"/>
      <c r="BDL9" s="11"/>
      <c r="BDM9" s="11"/>
      <c r="BDN9" s="11"/>
      <c r="BDO9" s="11"/>
      <c r="BDP9" s="11"/>
      <c r="BDQ9" s="11"/>
      <c r="BDR9" s="11"/>
      <c r="BDS9" s="11"/>
      <c r="BDT9" s="11"/>
      <c r="BDU9" s="11"/>
      <c r="BDV9" s="11"/>
      <c r="BDW9" s="11"/>
      <c r="BDX9" s="11"/>
      <c r="BDY9" s="11"/>
      <c r="BDZ9" s="11"/>
      <c r="BEA9" s="11"/>
      <c r="BEB9" s="11"/>
      <c r="BEC9" s="11"/>
      <c r="BED9" s="11"/>
      <c r="BEE9" s="11"/>
      <c r="BEF9" s="11"/>
      <c r="BEG9" s="11"/>
      <c r="BEH9" s="11"/>
      <c r="BEI9" s="11"/>
      <c r="BEJ9" s="11"/>
      <c r="BEK9" s="11"/>
      <c r="BEL9" s="11"/>
      <c r="BEM9" s="11"/>
      <c r="BEN9" s="11"/>
      <c r="BEO9" s="11"/>
      <c r="BEP9" s="11"/>
      <c r="BEQ9" s="11"/>
      <c r="BER9" s="11"/>
      <c r="BES9" s="11"/>
      <c r="BET9" s="11"/>
      <c r="BEU9" s="11"/>
      <c r="BEV9" s="11"/>
      <c r="BEW9" s="11"/>
      <c r="BEX9" s="11"/>
      <c r="BEY9" s="11"/>
      <c r="BEZ9" s="11"/>
      <c r="BFA9" s="11"/>
      <c r="BFB9" s="11"/>
      <c r="BFC9" s="11"/>
      <c r="BFD9" s="11"/>
      <c r="BFE9" s="11"/>
      <c r="BFF9" s="11"/>
      <c r="BFG9" s="11"/>
      <c r="BFH9" s="11"/>
      <c r="BFI9" s="11"/>
      <c r="BFJ9" s="11"/>
      <c r="BFK9" s="11"/>
      <c r="BFL9" s="11"/>
      <c r="BFM9" s="11"/>
      <c r="BFN9" s="11"/>
      <c r="BFO9" s="11"/>
      <c r="BFP9" s="11"/>
      <c r="BFQ9" s="11"/>
      <c r="BFR9" s="11"/>
      <c r="BFS9" s="11"/>
      <c r="BFT9" s="11"/>
      <c r="BFU9" s="11"/>
      <c r="BFV9" s="11"/>
      <c r="BFW9" s="11"/>
      <c r="BFX9" s="11"/>
      <c r="BFY9" s="11"/>
      <c r="BFZ9" s="11"/>
      <c r="BGA9" s="11"/>
      <c r="BGB9" s="11"/>
      <c r="BGC9" s="11"/>
      <c r="BGD9" s="11"/>
      <c r="BGE9" s="11"/>
      <c r="BGF9" s="11"/>
      <c r="BGG9" s="11"/>
      <c r="BGH9" s="11"/>
      <c r="BGI9" s="11"/>
      <c r="BGJ9" s="11"/>
      <c r="BGK9" s="11"/>
      <c r="BGL9" s="11"/>
      <c r="BGM9" s="11"/>
      <c r="BGN9" s="11"/>
      <c r="BGO9" s="11"/>
      <c r="BGP9" s="11"/>
      <c r="BGQ9" s="11"/>
      <c r="BGR9" s="11"/>
      <c r="BGS9" s="11"/>
      <c r="BGT9" s="11"/>
      <c r="BGU9" s="11"/>
      <c r="BGV9" s="11"/>
      <c r="BGW9" s="11"/>
      <c r="BGX9" s="11"/>
      <c r="BGY9" s="11"/>
      <c r="BGZ9" s="11"/>
      <c r="BHA9" s="11"/>
      <c r="BHB9" s="11"/>
      <c r="BHC9" s="11"/>
      <c r="BHD9" s="11"/>
      <c r="BHE9" s="11"/>
      <c r="BHF9" s="11"/>
      <c r="BHG9" s="11"/>
      <c r="BHH9" s="11"/>
      <c r="BHI9" s="11"/>
      <c r="BHJ9" s="11"/>
      <c r="BHK9" s="11"/>
      <c r="BHL9" s="11"/>
      <c r="BHM9" s="11"/>
      <c r="BHN9" s="11"/>
      <c r="BHO9" s="11"/>
      <c r="BHP9" s="11"/>
      <c r="BHQ9" s="11"/>
      <c r="BHR9" s="11"/>
      <c r="BHS9" s="11"/>
      <c r="BHT9" s="11"/>
      <c r="BHU9" s="11"/>
      <c r="BHV9" s="11"/>
      <c r="BHW9" s="11"/>
      <c r="BHX9" s="11"/>
      <c r="BHY9" s="11"/>
      <c r="BHZ9" s="11"/>
      <c r="BIA9" s="11"/>
      <c r="BIB9" s="11"/>
      <c r="BIC9" s="11"/>
      <c r="BID9" s="11"/>
      <c r="BIE9" s="11"/>
      <c r="BIF9" s="11"/>
      <c r="BIG9" s="11"/>
      <c r="BIH9" s="11"/>
      <c r="BII9" s="11"/>
      <c r="BIJ9" s="11"/>
      <c r="BIK9" s="11"/>
      <c r="BIL9" s="11"/>
      <c r="BIM9" s="11"/>
      <c r="BIN9" s="11"/>
      <c r="BIO9" s="11"/>
      <c r="BIP9" s="11"/>
      <c r="BIQ9" s="11"/>
      <c r="BIR9" s="11"/>
      <c r="BIS9" s="11"/>
      <c r="BIT9" s="11"/>
      <c r="BIU9" s="11"/>
      <c r="BIV9" s="11"/>
      <c r="BIW9" s="11"/>
      <c r="BIX9" s="11"/>
      <c r="BIY9" s="11"/>
      <c r="BIZ9" s="11"/>
      <c r="BJA9" s="11"/>
      <c r="BJB9" s="11"/>
      <c r="BJC9" s="11"/>
      <c r="BJD9" s="11"/>
      <c r="BJE9" s="11"/>
      <c r="BJF9" s="11"/>
      <c r="BJG9" s="11"/>
      <c r="BJH9" s="11"/>
      <c r="BJI9" s="11"/>
      <c r="BJJ9" s="11"/>
      <c r="BJK9" s="11"/>
      <c r="BJL9" s="11"/>
      <c r="BJM9" s="11"/>
      <c r="BJN9" s="11"/>
      <c r="BJO9" s="11"/>
      <c r="BJP9" s="11"/>
      <c r="BJQ9" s="11"/>
      <c r="BJR9" s="11"/>
      <c r="BJS9" s="11"/>
      <c r="BJT9" s="11"/>
      <c r="BJU9" s="11"/>
      <c r="BJV9" s="11"/>
      <c r="BJW9" s="11"/>
      <c r="BJX9" s="11"/>
      <c r="BJY9" s="11"/>
      <c r="BJZ9" s="11"/>
      <c r="BKA9" s="11"/>
      <c r="BKB9" s="11"/>
      <c r="BKC9" s="11"/>
      <c r="BKD9" s="11"/>
      <c r="BKE9" s="11"/>
      <c r="BKF9" s="11"/>
      <c r="BKG9" s="11"/>
      <c r="BKH9" s="11"/>
      <c r="BKI9" s="11"/>
      <c r="BKJ9" s="11"/>
      <c r="BKK9" s="11"/>
      <c r="BKL9" s="11"/>
      <c r="BKM9" s="11"/>
      <c r="BKN9" s="11"/>
      <c r="BKO9" s="11"/>
      <c r="BKP9" s="11"/>
      <c r="BKQ9" s="11"/>
      <c r="BKR9" s="11"/>
      <c r="BKS9" s="11"/>
      <c r="BKT9" s="11"/>
      <c r="BKU9" s="11"/>
      <c r="BKV9" s="11"/>
      <c r="BKW9" s="11"/>
      <c r="BKX9" s="11"/>
      <c r="BKY9" s="11"/>
      <c r="BKZ9" s="11"/>
      <c r="BLA9" s="11"/>
      <c r="BLB9" s="11"/>
      <c r="BLC9" s="11"/>
      <c r="BLD9" s="11"/>
      <c r="BLE9" s="11"/>
      <c r="BLF9" s="11"/>
      <c r="BLG9" s="11"/>
      <c r="BLH9" s="11"/>
      <c r="BLI9" s="11"/>
      <c r="BLJ9" s="11"/>
      <c r="BLK9" s="11"/>
      <c r="BLL9" s="11"/>
      <c r="BLM9" s="11"/>
      <c r="BLN9" s="11"/>
      <c r="BLO9" s="11"/>
      <c r="BLP9" s="11"/>
      <c r="BLQ9" s="11"/>
      <c r="BLR9" s="11"/>
      <c r="BLS9" s="11"/>
      <c r="BLT9" s="11"/>
      <c r="BLU9" s="11"/>
      <c r="BLV9" s="11"/>
      <c r="BLW9" s="11"/>
      <c r="BLX9" s="11"/>
      <c r="BLY9" s="11"/>
      <c r="BLZ9" s="11"/>
      <c r="BMA9" s="11"/>
      <c r="BMB9" s="11"/>
      <c r="BMC9" s="11"/>
      <c r="BMD9" s="11"/>
      <c r="BME9" s="11"/>
      <c r="BMF9" s="11"/>
      <c r="BMG9" s="11"/>
      <c r="BMH9" s="11"/>
      <c r="BMI9" s="11"/>
      <c r="BMJ9" s="11"/>
      <c r="BMK9" s="11"/>
      <c r="BML9" s="11"/>
      <c r="BMM9" s="11"/>
      <c r="BMN9" s="11"/>
      <c r="BMO9" s="11"/>
      <c r="BMP9" s="11"/>
      <c r="BMQ9" s="11"/>
      <c r="BMR9" s="11"/>
      <c r="BMS9" s="11"/>
      <c r="BMT9" s="11"/>
      <c r="BMU9" s="11"/>
      <c r="BMV9" s="11"/>
      <c r="BMW9" s="11"/>
      <c r="BMX9" s="11"/>
      <c r="BMY9" s="11"/>
      <c r="BMZ9" s="11"/>
      <c r="BNA9" s="11"/>
      <c r="BNB9" s="11"/>
      <c r="BNC9" s="11"/>
      <c r="BND9" s="11"/>
      <c r="BNE9" s="11"/>
      <c r="BNF9" s="11"/>
      <c r="BNG9" s="11"/>
      <c r="BNH9" s="11"/>
      <c r="BNI9" s="11"/>
      <c r="BNJ9" s="11"/>
      <c r="BNK9" s="11"/>
      <c r="BNL9" s="11"/>
      <c r="BNM9" s="11"/>
      <c r="BNN9" s="11"/>
      <c r="BNO9" s="11"/>
      <c r="BNP9" s="11"/>
      <c r="BNQ9" s="11"/>
      <c r="BNR9" s="11"/>
      <c r="BNS9" s="11"/>
      <c r="BNT9" s="11"/>
      <c r="BNU9" s="11"/>
      <c r="BNV9" s="11"/>
      <c r="BNW9" s="11"/>
      <c r="BNX9" s="11"/>
      <c r="BNY9" s="11"/>
      <c r="BNZ9" s="11"/>
      <c r="BOA9" s="11"/>
      <c r="BOB9" s="11"/>
      <c r="BOC9" s="11"/>
      <c r="BOD9" s="11"/>
      <c r="BOE9" s="11"/>
      <c r="BOF9" s="11"/>
      <c r="BOG9" s="11"/>
      <c r="BOH9" s="11"/>
      <c r="BOI9" s="11"/>
      <c r="BOJ9" s="11"/>
      <c r="BOK9" s="11"/>
      <c r="BOL9" s="11"/>
      <c r="BOM9" s="11"/>
      <c r="BON9" s="11"/>
      <c r="BOO9" s="11"/>
      <c r="BOP9" s="11"/>
      <c r="BOQ9" s="11"/>
      <c r="BOR9" s="11"/>
      <c r="BOS9" s="11"/>
      <c r="BOT9" s="11"/>
      <c r="BOU9" s="11"/>
      <c r="BOV9" s="11"/>
      <c r="BOW9" s="11"/>
      <c r="BOX9" s="11"/>
      <c r="BOY9" s="11"/>
      <c r="BOZ9" s="11"/>
      <c r="BPA9" s="11"/>
      <c r="BPB9" s="11"/>
      <c r="BPC9" s="11"/>
      <c r="BPD9" s="11"/>
      <c r="BPE9" s="11"/>
      <c r="BPF9" s="11"/>
      <c r="BPG9" s="11"/>
      <c r="BPH9" s="11"/>
      <c r="BPI9" s="11"/>
      <c r="BPJ9" s="11"/>
      <c r="BPK9" s="11"/>
      <c r="BPL9" s="11"/>
      <c r="BPM9" s="11"/>
      <c r="BPN9" s="11"/>
      <c r="BPO9" s="11"/>
      <c r="BPP9" s="11"/>
      <c r="BPQ9" s="11"/>
      <c r="BPR9" s="11"/>
      <c r="BPS9" s="11"/>
      <c r="BPT9" s="11"/>
      <c r="BPU9" s="11"/>
      <c r="BPV9" s="11"/>
      <c r="BPW9" s="11"/>
      <c r="BPX9" s="11"/>
      <c r="BPY9" s="11"/>
      <c r="BPZ9" s="11"/>
      <c r="BQA9" s="11"/>
      <c r="BQB9" s="11"/>
      <c r="BQC9" s="11"/>
      <c r="BQD9" s="11"/>
      <c r="BQE9" s="11"/>
      <c r="BQF9" s="11"/>
      <c r="BQG9" s="11"/>
      <c r="BQH9" s="11"/>
      <c r="BQI9" s="11"/>
      <c r="BQJ9" s="11"/>
      <c r="BQK9" s="11"/>
      <c r="BQL9" s="11"/>
      <c r="BQM9" s="11"/>
      <c r="BQN9" s="11"/>
      <c r="BQO9" s="11"/>
      <c r="BQP9" s="11"/>
      <c r="BQQ9" s="11"/>
      <c r="BQR9" s="11"/>
      <c r="BQS9" s="11"/>
      <c r="BQT9" s="11"/>
      <c r="BQU9" s="11"/>
      <c r="BQV9" s="11"/>
      <c r="BQW9" s="11"/>
      <c r="BQX9" s="11"/>
      <c r="BQY9" s="11"/>
      <c r="BQZ9" s="11"/>
      <c r="BRA9" s="11"/>
      <c r="BRB9" s="11"/>
      <c r="BRC9" s="11"/>
      <c r="BRD9" s="11"/>
      <c r="BRE9" s="11"/>
      <c r="BRF9" s="11"/>
      <c r="BRG9" s="11"/>
      <c r="BRH9" s="11"/>
      <c r="BRI9" s="11"/>
      <c r="BRJ9" s="11"/>
      <c r="BRK9" s="11"/>
      <c r="BRL9" s="11"/>
      <c r="BRM9" s="11"/>
      <c r="BRN9" s="11"/>
      <c r="BRO9" s="11"/>
      <c r="BRP9" s="11"/>
      <c r="BRQ9" s="11"/>
      <c r="BRR9" s="11"/>
      <c r="BRS9" s="11"/>
      <c r="BRT9" s="11"/>
      <c r="BRU9" s="11"/>
      <c r="BRV9" s="11"/>
      <c r="BRW9" s="11"/>
      <c r="BRX9" s="11"/>
      <c r="BRY9" s="11"/>
      <c r="BRZ9" s="11"/>
      <c r="BSA9" s="11"/>
      <c r="BSB9" s="11"/>
      <c r="BSC9" s="11"/>
      <c r="BSD9" s="11"/>
      <c r="BSE9" s="11"/>
      <c r="BSF9" s="11"/>
      <c r="BSG9" s="11"/>
      <c r="BSH9" s="11"/>
      <c r="BSI9" s="11"/>
      <c r="BSJ9" s="11"/>
      <c r="BSK9" s="11"/>
      <c r="BSL9" s="11"/>
      <c r="BSM9" s="11"/>
      <c r="BSN9" s="11"/>
      <c r="BSO9" s="11"/>
      <c r="BSP9" s="11"/>
      <c r="BSQ9" s="11"/>
      <c r="BSR9" s="11"/>
      <c r="BSS9" s="11"/>
      <c r="BST9" s="11"/>
      <c r="BSU9" s="11"/>
      <c r="BSV9" s="11"/>
      <c r="BSW9" s="11"/>
      <c r="BSX9" s="11"/>
      <c r="BSY9" s="11"/>
      <c r="BSZ9" s="11"/>
      <c r="BTA9" s="11"/>
      <c r="BTB9" s="11"/>
      <c r="BTC9" s="11"/>
      <c r="BTD9" s="11"/>
      <c r="BTE9" s="11"/>
      <c r="BTF9" s="11"/>
      <c r="BTG9" s="11"/>
      <c r="BTH9" s="11"/>
      <c r="BTI9" s="11"/>
      <c r="BTJ9" s="11"/>
      <c r="BTK9" s="11"/>
      <c r="BTL9" s="11"/>
      <c r="BTM9" s="11"/>
      <c r="BTN9" s="11"/>
      <c r="BTO9" s="11"/>
      <c r="BTP9" s="11"/>
      <c r="BTQ9" s="11"/>
      <c r="BTR9" s="11"/>
      <c r="BTS9" s="11"/>
      <c r="BTT9" s="11"/>
      <c r="BTU9" s="11"/>
      <c r="BTV9" s="11"/>
      <c r="BTW9" s="11"/>
      <c r="BTX9" s="11"/>
      <c r="BTY9" s="11"/>
      <c r="BTZ9" s="11"/>
      <c r="BUA9" s="11"/>
      <c r="BUB9" s="11"/>
      <c r="BUC9" s="11"/>
      <c r="BUD9" s="11"/>
      <c r="BUE9" s="11"/>
      <c r="BUF9" s="11"/>
      <c r="BUG9" s="11"/>
      <c r="BUH9" s="11"/>
      <c r="BUI9" s="11"/>
      <c r="BUJ9" s="11"/>
      <c r="BUK9" s="11"/>
      <c r="BUL9" s="11"/>
      <c r="BUM9" s="11"/>
      <c r="BUN9" s="11"/>
      <c r="BUO9" s="11"/>
      <c r="BUP9" s="11"/>
      <c r="BUQ9" s="11"/>
      <c r="BUR9" s="11"/>
      <c r="BUS9" s="11"/>
      <c r="BUT9" s="11"/>
      <c r="BUU9" s="11"/>
      <c r="BUV9" s="11"/>
      <c r="BUW9" s="11"/>
      <c r="BUX9" s="11"/>
      <c r="BUY9" s="11"/>
      <c r="BUZ9" s="11"/>
      <c r="BVA9" s="11"/>
      <c r="BVB9" s="11"/>
      <c r="BVC9" s="11"/>
      <c r="BVD9" s="11"/>
      <c r="BVE9" s="11"/>
      <c r="BVF9" s="11"/>
      <c r="BVG9" s="11"/>
      <c r="BVH9" s="11"/>
      <c r="BVI9" s="11"/>
      <c r="BVJ9" s="11"/>
      <c r="BVK9" s="11"/>
      <c r="BVL9" s="11"/>
      <c r="BVM9" s="11"/>
      <c r="BVN9" s="11"/>
      <c r="BVO9" s="11"/>
      <c r="BVP9" s="11"/>
      <c r="BVQ9" s="11"/>
      <c r="BVR9" s="11"/>
      <c r="BVS9" s="11"/>
      <c r="BVT9" s="11"/>
      <c r="BVU9" s="11"/>
      <c r="BVV9" s="11"/>
      <c r="BVW9" s="11"/>
      <c r="BVX9" s="11"/>
      <c r="BVY9" s="11"/>
      <c r="BVZ9" s="11"/>
      <c r="BWA9" s="11"/>
      <c r="BWB9" s="11"/>
      <c r="BWC9" s="11"/>
      <c r="BWD9" s="11"/>
      <c r="BWE9" s="11"/>
      <c r="BWF9" s="11"/>
      <c r="BWG9" s="11"/>
      <c r="BWH9" s="11"/>
      <c r="BWI9" s="11"/>
      <c r="BWJ9" s="11"/>
      <c r="BWK9" s="11"/>
      <c r="BWL9" s="11"/>
      <c r="BWM9" s="11"/>
      <c r="BWN9" s="11"/>
      <c r="BWO9" s="11"/>
      <c r="BWP9" s="11"/>
      <c r="BWQ9" s="11"/>
      <c r="BWR9" s="11"/>
      <c r="BWS9" s="11"/>
      <c r="BWT9" s="11"/>
      <c r="BWU9" s="11"/>
      <c r="BWV9" s="11"/>
      <c r="BWW9" s="11"/>
      <c r="BWX9" s="11"/>
      <c r="BWY9" s="11"/>
      <c r="BWZ9" s="11"/>
      <c r="BXA9" s="11"/>
      <c r="BXB9" s="11"/>
      <c r="BXC9" s="11"/>
      <c r="BXD9" s="11"/>
      <c r="BXE9" s="11"/>
      <c r="BXF9" s="11"/>
      <c r="BXG9" s="11"/>
      <c r="BXH9" s="11"/>
      <c r="BXI9" s="11"/>
      <c r="BXJ9" s="11"/>
      <c r="BXK9" s="11"/>
      <c r="BXL9" s="11"/>
      <c r="BXM9" s="11"/>
      <c r="BXN9" s="11"/>
      <c r="BXO9" s="11"/>
      <c r="BXP9" s="11"/>
      <c r="BXQ9" s="11"/>
      <c r="BXR9" s="11"/>
      <c r="BXS9" s="11"/>
      <c r="BXT9" s="11"/>
      <c r="BXU9" s="11"/>
      <c r="BXV9" s="11"/>
      <c r="BXW9" s="11"/>
      <c r="BXX9" s="11"/>
      <c r="BXY9" s="11"/>
      <c r="BXZ9" s="11"/>
      <c r="BYA9" s="11"/>
      <c r="BYB9" s="11"/>
      <c r="BYC9" s="11"/>
      <c r="BYD9" s="11"/>
      <c r="BYE9" s="11"/>
      <c r="BYF9" s="11"/>
      <c r="BYG9" s="11"/>
      <c r="BYH9" s="11"/>
      <c r="BYI9" s="11"/>
      <c r="BYJ9" s="11"/>
      <c r="BYK9" s="11"/>
      <c r="BYL9" s="11"/>
      <c r="BYM9" s="11"/>
      <c r="BYN9" s="11"/>
      <c r="BYO9" s="11"/>
      <c r="BYP9" s="11"/>
      <c r="BYQ9" s="11"/>
      <c r="BYR9" s="11"/>
      <c r="BYS9" s="11"/>
      <c r="BYT9" s="11"/>
      <c r="BYU9" s="11"/>
      <c r="BYV9" s="11"/>
      <c r="BYW9" s="11"/>
      <c r="BYX9" s="11"/>
      <c r="BYY9" s="11"/>
      <c r="BYZ9" s="11"/>
      <c r="BZA9" s="11"/>
      <c r="BZB9" s="11"/>
      <c r="BZC9" s="11"/>
      <c r="BZD9" s="11"/>
      <c r="BZE9" s="11"/>
      <c r="BZF9" s="11"/>
      <c r="BZG9" s="11"/>
      <c r="BZH9" s="11"/>
      <c r="BZI9" s="11"/>
      <c r="BZJ9" s="11"/>
      <c r="BZK9" s="11"/>
      <c r="BZL9" s="11"/>
      <c r="BZM9" s="11"/>
      <c r="BZN9" s="11"/>
      <c r="BZO9" s="11"/>
      <c r="BZP9" s="11"/>
      <c r="BZQ9" s="11"/>
      <c r="BZR9" s="11"/>
      <c r="BZS9" s="11"/>
      <c r="BZT9" s="11"/>
      <c r="BZU9" s="11"/>
      <c r="BZV9" s="11"/>
      <c r="BZW9" s="11"/>
      <c r="BZX9" s="11"/>
      <c r="BZY9" s="11"/>
      <c r="BZZ9" s="11"/>
      <c r="CAA9" s="11"/>
      <c r="CAB9" s="11"/>
      <c r="CAC9" s="11"/>
      <c r="CAD9" s="11"/>
      <c r="CAE9" s="11"/>
      <c r="CAF9" s="11"/>
      <c r="CAG9" s="11"/>
      <c r="CAH9" s="11"/>
      <c r="CAI9" s="11"/>
      <c r="CAJ9" s="11"/>
      <c r="CAK9" s="11"/>
      <c r="CAL9" s="11"/>
      <c r="CAM9" s="11"/>
      <c r="CAN9" s="11"/>
      <c r="CAO9" s="11"/>
      <c r="CAP9" s="11"/>
      <c r="CAQ9" s="11"/>
      <c r="CAR9" s="11"/>
      <c r="CAS9" s="11"/>
      <c r="CAT9" s="11"/>
      <c r="CAU9" s="11"/>
      <c r="CAV9" s="11"/>
      <c r="CAW9" s="11"/>
      <c r="CAX9" s="11"/>
      <c r="CAY9" s="11"/>
      <c r="CAZ9" s="11"/>
      <c r="CBA9" s="11"/>
      <c r="CBB9" s="11"/>
      <c r="CBC9" s="11"/>
      <c r="CBD9" s="11"/>
      <c r="CBE9" s="11"/>
      <c r="CBF9" s="11"/>
      <c r="CBG9" s="11"/>
      <c r="CBH9" s="11"/>
      <c r="CBI9" s="11"/>
      <c r="CBJ9" s="11"/>
      <c r="CBK9" s="11"/>
      <c r="CBL9" s="11"/>
      <c r="CBM9" s="11"/>
      <c r="CBN9" s="11"/>
      <c r="CBO9" s="11"/>
      <c r="CBP9" s="11"/>
      <c r="CBQ9" s="11"/>
      <c r="CBR9" s="11"/>
      <c r="CBS9" s="11"/>
      <c r="CBT9" s="11"/>
      <c r="CBU9" s="11"/>
      <c r="CBV9" s="11"/>
      <c r="CBW9" s="11"/>
      <c r="CBX9" s="11"/>
      <c r="CBY9" s="11"/>
      <c r="CBZ9" s="11"/>
      <c r="CCA9" s="11"/>
      <c r="CCB9" s="11"/>
      <c r="CCC9" s="11"/>
      <c r="CCD9" s="11"/>
      <c r="CCE9" s="11"/>
      <c r="CCF9" s="11"/>
      <c r="CCG9" s="11"/>
      <c r="CCH9" s="11"/>
      <c r="CCI9" s="11"/>
      <c r="CCJ9" s="11"/>
      <c r="CCK9" s="11"/>
      <c r="CCL9" s="11"/>
      <c r="CCM9" s="11"/>
      <c r="CCN9" s="11"/>
      <c r="CCO9" s="11"/>
      <c r="CCP9" s="11"/>
      <c r="CCQ9" s="11"/>
      <c r="CCR9" s="11"/>
      <c r="CCS9" s="11"/>
      <c r="CCT9" s="11"/>
      <c r="CCU9" s="11"/>
      <c r="CCV9" s="11"/>
      <c r="CCW9" s="11"/>
      <c r="CCX9" s="11"/>
      <c r="CCY9" s="11"/>
      <c r="CCZ9" s="11"/>
      <c r="CDA9" s="11"/>
      <c r="CDB9" s="11"/>
      <c r="CDC9" s="11"/>
      <c r="CDD9" s="11"/>
      <c r="CDE9" s="11"/>
      <c r="CDF9" s="11"/>
      <c r="CDG9" s="11"/>
      <c r="CDH9" s="11"/>
      <c r="CDI9" s="11"/>
      <c r="CDJ9" s="11"/>
      <c r="CDK9" s="11"/>
      <c r="CDL9" s="11"/>
      <c r="CDM9" s="11"/>
      <c r="CDN9" s="11"/>
      <c r="CDO9" s="11"/>
      <c r="CDP9" s="11"/>
      <c r="CDQ9" s="11"/>
      <c r="CDR9" s="11"/>
      <c r="CDS9" s="11"/>
      <c r="CDT9" s="11"/>
      <c r="CDU9" s="11"/>
      <c r="CDV9" s="11"/>
      <c r="CDW9" s="11"/>
      <c r="CDX9" s="11"/>
      <c r="CDY9" s="11"/>
      <c r="CDZ9" s="11"/>
      <c r="CEA9" s="11"/>
      <c r="CEB9" s="11"/>
      <c r="CEC9" s="11"/>
      <c r="CED9" s="11"/>
      <c r="CEE9" s="11"/>
      <c r="CEF9" s="11"/>
      <c r="CEG9" s="11"/>
      <c r="CEH9" s="11"/>
      <c r="CEI9" s="11"/>
      <c r="CEJ9" s="11"/>
      <c r="CEK9" s="11"/>
      <c r="CEL9" s="11"/>
      <c r="CEM9" s="11"/>
      <c r="CEN9" s="11"/>
      <c r="CEO9" s="11"/>
      <c r="CEP9" s="11"/>
      <c r="CEQ9" s="11"/>
      <c r="CER9" s="11"/>
      <c r="CES9" s="11"/>
      <c r="CET9" s="11"/>
      <c r="CEU9" s="11"/>
      <c r="CEV9" s="11"/>
      <c r="CEW9" s="11"/>
      <c r="CEX9" s="11"/>
      <c r="CEY9" s="11"/>
      <c r="CEZ9" s="11"/>
      <c r="CFA9" s="11"/>
      <c r="CFB9" s="11"/>
      <c r="CFC9" s="11"/>
      <c r="CFD9" s="11"/>
      <c r="CFE9" s="11"/>
      <c r="CFF9" s="11"/>
      <c r="CFG9" s="11"/>
      <c r="CFH9" s="11"/>
      <c r="CFI9" s="11"/>
      <c r="CFJ9" s="11"/>
      <c r="CFK9" s="11"/>
      <c r="CFL9" s="11"/>
      <c r="CFM9" s="11"/>
      <c r="CFN9" s="11"/>
      <c r="CFO9" s="11"/>
      <c r="CFP9" s="11"/>
      <c r="CFQ9" s="11"/>
      <c r="CFR9" s="11"/>
      <c r="CFS9" s="11"/>
      <c r="CFT9" s="11"/>
      <c r="CFU9" s="11"/>
      <c r="CFV9" s="11"/>
      <c r="CFW9" s="11"/>
      <c r="CFX9" s="11"/>
      <c r="CFY9" s="11"/>
      <c r="CFZ9" s="11"/>
      <c r="CGA9" s="11"/>
      <c r="CGB9" s="11"/>
      <c r="CGC9" s="11"/>
      <c r="CGD9" s="11"/>
      <c r="CGE9" s="11"/>
      <c r="CGF9" s="11"/>
      <c r="CGG9" s="11"/>
      <c r="CGH9" s="11"/>
      <c r="CGI9" s="11"/>
      <c r="CGJ9" s="11"/>
      <c r="CGK9" s="11"/>
      <c r="CGL9" s="11"/>
      <c r="CGM9" s="11"/>
      <c r="CGN9" s="11"/>
      <c r="CGO9" s="11"/>
      <c r="CGP9" s="11"/>
      <c r="CGQ9" s="11"/>
      <c r="CGR9" s="11"/>
      <c r="CGS9" s="11"/>
      <c r="CGT9" s="11"/>
      <c r="CGU9" s="11"/>
      <c r="CGV9" s="11"/>
      <c r="CGW9" s="11"/>
      <c r="CGX9" s="11"/>
      <c r="CGY9" s="11"/>
      <c r="CGZ9" s="11"/>
      <c r="CHA9" s="11"/>
      <c r="CHB9" s="11"/>
      <c r="CHC9" s="11"/>
      <c r="CHD9" s="11"/>
      <c r="CHE9" s="11"/>
      <c r="CHF9" s="11"/>
      <c r="CHG9" s="11"/>
      <c r="CHH9" s="11"/>
      <c r="CHI9" s="11"/>
      <c r="CHJ9" s="11"/>
      <c r="CHK9" s="11"/>
      <c r="CHL9" s="11"/>
      <c r="CHM9" s="11"/>
      <c r="CHN9" s="11"/>
      <c r="CHO9" s="11"/>
      <c r="CHP9" s="11"/>
      <c r="CHQ9" s="11"/>
      <c r="CHR9" s="11"/>
      <c r="CHS9" s="11"/>
      <c r="CHT9" s="11"/>
      <c r="CHU9" s="11"/>
      <c r="CHV9" s="11"/>
      <c r="CHW9" s="11"/>
      <c r="CHX9" s="11"/>
      <c r="CHY9" s="11"/>
      <c r="CHZ9" s="11"/>
      <c r="CIA9" s="11"/>
      <c r="CIB9" s="11"/>
      <c r="CIC9" s="11"/>
      <c r="CID9" s="11"/>
      <c r="CIE9" s="11"/>
      <c r="CIF9" s="11"/>
      <c r="CIG9" s="11"/>
      <c r="CIH9" s="11"/>
      <c r="CII9" s="11"/>
      <c r="CIJ9" s="11"/>
      <c r="CIK9" s="11"/>
      <c r="CIL9" s="11"/>
      <c r="CIM9" s="11"/>
      <c r="CIN9" s="11"/>
      <c r="CIO9" s="11"/>
      <c r="CIP9" s="11"/>
      <c r="CIQ9" s="11"/>
      <c r="CIR9" s="11"/>
      <c r="CIS9" s="11"/>
      <c r="CIT9" s="11"/>
      <c r="CIU9" s="11"/>
      <c r="CIV9" s="11"/>
      <c r="CIW9" s="11"/>
      <c r="CIX9" s="11"/>
      <c r="CIY9" s="11"/>
      <c r="CIZ9" s="11"/>
      <c r="CJA9" s="11"/>
      <c r="CJB9" s="11"/>
      <c r="CJC9" s="11"/>
      <c r="CJD9" s="11"/>
      <c r="CJE9" s="11"/>
      <c r="CJF9" s="11"/>
      <c r="CJG9" s="11"/>
      <c r="CJH9" s="11"/>
      <c r="CJI9" s="11"/>
      <c r="CJJ9" s="11"/>
      <c r="CJK9" s="11"/>
      <c r="CJL9" s="11"/>
      <c r="CJM9" s="11"/>
      <c r="CJN9" s="11"/>
      <c r="CJO9" s="11"/>
      <c r="CJP9" s="11"/>
      <c r="CJQ9" s="11"/>
      <c r="CJR9" s="11"/>
      <c r="CJS9" s="11"/>
      <c r="CJT9" s="11"/>
      <c r="CJU9" s="11"/>
      <c r="CJV9" s="11"/>
      <c r="CJW9" s="11"/>
      <c r="CJX9" s="11"/>
      <c r="CJY9" s="11"/>
      <c r="CJZ9" s="11"/>
      <c r="CKA9" s="11"/>
      <c r="CKB9" s="11"/>
      <c r="CKC9" s="11"/>
      <c r="CKD9" s="11"/>
      <c r="CKE9" s="11"/>
      <c r="CKF9" s="11"/>
      <c r="CKG9" s="11"/>
      <c r="CKH9" s="11"/>
      <c r="CKI9" s="11"/>
      <c r="CKJ9" s="11"/>
      <c r="CKK9" s="11"/>
      <c r="CKL9" s="11"/>
      <c r="CKM9" s="11"/>
      <c r="CKN9" s="11"/>
      <c r="CKO9" s="11"/>
      <c r="CKP9" s="11"/>
      <c r="CKQ9" s="11"/>
      <c r="CKR9" s="11"/>
      <c r="CKS9" s="11"/>
      <c r="CKT9" s="11"/>
      <c r="CKU9" s="11"/>
      <c r="CKV9" s="11"/>
      <c r="CKW9" s="11"/>
      <c r="CKX9" s="11"/>
      <c r="CKY9" s="11"/>
      <c r="CKZ9" s="11"/>
      <c r="CLA9" s="11"/>
      <c r="CLB9" s="11"/>
      <c r="CLC9" s="11"/>
      <c r="CLD9" s="11"/>
      <c r="CLE9" s="11"/>
      <c r="CLF9" s="11"/>
      <c r="CLG9" s="11"/>
      <c r="CLH9" s="11"/>
      <c r="CLI9" s="11"/>
      <c r="CLJ9" s="11"/>
      <c r="CLK9" s="11"/>
      <c r="CLL9" s="11"/>
      <c r="CLM9" s="11"/>
      <c r="CLN9" s="11"/>
      <c r="CLO9" s="11"/>
      <c r="CLP9" s="11"/>
      <c r="CLQ9" s="11"/>
      <c r="CLR9" s="11"/>
      <c r="CLS9" s="11"/>
      <c r="CLT9" s="11"/>
      <c r="CLU9" s="11"/>
      <c r="CLV9" s="11"/>
      <c r="CLW9" s="11"/>
      <c r="CLX9" s="11"/>
      <c r="CLY9" s="11"/>
      <c r="CLZ9" s="11"/>
      <c r="CMA9" s="11"/>
      <c r="CMB9" s="11"/>
      <c r="CMC9" s="11"/>
      <c r="CMD9" s="11"/>
      <c r="CME9" s="11"/>
      <c r="CMF9" s="11"/>
      <c r="CMG9" s="11"/>
      <c r="CMH9" s="11"/>
      <c r="CMI9" s="11"/>
      <c r="CMJ9" s="11"/>
      <c r="CMK9" s="11"/>
      <c r="CML9" s="11"/>
      <c r="CMM9" s="11"/>
      <c r="CMN9" s="11"/>
      <c r="CMO9" s="11"/>
      <c r="CMP9" s="11"/>
      <c r="CMQ9" s="11"/>
      <c r="CMR9" s="11"/>
      <c r="CMS9" s="11"/>
      <c r="CMT9" s="11"/>
      <c r="CMU9" s="11"/>
      <c r="CMV9" s="11"/>
      <c r="CMW9" s="11"/>
      <c r="CMX9" s="11"/>
      <c r="CMY9" s="11"/>
      <c r="CMZ9" s="11"/>
      <c r="CNA9" s="11"/>
      <c r="CNB9" s="11"/>
      <c r="CNC9" s="11"/>
      <c r="CND9" s="11"/>
      <c r="CNE9" s="11"/>
      <c r="CNF9" s="11"/>
      <c r="CNG9" s="11"/>
      <c r="CNH9" s="11"/>
      <c r="CNI9" s="11"/>
      <c r="CNJ9" s="11"/>
      <c r="CNK9" s="11"/>
      <c r="CNL9" s="11"/>
      <c r="CNM9" s="11"/>
      <c r="CNN9" s="11"/>
      <c r="CNO9" s="11"/>
      <c r="CNP9" s="11"/>
      <c r="CNQ9" s="11"/>
      <c r="CNR9" s="11"/>
      <c r="CNS9" s="11"/>
      <c r="CNT9" s="11"/>
      <c r="CNU9" s="11"/>
      <c r="CNV9" s="11"/>
      <c r="CNW9" s="11"/>
      <c r="CNX9" s="11"/>
      <c r="CNY9" s="11"/>
      <c r="CNZ9" s="11"/>
      <c r="COA9" s="11"/>
      <c r="COB9" s="11"/>
      <c r="COC9" s="11"/>
      <c r="COD9" s="11"/>
      <c r="COE9" s="11"/>
      <c r="COF9" s="11"/>
      <c r="COG9" s="11"/>
      <c r="COH9" s="11"/>
      <c r="COI9" s="11"/>
      <c r="COJ9" s="11"/>
      <c r="COK9" s="11"/>
      <c r="COL9" s="11"/>
      <c r="COM9" s="11"/>
      <c r="CON9" s="11"/>
      <c r="COO9" s="11"/>
      <c r="COP9" s="11"/>
      <c r="COQ9" s="11"/>
      <c r="COR9" s="11"/>
      <c r="COS9" s="11"/>
      <c r="COT9" s="11"/>
      <c r="COU9" s="11"/>
      <c r="COV9" s="11"/>
      <c r="COW9" s="11"/>
      <c r="COX9" s="11"/>
      <c r="COY9" s="11"/>
      <c r="COZ9" s="11"/>
      <c r="CPA9" s="11"/>
      <c r="CPB9" s="11"/>
      <c r="CPC9" s="11"/>
      <c r="CPD9" s="11"/>
      <c r="CPE9" s="11"/>
      <c r="CPF9" s="11"/>
      <c r="CPG9" s="11"/>
      <c r="CPH9" s="11"/>
      <c r="CPI9" s="11"/>
      <c r="CPJ9" s="11"/>
      <c r="CPK9" s="11"/>
      <c r="CPL9" s="11"/>
      <c r="CPM9" s="11"/>
      <c r="CPN9" s="11"/>
      <c r="CPO9" s="11"/>
      <c r="CPP9" s="11"/>
      <c r="CPQ9" s="11"/>
      <c r="CPR9" s="11"/>
      <c r="CPS9" s="11"/>
      <c r="CPT9" s="11"/>
      <c r="CPU9" s="11"/>
      <c r="CPV9" s="11"/>
      <c r="CPW9" s="11"/>
      <c r="CPX9" s="11"/>
      <c r="CPY9" s="11"/>
      <c r="CPZ9" s="11"/>
      <c r="CQA9" s="11"/>
      <c r="CQB9" s="11"/>
      <c r="CQC9" s="11"/>
      <c r="CQD9" s="11"/>
      <c r="CQE9" s="11"/>
      <c r="CQF9" s="11"/>
      <c r="CQG9" s="11"/>
      <c r="CQH9" s="11"/>
      <c r="CQI9" s="11"/>
      <c r="CQJ9" s="11"/>
      <c r="CQK9" s="11"/>
      <c r="CQL9" s="11"/>
      <c r="CQM9" s="11"/>
      <c r="CQN9" s="11"/>
      <c r="CQO9" s="11"/>
      <c r="CQP9" s="11"/>
      <c r="CQQ9" s="11"/>
      <c r="CQR9" s="11"/>
      <c r="CQS9" s="11"/>
      <c r="CQT9" s="11"/>
      <c r="CQU9" s="11"/>
      <c r="CQV9" s="11"/>
      <c r="CQW9" s="11"/>
      <c r="CQX9" s="11"/>
      <c r="CQY9" s="11"/>
      <c r="CQZ9" s="11"/>
      <c r="CRA9" s="11"/>
      <c r="CRB9" s="11"/>
      <c r="CRC9" s="11"/>
      <c r="CRD9" s="11"/>
      <c r="CRE9" s="11"/>
      <c r="CRF9" s="11"/>
      <c r="CRG9" s="11"/>
      <c r="CRH9" s="11"/>
      <c r="CRI9" s="11"/>
      <c r="CRJ9" s="11"/>
      <c r="CRK9" s="11"/>
      <c r="CRL9" s="11"/>
      <c r="CRM9" s="11"/>
      <c r="CRN9" s="11"/>
      <c r="CRO9" s="11"/>
      <c r="CRP9" s="11"/>
      <c r="CRQ9" s="11"/>
      <c r="CRR9" s="11"/>
      <c r="CRS9" s="11"/>
      <c r="CRT9" s="11"/>
      <c r="CRU9" s="11"/>
      <c r="CRV9" s="11"/>
      <c r="CRW9" s="11"/>
      <c r="CRX9" s="11"/>
      <c r="CRY9" s="11"/>
      <c r="CRZ9" s="11"/>
      <c r="CSA9" s="11"/>
      <c r="CSB9" s="11"/>
      <c r="CSC9" s="11"/>
      <c r="CSD9" s="11"/>
      <c r="CSE9" s="11"/>
      <c r="CSF9" s="11"/>
      <c r="CSG9" s="11"/>
      <c r="CSH9" s="11"/>
      <c r="CSI9" s="11"/>
      <c r="CSJ9" s="11"/>
      <c r="CSK9" s="11"/>
      <c r="CSL9" s="11"/>
      <c r="CSM9" s="11"/>
      <c r="CSN9" s="11"/>
      <c r="CSO9" s="11"/>
      <c r="CSP9" s="11"/>
      <c r="CSQ9" s="11"/>
      <c r="CSR9" s="11"/>
      <c r="CSS9" s="11"/>
      <c r="CST9" s="11"/>
      <c r="CSU9" s="11"/>
      <c r="CSV9" s="11"/>
      <c r="CSW9" s="11"/>
      <c r="CSX9" s="11"/>
      <c r="CSY9" s="11"/>
      <c r="CSZ9" s="11"/>
      <c r="CTA9" s="11"/>
      <c r="CTB9" s="11"/>
      <c r="CTC9" s="11"/>
      <c r="CTD9" s="11"/>
      <c r="CTE9" s="11"/>
      <c r="CTF9" s="11"/>
      <c r="CTG9" s="11"/>
      <c r="CTH9" s="11"/>
      <c r="CTI9" s="11"/>
      <c r="CTJ9" s="11"/>
      <c r="CTK9" s="11"/>
      <c r="CTL9" s="11"/>
      <c r="CTM9" s="11"/>
      <c r="CTN9" s="11"/>
      <c r="CTO9" s="11"/>
      <c r="CTP9" s="11"/>
      <c r="CTQ9" s="11"/>
      <c r="CTR9" s="11"/>
      <c r="CTS9" s="11"/>
      <c r="CTT9" s="11"/>
      <c r="CTU9" s="11"/>
      <c r="CTV9" s="11"/>
      <c r="CTW9" s="11"/>
      <c r="CTX9" s="11"/>
      <c r="CTY9" s="11"/>
      <c r="CTZ9" s="11"/>
      <c r="CUA9" s="11"/>
      <c r="CUB9" s="11"/>
      <c r="CUC9" s="11"/>
      <c r="CUD9" s="11"/>
      <c r="CUE9" s="11"/>
      <c r="CUF9" s="11"/>
      <c r="CUG9" s="11"/>
      <c r="CUH9" s="11"/>
      <c r="CUI9" s="11"/>
      <c r="CUJ9" s="11"/>
      <c r="CUK9" s="11"/>
      <c r="CUL9" s="11"/>
      <c r="CUM9" s="11"/>
      <c r="CUN9" s="11"/>
      <c r="CUO9" s="11"/>
      <c r="CUP9" s="11"/>
      <c r="CUQ9" s="11"/>
      <c r="CUR9" s="11"/>
      <c r="CUS9" s="11"/>
      <c r="CUT9" s="11"/>
      <c r="CUU9" s="11"/>
      <c r="CUV9" s="11"/>
      <c r="CUW9" s="11"/>
      <c r="CUX9" s="11"/>
      <c r="CUY9" s="11"/>
      <c r="CUZ9" s="11"/>
      <c r="CVA9" s="11"/>
      <c r="CVB9" s="11"/>
      <c r="CVC9" s="11"/>
      <c r="CVD9" s="11"/>
      <c r="CVE9" s="11"/>
      <c r="CVF9" s="11"/>
      <c r="CVG9" s="11"/>
      <c r="CVH9" s="11"/>
      <c r="CVI9" s="11"/>
      <c r="CVJ9" s="11"/>
      <c r="CVK9" s="11"/>
      <c r="CVL9" s="11"/>
      <c r="CVM9" s="11"/>
      <c r="CVN9" s="11"/>
      <c r="CVO9" s="11"/>
      <c r="CVP9" s="11"/>
      <c r="CVQ9" s="11"/>
      <c r="CVR9" s="11"/>
      <c r="CVS9" s="11"/>
      <c r="CVT9" s="11"/>
      <c r="CVU9" s="11"/>
      <c r="CVV9" s="11"/>
      <c r="CVW9" s="11"/>
      <c r="CVX9" s="11"/>
      <c r="CVY9" s="11"/>
      <c r="CVZ9" s="11"/>
      <c r="CWA9" s="11"/>
      <c r="CWB9" s="11"/>
      <c r="CWC9" s="11"/>
      <c r="CWD9" s="11"/>
      <c r="CWE9" s="11"/>
      <c r="CWF9" s="11"/>
      <c r="CWG9" s="11"/>
      <c r="CWH9" s="11"/>
      <c r="CWI9" s="11"/>
      <c r="CWJ9" s="11"/>
      <c r="CWK9" s="11"/>
      <c r="CWL9" s="11"/>
      <c r="CWM9" s="11"/>
      <c r="CWN9" s="11"/>
      <c r="CWO9" s="11"/>
      <c r="CWP9" s="11"/>
      <c r="CWQ9" s="11"/>
      <c r="CWR9" s="11"/>
      <c r="CWS9" s="11"/>
      <c r="CWT9" s="11"/>
      <c r="CWU9" s="11"/>
      <c r="CWV9" s="11"/>
      <c r="CWW9" s="11"/>
      <c r="CWX9" s="11"/>
      <c r="CWY9" s="11"/>
      <c r="CWZ9" s="11"/>
      <c r="CXA9" s="11"/>
      <c r="CXB9" s="11"/>
      <c r="CXC9" s="11"/>
      <c r="CXD9" s="11"/>
      <c r="CXE9" s="11"/>
      <c r="CXF9" s="11"/>
      <c r="CXG9" s="11"/>
      <c r="CXH9" s="11"/>
      <c r="CXI9" s="11"/>
      <c r="CXJ9" s="11"/>
      <c r="CXK9" s="11"/>
      <c r="CXL9" s="11"/>
      <c r="CXM9" s="11"/>
      <c r="CXN9" s="11"/>
      <c r="CXO9" s="11"/>
      <c r="CXP9" s="11"/>
      <c r="CXQ9" s="11"/>
      <c r="CXR9" s="11"/>
      <c r="CXS9" s="11"/>
      <c r="CXT9" s="11"/>
      <c r="CXU9" s="11"/>
      <c r="CXV9" s="11"/>
      <c r="CXW9" s="11"/>
      <c r="CXX9" s="11"/>
      <c r="CXY9" s="11"/>
      <c r="CXZ9" s="11"/>
      <c r="CYA9" s="11"/>
      <c r="CYB9" s="11"/>
      <c r="CYC9" s="11"/>
      <c r="CYD9" s="11"/>
      <c r="CYE9" s="11"/>
      <c r="CYF9" s="11"/>
      <c r="CYG9" s="11"/>
      <c r="CYH9" s="11"/>
      <c r="CYI9" s="11"/>
      <c r="CYJ9" s="11"/>
      <c r="CYK9" s="11"/>
      <c r="CYL9" s="11"/>
      <c r="CYM9" s="11"/>
      <c r="CYN9" s="11"/>
      <c r="CYO9" s="11"/>
      <c r="CYP9" s="11"/>
      <c r="CYQ9" s="11"/>
      <c r="CYR9" s="11"/>
      <c r="CYS9" s="11"/>
      <c r="CYT9" s="11"/>
      <c r="CYU9" s="11"/>
      <c r="CYV9" s="11"/>
      <c r="CYW9" s="11"/>
      <c r="CYX9" s="11"/>
      <c r="CYY9" s="11"/>
      <c r="CYZ9" s="11"/>
      <c r="CZA9" s="11"/>
      <c r="CZB9" s="11"/>
      <c r="CZC9" s="11"/>
      <c r="CZD9" s="11"/>
      <c r="CZE9" s="11"/>
      <c r="CZF9" s="11"/>
      <c r="CZG9" s="11"/>
      <c r="CZH9" s="11"/>
      <c r="CZI9" s="11"/>
      <c r="CZJ9" s="11"/>
      <c r="CZK9" s="11"/>
      <c r="CZL9" s="11"/>
      <c r="CZM9" s="11"/>
      <c r="CZN9" s="11"/>
      <c r="CZO9" s="11"/>
      <c r="CZP9" s="11"/>
      <c r="CZQ9" s="11"/>
      <c r="CZR9" s="11"/>
      <c r="CZS9" s="11"/>
      <c r="CZT9" s="11"/>
      <c r="CZU9" s="11"/>
      <c r="CZV9" s="11"/>
      <c r="CZW9" s="11"/>
      <c r="CZX9" s="11"/>
      <c r="CZY9" s="11"/>
      <c r="CZZ9" s="11"/>
      <c r="DAA9" s="11"/>
      <c r="DAB9" s="11"/>
      <c r="DAC9" s="11"/>
      <c r="DAD9" s="11"/>
      <c r="DAE9" s="11"/>
      <c r="DAF9" s="11"/>
      <c r="DAG9" s="11"/>
      <c r="DAH9" s="11"/>
      <c r="DAI9" s="11"/>
      <c r="DAJ9" s="11"/>
      <c r="DAK9" s="11"/>
      <c r="DAL9" s="11"/>
      <c r="DAM9" s="11"/>
      <c r="DAN9" s="11"/>
      <c r="DAO9" s="11"/>
      <c r="DAP9" s="11"/>
      <c r="DAQ9" s="11"/>
      <c r="DAR9" s="11"/>
      <c r="DAS9" s="11"/>
      <c r="DAT9" s="11"/>
      <c r="DAU9" s="11"/>
      <c r="DAV9" s="11"/>
      <c r="DAW9" s="11"/>
      <c r="DAX9" s="11"/>
      <c r="DAY9" s="11"/>
      <c r="DAZ9" s="11"/>
      <c r="DBA9" s="11"/>
      <c r="DBB9" s="11"/>
      <c r="DBC9" s="11"/>
      <c r="DBD9" s="11"/>
      <c r="DBE9" s="11"/>
      <c r="DBF9" s="11"/>
      <c r="DBG9" s="11"/>
      <c r="DBH9" s="11"/>
      <c r="DBI9" s="11"/>
      <c r="DBJ9" s="11"/>
      <c r="DBK9" s="11"/>
      <c r="DBL9" s="11"/>
      <c r="DBM9" s="11"/>
      <c r="DBN9" s="11"/>
      <c r="DBO9" s="11"/>
      <c r="DBP9" s="11"/>
      <c r="DBQ9" s="11"/>
      <c r="DBR9" s="11"/>
      <c r="DBS9" s="11"/>
      <c r="DBT9" s="11"/>
      <c r="DBU9" s="11"/>
      <c r="DBV9" s="11"/>
      <c r="DBW9" s="11"/>
      <c r="DBX9" s="11"/>
      <c r="DBY9" s="11"/>
      <c r="DBZ9" s="11"/>
      <c r="DCA9" s="11"/>
      <c r="DCB9" s="11"/>
      <c r="DCC9" s="11"/>
      <c r="DCD9" s="11"/>
      <c r="DCE9" s="11"/>
      <c r="DCF9" s="11"/>
      <c r="DCG9" s="11"/>
      <c r="DCH9" s="11"/>
      <c r="DCI9" s="11"/>
      <c r="DCJ9" s="11"/>
      <c r="DCK9" s="11"/>
      <c r="DCL9" s="11"/>
      <c r="DCM9" s="11"/>
      <c r="DCN9" s="11"/>
      <c r="DCO9" s="11"/>
      <c r="DCP9" s="11"/>
      <c r="DCQ9" s="11"/>
      <c r="DCR9" s="11"/>
      <c r="DCS9" s="11"/>
      <c r="DCT9" s="11"/>
      <c r="DCU9" s="11"/>
      <c r="DCV9" s="11"/>
      <c r="DCW9" s="11"/>
      <c r="DCX9" s="11"/>
      <c r="DCY9" s="11"/>
      <c r="DCZ9" s="11"/>
      <c r="DDA9" s="11"/>
      <c r="DDB9" s="11"/>
      <c r="DDC9" s="11"/>
      <c r="DDD9" s="11"/>
      <c r="DDE9" s="11"/>
      <c r="DDF9" s="11"/>
      <c r="DDG9" s="11"/>
      <c r="DDH9" s="11"/>
      <c r="DDI9" s="11"/>
      <c r="DDJ9" s="11"/>
      <c r="DDK9" s="11"/>
      <c r="DDL9" s="11"/>
      <c r="DDM9" s="11"/>
      <c r="DDN9" s="11"/>
      <c r="DDO9" s="11"/>
      <c r="DDP9" s="11"/>
      <c r="DDQ9" s="11"/>
      <c r="DDR9" s="11"/>
      <c r="DDS9" s="11"/>
      <c r="DDT9" s="11"/>
      <c r="DDU9" s="11"/>
      <c r="DDV9" s="11"/>
      <c r="DDW9" s="11"/>
      <c r="DDX9" s="11"/>
      <c r="DDY9" s="11"/>
      <c r="DDZ9" s="11"/>
      <c r="DEA9" s="11"/>
      <c r="DEB9" s="11"/>
      <c r="DEC9" s="11"/>
      <c r="DED9" s="11"/>
      <c r="DEE9" s="11"/>
      <c r="DEF9" s="11"/>
      <c r="DEG9" s="11"/>
      <c r="DEH9" s="11"/>
      <c r="DEI9" s="11"/>
      <c r="DEJ9" s="11"/>
      <c r="DEK9" s="11"/>
      <c r="DEL9" s="11"/>
      <c r="DEM9" s="11"/>
      <c r="DEN9" s="11"/>
      <c r="DEO9" s="11"/>
      <c r="DEP9" s="11"/>
      <c r="DEQ9" s="11"/>
      <c r="DER9" s="11"/>
      <c r="DES9" s="11"/>
      <c r="DET9" s="11"/>
      <c r="DEU9" s="11"/>
      <c r="DEV9" s="11"/>
      <c r="DEW9" s="11"/>
      <c r="DEX9" s="11"/>
      <c r="DEY9" s="11"/>
      <c r="DEZ9" s="11"/>
      <c r="DFA9" s="11"/>
      <c r="DFB9" s="11"/>
      <c r="DFC9" s="11"/>
      <c r="DFD9" s="11"/>
      <c r="DFE9" s="11"/>
      <c r="DFF9" s="11"/>
      <c r="DFG9" s="11"/>
      <c r="DFH9" s="11"/>
      <c r="DFI9" s="11"/>
      <c r="DFJ9" s="11"/>
      <c r="DFK9" s="11"/>
      <c r="DFL9" s="11"/>
      <c r="DFM9" s="11"/>
      <c r="DFN9" s="11"/>
      <c r="DFO9" s="11"/>
      <c r="DFP9" s="11"/>
      <c r="DFQ9" s="11"/>
      <c r="DFR9" s="11"/>
      <c r="DFS9" s="11"/>
      <c r="DFT9" s="11"/>
      <c r="DFU9" s="11"/>
      <c r="DFV9" s="11"/>
      <c r="DFW9" s="11"/>
      <c r="DFX9" s="11"/>
      <c r="DFY9" s="11"/>
      <c r="DFZ9" s="11"/>
      <c r="DGA9" s="11"/>
      <c r="DGB9" s="11"/>
      <c r="DGC9" s="11"/>
      <c r="DGD9" s="11"/>
      <c r="DGE9" s="11"/>
      <c r="DGF9" s="11"/>
      <c r="DGG9" s="11"/>
      <c r="DGH9" s="11"/>
      <c r="DGI9" s="11"/>
      <c r="DGJ9" s="11"/>
      <c r="DGK9" s="11"/>
      <c r="DGL9" s="11"/>
      <c r="DGM9" s="11"/>
      <c r="DGN9" s="11"/>
      <c r="DGO9" s="11"/>
      <c r="DGP9" s="11"/>
      <c r="DGQ9" s="11"/>
      <c r="DGR9" s="11"/>
      <c r="DGS9" s="11"/>
      <c r="DGT9" s="11"/>
      <c r="DGU9" s="11"/>
      <c r="DGV9" s="11"/>
      <c r="DGW9" s="11"/>
      <c r="DGX9" s="11"/>
      <c r="DGY9" s="11"/>
      <c r="DGZ9" s="11"/>
      <c r="DHA9" s="11"/>
      <c r="DHB9" s="11"/>
      <c r="DHC9" s="11"/>
      <c r="DHD9" s="11"/>
      <c r="DHE9" s="11"/>
      <c r="DHF9" s="11"/>
      <c r="DHG9" s="11"/>
      <c r="DHH9" s="11"/>
      <c r="DHI9" s="11"/>
      <c r="DHJ9" s="11"/>
      <c r="DHK9" s="11"/>
      <c r="DHL9" s="11"/>
      <c r="DHM9" s="11"/>
      <c r="DHN9" s="11"/>
      <c r="DHO9" s="11"/>
      <c r="DHP9" s="11"/>
      <c r="DHQ9" s="11"/>
      <c r="DHR9" s="11"/>
      <c r="DHS9" s="11"/>
      <c r="DHT9" s="11"/>
      <c r="DHU9" s="11"/>
      <c r="DHV9" s="11"/>
      <c r="DHW9" s="11"/>
      <c r="DHX9" s="11"/>
      <c r="DHY9" s="11"/>
      <c r="DHZ9" s="11"/>
      <c r="DIA9" s="11"/>
      <c r="DIB9" s="11"/>
      <c r="DIC9" s="11"/>
      <c r="DID9" s="11"/>
      <c r="DIE9" s="11"/>
      <c r="DIF9" s="11"/>
      <c r="DIG9" s="11"/>
      <c r="DIH9" s="11"/>
      <c r="DII9" s="11"/>
      <c r="DIJ9" s="11"/>
      <c r="DIK9" s="11"/>
      <c r="DIL9" s="11"/>
      <c r="DIM9" s="11"/>
      <c r="DIN9" s="11"/>
      <c r="DIO9" s="11"/>
      <c r="DIP9" s="11"/>
      <c r="DIQ9" s="11"/>
      <c r="DIR9" s="11"/>
      <c r="DIS9" s="11"/>
      <c r="DIT9" s="11"/>
      <c r="DIU9" s="11"/>
      <c r="DIV9" s="11"/>
      <c r="DIW9" s="11"/>
      <c r="DIX9" s="11"/>
      <c r="DIY9" s="11"/>
      <c r="DIZ9" s="11"/>
      <c r="DJA9" s="11"/>
      <c r="DJB9" s="11"/>
      <c r="DJC9" s="11"/>
      <c r="DJD9" s="11"/>
      <c r="DJE9" s="11"/>
      <c r="DJF9" s="11"/>
      <c r="DJG9" s="11"/>
      <c r="DJH9" s="11"/>
      <c r="DJI9" s="11"/>
      <c r="DJJ9" s="11"/>
      <c r="DJK9" s="11"/>
      <c r="DJL9" s="11"/>
      <c r="DJM9" s="11"/>
      <c r="DJN9" s="11"/>
      <c r="DJO9" s="11"/>
      <c r="DJP9" s="11"/>
      <c r="DJQ9" s="11"/>
      <c r="DJR9" s="11"/>
      <c r="DJS9" s="11"/>
      <c r="DJT9" s="11"/>
      <c r="DJU9" s="11"/>
      <c r="DJV9" s="11"/>
      <c r="DJW9" s="11"/>
      <c r="DJX9" s="11"/>
      <c r="DJY9" s="11"/>
      <c r="DJZ9" s="11"/>
      <c r="DKA9" s="11"/>
      <c r="DKB9" s="11"/>
      <c r="DKC9" s="11"/>
      <c r="DKD9" s="11"/>
      <c r="DKE9" s="11"/>
      <c r="DKF9" s="11"/>
      <c r="DKG9" s="11"/>
      <c r="DKH9" s="11"/>
      <c r="DKI9" s="11"/>
      <c r="DKJ9" s="11"/>
      <c r="DKK9" s="11"/>
      <c r="DKL9" s="11"/>
      <c r="DKM9" s="11"/>
      <c r="DKN9" s="11"/>
      <c r="DKO9" s="11"/>
      <c r="DKP9" s="11"/>
      <c r="DKQ9" s="11"/>
      <c r="DKR9" s="11"/>
      <c r="DKS9" s="11"/>
      <c r="DKT9" s="11"/>
      <c r="DKU9" s="11"/>
      <c r="DKV9" s="11"/>
      <c r="DKW9" s="11"/>
      <c r="DKX9" s="11"/>
      <c r="DKY9" s="11"/>
      <c r="DKZ9" s="11"/>
      <c r="DLA9" s="11"/>
      <c r="DLB9" s="11"/>
      <c r="DLC9" s="11"/>
      <c r="DLD9" s="11"/>
      <c r="DLE9" s="11"/>
      <c r="DLF9" s="11"/>
      <c r="DLG9" s="11"/>
      <c r="DLH9" s="11"/>
      <c r="DLI9" s="11"/>
      <c r="DLJ9" s="11"/>
      <c r="DLK9" s="11"/>
      <c r="DLL9" s="11"/>
      <c r="DLM9" s="11"/>
      <c r="DLN9" s="11"/>
      <c r="DLO9" s="11"/>
      <c r="DLP9" s="11"/>
      <c r="DLQ9" s="11"/>
      <c r="DLR9" s="11"/>
      <c r="DLS9" s="11"/>
      <c r="DLT9" s="11"/>
      <c r="DLU9" s="11"/>
      <c r="DLV9" s="11"/>
      <c r="DLW9" s="11"/>
      <c r="DLX9" s="11"/>
      <c r="DLY9" s="11"/>
      <c r="DLZ9" s="11"/>
      <c r="DMA9" s="11"/>
      <c r="DMB9" s="11"/>
      <c r="DMC9" s="11"/>
      <c r="DMD9" s="11"/>
      <c r="DME9" s="11"/>
      <c r="DMF9" s="11"/>
      <c r="DMG9" s="11"/>
      <c r="DMH9" s="11"/>
      <c r="DMI9" s="11"/>
      <c r="DMJ9" s="11"/>
      <c r="DMK9" s="11"/>
      <c r="DML9" s="11"/>
      <c r="DMM9" s="11"/>
      <c r="DMN9" s="11"/>
      <c r="DMO9" s="11"/>
      <c r="DMP9" s="11"/>
      <c r="DMQ9" s="11"/>
      <c r="DMR9" s="11"/>
      <c r="DMS9" s="11"/>
      <c r="DMT9" s="11"/>
      <c r="DMU9" s="11"/>
      <c r="DMV9" s="11"/>
      <c r="DMW9" s="11"/>
      <c r="DMX9" s="11"/>
      <c r="DMY9" s="11"/>
      <c r="DMZ9" s="11"/>
      <c r="DNA9" s="11"/>
      <c r="DNB9" s="11"/>
      <c r="DNC9" s="11"/>
      <c r="DND9" s="11"/>
      <c r="DNE9" s="11"/>
      <c r="DNF9" s="11"/>
      <c r="DNG9" s="11"/>
      <c r="DNH9" s="11"/>
      <c r="DNI9" s="11"/>
      <c r="DNJ9" s="11"/>
      <c r="DNK9" s="11"/>
      <c r="DNL9" s="11"/>
      <c r="DNM9" s="11"/>
      <c r="DNN9" s="11"/>
      <c r="DNO9" s="11"/>
      <c r="DNP9" s="11"/>
      <c r="DNQ9" s="11"/>
      <c r="DNR9" s="11"/>
      <c r="DNS9" s="11"/>
      <c r="DNT9" s="11"/>
      <c r="DNU9" s="11"/>
      <c r="DNV9" s="11"/>
      <c r="DNW9" s="11"/>
      <c r="DNX9" s="11"/>
      <c r="DNY9" s="11"/>
      <c r="DNZ9" s="11"/>
      <c r="DOA9" s="11"/>
      <c r="DOB9" s="11"/>
      <c r="DOC9" s="11"/>
      <c r="DOD9" s="11"/>
      <c r="DOE9" s="11"/>
      <c r="DOF9" s="11"/>
      <c r="DOG9" s="11"/>
      <c r="DOH9" s="11"/>
      <c r="DOI9" s="11"/>
      <c r="DOJ9" s="11"/>
      <c r="DOK9" s="11"/>
      <c r="DOL9" s="11"/>
      <c r="DOM9" s="11"/>
      <c r="DON9" s="11"/>
      <c r="DOO9" s="11"/>
      <c r="DOP9" s="11"/>
      <c r="DOQ9" s="11"/>
      <c r="DOR9" s="11"/>
      <c r="DOS9" s="11"/>
      <c r="DOT9" s="11"/>
      <c r="DOU9" s="11"/>
      <c r="DOV9" s="11"/>
      <c r="DOW9" s="11"/>
      <c r="DOX9" s="11"/>
      <c r="DOY9" s="11"/>
      <c r="DOZ9" s="11"/>
      <c r="DPA9" s="11"/>
      <c r="DPB9" s="11"/>
      <c r="DPC9" s="11"/>
      <c r="DPD9" s="11"/>
      <c r="DPE9" s="11"/>
      <c r="DPF9" s="11"/>
      <c r="DPG9" s="11"/>
      <c r="DPH9" s="11"/>
      <c r="DPI9" s="11"/>
      <c r="DPJ9" s="11"/>
      <c r="DPK9" s="11"/>
      <c r="DPL9" s="11"/>
      <c r="DPM9" s="11"/>
      <c r="DPN9" s="11"/>
      <c r="DPO9" s="11"/>
      <c r="DPP9" s="11"/>
      <c r="DPQ9" s="11"/>
      <c r="DPR9" s="11"/>
      <c r="DPS9" s="11"/>
      <c r="DPT9" s="11"/>
      <c r="DPU9" s="11"/>
      <c r="DPV9" s="11"/>
      <c r="DPW9" s="11"/>
      <c r="DPX9" s="11"/>
      <c r="DPY9" s="11"/>
      <c r="DPZ9" s="11"/>
      <c r="DQA9" s="11"/>
      <c r="DQB9" s="11"/>
      <c r="DQC9" s="11"/>
      <c r="DQD9" s="11"/>
      <c r="DQE9" s="11"/>
      <c r="DQF9" s="11"/>
      <c r="DQG9" s="11"/>
      <c r="DQH9" s="11"/>
      <c r="DQI9" s="11"/>
      <c r="DQJ9" s="11"/>
      <c r="DQK9" s="11"/>
      <c r="DQL9" s="11"/>
      <c r="DQM9" s="11"/>
      <c r="DQN9" s="11"/>
      <c r="DQO9" s="11"/>
      <c r="DQP9" s="11"/>
      <c r="DQQ9" s="11"/>
      <c r="DQR9" s="11"/>
      <c r="DQS9" s="11"/>
      <c r="DQT9" s="11"/>
      <c r="DQU9" s="11"/>
      <c r="DQV9" s="11"/>
      <c r="DQW9" s="11"/>
      <c r="DQX9" s="11"/>
      <c r="DQY9" s="11"/>
      <c r="DQZ9" s="11"/>
      <c r="DRA9" s="11"/>
      <c r="DRB9" s="11"/>
      <c r="DRC9" s="11"/>
      <c r="DRD9" s="11"/>
      <c r="DRE9" s="11"/>
      <c r="DRF9" s="11"/>
      <c r="DRG9" s="11"/>
      <c r="DRH9" s="11"/>
      <c r="DRI9" s="11"/>
      <c r="DRJ9" s="11"/>
      <c r="DRK9" s="11"/>
      <c r="DRL9" s="11"/>
      <c r="DRM9" s="11"/>
      <c r="DRN9" s="11"/>
      <c r="DRO9" s="11"/>
      <c r="DRP9" s="11"/>
      <c r="DRQ9" s="11"/>
      <c r="DRR9" s="11"/>
      <c r="DRS9" s="11"/>
      <c r="DRT9" s="11"/>
      <c r="DRU9" s="11"/>
      <c r="DRV9" s="11"/>
      <c r="DRW9" s="11"/>
      <c r="DRX9" s="11"/>
      <c r="DRY9" s="11"/>
      <c r="DRZ9" s="11"/>
      <c r="DSA9" s="11"/>
      <c r="DSB9" s="11"/>
      <c r="DSC9" s="11"/>
      <c r="DSD9" s="11"/>
      <c r="DSE9" s="11"/>
      <c r="DSF9" s="11"/>
      <c r="DSG9" s="11"/>
      <c r="DSH9" s="11"/>
      <c r="DSI9" s="11"/>
      <c r="DSJ9" s="11"/>
      <c r="DSK9" s="11"/>
      <c r="DSL9" s="11"/>
      <c r="DSM9" s="11"/>
      <c r="DSN9" s="11"/>
      <c r="DSO9" s="11"/>
      <c r="DSP9" s="11"/>
      <c r="DSQ9" s="11"/>
      <c r="DSR9" s="11"/>
      <c r="DSS9" s="11"/>
      <c r="DST9" s="11"/>
      <c r="DSU9" s="11"/>
      <c r="DSV9" s="11"/>
      <c r="DSW9" s="11"/>
      <c r="DSX9" s="11"/>
      <c r="DSY9" s="11"/>
      <c r="DSZ9" s="11"/>
      <c r="DTA9" s="11"/>
      <c r="DTB9" s="11"/>
      <c r="DTC9" s="11"/>
      <c r="DTD9" s="11"/>
      <c r="DTE9" s="11"/>
      <c r="DTF9" s="11"/>
      <c r="DTG9" s="11"/>
      <c r="DTH9" s="11"/>
      <c r="DTI9" s="11"/>
      <c r="DTJ9" s="11"/>
      <c r="DTK9" s="11"/>
      <c r="DTL9" s="11"/>
      <c r="DTM9" s="11"/>
      <c r="DTN9" s="11"/>
      <c r="DTO9" s="11"/>
      <c r="DTP9" s="11"/>
      <c r="DTQ9" s="11"/>
      <c r="DTR9" s="11"/>
      <c r="DTS9" s="11"/>
      <c r="DTT9" s="11"/>
      <c r="DTU9" s="11"/>
      <c r="DTV9" s="11"/>
      <c r="DTW9" s="11"/>
      <c r="DTX9" s="11"/>
      <c r="DTY9" s="11"/>
      <c r="DTZ9" s="11"/>
      <c r="DUA9" s="11"/>
      <c r="DUB9" s="11"/>
      <c r="DUC9" s="11"/>
      <c r="DUD9" s="11"/>
      <c r="DUE9" s="11"/>
      <c r="DUF9" s="11"/>
      <c r="DUG9" s="11"/>
      <c r="DUH9" s="11"/>
      <c r="DUI9" s="11"/>
      <c r="DUJ9" s="11"/>
      <c r="DUK9" s="11"/>
      <c r="DUL9" s="11"/>
      <c r="DUM9" s="11"/>
      <c r="DUN9" s="11"/>
      <c r="DUO9" s="11"/>
      <c r="DUP9" s="11"/>
      <c r="DUQ9" s="11"/>
      <c r="DUR9" s="11"/>
      <c r="DUS9" s="11"/>
      <c r="DUT9" s="11"/>
      <c r="DUU9" s="11"/>
      <c r="DUV9" s="11"/>
      <c r="DUW9" s="11"/>
      <c r="DUX9" s="11"/>
      <c r="DUY9" s="11"/>
      <c r="DUZ9" s="11"/>
      <c r="DVA9" s="11"/>
      <c r="DVB9" s="11"/>
      <c r="DVC9" s="11"/>
      <c r="DVD9" s="11"/>
      <c r="DVE9" s="11"/>
      <c r="DVF9" s="11"/>
      <c r="DVG9" s="11"/>
      <c r="DVH9" s="11"/>
      <c r="DVI9" s="11"/>
      <c r="DVJ9" s="11"/>
      <c r="DVK9" s="11"/>
      <c r="DVL9" s="11"/>
      <c r="DVM9" s="11"/>
      <c r="DVN9" s="11"/>
      <c r="DVO9" s="11"/>
      <c r="DVP9" s="11"/>
      <c r="DVQ9" s="11"/>
      <c r="DVR9" s="11"/>
      <c r="DVS9" s="11"/>
      <c r="DVT9" s="11"/>
      <c r="DVU9" s="11"/>
      <c r="DVV9" s="11"/>
      <c r="DVW9" s="11"/>
      <c r="DVX9" s="11"/>
      <c r="DVY9" s="11"/>
      <c r="DVZ9" s="11"/>
      <c r="DWA9" s="11"/>
      <c r="DWB9" s="11"/>
      <c r="DWC9" s="11"/>
      <c r="DWD9" s="11"/>
      <c r="DWE9" s="11"/>
      <c r="DWF9" s="11"/>
      <c r="DWG9" s="11"/>
      <c r="DWH9" s="11"/>
      <c r="DWI9" s="11"/>
      <c r="DWJ9" s="11"/>
      <c r="DWK9" s="11"/>
      <c r="DWL9" s="11"/>
      <c r="DWM9" s="11"/>
      <c r="DWN9" s="11"/>
      <c r="DWO9" s="11"/>
      <c r="DWP9" s="11"/>
      <c r="DWQ9" s="11"/>
      <c r="DWR9" s="11"/>
      <c r="DWS9" s="11"/>
      <c r="DWT9" s="11"/>
      <c r="DWU9" s="11"/>
      <c r="DWV9" s="11"/>
      <c r="DWW9" s="11"/>
      <c r="DWX9" s="11"/>
      <c r="DWY9" s="11"/>
      <c r="DWZ9" s="11"/>
      <c r="DXA9" s="11"/>
      <c r="DXB9" s="11"/>
      <c r="DXC9" s="11"/>
      <c r="DXD9" s="11"/>
      <c r="DXE9" s="11"/>
      <c r="DXF9" s="11"/>
      <c r="DXG9" s="11"/>
      <c r="DXH9" s="11"/>
      <c r="DXI9" s="11"/>
      <c r="DXJ9" s="11"/>
      <c r="DXK9" s="11"/>
      <c r="DXL9" s="11"/>
      <c r="DXM9" s="11"/>
      <c r="DXN9" s="11"/>
      <c r="DXO9" s="11"/>
      <c r="DXP9" s="11"/>
      <c r="DXQ9" s="11"/>
      <c r="DXR9" s="11"/>
      <c r="DXS9" s="11"/>
      <c r="DXT9" s="11"/>
      <c r="DXU9" s="11"/>
      <c r="DXV9" s="11"/>
      <c r="DXW9" s="11"/>
      <c r="DXX9" s="11"/>
      <c r="DXY9" s="11"/>
      <c r="DXZ9" s="11"/>
      <c r="DYA9" s="11"/>
      <c r="DYB9" s="11"/>
      <c r="DYC9" s="11"/>
      <c r="DYD9" s="11"/>
      <c r="DYE9" s="11"/>
      <c r="DYF9" s="11"/>
      <c r="DYG9" s="11"/>
      <c r="DYH9" s="11"/>
      <c r="DYI9" s="11"/>
      <c r="DYJ9" s="11"/>
      <c r="DYK9" s="11"/>
      <c r="DYL9" s="11"/>
      <c r="DYM9" s="11"/>
      <c r="DYN9" s="11"/>
      <c r="DYO9" s="11"/>
      <c r="DYP9" s="11"/>
      <c r="DYQ9" s="11"/>
      <c r="DYR9" s="11"/>
      <c r="DYS9" s="11"/>
      <c r="DYT9" s="11"/>
      <c r="DYU9" s="11"/>
      <c r="DYV9" s="11"/>
      <c r="DYW9" s="11"/>
      <c r="DYX9" s="11"/>
      <c r="DYY9" s="11"/>
      <c r="DYZ9" s="11"/>
      <c r="DZA9" s="11"/>
      <c r="DZB9" s="11"/>
      <c r="DZC9" s="11"/>
      <c r="DZD9" s="11"/>
      <c r="DZE9" s="11"/>
      <c r="DZF9" s="11"/>
      <c r="DZG9" s="11"/>
      <c r="DZH9" s="11"/>
      <c r="DZI9" s="11"/>
      <c r="DZJ9" s="11"/>
      <c r="DZK9" s="11"/>
      <c r="DZL9" s="11"/>
      <c r="DZM9" s="11"/>
      <c r="DZN9" s="11"/>
      <c r="DZO9" s="11"/>
      <c r="DZP9" s="11"/>
      <c r="DZQ9" s="11"/>
      <c r="DZR9" s="11"/>
      <c r="DZS9" s="11"/>
      <c r="DZT9" s="11"/>
      <c r="DZU9" s="11"/>
      <c r="DZV9" s="11"/>
      <c r="DZW9" s="11"/>
      <c r="DZX9" s="11"/>
      <c r="DZY9" s="11"/>
      <c r="DZZ9" s="11"/>
      <c r="EAA9" s="11"/>
      <c r="EAB9" s="11"/>
      <c r="EAC9" s="11"/>
      <c r="EAD9" s="11"/>
      <c r="EAE9" s="11"/>
      <c r="EAF9" s="11"/>
      <c r="EAG9" s="11"/>
      <c r="EAH9" s="11"/>
      <c r="EAI9" s="11"/>
      <c r="EAJ9" s="11"/>
      <c r="EAK9" s="11"/>
      <c r="EAL9" s="11"/>
      <c r="EAM9" s="11"/>
      <c r="EAN9" s="11"/>
      <c r="EAO9" s="11"/>
      <c r="EAP9" s="11"/>
      <c r="EAQ9" s="11"/>
      <c r="EAR9" s="11"/>
      <c r="EAS9" s="11"/>
      <c r="EAT9" s="11"/>
      <c r="EAU9" s="11"/>
      <c r="EAV9" s="11"/>
      <c r="EAW9" s="11"/>
      <c r="EAX9" s="11"/>
      <c r="EAY9" s="11"/>
      <c r="EAZ9" s="11"/>
      <c r="EBA9" s="11"/>
      <c r="EBB9" s="11"/>
      <c r="EBC9" s="11"/>
      <c r="EBD9" s="11"/>
      <c r="EBE9" s="11"/>
      <c r="EBF9" s="11"/>
      <c r="EBG9" s="11"/>
      <c r="EBH9" s="11"/>
      <c r="EBI9" s="11"/>
      <c r="EBJ9" s="11"/>
      <c r="EBK9" s="11"/>
      <c r="EBL9" s="11"/>
      <c r="EBM9" s="11"/>
      <c r="EBN9" s="11"/>
      <c r="EBO9" s="11"/>
      <c r="EBP9" s="11"/>
      <c r="EBQ9" s="11"/>
      <c r="EBR9" s="11"/>
      <c r="EBS9" s="11"/>
      <c r="EBT9" s="11"/>
      <c r="EBU9" s="11"/>
      <c r="EBV9" s="11"/>
      <c r="EBW9" s="11"/>
      <c r="EBX9" s="11"/>
      <c r="EBY9" s="11"/>
      <c r="EBZ9" s="11"/>
      <c r="ECA9" s="11"/>
      <c r="ECB9" s="11"/>
      <c r="ECC9" s="11"/>
      <c r="ECD9" s="11"/>
      <c r="ECE9" s="11"/>
      <c r="ECF9" s="11"/>
      <c r="ECG9" s="11"/>
      <c r="ECH9" s="11"/>
      <c r="ECI9" s="11"/>
      <c r="ECJ9" s="11"/>
      <c r="ECK9" s="11"/>
      <c r="ECL9" s="11"/>
      <c r="ECM9" s="11"/>
      <c r="ECN9" s="11"/>
      <c r="ECO9" s="11"/>
      <c r="ECP9" s="11"/>
      <c r="ECQ9" s="11"/>
      <c r="ECR9" s="11"/>
      <c r="ECS9" s="11"/>
      <c r="ECT9" s="11"/>
      <c r="ECU9" s="11"/>
      <c r="ECV9" s="11"/>
      <c r="ECW9" s="11"/>
      <c r="ECX9" s="11"/>
      <c r="ECY9" s="11"/>
      <c r="ECZ9" s="11"/>
      <c r="EDA9" s="11"/>
      <c r="EDB9" s="11"/>
      <c r="EDC9" s="11"/>
      <c r="EDD9" s="11"/>
      <c r="EDE9" s="11"/>
      <c r="EDF9" s="11"/>
      <c r="EDG9" s="11"/>
      <c r="EDH9" s="11"/>
      <c r="EDI9" s="11"/>
      <c r="EDJ9" s="11"/>
      <c r="EDK9" s="11"/>
      <c r="EDL9" s="11"/>
      <c r="EDM9" s="11"/>
      <c r="EDN9" s="11"/>
      <c r="EDO9" s="11"/>
      <c r="EDP9" s="11"/>
      <c r="EDQ9" s="11"/>
      <c r="EDR9" s="11"/>
      <c r="EDS9" s="11"/>
      <c r="EDT9" s="11"/>
      <c r="EDU9" s="11"/>
      <c r="EDV9" s="11"/>
      <c r="EDW9" s="11"/>
      <c r="EDX9" s="11"/>
      <c r="EDY9" s="11"/>
      <c r="EDZ9" s="11"/>
      <c r="EEA9" s="11"/>
      <c r="EEB9" s="11"/>
      <c r="EEC9" s="11"/>
      <c r="EED9" s="11"/>
      <c r="EEE9" s="11"/>
      <c r="EEF9" s="11"/>
      <c r="EEG9" s="11"/>
      <c r="EEH9" s="11"/>
      <c r="EEI9" s="11"/>
      <c r="EEJ9" s="11"/>
      <c r="EEK9" s="11"/>
      <c r="EEL9" s="11"/>
      <c r="EEM9" s="11"/>
      <c r="EEN9" s="11"/>
      <c r="EEO9" s="11"/>
      <c r="EEP9" s="11"/>
      <c r="EEQ9" s="11"/>
      <c r="EER9" s="11"/>
      <c r="EES9" s="11"/>
      <c r="EET9" s="11"/>
      <c r="EEU9" s="11"/>
      <c r="EEV9" s="11"/>
      <c r="EEW9" s="11"/>
      <c r="EEX9" s="11"/>
      <c r="EEY9" s="11"/>
      <c r="EEZ9" s="11"/>
      <c r="EFA9" s="11"/>
      <c r="EFB9" s="11"/>
      <c r="EFC9" s="11"/>
      <c r="EFD9" s="11"/>
      <c r="EFE9" s="11"/>
      <c r="EFF9" s="11"/>
      <c r="EFG9" s="11"/>
      <c r="EFH9" s="11"/>
      <c r="EFI9" s="11"/>
      <c r="EFJ9" s="11"/>
      <c r="EFK9" s="11"/>
      <c r="EFL9" s="11"/>
      <c r="EFM9" s="11"/>
      <c r="EFN9" s="11"/>
      <c r="EFO9" s="11"/>
      <c r="EFP9" s="11"/>
      <c r="EFQ9" s="11"/>
      <c r="EFR9" s="11"/>
      <c r="EFS9" s="11"/>
      <c r="EFT9" s="11"/>
      <c r="EFU9" s="11"/>
      <c r="EFV9" s="11"/>
      <c r="EFW9" s="11"/>
      <c r="EFX9" s="11"/>
      <c r="EFY9" s="11"/>
      <c r="EFZ9" s="11"/>
      <c r="EGA9" s="11"/>
      <c r="EGB9" s="11"/>
      <c r="EGC9" s="11"/>
      <c r="EGD9" s="11"/>
      <c r="EGE9" s="11"/>
      <c r="EGF9" s="11"/>
      <c r="EGG9" s="11"/>
      <c r="EGH9" s="11"/>
      <c r="EGI9" s="11"/>
      <c r="EGJ9" s="11"/>
      <c r="EGK9" s="11"/>
      <c r="EGL9" s="11"/>
      <c r="EGM9" s="11"/>
      <c r="EGN9" s="11"/>
      <c r="EGO9" s="11"/>
      <c r="EGP9" s="11"/>
      <c r="EGQ9" s="11"/>
      <c r="EGR9" s="11"/>
      <c r="EGS9" s="11"/>
      <c r="EGT9" s="11"/>
      <c r="EGU9" s="11"/>
      <c r="EGV9" s="11"/>
      <c r="EGW9" s="11"/>
      <c r="EGX9" s="11"/>
      <c r="EGY9" s="11"/>
      <c r="EGZ9" s="11"/>
      <c r="EHA9" s="11"/>
      <c r="EHB9" s="11"/>
      <c r="EHC9" s="11"/>
      <c r="EHD9" s="11"/>
      <c r="EHE9" s="11"/>
      <c r="EHF9" s="11"/>
      <c r="EHG9" s="11"/>
      <c r="EHH9" s="11"/>
      <c r="EHI9" s="11"/>
      <c r="EHJ9" s="11"/>
      <c r="EHK9" s="11"/>
      <c r="EHL9" s="11"/>
      <c r="EHM9" s="11"/>
      <c r="EHN9" s="11"/>
      <c r="EHO9" s="11"/>
      <c r="EHP9" s="11"/>
      <c r="EHQ9" s="11"/>
      <c r="EHR9" s="11"/>
      <c r="EHS9" s="11"/>
      <c r="EHT9" s="11"/>
      <c r="EHU9" s="11"/>
      <c r="EHV9" s="11"/>
      <c r="EHW9" s="11"/>
      <c r="EHX9" s="11"/>
      <c r="EHY9" s="11"/>
      <c r="EHZ9" s="11"/>
      <c r="EIA9" s="11"/>
      <c r="EIB9" s="11"/>
      <c r="EIC9" s="11"/>
      <c r="EID9" s="11"/>
      <c r="EIE9" s="11"/>
      <c r="EIF9" s="11"/>
      <c r="EIG9" s="11"/>
      <c r="EIH9" s="11"/>
      <c r="EII9" s="11"/>
      <c r="EIJ9" s="11"/>
      <c r="EIK9" s="11"/>
      <c r="EIL9" s="11"/>
      <c r="EIM9" s="11"/>
      <c r="EIN9" s="11"/>
      <c r="EIO9" s="11"/>
      <c r="EIP9" s="11"/>
      <c r="EIQ9" s="11"/>
      <c r="EIR9" s="11"/>
      <c r="EIS9" s="11"/>
      <c r="EIT9" s="11"/>
      <c r="EIU9" s="11"/>
      <c r="EIV9" s="11"/>
      <c r="EIW9" s="11"/>
      <c r="EIX9" s="11"/>
      <c r="EIY9" s="11"/>
      <c r="EIZ9" s="11"/>
      <c r="EJA9" s="11"/>
      <c r="EJB9" s="11"/>
      <c r="EJC9" s="11"/>
      <c r="EJD9" s="11"/>
      <c r="EJE9" s="11"/>
      <c r="EJF9" s="11"/>
      <c r="EJG9" s="11"/>
      <c r="EJH9" s="11"/>
      <c r="EJI9" s="11"/>
      <c r="EJJ9" s="11"/>
      <c r="EJK9" s="11"/>
      <c r="EJL9" s="11"/>
      <c r="EJM9" s="11"/>
      <c r="EJN9" s="11"/>
      <c r="EJO9" s="11"/>
      <c r="EJP9" s="11"/>
      <c r="EJQ9" s="11"/>
      <c r="EJR9" s="11"/>
      <c r="EJS9" s="11"/>
      <c r="EJT9" s="11"/>
      <c r="EJU9" s="11"/>
      <c r="EJV9" s="11"/>
      <c r="EJW9" s="11"/>
      <c r="EJX9" s="11"/>
      <c r="EJY9" s="11"/>
      <c r="EJZ9" s="11"/>
      <c r="EKA9" s="11"/>
      <c r="EKB9" s="11"/>
      <c r="EKC9" s="11"/>
      <c r="EKD9" s="11"/>
      <c r="EKE9" s="11"/>
      <c r="EKF9" s="11"/>
      <c r="EKG9" s="11"/>
      <c r="EKH9" s="11"/>
      <c r="EKI9" s="11"/>
      <c r="EKJ9" s="11"/>
      <c r="EKK9" s="11"/>
      <c r="EKL9" s="11"/>
      <c r="EKM9" s="11"/>
      <c r="EKN9" s="11"/>
      <c r="EKO9" s="11"/>
      <c r="EKP9" s="11"/>
      <c r="EKQ9" s="11"/>
      <c r="EKR9" s="11"/>
      <c r="EKS9" s="11"/>
      <c r="EKT9" s="11"/>
      <c r="EKU9" s="11"/>
      <c r="EKV9" s="11"/>
      <c r="EKW9" s="11"/>
      <c r="EKX9" s="11"/>
      <c r="EKY9" s="11"/>
      <c r="EKZ9" s="11"/>
      <c r="ELA9" s="11"/>
      <c r="ELB9" s="11"/>
      <c r="ELC9" s="11"/>
      <c r="ELD9" s="11"/>
      <c r="ELE9" s="11"/>
      <c r="ELF9" s="11"/>
      <c r="ELG9" s="11"/>
      <c r="ELH9" s="11"/>
      <c r="ELI9" s="11"/>
      <c r="ELJ9" s="11"/>
      <c r="ELK9" s="11"/>
      <c r="ELL9" s="11"/>
      <c r="ELM9" s="11"/>
      <c r="ELN9" s="11"/>
      <c r="ELO9" s="11"/>
      <c r="ELP9" s="11"/>
      <c r="ELQ9" s="11"/>
      <c r="ELR9" s="11"/>
      <c r="ELS9" s="11"/>
      <c r="ELT9" s="11"/>
      <c r="ELU9" s="11"/>
      <c r="ELV9" s="11"/>
      <c r="ELW9" s="11"/>
      <c r="ELX9" s="11"/>
      <c r="ELY9" s="11"/>
      <c r="ELZ9" s="11"/>
      <c r="EMA9" s="11"/>
      <c r="EMB9" s="11"/>
      <c r="EMC9" s="11"/>
      <c r="EMD9" s="11"/>
      <c r="EME9" s="11"/>
      <c r="EMF9" s="11"/>
      <c r="EMG9" s="11"/>
      <c r="EMH9" s="11"/>
      <c r="EMI9" s="11"/>
      <c r="EMJ9" s="11"/>
      <c r="EMK9" s="11"/>
      <c r="EML9" s="11"/>
      <c r="EMM9" s="11"/>
      <c r="EMN9" s="11"/>
      <c r="EMO9" s="11"/>
      <c r="EMP9" s="11"/>
      <c r="EMQ9" s="11"/>
      <c r="EMR9" s="11"/>
      <c r="EMS9" s="11"/>
      <c r="EMT9" s="11"/>
      <c r="EMU9" s="11"/>
      <c r="EMV9" s="11"/>
      <c r="EMW9" s="11"/>
      <c r="EMX9" s="11"/>
      <c r="EMY9" s="11"/>
      <c r="EMZ9" s="11"/>
      <c r="ENA9" s="11"/>
      <c r="ENB9" s="11"/>
      <c r="ENC9" s="11"/>
      <c r="END9" s="11"/>
      <c r="ENE9" s="11"/>
      <c r="ENF9" s="11"/>
      <c r="ENG9" s="11"/>
      <c r="ENH9" s="11"/>
      <c r="ENI9" s="11"/>
      <c r="ENJ9" s="11"/>
      <c r="ENK9" s="11"/>
      <c r="ENL9" s="11"/>
      <c r="ENM9" s="11"/>
      <c r="ENN9" s="11"/>
      <c r="ENO9" s="11"/>
      <c r="ENP9" s="11"/>
      <c r="ENQ9" s="11"/>
      <c r="ENR9" s="11"/>
      <c r="ENS9" s="11"/>
      <c r="ENT9" s="11"/>
      <c r="ENU9" s="11"/>
      <c r="ENV9" s="11"/>
      <c r="ENW9" s="11"/>
      <c r="ENX9" s="11"/>
      <c r="ENY9" s="11"/>
      <c r="ENZ9" s="11"/>
      <c r="EOA9" s="11"/>
      <c r="EOB9" s="11"/>
      <c r="EOC9" s="11"/>
      <c r="EOD9" s="11"/>
      <c r="EOE9" s="11"/>
      <c r="EOF9" s="11"/>
      <c r="EOG9" s="11"/>
      <c r="EOH9" s="11"/>
      <c r="EOI9" s="11"/>
      <c r="EOJ9" s="11"/>
      <c r="EOK9" s="11"/>
      <c r="EOL9" s="11"/>
      <c r="EOM9" s="11"/>
      <c r="EON9" s="11"/>
      <c r="EOO9" s="11"/>
      <c r="EOP9" s="11"/>
      <c r="EOQ9" s="11"/>
      <c r="EOR9" s="11"/>
      <c r="EOS9" s="11"/>
      <c r="EOT9" s="11"/>
      <c r="EOU9" s="11"/>
      <c r="EOV9" s="11"/>
      <c r="EOW9" s="11"/>
      <c r="EOX9" s="11"/>
      <c r="EOY9" s="11"/>
      <c r="EOZ9" s="11"/>
      <c r="EPA9" s="11"/>
      <c r="EPB9" s="11"/>
      <c r="EPC9" s="11"/>
      <c r="EPD9" s="11"/>
      <c r="EPE9" s="11"/>
      <c r="EPF9" s="11"/>
      <c r="EPG9" s="11"/>
      <c r="EPH9" s="11"/>
      <c r="EPI9" s="11"/>
      <c r="EPJ9" s="11"/>
      <c r="EPK9" s="11"/>
      <c r="EPL9" s="11"/>
      <c r="EPM9" s="11"/>
      <c r="EPN9" s="11"/>
      <c r="EPO9" s="11"/>
      <c r="EPP9" s="11"/>
      <c r="EPQ9" s="11"/>
      <c r="EPR9" s="11"/>
      <c r="EPS9" s="11"/>
      <c r="EPT9" s="11"/>
      <c r="EPU9" s="11"/>
      <c r="EPV9" s="11"/>
      <c r="EPW9" s="11"/>
      <c r="EPX9" s="11"/>
      <c r="EPY9" s="11"/>
      <c r="EPZ9" s="11"/>
      <c r="EQA9" s="11"/>
      <c r="EQB9" s="11"/>
      <c r="EQC9" s="11"/>
      <c r="EQD9" s="11"/>
      <c r="EQE9" s="11"/>
      <c r="EQF9" s="11"/>
      <c r="EQG9" s="11"/>
      <c r="EQH9" s="11"/>
      <c r="EQI9" s="11"/>
      <c r="EQJ9" s="11"/>
      <c r="EQK9" s="11"/>
      <c r="EQL9" s="11"/>
      <c r="EQM9" s="11"/>
      <c r="EQN9" s="11"/>
      <c r="EQO9" s="11"/>
      <c r="EQP9" s="11"/>
      <c r="EQQ9" s="11"/>
      <c r="EQR9" s="11"/>
      <c r="EQS9" s="11"/>
      <c r="EQT9" s="11"/>
      <c r="EQU9" s="11"/>
      <c r="EQV9" s="11"/>
      <c r="EQW9" s="11"/>
      <c r="EQX9" s="11"/>
      <c r="EQY9" s="11"/>
      <c r="EQZ9" s="11"/>
      <c r="ERA9" s="11"/>
      <c r="ERB9" s="11"/>
      <c r="ERC9" s="11"/>
      <c r="ERD9" s="11"/>
      <c r="ERE9" s="11"/>
      <c r="ERF9" s="11"/>
      <c r="ERG9" s="11"/>
      <c r="ERH9" s="11"/>
      <c r="ERI9" s="11"/>
      <c r="ERJ9" s="11"/>
      <c r="ERK9" s="11"/>
      <c r="ERL9" s="11"/>
      <c r="ERM9" s="11"/>
      <c r="ERN9" s="11"/>
      <c r="ERO9" s="11"/>
      <c r="ERP9" s="11"/>
      <c r="ERQ9" s="11"/>
      <c r="ERR9" s="11"/>
      <c r="ERS9" s="11"/>
      <c r="ERT9" s="11"/>
      <c r="ERU9" s="11"/>
      <c r="ERV9" s="11"/>
      <c r="ERW9" s="11"/>
      <c r="ERX9" s="11"/>
      <c r="ERY9" s="11"/>
      <c r="ERZ9" s="11"/>
      <c r="ESA9" s="11"/>
      <c r="ESB9" s="11"/>
      <c r="ESC9" s="11"/>
      <c r="ESD9" s="11"/>
      <c r="ESE9" s="11"/>
      <c r="ESF9" s="11"/>
      <c r="ESG9" s="11"/>
      <c r="ESH9" s="11"/>
      <c r="ESI9" s="11"/>
      <c r="ESJ9" s="11"/>
      <c r="ESK9" s="11"/>
      <c r="ESL9" s="11"/>
      <c r="ESM9" s="11"/>
      <c r="ESN9" s="11"/>
      <c r="ESO9" s="11"/>
      <c r="ESP9" s="11"/>
      <c r="ESQ9" s="11"/>
      <c r="ESR9" s="11"/>
      <c r="ESS9" s="11"/>
      <c r="EST9" s="11"/>
      <c r="ESU9" s="11"/>
      <c r="ESV9" s="11"/>
      <c r="ESW9" s="11"/>
      <c r="ESX9" s="11"/>
      <c r="ESY9" s="11"/>
      <c r="ESZ9" s="11"/>
      <c r="ETA9" s="11"/>
      <c r="ETB9" s="11"/>
      <c r="ETC9" s="11"/>
      <c r="ETD9" s="11"/>
      <c r="ETE9" s="11"/>
      <c r="ETF9" s="11"/>
      <c r="ETG9" s="11"/>
      <c r="ETH9" s="11"/>
      <c r="ETI9" s="11"/>
      <c r="ETJ9" s="11"/>
      <c r="ETK9" s="11"/>
      <c r="ETL9" s="11"/>
      <c r="ETM9" s="11"/>
      <c r="ETN9" s="11"/>
      <c r="ETO9" s="11"/>
      <c r="ETP9" s="11"/>
      <c r="ETQ9" s="11"/>
      <c r="ETR9" s="11"/>
      <c r="ETS9" s="11"/>
      <c r="ETT9" s="11"/>
      <c r="ETU9" s="11"/>
      <c r="ETV9" s="11"/>
      <c r="ETW9" s="11"/>
      <c r="ETX9" s="11"/>
      <c r="ETY9" s="11"/>
      <c r="ETZ9" s="11"/>
      <c r="EUA9" s="11"/>
      <c r="EUB9" s="11"/>
      <c r="EUC9" s="11"/>
      <c r="EUD9" s="11"/>
      <c r="EUE9" s="11"/>
      <c r="EUF9" s="11"/>
      <c r="EUG9" s="11"/>
      <c r="EUH9" s="11"/>
      <c r="EUI9" s="11"/>
      <c r="EUJ9" s="11"/>
      <c r="EUK9" s="11"/>
      <c r="EUL9" s="11"/>
      <c r="EUM9" s="11"/>
      <c r="EUN9" s="11"/>
      <c r="EUO9" s="11"/>
      <c r="EUP9" s="11"/>
      <c r="EUQ9" s="11"/>
      <c r="EUR9" s="11"/>
      <c r="EUS9" s="11"/>
      <c r="EUT9" s="11"/>
      <c r="EUU9" s="11"/>
      <c r="EUV9" s="11"/>
      <c r="EUW9" s="11"/>
      <c r="EUX9" s="11"/>
      <c r="EUY9" s="11"/>
      <c r="EUZ9" s="11"/>
      <c r="EVA9" s="11"/>
      <c r="EVB9" s="11"/>
      <c r="EVC9" s="11"/>
      <c r="EVD9" s="11"/>
      <c r="EVE9" s="11"/>
      <c r="EVF9" s="11"/>
      <c r="EVG9" s="11"/>
      <c r="EVH9" s="11"/>
      <c r="EVI9" s="11"/>
      <c r="EVJ9" s="11"/>
      <c r="EVK9" s="11"/>
      <c r="EVL9" s="11"/>
      <c r="EVM9" s="11"/>
      <c r="EVN9" s="11"/>
      <c r="EVO9" s="11"/>
      <c r="EVP9" s="11"/>
      <c r="EVQ9" s="11"/>
      <c r="EVR9" s="11"/>
      <c r="EVS9" s="11"/>
      <c r="EVT9" s="11"/>
      <c r="EVU9" s="11"/>
      <c r="EVV9" s="11"/>
      <c r="EVW9" s="11"/>
      <c r="EVX9" s="11"/>
      <c r="EVY9" s="11"/>
      <c r="EVZ9" s="11"/>
      <c r="EWA9" s="11"/>
      <c r="EWB9" s="11"/>
      <c r="EWC9" s="11"/>
      <c r="EWD9" s="11"/>
      <c r="EWE9" s="11"/>
      <c r="EWF9" s="11"/>
      <c r="EWG9" s="11"/>
      <c r="EWH9" s="11"/>
      <c r="EWI9" s="11"/>
      <c r="EWJ9" s="11"/>
      <c r="EWK9" s="11"/>
      <c r="EWL9" s="11"/>
      <c r="EWM9" s="11"/>
      <c r="EWN9" s="11"/>
      <c r="EWO9" s="11"/>
      <c r="EWP9" s="11"/>
      <c r="EWQ9" s="11"/>
      <c r="EWR9" s="11"/>
      <c r="EWS9" s="11"/>
      <c r="EWT9" s="11"/>
      <c r="EWU9" s="11"/>
      <c r="EWV9" s="11"/>
      <c r="EWW9" s="11"/>
      <c r="EWX9" s="11"/>
      <c r="EWY9" s="11"/>
      <c r="EWZ9" s="11"/>
      <c r="EXA9" s="11"/>
      <c r="EXB9" s="11"/>
      <c r="EXC9" s="11"/>
      <c r="EXD9" s="11"/>
      <c r="EXE9" s="11"/>
      <c r="EXF9" s="11"/>
      <c r="EXG9" s="11"/>
      <c r="EXH9" s="11"/>
      <c r="EXI9" s="11"/>
      <c r="EXJ9" s="11"/>
      <c r="EXK9" s="11"/>
      <c r="EXL9" s="11"/>
      <c r="EXM9" s="11"/>
      <c r="EXN9" s="11"/>
      <c r="EXO9" s="11"/>
      <c r="EXP9" s="11"/>
      <c r="EXQ9" s="11"/>
      <c r="EXR9" s="11"/>
      <c r="EXS9" s="11"/>
      <c r="EXT9" s="11"/>
      <c r="EXU9" s="11"/>
      <c r="EXV9" s="11"/>
      <c r="EXW9" s="11"/>
      <c r="EXX9" s="11"/>
      <c r="EXY9" s="11"/>
      <c r="EXZ9" s="11"/>
      <c r="EYA9" s="11"/>
      <c r="EYB9" s="11"/>
      <c r="EYC9" s="11"/>
      <c r="EYD9" s="11"/>
      <c r="EYE9" s="11"/>
      <c r="EYF9" s="11"/>
      <c r="EYG9" s="11"/>
      <c r="EYH9" s="11"/>
      <c r="EYI9" s="11"/>
      <c r="EYJ9" s="11"/>
      <c r="EYK9" s="11"/>
      <c r="EYL9" s="11"/>
      <c r="EYM9" s="11"/>
      <c r="EYN9" s="11"/>
      <c r="EYO9" s="11"/>
      <c r="EYP9" s="11"/>
      <c r="EYQ9" s="11"/>
      <c r="EYR9" s="11"/>
      <c r="EYS9" s="11"/>
      <c r="EYT9" s="11"/>
      <c r="EYU9" s="11"/>
      <c r="EYV9" s="11"/>
      <c r="EYW9" s="11"/>
      <c r="EYX9" s="11"/>
      <c r="EYY9" s="11"/>
      <c r="EYZ9" s="11"/>
      <c r="EZA9" s="11"/>
      <c r="EZB9" s="11"/>
      <c r="EZC9" s="11"/>
      <c r="EZD9" s="11"/>
      <c r="EZE9" s="11"/>
      <c r="EZF9" s="11"/>
      <c r="EZG9" s="11"/>
      <c r="EZH9" s="11"/>
      <c r="EZI9" s="11"/>
      <c r="EZJ9" s="11"/>
      <c r="EZK9" s="11"/>
      <c r="EZL9" s="11"/>
      <c r="EZM9" s="11"/>
      <c r="EZN9" s="11"/>
      <c r="EZO9" s="11"/>
      <c r="EZP9" s="11"/>
      <c r="EZQ9" s="11"/>
      <c r="EZR9" s="11"/>
      <c r="EZS9" s="11"/>
      <c r="EZT9" s="11"/>
      <c r="EZU9" s="11"/>
      <c r="EZV9" s="11"/>
      <c r="EZW9" s="11"/>
      <c r="EZX9" s="11"/>
      <c r="EZY9" s="11"/>
      <c r="EZZ9" s="11"/>
      <c r="FAA9" s="11"/>
      <c r="FAB9" s="11"/>
      <c r="FAC9" s="11"/>
      <c r="FAD9" s="11"/>
      <c r="FAE9" s="11"/>
      <c r="FAF9" s="11"/>
      <c r="FAG9" s="11"/>
      <c r="FAH9" s="11"/>
      <c r="FAI9" s="11"/>
      <c r="FAJ9" s="11"/>
      <c r="FAK9" s="11"/>
      <c r="FAL9" s="11"/>
      <c r="FAM9" s="11"/>
      <c r="FAN9" s="11"/>
      <c r="FAO9" s="11"/>
      <c r="FAP9" s="11"/>
      <c r="FAQ9" s="11"/>
      <c r="FAR9" s="11"/>
      <c r="FAS9" s="11"/>
      <c r="FAT9" s="11"/>
      <c r="FAU9" s="11"/>
      <c r="FAV9" s="11"/>
      <c r="FAW9" s="11"/>
      <c r="FAX9" s="11"/>
      <c r="FAY9" s="11"/>
      <c r="FAZ9" s="11"/>
      <c r="FBA9" s="11"/>
      <c r="FBB9" s="11"/>
      <c r="FBC9" s="11"/>
      <c r="FBD9" s="11"/>
      <c r="FBE9" s="11"/>
      <c r="FBF9" s="11"/>
      <c r="FBG9" s="11"/>
      <c r="FBH9" s="11"/>
      <c r="FBI9" s="11"/>
      <c r="FBJ9" s="11"/>
      <c r="FBK9" s="11"/>
      <c r="FBL9" s="11"/>
      <c r="FBM9" s="11"/>
      <c r="FBN9" s="11"/>
      <c r="FBO9" s="11"/>
      <c r="FBP9" s="11"/>
      <c r="FBQ9" s="11"/>
      <c r="FBR9" s="11"/>
      <c r="FBS9" s="11"/>
      <c r="FBT9" s="11"/>
      <c r="FBU9" s="11"/>
      <c r="FBV9" s="11"/>
      <c r="FBW9" s="11"/>
      <c r="FBX9" s="11"/>
      <c r="FBY9" s="11"/>
      <c r="FBZ9" s="11"/>
      <c r="FCA9" s="11"/>
      <c r="FCB9" s="11"/>
      <c r="FCC9" s="11"/>
      <c r="FCD9" s="11"/>
      <c r="FCE9" s="11"/>
      <c r="FCF9" s="11"/>
      <c r="FCG9" s="11"/>
      <c r="FCH9" s="11"/>
      <c r="FCI9" s="11"/>
      <c r="FCJ9" s="11"/>
      <c r="FCK9" s="11"/>
      <c r="FCL9" s="11"/>
      <c r="FCM9" s="11"/>
      <c r="FCN9" s="11"/>
      <c r="FCO9" s="11"/>
      <c r="FCP9" s="11"/>
      <c r="FCQ9" s="11"/>
      <c r="FCR9" s="11"/>
      <c r="FCS9" s="11"/>
      <c r="FCT9" s="11"/>
      <c r="FCU9" s="11"/>
      <c r="FCV9" s="11"/>
      <c r="FCW9" s="11"/>
      <c r="FCX9" s="11"/>
      <c r="FCY9" s="11"/>
      <c r="FCZ9" s="11"/>
      <c r="FDA9" s="11"/>
      <c r="FDB9" s="11"/>
      <c r="FDC9" s="11"/>
      <c r="FDD9" s="11"/>
      <c r="FDE9" s="11"/>
      <c r="FDF9" s="11"/>
      <c r="FDG9" s="11"/>
      <c r="FDH9" s="11"/>
      <c r="FDI9" s="11"/>
      <c r="FDJ9" s="11"/>
      <c r="FDK9" s="11"/>
      <c r="FDL9" s="11"/>
      <c r="FDM9" s="11"/>
      <c r="FDN9" s="11"/>
      <c r="FDO9" s="11"/>
      <c r="FDP9" s="11"/>
      <c r="FDQ9" s="11"/>
      <c r="FDR9" s="11"/>
      <c r="FDS9" s="11"/>
      <c r="FDT9" s="11"/>
      <c r="FDU9" s="11"/>
      <c r="FDV9" s="11"/>
      <c r="FDW9" s="11"/>
      <c r="FDX9" s="11"/>
      <c r="FDY9" s="11"/>
      <c r="FDZ9" s="11"/>
      <c r="FEA9" s="11"/>
      <c r="FEB9" s="11"/>
      <c r="FEC9" s="11"/>
      <c r="FED9" s="11"/>
      <c r="FEE9" s="11"/>
      <c r="FEF9" s="11"/>
      <c r="FEG9" s="11"/>
      <c r="FEH9" s="11"/>
      <c r="FEI9" s="11"/>
      <c r="FEJ9" s="11"/>
      <c r="FEK9" s="11"/>
      <c r="FEL9" s="11"/>
      <c r="FEM9" s="11"/>
      <c r="FEN9" s="11"/>
      <c r="FEO9" s="11"/>
      <c r="FEP9" s="11"/>
      <c r="FEQ9" s="11"/>
      <c r="FER9" s="11"/>
      <c r="FES9" s="11"/>
      <c r="FET9" s="11"/>
      <c r="FEU9" s="11"/>
      <c r="FEV9" s="11"/>
      <c r="FEW9" s="11"/>
      <c r="FEX9" s="11"/>
      <c r="FEY9" s="11"/>
      <c r="FEZ9" s="11"/>
      <c r="FFA9" s="11"/>
      <c r="FFB9" s="11"/>
      <c r="FFC9" s="11"/>
      <c r="FFD9" s="11"/>
      <c r="FFE9" s="11"/>
      <c r="FFF9" s="11"/>
      <c r="FFG9" s="11"/>
      <c r="FFH9" s="11"/>
      <c r="FFI9" s="11"/>
      <c r="FFJ9" s="11"/>
      <c r="FFK9" s="11"/>
      <c r="FFL9" s="11"/>
      <c r="FFM9" s="11"/>
      <c r="FFN9" s="11"/>
      <c r="FFO9" s="11"/>
      <c r="FFP9" s="11"/>
      <c r="FFQ9" s="11"/>
      <c r="FFR9" s="11"/>
      <c r="FFS9" s="11"/>
      <c r="FFT9" s="11"/>
      <c r="FFU9" s="11"/>
      <c r="FFV9" s="11"/>
      <c r="FFW9" s="11"/>
      <c r="FFX9" s="11"/>
      <c r="FFY9" s="11"/>
      <c r="FFZ9" s="11"/>
      <c r="FGA9" s="11"/>
      <c r="FGB9" s="11"/>
      <c r="FGC9" s="11"/>
      <c r="FGD9" s="11"/>
      <c r="FGE9" s="11"/>
      <c r="FGF9" s="11"/>
      <c r="FGG9" s="11"/>
      <c r="FGH9" s="11"/>
      <c r="FGI9" s="11"/>
      <c r="FGJ9" s="11"/>
      <c r="FGK9" s="11"/>
      <c r="FGL9" s="11"/>
      <c r="FGM9" s="11"/>
      <c r="FGN9" s="11"/>
      <c r="FGO9" s="11"/>
      <c r="FGP9" s="11"/>
      <c r="FGQ9" s="11"/>
      <c r="FGR9" s="11"/>
      <c r="FGS9" s="11"/>
      <c r="FGT9" s="11"/>
      <c r="FGU9" s="11"/>
      <c r="FGV9" s="11"/>
      <c r="FGW9" s="11"/>
      <c r="FGX9" s="11"/>
      <c r="FGY9" s="11"/>
      <c r="FGZ9" s="11"/>
      <c r="FHA9" s="11"/>
      <c r="FHB9" s="11"/>
      <c r="FHC9" s="11"/>
      <c r="FHD9" s="11"/>
      <c r="FHE9" s="11"/>
      <c r="FHF9" s="11"/>
      <c r="FHG9" s="11"/>
      <c r="FHH9" s="11"/>
      <c r="FHI9" s="11"/>
      <c r="FHJ9" s="11"/>
      <c r="FHK9" s="11"/>
      <c r="FHL9" s="11"/>
      <c r="FHM9" s="11"/>
      <c r="FHN9" s="11"/>
      <c r="FHO9" s="11"/>
      <c r="FHP9" s="11"/>
      <c r="FHQ9" s="11"/>
      <c r="FHR9" s="11"/>
      <c r="FHS9" s="11"/>
      <c r="FHT9" s="11"/>
      <c r="FHU9" s="11"/>
      <c r="FHV9" s="11"/>
      <c r="FHW9" s="11"/>
      <c r="FHX9" s="11"/>
      <c r="FHY9" s="11"/>
      <c r="FHZ9" s="11"/>
      <c r="FIA9" s="11"/>
      <c r="FIB9" s="11"/>
      <c r="FIC9" s="11"/>
      <c r="FID9" s="11"/>
      <c r="FIE9" s="11"/>
      <c r="FIF9" s="11"/>
      <c r="FIG9" s="11"/>
      <c r="FIH9" s="11"/>
      <c r="FII9" s="11"/>
      <c r="FIJ9" s="11"/>
      <c r="FIK9" s="11"/>
      <c r="FIL9" s="11"/>
      <c r="FIM9" s="11"/>
      <c r="FIN9" s="11"/>
      <c r="FIO9" s="11"/>
      <c r="FIP9" s="11"/>
      <c r="FIQ9" s="11"/>
      <c r="FIR9" s="11"/>
      <c r="FIS9" s="11"/>
      <c r="FIT9" s="11"/>
      <c r="FIU9" s="11"/>
      <c r="FIV9" s="11"/>
      <c r="FIW9" s="11"/>
      <c r="FIX9" s="11"/>
      <c r="FIY9" s="11"/>
      <c r="FIZ9" s="11"/>
      <c r="FJA9" s="11"/>
      <c r="FJB9" s="11"/>
      <c r="FJC9" s="11"/>
      <c r="FJD9" s="11"/>
      <c r="FJE9" s="11"/>
      <c r="FJF9" s="11"/>
      <c r="FJG9" s="11"/>
      <c r="FJH9" s="11"/>
      <c r="FJI9" s="11"/>
      <c r="FJJ9" s="11"/>
      <c r="FJK9" s="11"/>
      <c r="FJL9" s="11"/>
      <c r="FJM9" s="11"/>
      <c r="FJN9" s="11"/>
      <c r="FJO9" s="11"/>
      <c r="FJP9" s="11"/>
      <c r="FJQ9" s="11"/>
      <c r="FJR9" s="11"/>
      <c r="FJS9" s="11"/>
      <c r="FJT9" s="11"/>
      <c r="FJU9" s="11"/>
      <c r="FJV9" s="11"/>
      <c r="FJW9" s="11"/>
      <c r="FJX9" s="11"/>
      <c r="FJY9" s="11"/>
      <c r="FJZ9" s="11"/>
      <c r="FKA9" s="11"/>
      <c r="FKB9" s="11"/>
      <c r="FKC9" s="11"/>
      <c r="FKD9" s="11"/>
      <c r="FKE9" s="11"/>
      <c r="FKF9" s="11"/>
      <c r="FKG9" s="11"/>
      <c r="FKH9" s="11"/>
      <c r="FKI9" s="11"/>
      <c r="FKJ9" s="11"/>
      <c r="FKK9" s="11"/>
      <c r="FKL9" s="11"/>
      <c r="FKM9" s="11"/>
      <c r="FKN9" s="11"/>
      <c r="FKO9" s="11"/>
      <c r="FKP9" s="11"/>
      <c r="FKQ9" s="11"/>
      <c r="FKR9" s="11"/>
      <c r="FKS9" s="11"/>
      <c r="FKT9" s="11"/>
      <c r="FKU9" s="11"/>
      <c r="FKV9" s="11"/>
      <c r="FKW9" s="11"/>
      <c r="FKX9" s="11"/>
      <c r="FKY9" s="11"/>
      <c r="FKZ9" s="11"/>
      <c r="FLA9" s="11"/>
      <c r="FLB9" s="11"/>
      <c r="FLC9" s="11"/>
      <c r="FLD9" s="11"/>
      <c r="FLE9" s="11"/>
      <c r="FLF9" s="11"/>
      <c r="FLG9" s="11"/>
      <c r="FLH9" s="11"/>
      <c r="FLI9" s="11"/>
      <c r="FLJ9" s="11"/>
      <c r="FLK9" s="11"/>
      <c r="FLL9" s="11"/>
      <c r="FLM9" s="11"/>
      <c r="FLN9" s="11"/>
      <c r="FLO9" s="11"/>
      <c r="FLP9" s="11"/>
      <c r="FLQ9" s="11"/>
      <c r="FLR9" s="11"/>
      <c r="FLS9" s="11"/>
      <c r="FLT9" s="11"/>
      <c r="FLU9" s="11"/>
      <c r="FLV9" s="11"/>
      <c r="FLW9" s="11"/>
      <c r="FLX9" s="11"/>
      <c r="FLY9" s="11"/>
      <c r="FLZ9" s="11"/>
      <c r="FMA9" s="11"/>
      <c r="FMB9" s="11"/>
      <c r="FMC9" s="11"/>
      <c r="FMD9" s="11"/>
      <c r="FME9" s="11"/>
      <c r="FMF9" s="11"/>
      <c r="FMG9" s="11"/>
      <c r="FMH9" s="11"/>
      <c r="FMI9" s="11"/>
      <c r="FMJ9" s="11"/>
      <c r="FMK9" s="11"/>
      <c r="FML9" s="11"/>
      <c r="FMM9" s="11"/>
      <c r="FMN9" s="11"/>
      <c r="FMO9" s="11"/>
      <c r="FMP9" s="11"/>
      <c r="FMQ9" s="11"/>
      <c r="FMR9" s="11"/>
      <c r="FMS9" s="11"/>
      <c r="FMT9" s="11"/>
      <c r="FMU9" s="11"/>
      <c r="FMV9" s="11"/>
      <c r="FMW9" s="11"/>
      <c r="FMX9" s="11"/>
      <c r="FMY9" s="11"/>
      <c r="FMZ9" s="11"/>
      <c r="FNA9" s="11"/>
      <c r="FNB9" s="11"/>
      <c r="FNC9" s="11"/>
      <c r="FND9" s="11"/>
      <c r="FNE9" s="11"/>
      <c r="FNF9" s="11"/>
      <c r="FNG9" s="11"/>
      <c r="FNH9" s="11"/>
      <c r="FNI9" s="11"/>
      <c r="FNJ9" s="11"/>
      <c r="FNK9" s="11"/>
      <c r="FNL9" s="11"/>
      <c r="FNM9" s="11"/>
      <c r="FNN9" s="11"/>
      <c r="FNO9" s="11"/>
      <c r="FNP9" s="11"/>
      <c r="FNQ9" s="11"/>
      <c r="FNR9" s="11"/>
      <c r="FNS9" s="11"/>
      <c r="FNT9" s="11"/>
      <c r="FNU9" s="11"/>
      <c r="FNV9" s="11"/>
      <c r="FNW9" s="11"/>
      <c r="FNX9" s="11"/>
      <c r="FNY9" s="11"/>
      <c r="FNZ9" s="11"/>
      <c r="FOA9" s="11"/>
      <c r="FOB9" s="11"/>
      <c r="FOC9" s="11"/>
      <c r="FOD9" s="11"/>
      <c r="FOE9" s="11"/>
      <c r="FOF9" s="11"/>
      <c r="FOG9" s="11"/>
      <c r="FOH9" s="11"/>
      <c r="FOI9" s="11"/>
      <c r="FOJ9" s="11"/>
      <c r="FOK9" s="11"/>
      <c r="FOL9" s="11"/>
      <c r="FOM9" s="11"/>
      <c r="FON9" s="11"/>
      <c r="FOO9" s="11"/>
      <c r="FOP9" s="11"/>
      <c r="FOQ9" s="11"/>
      <c r="FOR9" s="11"/>
      <c r="FOS9" s="11"/>
      <c r="FOT9" s="11"/>
      <c r="FOU9" s="11"/>
      <c r="FOV9" s="11"/>
      <c r="FOW9" s="11"/>
      <c r="FOX9" s="11"/>
      <c r="FOY9" s="11"/>
      <c r="FOZ9" s="11"/>
      <c r="FPA9" s="11"/>
      <c r="FPB9" s="11"/>
      <c r="FPC9" s="11"/>
      <c r="FPD9" s="11"/>
      <c r="FPE9" s="11"/>
      <c r="FPF9" s="11"/>
      <c r="FPG9" s="11"/>
      <c r="FPH9" s="11"/>
      <c r="FPI9" s="11"/>
      <c r="FPJ9" s="11"/>
      <c r="FPK9" s="11"/>
      <c r="FPL9" s="11"/>
      <c r="FPM9" s="11"/>
      <c r="FPN9" s="11"/>
      <c r="FPO9" s="11"/>
      <c r="FPP9" s="11"/>
      <c r="FPQ9" s="11"/>
      <c r="FPR9" s="11"/>
      <c r="FPS9" s="11"/>
      <c r="FPT9" s="11"/>
      <c r="FPU9" s="11"/>
      <c r="FPV9" s="11"/>
      <c r="FPW9" s="11"/>
      <c r="FPX9" s="11"/>
      <c r="FPY9" s="11"/>
      <c r="FPZ9" s="11"/>
      <c r="FQA9" s="11"/>
      <c r="FQB9" s="11"/>
      <c r="FQC9" s="11"/>
      <c r="FQD9" s="11"/>
      <c r="FQE9" s="11"/>
      <c r="FQF9" s="11"/>
      <c r="FQG9" s="11"/>
      <c r="FQH9" s="11"/>
      <c r="FQI9" s="11"/>
      <c r="FQJ9" s="11"/>
      <c r="FQK9" s="11"/>
      <c r="FQL9" s="11"/>
      <c r="FQM9" s="11"/>
      <c r="FQN9" s="11"/>
      <c r="FQO9" s="11"/>
      <c r="FQP9" s="11"/>
      <c r="FQQ9" s="11"/>
      <c r="FQR9" s="11"/>
      <c r="FQS9" s="11"/>
      <c r="FQT9" s="11"/>
      <c r="FQU9" s="11"/>
      <c r="FQV9" s="11"/>
      <c r="FQW9" s="11"/>
      <c r="FQX9" s="11"/>
      <c r="FQY9" s="11"/>
      <c r="FQZ9" s="11"/>
      <c r="FRA9" s="11"/>
      <c r="FRB9" s="11"/>
      <c r="FRC9" s="11"/>
      <c r="FRD9" s="11"/>
      <c r="FRE9" s="11"/>
      <c r="FRF9" s="11"/>
      <c r="FRG9" s="11"/>
      <c r="FRH9" s="11"/>
      <c r="FRI9" s="11"/>
      <c r="FRJ9" s="11"/>
      <c r="FRK9" s="11"/>
      <c r="FRL9" s="11"/>
      <c r="FRM9" s="11"/>
      <c r="FRN9" s="11"/>
      <c r="FRO9" s="11"/>
      <c r="FRP9" s="11"/>
      <c r="FRQ9" s="11"/>
      <c r="FRR9" s="11"/>
      <c r="FRS9" s="11"/>
      <c r="FRT9" s="11"/>
      <c r="FRU9" s="11"/>
      <c r="FRV9" s="11"/>
      <c r="FRW9" s="11"/>
      <c r="FRX9" s="11"/>
      <c r="FRY9" s="11"/>
      <c r="FRZ9" s="11"/>
      <c r="FSA9" s="11"/>
      <c r="FSB9" s="11"/>
    </row>
    <row r="10" spans="1:4552" s="43" customFormat="1" ht="12.75" customHeight="1">
      <c r="A10" s="38" t="s">
        <v>9</v>
      </c>
      <c r="B10" s="39"/>
      <c r="C10" s="40">
        <v>0</v>
      </c>
      <c r="D10" s="40">
        <v>0</v>
      </c>
      <c r="E10" s="40">
        <v>0</v>
      </c>
      <c r="F10" s="40">
        <v>0</v>
      </c>
      <c r="G10" s="41">
        <f>SUM(C10:F10)</f>
        <v>0</v>
      </c>
      <c r="H10" s="42">
        <f>H5*H11</f>
        <v>1.728</v>
      </c>
      <c r="I10" s="42">
        <f>I5*I11</f>
        <v>5.1840000000000002</v>
      </c>
      <c r="J10" s="42">
        <f>J5*J11</f>
        <v>1.728</v>
      </c>
      <c r="K10" s="42">
        <f>K5*K11</f>
        <v>8.64</v>
      </c>
      <c r="L10" s="41">
        <f>SUM(H10:K10)</f>
        <v>17.28</v>
      </c>
      <c r="M10" s="42">
        <f>M5*M11</f>
        <v>12.922800000000001</v>
      </c>
      <c r="N10" s="42">
        <f>N5*N11</f>
        <v>38.7684</v>
      </c>
      <c r="O10" s="42">
        <f>O5*O11</f>
        <v>12.922800000000001</v>
      </c>
      <c r="P10" s="42">
        <f>P5*P11</f>
        <v>64.614000000000004</v>
      </c>
      <c r="Q10" s="41">
        <f>SUM(M10:P10)</f>
        <v>129.22800000000001</v>
      </c>
      <c r="R10" s="42">
        <f>R5*R11</f>
        <v>105.76356000000001</v>
      </c>
      <c r="S10" s="42">
        <f>S5*S11</f>
        <v>317.29068000000001</v>
      </c>
      <c r="T10" s="42">
        <f>T5*T11</f>
        <v>105.76356000000001</v>
      </c>
      <c r="U10" s="42">
        <f>U5*U11</f>
        <v>528.81780000000003</v>
      </c>
      <c r="V10" s="41">
        <f>SUM(R10:U10)</f>
        <v>1057.6356000000001</v>
      </c>
      <c r="W10" s="42">
        <f>W5*W11</f>
        <v>950.19844391999993</v>
      </c>
      <c r="X10" s="42">
        <f>X5*X11</f>
        <v>2850.5953317599997</v>
      </c>
      <c r="Y10" s="42">
        <f>Y5*Y11</f>
        <v>950.19844391999993</v>
      </c>
      <c r="Z10" s="42">
        <f>Z5*Z11</f>
        <v>4750.9922195999998</v>
      </c>
      <c r="AA10" s="41">
        <f>SUM(W10:Z10)</f>
        <v>9501.9844391999995</v>
      </c>
      <c r="AB10" s="42">
        <f>AB5*AB11</f>
        <v>5483.1807500238001</v>
      </c>
      <c r="AC10" s="42">
        <f>AC5*AC11</f>
        <v>16449.542250071398</v>
      </c>
      <c r="AD10" s="42">
        <f>AD5*AD11</f>
        <v>5483.1807500238001</v>
      </c>
      <c r="AE10" s="42">
        <f>AE5*AE11</f>
        <v>27415.903750119</v>
      </c>
      <c r="AF10" s="41">
        <f>SUM(AB10:AE10)</f>
        <v>54831.807500237992</v>
      </c>
      <c r="AG10" s="41">
        <f>AG5*AG11</f>
        <v>222738.65374718609</v>
      </c>
      <c r="AH10" s="42">
        <f>AH5*AH11</f>
        <v>468676.29683483863</v>
      </c>
      <c r="AI10" s="41">
        <f>AI5*AI11</f>
        <v>746614.19208045607</v>
      </c>
      <c r="AJ10" s="41">
        <f>AJ5*AJ11</f>
        <v>1161240.4587181751</v>
      </c>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c r="HC10" s="21"/>
      <c r="HD10" s="21"/>
      <c r="HE10" s="21"/>
      <c r="HF10" s="21"/>
      <c r="HG10" s="21"/>
      <c r="HH10" s="21"/>
      <c r="HI10" s="21"/>
      <c r="HJ10" s="21"/>
      <c r="HK10" s="21"/>
      <c r="HL10" s="21"/>
      <c r="HM10" s="21"/>
      <c r="HN10" s="21"/>
      <c r="HO10" s="21"/>
      <c r="HP10" s="21"/>
      <c r="HQ10" s="21"/>
      <c r="HR10" s="21"/>
      <c r="HS10" s="21"/>
      <c r="HT10" s="21"/>
      <c r="HU10" s="21"/>
      <c r="HV10" s="21"/>
      <c r="HW10" s="21"/>
      <c r="HX10" s="21"/>
      <c r="HY10" s="21"/>
      <c r="HZ10" s="21"/>
      <c r="IA10" s="21"/>
      <c r="IB10" s="21"/>
      <c r="IC10" s="21"/>
      <c r="ID10" s="21"/>
      <c r="IE10" s="21"/>
      <c r="IF10" s="21"/>
      <c r="IG10" s="21"/>
      <c r="IH10" s="21"/>
      <c r="II10" s="21"/>
      <c r="IJ10" s="21"/>
      <c r="IK10" s="21"/>
      <c r="IL10" s="21"/>
      <c r="IM10" s="21"/>
      <c r="IN10" s="21"/>
      <c r="IO10" s="21"/>
      <c r="IP10" s="21"/>
      <c r="IQ10" s="21"/>
      <c r="IR10" s="21"/>
      <c r="IS10" s="21"/>
      <c r="IT10" s="21"/>
      <c r="IU10" s="21"/>
      <c r="IV10" s="21"/>
      <c r="IW10" s="21"/>
      <c r="IX10" s="21"/>
      <c r="IY10" s="21"/>
      <c r="IZ10" s="21"/>
      <c r="JA10" s="21"/>
      <c r="JB10" s="21"/>
      <c r="JC10" s="21"/>
      <c r="JD10" s="21"/>
      <c r="JE10" s="21"/>
      <c r="JF10" s="21"/>
      <c r="JG10" s="21"/>
      <c r="JH10" s="21"/>
      <c r="JI10" s="21"/>
      <c r="JJ10" s="21"/>
      <c r="JK10" s="21"/>
      <c r="JL10" s="21"/>
      <c r="JM10" s="21"/>
      <c r="JN10" s="21"/>
      <c r="JO10" s="21"/>
      <c r="JP10" s="21"/>
      <c r="JQ10" s="21"/>
      <c r="JR10" s="21"/>
      <c r="JS10" s="21"/>
      <c r="JT10" s="21"/>
      <c r="JU10" s="21"/>
      <c r="JV10" s="21"/>
      <c r="JW10" s="21"/>
      <c r="JX10" s="21"/>
      <c r="JY10" s="21"/>
      <c r="JZ10" s="21"/>
      <c r="KA10" s="21"/>
      <c r="KB10" s="21"/>
      <c r="KC10" s="21"/>
      <c r="KD10" s="21"/>
      <c r="KE10" s="21"/>
      <c r="KF10" s="21"/>
      <c r="KG10" s="21"/>
      <c r="KH10" s="21"/>
      <c r="KI10" s="21"/>
      <c r="KJ10" s="21"/>
      <c r="KK10" s="21"/>
      <c r="KL10" s="21"/>
      <c r="KM10" s="21"/>
      <c r="KN10" s="21"/>
      <c r="KO10" s="21"/>
      <c r="KP10" s="21"/>
      <c r="KQ10" s="21"/>
      <c r="KR10" s="21"/>
      <c r="KS10" s="21"/>
      <c r="KT10" s="21"/>
      <c r="KU10" s="21"/>
      <c r="KV10" s="21"/>
      <c r="KW10" s="21"/>
      <c r="KX10" s="21"/>
      <c r="KY10" s="21"/>
      <c r="KZ10" s="21"/>
      <c r="LA10" s="21"/>
      <c r="LB10" s="21"/>
      <c r="LC10" s="21"/>
      <c r="LD10" s="21"/>
      <c r="LE10" s="21"/>
      <c r="LF10" s="21"/>
      <c r="LG10" s="21"/>
      <c r="LH10" s="21"/>
      <c r="LI10" s="21"/>
      <c r="LJ10" s="21"/>
      <c r="LK10" s="21"/>
      <c r="LL10" s="21"/>
      <c r="LM10" s="21"/>
      <c r="LN10" s="21"/>
      <c r="LO10" s="21"/>
      <c r="LP10" s="21"/>
      <c r="LQ10" s="21"/>
      <c r="LR10" s="21"/>
      <c r="LS10" s="21"/>
      <c r="LT10" s="21"/>
      <c r="LU10" s="21"/>
      <c r="LV10" s="21"/>
      <c r="LW10" s="21"/>
      <c r="LX10" s="21"/>
      <c r="LY10" s="21"/>
      <c r="LZ10" s="21"/>
      <c r="MA10" s="21"/>
      <c r="MB10" s="21"/>
      <c r="MC10" s="21"/>
      <c r="MD10" s="21"/>
      <c r="ME10" s="21"/>
      <c r="MF10" s="21"/>
      <c r="MG10" s="21"/>
      <c r="MH10" s="21"/>
      <c r="MI10" s="21"/>
      <c r="MJ10" s="21"/>
      <c r="MK10" s="21"/>
      <c r="ML10" s="21"/>
      <c r="MM10" s="21"/>
      <c r="MN10" s="21"/>
      <c r="MO10" s="21"/>
      <c r="MP10" s="21"/>
      <c r="MQ10" s="21"/>
      <c r="MR10" s="21"/>
      <c r="MS10" s="21"/>
      <c r="MT10" s="21"/>
      <c r="MU10" s="21"/>
      <c r="MV10" s="21"/>
      <c r="MW10" s="21"/>
      <c r="MX10" s="21"/>
      <c r="MY10" s="21"/>
      <c r="MZ10" s="21"/>
      <c r="NA10" s="21"/>
      <c r="NB10" s="21"/>
      <c r="NC10" s="21"/>
      <c r="ND10" s="21"/>
      <c r="NE10" s="21"/>
      <c r="NF10" s="21"/>
      <c r="NG10" s="21"/>
      <c r="NH10" s="21"/>
      <c r="NI10" s="21"/>
      <c r="NJ10" s="21"/>
      <c r="NK10" s="21"/>
      <c r="NL10" s="21"/>
      <c r="NM10" s="21"/>
      <c r="NN10" s="21"/>
      <c r="NO10" s="21"/>
      <c r="NP10" s="21"/>
      <c r="NQ10" s="21"/>
      <c r="NR10" s="21"/>
      <c r="NS10" s="21"/>
      <c r="NT10" s="21"/>
      <c r="NU10" s="21"/>
      <c r="NV10" s="21"/>
      <c r="NW10" s="21"/>
      <c r="NX10" s="21"/>
      <c r="NY10" s="21"/>
      <c r="NZ10" s="21"/>
      <c r="OA10" s="21"/>
      <c r="OB10" s="21"/>
      <c r="OC10" s="21"/>
      <c r="OD10" s="21"/>
      <c r="OE10" s="21"/>
      <c r="OF10" s="21"/>
      <c r="OG10" s="21"/>
      <c r="OH10" s="21"/>
      <c r="OI10" s="21"/>
      <c r="OJ10" s="21"/>
      <c r="OK10" s="21"/>
      <c r="OL10" s="21"/>
      <c r="OM10" s="21"/>
      <c r="ON10" s="21"/>
      <c r="OO10" s="21"/>
      <c r="OP10" s="21"/>
      <c r="OQ10" s="21"/>
      <c r="OR10" s="21"/>
      <c r="OS10" s="21"/>
      <c r="OT10" s="21"/>
      <c r="OU10" s="21"/>
      <c r="OV10" s="21"/>
      <c r="OW10" s="21"/>
      <c r="OX10" s="21"/>
      <c r="OY10" s="21"/>
      <c r="OZ10" s="21"/>
      <c r="PA10" s="21"/>
      <c r="PB10" s="21"/>
      <c r="PC10" s="21"/>
      <c r="PD10" s="21"/>
      <c r="PE10" s="21"/>
      <c r="PF10" s="21"/>
      <c r="PG10" s="21"/>
      <c r="PH10" s="21"/>
      <c r="PI10" s="21"/>
      <c r="PJ10" s="21"/>
      <c r="PK10" s="21"/>
      <c r="PL10" s="21"/>
      <c r="PM10" s="21"/>
      <c r="PN10" s="21"/>
      <c r="PO10" s="21"/>
      <c r="PP10" s="21"/>
      <c r="PQ10" s="21"/>
      <c r="PR10" s="21"/>
      <c r="PS10" s="21"/>
      <c r="PT10" s="21"/>
      <c r="PU10" s="21"/>
      <c r="PV10" s="21"/>
      <c r="PW10" s="21"/>
      <c r="PX10" s="21"/>
      <c r="PY10" s="21"/>
      <c r="PZ10" s="21"/>
      <c r="QA10" s="21"/>
      <c r="QB10" s="21"/>
      <c r="QC10" s="21"/>
      <c r="QD10" s="21"/>
      <c r="QE10" s="21"/>
      <c r="QF10" s="21"/>
      <c r="QG10" s="21"/>
      <c r="QH10" s="21"/>
      <c r="QI10" s="21"/>
      <c r="QJ10" s="21"/>
      <c r="QK10" s="21"/>
      <c r="QL10" s="21"/>
      <c r="QM10" s="21"/>
      <c r="QN10" s="21"/>
      <c r="QO10" s="21"/>
      <c r="QP10" s="21"/>
      <c r="QQ10" s="21"/>
      <c r="QR10" s="21"/>
      <c r="QS10" s="21"/>
      <c r="QT10" s="21"/>
      <c r="QU10" s="21"/>
      <c r="QV10" s="21"/>
      <c r="QW10" s="21"/>
      <c r="QX10" s="21"/>
      <c r="QY10" s="21"/>
      <c r="QZ10" s="21"/>
      <c r="RA10" s="21"/>
      <c r="RB10" s="21"/>
      <c r="RC10" s="21"/>
      <c r="RD10" s="21"/>
      <c r="RE10" s="21"/>
      <c r="RF10" s="21"/>
      <c r="RG10" s="21"/>
      <c r="RH10" s="21"/>
      <c r="RI10" s="21"/>
      <c r="RJ10" s="21"/>
      <c r="RK10" s="21"/>
      <c r="RL10" s="21"/>
      <c r="RM10" s="21"/>
      <c r="RN10" s="21"/>
      <c r="RO10" s="21"/>
      <c r="RP10" s="21"/>
      <c r="RQ10" s="21"/>
      <c r="RR10" s="21"/>
      <c r="RS10" s="21"/>
      <c r="RT10" s="21"/>
      <c r="RU10" s="21"/>
      <c r="RV10" s="21"/>
      <c r="RW10" s="21"/>
      <c r="RX10" s="21"/>
      <c r="RY10" s="21"/>
      <c r="RZ10" s="21"/>
      <c r="SA10" s="21"/>
      <c r="SB10" s="21"/>
      <c r="SC10" s="21"/>
      <c r="SD10" s="21"/>
      <c r="SE10" s="21"/>
      <c r="SF10" s="21"/>
      <c r="SG10" s="21"/>
      <c r="SH10" s="21"/>
      <c r="SI10" s="21"/>
      <c r="SJ10" s="21"/>
      <c r="SK10" s="21"/>
      <c r="SL10" s="21"/>
      <c r="SM10" s="21"/>
      <c r="SN10" s="21"/>
      <c r="SO10" s="21"/>
      <c r="SP10" s="21"/>
      <c r="SQ10" s="21"/>
      <c r="SR10" s="21"/>
      <c r="SS10" s="21"/>
      <c r="ST10" s="21"/>
      <c r="SU10" s="21"/>
      <c r="SV10" s="21"/>
      <c r="SW10" s="21"/>
      <c r="SX10" s="21"/>
      <c r="SY10" s="21"/>
      <c r="SZ10" s="21"/>
      <c r="TA10" s="21"/>
      <c r="TB10" s="21"/>
      <c r="TC10" s="21"/>
      <c r="TD10" s="21"/>
      <c r="TE10" s="21"/>
      <c r="TF10" s="21"/>
      <c r="TG10" s="21"/>
      <c r="TH10" s="21"/>
      <c r="TI10" s="21"/>
      <c r="TJ10" s="21"/>
      <c r="TK10" s="21"/>
      <c r="TL10" s="21"/>
      <c r="TM10" s="21"/>
      <c r="TN10" s="21"/>
      <c r="TO10" s="21"/>
      <c r="TP10" s="21"/>
      <c r="TQ10" s="21"/>
      <c r="TR10" s="21"/>
      <c r="TS10" s="21"/>
      <c r="TT10" s="21"/>
      <c r="TU10" s="21"/>
      <c r="TV10" s="21"/>
      <c r="TW10" s="21"/>
      <c r="TX10" s="21"/>
      <c r="TY10" s="21"/>
      <c r="TZ10" s="21"/>
      <c r="UA10" s="21"/>
      <c r="UB10" s="21"/>
      <c r="UC10" s="21"/>
      <c r="UD10" s="21"/>
      <c r="UE10" s="21"/>
      <c r="UF10" s="21"/>
      <c r="UG10" s="21"/>
      <c r="UH10" s="21"/>
      <c r="UI10" s="21"/>
      <c r="UJ10" s="21"/>
      <c r="UK10" s="21"/>
      <c r="UL10" s="21"/>
      <c r="UM10" s="21"/>
      <c r="UN10" s="21"/>
      <c r="UO10" s="21"/>
      <c r="UP10" s="21"/>
      <c r="UQ10" s="21"/>
      <c r="UR10" s="21"/>
      <c r="US10" s="21"/>
      <c r="UT10" s="21"/>
      <c r="UU10" s="21"/>
      <c r="UV10" s="21"/>
      <c r="UW10" s="21"/>
      <c r="UX10" s="21"/>
      <c r="UY10" s="21"/>
      <c r="UZ10" s="21"/>
      <c r="VA10" s="21"/>
      <c r="VB10" s="21"/>
      <c r="VC10" s="21"/>
      <c r="VD10" s="21"/>
      <c r="VE10" s="21"/>
      <c r="VF10" s="21"/>
      <c r="VG10" s="21"/>
      <c r="VH10" s="21"/>
      <c r="VI10" s="21"/>
      <c r="VJ10" s="21"/>
      <c r="VK10" s="21"/>
      <c r="VL10" s="21"/>
      <c r="VM10" s="21"/>
      <c r="VN10" s="21"/>
      <c r="VO10" s="21"/>
      <c r="VP10" s="21"/>
      <c r="VQ10" s="21"/>
      <c r="VR10" s="21"/>
      <c r="VS10" s="21"/>
      <c r="VT10" s="21"/>
      <c r="VU10" s="21"/>
      <c r="VV10" s="21"/>
      <c r="VW10" s="21"/>
      <c r="VX10" s="21"/>
      <c r="VY10" s="21"/>
      <c r="VZ10" s="21"/>
      <c r="WA10" s="21"/>
      <c r="WB10" s="21"/>
      <c r="WC10" s="21"/>
      <c r="WD10" s="21"/>
      <c r="WE10" s="21"/>
      <c r="WF10" s="21"/>
      <c r="WG10" s="21"/>
      <c r="WH10" s="21"/>
      <c r="WI10" s="21"/>
      <c r="WJ10" s="21"/>
      <c r="WK10" s="21"/>
      <c r="WL10" s="21"/>
      <c r="WM10" s="21"/>
      <c r="WN10" s="21"/>
      <c r="WO10" s="21"/>
      <c r="WP10" s="21"/>
      <c r="WQ10" s="21"/>
      <c r="WR10" s="21"/>
      <c r="WS10" s="21"/>
      <c r="WT10" s="21"/>
      <c r="WU10" s="21"/>
      <c r="WV10" s="21"/>
      <c r="WW10" s="21"/>
      <c r="WX10" s="21"/>
      <c r="WY10" s="21"/>
      <c r="WZ10" s="21"/>
      <c r="XA10" s="21"/>
      <c r="XB10" s="21"/>
      <c r="XC10" s="21"/>
      <c r="XD10" s="21"/>
      <c r="XE10" s="21"/>
      <c r="XF10" s="21"/>
      <c r="XG10" s="21"/>
      <c r="XH10" s="21"/>
      <c r="XI10" s="21"/>
      <c r="XJ10" s="21"/>
      <c r="XK10" s="21"/>
      <c r="XL10" s="21"/>
      <c r="XM10" s="21"/>
      <c r="XN10" s="21"/>
      <c r="XO10" s="21"/>
      <c r="XP10" s="21"/>
      <c r="XQ10" s="21"/>
      <c r="XR10" s="21"/>
      <c r="XS10" s="21"/>
      <c r="XT10" s="21"/>
      <c r="XU10" s="21"/>
      <c r="XV10" s="21"/>
      <c r="XW10" s="21"/>
      <c r="XX10" s="21"/>
      <c r="XY10" s="21"/>
      <c r="XZ10" s="21"/>
      <c r="YA10" s="21"/>
      <c r="YB10" s="21"/>
      <c r="YC10" s="21"/>
      <c r="YD10" s="21"/>
      <c r="YE10" s="21"/>
      <c r="YF10" s="21"/>
      <c r="YG10" s="21"/>
      <c r="YH10" s="21"/>
      <c r="YI10" s="21"/>
      <c r="YJ10" s="21"/>
      <c r="YK10" s="21"/>
      <c r="YL10" s="21"/>
      <c r="YM10" s="21"/>
      <c r="YN10" s="21"/>
      <c r="YO10" s="21"/>
      <c r="YP10" s="21"/>
      <c r="YQ10" s="21"/>
      <c r="YR10" s="21"/>
      <c r="YS10" s="21"/>
      <c r="YT10" s="21"/>
      <c r="YU10" s="21"/>
      <c r="YV10" s="21"/>
      <c r="YW10" s="21"/>
      <c r="YX10" s="21"/>
      <c r="YY10" s="21"/>
      <c r="YZ10" s="21"/>
      <c r="ZA10" s="21"/>
      <c r="ZB10" s="21"/>
      <c r="ZC10" s="21"/>
      <c r="ZD10" s="21"/>
      <c r="ZE10" s="21"/>
      <c r="ZF10" s="21"/>
      <c r="ZG10" s="21"/>
      <c r="ZH10" s="21"/>
      <c r="ZI10" s="21"/>
      <c r="ZJ10" s="21"/>
      <c r="ZK10" s="21"/>
      <c r="ZL10" s="21"/>
      <c r="ZM10" s="21"/>
      <c r="ZN10" s="21"/>
      <c r="ZO10" s="21"/>
      <c r="ZP10" s="21"/>
      <c r="ZQ10" s="21"/>
      <c r="ZR10" s="21"/>
      <c r="ZS10" s="21"/>
      <c r="ZT10" s="21"/>
      <c r="ZU10" s="21"/>
      <c r="ZV10" s="21"/>
      <c r="ZW10" s="21"/>
      <c r="ZX10" s="21"/>
      <c r="ZY10" s="21"/>
      <c r="ZZ10" s="21"/>
      <c r="AAA10" s="21"/>
      <c r="AAB10" s="21"/>
      <c r="AAC10" s="21"/>
      <c r="AAD10" s="21"/>
      <c r="AAE10" s="21"/>
      <c r="AAF10" s="21"/>
      <c r="AAG10" s="21"/>
      <c r="AAH10" s="21"/>
      <c r="AAI10" s="21"/>
      <c r="AAJ10" s="21"/>
      <c r="AAK10" s="21"/>
      <c r="AAL10" s="21"/>
      <c r="AAM10" s="21"/>
      <c r="AAN10" s="21"/>
      <c r="AAO10" s="21"/>
      <c r="AAP10" s="21"/>
      <c r="AAQ10" s="21"/>
      <c r="AAR10" s="21"/>
      <c r="AAS10" s="21"/>
      <c r="AAT10" s="21"/>
      <c r="AAU10" s="21"/>
      <c r="AAV10" s="21"/>
      <c r="AAW10" s="21"/>
      <c r="AAX10" s="21"/>
      <c r="AAY10" s="21"/>
      <c r="AAZ10" s="21"/>
      <c r="ABA10" s="21"/>
      <c r="ABB10" s="21"/>
      <c r="ABC10" s="21"/>
      <c r="ABD10" s="21"/>
      <c r="ABE10" s="21"/>
      <c r="ABF10" s="21"/>
      <c r="ABG10" s="21"/>
      <c r="ABH10" s="21"/>
      <c r="ABI10" s="21"/>
      <c r="ABJ10" s="21"/>
      <c r="ABK10" s="21"/>
      <c r="ABL10" s="21"/>
      <c r="ABM10" s="21"/>
      <c r="ABN10" s="21"/>
      <c r="ABO10" s="21"/>
      <c r="ABP10" s="21"/>
      <c r="ABQ10" s="21"/>
      <c r="ABR10" s="21"/>
      <c r="ABS10" s="21"/>
      <c r="ABT10" s="21"/>
      <c r="ABU10" s="21"/>
      <c r="ABV10" s="21"/>
      <c r="ABW10" s="21"/>
      <c r="ABX10" s="21"/>
      <c r="ABY10" s="21"/>
      <c r="ABZ10" s="21"/>
      <c r="ACA10" s="21"/>
      <c r="ACB10" s="21"/>
      <c r="ACC10" s="21"/>
      <c r="ACD10" s="21"/>
      <c r="ACE10" s="21"/>
      <c r="ACF10" s="21"/>
      <c r="ACG10" s="21"/>
      <c r="ACH10" s="21"/>
      <c r="ACI10" s="21"/>
      <c r="ACJ10" s="21"/>
      <c r="ACK10" s="21"/>
      <c r="ACL10" s="21"/>
      <c r="ACM10" s="21"/>
      <c r="ACN10" s="21"/>
      <c r="ACO10" s="21"/>
      <c r="ACP10" s="21"/>
      <c r="ACQ10" s="21"/>
      <c r="ACR10" s="21"/>
      <c r="ACS10" s="21"/>
      <c r="ACT10" s="21"/>
      <c r="ACU10" s="21"/>
      <c r="ACV10" s="21"/>
      <c r="ACW10" s="21"/>
      <c r="ACX10" s="21"/>
      <c r="ACY10" s="21"/>
      <c r="ACZ10" s="21"/>
      <c r="ADA10" s="21"/>
      <c r="ADB10" s="21"/>
      <c r="ADC10" s="21"/>
      <c r="ADD10" s="21"/>
      <c r="ADE10" s="21"/>
      <c r="ADF10" s="21"/>
      <c r="ADG10" s="21"/>
      <c r="ADH10" s="21"/>
      <c r="ADI10" s="21"/>
      <c r="ADJ10" s="21"/>
      <c r="ADK10" s="21"/>
      <c r="ADL10" s="21"/>
      <c r="ADM10" s="21"/>
      <c r="ADN10" s="21"/>
      <c r="ADO10" s="21"/>
      <c r="ADP10" s="21"/>
      <c r="ADQ10" s="21"/>
      <c r="ADR10" s="21"/>
      <c r="ADS10" s="21"/>
      <c r="ADT10" s="21"/>
      <c r="ADU10" s="21"/>
      <c r="ADV10" s="21"/>
      <c r="ADW10" s="21"/>
      <c r="ADX10" s="21"/>
      <c r="ADY10" s="21"/>
      <c r="ADZ10" s="21"/>
      <c r="AEA10" s="21"/>
      <c r="AEB10" s="21"/>
      <c r="AEC10" s="21"/>
      <c r="AED10" s="21"/>
      <c r="AEE10" s="21"/>
      <c r="AEF10" s="21"/>
      <c r="AEG10" s="21"/>
      <c r="AEH10" s="21"/>
      <c r="AEI10" s="21"/>
      <c r="AEJ10" s="21"/>
      <c r="AEK10" s="21"/>
      <c r="AEL10" s="21"/>
      <c r="AEM10" s="21"/>
      <c r="AEN10" s="21"/>
      <c r="AEO10" s="21"/>
      <c r="AEP10" s="21"/>
      <c r="AEQ10" s="21"/>
      <c r="AER10" s="21"/>
      <c r="AES10" s="21"/>
      <c r="AET10" s="21"/>
      <c r="AEU10" s="21"/>
      <c r="AEV10" s="21"/>
      <c r="AEW10" s="21"/>
      <c r="AEX10" s="21"/>
      <c r="AEY10" s="21"/>
      <c r="AEZ10" s="21"/>
      <c r="AFA10" s="21"/>
      <c r="AFB10" s="21"/>
      <c r="AFC10" s="21"/>
      <c r="AFD10" s="21"/>
      <c r="AFE10" s="21"/>
      <c r="AFF10" s="21"/>
      <c r="AFG10" s="21"/>
      <c r="AFH10" s="21"/>
      <c r="AFI10" s="21"/>
      <c r="AFJ10" s="21"/>
      <c r="AFK10" s="21"/>
      <c r="AFL10" s="21"/>
      <c r="AFM10" s="21"/>
      <c r="AFN10" s="21"/>
      <c r="AFO10" s="21"/>
      <c r="AFP10" s="21"/>
      <c r="AFQ10" s="21"/>
      <c r="AFR10" s="21"/>
      <c r="AFS10" s="21"/>
      <c r="AFT10" s="21"/>
      <c r="AFU10" s="21"/>
      <c r="AFV10" s="21"/>
      <c r="AFW10" s="21"/>
      <c r="AFX10" s="21"/>
      <c r="AFY10" s="21"/>
      <c r="AFZ10" s="21"/>
      <c r="AGA10" s="21"/>
      <c r="AGB10" s="21"/>
      <c r="AGC10" s="21"/>
      <c r="AGD10" s="21"/>
      <c r="AGE10" s="21"/>
      <c r="AGF10" s="21"/>
      <c r="AGG10" s="21"/>
      <c r="AGH10" s="21"/>
      <c r="AGI10" s="21"/>
      <c r="AGJ10" s="21"/>
      <c r="AGK10" s="21"/>
      <c r="AGL10" s="21"/>
      <c r="AGM10" s="21"/>
      <c r="AGN10" s="21"/>
      <c r="AGO10" s="21"/>
      <c r="AGP10" s="21"/>
      <c r="AGQ10" s="21"/>
      <c r="AGR10" s="21"/>
      <c r="AGS10" s="21"/>
      <c r="AGT10" s="21"/>
      <c r="AGU10" s="21"/>
      <c r="AGV10" s="21"/>
      <c r="AGW10" s="21"/>
      <c r="AGX10" s="21"/>
      <c r="AGY10" s="21"/>
      <c r="AGZ10" s="21"/>
      <c r="AHA10" s="21"/>
      <c r="AHB10" s="21"/>
      <c r="AHC10" s="21"/>
      <c r="AHD10" s="21"/>
      <c r="AHE10" s="21"/>
      <c r="AHF10" s="21"/>
      <c r="AHG10" s="21"/>
      <c r="AHH10" s="21"/>
      <c r="AHI10" s="21"/>
      <c r="AHJ10" s="21"/>
      <c r="AHK10" s="21"/>
      <c r="AHL10" s="21"/>
      <c r="AHM10" s="21"/>
      <c r="AHN10" s="21"/>
      <c r="AHO10" s="21"/>
      <c r="AHP10" s="21"/>
      <c r="AHQ10" s="21"/>
      <c r="AHR10" s="21"/>
      <c r="AHS10" s="21"/>
      <c r="AHT10" s="21"/>
      <c r="AHU10" s="21"/>
      <c r="AHV10" s="21"/>
      <c r="AHW10" s="21"/>
      <c r="AHX10" s="21"/>
      <c r="AHY10" s="21"/>
      <c r="AHZ10" s="21"/>
      <c r="AIA10" s="21"/>
      <c r="AIB10" s="21"/>
      <c r="AIC10" s="21"/>
      <c r="AID10" s="21"/>
      <c r="AIE10" s="21"/>
      <c r="AIF10" s="21"/>
      <c r="AIG10" s="21"/>
      <c r="AIH10" s="21"/>
      <c r="AII10" s="21"/>
      <c r="AIJ10" s="21"/>
      <c r="AIK10" s="21"/>
      <c r="AIL10" s="21"/>
      <c r="AIM10" s="21"/>
      <c r="AIN10" s="21"/>
      <c r="AIO10" s="21"/>
      <c r="AIP10" s="21"/>
      <c r="AIQ10" s="21"/>
      <c r="AIR10" s="21"/>
      <c r="AIS10" s="21"/>
      <c r="AIT10" s="21"/>
      <c r="AIU10" s="21"/>
      <c r="AIV10" s="21"/>
      <c r="AIW10" s="21"/>
      <c r="AIX10" s="21"/>
      <c r="AIY10" s="21"/>
      <c r="AIZ10" s="21"/>
      <c r="AJA10" s="21"/>
      <c r="AJB10" s="21"/>
      <c r="AJC10" s="21"/>
      <c r="AJD10" s="21"/>
      <c r="AJE10" s="21"/>
      <c r="AJF10" s="21"/>
      <c r="AJG10" s="21"/>
      <c r="AJH10" s="21"/>
      <c r="AJI10" s="21"/>
      <c r="AJJ10" s="21"/>
      <c r="AJK10" s="21"/>
      <c r="AJL10" s="21"/>
      <c r="AJM10" s="21"/>
      <c r="AJN10" s="21"/>
      <c r="AJO10" s="21"/>
      <c r="AJP10" s="21"/>
      <c r="AJQ10" s="21"/>
      <c r="AJR10" s="21"/>
      <c r="AJS10" s="21"/>
      <c r="AJT10" s="21"/>
      <c r="AJU10" s="21"/>
      <c r="AJV10" s="21"/>
      <c r="AJW10" s="21"/>
      <c r="AJX10" s="21"/>
      <c r="AJY10" s="21"/>
      <c r="AJZ10" s="21"/>
      <c r="AKA10" s="21"/>
      <c r="AKB10" s="21"/>
      <c r="AKC10" s="21"/>
      <c r="AKD10" s="21"/>
      <c r="AKE10" s="21"/>
      <c r="AKF10" s="21"/>
      <c r="AKG10" s="21"/>
      <c r="AKH10" s="21"/>
      <c r="AKI10" s="21"/>
      <c r="AKJ10" s="21"/>
      <c r="AKK10" s="21"/>
      <c r="AKL10" s="21"/>
      <c r="AKM10" s="21"/>
      <c r="AKN10" s="21"/>
      <c r="AKO10" s="21"/>
      <c r="AKP10" s="21"/>
      <c r="AKQ10" s="21"/>
      <c r="AKR10" s="21"/>
      <c r="AKS10" s="21"/>
      <c r="AKT10" s="21"/>
      <c r="AKU10" s="21"/>
      <c r="AKV10" s="21"/>
      <c r="AKW10" s="21"/>
      <c r="AKX10" s="21"/>
      <c r="AKY10" s="21"/>
      <c r="AKZ10" s="21"/>
      <c r="ALA10" s="21"/>
      <c r="ALB10" s="21"/>
      <c r="ALC10" s="21"/>
      <c r="ALD10" s="21"/>
      <c r="ALE10" s="21"/>
      <c r="ALF10" s="21"/>
      <c r="ALG10" s="21"/>
      <c r="ALH10" s="21"/>
      <c r="ALI10" s="21"/>
      <c r="ALJ10" s="21"/>
      <c r="ALK10" s="21"/>
      <c r="ALL10" s="21"/>
      <c r="ALM10" s="21"/>
      <c r="ALN10" s="21"/>
      <c r="ALO10" s="21"/>
      <c r="ALP10" s="21"/>
      <c r="ALQ10" s="21"/>
      <c r="ALR10" s="21"/>
      <c r="ALS10" s="21"/>
      <c r="ALT10" s="21"/>
      <c r="ALU10" s="21"/>
      <c r="ALV10" s="21"/>
      <c r="ALW10" s="21"/>
      <c r="ALX10" s="21"/>
      <c r="ALY10" s="21"/>
      <c r="ALZ10" s="21"/>
      <c r="AMA10" s="21"/>
      <c r="AMB10" s="21"/>
      <c r="AMC10" s="21"/>
      <c r="AMD10" s="21"/>
      <c r="AME10" s="21"/>
      <c r="AMF10" s="21"/>
      <c r="AMG10" s="21"/>
      <c r="AMH10" s="21"/>
      <c r="AMI10" s="21"/>
      <c r="AMJ10" s="21"/>
      <c r="AMK10" s="21"/>
      <c r="AML10" s="21"/>
      <c r="AMM10" s="21"/>
      <c r="AMN10" s="21"/>
      <c r="AMO10" s="21"/>
      <c r="AMP10" s="21"/>
      <c r="AMQ10" s="21"/>
      <c r="AMR10" s="21"/>
      <c r="AMS10" s="21"/>
      <c r="AMT10" s="21"/>
      <c r="AMU10" s="21"/>
      <c r="AMV10" s="21"/>
      <c r="AMW10" s="21"/>
      <c r="AMX10" s="21"/>
      <c r="AMY10" s="21"/>
      <c r="AMZ10" s="21"/>
      <c r="ANA10" s="21"/>
      <c r="ANB10" s="21"/>
      <c r="ANC10" s="21"/>
      <c r="AND10" s="21"/>
      <c r="ANE10" s="21"/>
      <c r="ANF10" s="21"/>
      <c r="ANG10" s="21"/>
      <c r="ANH10" s="21"/>
      <c r="ANI10" s="21"/>
      <c r="ANJ10" s="21"/>
      <c r="ANK10" s="21"/>
      <c r="ANL10" s="21"/>
      <c r="ANM10" s="21"/>
      <c r="ANN10" s="21"/>
      <c r="ANO10" s="21"/>
      <c r="ANP10" s="21"/>
      <c r="ANQ10" s="21"/>
      <c r="ANR10" s="21"/>
      <c r="ANS10" s="21"/>
      <c r="ANT10" s="21"/>
      <c r="ANU10" s="21"/>
      <c r="ANV10" s="21"/>
      <c r="ANW10" s="21"/>
      <c r="ANX10" s="21"/>
      <c r="ANY10" s="21"/>
      <c r="ANZ10" s="21"/>
      <c r="AOA10" s="21"/>
      <c r="AOB10" s="21"/>
      <c r="AOC10" s="21"/>
      <c r="AOD10" s="21"/>
      <c r="AOE10" s="21"/>
      <c r="AOF10" s="21"/>
      <c r="AOG10" s="21"/>
      <c r="AOH10" s="21"/>
      <c r="AOI10" s="21"/>
      <c r="AOJ10" s="21"/>
      <c r="AOK10" s="21"/>
      <c r="AOL10" s="21"/>
      <c r="AOM10" s="21"/>
      <c r="AON10" s="21"/>
      <c r="AOO10" s="21"/>
      <c r="AOP10" s="21"/>
      <c r="AOQ10" s="21"/>
      <c r="AOR10" s="21"/>
      <c r="AOS10" s="21"/>
      <c r="AOT10" s="21"/>
      <c r="AOU10" s="21"/>
      <c r="AOV10" s="21"/>
      <c r="AOW10" s="21"/>
      <c r="AOX10" s="21"/>
      <c r="AOY10" s="21"/>
      <c r="AOZ10" s="21"/>
      <c r="APA10" s="21"/>
      <c r="APB10" s="21"/>
      <c r="APC10" s="21"/>
      <c r="APD10" s="21"/>
      <c r="APE10" s="21"/>
      <c r="APF10" s="21"/>
      <c r="APG10" s="21"/>
      <c r="APH10" s="21"/>
      <c r="API10" s="21"/>
      <c r="APJ10" s="21"/>
      <c r="APK10" s="21"/>
      <c r="APL10" s="21"/>
      <c r="APM10" s="21"/>
      <c r="APN10" s="21"/>
      <c r="APO10" s="21"/>
      <c r="APP10" s="21"/>
      <c r="APQ10" s="21"/>
      <c r="APR10" s="21"/>
      <c r="APS10" s="21"/>
      <c r="APT10" s="21"/>
      <c r="APU10" s="21"/>
      <c r="APV10" s="21"/>
      <c r="APW10" s="21"/>
      <c r="APX10" s="21"/>
      <c r="APY10" s="21"/>
      <c r="APZ10" s="21"/>
      <c r="AQA10" s="21"/>
      <c r="AQB10" s="21"/>
      <c r="AQC10" s="21"/>
      <c r="AQD10" s="21"/>
      <c r="AQE10" s="21"/>
      <c r="AQF10" s="21"/>
      <c r="AQG10" s="21"/>
      <c r="AQH10" s="21"/>
      <c r="AQI10" s="21"/>
      <c r="AQJ10" s="21"/>
      <c r="AQK10" s="21"/>
      <c r="AQL10" s="21"/>
      <c r="AQM10" s="21"/>
      <c r="AQN10" s="21"/>
      <c r="AQO10" s="21"/>
      <c r="AQP10" s="21"/>
      <c r="AQQ10" s="21"/>
      <c r="AQR10" s="21"/>
      <c r="AQS10" s="21"/>
      <c r="AQT10" s="21"/>
      <c r="AQU10" s="21"/>
      <c r="AQV10" s="21"/>
      <c r="AQW10" s="21"/>
      <c r="AQX10" s="21"/>
      <c r="AQY10" s="21"/>
      <c r="AQZ10" s="21"/>
      <c r="ARA10" s="21"/>
      <c r="ARB10" s="21"/>
      <c r="ARC10" s="21"/>
      <c r="ARD10" s="21"/>
      <c r="ARE10" s="21"/>
      <c r="ARF10" s="21"/>
      <c r="ARG10" s="21"/>
      <c r="ARH10" s="21"/>
      <c r="ARI10" s="21"/>
      <c r="ARJ10" s="21"/>
      <c r="ARK10" s="21"/>
      <c r="ARL10" s="21"/>
      <c r="ARM10" s="21"/>
      <c r="ARN10" s="21"/>
      <c r="ARO10" s="21"/>
      <c r="ARP10" s="21"/>
      <c r="ARQ10" s="21"/>
      <c r="ARR10" s="21"/>
      <c r="ARS10" s="21"/>
      <c r="ART10" s="21"/>
      <c r="ARU10" s="21"/>
      <c r="ARV10" s="21"/>
      <c r="ARW10" s="21"/>
      <c r="ARX10" s="21"/>
      <c r="ARY10" s="21"/>
      <c r="ARZ10" s="21"/>
      <c r="ASA10" s="21"/>
      <c r="ASB10" s="21"/>
      <c r="ASC10" s="21"/>
      <c r="ASD10" s="21"/>
      <c r="ASE10" s="21"/>
      <c r="ASF10" s="21"/>
      <c r="ASG10" s="21"/>
      <c r="ASH10" s="21"/>
      <c r="ASI10" s="21"/>
      <c r="ASJ10" s="21"/>
      <c r="ASK10" s="21"/>
      <c r="ASL10" s="21"/>
      <c r="ASM10" s="21"/>
      <c r="ASN10" s="21"/>
      <c r="ASO10" s="21"/>
      <c r="ASP10" s="21"/>
      <c r="ASQ10" s="21"/>
      <c r="ASR10" s="21"/>
      <c r="ASS10" s="21"/>
      <c r="AST10" s="21"/>
      <c r="ASU10" s="21"/>
      <c r="ASV10" s="21"/>
      <c r="ASW10" s="21"/>
      <c r="ASX10" s="21"/>
      <c r="ASY10" s="21"/>
      <c r="ASZ10" s="21"/>
      <c r="ATA10" s="21"/>
      <c r="ATB10" s="21"/>
      <c r="ATC10" s="21"/>
      <c r="ATD10" s="21"/>
      <c r="ATE10" s="21"/>
      <c r="ATF10" s="21"/>
      <c r="ATG10" s="21"/>
      <c r="ATH10" s="21"/>
      <c r="ATI10" s="21"/>
      <c r="ATJ10" s="21"/>
      <c r="ATK10" s="21"/>
      <c r="ATL10" s="21"/>
      <c r="ATM10" s="21"/>
      <c r="ATN10" s="21"/>
      <c r="ATO10" s="21"/>
      <c r="ATP10" s="21"/>
      <c r="ATQ10" s="21"/>
      <c r="ATR10" s="21"/>
      <c r="ATS10" s="21"/>
      <c r="ATT10" s="21"/>
      <c r="ATU10" s="21"/>
      <c r="ATV10" s="21"/>
      <c r="ATW10" s="21"/>
      <c r="ATX10" s="21"/>
      <c r="ATY10" s="21"/>
      <c r="ATZ10" s="21"/>
      <c r="AUA10" s="21"/>
      <c r="AUB10" s="21"/>
      <c r="AUC10" s="21"/>
      <c r="AUD10" s="21"/>
      <c r="AUE10" s="21"/>
      <c r="AUF10" s="21"/>
      <c r="AUG10" s="21"/>
      <c r="AUH10" s="21"/>
      <c r="AUI10" s="21"/>
      <c r="AUJ10" s="21"/>
      <c r="AUK10" s="21"/>
      <c r="AUL10" s="21"/>
      <c r="AUM10" s="21"/>
      <c r="AUN10" s="21"/>
      <c r="AUO10" s="21"/>
      <c r="AUP10" s="21"/>
      <c r="AUQ10" s="21"/>
      <c r="AUR10" s="21"/>
      <c r="AUS10" s="21"/>
      <c r="AUT10" s="21"/>
      <c r="AUU10" s="21"/>
      <c r="AUV10" s="21"/>
      <c r="AUW10" s="21"/>
      <c r="AUX10" s="21"/>
      <c r="AUY10" s="21"/>
      <c r="AUZ10" s="21"/>
      <c r="AVA10" s="21"/>
      <c r="AVB10" s="21"/>
      <c r="AVC10" s="21"/>
      <c r="AVD10" s="21"/>
      <c r="AVE10" s="21"/>
      <c r="AVF10" s="21"/>
      <c r="AVG10" s="21"/>
      <c r="AVH10" s="21"/>
      <c r="AVI10" s="21"/>
      <c r="AVJ10" s="21"/>
      <c r="AVK10" s="21"/>
      <c r="AVL10" s="21"/>
      <c r="AVM10" s="21"/>
      <c r="AVN10" s="21"/>
      <c r="AVO10" s="21"/>
      <c r="AVP10" s="21"/>
      <c r="AVQ10" s="21"/>
      <c r="AVR10" s="21"/>
      <c r="AVS10" s="21"/>
      <c r="AVT10" s="21"/>
      <c r="AVU10" s="21"/>
      <c r="AVV10" s="21"/>
      <c r="AVW10" s="21"/>
      <c r="AVX10" s="21"/>
      <c r="AVY10" s="21"/>
      <c r="AVZ10" s="21"/>
      <c r="AWA10" s="21"/>
      <c r="AWB10" s="21"/>
      <c r="AWC10" s="21"/>
      <c r="AWD10" s="21"/>
      <c r="AWE10" s="21"/>
      <c r="AWF10" s="21"/>
      <c r="AWG10" s="21"/>
      <c r="AWH10" s="21"/>
      <c r="AWI10" s="21"/>
      <c r="AWJ10" s="21"/>
      <c r="AWK10" s="21"/>
      <c r="AWL10" s="21"/>
      <c r="AWM10" s="21"/>
      <c r="AWN10" s="21"/>
      <c r="AWO10" s="21"/>
      <c r="AWP10" s="21"/>
      <c r="AWQ10" s="21"/>
      <c r="AWR10" s="21"/>
      <c r="AWS10" s="21"/>
      <c r="AWT10" s="21"/>
      <c r="AWU10" s="21"/>
      <c r="AWV10" s="21"/>
      <c r="AWW10" s="21"/>
      <c r="AWX10" s="21"/>
      <c r="AWY10" s="21"/>
      <c r="AWZ10" s="21"/>
      <c r="AXA10" s="21"/>
      <c r="AXB10" s="21"/>
      <c r="AXC10" s="21"/>
      <c r="AXD10" s="21"/>
      <c r="AXE10" s="21"/>
      <c r="AXF10" s="21"/>
      <c r="AXG10" s="21"/>
      <c r="AXH10" s="21"/>
      <c r="AXI10" s="21"/>
      <c r="AXJ10" s="21"/>
      <c r="AXK10" s="21"/>
      <c r="AXL10" s="21"/>
      <c r="AXM10" s="21"/>
      <c r="AXN10" s="21"/>
      <c r="AXO10" s="21"/>
      <c r="AXP10" s="21"/>
      <c r="AXQ10" s="21"/>
      <c r="AXR10" s="21"/>
      <c r="AXS10" s="21"/>
      <c r="AXT10" s="21"/>
      <c r="AXU10" s="21"/>
      <c r="AXV10" s="21"/>
      <c r="AXW10" s="21"/>
      <c r="AXX10" s="21"/>
      <c r="AXY10" s="21"/>
      <c r="AXZ10" s="21"/>
      <c r="AYA10" s="21"/>
      <c r="AYB10" s="21"/>
      <c r="AYC10" s="21"/>
      <c r="AYD10" s="21"/>
      <c r="AYE10" s="21"/>
      <c r="AYF10" s="21"/>
      <c r="AYG10" s="21"/>
      <c r="AYH10" s="21"/>
      <c r="AYI10" s="21"/>
      <c r="AYJ10" s="21"/>
      <c r="AYK10" s="21"/>
      <c r="AYL10" s="21"/>
      <c r="AYM10" s="21"/>
      <c r="AYN10" s="21"/>
      <c r="AYO10" s="21"/>
      <c r="AYP10" s="21"/>
      <c r="AYQ10" s="21"/>
      <c r="AYR10" s="21"/>
      <c r="AYS10" s="21"/>
      <c r="AYT10" s="21"/>
      <c r="AYU10" s="21"/>
      <c r="AYV10" s="21"/>
      <c r="AYW10" s="21"/>
      <c r="AYX10" s="21"/>
      <c r="AYY10" s="21"/>
      <c r="AYZ10" s="21"/>
      <c r="AZA10" s="21"/>
      <c r="AZB10" s="21"/>
      <c r="AZC10" s="21"/>
      <c r="AZD10" s="21"/>
      <c r="AZE10" s="21"/>
      <c r="AZF10" s="21"/>
      <c r="AZG10" s="21"/>
      <c r="AZH10" s="21"/>
      <c r="AZI10" s="21"/>
      <c r="AZJ10" s="21"/>
      <c r="AZK10" s="21"/>
      <c r="AZL10" s="21"/>
      <c r="AZM10" s="21"/>
      <c r="AZN10" s="21"/>
      <c r="AZO10" s="21"/>
      <c r="AZP10" s="21"/>
      <c r="AZQ10" s="21"/>
      <c r="AZR10" s="21"/>
      <c r="AZS10" s="21"/>
      <c r="AZT10" s="21"/>
      <c r="AZU10" s="21"/>
      <c r="AZV10" s="21"/>
      <c r="AZW10" s="21"/>
      <c r="AZX10" s="21"/>
      <c r="AZY10" s="21"/>
      <c r="AZZ10" s="21"/>
      <c r="BAA10" s="21"/>
      <c r="BAB10" s="21"/>
      <c r="BAC10" s="21"/>
      <c r="BAD10" s="21"/>
      <c r="BAE10" s="21"/>
      <c r="BAF10" s="21"/>
      <c r="BAG10" s="21"/>
      <c r="BAH10" s="21"/>
      <c r="BAI10" s="21"/>
      <c r="BAJ10" s="21"/>
      <c r="BAK10" s="21"/>
      <c r="BAL10" s="21"/>
      <c r="BAM10" s="21"/>
      <c r="BAN10" s="21"/>
      <c r="BAO10" s="21"/>
      <c r="BAP10" s="21"/>
      <c r="BAQ10" s="21"/>
      <c r="BAR10" s="21"/>
      <c r="BAS10" s="21"/>
      <c r="BAT10" s="21"/>
      <c r="BAU10" s="21"/>
      <c r="BAV10" s="21"/>
      <c r="BAW10" s="21"/>
      <c r="BAX10" s="21"/>
      <c r="BAY10" s="21"/>
      <c r="BAZ10" s="21"/>
      <c r="BBA10" s="21"/>
      <c r="BBB10" s="21"/>
      <c r="BBC10" s="21"/>
      <c r="BBD10" s="21"/>
      <c r="BBE10" s="21"/>
      <c r="BBF10" s="21"/>
      <c r="BBG10" s="21"/>
      <c r="BBH10" s="21"/>
      <c r="BBI10" s="21"/>
      <c r="BBJ10" s="21"/>
      <c r="BBK10" s="21"/>
      <c r="BBL10" s="21"/>
      <c r="BBM10" s="21"/>
      <c r="BBN10" s="21"/>
      <c r="BBO10" s="21"/>
      <c r="BBP10" s="21"/>
      <c r="BBQ10" s="21"/>
      <c r="BBR10" s="21"/>
      <c r="BBS10" s="21"/>
      <c r="BBT10" s="21"/>
      <c r="BBU10" s="21"/>
      <c r="BBV10" s="21"/>
      <c r="BBW10" s="21"/>
      <c r="BBX10" s="21"/>
      <c r="BBY10" s="21"/>
      <c r="BBZ10" s="21"/>
      <c r="BCA10" s="21"/>
      <c r="BCB10" s="21"/>
      <c r="BCC10" s="21"/>
      <c r="BCD10" s="21"/>
      <c r="BCE10" s="21"/>
      <c r="BCF10" s="21"/>
      <c r="BCG10" s="21"/>
      <c r="BCH10" s="21"/>
      <c r="BCI10" s="21"/>
      <c r="BCJ10" s="21"/>
      <c r="BCK10" s="21"/>
      <c r="BCL10" s="21"/>
      <c r="BCM10" s="21"/>
      <c r="BCN10" s="21"/>
      <c r="BCO10" s="21"/>
      <c r="BCP10" s="21"/>
      <c r="BCQ10" s="21"/>
      <c r="BCR10" s="21"/>
      <c r="BCS10" s="21"/>
      <c r="BCT10" s="21"/>
      <c r="BCU10" s="21"/>
      <c r="BCV10" s="21"/>
      <c r="BCW10" s="21"/>
      <c r="BCX10" s="21"/>
      <c r="BCY10" s="21"/>
      <c r="BCZ10" s="21"/>
      <c r="BDA10" s="21"/>
      <c r="BDB10" s="21"/>
      <c r="BDC10" s="21"/>
      <c r="BDD10" s="21"/>
      <c r="BDE10" s="21"/>
      <c r="BDF10" s="21"/>
      <c r="BDG10" s="21"/>
      <c r="BDH10" s="21"/>
      <c r="BDI10" s="21"/>
      <c r="BDJ10" s="21"/>
      <c r="BDK10" s="21"/>
      <c r="BDL10" s="21"/>
      <c r="BDM10" s="21"/>
      <c r="BDN10" s="21"/>
      <c r="BDO10" s="21"/>
      <c r="BDP10" s="21"/>
      <c r="BDQ10" s="21"/>
      <c r="BDR10" s="21"/>
      <c r="BDS10" s="21"/>
      <c r="BDT10" s="21"/>
      <c r="BDU10" s="21"/>
      <c r="BDV10" s="21"/>
      <c r="BDW10" s="21"/>
      <c r="BDX10" s="21"/>
      <c r="BDY10" s="21"/>
      <c r="BDZ10" s="21"/>
      <c r="BEA10" s="21"/>
      <c r="BEB10" s="21"/>
      <c r="BEC10" s="21"/>
      <c r="BED10" s="21"/>
      <c r="BEE10" s="21"/>
      <c r="BEF10" s="21"/>
      <c r="BEG10" s="21"/>
      <c r="BEH10" s="21"/>
      <c r="BEI10" s="21"/>
      <c r="BEJ10" s="21"/>
      <c r="BEK10" s="21"/>
      <c r="BEL10" s="21"/>
      <c r="BEM10" s="21"/>
      <c r="BEN10" s="21"/>
      <c r="BEO10" s="21"/>
      <c r="BEP10" s="21"/>
      <c r="BEQ10" s="21"/>
      <c r="BER10" s="21"/>
      <c r="BES10" s="21"/>
      <c r="BET10" s="21"/>
      <c r="BEU10" s="21"/>
      <c r="BEV10" s="21"/>
      <c r="BEW10" s="21"/>
      <c r="BEX10" s="21"/>
      <c r="BEY10" s="21"/>
      <c r="BEZ10" s="21"/>
      <c r="BFA10" s="21"/>
      <c r="BFB10" s="21"/>
      <c r="BFC10" s="21"/>
      <c r="BFD10" s="21"/>
      <c r="BFE10" s="21"/>
      <c r="BFF10" s="21"/>
      <c r="BFG10" s="21"/>
      <c r="BFH10" s="21"/>
      <c r="BFI10" s="21"/>
      <c r="BFJ10" s="21"/>
      <c r="BFK10" s="21"/>
      <c r="BFL10" s="21"/>
      <c r="BFM10" s="21"/>
      <c r="BFN10" s="21"/>
      <c r="BFO10" s="21"/>
      <c r="BFP10" s="21"/>
      <c r="BFQ10" s="21"/>
      <c r="BFR10" s="21"/>
      <c r="BFS10" s="21"/>
      <c r="BFT10" s="21"/>
      <c r="BFU10" s="21"/>
      <c r="BFV10" s="21"/>
      <c r="BFW10" s="21"/>
      <c r="BFX10" s="21"/>
      <c r="BFY10" s="21"/>
      <c r="BFZ10" s="21"/>
      <c r="BGA10" s="21"/>
      <c r="BGB10" s="21"/>
      <c r="BGC10" s="21"/>
      <c r="BGD10" s="21"/>
      <c r="BGE10" s="21"/>
      <c r="BGF10" s="21"/>
      <c r="BGG10" s="21"/>
      <c r="BGH10" s="21"/>
      <c r="BGI10" s="21"/>
      <c r="BGJ10" s="21"/>
      <c r="BGK10" s="21"/>
      <c r="BGL10" s="21"/>
      <c r="BGM10" s="21"/>
      <c r="BGN10" s="21"/>
      <c r="BGO10" s="21"/>
      <c r="BGP10" s="21"/>
      <c r="BGQ10" s="21"/>
      <c r="BGR10" s="21"/>
      <c r="BGS10" s="21"/>
      <c r="BGT10" s="21"/>
      <c r="BGU10" s="21"/>
      <c r="BGV10" s="21"/>
      <c r="BGW10" s="21"/>
      <c r="BGX10" s="21"/>
      <c r="BGY10" s="21"/>
      <c r="BGZ10" s="21"/>
      <c r="BHA10" s="21"/>
      <c r="BHB10" s="21"/>
      <c r="BHC10" s="21"/>
      <c r="BHD10" s="21"/>
      <c r="BHE10" s="21"/>
      <c r="BHF10" s="21"/>
      <c r="BHG10" s="21"/>
      <c r="BHH10" s="21"/>
      <c r="BHI10" s="21"/>
      <c r="BHJ10" s="21"/>
      <c r="BHK10" s="21"/>
      <c r="BHL10" s="21"/>
      <c r="BHM10" s="21"/>
      <c r="BHN10" s="21"/>
      <c r="BHO10" s="21"/>
      <c r="BHP10" s="21"/>
      <c r="BHQ10" s="21"/>
      <c r="BHR10" s="21"/>
      <c r="BHS10" s="21"/>
      <c r="BHT10" s="21"/>
      <c r="BHU10" s="21"/>
      <c r="BHV10" s="21"/>
      <c r="BHW10" s="21"/>
      <c r="BHX10" s="21"/>
      <c r="BHY10" s="21"/>
      <c r="BHZ10" s="21"/>
      <c r="BIA10" s="21"/>
      <c r="BIB10" s="21"/>
      <c r="BIC10" s="21"/>
      <c r="BID10" s="21"/>
      <c r="BIE10" s="21"/>
      <c r="BIF10" s="21"/>
      <c r="BIG10" s="21"/>
      <c r="BIH10" s="21"/>
      <c r="BII10" s="21"/>
      <c r="BIJ10" s="21"/>
      <c r="BIK10" s="21"/>
      <c r="BIL10" s="21"/>
      <c r="BIM10" s="21"/>
      <c r="BIN10" s="21"/>
      <c r="BIO10" s="21"/>
      <c r="BIP10" s="21"/>
      <c r="BIQ10" s="21"/>
      <c r="BIR10" s="21"/>
      <c r="BIS10" s="21"/>
      <c r="BIT10" s="21"/>
      <c r="BIU10" s="21"/>
      <c r="BIV10" s="21"/>
      <c r="BIW10" s="21"/>
      <c r="BIX10" s="21"/>
      <c r="BIY10" s="21"/>
      <c r="BIZ10" s="21"/>
      <c r="BJA10" s="21"/>
      <c r="BJB10" s="21"/>
      <c r="BJC10" s="21"/>
      <c r="BJD10" s="21"/>
      <c r="BJE10" s="21"/>
      <c r="BJF10" s="21"/>
      <c r="BJG10" s="21"/>
      <c r="BJH10" s="21"/>
      <c r="BJI10" s="21"/>
      <c r="BJJ10" s="21"/>
      <c r="BJK10" s="21"/>
      <c r="BJL10" s="21"/>
      <c r="BJM10" s="21"/>
      <c r="BJN10" s="21"/>
      <c r="BJO10" s="21"/>
      <c r="BJP10" s="21"/>
      <c r="BJQ10" s="21"/>
      <c r="BJR10" s="21"/>
      <c r="BJS10" s="21"/>
      <c r="BJT10" s="21"/>
      <c r="BJU10" s="21"/>
      <c r="BJV10" s="21"/>
      <c r="BJW10" s="21"/>
      <c r="BJX10" s="21"/>
      <c r="BJY10" s="21"/>
      <c r="BJZ10" s="21"/>
      <c r="BKA10" s="21"/>
      <c r="BKB10" s="21"/>
      <c r="BKC10" s="21"/>
      <c r="BKD10" s="21"/>
      <c r="BKE10" s="21"/>
      <c r="BKF10" s="21"/>
      <c r="BKG10" s="21"/>
      <c r="BKH10" s="21"/>
      <c r="BKI10" s="21"/>
      <c r="BKJ10" s="21"/>
      <c r="BKK10" s="21"/>
      <c r="BKL10" s="21"/>
      <c r="BKM10" s="21"/>
      <c r="BKN10" s="21"/>
      <c r="BKO10" s="21"/>
      <c r="BKP10" s="21"/>
      <c r="BKQ10" s="21"/>
      <c r="BKR10" s="21"/>
      <c r="BKS10" s="21"/>
      <c r="BKT10" s="21"/>
      <c r="BKU10" s="21"/>
      <c r="BKV10" s="21"/>
      <c r="BKW10" s="21"/>
      <c r="BKX10" s="21"/>
      <c r="BKY10" s="21"/>
      <c r="BKZ10" s="21"/>
      <c r="BLA10" s="21"/>
      <c r="BLB10" s="21"/>
      <c r="BLC10" s="21"/>
      <c r="BLD10" s="21"/>
      <c r="BLE10" s="21"/>
      <c r="BLF10" s="21"/>
      <c r="BLG10" s="21"/>
      <c r="BLH10" s="21"/>
      <c r="BLI10" s="21"/>
      <c r="BLJ10" s="21"/>
      <c r="BLK10" s="21"/>
      <c r="BLL10" s="21"/>
      <c r="BLM10" s="21"/>
      <c r="BLN10" s="21"/>
      <c r="BLO10" s="21"/>
      <c r="BLP10" s="21"/>
      <c r="BLQ10" s="21"/>
      <c r="BLR10" s="21"/>
      <c r="BLS10" s="21"/>
      <c r="BLT10" s="21"/>
      <c r="BLU10" s="21"/>
      <c r="BLV10" s="21"/>
      <c r="BLW10" s="21"/>
      <c r="BLX10" s="21"/>
      <c r="BLY10" s="21"/>
      <c r="BLZ10" s="21"/>
      <c r="BMA10" s="21"/>
      <c r="BMB10" s="21"/>
      <c r="BMC10" s="21"/>
      <c r="BMD10" s="21"/>
      <c r="BME10" s="21"/>
      <c r="BMF10" s="21"/>
      <c r="BMG10" s="21"/>
      <c r="BMH10" s="21"/>
      <c r="BMI10" s="21"/>
      <c r="BMJ10" s="21"/>
      <c r="BMK10" s="21"/>
      <c r="BML10" s="21"/>
      <c r="BMM10" s="21"/>
      <c r="BMN10" s="21"/>
      <c r="BMO10" s="21"/>
      <c r="BMP10" s="21"/>
      <c r="BMQ10" s="21"/>
      <c r="BMR10" s="21"/>
      <c r="BMS10" s="21"/>
      <c r="BMT10" s="21"/>
      <c r="BMU10" s="21"/>
      <c r="BMV10" s="21"/>
      <c r="BMW10" s="21"/>
      <c r="BMX10" s="21"/>
      <c r="BMY10" s="21"/>
      <c r="BMZ10" s="21"/>
      <c r="BNA10" s="21"/>
      <c r="BNB10" s="21"/>
      <c r="BNC10" s="21"/>
      <c r="BND10" s="21"/>
      <c r="BNE10" s="21"/>
      <c r="BNF10" s="21"/>
      <c r="BNG10" s="21"/>
      <c r="BNH10" s="21"/>
      <c r="BNI10" s="21"/>
      <c r="BNJ10" s="21"/>
      <c r="BNK10" s="21"/>
      <c r="BNL10" s="21"/>
      <c r="BNM10" s="21"/>
      <c r="BNN10" s="21"/>
      <c r="BNO10" s="21"/>
      <c r="BNP10" s="21"/>
      <c r="BNQ10" s="21"/>
      <c r="BNR10" s="21"/>
      <c r="BNS10" s="21"/>
      <c r="BNT10" s="21"/>
      <c r="BNU10" s="21"/>
      <c r="BNV10" s="21"/>
      <c r="BNW10" s="21"/>
      <c r="BNX10" s="21"/>
      <c r="BNY10" s="21"/>
      <c r="BNZ10" s="21"/>
      <c r="BOA10" s="21"/>
      <c r="BOB10" s="21"/>
      <c r="BOC10" s="21"/>
      <c r="BOD10" s="21"/>
      <c r="BOE10" s="21"/>
      <c r="BOF10" s="21"/>
      <c r="BOG10" s="21"/>
      <c r="BOH10" s="21"/>
      <c r="BOI10" s="21"/>
      <c r="BOJ10" s="21"/>
      <c r="BOK10" s="21"/>
      <c r="BOL10" s="21"/>
      <c r="BOM10" s="21"/>
      <c r="BON10" s="21"/>
      <c r="BOO10" s="21"/>
      <c r="BOP10" s="21"/>
      <c r="BOQ10" s="21"/>
      <c r="BOR10" s="21"/>
      <c r="BOS10" s="21"/>
      <c r="BOT10" s="21"/>
      <c r="BOU10" s="21"/>
      <c r="BOV10" s="21"/>
      <c r="BOW10" s="21"/>
      <c r="BOX10" s="21"/>
      <c r="BOY10" s="21"/>
      <c r="BOZ10" s="21"/>
      <c r="BPA10" s="21"/>
      <c r="BPB10" s="21"/>
      <c r="BPC10" s="21"/>
      <c r="BPD10" s="21"/>
      <c r="BPE10" s="21"/>
      <c r="BPF10" s="21"/>
      <c r="BPG10" s="21"/>
      <c r="BPH10" s="21"/>
      <c r="BPI10" s="21"/>
      <c r="BPJ10" s="21"/>
      <c r="BPK10" s="21"/>
      <c r="BPL10" s="21"/>
      <c r="BPM10" s="21"/>
      <c r="BPN10" s="21"/>
      <c r="BPO10" s="21"/>
      <c r="BPP10" s="21"/>
      <c r="BPQ10" s="21"/>
      <c r="BPR10" s="21"/>
      <c r="BPS10" s="21"/>
      <c r="BPT10" s="21"/>
      <c r="BPU10" s="21"/>
      <c r="BPV10" s="21"/>
      <c r="BPW10" s="21"/>
      <c r="BPX10" s="21"/>
      <c r="BPY10" s="21"/>
      <c r="BPZ10" s="21"/>
      <c r="BQA10" s="21"/>
      <c r="BQB10" s="21"/>
      <c r="BQC10" s="21"/>
      <c r="BQD10" s="21"/>
      <c r="BQE10" s="21"/>
      <c r="BQF10" s="21"/>
      <c r="BQG10" s="21"/>
      <c r="BQH10" s="21"/>
      <c r="BQI10" s="21"/>
      <c r="BQJ10" s="21"/>
      <c r="BQK10" s="21"/>
      <c r="BQL10" s="21"/>
      <c r="BQM10" s="21"/>
      <c r="BQN10" s="21"/>
      <c r="BQO10" s="21"/>
      <c r="BQP10" s="21"/>
      <c r="BQQ10" s="21"/>
      <c r="BQR10" s="21"/>
      <c r="BQS10" s="21"/>
      <c r="BQT10" s="21"/>
      <c r="BQU10" s="21"/>
      <c r="BQV10" s="21"/>
      <c r="BQW10" s="21"/>
      <c r="BQX10" s="21"/>
      <c r="BQY10" s="21"/>
      <c r="BQZ10" s="21"/>
      <c r="BRA10" s="21"/>
      <c r="BRB10" s="21"/>
      <c r="BRC10" s="21"/>
      <c r="BRD10" s="21"/>
      <c r="BRE10" s="21"/>
      <c r="BRF10" s="21"/>
      <c r="BRG10" s="21"/>
      <c r="BRH10" s="21"/>
      <c r="BRI10" s="21"/>
      <c r="BRJ10" s="21"/>
      <c r="BRK10" s="21"/>
      <c r="BRL10" s="21"/>
      <c r="BRM10" s="21"/>
      <c r="BRN10" s="21"/>
      <c r="BRO10" s="21"/>
      <c r="BRP10" s="21"/>
      <c r="BRQ10" s="21"/>
      <c r="BRR10" s="21"/>
      <c r="BRS10" s="21"/>
      <c r="BRT10" s="21"/>
      <c r="BRU10" s="21"/>
      <c r="BRV10" s="21"/>
      <c r="BRW10" s="21"/>
      <c r="BRX10" s="21"/>
      <c r="BRY10" s="21"/>
      <c r="BRZ10" s="21"/>
      <c r="BSA10" s="21"/>
      <c r="BSB10" s="21"/>
      <c r="BSC10" s="21"/>
      <c r="BSD10" s="21"/>
      <c r="BSE10" s="21"/>
      <c r="BSF10" s="21"/>
      <c r="BSG10" s="21"/>
      <c r="BSH10" s="21"/>
      <c r="BSI10" s="21"/>
      <c r="BSJ10" s="21"/>
      <c r="BSK10" s="21"/>
      <c r="BSL10" s="21"/>
      <c r="BSM10" s="21"/>
      <c r="BSN10" s="21"/>
      <c r="BSO10" s="21"/>
      <c r="BSP10" s="21"/>
      <c r="BSQ10" s="21"/>
      <c r="BSR10" s="21"/>
      <c r="BSS10" s="21"/>
      <c r="BST10" s="21"/>
      <c r="BSU10" s="21"/>
      <c r="BSV10" s="21"/>
      <c r="BSW10" s="21"/>
      <c r="BSX10" s="21"/>
      <c r="BSY10" s="21"/>
      <c r="BSZ10" s="21"/>
      <c r="BTA10" s="21"/>
      <c r="BTB10" s="21"/>
      <c r="BTC10" s="21"/>
      <c r="BTD10" s="21"/>
      <c r="BTE10" s="21"/>
      <c r="BTF10" s="21"/>
      <c r="BTG10" s="21"/>
      <c r="BTH10" s="21"/>
      <c r="BTI10" s="21"/>
      <c r="BTJ10" s="21"/>
      <c r="BTK10" s="21"/>
      <c r="BTL10" s="21"/>
      <c r="BTM10" s="21"/>
      <c r="BTN10" s="21"/>
      <c r="BTO10" s="21"/>
      <c r="BTP10" s="21"/>
      <c r="BTQ10" s="21"/>
      <c r="BTR10" s="21"/>
      <c r="BTS10" s="21"/>
      <c r="BTT10" s="21"/>
      <c r="BTU10" s="21"/>
      <c r="BTV10" s="21"/>
      <c r="BTW10" s="21"/>
      <c r="BTX10" s="21"/>
      <c r="BTY10" s="21"/>
      <c r="BTZ10" s="21"/>
      <c r="BUA10" s="21"/>
      <c r="BUB10" s="21"/>
      <c r="BUC10" s="21"/>
      <c r="BUD10" s="21"/>
      <c r="BUE10" s="21"/>
      <c r="BUF10" s="21"/>
      <c r="BUG10" s="21"/>
      <c r="BUH10" s="21"/>
      <c r="BUI10" s="21"/>
      <c r="BUJ10" s="21"/>
      <c r="BUK10" s="21"/>
      <c r="BUL10" s="21"/>
      <c r="BUM10" s="21"/>
      <c r="BUN10" s="21"/>
      <c r="BUO10" s="21"/>
      <c r="BUP10" s="21"/>
      <c r="BUQ10" s="21"/>
      <c r="BUR10" s="21"/>
      <c r="BUS10" s="21"/>
      <c r="BUT10" s="21"/>
      <c r="BUU10" s="21"/>
      <c r="BUV10" s="21"/>
      <c r="BUW10" s="21"/>
      <c r="BUX10" s="21"/>
      <c r="BUY10" s="21"/>
      <c r="BUZ10" s="21"/>
      <c r="BVA10" s="21"/>
      <c r="BVB10" s="21"/>
      <c r="BVC10" s="21"/>
      <c r="BVD10" s="21"/>
      <c r="BVE10" s="21"/>
      <c r="BVF10" s="21"/>
      <c r="BVG10" s="21"/>
      <c r="BVH10" s="21"/>
      <c r="BVI10" s="21"/>
      <c r="BVJ10" s="21"/>
      <c r="BVK10" s="21"/>
      <c r="BVL10" s="21"/>
      <c r="BVM10" s="21"/>
      <c r="BVN10" s="21"/>
      <c r="BVO10" s="21"/>
      <c r="BVP10" s="21"/>
      <c r="BVQ10" s="21"/>
      <c r="BVR10" s="21"/>
      <c r="BVS10" s="21"/>
      <c r="BVT10" s="21"/>
      <c r="BVU10" s="21"/>
      <c r="BVV10" s="21"/>
      <c r="BVW10" s="21"/>
      <c r="BVX10" s="21"/>
      <c r="BVY10" s="21"/>
      <c r="BVZ10" s="21"/>
      <c r="BWA10" s="21"/>
      <c r="BWB10" s="21"/>
      <c r="BWC10" s="21"/>
      <c r="BWD10" s="21"/>
      <c r="BWE10" s="21"/>
      <c r="BWF10" s="21"/>
      <c r="BWG10" s="21"/>
      <c r="BWH10" s="21"/>
      <c r="BWI10" s="21"/>
      <c r="BWJ10" s="21"/>
      <c r="BWK10" s="21"/>
      <c r="BWL10" s="21"/>
      <c r="BWM10" s="21"/>
      <c r="BWN10" s="21"/>
      <c r="BWO10" s="21"/>
      <c r="BWP10" s="21"/>
      <c r="BWQ10" s="21"/>
      <c r="BWR10" s="21"/>
      <c r="BWS10" s="21"/>
      <c r="BWT10" s="21"/>
      <c r="BWU10" s="21"/>
      <c r="BWV10" s="21"/>
      <c r="BWW10" s="21"/>
      <c r="BWX10" s="21"/>
      <c r="BWY10" s="21"/>
      <c r="BWZ10" s="21"/>
      <c r="BXA10" s="21"/>
      <c r="BXB10" s="21"/>
      <c r="BXC10" s="21"/>
      <c r="BXD10" s="21"/>
      <c r="BXE10" s="21"/>
      <c r="BXF10" s="21"/>
      <c r="BXG10" s="21"/>
      <c r="BXH10" s="21"/>
      <c r="BXI10" s="21"/>
      <c r="BXJ10" s="21"/>
      <c r="BXK10" s="21"/>
      <c r="BXL10" s="21"/>
      <c r="BXM10" s="21"/>
      <c r="BXN10" s="21"/>
      <c r="BXO10" s="21"/>
      <c r="BXP10" s="21"/>
      <c r="BXQ10" s="21"/>
      <c r="BXR10" s="21"/>
      <c r="BXS10" s="21"/>
      <c r="BXT10" s="21"/>
      <c r="BXU10" s="21"/>
      <c r="BXV10" s="21"/>
      <c r="BXW10" s="21"/>
      <c r="BXX10" s="21"/>
      <c r="BXY10" s="21"/>
      <c r="BXZ10" s="21"/>
      <c r="BYA10" s="21"/>
      <c r="BYB10" s="21"/>
      <c r="BYC10" s="21"/>
      <c r="BYD10" s="21"/>
      <c r="BYE10" s="21"/>
      <c r="BYF10" s="21"/>
      <c r="BYG10" s="21"/>
      <c r="BYH10" s="21"/>
      <c r="BYI10" s="21"/>
      <c r="BYJ10" s="21"/>
      <c r="BYK10" s="21"/>
      <c r="BYL10" s="21"/>
      <c r="BYM10" s="21"/>
      <c r="BYN10" s="21"/>
      <c r="BYO10" s="21"/>
      <c r="BYP10" s="21"/>
      <c r="BYQ10" s="21"/>
      <c r="BYR10" s="21"/>
      <c r="BYS10" s="21"/>
      <c r="BYT10" s="21"/>
      <c r="BYU10" s="21"/>
      <c r="BYV10" s="21"/>
      <c r="BYW10" s="21"/>
      <c r="BYX10" s="21"/>
      <c r="BYY10" s="21"/>
      <c r="BYZ10" s="21"/>
      <c r="BZA10" s="21"/>
      <c r="BZB10" s="21"/>
      <c r="BZC10" s="21"/>
      <c r="BZD10" s="21"/>
      <c r="BZE10" s="21"/>
      <c r="BZF10" s="21"/>
      <c r="BZG10" s="21"/>
      <c r="BZH10" s="21"/>
      <c r="BZI10" s="21"/>
      <c r="BZJ10" s="21"/>
      <c r="BZK10" s="21"/>
      <c r="BZL10" s="21"/>
      <c r="BZM10" s="21"/>
      <c r="BZN10" s="21"/>
      <c r="BZO10" s="21"/>
      <c r="BZP10" s="21"/>
      <c r="BZQ10" s="21"/>
      <c r="BZR10" s="21"/>
      <c r="BZS10" s="21"/>
      <c r="BZT10" s="21"/>
      <c r="BZU10" s="21"/>
      <c r="BZV10" s="21"/>
      <c r="BZW10" s="21"/>
      <c r="BZX10" s="21"/>
      <c r="BZY10" s="21"/>
      <c r="BZZ10" s="21"/>
      <c r="CAA10" s="21"/>
      <c r="CAB10" s="21"/>
      <c r="CAC10" s="21"/>
      <c r="CAD10" s="21"/>
      <c r="CAE10" s="21"/>
      <c r="CAF10" s="21"/>
      <c r="CAG10" s="21"/>
      <c r="CAH10" s="21"/>
      <c r="CAI10" s="21"/>
      <c r="CAJ10" s="21"/>
      <c r="CAK10" s="21"/>
      <c r="CAL10" s="21"/>
      <c r="CAM10" s="21"/>
      <c r="CAN10" s="21"/>
      <c r="CAO10" s="21"/>
      <c r="CAP10" s="21"/>
      <c r="CAQ10" s="21"/>
      <c r="CAR10" s="21"/>
      <c r="CAS10" s="21"/>
      <c r="CAT10" s="21"/>
      <c r="CAU10" s="21"/>
      <c r="CAV10" s="21"/>
      <c r="CAW10" s="21"/>
      <c r="CAX10" s="21"/>
      <c r="CAY10" s="21"/>
      <c r="CAZ10" s="21"/>
      <c r="CBA10" s="21"/>
      <c r="CBB10" s="21"/>
      <c r="CBC10" s="21"/>
      <c r="CBD10" s="21"/>
      <c r="CBE10" s="21"/>
      <c r="CBF10" s="21"/>
      <c r="CBG10" s="21"/>
      <c r="CBH10" s="21"/>
      <c r="CBI10" s="21"/>
      <c r="CBJ10" s="21"/>
      <c r="CBK10" s="21"/>
      <c r="CBL10" s="21"/>
      <c r="CBM10" s="21"/>
      <c r="CBN10" s="21"/>
      <c r="CBO10" s="21"/>
      <c r="CBP10" s="21"/>
      <c r="CBQ10" s="21"/>
      <c r="CBR10" s="21"/>
      <c r="CBS10" s="21"/>
      <c r="CBT10" s="21"/>
      <c r="CBU10" s="21"/>
      <c r="CBV10" s="21"/>
      <c r="CBW10" s="21"/>
      <c r="CBX10" s="21"/>
      <c r="CBY10" s="21"/>
      <c r="CBZ10" s="21"/>
      <c r="CCA10" s="21"/>
      <c r="CCB10" s="21"/>
      <c r="CCC10" s="21"/>
      <c r="CCD10" s="21"/>
      <c r="CCE10" s="21"/>
      <c r="CCF10" s="21"/>
      <c r="CCG10" s="21"/>
      <c r="CCH10" s="21"/>
      <c r="CCI10" s="21"/>
      <c r="CCJ10" s="21"/>
      <c r="CCK10" s="21"/>
      <c r="CCL10" s="21"/>
      <c r="CCM10" s="21"/>
      <c r="CCN10" s="21"/>
      <c r="CCO10" s="21"/>
      <c r="CCP10" s="21"/>
      <c r="CCQ10" s="21"/>
      <c r="CCR10" s="21"/>
      <c r="CCS10" s="21"/>
      <c r="CCT10" s="21"/>
      <c r="CCU10" s="21"/>
      <c r="CCV10" s="21"/>
      <c r="CCW10" s="21"/>
      <c r="CCX10" s="21"/>
      <c r="CCY10" s="21"/>
      <c r="CCZ10" s="21"/>
      <c r="CDA10" s="21"/>
      <c r="CDB10" s="21"/>
      <c r="CDC10" s="21"/>
      <c r="CDD10" s="21"/>
      <c r="CDE10" s="21"/>
      <c r="CDF10" s="21"/>
      <c r="CDG10" s="21"/>
      <c r="CDH10" s="21"/>
      <c r="CDI10" s="21"/>
      <c r="CDJ10" s="21"/>
      <c r="CDK10" s="21"/>
      <c r="CDL10" s="21"/>
      <c r="CDM10" s="21"/>
      <c r="CDN10" s="21"/>
      <c r="CDO10" s="21"/>
      <c r="CDP10" s="21"/>
      <c r="CDQ10" s="21"/>
      <c r="CDR10" s="21"/>
      <c r="CDS10" s="21"/>
      <c r="CDT10" s="21"/>
      <c r="CDU10" s="21"/>
      <c r="CDV10" s="21"/>
      <c r="CDW10" s="21"/>
      <c r="CDX10" s="21"/>
      <c r="CDY10" s="21"/>
      <c r="CDZ10" s="21"/>
      <c r="CEA10" s="21"/>
      <c r="CEB10" s="21"/>
      <c r="CEC10" s="21"/>
      <c r="CED10" s="21"/>
      <c r="CEE10" s="21"/>
      <c r="CEF10" s="21"/>
      <c r="CEG10" s="21"/>
      <c r="CEH10" s="21"/>
      <c r="CEI10" s="21"/>
      <c r="CEJ10" s="21"/>
      <c r="CEK10" s="21"/>
      <c r="CEL10" s="21"/>
      <c r="CEM10" s="21"/>
      <c r="CEN10" s="21"/>
      <c r="CEO10" s="21"/>
      <c r="CEP10" s="21"/>
      <c r="CEQ10" s="21"/>
      <c r="CER10" s="21"/>
      <c r="CES10" s="21"/>
      <c r="CET10" s="21"/>
      <c r="CEU10" s="21"/>
      <c r="CEV10" s="21"/>
      <c r="CEW10" s="21"/>
      <c r="CEX10" s="21"/>
      <c r="CEY10" s="21"/>
      <c r="CEZ10" s="21"/>
      <c r="CFA10" s="21"/>
      <c r="CFB10" s="21"/>
      <c r="CFC10" s="21"/>
      <c r="CFD10" s="21"/>
      <c r="CFE10" s="21"/>
      <c r="CFF10" s="21"/>
      <c r="CFG10" s="21"/>
      <c r="CFH10" s="21"/>
      <c r="CFI10" s="21"/>
      <c r="CFJ10" s="21"/>
      <c r="CFK10" s="21"/>
      <c r="CFL10" s="21"/>
      <c r="CFM10" s="21"/>
      <c r="CFN10" s="21"/>
      <c r="CFO10" s="21"/>
      <c r="CFP10" s="21"/>
      <c r="CFQ10" s="21"/>
      <c r="CFR10" s="21"/>
      <c r="CFS10" s="21"/>
      <c r="CFT10" s="21"/>
      <c r="CFU10" s="21"/>
      <c r="CFV10" s="21"/>
      <c r="CFW10" s="21"/>
      <c r="CFX10" s="21"/>
      <c r="CFY10" s="21"/>
      <c r="CFZ10" s="21"/>
      <c r="CGA10" s="21"/>
      <c r="CGB10" s="21"/>
      <c r="CGC10" s="21"/>
      <c r="CGD10" s="21"/>
      <c r="CGE10" s="21"/>
      <c r="CGF10" s="21"/>
      <c r="CGG10" s="21"/>
      <c r="CGH10" s="21"/>
      <c r="CGI10" s="21"/>
      <c r="CGJ10" s="21"/>
      <c r="CGK10" s="21"/>
      <c r="CGL10" s="21"/>
      <c r="CGM10" s="21"/>
      <c r="CGN10" s="21"/>
      <c r="CGO10" s="21"/>
      <c r="CGP10" s="21"/>
      <c r="CGQ10" s="21"/>
      <c r="CGR10" s="21"/>
      <c r="CGS10" s="21"/>
      <c r="CGT10" s="21"/>
      <c r="CGU10" s="21"/>
      <c r="CGV10" s="21"/>
      <c r="CGW10" s="21"/>
      <c r="CGX10" s="21"/>
      <c r="CGY10" s="21"/>
      <c r="CGZ10" s="21"/>
      <c r="CHA10" s="21"/>
      <c r="CHB10" s="21"/>
      <c r="CHC10" s="21"/>
      <c r="CHD10" s="21"/>
      <c r="CHE10" s="21"/>
      <c r="CHF10" s="21"/>
      <c r="CHG10" s="21"/>
      <c r="CHH10" s="21"/>
      <c r="CHI10" s="21"/>
      <c r="CHJ10" s="21"/>
      <c r="CHK10" s="21"/>
      <c r="CHL10" s="21"/>
      <c r="CHM10" s="21"/>
      <c r="CHN10" s="21"/>
      <c r="CHO10" s="21"/>
      <c r="CHP10" s="21"/>
      <c r="CHQ10" s="21"/>
      <c r="CHR10" s="21"/>
      <c r="CHS10" s="21"/>
      <c r="CHT10" s="21"/>
      <c r="CHU10" s="21"/>
      <c r="CHV10" s="21"/>
      <c r="CHW10" s="21"/>
      <c r="CHX10" s="21"/>
      <c r="CHY10" s="21"/>
      <c r="CHZ10" s="21"/>
      <c r="CIA10" s="21"/>
      <c r="CIB10" s="21"/>
      <c r="CIC10" s="21"/>
      <c r="CID10" s="21"/>
      <c r="CIE10" s="21"/>
      <c r="CIF10" s="21"/>
      <c r="CIG10" s="21"/>
      <c r="CIH10" s="21"/>
      <c r="CII10" s="21"/>
      <c r="CIJ10" s="21"/>
      <c r="CIK10" s="21"/>
      <c r="CIL10" s="21"/>
      <c r="CIM10" s="21"/>
      <c r="CIN10" s="21"/>
      <c r="CIO10" s="21"/>
      <c r="CIP10" s="21"/>
      <c r="CIQ10" s="21"/>
      <c r="CIR10" s="21"/>
      <c r="CIS10" s="21"/>
      <c r="CIT10" s="21"/>
      <c r="CIU10" s="21"/>
      <c r="CIV10" s="21"/>
      <c r="CIW10" s="21"/>
      <c r="CIX10" s="21"/>
      <c r="CIY10" s="21"/>
      <c r="CIZ10" s="21"/>
      <c r="CJA10" s="21"/>
      <c r="CJB10" s="21"/>
      <c r="CJC10" s="21"/>
      <c r="CJD10" s="21"/>
      <c r="CJE10" s="21"/>
      <c r="CJF10" s="21"/>
      <c r="CJG10" s="21"/>
      <c r="CJH10" s="21"/>
      <c r="CJI10" s="21"/>
      <c r="CJJ10" s="21"/>
      <c r="CJK10" s="21"/>
      <c r="CJL10" s="21"/>
      <c r="CJM10" s="21"/>
      <c r="CJN10" s="21"/>
      <c r="CJO10" s="21"/>
      <c r="CJP10" s="21"/>
      <c r="CJQ10" s="21"/>
      <c r="CJR10" s="21"/>
      <c r="CJS10" s="21"/>
      <c r="CJT10" s="21"/>
      <c r="CJU10" s="21"/>
      <c r="CJV10" s="21"/>
      <c r="CJW10" s="21"/>
      <c r="CJX10" s="21"/>
      <c r="CJY10" s="21"/>
      <c r="CJZ10" s="21"/>
      <c r="CKA10" s="21"/>
      <c r="CKB10" s="21"/>
      <c r="CKC10" s="21"/>
      <c r="CKD10" s="21"/>
      <c r="CKE10" s="21"/>
      <c r="CKF10" s="21"/>
      <c r="CKG10" s="21"/>
      <c r="CKH10" s="21"/>
      <c r="CKI10" s="21"/>
      <c r="CKJ10" s="21"/>
      <c r="CKK10" s="21"/>
      <c r="CKL10" s="21"/>
      <c r="CKM10" s="21"/>
      <c r="CKN10" s="21"/>
      <c r="CKO10" s="21"/>
      <c r="CKP10" s="21"/>
      <c r="CKQ10" s="21"/>
      <c r="CKR10" s="21"/>
      <c r="CKS10" s="21"/>
      <c r="CKT10" s="21"/>
      <c r="CKU10" s="21"/>
      <c r="CKV10" s="21"/>
      <c r="CKW10" s="21"/>
      <c r="CKX10" s="21"/>
      <c r="CKY10" s="21"/>
      <c r="CKZ10" s="21"/>
      <c r="CLA10" s="21"/>
      <c r="CLB10" s="21"/>
      <c r="CLC10" s="21"/>
      <c r="CLD10" s="21"/>
      <c r="CLE10" s="21"/>
      <c r="CLF10" s="21"/>
      <c r="CLG10" s="21"/>
      <c r="CLH10" s="21"/>
      <c r="CLI10" s="21"/>
      <c r="CLJ10" s="21"/>
      <c r="CLK10" s="21"/>
      <c r="CLL10" s="21"/>
      <c r="CLM10" s="21"/>
      <c r="CLN10" s="21"/>
      <c r="CLO10" s="21"/>
      <c r="CLP10" s="21"/>
      <c r="CLQ10" s="21"/>
      <c r="CLR10" s="21"/>
      <c r="CLS10" s="21"/>
      <c r="CLT10" s="21"/>
      <c r="CLU10" s="21"/>
      <c r="CLV10" s="21"/>
      <c r="CLW10" s="21"/>
      <c r="CLX10" s="21"/>
      <c r="CLY10" s="21"/>
      <c r="CLZ10" s="21"/>
      <c r="CMA10" s="21"/>
      <c r="CMB10" s="21"/>
      <c r="CMC10" s="21"/>
      <c r="CMD10" s="21"/>
      <c r="CME10" s="21"/>
      <c r="CMF10" s="21"/>
      <c r="CMG10" s="21"/>
      <c r="CMH10" s="21"/>
      <c r="CMI10" s="21"/>
      <c r="CMJ10" s="21"/>
      <c r="CMK10" s="21"/>
      <c r="CML10" s="21"/>
      <c r="CMM10" s="21"/>
      <c r="CMN10" s="21"/>
      <c r="CMO10" s="21"/>
      <c r="CMP10" s="21"/>
      <c r="CMQ10" s="21"/>
      <c r="CMR10" s="21"/>
      <c r="CMS10" s="21"/>
      <c r="CMT10" s="21"/>
      <c r="CMU10" s="21"/>
      <c r="CMV10" s="21"/>
      <c r="CMW10" s="21"/>
      <c r="CMX10" s="21"/>
      <c r="CMY10" s="21"/>
      <c r="CMZ10" s="21"/>
      <c r="CNA10" s="21"/>
      <c r="CNB10" s="21"/>
      <c r="CNC10" s="21"/>
      <c r="CND10" s="21"/>
      <c r="CNE10" s="21"/>
      <c r="CNF10" s="21"/>
      <c r="CNG10" s="21"/>
      <c r="CNH10" s="21"/>
      <c r="CNI10" s="21"/>
      <c r="CNJ10" s="21"/>
      <c r="CNK10" s="21"/>
      <c r="CNL10" s="21"/>
      <c r="CNM10" s="21"/>
      <c r="CNN10" s="21"/>
      <c r="CNO10" s="21"/>
      <c r="CNP10" s="21"/>
      <c r="CNQ10" s="21"/>
      <c r="CNR10" s="21"/>
      <c r="CNS10" s="21"/>
      <c r="CNT10" s="21"/>
      <c r="CNU10" s="21"/>
      <c r="CNV10" s="21"/>
      <c r="CNW10" s="21"/>
      <c r="CNX10" s="21"/>
      <c r="CNY10" s="21"/>
      <c r="CNZ10" s="21"/>
      <c r="COA10" s="21"/>
      <c r="COB10" s="21"/>
      <c r="COC10" s="21"/>
      <c r="COD10" s="21"/>
      <c r="COE10" s="21"/>
      <c r="COF10" s="21"/>
      <c r="COG10" s="21"/>
      <c r="COH10" s="21"/>
      <c r="COI10" s="21"/>
      <c r="COJ10" s="21"/>
      <c r="COK10" s="21"/>
      <c r="COL10" s="21"/>
      <c r="COM10" s="21"/>
      <c r="CON10" s="21"/>
      <c r="COO10" s="21"/>
      <c r="COP10" s="21"/>
      <c r="COQ10" s="21"/>
      <c r="COR10" s="21"/>
      <c r="COS10" s="21"/>
      <c r="COT10" s="21"/>
      <c r="COU10" s="21"/>
      <c r="COV10" s="21"/>
      <c r="COW10" s="21"/>
      <c r="COX10" s="21"/>
      <c r="COY10" s="21"/>
      <c r="COZ10" s="21"/>
      <c r="CPA10" s="21"/>
      <c r="CPB10" s="21"/>
      <c r="CPC10" s="21"/>
      <c r="CPD10" s="21"/>
      <c r="CPE10" s="21"/>
      <c r="CPF10" s="21"/>
      <c r="CPG10" s="21"/>
      <c r="CPH10" s="21"/>
      <c r="CPI10" s="21"/>
      <c r="CPJ10" s="21"/>
      <c r="CPK10" s="21"/>
      <c r="CPL10" s="21"/>
      <c r="CPM10" s="21"/>
      <c r="CPN10" s="21"/>
      <c r="CPO10" s="21"/>
      <c r="CPP10" s="21"/>
      <c r="CPQ10" s="21"/>
      <c r="CPR10" s="21"/>
      <c r="CPS10" s="21"/>
      <c r="CPT10" s="21"/>
      <c r="CPU10" s="21"/>
      <c r="CPV10" s="21"/>
      <c r="CPW10" s="21"/>
      <c r="CPX10" s="21"/>
      <c r="CPY10" s="21"/>
      <c r="CPZ10" s="21"/>
      <c r="CQA10" s="21"/>
      <c r="CQB10" s="21"/>
      <c r="CQC10" s="21"/>
      <c r="CQD10" s="21"/>
      <c r="CQE10" s="21"/>
      <c r="CQF10" s="21"/>
      <c r="CQG10" s="21"/>
      <c r="CQH10" s="21"/>
      <c r="CQI10" s="21"/>
      <c r="CQJ10" s="21"/>
      <c r="CQK10" s="21"/>
      <c r="CQL10" s="21"/>
      <c r="CQM10" s="21"/>
      <c r="CQN10" s="21"/>
      <c r="CQO10" s="21"/>
      <c r="CQP10" s="21"/>
      <c r="CQQ10" s="21"/>
      <c r="CQR10" s="21"/>
      <c r="CQS10" s="21"/>
      <c r="CQT10" s="21"/>
      <c r="CQU10" s="21"/>
      <c r="CQV10" s="21"/>
      <c r="CQW10" s="21"/>
      <c r="CQX10" s="21"/>
      <c r="CQY10" s="21"/>
      <c r="CQZ10" s="21"/>
      <c r="CRA10" s="21"/>
      <c r="CRB10" s="21"/>
      <c r="CRC10" s="21"/>
      <c r="CRD10" s="21"/>
      <c r="CRE10" s="21"/>
      <c r="CRF10" s="21"/>
      <c r="CRG10" s="21"/>
      <c r="CRH10" s="21"/>
      <c r="CRI10" s="21"/>
      <c r="CRJ10" s="21"/>
      <c r="CRK10" s="21"/>
      <c r="CRL10" s="21"/>
      <c r="CRM10" s="21"/>
      <c r="CRN10" s="21"/>
      <c r="CRO10" s="21"/>
      <c r="CRP10" s="21"/>
      <c r="CRQ10" s="21"/>
      <c r="CRR10" s="21"/>
      <c r="CRS10" s="21"/>
      <c r="CRT10" s="21"/>
      <c r="CRU10" s="21"/>
      <c r="CRV10" s="21"/>
      <c r="CRW10" s="21"/>
      <c r="CRX10" s="21"/>
      <c r="CRY10" s="21"/>
      <c r="CRZ10" s="21"/>
      <c r="CSA10" s="21"/>
      <c r="CSB10" s="21"/>
      <c r="CSC10" s="21"/>
      <c r="CSD10" s="21"/>
      <c r="CSE10" s="21"/>
      <c r="CSF10" s="21"/>
      <c r="CSG10" s="21"/>
      <c r="CSH10" s="21"/>
      <c r="CSI10" s="21"/>
      <c r="CSJ10" s="21"/>
      <c r="CSK10" s="21"/>
      <c r="CSL10" s="21"/>
      <c r="CSM10" s="21"/>
      <c r="CSN10" s="21"/>
      <c r="CSO10" s="21"/>
      <c r="CSP10" s="21"/>
      <c r="CSQ10" s="21"/>
      <c r="CSR10" s="21"/>
      <c r="CSS10" s="21"/>
      <c r="CST10" s="21"/>
      <c r="CSU10" s="21"/>
      <c r="CSV10" s="21"/>
      <c r="CSW10" s="21"/>
      <c r="CSX10" s="21"/>
      <c r="CSY10" s="21"/>
      <c r="CSZ10" s="21"/>
      <c r="CTA10" s="21"/>
      <c r="CTB10" s="21"/>
      <c r="CTC10" s="21"/>
      <c r="CTD10" s="21"/>
      <c r="CTE10" s="21"/>
      <c r="CTF10" s="21"/>
      <c r="CTG10" s="21"/>
      <c r="CTH10" s="21"/>
      <c r="CTI10" s="21"/>
      <c r="CTJ10" s="21"/>
      <c r="CTK10" s="21"/>
      <c r="CTL10" s="21"/>
      <c r="CTM10" s="21"/>
      <c r="CTN10" s="21"/>
      <c r="CTO10" s="21"/>
      <c r="CTP10" s="21"/>
      <c r="CTQ10" s="21"/>
      <c r="CTR10" s="21"/>
      <c r="CTS10" s="21"/>
      <c r="CTT10" s="21"/>
      <c r="CTU10" s="21"/>
      <c r="CTV10" s="21"/>
      <c r="CTW10" s="21"/>
      <c r="CTX10" s="21"/>
      <c r="CTY10" s="21"/>
      <c r="CTZ10" s="21"/>
      <c r="CUA10" s="21"/>
      <c r="CUB10" s="21"/>
      <c r="CUC10" s="21"/>
      <c r="CUD10" s="21"/>
      <c r="CUE10" s="21"/>
      <c r="CUF10" s="21"/>
      <c r="CUG10" s="21"/>
      <c r="CUH10" s="21"/>
      <c r="CUI10" s="21"/>
      <c r="CUJ10" s="21"/>
      <c r="CUK10" s="21"/>
      <c r="CUL10" s="21"/>
      <c r="CUM10" s="21"/>
      <c r="CUN10" s="21"/>
      <c r="CUO10" s="21"/>
      <c r="CUP10" s="21"/>
      <c r="CUQ10" s="21"/>
      <c r="CUR10" s="21"/>
      <c r="CUS10" s="21"/>
      <c r="CUT10" s="21"/>
      <c r="CUU10" s="21"/>
      <c r="CUV10" s="21"/>
      <c r="CUW10" s="21"/>
      <c r="CUX10" s="21"/>
      <c r="CUY10" s="21"/>
      <c r="CUZ10" s="21"/>
      <c r="CVA10" s="21"/>
      <c r="CVB10" s="21"/>
      <c r="CVC10" s="21"/>
      <c r="CVD10" s="21"/>
      <c r="CVE10" s="21"/>
      <c r="CVF10" s="21"/>
      <c r="CVG10" s="21"/>
      <c r="CVH10" s="21"/>
      <c r="CVI10" s="21"/>
      <c r="CVJ10" s="21"/>
      <c r="CVK10" s="21"/>
      <c r="CVL10" s="21"/>
      <c r="CVM10" s="21"/>
      <c r="CVN10" s="21"/>
      <c r="CVO10" s="21"/>
      <c r="CVP10" s="21"/>
      <c r="CVQ10" s="21"/>
      <c r="CVR10" s="21"/>
      <c r="CVS10" s="21"/>
      <c r="CVT10" s="21"/>
      <c r="CVU10" s="21"/>
      <c r="CVV10" s="21"/>
      <c r="CVW10" s="21"/>
      <c r="CVX10" s="21"/>
      <c r="CVY10" s="21"/>
      <c r="CVZ10" s="21"/>
      <c r="CWA10" s="21"/>
      <c r="CWB10" s="21"/>
      <c r="CWC10" s="21"/>
      <c r="CWD10" s="21"/>
      <c r="CWE10" s="21"/>
      <c r="CWF10" s="21"/>
      <c r="CWG10" s="21"/>
      <c r="CWH10" s="21"/>
      <c r="CWI10" s="21"/>
      <c r="CWJ10" s="21"/>
      <c r="CWK10" s="21"/>
      <c r="CWL10" s="21"/>
      <c r="CWM10" s="21"/>
      <c r="CWN10" s="21"/>
      <c r="CWO10" s="21"/>
      <c r="CWP10" s="21"/>
      <c r="CWQ10" s="21"/>
      <c r="CWR10" s="21"/>
      <c r="CWS10" s="21"/>
      <c r="CWT10" s="21"/>
      <c r="CWU10" s="21"/>
      <c r="CWV10" s="21"/>
      <c r="CWW10" s="21"/>
      <c r="CWX10" s="21"/>
      <c r="CWY10" s="21"/>
      <c r="CWZ10" s="21"/>
      <c r="CXA10" s="21"/>
      <c r="CXB10" s="21"/>
      <c r="CXC10" s="21"/>
      <c r="CXD10" s="21"/>
      <c r="CXE10" s="21"/>
      <c r="CXF10" s="21"/>
      <c r="CXG10" s="21"/>
      <c r="CXH10" s="21"/>
      <c r="CXI10" s="21"/>
      <c r="CXJ10" s="21"/>
      <c r="CXK10" s="21"/>
      <c r="CXL10" s="21"/>
      <c r="CXM10" s="21"/>
      <c r="CXN10" s="21"/>
      <c r="CXO10" s="21"/>
      <c r="CXP10" s="21"/>
      <c r="CXQ10" s="21"/>
      <c r="CXR10" s="21"/>
      <c r="CXS10" s="21"/>
      <c r="CXT10" s="21"/>
      <c r="CXU10" s="21"/>
      <c r="CXV10" s="21"/>
      <c r="CXW10" s="21"/>
      <c r="CXX10" s="21"/>
      <c r="CXY10" s="21"/>
      <c r="CXZ10" s="21"/>
      <c r="CYA10" s="21"/>
      <c r="CYB10" s="21"/>
      <c r="CYC10" s="21"/>
      <c r="CYD10" s="21"/>
      <c r="CYE10" s="21"/>
      <c r="CYF10" s="21"/>
      <c r="CYG10" s="21"/>
      <c r="CYH10" s="21"/>
      <c r="CYI10" s="21"/>
      <c r="CYJ10" s="21"/>
      <c r="CYK10" s="21"/>
      <c r="CYL10" s="21"/>
      <c r="CYM10" s="21"/>
      <c r="CYN10" s="21"/>
      <c r="CYO10" s="21"/>
      <c r="CYP10" s="21"/>
      <c r="CYQ10" s="21"/>
      <c r="CYR10" s="21"/>
      <c r="CYS10" s="21"/>
      <c r="CYT10" s="21"/>
      <c r="CYU10" s="21"/>
      <c r="CYV10" s="21"/>
      <c r="CYW10" s="21"/>
      <c r="CYX10" s="21"/>
      <c r="CYY10" s="21"/>
      <c r="CYZ10" s="21"/>
      <c r="CZA10" s="21"/>
      <c r="CZB10" s="21"/>
      <c r="CZC10" s="21"/>
      <c r="CZD10" s="21"/>
      <c r="CZE10" s="21"/>
      <c r="CZF10" s="21"/>
      <c r="CZG10" s="21"/>
      <c r="CZH10" s="21"/>
      <c r="CZI10" s="21"/>
      <c r="CZJ10" s="21"/>
      <c r="CZK10" s="21"/>
      <c r="CZL10" s="21"/>
      <c r="CZM10" s="21"/>
      <c r="CZN10" s="21"/>
      <c r="CZO10" s="21"/>
      <c r="CZP10" s="21"/>
      <c r="CZQ10" s="21"/>
      <c r="CZR10" s="21"/>
      <c r="CZS10" s="21"/>
      <c r="CZT10" s="21"/>
      <c r="CZU10" s="21"/>
      <c r="CZV10" s="21"/>
      <c r="CZW10" s="21"/>
      <c r="CZX10" s="21"/>
      <c r="CZY10" s="21"/>
      <c r="CZZ10" s="21"/>
      <c r="DAA10" s="21"/>
      <c r="DAB10" s="21"/>
      <c r="DAC10" s="21"/>
      <c r="DAD10" s="21"/>
      <c r="DAE10" s="21"/>
      <c r="DAF10" s="21"/>
      <c r="DAG10" s="21"/>
      <c r="DAH10" s="21"/>
      <c r="DAI10" s="21"/>
      <c r="DAJ10" s="21"/>
      <c r="DAK10" s="21"/>
      <c r="DAL10" s="21"/>
      <c r="DAM10" s="21"/>
      <c r="DAN10" s="21"/>
      <c r="DAO10" s="21"/>
      <c r="DAP10" s="21"/>
      <c r="DAQ10" s="21"/>
      <c r="DAR10" s="21"/>
      <c r="DAS10" s="21"/>
      <c r="DAT10" s="21"/>
      <c r="DAU10" s="21"/>
      <c r="DAV10" s="21"/>
      <c r="DAW10" s="21"/>
      <c r="DAX10" s="21"/>
      <c r="DAY10" s="21"/>
      <c r="DAZ10" s="21"/>
      <c r="DBA10" s="21"/>
      <c r="DBB10" s="21"/>
      <c r="DBC10" s="21"/>
      <c r="DBD10" s="21"/>
      <c r="DBE10" s="21"/>
      <c r="DBF10" s="21"/>
      <c r="DBG10" s="21"/>
      <c r="DBH10" s="21"/>
      <c r="DBI10" s="21"/>
      <c r="DBJ10" s="21"/>
      <c r="DBK10" s="21"/>
      <c r="DBL10" s="21"/>
      <c r="DBM10" s="21"/>
      <c r="DBN10" s="21"/>
      <c r="DBO10" s="21"/>
      <c r="DBP10" s="21"/>
      <c r="DBQ10" s="21"/>
      <c r="DBR10" s="21"/>
      <c r="DBS10" s="21"/>
      <c r="DBT10" s="21"/>
      <c r="DBU10" s="21"/>
      <c r="DBV10" s="21"/>
      <c r="DBW10" s="21"/>
      <c r="DBX10" s="21"/>
      <c r="DBY10" s="21"/>
      <c r="DBZ10" s="21"/>
      <c r="DCA10" s="21"/>
      <c r="DCB10" s="21"/>
      <c r="DCC10" s="21"/>
      <c r="DCD10" s="21"/>
      <c r="DCE10" s="21"/>
      <c r="DCF10" s="21"/>
      <c r="DCG10" s="21"/>
      <c r="DCH10" s="21"/>
      <c r="DCI10" s="21"/>
      <c r="DCJ10" s="21"/>
      <c r="DCK10" s="21"/>
      <c r="DCL10" s="21"/>
      <c r="DCM10" s="21"/>
      <c r="DCN10" s="21"/>
      <c r="DCO10" s="21"/>
      <c r="DCP10" s="21"/>
      <c r="DCQ10" s="21"/>
      <c r="DCR10" s="21"/>
      <c r="DCS10" s="21"/>
      <c r="DCT10" s="21"/>
      <c r="DCU10" s="21"/>
      <c r="DCV10" s="21"/>
      <c r="DCW10" s="21"/>
      <c r="DCX10" s="21"/>
      <c r="DCY10" s="21"/>
      <c r="DCZ10" s="21"/>
      <c r="DDA10" s="21"/>
      <c r="DDB10" s="21"/>
      <c r="DDC10" s="21"/>
      <c r="DDD10" s="21"/>
      <c r="DDE10" s="21"/>
      <c r="DDF10" s="21"/>
      <c r="DDG10" s="21"/>
      <c r="DDH10" s="21"/>
      <c r="DDI10" s="21"/>
      <c r="DDJ10" s="21"/>
      <c r="DDK10" s="21"/>
      <c r="DDL10" s="21"/>
      <c r="DDM10" s="21"/>
      <c r="DDN10" s="21"/>
      <c r="DDO10" s="21"/>
      <c r="DDP10" s="21"/>
      <c r="DDQ10" s="21"/>
      <c r="DDR10" s="21"/>
      <c r="DDS10" s="21"/>
      <c r="DDT10" s="21"/>
      <c r="DDU10" s="21"/>
      <c r="DDV10" s="21"/>
      <c r="DDW10" s="21"/>
      <c r="DDX10" s="21"/>
      <c r="DDY10" s="21"/>
      <c r="DDZ10" s="21"/>
      <c r="DEA10" s="21"/>
      <c r="DEB10" s="21"/>
      <c r="DEC10" s="21"/>
      <c r="DED10" s="21"/>
      <c r="DEE10" s="21"/>
      <c r="DEF10" s="21"/>
      <c r="DEG10" s="21"/>
      <c r="DEH10" s="21"/>
      <c r="DEI10" s="21"/>
      <c r="DEJ10" s="21"/>
      <c r="DEK10" s="21"/>
      <c r="DEL10" s="21"/>
      <c r="DEM10" s="21"/>
      <c r="DEN10" s="21"/>
      <c r="DEO10" s="21"/>
      <c r="DEP10" s="21"/>
      <c r="DEQ10" s="21"/>
      <c r="DER10" s="21"/>
      <c r="DES10" s="21"/>
      <c r="DET10" s="21"/>
      <c r="DEU10" s="21"/>
      <c r="DEV10" s="21"/>
      <c r="DEW10" s="21"/>
      <c r="DEX10" s="21"/>
      <c r="DEY10" s="21"/>
      <c r="DEZ10" s="21"/>
      <c r="DFA10" s="21"/>
      <c r="DFB10" s="21"/>
      <c r="DFC10" s="21"/>
      <c r="DFD10" s="21"/>
      <c r="DFE10" s="21"/>
      <c r="DFF10" s="21"/>
      <c r="DFG10" s="21"/>
      <c r="DFH10" s="21"/>
      <c r="DFI10" s="21"/>
      <c r="DFJ10" s="21"/>
      <c r="DFK10" s="21"/>
      <c r="DFL10" s="21"/>
      <c r="DFM10" s="21"/>
      <c r="DFN10" s="21"/>
      <c r="DFO10" s="21"/>
      <c r="DFP10" s="21"/>
      <c r="DFQ10" s="21"/>
      <c r="DFR10" s="21"/>
      <c r="DFS10" s="21"/>
      <c r="DFT10" s="21"/>
      <c r="DFU10" s="21"/>
      <c r="DFV10" s="21"/>
      <c r="DFW10" s="21"/>
      <c r="DFX10" s="21"/>
      <c r="DFY10" s="21"/>
      <c r="DFZ10" s="21"/>
      <c r="DGA10" s="21"/>
      <c r="DGB10" s="21"/>
      <c r="DGC10" s="21"/>
      <c r="DGD10" s="21"/>
      <c r="DGE10" s="21"/>
      <c r="DGF10" s="21"/>
      <c r="DGG10" s="21"/>
      <c r="DGH10" s="21"/>
      <c r="DGI10" s="21"/>
      <c r="DGJ10" s="21"/>
      <c r="DGK10" s="21"/>
      <c r="DGL10" s="21"/>
      <c r="DGM10" s="21"/>
      <c r="DGN10" s="21"/>
      <c r="DGO10" s="21"/>
      <c r="DGP10" s="21"/>
      <c r="DGQ10" s="21"/>
      <c r="DGR10" s="21"/>
      <c r="DGS10" s="21"/>
      <c r="DGT10" s="21"/>
      <c r="DGU10" s="21"/>
      <c r="DGV10" s="21"/>
      <c r="DGW10" s="21"/>
      <c r="DGX10" s="21"/>
      <c r="DGY10" s="21"/>
      <c r="DGZ10" s="21"/>
      <c r="DHA10" s="21"/>
      <c r="DHB10" s="21"/>
      <c r="DHC10" s="21"/>
      <c r="DHD10" s="21"/>
      <c r="DHE10" s="21"/>
      <c r="DHF10" s="21"/>
      <c r="DHG10" s="21"/>
      <c r="DHH10" s="21"/>
      <c r="DHI10" s="21"/>
      <c r="DHJ10" s="21"/>
      <c r="DHK10" s="21"/>
      <c r="DHL10" s="21"/>
      <c r="DHM10" s="21"/>
      <c r="DHN10" s="21"/>
      <c r="DHO10" s="21"/>
      <c r="DHP10" s="21"/>
      <c r="DHQ10" s="21"/>
      <c r="DHR10" s="21"/>
      <c r="DHS10" s="21"/>
      <c r="DHT10" s="21"/>
      <c r="DHU10" s="21"/>
      <c r="DHV10" s="21"/>
      <c r="DHW10" s="21"/>
      <c r="DHX10" s="21"/>
      <c r="DHY10" s="21"/>
      <c r="DHZ10" s="21"/>
      <c r="DIA10" s="21"/>
      <c r="DIB10" s="21"/>
      <c r="DIC10" s="21"/>
      <c r="DID10" s="21"/>
      <c r="DIE10" s="21"/>
      <c r="DIF10" s="21"/>
      <c r="DIG10" s="21"/>
      <c r="DIH10" s="21"/>
      <c r="DII10" s="21"/>
      <c r="DIJ10" s="21"/>
      <c r="DIK10" s="21"/>
      <c r="DIL10" s="21"/>
      <c r="DIM10" s="21"/>
      <c r="DIN10" s="21"/>
      <c r="DIO10" s="21"/>
      <c r="DIP10" s="21"/>
      <c r="DIQ10" s="21"/>
      <c r="DIR10" s="21"/>
      <c r="DIS10" s="21"/>
      <c r="DIT10" s="21"/>
      <c r="DIU10" s="21"/>
      <c r="DIV10" s="21"/>
      <c r="DIW10" s="21"/>
      <c r="DIX10" s="21"/>
      <c r="DIY10" s="21"/>
      <c r="DIZ10" s="21"/>
      <c r="DJA10" s="21"/>
      <c r="DJB10" s="21"/>
      <c r="DJC10" s="21"/>
      <c r="DJD10" s="21"/>
      <c r="DJE10" s="21"/>
      <c r="DJF10" s="21"/>
      <c r="DJG10" s="21"/>
      <c r="DJH10" s="21"/>
      <c r="DJI10" s="21"/>
      <c r="DJJ10" s="21"/>
      <c r="DJK10" s="21"/>
      <c r="DJL10" s="21"/>
      <c r="DJM10" s="21"/>
      <c r="DJN10" s="21"/>
      <c r="DJO10" s="21"/>
      <c r="DJP10" s="21"/>
      <c r="DJQ10" s="21"/>
      <c r="DJR10" s="21"/>
      <c r="DJS10" s="21"/>
      <c r="DJT10" s="21"/>
      <c r="DJU10" s="21"/>
      <c r="DJV10" s="21"/>
      <c r="DJW10" s="21"/>
      <c r="DJX10" s="21"/>
      <c r="DJY10" s="21"/>
      <c r="DJZ10" s="21"/>
      <c r="DKA10" s="21"/>
      <c r="DKB10" s="21"/>
      <c r="DKC10" s="21"/>
      <c r="DKD10" s="21"/>
      <c r="DKE10" s="21"/>
      <c r="DKF10" s="21"/>
      <c r="DKG10" s="21"/>
      <c r="DKH10" s="21"/>
      <c r="DKI10" s="21"/>
      <c r="DKJ10" s="21"/>
      <c r="DKK10" s="21"/>
      <c r="DKL10" s="21"/>
      <c r="DKM10" s="21"/>
      <c r="DKN10" s="21"/>
      <c r="DKO10" s="21"/>
      <c r="DKP10" s="21"/>
      <c r="DKQ10" s="21"/>
      <c r="DKR10" s="21"/>
      <c r="DKS10" s="21"/>
      <c r="DKT10" s="21"/>
      <c r="DKU10" s="21"/>
      <c r="DKV10" s="21"/>
      <c r="DKW10" s="21"/>
      <c r="DKX10" s="21"/>
      <c r="DKY10" s="21"/>
      <c r="DKZ10" s="21"/>
      <c r="DLA10" s="21"/>
      <c r="DLB10" s="21"/>
      <c r="DLC10" s="21"/>
      <c r="DLD10" s="21"/>
      <c r="DLE10" s="21"/>
      <c r="DLF10" s="21"/>
      <c r="DLG10" s="21"/>
      <c r="DLH10" s="21"/>
      <c r="DLI10" s="21"/>
      <c r="DLJ10" s="21"/>
      <c r="DLK10" s="21"/>
      <c r="DLL10" s="21"/>
      <c r="DLM10" s="21"/>
      <c r="DLN10" s="21"/>
      <c r="DLO10" s="21"/>
      <c r="DLP10" s="21"/>
      <c r="DLQ10" s="21"/>
      <c r="DLR10" s="21"/>
      <c r="DLS10" s="21"/>
      <c r="DLT10" s="21"/>
      <c r="DLU10" s="21"/>
      <c r="DLV10" s="21"/>
      <c r="DLW10" s="21"/>
      <c r="DLX10" s="21"/>
      <c r="DLY10" s="21"/>
      <c r="DLZ10" s="21"/>
      <c r="DMA10" s="21"/>
      <c r="DMB10" s="21"/>
      <c r="DMC10" s="21"/>
      <c r="DMD10" s="21"/>
      <c r="DME10" s="21"/>
      <c r="DMF10" s="21"/>
      <c r="DMG10" s="21"/>
      <c r="DMH10" s="21"/>
      <c r="DMI10" s="21"/>
      <c r="DMJ10" s="21"/>
      <c r="DMK10" s="21"/>
      <c r="DML10" s="21"/>
      <c r="DMM10" s="21"/>
      <c r="DMN10" s="21"/>
      <c r="DMO10" s="21"/>
      <c r="DMP10" s="21"/>
      <c r="DMQ10" s="21"/>
      <c r="DMR10" s="21"/>
      <c r="DMS10" s="21"/>
      <c r="DMT10" s="21"/>
      <c r="DMU10" s="21"/>
      <c r="DMV10" s="21"/>
      <c r="DMW10" s="21"/>
      <c r="DMX10" s="21"/>
      <c r="DMY10" s="21"/>
      <c r="DMZ10" s="21"/>
      <c r="DNA10" s="21"/>
      <c r="DNB10" s="21"/>
      <c r="DNC10" s="21"/>
      <c r="DND10" s="21"/>
      <c r="DNE10" s="21"/>
      <c r="DNF10" s="21"/>
      <c r="DNG10" s="21"/>
      <c r="DNH10" s="21"/>
      <c r="DNI10" s="21"/>
      <c r="DNJ10" s="21"/>
      <c r="DNK10" s="21"/>
      <c r="DNL10" s="21"/>
      <c r="DNM10" s="21"/>
      <c r="DNN10" s="21"/>
      <c r="DNO10" s="21"/>
      <c r="DNP10" s="21"/>
      <c r="DNQ10" s="21"/>
      <c r="DNR10" s="21"/>
      <c r="DNS10" s="21"/>
      <c r="DNT10" s="21"/>
      <c r="DNU10" s="21"/>
      <c r="DNV10" s="21"/>
      <c r="DNW10" s="21"/>
      <c r="DNX10" s="21"/>
      <c r="DNY10" s="21"/>
      <c r="DNZ10" s="21"/>
      <c r="DOA10" s="21"/>
      <c r="DOB10" s="21"/>
      <c r="DOC10" s="21"/>
      <c r="DOD10" s="21"/>
      <c r="DOE10" s="21"/>
      <c r="DOF10" s="21"/>
      <c r="DOG10" s="21"/>
      <c r="DOH10" s="21"/>
      <c r="DOI10" s="21"/>
      <c r="DOJ10" s="21"/>
      <c r="DOK10" s="21"/>
      <c r="DOL10" s="21"/>
      <c r="DOM10" s="21"/>
      <c r="DON10" s="21"/>
      <c r="DOO10" s="21"/>
      <c r="DOP10" s="21"/>
      <c r="DOQ10" s="21"/>
      <c r="DOR10" s="21"/>
      <c r="DOS10" s="21"/>
      <c r="DOT10" s="21"/>
      <c r="DOU10" s="21"/>
      <c r="DOV10" s="21"/>
      <c r="DOW10" s="21"/>
      <c r="DOX10" s="21"/>
      <c r="DOY10" s="21"/>
      <c r="DOZ10" s="21"/>
      <c r="DPA10" s="21"/>
      <c r="DPB10" s="21"/>
      <c r="DPC10" s="21"/>
      <c r="DPD10" s="21"/>
      <c r="DPE10" s="21"/>
      <c r="DPF10" s="21"/>
      <c r="DPG10" s="21"/>
      <c r="DPH10" s="21"/>
      <c r="DPI10" s="21"/>
      <c r="DPJ10" s="21"/>
      <c r="DPK10" s="21"/>
      <c r="DPL10" s="21"/>
      <c r="DPM10" s="21"/>
      <c r="DPN10" s="21"/>
      <c r="DPO10" s="21"/>
      <c r="DPP10" s="21"/>
      <c r="DPQ10" s="21"/>
      <c r="DPR10" s="21"/>
      <c r="DPS10" s="21"/>
      <c r="DPT10" s="21"/>
      <c r="DPU10" s="21"/>
      <c r="DPV10" s="21"/>
      <c r="DPW10" s="21"/>
      <c r="DPX10" s="21"/>
      <c r="DPY10" s="21"/>
      <c r="DPZ10" s="21"/>
      <c r="DQA10" s="21"/>
      <c r="DQB10" s="21"/>
      <c r="DQC10" s="21"/>
      <c r="DQD10" s="21"/>
      <c r="DQE10" s="21"/>
      <c r="DQF10" s="21"/>
      <c r="DQG10" s="21"/>
      <c r="DQH10" s="21"/>
      <c r="DQI10" s="21"/>
      <c r="DQJ10" s="21"/>
      <c r="DQK10" s="21"/>
      <c r="DQL10" s="21"/>
      <c r="DQM10" s="21"/>
      <c r="DQN10" s="21"/>
      <c r="DQO10" s="21"/>
      <c r="DQP10" s="21"/>
      <c r="DQQ10" s="21"/>
      <c r="DQR10" s="21"/>
      <c r="DQS10" s="21"/>
      <c r="DQT10" s="21"/>
      <c r="DQU10" s="21"/>
      <c r="DQV10" s="21"/>
      <c r="DQW10" s="21"/>
      <c r="DQX10" s="21"/>
      <c r="DQY10" s="21"/>
      <c r="DQZ10" s="21"/>
      <c r="DRA10" s="21"/>
      <c r="DRB10" s="21"/>
      <c r="DRC10" s="21"/>
      <c r="DRD10" s="21"/>
      <c r="DRE10" s="21"/>
      <c r="DRF10" s="21"/>
      <c r="DRG10" s="21"/>
      <c r="DRH10" s="21"/>
      <c r="DRI10" s="21"/>
      <c r="DRJ10" s="21"/>
      <c r="DRK10" s="21"/>
      <c r="DRL10" s="21"/>
      <c r="DRM10" s="21"/>
      <c r="DRN10" s="21"/>
      <c r="DRO10" s="21"/>
      <c r="DRP10" s="21"/>
      <c r="DRQ10" s="21"/>
      <c r="DRR10" s="21"/>
      <c r="DRS10" s="21"/>
      <c r="DRT10" s="21"/>
      <c r="DRU10" s="21"/>
      <c r="DRV10" s="21"/>
      <c r="DRW10" s="21"/>
      <c r="DRX10" s="21"/>
      <c r="DRY10" s="21"/>
      <c r="DRZ10" s="21"/>
      <c r="DSA10" s="21"/>
      <c r="DSB10" s="21"/>
      <c r="DSC10" s="21"/>
      <c r="DSD10" s="21"/>
      <c r="DSE10" s="21"/>
      <c r="DSF10" s="21"/>
      <c r="DSG10" s="21"/>
      <c r="DSH10" s="21"/>
      <c r="DSI10" s="21"/>
      <c r="DSJ10" s="21"/>
      <c r="DSK10" s="21"/>
      <c r="DSL10" s="21"/>
      <c r="DSM10" s="21"/>
      <c r="DSN10" s="21"/>
      <c r="DSO10" s="21"/>
      <c r="DSP10" s="21"/>
      <c r="DSQ10" s="21"/>
      <c r="DSR10" s="21"/>
      <c r="DSS10" s="21"/>
      <c r="DST10" s="21"/>
      <c r="DSU10" s="21"/>
      <c r="DSV10" s="21"/>
      <c r="DSW10" s="21"/>
      <c r="DSX10" s="21"/>
      <c r="DSY10" s="21"/>
      <c r="DSZ10" s="21"/>
      <c r="DTA10" s="21"/>
      <c r="DTB10" s="21"/>
      <c r="DTC10" s="21"/>
      <c r="DTD10" s="21"/>
      <c r="DTE10" s="21"/>
      <c r="DTF10" s="21"/>
      <c r="DTG10" s="21"/>
      <c r="DTH10" s="21"/>
      <c r="DTI10" s="21"/>
      <c r="DTJ10" s="21"/>
      <c r="DTK10" s="21"/>
      <c r="DTL10" s="21"/>
      <c r="DTM10" s="21"/>
      <c r="DTN10" s="21"/>
      <c r="DTO10" s="21"/>
      <c r="DTP10" s="21"/>
      <c r="DTQ10" s="21"/>
      <c r="DTR10" s="21"/>
      <c r="DTS10" s="21"/>
      <c r="DTT10" s="21"/>
      <c r="DTU10" s="21"/>
      <c r="DTV10" s="21"/>
      <c r="DTW10" s="21"/>
      <c r="DTX10" s="21"/>
      <c r="DTY10" s="21"/>
      <c r="DTZ10" s="21"/>
      <c r="DUA10" s="21"/>
      <c r="DUB10" s="21"/>
      <c r="DUC10" s="21"/>
      <c r="DUD10" s="21"/>
      <c r="DUE10" s="21"/>
      <c r="DUF10" s="21"/>
      <c r="DUG10" s="21"/>
      <c r="DUH10" s="21"/>
      <c r="DUI10" s="21"/>
      <c r="DUJ10" s="21"/>
      <c r="DUK10" s="21"/>
      <c r="DUL10" s="21"/>
      <c r="DUM10" s="21"/>
      <c r="DUN10" s="21"/>
      <c r="DUO10" s="21"/>
      <c r="DUP10" s="21"/>
      <c r="DUQ10" s="21"/>
      <c r="DUR10" s="21"/>
      <c r="DUS10" s="21"/>
      <c r="DUT10" s="21"/>
      <c r="DUU10" s="21"/>
      <c r="DUV10" s="21"/>
      <c r="DUW10" s="21"/>
      <c r="DUX10" s="21"/>
      <c r="DUY10" s="21"/>
      <c r="DUZ10" s="21"/>
      <c r="DVA10" s="21"/>
      <c r="DVB10" s="21"/>
      <c r="DVC10" s="21"/>
      <c r="DVD10" s="21"/>
      <c r="DVE10" s="21"/>
      <c r="DVF10" s="21"/>
      <c r="DVG10" s="21"/>
      <c r="DVH10" s="21"/>
      <c r="DVI10" s="21"/>
      <c r="DVJ10" s="21"/>
      <c r="DVK10" s="21"/>
      <c r="DVL10" s="21"/>
      <c r="DVM10" s="21"/>
      <c r="DVN10" s="21"/>
      <c r="DVO10" s="21"/>
      <c r="DVP10" s="21"/>
      <c r="DVQ10" s="21"/>
      <c r="DVR10" s="21"/>
      <c r="DVS10" s="21"/>
      <c r="DVT10" s="21"/>
      <c r="DVU10" s="21"/>
      <c r="DVV10" s="21"/>
      <c r="DVW10" s="21"/>
      <c r="DVX10" s="21"/>
      <c r="DVY10" s="21"/>
      <c r="DVZ10" s="21"/>
      <c r="DWA10" s="21"/>
      <c r="DWB10" s="21"/>
      <c r="DWC10" s="21"/>
      <c r="DWD10" s="21"/>
      <c r="DWE10" s="21"/>
      <c r="DWF10" s="21"/>
      <c r="DWG10" s="21"/>
      <c r="DWH10" s="21"/>
      <c r="DWI10" s="21"/>
      <c r="DWJ10" s="21"/>
      <c r="DWK10" s="21"/>
      <c r="DWL10" s="21"/>
      <c r="DWM10" s="21"/>
      <c r="DWN10" s="21"/>
      <c r="DWO10" s="21"/>
      <c r="DWP10" s="21"/>
      <c r="DWQ10" s="21"/>
      <c r="DWR10" s="21"/>
      <c r="DWS10" s="21"/>
      <c r="DWT10" s="21"/>
      <c r="DWU10" s="21"/>
      <c r="DWV10" s="21"/>
      <c r="DWW10" s="21"/>
      <c r="DWX10" s="21"/>
      <c r="DWY10" s="21"/>
      <c r="DWZ10" s="21"/>
      <c r="DXA10" s="21"/>
      <c r="DXB10" s="21"/>
      <c r="DXC10" s="21"/>
      <c r="DXD10" s="21"/>
      <c r="DXE10" s="21"/>
      <c r="DXF10" s="21"/>
      <c r="DXG10" s="21"/>
      <c r="DXH10" s="21"/>
      <c r="DXI10" s="21"/>
      <c r="DXJ10" s="21"/>
      <c r="DXK10" s="21"/>
      <c r="DXL10" s="21"/>
      <c r="DXM10" s="21"/>
      <c r="DXN10" s="21"/>
      <c r="DXO10" s="21"/>
      <c r="DXP10" s="21"/>
      <c r="DXQ10" s="21"/>
      <c r="DXR10" s="21"/>
      <c r="DXS10" s="21"/>
      <c r="DXT10" s="21"/>
      <c r="DXU10" s="21"/>
      <c r="DXV10" s="21"/>
      <c r="DXW10" s="21"/>
      <c r="DXX10" s="21"/>
      <c r="DXY10" s="21"/>
      <c r="DXZ10" s="21"/>
      <c r="DYA10" s="21"/>
      <c r="DYB10" s="21"/>
      <c r="DYC10" s="21"/>
      <c r="DYD10" s="21"/>
      <c r="DYE10" s="21"/>
      <c r="DYF10" s="21"/>
      <c r="DYG10" s="21"/>
      <c r="DYH10" s="21"/>
      <c r="DYI10" s="21"/>
      <c r="DYJ10" s="21"/>
      <c r="DYK10" s="21"/>
      <c r="DYL10" s="21"/>
      <c r="DYM10" s="21"/>
      <c r="DYN10" s="21"/>
      <c r="DYO10" s="21"/>
      <c r="DYP10" s="21"/>
      <c r="DYQ10" s="21"/>
      <c r="DYR10" s="21"/>
      <c r="DYS10" s="21"/>
      <c r="DYT10" s="21"/>
      <c r="DYU10" s="21"/>
      <c r="DYV10" s="21"/>
      <c r="DYW10" s="21"/>
      <c r="DYX10" s="21"/>
      <c r="DYY10" s="21"/>
      <c r="DYZ10" s="21"/>
      <c r="DZA10" s="21"/>
      <c r="DZB10" s="21"/>
      <c r="DZC10" s="21"/>
      <c r="DZD10" s="21"/>
      <c r="DZE10" s="21"/>
      <c r="DZF10" s="21"/>
      <c r="DZG10" s="21"/>
      <c r="DZH10" s="21"/>
      <c r="DZI10" s="21"/>
      <c r="DZJ10" s="21"/>
      <c r="DZK10" s="21"/>
      <c r="DZL10" s="21"/>
      <c r="DZM10" s="21"/>
      <c r="DZN10" s="21"/>
      <c r="DZO10" s="21"/>
      <c r="DZP10" s="21"/>
      <c r="DZQ10" s="21"/>
      <c r="DZR10" s="21"/>
      <c r="DZS10" s="21"/>
      <c r="DZT10" s="21"/>
      <c r="DZU10" s="21"/>
      <c r="DZV10" s="21"/>
      <c r="DZW10" s="21"/>
      <c r="DZX10" s="21"/>
      <c r="DZY10" s="21"/>
      <c r="DZZ10" s="21"/>
      <c r="EAA10" s="21"/>
      <c r="EAB10" s="21"/>
      <c r="EAC10" s="21"/>
      <c r="EAD10" s="21"/>
      <c r="EAE10" s="21"/>
      <c r="EAF10" s="21"/>
      <c r="EAG10" s="21"/>
      <c r="EAH10" s="21"/>
      <c r="EAI10" s="21"/>
      <c r="EAJ10" s="21"/>
      <c r="EAK10" s="21"/>
      <c r="EAL10" s="21"/>
      <c r="EAM10" s="21"/>
      <c r="EAN10" s="21"/>
      <c r="EAO10" s="21"/>
      <c r="EAP10" s="21"/>
      <c r="EAQ10" s="21"/>
      <c r="EAR10" s="21"/>
      <c r="EAS10" s="21"/>
      <c r="EAT10" s="21"/>
      <c r="EAU10" s="21"/>
      <c r="EAV10" s="21"/>
      <c r="EAW10" s="21"/>
      <c r="EAX10" s="21"/>
      <c r="EAY10" s="21"/>
      <c r="EAZ10" s="21"/>
      <c r="EBA10" s="21"/>
      <c r="EBB10" s="21"/>
      <c r="EBC10" s="21"/>
      <c r="EBD10" s="21"/>
      <c r="EBE10" s="21"/>
      <c r="EBF10" s="21"/>
      <c r="EBG10" s="21"/>
      <c r="EBH10" s="21"/>
      <c r="EBI10" s="21"/>
      <c r="EBJ10" s="21"/>
      <c r="EBK10" s="21"/>
      <c r="EBL10" s="21"/>
      <c r="EBM10" s="21"/>
      <c r="EBN10" s="21"/>
      <c r="EBO10" s="21"/>
      <c r="EBP10" s="21"/>
      <c r="EBQ10" s="21"/>
      <c r="EBR10" s="21"/>
      <c r="EBS10" s="21"/>
      <c r="EBT10" s="21"/>
      <c r="EBU10" s="21"/>
      <c r="EBV10" s="21"/>
      <c r="EBW10" s="21"/>
      <c r="EBX10" s="21"/>
      <c r="EBY10" s="21"/>
      <c r="EBZ10" s="21"/>
      <c r="ECA10" s="21"/>
      <c r="ECB10" s="21"/>
      <c r="ECC10" s="21"/>
      <c r="ECD10" s="21"/>
      <c r="ECE10" s="21"/>
      <c r="ECF10" s="21"/>
      <c r="ECG10" s="21"/>
      <c r="ECH10" s="21"/>
      <c r="ECI10" s="21"/>
      <c r="ECJ10" s="21"/>
      <c r="ECK10" s="21"/>
      <c r="ECL10" s="21"/>
      <c r="ECM10" s="21"/>
      <c r="ECN10" s="21"/>
      <c r="ECO10" s="21"/>
      <c r="ECP10" s="21"/>
      <c r="ECQ10" s="21"/>
      <c r="ECR10" s="21"/>
      <c r="ECS10" s="21"/>
      <c r="ECT10" s="21"/>
      <c r="ECU10" s="21"/>
      <c r="ECV10" s="21"/>
      <c r="ECW10" s="21"/>
      <c r="ECX10" s="21"/>
      <c r="ECY10" s="21"/>
      <c r="ECZ10" s="21"/>
      <c r="EDA10" s="21"/>
      <c r="EDB10" s="21"/>
      <c r="EDC10" s="21"/>
      <c r="EDD10" s="21"/>
      <c r="EDE10" s="21"/>
      <c r="EDF10" s="21"/>
      <c r="EDG10" s="21"/>
      <c r="EDH10" s="21"/>
      <c r="EDI10" s="21"/>
      <c r="EDJ10" s="21"/>
      <c r="EDK10" s="21"/>
      <c r="EDL10" s="21"/>
      <c r="EDM10" s="21"/>
      <c r="EDN10" s="21"/>
      <c r="EDO10" s="21"/>
      <c r="EDP10" s="21"/>
      <c r="EDQ10" s="21"/>
      <c r="EDR10" s="21"/>
      <c r="EDS10" s="21"/>
      <c r="EDT10" s="21"/>
      <c r="EDU10" s="21"/>
      <c r="EDV10" s="21"/>
      <c r="EDW10" s="21"/>
      <c r="EDX10" s="21"/>
      <c r="EDY10" s="21"/>
      <c r="EDZ10" s="21"/>
      <c r="EEA10" s="21"/>
      <c r="EEB10" s="21"/>
      <c r="EEC10" s="21"/>
      <c r="EED10" s="21"/>
      <c r="EEE10" s="21"/>
      <c r="EEF10" s="21"/>
      <c r="EEG10" s="21"/>
      <c r="EEH10" s="21"/>
      <c r="EEI10" s="21"/>
      <c r="EEJ10" s="21"/>
      <c r="EEK10" s="21"/>
      <c r="EEL10" s="21"/>
      <c r="EEM10" s="21"/>
      <c r="EEN10" s="21"/>
      <c r="EEO10" s="21"/>
      <c r="EEP10" s="21"/>
      <c r="EEQ10" s="21"/>
      <c r="EER10" s="21"/>
      <c r="EES10" s="21"/>
      <c r="EET10" s="21"/>
      <c r="EEU10" s="21"/>
      <c r="EEV10" s="21"/>
      <c r="EEW10" s="21"/>
      <c r="EEX10" s="21"/>
      <c r="EEY10" s="21"/>
      <c r="EEZ10" s="21"/>
      <c r="EFA10" s="21"/>
      <c r="EFB10" s="21"/>
      <c r="EFC10" s="21"/>
      <c r="EFD10" s="21"/>
      <c r="EFE10" s="21"/>
      <c r="EFF10" s="21"/>
      <c r="EFG10" s="21"/>
      <c r="EFH10" s="21"/>
      <c r="EFI10" s="21"/>
      <c r="EFJ10" s="21"/>
      <c r="EFK10" s="21"/>
      <c r="EFL10" s="21"/>
      <c r="EFM10" s="21"/>
      <c r="EFN10" s="21"/>
      <c r="EFO10" s="21"/>
      <c r="EFP10" s="21"/>
      <c r="EFQ10" s="21"/>
      <c r="EFR10" s="21"/>
      <c r="EFS10" s="21"/>
      <c r="EFT10" s="21"/>
      <c r="EFU10" s="21"/>
      <c r="EFV10" s="21"/>
      <c r="EFW10" s="21"/>
      <c r="EFX10" s="21"/>
      <c r="EFY10" s="21"/>
      <c r="EFZ10" s="21"/>
      <c r="EGA10" s="21"/>
      <c r="EGB10" s="21"/>
      <c r="EGC10" s="21"/>
      <c r="EGD10" s="21"/>
      <c r="EGE10" s="21"/>
      <c r="EGF10" s="21"/>
      <c r="EGG10" s="21"/>
      <c r="EGH10" s="21"/>
      <c r="EGI10" s="21"/>
      <c r="EGJ10" s="21"/>
      <c r="EGK10" s="21"/>
      <c r="EGL10" s="21"/>
      <c r="EGM10" s="21"/>
      <c r="EGN10" s="21"/>
      <c r="EGO10" s="21"/>
      <c r="EGP10" s="21"/>
      <c r="EGQ10" s="21"/>
      <c r="EGR10" s="21"/>
      <c r="EGS10" s="21"/>
      <c r="EGT10" s="21"/>
      <c r="EGU10" s="21"/>
      <c r="EGV10" s="21"/>
      <c r="EGW10" s="21"/>
      <c r="EGX10" s="21"/>
      <c r="EGY10" s="21"/>
      <c r="EGZ10" s="21"/>
      <c r="EHA10" s="21"/>
      <c r="EHB10" s="21"/>
      <c r="EHC10" s="21"/>
      <c r="EHD10" s="21"/>
      <c r="EHE10" s="21"/>
      <c r="EHF10" s="21"/>
      <c r="EHG10" s="21"/>
      <c r="EHH10" s="21"/>
      <c r="EHI10" s="21"/>
      <c r="EHJ10" s="21"/>
      <c r="EHK10" s="21"/>
      <c r="EHL10" s="21"/>
      <c r="EHM10" s="21"/>
      <c r="EHN10" s="21"/>
      <c r="EHO10" s="21"/>
      <c r="EHP10" s="21"/>
      <c r="EHQ10" s="21"/>
      <c r="EHR10" s="21"/>
      <c r="EHS10" s="21"/>
      <c r="EHT10" s="21"/>
      <c r="EHU10" s="21"/>
      <c r="EHV10" s="21"/>
      <c r="EHW10" s="21"/>
      <c r="EHX10" s="21"/>
      <c r="EHY10" s="21"/>
      <c r="EHZ10" s="21"/>
      <c r="EIA10" s="21"/>
      <c r="EIB10" s="21"/>
      <c r="EIC10" s="21"/>
      <c r="EID10" s="21"/>
      <c r="EIE10" s="21"/>
      <c r="EIF10" s="21"/>
      <c r="EIG10" s="21"/>
      <c r="EIH10" s="21"/>
      <c r="EII10" s="21"/>
      <c r="EIJ10" s="21"/>
      <c r="EIK10" s="21"/>
      <c r="EIL10" s="21"/>
      <c r="EIM10" s="21"/>
      <c r="EIN10" s="21"/>
      <c r="EIO10" s="21"/>
      <c r="EIP10" s="21"/>
      <c r="EIQ10" s="21"/>
      <c r="EIR10" s="21"/>
      <c r="EIS10" s="21"/>
      <c r="EIT10" s="21"/>
      <c r="EIU10" s="21"/>
      <c r="EIV10" s="21"/>
      <c r="EIW10" s="21"/>
      <c r="EIX10" s="21"/>
      <c r="EIY10" s="21"/>
      <c r="EIZ10" s="21"/>
      <c r="EJA10" s="21"/>
      <c r="EJB10" s="21"/>
      <c r="EJC10" s="21"/>
      <c r="EJD10" s="21"/>
      <c r="EJE10" s="21"/>
      <c r="EJF10" s="21"/>
      <c r="EJG10" s="21"/>
      <c r="EJH10" s="21"/>
      <c r="EJI10" s="21"/>
      <c r="EJJ10" s="21"/>
      <c r="EJK10" s="21"/>
      <c r="EJL10" s="21"/>
      <c r="EJM10" s="21"/>
      <c r="EJN10" s="21"/>
      <c r="EJO10" s="21"/>
      <c r="EJP10" s="21"/>
      <c r="EJQ10" s="21"/>
      <c r="EJR10" s="21"/>
      <c r="EJS10" s="21"/>
      <c r="EJT10" s="21"/>
      <c r="EJU10" s="21"/>
      <c r="EJV10" s="21"/>
      <c r="EJW10" s="21"/>
      <c r="EJX10" s="21"/>
      <c r="EJY10" s="21"/>
      <c r="EJZ10" s="21"/>
      <c r="EKA10" s="21"/>
      <c r="EKB10" s="21"/>
      <c r="EKC10" s="21"/>
      <c r="EKD10" s="21"/>
      <c r="EKE10" s="21"/>
      <c r="EKF10" s="21"/>
      <c r="EKG10" s="21"/>
      <c r="EKH10" s="21"/>
      <c r="EKI10" s="21"/>
      <c r="EKJ10" s="21"/>
      <c r="EKK10" s="21"/>
      <c r="EKL10" s="21"/>
      <c r="EKM10" s="21"/>
      <c r="EKN10" s="21"/>
      <c r="EKO10" s="21"/>
      <c r="EKP10" s="21"/>
      <c r="EKQ10" s="21"/>
      <c r="EKR10" s="21"/>
      <c r="EKS10" s="21"/>
      <c r="EKT10" s="21"/>
      <c r="EKU10" s="21"/>
      <c r="EKV10" s="21"/>
      <c r="EKW10" s="21"/>
      <c r="EKX10" s="21"/>
      <c r="EKY10" s="21"/>
      <c r="EKZ10" s="21"/>
      <c r="ELA10" s="21"/>
      <c r="ELB10" s="21"/>
      <c r="ELC10" s="21"/>
      <c r="ELD10" s="21"/>
      <c r="ELE10" s="21"/>
      <c r="ELF10" s="21"/>
      <c r="ELG10" s="21"/>
      <c r="ELH10" s="21"/>
      <c r="ELI10" s="21"/>
      <c r="ELJ10" s="21"/>
      <c r="ELK10" s="21"/>
      <c r="ELL10" s="21"/>
      <c r="ELM10" s="21"/>
      <c r="ELN10" s="21"/>
      <c r="ELO10" s="21"/>
      <c r="ELP10" s="21"/>
      <c r="ELQ10" s="21"/>
      <c r="ELR10" s="21"/>
      <c r="ELS10" s="21"/>
      <c r="ELT10" s="21"/>
      <c r="ELU10" s="21"/>
      <c r="ELV10" s="21"/>
      <c r="ELW10" s="21"/>
      <c r="ELX10" s="21"/>
      <c r="ELY10" s="21"/>
      <c r="ELZ10" s="21"/>
      <c r="EMA10" s="21"/>
      <c r="EMB10" s="21"/>
      <c r="EMC10" s="21"/>
      <c r="EMD10" s="21"/>
      <c r="EME10" s="21"/>
      <c r="EMF10" s="21"/>
      <c r="EMG10" s="21"/>
      <c r="EMH10" s="21"/>
      <c r="EMI10" s="21"/>
      <c r="EMJ10" s="21"/>
      <c r="EMK10" s="21"/>
      <c r="EML10" s="21"/>
      <c r="EMM10" s="21"/>
      <c r="EMN10" s="21"/>
      <c r="EMO10" s="21"/>
      <c r="EMP10" s="21"/>
      <c r="EMQ10" s="21"/>
      <c r="EMR10" s="21"/>
      <c r="EMS10" s="21"/>
      <c r="EMT10" s="21"/>
      <c r="EMU10" s="21"/>
      <c r="EMV10" s="21"/>
      <c r="EMW10" s="21"/>
      <c r="EMX10" s="21"/>
      <c r="EMY10" s="21"/>
      <c r="EMZ10" s="21"/>
      <c r="ENA10" s="21"/>
      <c r="ENB10" s="21"/>
      <c r="ENC10" s="21"/>
      <c r="END10" s="21"/>
      <c r="ENE10" s="21"/>
      <c r="ENF10" s="21"/>
      <c r="ENG10" s="21"/>
      <c r="ENH10" s="21"/>
      <c r="ENI10" s="21"/>
      <c r="ENJ10" s="21"/>
      <c r="ENK10" s="21"/>
      <c r="ENL10" s="21"/>
      <c r="ENM10" s="21"/>
      <c r="ENN10" s="21"/>
      <c r="ENO10" s="21"/>
      <c r="ENP10" s="21"/>
      <c r="ENQ10" s="21"/>
      <c r="ENR10" s="21"/>
      <c r="ENS10" s="21"/>
      <c r="ENT10" s="21"/>
      <c r="ENU10" s="21"/>
      <c r="ENV10" s="21"/>
      <c r="ENW10" s="21"/>
      <c r="ENX10" s="21"/>
      <c r="ENY10" s="21"/>
      <c r="ENZ10" s="21"/>
      <c r="EOA10" s="21"/>
      <c r="EOB10" s="21"/>
      <c r="EOC10" s="21"/>
      <c r="EOD10" s="21"/>
      <c r="EOE10" s="21"/>
      <c r="EOF10" s="21"/>
      <c r="EOG10" s="21"/>
      <c r="EOH10" s="21"/>
      <c r="EOI10" s="21"/>
      <c r="EOJ10" s="21"/>
      <c r="EOK10" s="21"/>
      <c r="EOL10" s="21"/>
      <c r="EOM10" s="21"/>
      <c r="EON10" s="21"/>
      <c r="EOO10" s="21"/>
      <c r="EOP10" s="21"/>
      <c r="EOQ10" s="21"/>
      <c r="EOR10" s="21"/>
      <c r="EOS10" s="21"/>
      <c r="EOT10" s="21"/>
      <c r="EOU10" s="21"/>
      <c r="EOV10" s="21"/>
      <c r="EOW10" s="21"/>
      <c r="EOX10" s="21"/>
      <c r="EOY10" s="21"/>
      <c r="EOZ10" s="21"/>
      <c r="EPA10" s="21"/>
      <c r="EPB10" s="21"/>
      <c r="EPC10" s="21"/>
      <c r="EPD10" s="21"/>
      <c r="EPE10" s="21"/>
      <c r="EPF10" s="21"/>
      <c r="EPG10" s="21"/>
      <c r="EPH10" s="21"/>
      <c r="EPI10" s="21"/>
      <c r="EPJ10" s="21"/>
      <c r="EPK10" s="21"/>
      <c r="EPL10" s="21"/>
      <c r="EPM10" s="21"/>
      <c r="EPN10" s="21"/>
      <c r="EPO10" s="21"/>
      <c r="EPP10" s="21"/>
      <c r="EPQ10" s="21"/>
      <c r="EPR10" s="21"/>
      <c r="EPS10" s="21"/>
      <c r="EPT10" s="21"/>
      <c r="EPU10" s="21"/>
      <c r="EPV10" s="21"/>
      <c r="EPW10" s="21"/>
      <c r="EPX10" s="21"/>
      <c r="EPY10" s="21"/>
      <c r="EPZ10" s="21"/>
      <c r="EQA10" s="21"/>
      <c r="EQB10" s="21"/>
      <c r="EQC10" s="21"/>
      <c r="EQD10" s="21"/>
      <c r="EQE10" s="21"/>
      <c r="EQF10" s="21"/>
      <c r="EQG10" s="21"/>
      <c r="EQH10" s="21"/>
      <c r="EQI10" s="21"/>
      <c r="EQJ10" s="21"/>
      <c r="EQK10" s="21"/>
      <c r="EQL10" s="21"/>
      <c r="EQM10" s="21"/>
      <c r="EQN10" s="21"/>
      <c r="EQO10" s="21"/>
      <c r="EQP10" s="21"/>
      <c r="EQQ10" s="21"/>
      <c r="EQR10" s="21"/>
      <c r="EQS10" s="21"/>
      <c r="EQT10" s="21"/>
      <c r="EQU10" s="21"/>
      <c r="EQV10" s="21"/>
      <c r="EQW10" s="21"/>
      <c r="EQX10" s="21"/>
      <c r="EQY10" s="21"/>
      <c r="EQZ10" s="21"/>
      <c r="ERA10" s="21"/>
      <c r="ERB10" s="21"/>
      <c r="ERC10" s="21"/>
      <c r="ERD10" s="21"/>
      <c r="ERE10" s="21"/>
      <c r="ERF10" s="21"/>
      <c r="ERG10" s="21"/>
      <c r="ERH10" s="21"/>
      <c r="ERI10" s="21"/>
      <c r="ERJ10" s="21"/>
      <c r="ERK10" s="21"/>
      <c r="ERL10" s="21"/>
      <c r="ERM10" s="21"/>
      <c r="ERN10" s="21"/>
      <c r="ERO10" s="21"/>
      <c r="ERP10" s="21"/>
      <c r="ERQ10" s="21"/>
      <c r="ERR10" s="21"/>
      <c r="ERS10" s="21"/>
      <c r="ERT10" s="21"/>
      <c r="ERU10" s="21"/>
      <c r="ERV10" s="21"/>
      <c r="ERW10" s="21"/>
      <c r="ERX10" s="21"/>
      <c r="ERY10" s="21"/>
      <c r="ERZ10" s="21"/>
      <c r="ESA10" s="21"/>
      <c r="ESB10" s="21"/>
      <c r="ESC10" s="21"/>
      <c r="ESD10" s="21"/>
      <c r="ESE10" s="21"/>
      <c r="ESF10" s="21"/>
      <c r="ESG10" s="21"/>
      <c r="ESH10" s="21"/>
      <c r="ESI10" s="21"/>
      <c r="ESJ10" s="21"/>
      <c r="ESK10" s="21"/>
      <c r="ESL10" s="21"/>
      <c r="ESM10" s="21"/>
      <c r="ESN10" s="21"/>
      <c r="ESO10" s="21"/>
      <c r="ESP10" s="21"/>
      <c r="ESQ10" s="21"/>
      <c r="ESR10" s="21"/>
      <c r="ESS10" s="21"/>
      <c r="EST10" s="21"/>
      <c r="ESU10" s="21"/>
      <c r="ESV10" s="21"/>
      <c r="ESW10" s="21"/>
      <c r="ESX10" s="21"/>
      <c r="ESY10" s="21"/>
      <c r="ESZ10" s="21"/>
      <c r="ETA10" s="21"/>
      <c r="ETB10" s="21"/>
      <c r="ETC10" s="21"/>
      <c r="ETD10" s="21"/>
      <c r="ETE10" s="21"/>
      <c r="ETF10" s="21"/>
      <c r="ETG10" s="21"/>
      <c r="ETH10" s="21"/>
      <c r="ETI10" s="21"/>
      <c r="ETJ10" s="21"/>
      <c r="ETK10" s="21"/>
      <c r="ETL10" s="21"/>
      <c r="ETM10" s="21"/>
      <c r="ETN10" s="21"/>
      <c r="ETO10" s="21"/>
      <c r="ETP10" s="21"/>
      <c r="ETQ10" s="21"/>
      <c r="ETR10" s="21"/>
      <c r="ETS10" s="21"/>
      <c r="ETT10" s="21"/>
      <c r="ETU10" s="21"/>
      <c r="ETV10" s="21"/>
      <c r="ETW10" s="21"/>
      <c r="ETX10" s="21"/>
      <c r="ETY10" s="21"/>
      <c r="ETZ10" s="21"/>
      <c r="EUA10" s="21"/>
      <c r="EUB10" s="21"/>
      <c r="EUC10" s="21"/>
      <c r="EUD10" s="21"/>
      <c r="EUE10" s="21"/>
      <c r="EUF10" s="21"/>
      <c r="EUG10" s="21"/>
      <c r="EUH10" s="21"/>
      <c r="EUI10" s="21"/>
      <c r="EUJ10" s="21"/>
      <c r="EUK10" s="21"/>
      <c r="EUL10" s="21"/>
      <c r="EUM10" s="21"/>
      <c r="EUN10" s="21"/>
      <c r="EUO10" s="21"/>
      <c r="EUP10" s="21"/>
      <c r="EUQ10" s="21"/>
      <c r="EUR10" s="21"/>
      <c r="EUS10" s="21"/>
      <c r="EUT10" s="21"/>
      <c r="EUU10" s="21"/>
      <c r="EUV10" s="21"/>
      <c r="EUW10" s="21"/>
      <c r="EUX10" s="21"/>
      <c r="EUY10" s="21"/>
      <c r="EUZ10" s="21"/>
      <c r="EVA10" s="21"/>
      <c r="EVB10" s="21"/>
      <c r="EVC10" s="21"/>
      <c r="EVD10" s="21"/>
      <c r="EVE10" s="21"/>
      <c r="EVF10" s="21"/>
      <c r="EVG10" s="21"/>
      <c r="EVH10" s="21"/>
      <c r="EVI10" s="21"/>
      <c r="EVJ10" s="21"/>
      <c r="EVK10" s="21"/>
      <c r="EVL10" s="21"/>
      <c r="EVM10" s="21"/>
      <c r="EVN10" s="21"/>
      <c r="EVO10" s="21"/>
      <c r="EVP10" s="21"/>
      <c r="EVQ10" s="21"/>
      <c r="EVR10" s="21"/>
      <c r="EVS10" s="21"/>
      <c r="EVT10" s="21"/>
      <c r="EVU10" s="21"/>
      <c r="EVV10" s="21"/>
      <c r="EVW10" s="21"/>
      <c r="EVX10" s="21"/>
      <c r="EVY10" s="21"/>
      <c r="EVZ10" s="21"/>
      <c r="EWA10" s="21"/>
      <c r="EWB10" s="21"/>
      <c r="EWC10" s="21"/>
      <c r="EWD10" s="21"/>
      <c r="EWE10" s="21"/>
      <c r="EWF10" s="21"/>
      <c r="EWG10" s="21"/>
      <c r="EWH10" s="21"/>
      <c r="EWI10" s="21"/>
      <c r="EWJ10" s="21"/>
      <c r="EWK10" s="21"/>
      <c r="EWL10" s="21"/>
      <c r="EWM10" s="21"/>
      <c r="EWN10" s="21"/>
      <c r="EWO10" s="21"/>
      <c r="EWP10" s="21"/>
      <c r="EWQ10" s="21"/>
      <c r="EWR10" s="21"/>
      <c r="EWS10" s="21"/>
      <c r="EWT10" s="21"/>
      <c r="EWU10" s="21"/>
      <c r="EWV10" s="21"/>
      <c r="EWW10" s="21"/>
      <c r="EWX10" s="21"/>
      <c r="EWY10" s="21"/>
      <c r="EWZ10" s="21"/>
      <c r="EXA10" s="21"/>
      <c r="EXB10" s="21"/>
      <c r="EXC10" s="21"/>
      <c r="EXD10" s="21"/>
      <c r="EXE10" s="21"/>
      <c r="EXF10" s="21"/>
      <c r="EXG10" s="21"/>
      <c r="EXH10" s="21"/>
      <c r="EXI10" s="21"/>
      <c r="EXJ10" s="21"/>
      <c r="EXK10" s="21"/>
      <c r="EXL10" s="21"/>
      <c r="EXM10" s="21"/>
      <c r="EXN10" s="21"/>
      <c r="EXO10" s="21"/>
      <c r="EXP10" s="21"/>
      <c r="EXQ10" s="21"/>
      <c r="EXR10" s="21"/>
      <c r="EXS10" s="21"/>
      <c r="EXT10" s="21"/>
      <c r="EXU10" s="21"/>
      <c r="EXV10" s="21"/>
      <c r="EXW10" s="21"/>
      <c r="EXX10" s="21"/>
      <c r="EXY10" s="21"/>
      <c r="EXZ10" s="21"/>
      <c r="EYA10" s="21"/>
      <c r="EYB10" s="21"/>
      <c r="EYC10" s="21"/>
      <c r="EYD10" s="21"/>
      <c r="EYE10" s="21"/>
      <c r="EYF10" s="21"/>
      <c r="EYG10" s="21"/>
      <c r="EYH10" s="21"/>
      <c r="EYI10" s="21"/>
      <c r="EYJ10" s="21"/>
      <c r="EYK10" s="21"/>
      <c r="EYL10" s="21"/>
      <c r="EYM10" s="21"/>
      <c r="EYN10" s="21"/>
      <c r="EYO10" s="21"/>
      <c r="EYP10" s="21"/>
      <c r="EYQ10" s="21"/>
      <c r="EYR10" s="21"/>
      <c r="EYS10" s="21"/>
      <c r="EYT10" s="21"/>
      <c r="EYU10" s="21"/>
      <c r="EYV10" s="21"/>
      <c r="EYW10" s="21"/>
      <c r="EYX10" s="21"/>
      <c r="EYY10" s="21"/>
      <c r="EYZ10" s="21"/>
      <c r="EZA10" s="21"/>
      <c r="EZB10" s="21"/>
      <c r="EZC10" s="21"/>
      <c r="EZD10" s="21"/>
      <c r="EZE10" s="21"/>
      <c r="EZF10" s="21"/>
      <c r="EZG10" s="21"/>
      <c r="EZH10" s="21"/>
      <c r="EZI10" s="21"/>
      <c r="EZJ10" s="21"/>
      <c r="EZK10" s="21"/>
      <c r="EZL10" s="21"/>
      <c r="EZM10" s="21"/>
      <c r="EZN10" s="21"/>
      <c r="EZO10" s="21"/>
      <c r="EZP10" s="21"/>
      <c r="EZQ10" s="21"/>
      <c r="EZR10" s="21"/>
      <c r="EZS10" s="21"/>
      <c r="EZT10" s="21"/>
      <c r="EZU10" s="21"/>
      <c r="EZV10" s="21"/>
      <c r="EZW10" s="21"/>
      <c r="EZX10" s="21"/>
      <c r="EZY10" s="21"/>
      <c r="EZZ10" s="21"/>
      <c r="FAA10" s="21"/>
      <c r="FAB10" s="21"/>
      <c r="FAC10" s="21"/>
      <c r="FAD10" s="21"/>
      <c r="FAE10" s="21"/>
      <c r="FAF10" s="21"/>
      <c r="FAG10" s="21"/>
      <c r="FAH10" s="21"/>
      <c r="FAI10" s="21"/>
      <c r="FAJ10" s="21"/>
      <c r="FAK10" s="21"/>
      <c r="FAL10" s="21"/>
      <c r="FAM10" s="21"/>
      <c r="FAN10" s="21"/>
      <c r="FAO10" s="21"/>
      <c r="FAP10" s="21"/>
      <c r="FAQ10" s="21"/>
      <c r="FAR10" s="21"/>
      <c r="FAS10" s="21"/>
      <c r="FAT10" s="21"/>
      <c r="FAU10" s="21"/>
      <c r="FAV10" s="21"/>
      <c r="FAW10" s="21"/>
      <c r="FAX10" s="21"/>
      <c r="FAY10" s="21"/>
      <c r="FAZ10" s="21"/>
      <c r="FBA10" s="21"/>
      <c r="FBB10" s="21"/>
      <c r="FBC10" s="21"/>
      <c r="FBD10" s="21"/>
      <c r="FBE10" s="21"/>
      <c r="FBF10" s="21"/>
      <c r="FBG10" s="21"/>
      <c r="FBH10" s="21"/>
      <c r="FBI10" s="21"/>
      <c r="FBJ10" s="21"/>
      <c r="FBK10" s="21"/>
      <c r="FBL10" s="21"/>
      <c r="FBM10" s="21"/>
      <c r="FBN10" s="21"/>
      <c r="FBO10" s="21"/>
      <c r="FBP10" s="21"/>
      <c r="FBQ10" s="21"/>
      <c r="FBR10" s="21"/>
      <c r="FBS10" s="21"/>
      <c r="FBT10" s="21"/>
      <c r="FBU10" s="21"/>
      <c r="FBV10" s="21"/>
      <c r="FBW10" s="21"/>
      <c r="FBX10" s="21"/>
      <c r="FBY10" s="21"/>
      <c r="FBZ10" s="21"/>
      <c r="FCA10" s="21"/>
      <c r="FCB10" s="21"/>
      <c r="FCC10" s="21"/>
      <c r="FCD10" s="21"/>
      <c r="FCE10" s="21"/>
      <c r="FCF10" s="21"/>
      <c r="FCG10" s="21"/>
      <c r="FCH10" s="21"/>
      <c r="FCI10" s="21"/>
      <c r="FCJ10" s="21"/>
      <c r="FCK10" s="21"/>
      <c r="FCL10" s="21"/>
      <c r="FCM10" s="21"/>
      <c r="FCN10" s="21"/>
      <c r="FCO10" s="21"/>
      <c r="FCP10" s="21"/>
      <c r="FCQ10" s="21"/>
      <c r="FCR10" s="21"/>
      <c r="FCS10" s="21"/>
      <c r="FCT10" s="21"/>
      <c r="FCU10" s="21"/>
      <c r="FCV10" s="21"/>
      <c r="FCW10" s="21"/>
      <c r="FCX10" s="21"/>
      <c r="FCY10" s="21"/>
      <c r="FCZ10" s="21"/>
      <c r="FDA10" s="21"/>
      <c r="FDB10" s="21"/>
      <c r="FDC10" s="21"/>
      <c r="FDD10" s="21"/>
      <c r="FDE10" s="21"/>
      <c r="FDF10" s="21"/>
      <c r="FDG10" s="21"/>
      <c r="FDH10" s="21"/>
      <c r="FDI10" s="21"/>
      <c r="FDJ10" s="21"/>
      <c r="FDK10" s="21"/>
      <c r="FDL10" s="21"/>
      <c r="FDM10" s="21"/>
      <c r="FDN10" s="21"/>
      <c r="FDO10" s="21"/>
      <c r="FDP10" s="21"/>
      <c r="FDQ10" s="21"/>
      <c r="FDR10" s="21"/>
      <c r="FDS10" s="21"/>
      <c r="FDT10" s="21"/>
      <c r="FDU10" s="21"/>
      <c r="FDV10" s="21"/>
      <c r="FDW10" s="21"/>
      <c r="FDX10" s="21"/>
      <c r="FDY10" s="21"/>
      <c r="FDZ10" s="21"/>
      <c r="FEA10" s="21"/>
      <c r="FEB10" s="21"/>
      <c r="FEC10" s="21"/>
      <c r="FED10" s="21"/>
      <c r="FEE10" s="21"/>
      <c r="FEF10" s="21"/>
      <c r="FEG10" s="21"/>
      <c r="FEH10" s="21"/>
      <c r="FEI10" s="21"/>
      <c r="FEJ10" s="21"/>
      <c r="FEK10" s="21"/>
      <c r="FEL10" s="21"/>
      <c r="FEM10" s="21"/>
      <c r="FEN10" s="21"/>
      <c r="FEO10" s="21"/>
      <c r="FEP10" s="21"/>
      <c r="FEQ10" s="21"/>
      <c r="FER10" s="21"/>
      <c r="FES10" s="21"/>
      <c r="FET10" s="21"/>
      <c r="FEU10" s="21"/>
      <c r="FEV10" s="21"/>
      <c r="FEW10" s="21"/>
      <c r="FEX10" s="21"/>
      <c r="FEY10" s="21"/>
      <c r="FEZ10" s="21"/>
      <c r="FFA10" s="21"/>
      <c r="FFB10" s="21"/>
      <c r="FFC10" s="21"/>
      <c r="FFD10" s="21"/>
      <c r="FFE10" s="21"/>
      <c r="FFF10" s="21"/>
      <c r="FFG10" s="21"/>
      <c r="FFH10" s="21"/>
      <c r="FFI10" s="21"/>
      <c r="FFJ10" s="21"/>
      <c r="FFK10" s="21"/>
      <c r="FFL10" s="21"/>
      <c r="FFM10" s="21"/>
      <c r="FFN10" s="21"/>
      <c r="FFO10" s="21"/>
      <c r="FFP10" s="21"/>
      <c r="FFQ10" s="21"/>
      <c r="FFR10" s="21"/>
      <c r="FFS10" s="21"/>
      <c r="FFT10" s="21"/>
      <c r="FFU10" s="21"/>
      <c r="FFV10" s="21"/>
      <c r="FFW10" s="21"/>
      <c r="FFX10" s="21"/>
      <c r="FFY10" s="21"/>
      <c r="FFZ10" s="21"/>
      <c r="FGA10" s="21"/>
      <c r="FGB10" s="21"/>
      <c r="FGC10" s="21"/>
      <c r="FGD10" s="21"/>
      <c r="FGE10" s="21"/>
      <c r="FGF10" s="21"/>
      <c r="FGG10" s="21"/>
      <c r="FGH10" s="21"/>
      <c r="FGI10" s="21"/>
      <c r="FGJ10" s="21"/>
      <c r="FGK10" s="21"/>
      <c r="FGL10" s="21"/>
      <c r="FGM10" s="21"/>
      <c r="FGN10" s="21"/>
      <c r="FGO10" s="21"/>
      <c r="FGP10" s="21"/>
      <c r="FGQ10" s="21"/>
      <c r="FGR10" s="21"/>
      <c r="FGS10" s="21"/>
      <c r="FGT10" s="21"/>
      <c r="FGU10" s="21"/>
      <c r="FGV10" s="21"/>
      <c r="FGW10" s="21"/>
      <c r="FGX10" s="21"/>
      <c r="FGY10" s="21"/>
      <c r="FGZ10" s="21"/>
      <c r="FHA10" s="21"/>
      <c r="FHB10" s="21"/>
      <c r="FHC10" s="21"/>
      <c r="FHD10" s="21"/>
      <c r="FHE10" s="21"/>
      <c r="FHF10" s="21"/>
      <c r="FHG10" s="21"/>
      <c r="FHH10" s="21"/>
      <c r="FHI10" s="21"/>
      <c r="FHJ10" s="21"/>
      <c r="FHK10" s="21"/>
      <c r="FHL10" s="21"/>
      <c r="FHM10" s="21"/>
      <c r="FHN10" s="21"/>
      <c r="FHO10" s="21"/>
      <c r="FHP10" s="21"/>
      <c r="FHQ10" s="21"/>
      <c r="FHR10" s="21"/>
      <c r="FHS10" s="21"/>
      <c r="FHT10" s="21"/>
      <c r="FHU10" s="21"/>
      <c r="FHV10" s="21"/>
      <c r="FHW10" s="21"/>
      <c r="FHX10" s="21"/>
      <c r="FHY10" s="21"/>
      <c r="FHZ10" s="21"/>
      <c r="FIA10" s="21"/>
      <c r="FIB10" s="21"/>
      <c r="FIC10" s="21"/>
      <c r="FID10" s="21"/>
      <c r="FIE10" s="21"/>
      <c r="FIF10" s="21"/>
      <c r="FIG10" s="21"/>
      <c r="FIH10" s="21"/>
      <c r="FII10" s="21"/>
      <c r="FIJ10" s="21"/>
      <c r="FIK10" s="21"/>
      <c r="FIL10" s="21"/>
      <c r="FIM10" s="21"/>
      <c r="FIN10" s="21"/>
      <c r="FIO10" s="21"/>
      <c r="FIP10" s="21"/>
      <c r="FIQ10" s="21"/>
      <c r="FIR10" s="21"/>
      <c r="FIS10" s="21"/>
      <c r="FIT10" s="21"/>
      <c r="FIU10" s="21"/>
      <c r="FIV10" s="21"/>
      <c r="FIW10" s="21"/>
      <c r="FIX10" s="21"/>
      <c r="FIY10" s="21"/>
      <c r="FIZ10" s="21"/>
      <c r="FJA10" s="21"/>
      <c r="FJB10" s="21"/>
      <c r="FJC10" s="21"/>
      <c r="FJD10" s="21"/>
      <c r="FJE10" s="21"/>
      <c r="FJF10" s="21"/>
      <c r="FJG10" s="21"/>
      <c r="FJH10" s="21"/>
      <c r="FJI10" s="21"/>
      <c r="FJJ10" s="21"/>
      <c r="FJK10" s="21"/>
      <c r="FJL10" s="21"/>
      <c r="FJM10" s="21"/>
      <c r="FJN10" s="21"/>
      <c r="FJO10" s="21"/>
      <c r="FJP10" s="21"/>
      <c r="FJQ10" s="21"/>
      <c r="FJR10" s="21"/>
      <c r="FJS10" s="21"/>
      <c r="FJT10" s="21"/>
      <c r="FJU10" s="21"/>
      <c r="FJV10" s="21"/>
      <c r="FJW10" s="21"/>
      <c r="FJX10" s="21"/>
      <c r="FJY10" s="21"/>
      <c r="FJZ10" s="21"/>
      <c r="FKA10" s="21"/>
      <c r="FKB10" s="21"/>
      <c r="FKC10" s="21"/>
      <c r="FKD10" s="21"/>
      <c r="FKE10" s="21"/>
      <c r="FKF10" s="21"/>
      <c r="FKG10" s="21"/>
      <c r="FKH10" s="21"/>
      <c r="FKI10" s="21"/>
      <c r="FKJ10" s="21"/>
      <c r="FKK10" s="21"/>
      <c r="FKL10" s="21"/>
      <c r="FKM10" s="21"/>
      <c r="FKN10" s="21"/>
      <c r="FKO10" s="21"/>
      <c r="FKP10" s="21"/>
      <c r="FKQ10" s="21"/>
      <c r="FKR10" s="21"/>
      <c r="FKS10" s="21"/>
      <c r="FKT10" s="21"/>
      <c r="FKU10" s="21"/>
      <c r="FKV10" s="21"/>
      <c r="FKW10" s="21"/>
      <c r="FKX10" s="21"/>
      <c r="FKY10" s="21"/>
      <c r="FKZ10" s="21"/>
      <c r="FLA10" s="21"/>
      <c r="FLB10" s="21"/>
      <c r="FLC10" s="21"/>
      <c r="FLD10" s="21"/>
      <c r="FLE10" s="21"/>
      <c r="FLF10" s="21"/>
      <c r="FLG10" s="21"/>
      <c r="FLH10" s="21"/>
      <c r="FLI10" s="21"/>
      <c r="FLJ10" s="21"/>
      <c r="FLK10" s="21"/>
      <c r="FLL10" s="21"/>
      <c r="FLM10" s="21"/>
      <c r="FLN10" s="21"/>
      <c r="FLO10" s="21"/>
      <c r="FLP10" s="21"/>
      <c r="FLQ10" s="21"/>
      <c r="FLR10" s="21"/>
      <c r="FLS10" s="21"/>
      <c r="FLT10" s="21"/>
      <c r="FLU10" s="21"/>
      <c r="FLV10" s="21"/>
      <c r="FLW10" s="21"/>
      <c r="FLX10" s="21"/>
      <c r="FLY10" s="21"/>
      <c r="FLZ10" s="21"/>
      <c r="FMA10" s="21"/>
      <c r="FMB10" s="21"/>
      <c r="FMC10" s="21"/>
      <c r="FMD10" s="21"/>
      <c r="FME10" s="21"/>
      <c r="FMF10" s="21"/>
      <c r="FMG10" s="21"/>
      <c r="FMH10" s="21"/>
      <c r="FMI10" s="21"/>
      <c r="FMJ10" s="21"/>
      <c r="FMK10" s="21"/>
      <c r="FML10" s="21"/>
      <c r="FMM10" s="21"/>
      <c r="FMN10" s="21"/>
      <c r="FMO10" s="21"/>
      <c r="FMP10" s="21"/>
      <c r="FMQ10" s="21"/>
      <c r="FMR10" s="21"/>
      <c r="FMS10" s="21"/>
      <c r="FMT10" s="21"/>
      <c r="FMU10" s="21"/>
      <c r="FMV10" s="21"/>
      <c r="FMW10" s="21"/>
      <c r="FMX10" s="21"/>
      <c r="FMY10" s="21"/>
      <c r="FMZ10" s="21"/>
      <c r="FNA10" s="21"/>
      <c r="FNB10" s="21"/>
      <c r="FNC10" s="21"/>
      <c r="FND10" s="21"/>
      <c r="FNE10" s="21"/>
      <c r="FNF10" s="21"/>
      <c r="FNG10" s="21"/>
      <c r="FNH10" s="21"/>
      <c r="FNI10" s="21"/>
      <c r="FNJ10" s="21"/>
      <c r="FNK10" s="21"/>
      <c r="FNL10" s="21"/>
      <c r="FNM10" s="21"/>
      <c r="FNN10" s="21"/>
      <c r="FNO10" s="21"/>
      <c r="FNP10" s="21"/>
      <c r="FNQ10" s="21"/>
      <c r="FNR10" s="21"/>
      <c r="FNS10" s="21"/>
      <c r="FNT10" s="21"/>
      <c r="FNU10" s="21"/>
      <c r="FNV10" s="21"/>
      <c r="FNW10" s="21"/>
      <c r="FNX10" s="21"/>
      <c r="FNY10" s="21"/>
      <c r="FNZ10" s="21"/>
      <c r="FOA10" s="21"/>
      <c r="FOB10" s="21"/>
      <c r="FOC10" s="21"/>
      <c r="FOD10" s="21"/>
      <c r="FOE10" s="21"/>
      <c r="FOF10" s="21"/>
      <c r="FOG10" s="21"/>
      <c r="FOH10" s="21"/>
      <c r="FOI10" s="21"/>
      <c r="FOJ10" s="21"/>
      <c r="FOK10" s="21"/>
      <c r="FOL10" s="21"/>
      <c r="FOM10" s="21"/>
      <c r="FON10" s="21"/>
      <c r="FOO10" s="21"/>
      <c r="FOP10" s="21"/>
      <c r="FOQ10" s="21"/>
      <c r="FOR10" s="21"/>
      <c r="FOS10" s="21"/>
      <c r="FOT10" s="21"/>
      <c r="FOU10" s="21"/>
      <c r="FOV10" s="21"/>
      <c r="FOW10" s="21"/>
      <c r="FOX10" s="21"/>
      <c r="FOY10" s="21"/>
      <c r="FOZ10" s="21"/>
      <c r="FPA10" s="21"/>
      <c r="FPB10" s="21"/>
      <c r="FPC10" s="21"/>
      <c r="FPD10" s="21"/>
      <c r="FPE10" s="21"/>
      <c r="FPF10" s="21"/>
      <c r="FPG10" s="21"/>
      <c r="FPH10" s="21"/>
      <c r="FPI10" s="21"/>
      <c r="FPJ10" s="21"/>
      <c r="FPK10" s="21"/>
      <c r="FPL10" s="21"/>
      <c r="FPM10" s="21"/>
      <c r="FPN10" s="21"/>
      <c r="FPO10" s="21"/>
      <c r="FPP10" s="21"/>
      <c r="FPQ10" s="21"/>
      <c r="FPR10" s="21"/>
      <c r="FPS10" s="21"/>
      <c r="FPT10" s="21"/>
      <c r="FPU10" s="21"/>
      <c r="FPV10" s="21"/>
      <c r="FPW10" s="21"/>
      <c r="FPX10" s="21"/>
      <c r="FPY10" s="21"/>
      <c r="FPZ10" s="21"/>
      <c r="FQA10" s="21"/>
      <c r="FQB10" s="21"/>
      <c r="FQC10" s="21"/>
      <c r="FQD10" s="21"/>
      <c r="FQE10" s="21"/>
      <c r="FQF10" s="21"/>
      <c r="FQG10" s="21"/>
      <c r="FQH10" s="21"/>
      <c r="FQI10" s="21"/>
      <c r="FQJ10" s="21"/>
      <c r="FQK10" s="21"/>
      <c r="FQL10" s="21"/>
      <c r="FQM10" s="21"/>
      <c r="FQN10" s="21"/>
      <c r="FQO10" s="21"/>
      <c r="FQP10" s="21"/>
      <c r="FQQ10" s="21"/>
      <c r="FQR10" s="21"/>
      <c r="FQS10" s="21"/>
      <c r="FQT10" s="21"/>
      <c r="FQU10" s="21"/>
      <c r="FQV10" s="21"/>
      <c r="FQW10" s="21"/>
      <c r="FQX10" s="21"/>
      <c r="FQY10" s="21"/>
      <c r="FQZ10" s="21"/>
      <c r="FRA10" s="21"/>
      <c r="FRB10" s="21"/>
      <c r="FRC10" s="21"/>
      <c r="FRD10" s="21"/>
      <c r="FRE10" s="21"/>
      <c r="FRF10" s="21"/>
      <c r="FRG10" s="21"/>
      <c r="FRH10" s="21"/>
      <c r="FRI10" s="21"/>
      <c r="FRJ10" s="21"/>
      <c r="FRK10" s="21"/>
      <c r="FRL10" s="21"/>
      <c r="FRM10" s="21"/>
      <c r="FRN10" s="21"/>
      <c r="FRO10" s="21"/>
      <c r="FRP10" s="21"/>
      <c r="FRQ10" s="21"/>
      <c r="FRR10" s="21"/>
      <c r="FRS10" s="21"/>
      <c r="FRT10" s="21"/>
      <c r="FRU10" s="21"/>
      <c r="FRV10" s="21"/>
      <c r="FRW10" s="21"/>
      <c r="FRX10" s="21"/>
      <c r="FRY10" s="21"/>
      <c r="FRZ10" s="21"/>
      <c r="FSA10" s="21"/>
      <c r="FSB10" s="21"/>
    </row>
    <row r="11" spans="1:4552" s="35" customFormat="1" ht="12.75" customHeight="1">
      <c r="A11" s="44" t="s">
        <v>123</v>
      </c>
      <c r="B11" s="32"/>
      <c r="C11" s="33" t="str">
        <f t="shared" ref="C11:G11" si="20">IFERROR(COGS/Revenue,"N/A")</f>
        <v>N/A</v>
      </c>
      <c r="D11" s="33" t="str">
        <f t="shared" si="20"/>
        <v>N/A</v>
      </c>
      <c r="E11" s="33" t="str">
        <f t="shared" si="20"/>
        <v>N/A</v>
      </c>
      <c r="F11" s="33" t="str">
        <f t="shared" si="20"/>
        <v>N/A</v>
      </c>
      <c r="G11" s="45" t="str">
        <f t="shared" si="20"/>
        <v>N/A</v>
      </c>
      <c r="H11" s="332">
        <v>0.12</v>
      </c>
      <c r="I11" s="332">
        <v>0.12</v>
      </c>
      <c r="J11" s="332">
        <v>0.12</v>
      </c>
      <c r="K11" s="332">
        <v>0.12</v>
      </c>
      <c r="L11" s="45">
        <f>IFERROR(COGS/Revenue,"")</f>
        <v>0.12000000000000001</v>
      </c>
      <c r="M11" s="332">
        <v>0.11</v>
      </c>
      <c r="N11" s="332">
        <v>0.11</v>
      </c>
      <c r="O11" s="332">
        <v>0.11</v>
      </c>
      <c r="P11" s="332">
        <v>0.11</v>
      </c>
      <c r="Q11" s="45">
        <f>IFERROR(COGS/Revenue,"")</f>
        <v>0.11000000000000001</v>
      </c>
      <c r="R11" s="332">
        <v>0.1</v>
      </c>
      <c r="S11" s="332">
        <v>0.1</v>
      </c>
      <c r="T11" s="332">
        <v>0.1</v>
      </c>
      <c r="U11" s="332">
        <v>0.1</v>
      </c>
      <c r="V11" s="45">
        <f>IFERROR(COGS/Revenue,"")</f>
        <v>0.1</v>
      </c>
      <c r="W11" s="332">
        <v>0.09</v>
      </c>
      <c r="X11" s="332">
        <v>0.09</v>
      </c>
      <c r="Y11" s="332">
        <v>0.09</v>
      </c>
      <c r="Z11" s="332">
        <v>0.09</v>
      </c>
      <c r="AA11" s="45">
        <f>IFERROR(COGS/Revenue,"")</f>
        <v>0.09</v>
      </c>
      <c r="AB11" s="332">
        <v>0.09</v>
      </c>
      <c r="AC11" s="332">
        <v>0.09</v>
      </c>
      <c r="AD11" s="332">
        <v>0.09</v>
      </c>
      <c r="AE11" s="332">
        <v>0.09</v>
      </c>
      <c r="AF11" s="45">
        <f>COGS/Revenue</f>
        <v>8.9999999999999983E-2</v>
      </c>
      <c r="AG11" s="333">
        <v>0.09</v>
      </c>
      <c r="AH11" s="333">
        <v>0.09</v>
      </c>
      <c r="AI11" s="333">
        <v>0.09</v>
      </c>
      <c r="AJ11" s="333">
        <v>0.09</v>
      </c>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c r="KJ11" s="11"/>
      <c r="KK11" s="11"/>
      <c r="KL11" s="11"/>
      <c r="KM11" s="11"/>
      <c r="KN11" s="11"/>
      <c r="KO11" s="11"/>
      <c r="KP11" s="11"/>
      <c r="KQ11" s="11"/>
      <c r="KR11" s="11"/>
      <c r="KS11" s="11"/>
      <c r="KT11" s="11"/>
      <c r="KU11" s="11"/>
      <c r="KV11" s="11"/>
      <c r="KW11" s="11"/>
      <c r="KX11" s="11"/>
      <c r="KY11" s="11"/>
      <c r="KZ11" s="11"/>
      <c r="LA11" s="11"/>
      <c r="LB11" s="11"/>
      <c r="LC11" s="11"/>
      <c r="LD11" s="11"/>
      <c r="LE11" s="11"/>
      <c r="LF11" s="11"/>
      <c r="LG11" s="11"/>
      <c r="LH11" s="11"/>
      <c r="LI11" s="11"/>
      <c r="LJ11" s="11"/>
      <c r="LK11" s="11"/>
      <c r="LL11" s="11"/>
      <c r="LM11" s="11"/>
      <c r="LN11" s="11"/>
      <c r="LO11" s="11"/>
      <c r="LP11" s="11"/>
      <c r="LQ11" s="11"/>
      <c r="LR11" s="11"/>
      <c r="LS11" s="11"/>
      <c r="LT11" s="11"/>
      <c r="LU11" s="11"/>
      <c r="LV11" s="11"/>
      <c r="LW11" s="11"/>
      <c r="LX11" s="11"/>
      <c r="LY11" s="11"/>
      <c r="LZ11" s="11"/>
      <c r="MA11" s="11"/>
      <c r="MB11" s="11"/>
      <c r="MC11" s="11"/>
      <c r="MD11" s="11"/>
      <c r="ME11" s="11"/>
      <c r="MF11" s="11"/>
      <c r="MG11" s="11"/>
      <c r="MH11" s="11"/>
      <c r="MI11" s="11"/>
      <c r="MJ11" s="11"/>
      <c r="MK11" s="11"/>
      <c r="ML11" s="11"/>
      <c r="MM11" s="11"/>
      <c r="MN11" s="11"/>
      <c r="MO11" s="11"/>
      <c r="MP11" s="11"/>
      <c r="MQ11" s="11"/>
      <c r="MR11" s="11"/>
      <c r="MS11" s="11"/>
      <c r="MT11" s="11"/>
      <c r="MU11" s="11"/>
      <c r="MV11" s="11"/>
      <c r="MW11" s="11"/>
      <c r="MX11" s="11"/>
      <c r="MY11" s="11"/>
      <c r="MZ11" s="11"/>
      <c r="NA11" s="11"/>
      <c r="NB11" s="11"/>
      <c r="NC11" s="11"/>
      <c r="ND11" s="11"/>
      <c r="NE11" s="11"/>
      <c r="NF11" s="11"/>
      <c r="NG11" s="11"/>
      <c r="NH11" s="11"/>
      <c r="NI11" s="11"/>
      <c r="NJ11" s="11"/>
      <c r="NK11" s="11"/>
      <c r="NL11" s="11"/>
      <c r="NM11" s="11"/>
      <c r="NN11" s="11"/>
      <c r="NO11" s="11"/>
      <c r="NP11" s="11"/>
      <c r="NQ11" s="11"/>
      <c r="NR11" s="11"/>
      <c r="NS11" s="11"/>
      <c r="NT11" s="11"/>
      <c r="NU11" s="11"/>
      <c r="NV11" s="11"/>
      <c r="NW11" s="11"/>
      <c r="NX11" s="11"/>
      <c r="NY11" s="11"/>
      <c r="NZ11" s="11"/>
      <c r="OA11" s="11"/>
      <c r="OB11" s="11"/>
      <c r="OC11" s="11"/>
      <c r="OD11" s="11"/>
      <c r="OE11" s="11"/>
      <c r="OF11" s="11"/>
      <c r="OG11" s="11"/>
      <c r="OH11" s="11"/>
      <c r="OI11" s="11"/>
      <c r="OJ11" s="11"/>
      <c r="OK11" s="11"/>
      <c r="OL11" s="11"/>
      <c r="OM11" s="11"/>
      <c r="ON11" s="11"/>
      <c r="OO11" s="11"/>
      <c r="OP11" s="11"/>
      <c r="OQ11" s="11"/>
      <c r="OR11" s="11"/>
      <c r="OS11" s="11"/>
      <c r="OT11" s="11"/>
      <c r="OU11" s="11"/>
      <c r="OV11" s="11"/>
      <c r="OW11" s="11"/>
      <c r="OX11" s="11"/>
      <c r="OY11" s="11"/>
      <c r="OZ11" s="11"/>
      <c r="PA11" s="11"/>
      <c r="PB11" s="11"/>
      <c r="PC11" s="11"/>
      <c r="PD11" s="11"/>
      <c r="PE11" s="11"/>
      <c r="PF11" s="11"/>
      <c r="PG11" s="11"/>
      <c r="PH11" s="11"/>
      <c r="PI11" s="11"/>
      <c r="PJ11" s="11"/>
      <c r="PK11" s="11"/>
      <c r="PL11" s="11"/>
      <c r="PM11" s="11"/>
      <c r="PN11" s="11"/>
      <c r="PO11" s="11"/>
      <c r="PP11" s="11"/>
      <c r="PQ11" s="11"/>
      <c r="PR11" s="11"/>
      <c r="PS11" s="11"/>
      <c r="PT11" s="11"/>
      <c r="PU11" s="11"/>
      <c r="PV11" s="11"/>
      <c r="PW11" s="11"/>
      <c r="PX11" s="11"/>
      <c r="PY11" s="11"/>
      <c r="PZ11" s="11"/>
      <c r="QA11" s="11"/>
      <c r="QB11" s="11"/>
      <c r="QC11" s="11"/>
      <c r="QD11" s="11"/>
      <c r="QE11" s="11"/>
      <c r="QF11" s="11"/>
      <c r="QG11" s="11"/>
      <c r="QH11" s="11"/>
      <c r="QI11" s="11"/>
      <c r="QJ11" s="11"/>
      <c r="QK11" s="11"/>
      <c r="QL11" s="11"/>
      <c r="QM11" s="11"/>
      <c r="QN11" s="11"/>
      <c r="QO11" s="11"/>
      <c r="QP11" s="11"/>
      <c r="QQ11" s="11"/>
      <c r="QR11" s="11"/>
      <c r="QS11" s="11"/>
      <c r="QT11" s="11"/>
      <c r="QU11" s="11"/>
      <c r="QV11" s="11"/>
      <c r="QW11" s="11"/>
      <c r="QX11" s="11"/>
      <c r="QY11" s="11"/>
      <c r="QZ11" s="11"/>
      <c r="RA11" s="11"/>
      <c r="RB11" s="11"/>
      <c r="RC11" s="11"/>
      <c r="RD11" s="11"/>
      <c r="RE11" s="11"/>
      <c r="RF11" s="11"/>
      <c r="RG11" s="11"/>
      <c r="RH11" s="11"/>
      <c r="RI11" s="11"/>
      <c r="RJ11" s="11"/>
      <c r="RK11" s="11"/>
      <c r="RL11" s="11"/>
      <c r="RM11" s="11"/>
      <c r="RN11" s="11"/>
      <c r="RO11" s="11"/>
      <c r="RP11" s="11"/>
      <c r="RQ11" s="11"/>
      <c r="RR11" s="11"/>
      <c r="RS11" s="11"/>
      <c r="RT11" s="11"/>
      <c r="RU11" s="11"/>
      <c r="RV11" s="11"/>
      <c r="RW11" s="11"/>
      <c r="RX11" s="11"/>
      <c r="RY11" s="11"/>
      <c r="RZ11" s="11"/>
      <c r="SA11" s="11"/>
      <c r="SB11" s="11"/>
      <c r="SC11" s="11"/>
      <c r="SD11" s="11"/>
      <c r="SE11" s="11"/>
      <c r="SF11" s="11"/>
      <c r="SG11" s="11"/>
      <c r="SH11" s="11"/>
      <c r="SI11" s="11"/>
      <c r="SJ11" s="11"/>
      <c r="SK11" s="11"/>
      <c r="SL11" s="11"/>
      <c r="SM11" s="11"/>
      <c r="SN11" s="11"/>
      <c r="SO11" s="11"/>
      <c r="SP11" s="11"/>
      <c r="SQ11" s="11"/>
      <c r="SR11" s="11"/>
      <c r="SS11" s="11"/>
      <c r="ST11" s="11"/>
      <c r="SU11" s="11"/>
      <c r="SV11" s="11"/>
      <c r="SW11" s="11"/>
      <c r="SX11" s="11"/>
      <c r="SY11" s="11"/>
      <c r="SZ11" s="11"/>
      <c r="TA11" s="11"/>
      <c r="TB11" s="11"/>
      <c r="TC11" s="11"/>
      <c r="TD11" s="11"/>
      <c r="TE11" s="11"/>
      <c r="TF11" s="11"/>
      <c r="TG11" s="11"/>
      <c r="TH11" s="11"/>
      <c r="TI11" s="11"/>
      <c r="TJ11" s="11"/>
      <c r="TK11" s="11"/>
      <c r="TL11" s="11"/>
      <c r="TM11" s="11"/>
      <c r="TN11" s="11"/>
      <c r="TO11" s="11"/>
      <c r="TP11" s="11"/>
      <c r="TQ11" s="11"/>
      <c r="TR11" s="11"/>
      <c r="TS11" s="11"/>
      <c r="TT11" s="11"/>
      <c r="TU11" s="11"/>
      <c r="TV11" s="11"/>
      <c r="TW11" s="11"/>
      <c r="TX11" s="11"/>
      <c r="TY11" s="11"/>
      <c r="TZ11" s="11"/>
      <c r="UA11" s="11"/>
      <c r="UB11" s="11"/>
      <c r="UC11" s="11"/>
      <c r="UD11" s="11"/>
      <c r="UE11" s="11"/>
      <c r="UF11" s="11"/>
      <c r="UG11" s="11"/>
      <c r="UH11" s="11"/>
      <c r="UI11" s="11"/>
      <c r="UJ11" s="11"/>
      <c r="UK11" s="11"/>
      <c r="UL11" s="11"/>
      <c r="UM11" s="11"/>
      <c r="UN11" s="11"/>
      <c r="UO11" s="11"/>
      <c r="UP11" s="11"/>
      <c r="UQ11" s="11"/>
      <c r="UR11" s="11"/>
      <c r="US11" s="11"/>
      <c r="UT11" s="11"/>
      <c r="UU11" s="11"/>
      <c r="UV11" s="11"/>
      <c r="UW11" s="11"/>
      <c r="UX11" s="11"/>
      <c r="UY11" s="11"/>
      <c r="UZ11" s="11"/>
      <c r="VA11" s="11"/>
      <c r="VB11" s="11"/>
      <c r="VC11" s="11"/>
      <c r="VD11" s="11"/>
      <c r="VE11" s="11"/>
      <c r="VF11" s="11"/>
      <c r="VG11" s="11"/>
      <c r="VH11" s="11"/>
      <c r="VI11" s="11"/>
      <c r="VJ11" s="11"/>
      <c r="VK11" s="11"/>
      <c r="VL11" s="11"/>
      <c r="VM11" s="11"/>
      <c r="VN11" s="11"/>
      <c r="VO11" s="11"/>
      <c r="VP11" s="11"/>
      <c r="VQ11" s="11"/>
      <c r="VR11" s="11"/>
      <c r="VS11" s="11"/>
      <c r="VT11" s="11"/>
      <c r="VU11" s="11"/>
      <c r="VV11" s="11"/>
      <c r="VW11" s="11"/>
      <c r="VX11" s="11"/>
      <c r="VY11" s="11"/>
      <c r="VZ11" s="11"/>
      <c r="WA11" s="11"/>
      <c r="WB11" s="11"/>
      <c r="WC11" s="11"/>
      <c r="WD11" s="11"/>
      <c r="WE11" s="11"/>
      <c r="WF11" s="11"/>
      <c r="WG11" s="11"/>
      <c r="WH11" s="11"/>
      <c r="WI11" s="11"/>
      <c r="WJ11" s="11"/>
      <c r="WK11" s="11"/>
      <c r="WL11" s="11"/>
      <c r="WM11" s="11"/>
      <c r="WN11" s="11"/>
      <c r="WO11" s="11"/>
      <c r="WP11" s="11"/>
      <c r="WQ11" s="11"/>
      <c r="WR11" s="11"/>
      <c r="WS11" s="11"/>
      <c r="WT11" s="11"/>
      <c r="WU11" s="11"/>
      <c r="WV11" s="11"/>
      <c r="WW11" s="11"/>
      <c r="WX11" s="11"/>
      <c r="WY11" s="11"/>
      <c r="WZ11" s="11"/>
      <c r="XA11" s="11"/>
      <c r="XB11" s="11"/>
      <c r="XC11" s="11"/>
      <c r="XD11" s="11"/>
      <c r="XE11" s="11"/>
      <c r="XF11" s="11"/>
      <c r="XG11" s="11"/>
      <c r="XH11" s="11"/>
      <c r="XI11" s="11"/>
      <c r="XJ11" s="11"/>
      <c r="XK11" s="11"/>
      <c r="XL11" s="11"/>
      <c r="XM11" s="11"/>
      <c r="XN11" s="11"/>
      <c r="XO11" s="11"/>
      <c r="XP11" s="11"/>
      <c r="XQ11" s="11"/>
      <c r="XR11" s="11"/>
      <c r="XS11" s="11"/>
      <c r="XT11" s="11"/>
      <c r="XU11" s="11"/>
      <c r="XV11" s="11"/>
      <c r="XW11" s="11"/>
      <c r="XX11" s="11"/>
      <c r="XY11" s="11"/>
      <c r="XZ11" s="11"/>
      <c r="YA11" s="11"/>
      <c r="YB11" s="11"/>
      <c r="YC11" s="11"/>
      <c r="YD11" s="11"/>
      <c r="YE11" s="11"/>
      <c r="YF11" s="11"/>
      <c r="YG11" s="11"/>
      <c r="YH11" s="11"/>
      <c r="YI11" s="11"/>
      <c r="YJ11" s="11"/>
      <c r="YK11" s="11"/>
      <c r="YL11" s="11"/>
      <c r="YM11" s="11"/>
      <c r="YN11" s="11"/>
      <c r="YO11" s="11"/>
      <c r="YP11" s="11"/>
      <c r="YQ11" s="11"/>
      <c r="YR11" s="11"/>
      <c r="YS11" s="11"/>
      <c r="YT11" s="11"/>
      <c r="YU11" s="11"/>
      <c r="YV11" s="11"/>
      <c r="YW11" s="11"/>
      <c r="YX11" s="11"/>
      <c r="YY11" s="11"/>
      <c r="YZ11" s="11"/>
      <c r="ZA11" s="11"/>
      <c r="ZB11" s="11"/>
      <c r="ZC11" s="11"/>
      <c r="ZD11" s="11"/>
      <c r="ZE11" s="11"/>
      <c r="ZF11" s="11"/>
      <c r="ZG11" s="11"/>
      <c r="ZH11" s="11"/>
      <c r="ZI11" s="11"/>
      <c r="ZJ11" s="11"/>
      <c r="ZK11" s="11"/>
      <c r="ZL11" s="11"/>
      <c r="ZM11" s="11"/>
      <c r="ZN11" s="11"/>
      <c r="ZO11" s="11"/>
      <c r="ZP11" s="11"/>
      <c r="ZQ11" s="11"/>
      <c r="ZR11" s="11"/>
      <c r="ZS11" s="11"/>
      <c r="ZT11" s="11"/>
      <c r="ZU11" s="11"/>
      <c r="ZV11" s="11"/>
      <c r="ZW11" s="11"/>
      <c r="ZX11" s="11"/>
      <c r="ZY11" s="11"/>
      <c r="ZZ11" s="11"/>
      <c r="AAA11" s="11"/>
      <c r="AAB11" s="11"/>
      <c r="AAC11" s="11"/>
      <c r="AAD11" s="11"/>
      <c r="AAE11" s="11"/>
      <c r="AAF11" s="11"/>
      <c r="AAG11" s="11"/>
      <c r="AAH11" s="11"/>
      <c r="AAI11" s="11"/>
      <c r="AAJ11" s="11"/>
      <c r="AAK11" s="11"/>
      <c r="AAL11" s="11"/>
      <c r="AAM11" s="11"/>
      <c r="AAN11" s="11"/>
      <c r="AAO11" s="11"/>
      <c r="AAP11" s="11"/>
      <c r="AAQ11" s="11"/>
      <c r="AAR11" s="11"/>
      <c r="AAS11" s="11"/>
      <c r="AAT11" s="11"/>
      <c r="AAU11" s="11"/>
      <c r="AAV11" s="11"/>
      <c r="AAW11" s="11"/>
      <c r="AAX11" s="11"/>
      <c r="AAY11" s="11"/>
      <c r="AAZ11" s="11"/>
      <c r="ABA11" s="11"/>
      <c r="ABB11" s="11"/>
      <c r="ABC11" s="11"/>
      <c r="ABD11" s="11"/>
      <c r="ABE11" s="11"/>
      <c r="ABF11" s="11"/>
      <c r="ABG11" s="11"/>
      <c r="ABH11" s="11"/>
      <c r="ABI11" s="11"/>
      <c r="ABJ11" s="11"/>
      <c r="ABK11" s="11"/>
      <c r="ABL11" s="11"/>
      <c r="ABM11" s="11"/>
      <c r="ABN11" s="11"/>
      <c r="ABO11" s="11"/>
      <c r="ABP11" s="11"/>
      <c r="ABQ11" s="11"/>
      <c r="ABR11" s="11"/>
      <c r="ABS11" s="11"/>
      <c r="ABT11" s="11"/>
      <c r="ABU11" s="11"/>
      <c r="ABV11" s="11"/>
      <c r="ABW11" s="11"/>
      <c r="ABX11" s="11"/>
      <c r="ABY11" s="11"/>
      <c r="ABZ11" s="11"/>
      <c r="ACA11" s="11"/>
      <c r="ACB11" s="11"/>
      <c r="ACC11" s="11"/>
      <c r="ACD11" s="11"/>
      <c r="ACE11" s="11"/>
      <c r="ACF11" s="11"/>
      <c r="ACG11" s="11"/>
      <c r="ACH11" s="11"/>
      <c r="ACI11" s="11"/>
      <c r="ACJ11" s="11"/>
      <c r="ACK11" s="11"/>
      <c r="ACL11" s="11"/>
      <c r="ACM11" s="11"/>
      <c r="ACN11" s="11"/>
      <c r="ACO11" s="11"/>
      <c r="ACP11" s="11"/>
      <c r="ACQ11" s="11"/>
      <c r="ACR11" s="11"/>
      <c r="ACS11" s="11"/>
      <c r="ACT11" s="11"/>
      <c r="ACU11" s="11"/>
      <c r="ACV11" s="11"/>
      <c r="ACW11" s="11"/>
      <c r="ACX11" s="11"/>
      <c r="ACY11" s="11"/>
      <c r="ACZ11" s="11"/>
      <c r="ADA11" s="11"/>
      <c r="ADB11" s="11"/>
      <c r="ADC11" s="11"/>
      <c r="ADD11" s="11"/>
      <c r="ADE11" s="11"/>
      <c r="ADF11" s="11"/>
      <c r="ADG11" s="11"/>
      <c r="ADH11" s="11"/>
      <c r="ADI11" s="11"/>
      <c r="ADJ11" s="11"/>
      <c r="ADK11" s="11"/>
      <c r="ADL11" s="11"/>
      <c r="ADM11" s="11"/>
      <c r="ADN11" s="11"/>
      <c r="ADO11" s="11"/>
      <c r="ADP11" s="11"/>
      <c r="ADQ11" s="11"/>
      <c r="ADR11" s="11"/>
      <c r="ADS11" s="11"/>
      <c r="ADT11" s="11"/>
      <c r="ADU11" s="11"/>
      <c r="ADV11" s="11"/>
      <c r="ADW11" s="11"/>
      <c r="ADX11" s="11"/>
      <c r="ADY11" s="11"/>
      <c r="ADZ11" s="11"/>
      <c r="AEA11" s="11"/>
      <c r="AEB11" s="11"/>
      <c r="AEC11" s="11"/>
      <c r="AED11" s="11"/>
      <c r="AEE11" s="11"/>
      <c r="AEF11" s="11"/>
      <c r="AEG11" s="11"/>
      <c r="AEH11" s="11"/>
      <c r="AEI11" s="11"/>
      <c r="AEJ11" s="11"/>
      <c r="AEK11" s="11"/>
      <c r="AEL11" s="11"/>
      <c r="AEM11" s="11"/>
      <c r="AEN11" s="11"/>
      <c r="AEO11" s="11"/>
      <c r="AEP11" s="11"/>
      <c r="AEQ11" s="11"/>
      <c r="AER11" s="11"/>
      <c r="AES11" s="11"/>
      <c r="AET11" s="11"/>
      <c r="AEU11" s="11"/>
      <c r="AEV11" s="11"/>
      <c r="AEW11" s="11"/>
      <c r="AEX11" s="11"/>
      <c r="AEY11" s="11"/>
      <c r="AEZ11" s="11"/>
      <c r="AFA11" s="11"/>
      <c r="AFB11" s="11"/>
      <c r="AFC11" s="11"/>
      <c r="AFD11" s="11"/>
      <c r="AFE11" s="11"/>
      <c r="AFF11" s="11"/>
      <c r="AFG11" s="11"/>
      <c r="AFH11" s="11"/>
      <c r="AFI11" s="11"/>
      <c r="AFJ11" s="11"/>
      <c r="AFK11" s="11"/>
      <c r="AFL11" s="11"/>
      <c r="AFM11" s="11"/>
      <c r="AFN11" s="11"/>
      <c r="AFO11" s="11"/>
      <c r="AFP11" s="11"/>
      <c r="AFQ11" s="11"/>
      <c r="AFR11" s="11"/>
      <c r="AFS11" s="11"/>
      <c r="AFT11" s="11"/>
      <c r="AFU11" s="11"/>
      <c r="AFV11" s="11"/>
      <c r="AFW11" s="11"/>
      <c r="AFX11" s="11"/>
      <c r="AFY11" s="11"/>
      <c r="AFZ11" s="11"/>
      <c r="AGA11" s="11"/>
      <c r="AGB11" s="11"/>
      <c r="AGC11" s="11"/>
      <c r="AGD11" s="11"/>
      <c r="AGE11" s="11"/>
      <c r="AGF11" s="11"/>
      <c r="AGG11" s="11"/>
      <c r="AGH11" s="11"/>
      <c r="AGI11" s="11"/>
      <c r="AGJ11" s="11"/>
      <c r="AGK11" s="11"/>
      <c r="AGL11" s="11"/>
      <c r="AGM11" s="11"/>
      <c r="AGN11" s="11"/>
      <c r="AGO11" s="11"/>
      <c r="AGP11" s="11"/>
      <c r="AGQ11" s="11"/>
      <c r="AGR11" s="11"/>
      <c r="AGS11" s="11"/>
      <c r="AGT11" s="11"/>
      <c r="AGU11" s="11"/>
      <c r="AGV11" s="11"/>
      <c r="AGW11" s="11"/>
      <c r="AGX11" s="11"/>
      <c r="AGY11" s="11"/>
      <c r="AGZ11" s="11"/>
      <c r="AHA11" s="11"/>
      <c r="AHB11" s="11"/>
      <c r="AHC11" s="11"/>
      <c r="AHD11" s="11"/>
      <c r="AHE11" s="11"/>
      <c r="AHF11" s="11"/>
      <c r="AHG11" s="11"/>
      <c r="AHH11" s="11"/>
      <c r="AHI11" s="11"/>
      <c r="AHJ11" s="11"/>
      <c r="AHK11" s="11"/>
      <c r="AHL11" s="11"/>
      <c r="AHM11" s="11"/>
      <c r="AHN11" s="11"/>
      <c r="AHO11" s="11"/>
      <c r="AHP11" s="11"/>
      <c r="AHQ11" s="11"/>
      <c r="AHR11" s="11"/>
      <c r="AHS11" s="11"/>
      <c r="AHT11" s="11"/>
      <c r="AHU11" s="11"/>
      <c r="AHV11" s="11"/>
      <c r="AHW11" s="11"/>
      <c r="AHX11" s="11"/>
      <c r="AHY11" s="11"/>
      <c r="AHZ11" s="11"/>
      <c r="AIA11" s="11"/>
      <c r="AIB11" s="11"/>
      <c r="AIC11" s="11"/>
      <c r="AID11" s="11"/>
      <c r="AIE11" s="11"/>
      <c r="AIF11" s="11"/>
      <c r="AIG11" s="11"/>
      <c r="AIH11" s="11"/>
      <c r="AII11" s="11"/>
      <c r="AIJ11" s="11"/>
      <c r="AIK11" s="11"/>
      <c r="AIL11" s="11"/>
      <c r="AIM11" s="11"/>
      <c r="AIN11" s="11"/>
      <c r="AIO11" s="11"/>
      <c r="AIP11" s="11"/>
      <c r="AIQ11" s="11"/>
      <c r="AIR11" s="11"/>
      <c r="AIS11" s="11"/>
      <c r="AIT11" s="11"/>
      <c r="AIU11" s="11"/>
      <c r="AIV11" s="11"/>
      <c r="AIW11" s="11"/>
      <c r="AIX11" s="11"/>
      <c r="AIY11" s="11"/>
      <c r="AIZ11" s="11"/>
      <c r="AJA11" s="11"/>
      <c r="AJB11" s="11"/>
      <c r="AJC11" s="11"/>
      <c r="AJD11" s="11"/>
      <c r="AJE11" s="11"/>
      <c r="AJF11" s="11"/>
      <c r="AJG11" s="11"/>
      <c r="AJH11" s="11"/>
      <c r="AJI11" s="11"/>
      <c r="AJJ11" s="11"/>
      <c r="AJK11" s="11"/>
      <c r="AJL11" s="11"/>
      <c r="AJM11" s="11"/>
      <c r="AJN11" s="11"/>
      <c r="AJO11" s="11"/>
      <c r="AJP11" s="11"/>
      <c r="AJQ11" s="11"/>
      <c r="AJR11" s="11"/>
      <c r="AJS11" s="11"/>
      <c r="AJT11" s="11"/>
      <c r="AJU11" s="11"/>
      <c r="AJV11" s="11"/>
      <c r="AJW11" s="11"/>
      <c r="AJX11" s="11"/>
      <c r="AJY11" s="11"/>
      <c r="AJZ11" s="11"/>
      <c r="AKA11" s="11"/>
      <c r="AKB11" s="11"/>
      <c r="AKC11" s="11"/>
      <c r="AKD11" s="11"/>
      <c r="AKE11" s="11"/>
      <c r="AKF11" s="11"/>
      <c r="AKG11" s="11"/>
      <c r="AKH11" s="11"/>
      <c r="AKI11" s="11"/>
      <c r="AKJ11" s="11"/>
      <c r="AKK11" s="11"/>
      <c r="AKL11" s="11"/>
      <c r="AKM11" s="11"/>
      <c r="AKN11" s="11"/>
      <c r="AKO11" s="11"/>
      <c r="AKP11" s="11"/>
      <c r="AKQ11" s="11"/>
      <c r="AKR11" s="11"/>
      <c r="AKS11" s="11"/>
      <c r="AKT11" s="11"/>
      <c r="AKU11" s="11"/>
      <c r="AKV11" s="11"/>
      <c r="AKW11" s="11"/>
      <c r="AKX11" s="11"/>
      <c r="AKY11" s="11"/>
      <c r="AKZ11" s="11"/>
      <c r="ALA11" s="11"/>
      <c r="ALB11" s="11"/>
      <c r="ALC11" s="11"/>
      <c r="ALD11" s="11"/>
      <c r="ALE11" s="11"/>
      <c r="ALF11" s="11"/>
      <c r="ALG11" s="11"/>
      <c r="ALH11" s="11"/>
      <c r="ALI11" s="11"/>
      <c r="ALJ11" s="11"/>
      <c r="ALK11" s="11"/>
      <c r="ALL11" s="11"/>
      <c r="ALM11" s="11"/>
      <c r="ALN11" s="11"/>
      <c r="ALO11" s="11"/>
      <c r="ALP11" s="11"/>
      <c r="ALQ11" s="11"/>
      <c r="ALR11" s="11"/>
      <c r="ALS11" s="11"/>
      <c r="ALT11" s="11"/>
      <c r="ALU11" s="11"/>
      <c r="ALV11" s="11"/>
      <c r="ALW11" s="11"/>
      <c r="ALX11" s="11"/>
      <c r="ALY11" s="11"/>
      <c r="ALZ11" s="11"/>
      <c r="AMA11" s="11"/>
      <c r="AMB11" s="11"/>
      <c r="AMC11" s="11"/>
      <c r="AMD11" s="11"/>
      <c r="AME11" s="11"/>
      <c r="AMF11" s="11"/>
      <c r="AMG11" s="11"/>
      <c r="AMH11" s="11"/>
      <c r="AMI11" s="11"/>
      <c r="AMJ11" s="11"/>
      <c r="AMK11" s="11"/>
      <c r="AML11" s="11"/>
      <c r="AMM11" s="11"/>
      <c r="AMN11" s="11"/>
      <c r="AMO11" s="11"/>
      <c r="AMP11" s="11"/>
      <c r="AMQ11" s="11"/>
      <c r="AMR11" s="11"/>
      <c r="AMS11" s="11"/>
      <c r="AMT11" s="11"/>
      <c r="AMU11" s="11"/>
      <c r="AMV11" s="11"/>
      <c r="AMW11" s="11"/>
      <c r="AMX11" s="11"/>
      <c r="AMY11" s="11"/>
      <c r="AMZ11" s="11"/>
      <c r="ANA11" s="11"/>
      <c r="ANB11" s="11"/>
      <c r="ANC11" s="11"/>
      <c r="AND11" s="11"/>
      <c r="ANE11" s="11"/>
      <c r="ANF11" s="11"/>
      <c r="ANG11" s="11"/>
      <c r="ANH11" s="11"/>
      <c r="ANI11" s="11"/>
      <c r="ANJ11" s="11"/>
      <c r="ANK11" s="11"/>
      <c r="ANL11" s="11"/>
      <c r="ANM11" s="11"/>
      <c r="ANN11" s="11"/>
      <c r="ANO11" s="11"/>
      <c r="ANP11" s="11"/>
      <c r="ANQ11" s="11"/>
      <c r="ANR11" s="11"/>
      <c r="ANS11" s="11"/>
      <c r="ANT11" s="11"/>
      <c r="ANU11" s="11"/>
      <c r="ANV11" s="11"/>
      <c r="ANW11" s="11"/>
      <c r="ANX11" s="11"/>
      <c r="ANY11" s="11"/>
      <c r="ANZ11" s="11"/>
      <c r="AOA11" s="11"/>
      <c r="AOB11" s="11"/>
      <c r="AOC11" s="11"/>
      <c r="AOD11" s="11"/>
      <c r="AOE11" s="11"/>
      <c r="AOF11" s="11"/>
      <c r="AOG11" s="11"/>
      <c r="AOH11" s="11"/>
      <c r="AOI11" s="11"/>
      <c r="AOJ11" s="11"/>
      <c r="AOK11" s="11"/>
      <c r="AOL11" s="11"/>
      <c r="AOM11" s="11"/>
      <c r="AON11" s="11"/>
      <c r="AOO11" s="11"/>
      <c r="AOP11" s="11"/>
      <c r="AOQ11" s="11"/>
      <c r="AOR11" s="11"/>
      <c r="AOS11" s="11"/>
      <c r="AOT11" s="11"/>
      <c r="AOU11" s="11"/>
      <c r="AOV11" s="11"/>
      <c r="AOW11" s="11"/>
      <c r="AOX11" s="11"/>
      <c r="AOY11" s="11"/>
      <c r="AOZ11" s="11"/>
      <c r="APA11" s="11"/>
      <c r="APB11" s="11"/>
      <c r="APC11" s="11"/>
      <c r="APD11" s="11"/>
      <c r="APE11" s="11"/>
      <c r="APF11" s="11"/>
      <c r="APG11" s="11"/>
      <c r="APH11" s="11"/>
      <c r="API11" s="11"/>
      <c r="APJ11" s="11"/>
      <c r="APK11" s="11"/>
      <c r="APL11" s="11"/>
      <c r="APM11" s="11"/>
      <c r="APN11" s="11"/>
      <c r="APO11" s="11"/>
      <c r="APP11" s="11"/>
      <c r="APQ11" s="11"/>
      <c r="APR11" s="11"/>
      <c r="APS11" s="11"/>
      <c r="APT11" s="11"/>
      <c r="APU11" s="11"/>
      <c r="APV11" s="11"/>
      <c r="APW11" s="11"/>
      <c r="APX11" s="11"/>
      <c r="APY11" s="11"/>
      <c r="APZ11" s="11"/>
      <c r="AQA11" s="11"/>
      <c r="AQB11" s="11"/>
      <c r="AQC11" s="11"/>
      <c r="AQD11" s="11"/>
      <c r="AQE11" s="11"/>
      <c r="AQF11" s="11"/>
      <c r="AQG11" s="11"/>
      <c r="AQH11" s="11"/>
      <c r="AQI11" s="11"/>
      <c r="AQJ11" s="11"/>
      <c r="AQK11" s="11"/>
      <c r="AQL11" s="11"/>
      <c r="AQM11" s="11"/>
      <c r="AQN11" s="11"/>
      <c r="AQO11" s="11"/>
      <c r="AQP11" s="11"/>
      <c r="AQQ11" s="11"/>
      <c r="AQR11" s="11"/>
      <c r="AQS11" s="11"/>
      <c r="AQT11" s="11"/>
      <c r="AQU11" s="11"/>
      <c r="AQV11" s="11"/>
      <c r="AQW11" s="11"/>
      <c r="AQX11" s="11"/>
      <c r="AQY11" s="11"/>
      <c r="AQZ11" s="11"/>
      <c r="ARA11" s="11"/>
      <c r="ARB11" s="11"/>
      <c r="ARC11" s="11"/>
      <c r="ARD11" s="11"/>
      <c r="ARE11" s="11"/>
      <c r="ARF11" s="11"/>
      <c r="ARG11" s="11"/>
      <c r="ARH11" s="11"/>
      <c r="ARI11" s="11"/>
      <c r="ARJ11" s="11"/>
      <c r="ARK11" s="11"/>
      <c r="ARL11" s="11"/>
      <c r="ARM11" s="11"/>
      <c r="ARN11" s="11"/>
      <c r="ARO11" s="11"/>
      <c r="ARP11" s="11"/>
      <c r="ARQ11" s="11"/>
      <c r="ARR11" s="11"/>
      <c r="ARS11" s="11"/>
      <c r="ART11" s="11"/>
      <c r="ARU11" s="11"/>
      <c r="ARV11" s="11"/>
      <c r="ARW11" s="11"/>
      <c r="ARX11" s="11"/>
      <c r="ARY11" s="11"/>
      <c r="ARZ11" s="11"/>
      <c r="ASA11" s="11"/>
      <c r="ASB11" s="11"/>
      <c r="ASC11" s="11"/>
      <c r="ASD11" s="11"/>
      <c r="ASE11" s="11"/>
      <c r="ASF11" s="11"/>
      <c r="ASG11" s="11"/>
      <c r="ASH11" s="11"/>
      <c r="ASI11" s="11"/>
      <c r="ASJ11" s="11"/>
      <c r="ASK11" s="11"/>
      <c r="ASL11" s="11"/>
      <c r="ASM11" s="11"/>
      <c r="ASN11" s="11"/>
      <c r="ASO11" s="11"/>
      <c r="ASP11" s="11"/>
      <c r="ASQ11" s="11"/>
      <c r="ASR11" s="11"/>
      <c r="ASS11" s="11"/>
      <c r="AST11" s="11"/>
      <c r="ASU11" s="11"/>
      <c r="ASV11" s="11"/>
      <c r="ASW11" s="11"/>
      <c r="ASX11" s="11"/>
      <c r="ASY11" s="11"/>
      <c r="ASZ11" s="11"/>
      <c r="ATA11" s="11"/>
      <c r="ATB11" s="11"/>
      <c r="ATC11" s="11"/>
      <c r="ATD11" s="11"/>
      <c r="ATE11" s="11"/>
      <c r="ATF11" s="11"/>
      <c r="ATG11" s="11"/>
      <c r="ATH11" s="11"/>
      <c r="ATI11" s="11"/>
      <c r="ATJ11" s="11"/>
      <c r="ATK11" s="11"/>
      <c r="ATL11" s="11"/>
      <c r="ATM11" s="11"/>
      <c r="ATN11" s="11"/>
      <c r="ATO11" s="11"/>
      <c r="ATP11" s="11"/>
      <c r="ATQ11" s="11"/>
      <c r="ATR11" s="11"/>
      <c r="ATS11" s="11"/>
      <c r="ATT11" s="11"/>
      <c r="ATU11" s="11"/>
      <c r="ATV11" s="11"/>
      <c r="ATW11" s="11"/>
      <c r="ATX11" s="11"/>
      <c r="ATY11" s="11"/>
      <c r="ATZ11" s="11"/>
      <c r="AUA11" s="11"/>
      <c r="AUB11" s="11"/>
      <c r="AUC11" s="11"/>
      <c r="AUD11" s="11"/>
      <c r="AUE11" s="11"/>
      <c r="AUF11" s="11"/>
      <c r="AUG11" s="11"/>
      <c r="AUH11" s="11"/>
      <c r="AUI11" s="11"/>
      <c r="AUJ11" s="11"/>
      <c r="AUK11" s="11"/>
      <c r="AUL11" s="11"/>
      <c r="AUM11" s="11"/>
      <c r="AUN11" s="11"/>
      <c r="AUO11" s="11"/>
      <c r="AUP11" s="11"/>
      <c r="AUQ11" s="11"/>
      <c r="AUR11" s="11"/>
      <c r="AUS11" s="11"/>
      <c r="AUT11" s="11"/>
      <c r="AUU11" s="11"/>
      <c r="AUV11" s="11"/>
      <c r="AUW11" s="11"/>
      <c r="AUX11" s="11"/>
      <c r="AUY11" s="11"/>
      <c r="AUZ11" s="11"/>
      <c r="AVA11" s="11"/>
      <c r="AVB11" s="11"/>
      <c r="AVC11" s="11"/>
      <c r="AVD11" s="11"/>
      <c r="AVE11" s="11"/>
      <c r="AVF11" s="11"/>
      <c r="AVG11" s="11"/>
      <c r="AVH11" s="11"/>
      <c r="AVI11" s="11"/>
      <c r="AVJ11" s="11"/>
      <c r="AVK11" s="11"/>
      <c r="AVL11" s="11"/>
      <c r="AVM11" s="11"/>
      <c r="AVN11" s="11"/>
      <c r="AVO11" s="11"/>
      <c r="AVP11" s="11"/>
      <c r="AVQ11" s="11"/>
      <c r="AVR11" s="11"/>
      <c r="AVS11" s="11"/>
      <c r="AVT11" s="11"/>
      <c r="AVU11" s="11"/>
      <c r="AVV11" s="11"/>
      <c r="AVW11" s="11"/>
      <c r="AVX11" s="11"/>
      <c r="AVY11" s="11"/>
      <c r="AVZ11" s="11"/>
      <c r="AWA11" s="11"/>
      <c r="AWB11" s="11"/>
      <c r="AWC11" s="11"/>
      <c r="AWD11" s="11"/>
      <c r="AWE11" s="11"/>
      <c r="AWF11" s="11"/>
      <c r="AWG11" s="11"/>
      <c r="AWH11" s="11"/>
      <c r="AWI11" s="11"/>
      <c r="AWJ11" s="11"/>
      <c r="AWK11" s="11"/>
      <c r="AWL11" s="11"/>
      <c r="AWM11" s="11"/>
      <c r="AWN11" s="11"/>
      <c r="AWO11" s="11"/>
      <c r="AWP11" s="11"/>
      <c r="AWQ11" s="11"/>
      <c r="AWR11" s="11"/>
      <c r="AWS11" s="11"/>
      <c r="AWT11" s="11"/>
      <c r="AWU11" s="11"/>
      <c r="AWV11" s="11"/>
      <c r="AWW11" s="11"/>
      <c r="AWX11" s="11"/>
      <c r="AWY11" s="11"/>
      <c r="AWZ11" s="11"/>
      <c r="AXA11" s="11"/>
      <c r="AXB11" s="11"/>
      <c r="AXC11" s="11"/>
      <c r="AXD11" s="11"/>
      <c r="AXE11" s="11"/>
      <c r="AXF11" s="11"/>
      <c r="AXG11" s="11"/>
      <c r="AXH11" s="11"/>
      <c r="AXI11" s="11"/>
      <c r="AXJ11" s="11"/>
      <c r="AXK11" s="11"/>
      <c r="AXL11" s="11"/>
      <c r="AXM11" s="11"/>
      <c r="AXN11" s="11"/>
      <c r="AXO11" s="11"/>
      <c r="AXP11" s="11"/>
      <c r="AXQ11" s="11"/>
      <c r="AXR11" s="11"/>
      <c r="AXS11" s="11"/>
      <c r="AXT11" s="11"/>
      <c r="AXU11" s="11"/>
      <c r="AXV11" s="11"/>
      <c r="AXW11" s="11"/>
      <c r="AXX11" s="11"/>
      <c r="AXY11" s="11"/>
      <c r="AXZ11" s="11"/>
      <c r="AYA11" s="11"/>
      <c r="AYB11" s="11"/>
      <c r="AYC11" s="11"/>
      <c r="AYD11" s="11"/>
      <c r="AYE11" s="11"/>
      <c r="AYF11" s="11"/>
      <c r="AYG11" s="11"/>
      <c r="AYH11" s="11"/>
      <c r="AYI11" s="11"/>
      <c r="AYJ11" s="11"/>
      <c r="AYK11" s="11"/>
      <c r="AYL11" s="11"/>
      <c r="AYM11" s="11"/>
      <c r="AYN11" s="11"/>
      <c r="AYO11" s="11"/>
      <c r="AYP11" s="11"/>
      <c r="AYQ11" s="11"/>
      <c r="AYR11" s="11"/>
      <c r="AYS11" s="11"/>
      <c r="AYT11" s="11"/>
      <c r="AYU11" s="11"/>
      <c r="AYV11" s="11"/>
      <c r="AYW11" s="11"/>
      <c r="AYX11" s="11"/>
      <c r="AYY11" s="11"/>
      <c r="AYZ11" s="11"/>
      <c r="AZA11" s="11"/>
      <c r="AZB11" s="11"/>
      <c r="AZC11" s="11"/>
      <c r="AZD11" s="11"/>
      <c r="AZE11" s="11"/>
      <c r="AZF11" s="11"/>
      <c r="AZG11" s="11"/>
      <c r="AZH11" s="11"/>
      <c r="AZI11" s="11"/>
      <c r="AZJ11" s="11"/>
      <c r="AZK11" s="11"/>
      <c r="AZL11" s="11"/>
      <c r="AZM11" s="11"/>
      <c r="AZN11" s="11"/>
      <c r="AZO11" s="11"/>
      <c r="AZP11" s="11"/>
      <c r="AZQ11" s="11"/>
      <c r="AZR11" s="11"/>
      <c r="AZS11" s="11"/>
      <c r="AZT11" s="11"/>
      <c r="AZU11" s="11"/>
      <c r="AZV11" s="11"/>
      <c r="AZW11" s="11"/>
      <c r="AZX11" s="11"/>
      <c r="AZY11" s="11"/>
      <c r="AZZ11" s="11"/>
      <c r="BAA11" s="11"/>
      <c r="BAB11" s="11"/>
      <c r="BAC11" s="11"/>
      <c r="BAD11" s="11"/>
      <c r="BAE11" s="11"/>
      <c r="BAF11" s="11"/>
      <c r="BAG11" s="11"/>
      <c r="BAH11" s="11"/>
      <c r="BAI11" s="11"/>
      <c r="BAJ11" s="11"/>
      <c r="BAK11" s="11"/>
      <c r="BAL11" s="11"/>
      <c r="BAM11" s="11"/>
      <c r="BAN11" s="11"/>
      <c r="BAO11" s="11"/>
      <c r="BAP11" s="11"/>
      <c r="BAQ11" s="11"/>
      <c r="BAR11" s="11"/>
      <c r="BAS11" s="11"/>
      <c r="BAT11" s="11"/>
      <c r="BAU11" s="11"/>
      <c r="BAV11" s="11"/>
      <c r="BAW11" s="11"/>
      <c r="BAX11" s="11"/>
      <c r="BAY11" s="11"/>
      <c r="BAZ11" s="11"/>
      <c r="BBA11" s="11"/>
      <c r="BBB11" s="11"/>
      <c r="BBC11" s="11"/>
      <c r="BBD11" s="11"/>
      <c r="BBE11" s="11"/>
      <c r="BBF11" s="11"/>
      <c r="BBG11" s="11"/>
      <c r="BBH11" s="11"/>
      <c r="BBI11" s="11"/>
      <c r="BBJ11" s="11"/>
      <c r="BBK11" s="11"/>
      <c r="BBL11" s="11"/>
      <c r="BBM11" s="11"/>
      <c r="BBN11" s="11"/>
      <c r="BBO11" s="11"/>
      <c r="BBP11" s="11"/>
      <c r="BBQ11" s="11"/>
      <c r="BBR11" s="11"/>
      <c r="BBS11" s="11"/>
      <c r="BBT11" s="11"/>
      <c r="BBU11" s="11"/>
      <c r="BBV11" s="11"/>
      <c r="BBW11" s="11"/>
      <c r="BBX11" s="11"/>
      <c r="BBY11" s="11"/>
      <c r="BBZ11" s="11"/>
      <c r="BCA11" s="11"/>
      <c r="BCB11" s="11"/>
      <c r="BCC11" s="11"/>
      <c r="BCD11" s="11"/>
      <c r="BCE11" s="11"/>
      <c r="BCF11" s="11"/>
      <c r="BCG11" s="11"/>
      <c r="BCH11" s="11"/>
      <c r="BCI11" s="11"/>
      <c r="BCJ11" s="11"/>
      <c r="BCK11" s="11"/>
      <c r="BCL11" s="11"/>
      <c r="BCM11" s="11"/>
      <c r="BCN11" s="11"/>
      <c r="BCO11" s="11"/>
      <c r="BCP11" s="11"/>
      <c r="BCQ11" s="11"/>
      <c r="BCR11" s="11"/>
      <c r="BCS11" s="11"/>
      <c r="BCT11" s="11"/>
      <c r="BCU11" s="11"/>
      <c r="BCV11" s="11"/>
      <c r="BCW11" s="11"/>
      <c r="BCX11" s="11"/>
      <c r="BCY11" s="11"/>
      <c r="BCZ11" s="11"/>
      <c r="BDA11" s="11"/>
      <c r="BDB11" s="11"/>
      <c r="BDC11" s="11"/>
      <c r="BDD11" s="11"/>
      <c r="BDE11" s="11"/>
      <c r="BDF11" s="11"/>
      <c r="BDG11" s="11"/>
      <c r="BDH11" s="11"/>
      <c r="BDI11" s="11"/>
      <c r="BDJ11" s="11"/>
      <c r="BDK11" s="11"/>
      <c r="BDL11" s="11"/>
      <c r="BDM11" s="11"/>
      <c r="BDN11" s="11"/>
      <c r="BDO11" s="11"/>
      <c r="BDP11" s="11"/>
      <c r="BDQ11" s="11"/>
      <c r="BDR11" s="11"/>
      <c r="BDS11" s="11"/>
      <c r="BDT11" s="11"/>
      <c r="BDU11" s="11"/>
      <c r="BDV11" s="11"/>
      <c r="BDW11" s="11"/>
      <c r="BDX11" s="11"/>
      <c r="BDY11" s="11"/>
      <c r="BDZ11" s="11"/>
      <c r="BEA11" s="11"/>
      <c r="BEB11" s="11"/>
      <c r="BEC11" s="11"/>
      <c r="BED11" s="11"/>
      <c r="BEE11" s="11"/>
      <c r="BEF11" s="11"/>
      <c r="BEG11" s="11"/>
      <c r="BEH11" s="11"/>
      <c r="BEI11" s="11"/>
      <c r="BEJ11" s="11"/>
      <c r="BEK11" s="11"/>
      <c r="BEL11" s="11"/>
      <c r="BEM11" s="11"/>
      <c r="BEN11" s="11"/>
      <c r="BEO11" s="11"/>
      <c r="BEP11" s="11"/>
      <c r="BEQ11" s="11"/>
      <c r="BER11" s="11"/>
      <c r="BES11" s="11"/>
      <c r="BET11" s="11"/>
      <c r="BEU11" s="11"/>
      <c r="BEV11" s="11"/>
      <c r="BEW11" s="11"/>
      <c r="BEX11" s="11"/>
      <c r="BEY11" s="11"/>
      <c r="BEZ11" s="11"/>
      <c r="BFA11" s="11"/>
      <c r="BFB11" s="11"/>
      <c r="BFC11" s="11"/>
      <c r="BFD11" s="11"/>
      <c r="BFE11" s="11"/>
      <c r="BFF11" s="11"/>
      <c r="BFG11" s="11"/>
      <c r="BFH11" s="11"/>
      <c r="BFI11" s="11"/>
      <c r="BFJ11" s="11"/>
      <c r="BFK11" s="11"/>
      <c r="BFL11" s="11"/>
      <c r="BFM11" s="11"/>
      <c r="BFN11" s="11"/>
      <c r="BFO11" s="11"/>
      <c r="BFP11" s="11"/>
      <c r="BFQ11" s="11"/>
      <c r="BFR11" s="11"/>
      <c r="BFS11" s="11"/>
      <c r="BFT11" s="11"/>
      <c r="BFU11" s="11"/>
      <c r="BFV11" s="11"/>
      <c r="BFW11" s="11"/>
      <c r="BFX11" s="11"/>
      <c r="BFY11" s="11"/>
      <c r="BFZ11" s="11"/>
      <c r="BGA11" s="11"/>
      <c r="BGB11" s="11"/>
      <c r="BGC11" s="11"/>
      <c r="BGD11" s="11"/>
      <c r="BGE11" s="11"/>
      <c r="BGF11" s="11"/>
      <c r="BGG11" s="11"/>
      <c r="BGH11" s="11"/>
      <c r="BGI11" s="11"/>
      <c r="BGJ11" s="11"/>
      <c r="BGK11" s="11"/>
      <c r="BGL11" s="11"/>
      <c r="BGM11" s="11"/>
      <c r="BGN11" s="11"/>
      <c r="BGO11" s="11"/>
      <c r="BGP11" s="11"/>
      <c r="BGQ11" s="11"/>
      <c r="BGR11" s="11"/>
      <c r="BGS11" s="11"/>
      <c r="BGT11" s="11"/>
      <c r="BGU11" s="11"/>
      <c r="BGV11" s="11"/>
      <c r="BGW11" s="11"/>
      <c r="BGX11" s="11"/>
      <c r="BGY11" s="11"/>
      <c r="BGZ11" s="11"/>
      <c r="BHA11" s="11"/>
      <c r="BHB11" s="11"/>
      <c r="BHC11" s="11"/>
      <c r="BHD11" s="11"/>
      <c r="BHE11" s="11"/>
      <c r="BHF11" s="11"/>
      <c r="BHG11" s="11"/>
      <c r="BHH11" s="11"/>
      <c r="BHI11" s="11"/>
      <c r="BHJ11" s="11"/>
      <c r="BHK11" s="11"/>
      <c r="BHL11" s="11"/>
      <c r="BHM11" s="11"/>
      <c r="BHN11" s="11"/>
      <c r="BHO11" s="11"/>
      <c r="BHP11" s="11"/>
      <c r="BHQ11" s="11"/>
      <c r="BHR11" s="11"/>
      <c r="BHS11" s="11"/>
      <c r="BHT11" s="11"/>
      <c r="BHU11" s="11"/>
      <c r="BHV11" s="11"/>
      <c r="BHW11" s="11"/>
      <c r="BHX11" s="11"/>
      <c r="BHY11" s="11"/>
      <c r="BHZ11" s="11"/>
      <c r="BIA11" s="11"/>
      <c r="BIB11" s="11"/>
      <c r="BIC11" s="11"/>
      <c r="BID11" s="11"/>
      <c r="BIE11" s="11"/>
      <c r="BIF11" s="11"/>
      <c r="BIG11" s="11"/>
      <c r="BIH11" s="11"/>
      <c r="BII11" s="11"/>
      <c r="BIJ11" s="11"/>
      <c r="BIK11" s="11"/>
      <c r="BIL11" s="11"/>
      <c r="BIM11" s="11"/>
      <c r="BIN11" s="11"/>
      <c r="BIO11" s="11"/>
      <c r="BIP11" s="11"/>
      <c r="BIQ11" s="11"/>
      <c r="BIR11" s="11"/>
      <c r="BIS11" s="11"/>
      <c r="BIT11" s="11"/>
      <c r="BIU11" s="11"/>
      <c r="BIV11" s="11"/>
      <c r="BIW11" s="11"/>
      <c r="BIX11" s="11"/>
      <c r="BIY11" s="11"/>
      <c r="BIZ11" s="11"/>
      <c r="BJA11" s="11"/>
      <c r="BJB11" s="11"/>
      <c r="BJC11" s="11"/>
      <c r="BJD11" s="11"/>
      <c r="BJE11" s="11"/>
      <c r="BJF11" s="11"/>
      <c r="BJG11" s="11"/>
      <c r="BJH11" s="11"/>
      <c r="BJI11" s="11"/>
      <c r="BJJ11" s="11"/>
      <c r="BJK11" s="11"/>
      <c r="BJL11" s="11"/>
      <c r="BJM11" s="11"/>
      <c r="BJN11" s="11"/>
      <c r="BJO11" s="11"/>
      <c r="BJP11" s="11"/>
      <c r="BJQ11" s="11"/>
      <c r="BJR11" s="11"/>
      <c r="BJS11" s="11"/>
      <c r="BJT11" s="11"/>
      <c r="BJU11" s="11"/>
      <c r="BJV11" s="11"/>
      <c r="BJW11" s="11"/>
      <c r="BJX11" s="11"/>
      <c r="BJY11" s="11"/>
      <c r="BJZ11" s="11"/>
      <c r="BKA11" s="11"/>
      <c r="BKB11" s="11"/>
      <c r="BKC11" s="11"/>
      <c r="BKD11" s="11"/>
      <c r="BKE11" s="11"/>
      <c r="BKF11" s="11"/>
      <c r="BKG11" s="11"/>
      <c r="BKH11" s="11"/>
      <c r="BKI11" s="11"/>
      <c r="BKJ11" s="11"/>
      <c r="BKK11" s="11"/>
      <c r="BKL11" s="11"/>
      <c r="BKM11" s="11"/>
      <c r="BKN11" s="11"/>
      <c r="BKO11" s="11"/>
      <c r="BKP11" s="11"/>
      <c r="BKQ11" s="11"/>
      <c r="BKR11" s="11"/>
      <c r="BKS11" s="11"/>
      <c r="BKT11" s="11"/>
      <c r="BKU11" s="11"/>
      <c r="BKV11" s="11"/>
      <c r="BKW11" s="11"/>
      <c r="BKX11" s="11"/>
      <c r="BKY11" s="11"/>
      <c r="BKZ11" s="11"/>
      <c r="BLA11" s="11"/>
      <c r="BLB11" s="11"/>
      <c r="BLC11" s="11"/>
      <c r="BLD11" s="11"/>
      <c r="BLE11" s="11"/>
      <c r="BLF11" s="11"/>
      <c r="BLG11" s="11"/>
      <c r="BLH11" s="11"/>
      <c r="BLI11" s="11"/>
      <c r="BLJ11" s="11"/>
      <c r="BLK11" s="11"/>
      <c r="BLL11" s="11"/>
      <c r="BLM11" s="11"/>
      <c r="BLN11" s="11"/>
      <c r="BLO11" s="11"/>
      <c r="BLP11" s="11"/>
      <c r="BLQ11" s="11"/>
      <c r="BLR11" s="11"/>
      <c r="BLS11" s="11"/>
      <c r="BLT11" s="11"/>
      <c r="BLU11" s="11"/>
      <c r="BLV11" s="11"/>
      <c r="BLW11" s="11"/>
      <c r="BLX11" s="11"/>
      <c r="BLY11" s="11"/>
      <c r="BLZ11" s="11"/>
      <c r="BMA11" s="11"/>
      <c r="BMB11" s="11"/>
      <c r="BMC11" s="11"/>
      <c r="BMD11" s="11"/>
      <c r="BME11" s="11"/>
      <c r="BMF11" s="11"/>
      <c r="BMG11" s="11"/>
      <c r="BMH11" s="11"/>
      <c r="BMI11" s="11"/>
      <c r="BMJ11" s="11"/>
      <c r="BMK11" s="11"/>
      <c r="BML11" s="11"/>
      <c r="BMM11" s="11"/>
      <c r="BMN11" s="11"/>
      <c r="BMO11" s="11"/>
      <c r="BMP11" s="11"/>
      <c r="BMQ11" s="11"/>
      <c r="BMR11" s="11"/>
      <c r="BMS11" s="11"/>
      <c r="BMT11" s="11"/>
      <c r="BMU11" s="11"/>
      <c r="BMV11" s="11"/>
      <c r="BMW11" s="11"/>
      <c r="BMX11" s="11"/>
      <c r="BMY11" s="11"/>
      <c r="BMZ11" s="11"/>
      <c r="BNA11" s="11"/>
      <c r="BNB11" s="11"/>
      <c r="BNC11" s="11"/>
      <c r="BND11" s="11"/>
      <c r="BNE11" s="11"/>
      <c r="BNF11" s="11"/>
      <c r="BNG11" s="11"/>
      <c r="BNH11" s="11"/>
      <c r="BNI11" s="11"/>
      <c r="BNJ11" s="11"/>
      <c r="BNK11" s="11"/>
      <c r="BNL11" s="11"/>
      <c r="BNM11" s="11"/>
      <c r="BNN11" s="11"/>
      <c r="BNO11" s="11"/>
      <c r="BNP11" s="11"/>
      <c r="BNQ11" s="11"/>
      <c r="BNR11" s="11"/>
      <c r="BNS11" s="11"/>
      <c r="BNT11" s="11"/>
      <c r="BNU11" s="11"/>
      <c r="BNV11" s="11"/>
      <c r="BNW11" s="11"/>
      <c r="BNX11" s="11"/>
      <c r="BNY11" s="11"/>
      <c r="BNZ11" s="11"/>
      <c r="BOA11" s="11"/>
      <c r="BOB11" s="11"/>
      <c r="BOC11" s="11"/>
      <c r="BOD11" s="11"/>
      <c r="BOE11" s="11"/>
      <c r="BOF11" s="11"/>
      <c r="BOG11" s="11"/>
      <c r="BOH11" s="11"/>
      <c r="BOI11" s="11"/>
      <c r="BOJ11" s="11"/>
      <c r="BOK11" s="11"/>
      <c r="BOL11" s="11"/>
      <c r="BOM11" s="11"/>
      <c r="BON11" s="11"/>
      <c r="BOO11" s="11"/>
      <c r="BOP11" s="11"/>
      <c r="BOQ11" s="11"/>
      <c r="BOR11" s="11"/>
      <c r="BOS11" s="11"/>
      <c r="BOT11" s="11"/>
      <c r="BOU11" s="11"/>
      <c r="BOV11" s="11"/>
      <c r="BOW11" s="11"/>
      <c r="BOX11" s="11"/>
      <c r="BOY11" s="11"/>
      <c r="BOZ11" s="11"/>
      <c r="BPA11" s="11"/>
      <c r="BPB11" s="11"/>
      <c r="BPC11" s="11"/>
      <c r="BPD11" s="11"/>
      <c r="BPE11" s="11"/>
      <c r="BPF11" s="11"/>
      <c r="BPG11" s="11"/>
      <c r="BPH11" s="11"/>
      <c r="BPI11" s="11"/>
      <c r="BPJ11" s="11"/>
      <c r="BPK11" s="11"/>
      <c r="BPL11" s="11"/>
      <c r="BPM11" s="11"/>
      <c r="BPN11" s="11"/>
      <c r="BPO11" s="11"/>
      <c r="BPP11" s="11"/>
      <c r="BPQ11" s="11"/>
      <c r="BPR11" s="11"/>
      <c r="BPS11" s="11"/>
      <c r="BPT11" s="11"/>
      <c r="BPU11" s="11"/>
      <c r="BPV11" s="11"/>
      <c r="BPW11" s="11"/>
      <c r="BPX11" s="11"/>
      <c r="BPY11" s="11"/>
      <c r="BPZ11" s="11"/>
      <c r="BQA11" s="11"/>
      <c r="BQB11" s="11"/>
      <c r="BQC11" s="11"/>
      <c r="BQD11" s="11"/>
      <c r="BQE11" s="11"/>
      <c r="BQF11" s="11"/>
      <c r="BQG11" s="11"/>
      <c r="BQH11" s="11"/>
      <c r="BQI11" s="11"/>
      <c r="BQJ11" s="11"/>
      <c r="BQK11" s="11"/>
      <c r="BQL11" s="11"/>
      <c r="BQM11" s="11"/>
      <c r="BQN11" s="11"/>
      <c r="BQO11" s="11"/>
      <c r="BQP11" s="11"/>
      <c r="BQQ11" s="11"/>
      <c r="BQR11" s="11"/>
      <c r="BQS11" s="11"/>
      <c r="BQT11" s="11"/>
      <c r="BQU11" s="11"/>
      <c r="BQV11" s="11"/>
      <c r="BQW11" s="11"/>
      <c r="BQX11" s="11"/>
      <c r="BQY11" s="11"/>
      <c r="BQZ11" s="11"/>
      <c r="BRA11" s="11"/>
      <c r="BRB11" s="11"/>
      <c r="BRC11" s="11"/>
      <c r="BRD11" s="11"/>
      <c r="BRE11" s="11"/>
      <c r="BRF11" s="11"/>
      <c r="BRG11" s="11"/>
      <c r="BRH11" s="11"/>
      <c r="BRI11" s="11"/>
      <c r="BRJ11" s="11"/>
      <c r="BRK11" s="11"/>
      <c r="BRL11" s="11"/>
      <c r="BRM11" s="11"/>
      <c r="BRN11" s="11"/>
      <c r="BRO11" s="11"/>
      <c r="BRP11" s="11"/>
      <c r="BRQ11" s="11"/>
      <c r="BRR11" s="11"/>
      <c r="BRS11" s="11"/>
      <c r="BRT11" s="11"/>
      <c r="BRU11" s="11"/>
      <c r="BRV11" s="11"/>
      <c r="BRW11" s="11"/>
      <c r="BRX11" s="11"/>
      <c r="BRY11" s="11"/>
      <c r="BRZ11" s="11"/>
      <c r="BSA11" s="11"/>
      <c r="BSB11" s="11"/>
      <c r="BSC11" s="11"/>
      <c r="BSD11" s="11"/>
      <c r="BSE11" s="11"/>
      <c r="BSF11" s="11"/>
      <c r="BSG11" s="11"/>
      <c r="BSH11" s="11"/>
      <c r="BSI11" s="11"/>
      <c r="BSJ11" s="11"/>
      <c r="BSK11" s="11"/>
      <c r="BSL11" s="11"/>
      <c r="BSM11" s="11"/>
      <c r="BSN11" s="11"/>
      <c r="BSO11" s="11"/>
      <c r="BSP11" s="11"/>
      <c r="BSQ11" s="11"/>
      <c r="BSR11" s="11"/>
      <c r="BSS11" s="11"/>
      <c r="BST11" s="11"/>
      <c r="BSU11" s="11"/>
      <c r="BSV11" s="11"/>
      <c r="BSW11" s="11"/>
      <c r="BSX11" s="11"/>
      <c r="BSY11" s="11"/>
      <c r="BSZ11" s="11"/>
      <c r="BTA11" s="11"/>
      <c r="BTB11" s="11"/>
      <c r="BTC11" s="11"/>
      <c r="BTD11" s="11"/>
      <c r="BTE11" s="11"/>
      <c r="BTF11" s="11"/>
      <c r="BTG11" s="11"/>
      <c r="BTH11" s="11"/>
      <c r="BTI11" s="11"/>
      <c r="BTJ11" s="11"/>
      <c r="BTK11" s="11"/>
      <c r="BTL11" s="11"/>
      <c r="BTM11" s="11"/>
      <c r="BTN11" s="11"/>
      <c r="BTO11" s="11"/>
      <c r="BTP11" s="11"/>
      <c r="BTQ11" s="11"/>
      <c r="BTR11" s="11"/>
      <c r="BTS11" s="11"/>
      <c r="BTT11" s="11"/>
      <c r="BTU11" s="11"/>
      <c r="BTV11" s="11"/>
      <c r="BTW11" s="11"/>
      <c r="BTX11" s="11"/>
      <c r="BTY11" s="11"/>
      <c r="BTZ11" s="11"/>
      <c r="BUA11" s="11"/>
      <c r="BUB11" s="11"/>
      <c r="BUC11" s="11"/>
      <c r="BUD11" s="11"/>
      <c r="BUE11" s="11"/>
      <c r="BUF11" s="11"/>
      <c r="BUG11" s="11"/>
      <c r="BUH11" s="11"/>
      <c r="BUI11" s="11"/>
      <c r="BUJ11" s="11"/>
      <c r="BUK11" s="11"/>
      <c r="BUL11" s="11"/>
      <c r="BUM11" s="11"/>
      <c r="BUN11" s="11"/>
      <c r="BUO11" s="11"/>
      <c r="BUP11" s="11"/>
      <c r="BUQ11" s="11"/>
      <c r="BUR11" s="11"/>
      <c r="BUS11" s="11"/>
      <c r="BUT11" s="11"/>
      <c r="BUU11" s="11"/>
      <c r="BUV11" s="11"/>
      <c r="BUW11" s="11"/>
      <c r="BUX11" s="11"/>
      <c r="BUY11" s="11"/>
      <c r="BUZ11" s="11"/>
      <c r="BVA11" s="11"/>
      <c r="BVB11" s="11"/>
      <c r="BVC11" s="11"/>
      <c r="BVD11" s="11"/>
      <c r="BVE11" s="11"/>
      <c r="BVF11" s="11"/>
      <c r="BVG11" s="11"/>
      <c r="BVH11" s="11"/>
      <c r="BVI11" s="11"/>
      <c r="BVJ11" s="11"/>
      <c r="BVK11" s="11"/>
      <c r="BVL11" s="11"/>
      <c r="BVM11" s="11"/>
      <c r="BVN11" s="11"/>
      <c r="BVO11" s="11"/>
      <c r="BVP11" s="11"/>
      <c r="BVQ11" s="11"/>
      <c r="BVR11" s="11"/>
      <c r="BVS11" s="11"/>
      <c r="BVT11" s="11"/>
      <c r="BVU11" s="11"/>
      <c r="BVV11" s="11"/>
      <c r="BVW11" s="11"/>
      <c r="BVX11" s="11"/>
      <c r="BVY11" s="11"/>
      <c r="BVZ11" s="11"/>
      <c r="BWA11" s="11"/>
      <c r="BWB11" s="11"/>
      <c r="BWC11" s="11"/>
      <c r="BWD11" s="11"/>
      <c r="BWE11" s="11"/>
      <c r="BWF11" s="11"/>
      <c r="BWG11" s="11"/>
      <c r="BWH11" s="11"/>
      <c r="BWI11" s="11"/>
      <c r="BWJ11" s="11"/>
      <c r="BWK11" s="11"/>
      <c r="BWL11" s="11"/>
      <c r="BWM11" s="11"/>
      <c r="BWN11" s="11"/>
      <c r="BWO11" s="11"/>
      <c r="BWP11" s="11"/>
      <c r="BWQ11" s="11"/>
      <c r="BWR11" s="11"/>
      <c r="BWS11" s="11"/>
      <c r="BWT11" s="11"/>
      <c r="BWU11" s="11"/>
      <c r="BWV11" s="11"/>
      <c r="BWW11" s="11"/>
      <c r="BWX11" s="11"/>
      <c r="BWY11" s="11"/>
      <c r="BWZ11" s="11"/>
      <c r="BXA11" s="11"/>
      <c r="BXB11" s="11"/>
      <c r="BXC11" s="11"/>
      <c r="BXD11" s="11"/>
      <c r="BXE11" s="11"/>
      <c r="BXF11" s="11"/>
      <c r="BXG11" s="11"/>
      <c r="BXH11" s="11"/>
      <c r="BXI11" s="11"/>
      <c r="BXJ11" s="11"/>
      <c r="BXK11" s="11"/>
      <c r="BXL11" s="11"/>
      <c r="BXM11" s="11"/>
      <c r="BXN11" s="11"/>
      <c r="BXO11" s="11"/>
      <c r="BXP11" s="11"/>
      <c r="BXQ11" s="11"/>
      <c r="BXR11" s="11"/>
      <c r="BXS11" s="11"/>
      <c r="BXT11" s="11"/>
      <c r="BXU11" s="11"/>
      <c r="BXV11" s="11"/>
      <c r="BXW11" s="11"/>
      <c r="BXX11" s="11"/>
      <c r="BXY11" s="11"/>
      <c r="BXZ11" s="11"/>
      <c r="BYA11" s="11"/>
      <c r="BYB11" s="11"/>
      <c r="BYC11" s="11"/>
      <c r="BYD11" s="11"/>
      <c r="BYE11" s="11"/>
      <c r="BYF11" s="11"/>
      <c r="BYG11" s="11"/>
      <c r="BYH11" s="11"/>
      <c r="BYI11" s="11"/>
      <c r="BYJ11" s="11"/>
      <c r="BYK11" s="11"/>
      <c r="BYL11" s="11"/>
      <c r="BYM11" s="11"/>
      <c r="BYN11" s="11"/>
      <c r="BYO11" s="11"/>
      <c r="BYP11" s="11"/>
      <c r="BYQ11" s="11"/>
      <c r="BYR11" s="11"/>
      <c r="BYS11" s="11"/>
      <c r="BYT11" s="11"/>
      <c r="BYU11" s="11"/>
      <c r="BYV11" s="11"/>
      <c r="BYW11" s="11"/>
      <c r="BYX11" s="11"/>
      <c r="BYY11" s="11"/>
      <c r="BYZ11" s="11"/>
      <c r="BZA11" s="11"/>
      <c r="BZB11" s="11"/>
      <c r="BZC11" s="11"/>
      <c r="BZD11" s="11"/>
      <c r="BZE11" s="11"/>
      <c r="BZF11" s="11"/>
      <c r="BZG11" s="11"/>
      <c r="BZH11" s="11"/>
      <c r="BZI11" s="11"/>
      <c r="BZJ11" s="11"/>
      <c r="BZK11" s="11"/>
      <c r="BZL11" s="11"/>
      <c r="BZM11" s="11"/>
      <c r="BZN11" s="11"/>
      <c r="BZO11" s="11"/>
      <c r="BZP11" s="11"/>
      <c r="BZQ11" s="11"/>
      <c r="BZR11" s="11"/>
      <c r="BZS11" s="11"/>
      <c r="BZT11" s="11"/>
      <c r="BZU11" s="11"/>
      <c r="BZV11" s="11"/>
      <c r="BZW11" s="11"/>
      <c r="BZX11" s="11"/>
      <c r="BZY11" s="11"/>
      <c r="BZZ11" s="11"/>
      <c r="CAA11" s="11"/>
      <c r="CAB11" s="11"/>
      <c r="CAC11" s="11"/>
      <c r="CAD11" s="11"/>
      <c r="CAE11" s="11"/>
      <c r="CAF11" s="11"/>
      <c r="CAG11" s="11"/>
      <c r="CAH11" s="11"/>
      <c r="CAI11" s="11"/>
      <c r="CAJ11" s="11"/>
      <c r="CAK11" s="11"/>
      <c r="CAL11" s="11"/>
      <c r="CAM11" s="11"/>
      <c r="CAN11" s="11"/>
      <c r="CAO11" s="11"/>
      <c r="CAP11" s="11"/>
      <c r="CAQ11" s="11"/>
      <c r="CAR11" s="11"/>
      <c r="CAS11" s="11"/>
      <c r="CAT11" s="11"/>
      <c r="CAU11" s="11"/>
      <c r="CAV11" s="11"/>
      <c r="CAW11" s="11"/>
      <c r="CAX11" s="11"/>
      <c r="CAY11" s="11"/>
      <c r="CAZ11" s="11"/>
      <c r="CBA11" s="11"/>
      <c r="CBB11" s="11"/>
      <c r="CBC11" s="11"/>
      <c r="CBD11" s="11"/>
      <c r="CBE11" s="11"/>
      <c r="CBF11" s="11"/>
      <c r="CBG11" s="11"/>
      <c r="CBH11" s="11"/>
      <c r="CBI11" s="11"/>
      <c r="CBJ11" s="11"/>
      <c r="CBK11" s="11"/>
      <c r="CBL11" s="11"/>
      <c r="CBM11" s="11"/>
      <c r="CBN11" s="11"/>
      <c r="CBO11" s="11"/>
      <c r="CBP11" s="11"/>
      <c r="CBQ11" s="11"/>
      <c r="CBR11" s="11"/>
      <c r="CBS11" s="11"/>
      <c r="CBT11" s="11"/>
      <c r="CBU11" s="11"/>
      <c r="CBV11" s="11"/>
      <c r="CBW11" s="11"/>
      <c r="CBX11" s="11"/>
      <c r="CBY11" s="11"/>
      <c r="CBZ11" s="11"/>
      <c r="CCA11" s="11"/>
      <c r="CCB11" s="11"/>
      <c r="CCC11" s="11"/>
      <c r="CCD11" s="11"/>
      <c r="CCE11" s="11"/>
      <c r="CCF11" s="11"/>
      <c r="CCG11" s="11"/>
      <c r="CCH11" s="11"/>
      <c r="CCI11" s="11"/>
      <c r="CCJ11" s="11"/>
      <c r="CCK11" s="11"/>
      <c r="CCL11" s="11"/>
      <c r="CCM11" s="11"/>
      <c r="CCN11" s="11"/>
      <c r="CCO11" s="11"/>
      <c r="CCP11" s="11"/>
      <c r="CCQ11" s="11"/>
      <c r="CCR11" s="11"/>
      <c r="CCS11" s="11"/>
      <c r="CCT11" s="11"/>
      <c r="CCU11" s="11"/>
      <c r="CCV11" s="11"/>
      <c r="CCW11" s="11"/>
      <c r="CCX11" s="11"/>
      <c r="CCY11" s="11"/>
      <c r="CCZ11" s="11"/>
      <c r="CDA11" s="11"/>
      <c r="CDB11" s="11"/>
      <c r="CDC11" s="11"/>
      <c r="CDD11" s="11"/>
      <c r="CDE11" s="11"/>
      <c r="CDF11" s="11"/>
      <c r="CDG11" s="11"/>
      <c r="CDH11" s="11"/>
      <c r="CDI11" s="11"/>
      <c r="CDJ11" s="11"/>
      <c r="CDK11" s="11"/>
      <c r="CDL11" s="11"/>
      <c r="CDM11" s="11"/>
      <c r="CDN11" s="11"/>
      <c r="CDO11" s="11"/>
      <c r="CDP11" s="11"/>
      <c r="CDQ11" s="11"/>
      <c r="CDR11" s="11"/>
      <c r="CDS11" s="11"/>
      <c r="CDT11" s="11"/>
      <c r="CDU11" s="11"/>
      <c r="CDV11" s="11"/>
      <c r="CDW11" s="11"/>
      <c r="CDX11" s="11"/>
      <c r="CDY11" s="11"/>
      <c r="CDZ11" s="11"/>
      <c r="CEA11" s="11"/>
      <c r="CEB11" s="11"/>
      <c r="CEC11" s="11"/>
      <c r="CED11" s="11"/>
      <c r="CEE11" s="11"/>
      <c r="CEF11" s="11"/>
      <c r="CEG11" s="11"/>
      <c r="CEH11" s="11"/>
      <c r="CEI11" s="11"/>
      <c r="CEJ11" s="11"/>
      <c r="CEK11" s="11"/>
      <c r="CEL11" s="11"/>
      <c r="CEM11" s="11"/>
      <c r="CEN11" s="11"/>
      <c r="CEO11" s="11"/>
      <c r="CEP11" s="11"/>
      <c r="CEQ11" s="11"/>
      <c r="CER11" s="11"/>
      <c r="CES11" s="11"/>
      <c r="CET11" s="11"/>
      <c r="CEU11" s="11"/>
      <c r="CEV11" s="11"/>
      <c r="CEW11" s="11"/>
      <c r="CEX11" s="11"/>
      <c r="CEY11" s="11"/>
      <c r="CEZ11" s="11"/>
      <c r="CFA11" s="11"/>
      <c r="CFB11" s="11"/>
      <c r="CFC11" s="11"/>
      <c r="CFD11" s="11"/>
      <c r="CFE11" s="11"/>
      <c r="CFF11" s="11"/>
      <c r="CFG11" s="11"/>
      <c r="CFH11" s="11"/>
      <c r="CFI11" s="11"/>
      <c r="CFJ11" s="11"/>
      <c r="CFK11" s="11"/>
      <c r="CFL11" s="11"/>
      <c r="CFM11" s="11"/>
      <c r="CFN11" s="11"/>
      <c r="CFO11" s="11"/>
      <c r="CFP11" s="11"/>
      <c r="CFQ11" s="11"/>
      <c r="CFR11" s="11"/>
      <c r="CFS11" s="11"/>
      <c r="CFT11" s="11"/>
      <c r="CFU11" s="11"/>
      <c r="CFV11" s="11"/>
      <c r="CFW11" s="11"/>
      <c r="CFX11" s="11"/>
      <c r="CFY11" s="11"/>
      <c r="CFZ11" s="11"/>
      <c r="CGA11" s="11"/>
      <c r="CGB11" s="11"/>
      <c r="CGC11" s="11"/>
      <c r="CGD11" s="11"/>
      <c r="CGE11" s="11"/>
      <c r="CGF11" s="11"/>
      <c r="CGG11" s="11"/>
      <c r="CGH11" s="11"/>
      <c r="CGI11" s="11"/>
      <c r="CGJ11" s="11"/>
      <c r="CGK11" s="11"/>
      <c r="CGL11" s="11"/>
      <c r="CGM11" s="11"/>
      <c r="CGN11" s="11"/>
      <c r="CGO11" s="11"/>
      <c r="CGP11" s="11"/>
      <c r="CGQ11" s="11"/>
      <c r="CGR11" s="11"/>
      <c r="CGS11" s="11"/>
      <c r="CGT11" s="11"/>
      <c r="CGU11" s="11"/>
      <c r="CGV11" s="11"/>
      <c r="CGW11" s="11"/>
      <c r="CGX11" s="11"/>
      <c r="CGY11" s="11"/>
      <c r="CGZ11" s="11"/>
      <c r="CHA11" s="11"/>
      <c r="CHB11" s="11"/>
      <c r="CHC11" s="11"/>
      <c r="CHD11" s="11"/>
      <c r="CHE11" s="11"/>
      <c r="CHF11" s="11"/>
      <c r="CHG11" s="11"/>
      <c r="CHH11" s="11"/>
      <c r="CHI11" s="11"/>
      <c r="CHJ11" s="11"/>
      <c r="CHK11" s="11"/>
      <c r="CHL11" s="11"/>
      <c r="CHM11" s="11"/>
      <c r="CHN11" s="11"/>
      <c r="CHO11" s="11"/>
      <c r="CHP11" s="11"/>
      <c r="CHQ11" s="11"/>
      <c r="CHR11" s="11"/>
      <c r="CHS11" s="11"/>
      <c r="CHT11" s="11"/>
      <c r="CHU11" s="11"/>
      <c r="CHV11" s="11"/>
      <c r="CHW11" s="11"/>
      <c r="CHX11" s="11"/>
      <c r="CHY11" s="11"/>
      <c r="CHZ11" s="11"/>
      <c r="CIA11" s="11"/>
      <c r="CIB11" s="11"/>
      <c r="CIC11" s="11"/>
      <c r="CID11" s="11"/>
      <c r="CIE11" s="11"/>
      <c r="CIF11" s="11"/>
      <c r="CIG11" s="11"/>
      <c r="CIH11" s="11"/>
      <c r="CII11" s="11"/>
      <c r="CIJ11" s="11"/>
      <c r="CIK11" s="11"/>
      <c r="CIL11" s="11"/>
      <c r="CIM11" s="11"/>
      <c r="CIN11" s="11"/>
      <c r="CIO11" s="11"/>
      <c r="CIP11" s="11"/>
      <c r="CIQ11" s="11"/>
      <c r="CIR11" s="11"/>
      <c r="CIS11" s="11"/>
      <c r="CIT11" s="11"/>
      <c r="CIU11" s="11"/>
      <c r="CIV11" s="11"/>
      <c r="CIW11" s="11"/>
      <c r="CIX11" s="11"/>
      <c r="CIY11" s="11"/>
      <c r="CIZ11" s="11"/>
      <c r="CJA11" s="11"/>
      <c r="CJB11" s="11"/>
      <c r="CJC11" s="11"/>
      <c r="CJD11" s="11"/>
      <c r="CJE11" s="11"/>
      <c r="CJF11" s="11"/>
      <c r="CJG11" s="11"/>
      <c r="CJH11" s="11"/>
      <c r="CJI11" s="11"/>
      <c r="CJJ11" s="11"/>
      <c r="CJK11" s="11"/>
      <c r="CJL11" s="11"/>
      <c r="CJM11" s="11"/>
      <c r="CJN11" s="11"/>
      <c r="CJO11" s="11"/>
      <c r="CJP11" s="11"/>
      <c r="CJQ11" s="11"/>
      <c r="CJR11" s="11"/>
      <c r="CJS11" s="11"/>
      <c r="CJT11" s="11"/>
      <c r="CJU11" s="11"/>
      <c r="CJV11" s="11"/>
      <c r="CJW11" s="11"/>
      <c r="CJX11" s="11"/>
      <c r="CJY11" s="11"/>
      <c r="CJZ11" s="11"/>
      <c r="CKA11" s="11"/>
      <c r="CKB11" s="11"/>
      <c r="CKC11" s="11"/>
      <c r="CKD11" s="11"/>
      <c r="CKE11" s="11"/>
      <c r="CKF11" s="11"/>
      <c r="CKG11" s="11"/>
      <c r="CKH11" s="11"/>
      <c r="CKI11" s="11"/>
      <c r="CKJ11" s="11"/>
      <c r="CKK11" s="11"/>
      <c r="CKL11" s="11"/>
      <c r="CKM11" s="11"/>
      <c r="CKN11" s="11"/>
      <c r="CKO11" s="11"/>
      <c r="CKP11" s="11"/>
      <c r="CKQ11" s="11"/>
      <c r="CKR11" s="11"/>
      <c r="CKS11" s="11"/>
      <c r="CKT11" s="11"/>
      <c r="CKU11" s="11"/>
      <c r="CKV11" s="11"/>
      <c r="CKW11" s="11"/>
      <c r="CKX11" s="11"/>
      <c r="CKY11" s="11"/>
      <c r="CKZ11" s="11"/>
      <c r="CLA11" s="11"/>
      <c r="CLB11" s="11"/>
      <c r="CLC11" s="11"/>
      <c r="CLD11" s="11"/>
      <c r="CLE11" s="11"/>
      <c r="CLF11" s="11"/>
      <c r="CLG11" s="11"/>
      <c r="CLH11" s="11"/>
      <c r="CLI11" s="11"/>
      <c r="CLJ11" s="11"/>
      <c r="CLK11" s="11"/>
      <c r="CLL11" s="11"/>
      <c r="CLM11" s="11"/>
      <c r="CLN11" s="11"/>
      <c r="CLO11" s="11"/>
      <c r="CLP11" s="11"/>
      <c r="CLQ11" s="11"/>
      <c r="CLR11" s="11"/>
      <c r="CLS11" s="11"/>
      <c r="CLT11" s="11"/>
      <c r="CLU11" s="11"/>
      <c r="CLV11" s="11"/>
      <c r="CLW11" s="11"/>
      <c r="CLX11" s="11"/>
      <c r="CLY11" s="11"/>
      <c r="CLZ11" s="11"/>
      <c r="CMA11" s="11"/>
      <c r="CMB11" s="11"/>
      <c r="CMC11" s="11"/>
      <c r="CMD11" s="11"/>
      <c r="CME11" s="11"/>
      <c r="CMF11" s="11"/>
      <c r="CMG11" s="11"/>
      <c r="CMH11" s="11"/>
      <c r="CMI11" s="11"/>
      <c r="CMJ11" s="11"/>
      <c r="CMK11" s="11"/>
      <c r="CML11" s="11"/>
      <c r="CMM11" s="11"/>
      <c r="CMN11" s="11"/>
      <c r="CMO11" s="11"/>
      <c r="CMP11" s="11"/>
      <c r="CMQ11" s="11"/>
      <c r="CMR11" s="11"/>
      <c r="CMS11" s="11"/>
      <c r="CMT11" s="11"/>
      <c r="CMU11" s="11"/>
      <c r="CMV11" s="11"/>
      <c r="CMW11" s="11"/>
      <c r="CMX11" s="11"/>
      <c r="CMY11" s="11"/>
      <c r="CMZ11" s="11"/>
      <c r="CNA11" s="11"/>
      <c r="CNB11" s="11"/>
      <c r="CNC11" s="11"/>
      <c r="CND11" s="11"/>
      <c r="CNE11" s="11"/>
      <c r="CNF11" s="11"/>
      <c r="CNG11" s="11"/>
      <c r="CNH11" s="11"/>
      <c r="CNI11" s="11"/>
      <c r="CNJ11" s="11"/>
      <c r="CNK11" s="11"/>
      <c r="CNL11" s="11"/>
      <c r="CNM11" s="11"/>
      <c r="CNN11" s="11"/>
      <c r="CNO11" s="11"/>
      <c r="CNP11" s="11"/>
      <c r="CNQ11" s="11"/>
      <c r="CNR11" s="11"/>
      <c r="CNS11" s="11"/>
      <c r="CNT11" s="11"/>
      <c r="CNU11" s="11"/>
      <c r="CNV11" s="11"/>
      <c r="CNW11" s="11"/>
      <c r="CNX11" s="11"/>
      <c r="CNY11" s="11"/>
      <c r="CNZ11" s="11"/>
      <c r="COA11" s="11"/>
      <c r="COB11" s="11"/>
      <c r="COC11" s="11"/>
      <c r="COD11" s="11"/>
      <c r="COE11" s="11"/>
      <c r="COF11" s="11"/>
      <c r="COG11" s="11"/>
      <c r="COH11" s="11"/>
      <c r="COI11" s="11"/>
      <c r="COJ11" s="11"/>
      <c r="COK11" s="11"/>
      <c r="COL11" s="11"/>
      <c r="COM11" s="11"/>
      <c r="CON11" s="11"/>
      <c r="COO11" s="11"/>
      <c r="COP11" s="11"/>
      <c r="COQ11" s="11"/>
      <c r="COR11" s="11"/>
      <c r="COS11" s="11"/>
      <c r="COT11" s="11"/>
      <c r="COU11" s="11"/>
      <c r="COV11" s="11"/>
      <c r="COW11" s="11"/>
      <c r="COX11" s="11"/>
      <c r="COY11" s="11"/>
      <c r="COZ11" s="11"/>
      <c r="CPA11" s="11"/>
      <c r="CPB11" s="11"/>
      <c r="CPC11" s="11"/>
      <c r="CPD11" s="11"/>
      <c r="CPE11" s="11"/>
      <c r="CPF11" s="11"/>
      <c r="CPG11" s="11"/>
      <c r="CPH11" s="11"/>
      <c r="CPI11" s="11"/>
      <c r="CPJ11" s="11"/>
      <c r="CPK11" s="11"/>
      <c r="CPL11" s="11"/>
      <c r="CPM11" s="11"/>
      <c r="CPN11" s="11"/>
      <c r="CPO11" s="11"/>
      <c r="CPP11" s="11"/>
      <c r="CPQ11" s="11"/>
      <c r="CPR11" s="11"/>
      <c r="CPS11" s="11"/>
      <c r="CPT11" s="11"/>
      <c r="CPU11" s="11"/>
      <c r="CPV11" s="11"/>
      <c r="CPW11" s="11"/>
      <c r="CPX11" s="11"/>
      <c r="CPY11" s="11"/>
      <c r="CPZ11" s="11"/>
      <c r="CQA11" s="11"/>
      <c r="CQB11" s="11"/>
      <c r="CQC11" s="11"/>
      <c r="CQD11" s="11"/>
      <c r="CQE11" s="11"/>
      <c r="CQF11" s="11"/>
      <c r="CQG11" s="11"/>
      <c r="CQH11" s="11"/>
      <c r="CQI11" s="11"/>
      <c r="CQJ11" s="11"/>
      <c r="CQK11" s="11"/>
      <c r="CQL11" s="11"/>
      <c r="CQM11" s="11"/>
      <c r="CQN11" s="11"/>
      <c r="CQO11" s="11"/>
      <c r="CQP11" s="11"/>
      <c r="CQQ11" s="11"/>
      <c r="CQR11" s="11"/>
      <c r="CQS11" s="11"/>
      <c r="CQT11" s="11"/>
      <c r="CQU11" s="11"/>
      <c r="CQV11" s="11"/>
      <c r="CQW11" s="11"/>
      <c r="CQX11" s="11"/>
      <c r="CQY11" s="11"/>
      <c r="CQZ11" s="11"/>
      <c r="CRA11" s="11"/>
      <c r="CRB11" s="11"/>
      <c r="CRC11" s="11"/>
      <c r="CRD11" s="11"/>
      <c r="CRE11" s="11"/>
      <c r="CRF11" s="11"/>
      <c r="CRG11" s="11"/>
      <c r="CRH11" s="11"/>
      <c r="CRI11" s="11"/>
      <c r="CRJ11" s="11"/>
      <c r="CRK11" s="11"/>
      <c r="CRL11" s="11"/>
      <c r="CRM11" s="11"/>
      <c r="CRN11" s="11"/>
      <c r="CRO11" s="11"/>
      <c r="CRP11" s="11"/>
      <c r="CRQ11" s="11"/>
      <c r="CRR11" s="11"/>
      <c r="CRS11" s="11"/>
      <c r="CRT11" s="11"/>
      <c r="CRU11" s="11"/>
      <c r="CRV11" s="11"/>
      <c r="CRW11" s="11"/>
      <c r="CRX11" s="11"/>
      <c r="CRY11" s="11"/>
      <c r="CRZ11" s="11"/>
      <c r="CSA11" s="11"/>
      <c r="CSB11" s="11"/>
      <c r="CSC11" s="11"/>
      <c r="CSD11" s="11"/>
      <c r="CSE11" s="11"/>
      <c r="CSF11" s="11"/>
      <c r="CSG11" s="11"/>
      <c r="CSH11" s="11"/>
      <c r="CSI11" s="11"/>
      <c r="CSJ11" s="11"/>
      <c r="CSK11" s="11"/>
      <c r="CSL11" s="11"/>
      <c r="CSM11" s="11"/>
      <c r="CSN11" s="11"/>
      <c r="CSO11" s="11"/>
      <c r="CSP11" s="11"/>
      <c r="CSQ11" s="11"/>
      <c r="CSR11" s="11"/>
      <c r="CSS11" s="11"/>
      <c r="CST11" s="11"/>
      <c r="CSU11" s="11"/>
      <c r="CSV11" s="11"/>
      <c r="CSW11" s="11"/>
      <c r="CSX11" s="11"/>
      <c r="CSY11" s="11"/>
      <c r="CSZ11" s="11"/>
      <c r="CTA11" s="11"/>
      <c r="CTB11" s="11"/>
      <c r="CTC11" s="11"/>
      <c r="CTD11" s="11"/>
      <c r="CTE11" s="11"/>
      <c r="CTF11" s="11"/>
      <c r="CTG11" s="11"/>
      <c r="CTH11" s="11"/>
      <c r="CTI11" s="11"/>
      <c r="CTJ11" s="11"/>
      <c r="CTK11" s="11"/>
      <c r="CTL11" s="11"/>
      <c r="CTM11" s="11"/>
      <c r="CTN11" s="11"/>
      <c r="CTO11" s="11"/>
      <c r="CTP11" s="11"/>
      <c r="CTQ11" s="11"/>
      <c r="CTR11" s="11"/>
      <c r="CTS11" s="11"/>
      <c r="CTT11" s="11"/>
      <c r="CTU11" s="11"/>
      <c r="CTV11" s="11"/>
      <c r="CTW11" s="11"/>
      <c r="CTX11" s="11"/>
      <c r="CTY11" s="11"/>
      <c r="CTZ11" s="11"/>
      <c r="CUA11" s="11"/>
      <c r="CUB11" s="11"/>
      <c r="CUC11" s="11"/>
      <c r="CUD11" s="11"/>
      <c r="CUE11" s="11"/>
      <c r="CUF11" s="11"/>
      <c r="CUG11" s="11"/>
      <c r="CUH11" s="11"/>
      <c r="CUI11" s="11"/>
      <c r="CUJ11" s="11"/>
      <c r="CUK11" s="11"/>
      <c r="CUL11" s="11"/>
      <c r="CUM11" s="11"/>
      <c r="CUN11" s="11"/>
      <c r="CUO11" s="11"/>
      <c r="CUP11" s="11"/>
      <c r="CUQ11" s="11"/>
      <c r="CUR11" s="11"/>
      <c r="CUS11" s="11"/>
      <c r="CUT11" s="11"/>
      <c r="CUU11" s="11"/>
      <c r="CUV11" s="11"/>
      <c r="CUW11" s="11"/>
      <c r="CUX11" s="11"/>
      <c r="CUY11" s="11"/>
      <c r="CUZ11" s="11"/>
      <c r="CVA11" s="11"/>
      <c r="CVB11" s="11"/>
      <c r="CVC11" s="11"/>
      <c r="CVD11" s="11"/>
      <c r="CVE11" s="11"/>
      <c r="CVF11" s="11"/>
      <c r="CVG11" s="11"/>
      <c r="CVH11" s="11"/>
      <c r="CVI11" s="11"/>
      <c r="CVJ11" s="11"/>
      <c r="CVK11" s="11"/>
      <c r="CVL11" s="11"/>
      <c r="CVM11" s="11"/>
      <c r="CVN11" s="11"/>
      <c r="CVO11" s="11"/>
      <c r="CVP11" s="11"/>
      <c r="CVQ11" s="11"/>
      <c r="CVR11" s="11"/>
      <c r="CVS11" s="11"/>
      <c r="CVT11" s="11"/>
      <c r="CVU11" s="11"/>
      <c r="CVV11" s="11"/>
      <c r="CVW11" s="11"/>
      <c r="CVX11" s="11"/>
      <c r="CVY11" s="11"/>
      <c r="CVZ11" s="11"/>
      <c r="CWA11" s="11"/>
      <c r="CWB11" s="11"/>
      <c r="CWC11" s="11"/>
      <c r="CWD11" s="11"/>
      <c r="CWE11" s="11"/>
      <c r="CWF11" s="11"/>
      <c r="CWG11" s="11"/>
      <c r="CWH11" s="11"/>
      <c r="CWI11" s="11"/>
      <c r="CWJ11" s="11"/>
      <c r="CWK11" s="11"/>
      <c r="CWL11" s="11"/>
      <c r="CWM11" s="11"/>
      <c r="CWN11" s="11"/>
      <c r="CWO11" s="11"/>
      <c r="CWP11" s="11"/>
      <c r="CWQ11" s="11"/>
      <c r="CWR11" s="11"/>
      <c r="CWS11" s="11"/>
      <c r="CWT11" s="11"/>
      <c r="CWU11" s="11"/>
      <c r="CWV11" s="11"/>
      <c r="CWW11" s="11"/>
      <c r="CWX11" s="11"/>
      <c r="CWY11" s="11"/>
      <c r="CWZ11" s="11"/>
      <c r="CXA11" s="11"/>
      <c r="CXB11" s="11"/>
      <c r="CXC11" s="11"/>
      <c r="CXD11" s="11"/>
      <c r="CXE11" s="11"/>
      <c r="CXF11" s="11"/>
      <c r="CXG11" s="11"/>
      <c r="CXH11" s="11"/>
      <c r="CXI11" s="11"/>
      <c r="CXJ11" s="11"/>
      <c r="CXK11" s="11"/>
      <c r="CXL11" s="11"/>
      <c r="CXM11" s="11"/>
      <c r="CXN11" s="11"/>
      <c r="CXO11" s="11"/>
      <c r="CXP11" s="11"/>
      <c r="CXQ11" s="11"/>
      <c r="CXR11" s="11"/>
      <c r="CXS11" s="11"/>
      <c r="CXT11" s="11"/>
      <c r="CXU11" s="11"/>
      <c r="CXV11" s="11"/>
      <c r="CXW11" s="11"/>
      <c r="CXX11" s="11"/>
      <c r="CXY11" s="11"/>
      <c r="CXZ11" s="11"/>
      <c r="CYA11" s="11"/>
      <c r="CYB11" s="11"/>
      <c r="CYC11" s="11"/>
      <c r="CYD11" s="11"/>
      <c r="CYE11" s="11"/>
      <c r="CYF11" s="11"/>
      <c r="CYG11" s="11"/>
      <c r="CYH11" s="11"/>
      <c r="CYI11" s="11"/>
      <c r="CYJ11" s="11"/>
      <c r="CYK11" s="11"/>
      <c r="CYL11" s="11"/>
      <c r="CYM11" s="11"/>
      <c r="CYN11" s="11"/>
      <c r="CYO11" s="11"/>
      <c r="CYP11" s="11"/>
      <c r="CYQ11" s="11"/>
      <c r="CYR11" s="11"/>
      <c r="CYS11" s="11"/>
      <c r="CYT11" s="11"/>
      <c r="CYU11" s="11"/>
      <c r="CYV11" s="11"/>
      <c r="CYW11" s="11"/>
      <c r="CYX11" s="11"/>
      <c r="CYY11" s="11"/>
      <c r="CYZ11" s="11"/>
      <c r="CZA11" s="11"/>
      <c r="CZB11" s="11"/>
      <c r="CZC11" s="11"/>
      <c r="CZD11" s="11"/>
      <c r="CZE11" s="11"/>
      <c r="CZF11" s="11"/>
      <c r="CZG11" s="11"/>
      <c r="CZH11" s="11"/>
      <c r="CZI11" s="11"/>
      <c r="CZJ11" s="11"/>
      <c r="CZK11" s="11"/>
      <c r="CZL11" s="11"/>
      <c r="CZM11" s="11"/>
      <c r="CZN11" s="11"/>
      <c r="CZO11" s="11"/>
      <c r="CZP11" s="11"/>
      <c r="CZQ11" s="11"/>
      <c r="CZR11" s="11"/>
      <c r="CZS11" s="11"/>
      <c r="CZT11" s="11"/>
      <c r="CZU11" s="11"/>
      <c r="CZV11" s="11"/>
      <c r="CZW11" s="11"/>
      <c r="CZX11" s="11"/>
      <c r="CZY11" s="11"/>
      <c r="CZZ11" s="11"/>
      <c r="DAA11" s="11"/>
      <c r="DAB11" s="11"/>
      <c r="DAC11" s="11"/>
      <c r="DAD11" s="11"/>
      <c r="DAE11" s="11"/>
      <c r="DAF11" s="11"/>
      <c r="DAG11" s="11"/>
      <c r="DAH11" s="11"/>
      <c r="DAI11" s="11"/>
      <c r="DAJ11" s="11"/>
      <c r="DAK11" s="11"/>
      <c r="DAL11" s="11"/>
      <c r="DAM11" s="11"/>
      <c r="DAN11" s="11"/>
      <c r="DAO11" s="11"/>
      <c r="DAP11" s="11"/>
      <c r="DAQ11" s="11"/>
      <c r="DAR11" s="11"/>
      <c r="DAS11" s="11"/>
      <c r="DAT11" s="11"/>
      <c r="DAU11" s="11"/>
      <c r="DAV11" s="11"/>
      <c r="DAW11" s="11"/>
      <c r="DAX11" s="11"/>
      <c r="DAY11" s="11"/>
      <c r="DAZ11" s="11"/>
      <c r="DBA11" s="11"/>
      <c r="DBB11" s="11"/>
      <c r="DBC11" s="11"/>
      <c r="DBD11" s="11"/>
      <c r="DBE11" s="11"/>
      <c r="DBF11" s="11"/>
      <c r="DBG11" s="11"/>
      <c r="DBH11" s="11"/>
      <c r="DBI11" s="11"/>
      <c r="DBJ11" s="11"/>
      <c r="DBK11" s="11"/>
      <c r="DBL11" s="11"/>
      <c r="DBM11" s="11"/>
      <c r="DBN11" s="11"/>
      <c r="DBO11" s="11"/>
      <c r="DBP11" s="11"/>
      <c r="DBQ11" s="11"/>
      <c r="DBR11" s="11"/>
      <c r="DBS11" s="11"/>
      <c r="DBT11" s="11"/>
      <c r="DBU11" s="11"/>
      <c r="DBV11" s="11"/>
      <c r="DBW11" s="11"/>
      <c r="DBX11" s="11"/>
      <c r="DBY11" s="11"/>
      <c r="DBZ11" s="11"/>
      <c r="DCA11" s="11"/>
      <c r="DCB11" s="11"/>
      <c r="DCC11" s="11"/>
      <c r="DCD11" s="11"/>
      <c r="DCE11" s="11"/>
      <c r="DCF11" s="11"/>
      <c r="DCG11" s="11"/>
      <c r="DCH11" s="11"/>
      <c r="DCI11" s="11"/>
      <c r="DCJ11" s="11"/>
      <c r="DCK11" s="11"/>
      <c r="DCL11" s="11"/>
      <c r="DCM11" s="11"/>
      <c r="DCN11" s="11"/>
      <c r="DCO11" s="11"/>
      <c r="DCP11" s="11"/>
      <c r="DCQ11" s="11"/>
      <c r="DCR11" s="11"/>
      <c r="DCS11" s="11"/>
      <c r="DCT11" s="11"/>
      <c r="DCU11" s="11"/>
      <c r="DCV11" s="11"/>
      <c r="DCW11" s="11"/>
      <c r="DCX11" s="11"/>
      <c r="DCY11" s="11"/>
      <c r="DCZ11" s="11"/>
      <c r="DDA11" s="11"/>
      <c r="DDB11" s="11"/>
      <c r="DDC11" s="11"/>
      <c r="DDD11" s="11"/>
      <c r="DDE11" s="11"/>
      <c r="DDF11" s="11"/>
      <c r="DDG11" s="11"/>
      <c r="DDH11" s="11"/>
      <c r="DDI11" s="11"/>
      <c r="DDJ11" s="11"/>
      <c r="DDK11" s="11"/>
      <c r="DDL11" s="11"/>
      <c r="DDM11" s="11"/>
      <c r="DDN11" s="11"/>
      <c r="DDO11" s="11"/>
      <c r="DDP11" s="11"/>
      <c r="DDQ11" s="11"/>
      <c r="DDR11" s="11"/>
      <c r="DDS11" s="11"/>
      <c r="DDT11" s="11"/>
      <c r="DDU11" s="11"/>
      <c r="DDV11" s="11"/>
      <c r="DDW11" s="11"/>
      <c r="DDX11" s="11"/>
      <c r="DDY11" s="11"/>
      <c r="DDZ11" s="11"/>
      <c r="DEA11" s="11"/>
      <c r="DEB11" s="11"/>
      <c r="DEC11" s="11"/>
      <c r="DED11" s="11"/>
      <c r="DEE11" s="11"/>
      <c r="DEF11" s="11"/>
      <c r="DEG11" s="11"/>
      <c r="DEH11" s="11"/>
      <c r="DEI11" s="11"/>
      <c r="DEJ11" s="11"/>
      <c r="DEK11" s="11"/>
      <c r="DEL11" s="11"/>
      <c r="DEM11" s="11"/>
      <c r="DEN11" s="11"/>
      <c r="DEO11" s="11"/>
      <c r="DEP11" s="11"/>
      <c r="DEQ11" s="11"/>
      <c r="DER11" s="11"/>
      <c r="DES11" s="11"/>
      <c r="DET11" s="11"/>
      <c r="DEU11" s="11"/>
      <c r="DEV11" s="11"/>
      <c r="DEW11" s="11"/>
      <c r="DEX11" s="11"/>
      <c r="DEY11" s="11"/>
      <c r="DEZ11" s="11"/>
      <c r="DFA11" s="11"/>
      <c r="DFB11" s="11"/>
      <c r="DFC11" s="11"/>
      <c r="DFD11" s="11"/>
      <c r="DFE11" s="11"/>
      <c r="DFF11" s="11"/>
      <c r="DFG11" s="11"/>
      <c r="DFH11" s="11"/>
      <c r="DFI11" s="11"/>
      <c r="DFJ11" s="11"/>
      <c r="DFK11" s="11"/>
      <c r="DFL11" s="11"/>
      <c r="DFM11" s="11"/>
      <c r="DFN11" s="11"/>
      <c r="DFO11" s="11"/>
      <c r="DFP11" s="11"/>
      <c r="DFQ11" s="11"/>
      <c r="DFR11" s="11"/>
      <c r="DFS11" s="11"/>
      <c r="DFT11" s="11"/>
      <c r="DFU11" s="11"/>
      <c r="DFV11" s="11"/>
      <c r="DFW11" s="11"/>
      <c r="DFX11" s="11"/>
      <c r="DFY11" s="11"/>
      <c r="DFZ11" s="11"/>
      <c r="DGA11" s="11"/>
      <c r="DGB11" s="11"/>
      <c r="DGC11" s="11"/>
      <c r="DGD11" s="11"/>
      <c r="DGE11" s="11"/>
      <c r="DGF11" s="11"/>
      <c r="DGG11" s="11"/>
      <c r="DGH11" s="11"/>
      <c r="DGI11" s="11"/>
      <c r="DGJ11" s="11"/>
      <c r="DGK11" s="11"/>
      <c r="DGL11" s="11"/>
      <c r="DGM11" s="11"/>
      <c r="DGN11" s="11"/>
      <c r="DGO11" s="11"/>
      <c r="DGP11" s="11"/>
      <c r="DGQ11" s="11"/>
      <c r="DGR11" s="11"/>
      <c r="DGS11" s="11"/>
      <c r="DGT11" s="11"/>
      <c r="DGU11" s="11"/>
      <c r="DGV11" s="11"/>
      <c r="DGW11" s="11"/>
      <c r="DGX11" s="11"/>
      <c r="DGY11" s="11"/>
      <c r="DGZ11" s="11"/>
      <c r="DHA11" s="11"/>
      <c r="DHB11" s="11"/>
      <c r="DHC11" s="11"/>
      <c r="DHD11" s="11"/>
      <c r="DHE11" s="11"/>
      <c r="DHF11" s="11"/>
      <c r="DHG11" s="11"/>
      <c r="DHH11" s="11"/>
      <c r="DHI11" s="11"/>
      <c r="DHJ11" s="11"/>
      <c r="DHK11" s="11"/>
      <c r="DHL11" s="11"/>
      <c r="DHM11" s="11"/>
      <c r="DHN11" s="11"/>
      <c r="DHO11" s="11"/>
      <c r="DHP11" s="11"/>
      <c r="DHQ11" s="11"/>
      <c r="DHR11" s="11"/>
      <c r="DHS11" s="11"/>
      <c r="DHT11" s="11"/>
      <c r="DHU11" s="11"/>
      <c r="DHV11" s="11"/>
      <c r="DHW11" s="11"/>
      <c r="DHX11" s="11"/>
      <c r="DHY11" s="11"/>
      <c r="DHZ11" s="11"/>
      <c r="DIA11" s="11"/>
      <c r="DIB11" s="11"/>
      <c r="DIC11" s="11"/>
      <c r="DID11" s="11"/>
      <c r="DIE11" s="11"/>
      <c r="DIF11" s="11"/>
      <c r="DIG11" s="11"/>
      <c r="DIH11" s="11"/>
      <c r="DII11" s="11"/>
      <c r="DIJ11" s="11"/>
      <c r="DIK11" s="11"/>
      <c r="DIL11" s="11"/>
      <c r="DIM11" s="11"/>
      <c r="DIN11" s="11"/>
      <c r="DIO11" s="11"/>
      <c r="DIP11" s="11"/>
      <c r="DIQ11" s="11"/>
      <c r="DIR11" s="11"/>
      <c r="DIS11" s="11"/>
      <c r="DIT11" s="11"/>
      <c r="DIU11" s="11"/>
      <c r="DIV11" s="11"/>
      <c r="DIW11" s="11"/>
      <c r="DIX11" s="11"/>
      <c r="DIY11" s="11"/>
      <c r="DIZ11" s="11"/>
      <c r="DJA11" s="11"/>
      <c r="DJB11" s="11"/>
      <c r="DJC11" s="11"/>
      <c r="DJD11" s="11"/>
      <c r="DJE11" s="11"/>
      <c r="DJF11" s="11"/>
      <c r="DJG11" s="11"/>
      <c r="DJH11" s="11"/>
      <c r="DJI11" s="11"/>
      <c r="DJJ11" s="11"/>
      <c r="DJK11" s="11"/>
      <c r="DJL11" s="11"/>
      <c r="DJM11" s="11"/>
      <c r="DJN11" s="11"/>
      <c r="DJO11" s="11"/>
      <c r="DJP11" s="11"/>
      <c r="DJQ11" s="11"/>
      <c r="DJR11" s="11"/>
      <c r="DJS11" s="11"/>
      <c r="DJT11" s="11"/>
      <c r="DJU11" s="11"/>
      <c r="DJV11" s="11"/>
      <c r="DJW11" s="11"/>
      <c r="DJX11" s="11"/>
      <c r="DJY11" s="11"/>
      <c r="DJZ11" s="11"/>
      <c r="DKA11" s="11"/>
      <c r="DKB11" s="11"/>
      <c r="DKC11" s="11"/>
      <c r="DKD11" s="11"/>
      <c r="DKE11" s="11"/>
      <c r="DKF11" s="11"/>
      <c r="DKG11" s="11"/>
      <c r="DKH11" s="11"/>
      <c r="DKI11" s="11"/>
      <c r="DKJ11" s="11"/>
      <c r="DKK11" s="11"/>
      <c r="DKL11" s="11"/>
      <c r="DKM11" s="11"/>
      <c r="DKN11" s="11"/>
      <c r="DKO11" s="11"/>
      <c r="DKP11" s="11"/>
      <c r="DKQ11" s="11"/>
      <c r="DKR11" s="11"/>
      <c r="DKS11" s="11"/>
      <c r="DKT11" s="11"/>
      <c r="DKU11" s="11"/>
      <c r="DKV11" s="11"/>
      <c r="DKW11" s="11"/>
      <c r="DKX11" s="11"/>
      <c r="DKY11" s="11"/>
      <c r="DKZ11" s="11"/>
      <c r="DLA11" s="11"/>
      <c r="DLB11" s="11"/>
      <c r="DLC11" s="11"/>
      <c r="DLD11" s="11"/>
      <c r="DLE11" s="11"/>
      <c r="DLF11" s="11"/>
      <c r="DLG11" s="11"/>
      <c r="DLH11" s="11"/>
      <c r="DLI11" s="11"/>
      <c r="DLJ11" s="11"/>
      <c r="DLK11" s="11"/>
      <c r="DLL11" s="11"/>
      <c r="DLM11" s="11"/>
      <c r="DLN11" s="11"/>
      <c r="DLO11" s="11"/>
      <c r="DLP11" s="11"/>
      <c r="DLQ11" s="11"/>
      <c r="DLR11" s="11"/>
      <c r="DLS11" s="11"/>
      <c r="DLT11" s="11"/>
      <c r="DLU11" s="11"/>
      <c r="DLV11" s="11"/>
      <c r="DLW11" s="11"/>
      <c r="DLX11" s="11"/>
      <c r="DLY11" s="11"/>
      <c r="DLZ11" s="11"/>
      <c r="DMA11" s="11"/>
      <c r="DMB11" s="11"/>
      <c r="DMC11" s="11"/>
      <c r="DMD11" s="11"/>
      <c r="DME11" s="11"/>
      <c r="DMF11" s="11"/>
      <c r="DMG11" s="11"/>
      <c r="DMH11" s="11"/>
      <c r="DMI11" s="11"/>
      <c r="DMJ11" s="11"/>
      <c r="DMK11" s="11"/>
      <c r="DML11" s="11"/>
      <c r="DMM11" s="11"/>
      <c r="DMN11" s="11"/>
      <c r="DMO11" s="11"/>
      <c r="DMP11" s="11"/>
      <c r="DMQ11" s="11"/>
      <c r="DMR11" s="11"/>
      <c r="DMS11" s="11"/>
      <c r="DMT11" s="11"/>
      <c r="DMU11" s="11"/>
      <c r="DMV11" s="11"/>
      <c r="DMW11" s="11"/>
      <c r="DMX11" s="11"/>
      <c r="DMY11" s="11"/>
      <c r="DMZ11" s="11"/>
      <c r="DNA11" s="11"/>
      <c r="DNB11" s="11"/>
      <c r="DNC11" s="11"/>
      <c r="DND11" s="11"/>
      <c r="DNE11" s="11"/>
      <c r="DNF11" s="11"/>
      <c r="DNG11" s="11"/>
      <c r="DNH11" s="11"/>
      <c r="DNI11" s="11"/>
      <c r="DNJ11" s="11"/>
      <c r="DNK11" s="11"/>
      <c r="DNL11" s="11"/>
      <c r="DNM11" s="11"/>
      <c r="DNN11" s="11"/>
      <c r="DNO11" s="11"/>
      <c r="DNP11" s="11"/>
      <c r="DNQ11" s="11"/>
      <c r="DNR11" s="11"/>
      <c r="DNS11" s="11"/>
      <c r="DNT11" s="11"/>
      <c r="DNU11" s="11"/>
      <c r="DNV11" s="11"/>
      <c r="DNW11" s="11"/>
      <c r="DNX11" s="11"/>
      <c r="DNY11" s="11"/>
      <c r="DNZ11" s="11"/>
      <c r="DOA11" s="11"/>
      <c r="DOB11" s="11"/>
      <c r="DOC11" s="11"/>
      <c r="DOD11" s="11"/>
      <c r="DOE11" s="11"/>
      <c r="DOF11" s="11"/>
      <c r="DOG11" s="11"/>
      <c r="DOH11" s="11"/>
      <c r="DOI11" s="11"/>
      <c r="DOJ11" s="11"/>
      <c r="DOK11" s="11"/>
      <c r="DOL11" s="11"/>
      <c r="DOM11" s="11"/>
      <c r="DON11" s="11"/>
      <c r="DOO11" s="11"/>
      <c r="DOP11" s="11"/>
      <c r="DOQ11" s="11"/>
      <c r="DOR11" s="11"/>
      <c r="DOS11" s="11"/>
      <c r="DOT11" s="11"/>
      <c r="DOU11" s="11"/>
      <c r="DOV11" s="11"/>
      <c r="DOW11" s="11"/>
      <c r="DOX11" s="11"/>
      <c r="DOY11" s="11"/>
      <c r="DOZ11" s="11"/>
      <c r="DPA11" s="11"/>
      <c r="DPB11" s="11"/>
      <c r="DPC11" s="11"/>
      <c r="DPD11" s="11"/>
      <c r="DPE11" s="11"/>
      <c r="DPF11" s="11"/>
      <c r="DPG11" s="11"/>
      <c r="DPH11" s="11"/>
      <c r="DPI11" s="11"/>
      <c r="DPJ11" s="11"/>
      <c r="DPK11" s="11"/>
      <c r="DPL11" s="11"/>
      <c r="DPM11" s="11"/>
      <c r="DPN11" s="11"/>
      <c r="DPO11" s="11"/>
      <c r="DPP11" s="11"/>
      <c r="DPQ11" s="11"/>
      <c r="DPR11" s="11"/>
      <c r="DPS11" s="11"/>
      <c r="DPT11" s="11"/>
      <c r="DPU11" s="11"/>
      <c r="DPV11" s="11"/>
      <c r="DPW11" s="11"/>
      <c r="DPX11" s="11"/>
      <c r="DPY11" s="11"/>
      <c r="DPZ11" s="11"/>
      <c r="DQA11" s="11"/>
      <c r="DQB11" s="11"/>
      <c r="DQC11" s="11"/>
      <c r="DQD11" s="11"/>
      <c r="DQE11" s="11"/>
      <c r="DQF11" s="11"/>
      <c r="DQG11" s="11"/>
      <c r="DQH11" s="11"/>
      <c r="DQI11" s="11"/>
      <c r="DQJ11" s="11"/>
      <c r="DQK11" s="11"/>
      <c r="DQL11" s="11"/>
      <c r="DQM11" s="11"/>
      <c r="DQN11" s="11"/>
      <c r="DQO11" s="11"/>
      <c r="DQP11" s="11"/>
      <c r="DQQ11" s="11"/>
      <c r="DQR11" s="11"/>
      <c r="DQS11" s="11"/>
      <c r="DQT11" s="11"/>
      <c r="DQU11" s="11"/>
      <c r="DQV11" s="11"/>
      <c r="DQW11" s="11"/>
      <c r="DQX11" s="11"/>
      <c r="DQY11" s="11"/>
      <c r="DQZ11" s="11"/>
      <c r="DRA11" s="11"/>
      <c r="DRB11" s="11"/>
      <c r="DRC11" s="11"/>
      <c r="DRD11" s="11"/>
      <c r="DRE11" s="11"/>
      <c r="DRF11" s="11"/>
      <c r="DRG11" s="11"/>
      <c r="DRH11" s="11"/>
      <c r="DRI11" s="11"/>
      <c r="DRJ11" s="11"/>
      <c r="DRK11" s="11"/>
      <c r="DRL11" s="11"/>
      <c r="DRM11" s="11"/>
      <c r="DRN11" s="11"/>
      <c r="DRO11" s="11"/>
      <c r="DRP11" s="11"/>
      <c r="DRQ11" s="11"/>
      <c r="DRR11" s="11"/>
      <c r="DRS11" s="11"/>
      <c r="DRT11" s="11"/>
      <c r="DRU11" s="11"/>
      <c r="DRV11" s="11"/>
      <c r="DRW11" s="11"/>
      <c r="DRX11" s="11"/>
      <c r="DRY11" s="11"/>
      <c r="DRZ11" s="11"/>
      <c r="DSA11" s="11"/>
      <c r="DSB11" s="11"/>
      <c r="DSC11" s="11"/>
      <c r="DSD11" s="11"/>
      <c r="DSE11" s="11"/>
      <c r="DSF11" s="11"/>
      <c r="DSG11" s="11"/>
      <c r="DSH11" s="11"/>
      <c r="DSI11" s="11"/>
      <c r="DSJ11" s="11"/>
      <c r="DSK11" s="11"/>
      <c r="DSL11" s="11"/>
      <c r="DSM11" s="11"/>
      <c r="DSN11" s="11"/>
      <c r="DSO11" s="11"/>
      <c r="DSP11" s="11"/>
      <c r="DSQ11" s="11"/>
      <c r="DSR11" s="11"/>
      <c r="DSS11" s="11"/>
      <c r="DST11" s="11"/>
      <c r="DSU11" s="11"/>
      <c r="DSV11" s="11"/>
      <c r="DSW11" s="11"/>
      <c r="DSX11" s="11"/>
      <c r="DSY11" s="11"/>
      <c r="DSZ11" s="11"/>
      <c r="DTA11" s="11"/>
      <c r="DTB11" s="11"/>
      <c r="DTC11" s="11"/>
      <c r="DTD11" s="11"/>
      <c r="DTE11" s="11"/>
      <c r="DTF11" s="11"/>
      <c r="DTG11" s="11"/>
      <c r="DTH11" s="11"/>
      <c r="DTI11" s="11"/>
      <c r="DTJ11" s="11"/>
      <c r="DTK11" s="11"/>
      <c r="DTL11" s="11"/>
      <c r="DTM11" s="11"/>
      <c r="DTN11" s="11"/>
      <c r="DTO11" s="11"/>
      <c r="DTP11" s="11"/>
      <c r="DTQ11" s="11"/>
      <c r="DTR11" s="11"/>
      <c r="DTS11" s="11"/>
      <c r="DTT11" s="11"/>
      <c r="DTU11" s="11"/>
      <c r="DTV11" s="11"/>
      <c r="DTW11" s="11"/>
      <c r="DTX11" s="11"/>
      <c r="DTY11" s="11"/>
      <c r="DTZ11" s="11"/>
      <c r="DUA11" s="11"/>
      <c r="DUB11" s="11"/>
      <c r="DUC11" s="11"/>
      <c r="DUD11" s="11"/>
      <c r="DUE11" s="11"/>
      <c r="DUF11" s="11"/>
      <c r="DUG11" s="11"/>
      <c r="DUH11" s="11"/>
      <c r="DUI11" s="11"/>
      <c r="DUJ11" s="11"/>
      <c r="DUK11" s="11"/>
      <c r="DUL11" s="11"/>
      <c r="DUM11" s="11"/>
      <c r="DUN11" s="11"/>
      <c r="DUO11" s="11"/>
      <c r="DUP11" s="11"/>
      <c r="DUQ11" s="11"/>
      <c r="DUR11" s="11"/>
      <c r="DUS11" s="11"/>
      <c r="DUT11" s="11"/>
      <c r="DUU11" s="11"/>
      <c r="DUV11" s="11"/>
      <c r="DUW11" s="11"/>
      <c r="DUX11" s="11"/>
      <c r="DUY11" s="11"/>
      <c r="DUZ11" s="11"/>
      <c r="DVA11" s="11"/>
      <c r="DVB11" s="11"/>
      <c r="DVC11" s="11"/>
      <c r="DVD11" s="11"/>
      <c r="DVE11" s="11"/>
      <c r="DVF11" s="11"/>
      <c r="DVG11" s="11"/>
      <c r="DVH11" s="11"/>
      <c r="DVI11" s="11"/>
      <c r="DVJ11" s="11"/>
      <c r="DVK11" s="11"/>
      <c r="DVL11" s="11"/>
      <c r="DVM11" s="11"/>
      <c r="DVN11" s="11"/>
      <c r="DVO11" s="11"/>
      <c r="DVP11" s="11"/>
      <c r="DVQ11" s="11"/>
      <c r="DVR11" s="11"/>
      <c r="DVS11" s="11"/>
      <c r="DVT11" s="11"/>
      <c r="DVU11" s="11"/>
      <c r="DVV11" s="11"/>
      <c r="DVW11" s="11"/>
      <c r="DVX11" s="11"/>
      <c r="DVY11" s="11"/>
      <c r="DVZ11" s="11"/>
      <c r="DWA11" s="11"/>
      <c r="DWB11" s="11"/>
      <c r="DWC11" s="11"/>
      <c r="DWD11" s="11"/>
      <c r="DWE11" s="11"/>
      <c r="DWF11" s="11"/>
      <c r="DWG11" s="11"/>
      <c r="DWH11" s="11"/>
      <c r="DWI11" s="11"/>
      <c r="DWJ11" s="11"/>
      <c r="DWK11" s="11"/>
      <c r="DWL11" s="11"/>
      <c r="DWM11" s="11"/>
      <c r="DWN11" s="11"/>
      <c r="DWO11" s="11"/>
      <c r="DWP11" s="11"/>
      <c r="DWQ11" s="11"/>
      <c r="DWR11" s="11"/>
      <c r="DWS11" s="11"/>
      <c r="DWT11" s="11"/>
      <c r="DWU11" s="11"/>
      <c r="DWV11" s="11"/>
      <c r="DWW11" s="11"/>
      <c r="DWX11" s="11"/>
      <c r="DWY11" s="11"/>
      <c r="DWZ11" s="11"/>
      <c r="DXA11" s="11"/>
      <c r="DXB11" s="11"/>
      <c r="DXC11" s="11"/>
      <c r="DXD11" s="11"/>
      <c r="DXE11" s="11"/>
      <c r="DXF11" s="11"/>
      <c r="DXG11" s="11"/>
      <c r="DXH11" s="11"/>
      <c r="DXI11" s="11"/>
      <c r="DXJ11" s="11"/>
      <c r="DXK11" s="11"/>
      <c r="DXL11" s="11"/>
      <c r="DXM11" s="11"/>
      <c r="DXN11" s="11"/>
      <c r="DXO11" s="11"/>
      <c r="DXP11" s="11"/>
      <c r="DXQ11" s="11"/>
      <c r="DXR11" s="11"/>
      <c r="DXS11" s="11"/>
      <c r="DXT11" s="11"/>
      <c r="DXU11" s="11"/>
      <c r="DXV11" s="11"/>
      <c r="DXW11" s="11"/>
      <c r="DXX11" s="11"/>
      <c r="DXY11" s="11"/>
      <c r="DXZ11" s="11"/>
      <c r="DYA11" s="11"/>
      <c r="DYB11" s="11"/>
      <c r="DYC11" s="11"/>
      <c r="DYD11" s="11"/>
      <c r="DYE11" s="11"/>
      <c r="DYF11" s="11"/>
      <c r="DYG11" s="11"/>
      <c r="DYH11" s="11"/>
      <c r="DYI11" s="11"/>
      <c r="DYJ11" s="11"/>
      <c r="DYK11" s="11"/>
      <c r="DYL11" s="11"/>
      <c r="DYM11" s="11"/>
      <c r="DYN11" s="11"/>
      <c r="DYO11" s="11"/>
      <c r="DYP11" s="11"/>
      <c r="DYQ11" s="11"/>
      <c r="DYR11" s="11"/>
      <c r="DYS11" s="11"/>
      <c r="DYT11" s="11"/>
      <c r="DYU11" s="11"/>
      <c r="DYV11" s="11"/>
      <c r="DYW11" s="11"/>
      <c r="DYX11" s="11"/>
      <c r="DYY11" s="11"/>
      <c r="DYZ11" s="11"/>
      <c r="DZA11" s="11"/>
      <c r="DZB11" s="11"/>
      <c r="DZC11" s="11"/>
      <c r="DZD11" s="11"/>
      <c r="DZE11" s="11"/>
      <c r="DZF11" s="11"/>
      <c r="DZG11" s="11"/>
      <c r="DZH11" s="11"/>
      <c r="DZI11" s="11"/>
      <c r="DZJ11" s="11"/>
      <c r="DZK11" s="11"/>
      <c r="DZL11" s="11"/>
      <c r="DZM11" s="11"/>
      <c r="DZN11" s="11"/>
      <c r="DZO11" s="11"/>
      <c r="DZP11" s="11"/>
      <c r="DZQ11" s="11"/>
      <c r="DZR11" s="11"/>
      <c r="DZS11" s="11"/>
      <c r="DZT11" s="11"/>
      <c r="DZU11" s="11"/>
      <c r="DZV11" s="11"/>
      <c r="DZW11" s="11"/>
      <c r="DZX11" s="11"/>
      <c r="DZY11" s="11"/>
      <c r="DZZ11" s="11"/>
      <c r="EAA11" s="11"/>
      <c r="EAB11" s="11"/>
      <c r="EAC11" s="11"/>
      <c r="EAD11" s="11"/>
      <c r="EAE11" s="11"/>
      <c r="EAF11" s="11"/>
      <c r="EAG11" s="11"/>
      <c r="EAH11" s="11"/>
      <c r="EAI11" s="11"/>
      <c r="EAJ11" s="11"/>
      <c r="EAK11" s="11"/>
      <c r="EAL11" s="11"/>
      <c r="EAM11" s="11"/>
      <c r="EAN11" s="11"/>
      <c r="EAO11" s="11"/>
      <c r="EAP11" s="11"/>
      <c r="EAQ11" s="11"/>
      <c r="EAR11" s="11"/>
      <c r="EAS11" s="11"/>
      <c r="EAT11" s="11"/>
      <c r="EAU11" s="11"/>
      <c r="EAV11" s="11"/>
      <c r="EAW11" s="11"/>
      <c r="EAX11" s="11"/>
      <c r="EAY11" s="11"/>
      <c r="EAZ11" s="11"/>
      <c r="EBA11" s="11"/>
      <c r="EBB11" s="11"/>
      <c r="EBC11" s="11"/>
      <c r="EBD11" s="11"/>
      <c r="EBE11" s="11"/>
      <c r="EBF11" s="11"/>
      <c r="EBG11" s="11"/>
      <c r="EBH11" s="11"/>
      <c r="EBI11" s="11"/>
      <c r="EBJ11" s="11"/>
      <c r="EBK11" s="11"/>
      <c r="EBL11" s="11"/>
      <c r="EBM11" s="11"/>
      <c r="EBN11" s="11"/>
      <c r="EBO11" s="11"/>
      <c r="EBP11" s="11"/>
      <c r="EBQ11" s="11"/>
      <c r="EBR11" s="11"/>
      <c r="EBS11" s="11"/>
      <c r="EBT11" s="11"/>
      <c r="EBU11" s="11"/>
      <c r="EBV11" s="11"/>
      <c r="EBW11" s="11"/>
      <c r="EBX11" s="11"/>
      <c r="EBY11" s="11"/>
      <c r="EBZ11" s="11"/>
      <c r="ECA11" s="11"/>
      <c r="ECB11" s="11"/>
      <c r="ECC11" s="11"/>
      <c r="ECD11" s="11"/>
      <c r="ECE11" s="11"/>
      <c r="ECF11" s="11"/>
      <c r="ECG11" s="11"/>
      <c r="ECH11" s="11"/>
      <c r="ECI11" s="11"/>
      <c r="ECJ11" s="11"/>
      <c r="ECK11" s="11"/>
      <c r="ECL11" s="11"/>
      <c r="ECM11" s="11"/>
      <c r="ECN11" s="11"/>
      <c r="ECO11" s="11"/>
      <c r="ECP11" s="11"/>
      <c r="ECQ11" s="11"/>
      <c r="ECR11" s="11"/>
      <c r="ECS11" s="11"/>
      <c r="ECT11" s="11"/>
      <c r="ECU11" s="11"/>
      <c r="ECV11" s="11"/>
      <c r="ECW11" s="11"/>
      <c r="ECX11" s="11"/>
      <c r="ECY11" s="11"/>
      <c r="ECZ11" s="11"/>
      <c r="EDA11" s="11"/>
      <c r="EDB11" s="11"/>
      <c r="EDC11" s="11"/>
      <c r="EDD11" s="11"/>
      <c r="EDE11" s="11"/>
      <c r="EDF11" s="11"/>
      <c r="EDG11" s="11"/>
      <c r="EDH11" s="11"/>
      <c r="EDI11" s="11"/>
      <c r="EDJ11" s="11"/>
      <c r="EDK11" s="11"/>
      <c r="EDL11" s="11"/>
      <c r="EDM11" s="11"/>
      <c r="EDN11" s="11"/>
      <c r="EDO11" s="11"/>
      <c r="EDP11" s="11"/>
      <c r="EDQ11" s="11"/>
      <c r="EDR11" s="11"/>
      <c r="EDS11" s="11"/>
      <c r="EDT11" s="11"/>
      <c r="EDU11" s="11"/>
      <c r="EDV11" s="11"/>
      <c r="EDW11" s="11"/>
      <c r="EDX11" s="11"/>
      <c r="EDY11" s="11"/>
      <c r="EDZ11" s="11"/>
      <c r="EEA11" s="11"/>
      <c r="EEB11" s="11"/>
      <c r="EEC11" s="11"/>
      <c r="EED11" s="11"/>
      <c r="EEE11" s="11"/>
      <c r="EEF11" s="11"/>
      <c r="EEG11" s="11"/>
      <c r="EEH11" s="11"/>
      <c r="EEI11" s="11"/>
      <c r="EEJ11" s="11"/>
      <c r="EEK11" s="11"/>
      <c r="EEL11" s="11"/>
      <c r="EEM11" s="11"/>
      <c r="EEN11" s="11"/>
      <c r="EEO11" s="11"/>
      <c r="EEP11" s="11"/>
      <c r="EEQ11" s="11"/>
      <c r="EER11" s="11"/>
      <c r="EES11" s="11"/>
      <c r="EET11" s="11"/>
      <c r="EEU11" s="11"/>
      <c r="EEV11" s="11"/>
      <c r="EEW11" s="11"/>
      <c r="EEX11" s="11"/>
      <c r="EEY11" s="11"/>
      <c r="EEZ11" s="11"/>
      <c r="EFA11" s="11"/>
      <c r="EFB11" s="11"/>
      <c r="EFC11" s="11"/>
      <c r="EFD11" s="11"/>
      <c r="EFE11" s="11"/>
      <c r="EFF11" s="11"/>
      <c r="EFG11" s="11"/>
      <c r="EFH11" s="11"/>
      <c r="EFI11" s="11"/>
      <c r="EFJ11" s="11"/>
      <c r="EFK11" s="11"/>
      <c r="EFL11" s="11"/>
      <c r="EFM11" s="11"/>
      <c r="EFN11" s="11"/>
      <c r="EFO11" s="11"/>
      <c r="EFP11" s="11"/>
      <c r="EFQ11" s="11"/>
      <c r="EFR11" s="11"/>
      <c r="EFS11" s="11"/>
      <c r="EFT11" s="11"/>
      <c r="EFU11" s="11"/>
      <c r="EFV11" s="11"/>
      <c r="EFW11" s="11"/>
      <c r="EFX11" s="11"/>
      <c r="EFY11" s="11"/>
      <c r="EFZ11" s="11"/>
      <c r="EGA11" s="11"/>
      <c r="EGB11" s="11"/>
      <c r="EGC11" s="11"/>
      <c r="EGD11" s="11"/>
      <c r="EGE11" s="11"/>
      <c r="EGF11" s="11"/>
      <c r="EGG11" s="11"/>
      <c r="EGH11" s="11"/>
      <c r="EGI11" s="11"/>
      <c r="EGJ11" s="11"/>
      <c r="EGK11" s="11"/>
      <c r="EGL11" s="11"/>
      <c r="EGM11" s="11"/>
      <c r="EGN11" s="11"/>
      <c r="EGO11" s="11"/>
      <c r="EGP11" s="11"/>
      <c r="EGQ11" s="11"/>
      <c r="EGR11" s="11"/>
      <c r="EGS11" s="11"/>
      <c r="EGT11" s="11"/>
      <c r="EGU11" s="11"/>
      <c r="EGV11" s="11"/>
      <c r="EGW11" s="11"/>
      <c r="EGX11" s="11"/>
      <c r="EGY11" s="11"/>
      <c r="EGZ11" s="11"/>
      <c r="EHA11" s="11"/>
      <c r="EHB11" s="11"/>
      <c r="EHC11" s="11"/>
      <c r="EHD11" s="11"/>
      <c r="EHE11" s="11"/>
      <c r="EHF11" s="11"/>
      <c r="EHG11" s="11"/>
      <c r="EHH11" s="11"/>
      <c r="EHI11" s="11"/>
      <c r="EHJ11" s="11"/>
      <c r="EHK11" s="11"/>
      <c r="EHL11" s="11"/>
      <c r="EHM11" s="11"/>
      <c r="EHN11" s="11"/>
      <c r="EHO11" s="11"/>
      <c r="EHP11" s="11"/>
      <c r="EHQ11" s="11"/>
      <c r="EHR11" s="11"/>
      <c r="EHS11" s="11"/>
      <c r="EHT11" s="11"/>
      <c r="EHU11" s="11"/>
      <c r="EHV11" s="11"/>
      <c r="EHW11" s="11"/>
      <c r="EHX11" s="11"/>
      <c r="EHY11" s="11"/>
      <c r="EHZ11" s="11"/>
      <c r="EIA11" s="11"/>
      <c r="EIB11" s="11"/>
      <c r="EIC11" s="11"/>
      <c r="EID11" s="11"/>
      <c r="EIE11" s="11"/>
      <c r="EIF11" s="11"/>
      <c r="EIG11" s="11"/>
      <c r="EIH11" s="11"/>
      <c r="EII11" s="11"/>
      <c r="EIJ11" s="11"/>
      <c r="EIK11" s="11"/>
      <c r="EIL11" s="11"/>
      <c r="EIM11" s="11"/>
      <c r="EIN11" s="11"/>
      <c r="EIO11" s="11"/>
      <c r="EIP11" s="11"/>
      <c r="EIQ11" s="11"/>
      <c r="EIR11" s="11"/>
      <c r="EIS11" s="11"/>
      <c r="EIT11" s="11"/>
      <c r="EIU11" s="11"/>
      <c r="EIV11" s="11"/>
      <c r="EIW11" s="11"/>
      <c r="EIX11" s="11"/>
      <c r="EIY11" s="11"/>
      <c r="EIZ11" s="11"/>
      <c r="EJA11" s="11"/>
      <c r="EJB11" s="11"/>
      <c r="EJC11" s="11"/>
      <c r="EJD11" s="11"/>
      <c r="EJE11" s="11"/>
      <c r="EJF11" s="11"/>
      <c r="EJG11" s="11"/>
      <c r="EJH11" s="11"/>
      <c r="EJI11" s="11"/>
      <c r="EJJ11" s="11"/>
      <c r="EJK11" s="11"/>
      <c r="EJL11" s="11"/>
      <c r="EJM11" s="11"/>
      <c r="EJN11" s="11"/>
      <c r="EJO11" s="11"/>
      <c r="EJP11" s="11"/>
      <c r="EJQ11" s="11"/>
      <c r="EJR11" s="11"/>
      <c r="EJS11" s="11"/>
      <c r="EJT11" s="11"/>
      <c r="EJU11" s="11"/>
      <c r="EJV11" s="11"/>
      <c r="EJW11" s="11"/>
      <c r="EJX11" s="11"/>
      <c r="EJY11" s="11"/>
      <c r="EJZ11" s="11"/>
      <c r="EKA11" s="11"/>
      <c r="EKB11" s="11"/>
      <c r="EKC11" s="11"/>
      <c r="EKD11" s="11"/>
      <c r="EKE11" s="11"/>
      <c r="EKF11" s="11"/>
      <c r="EKG11" s="11"/>
      <c r="EKH11" s="11"/>
      <c r="EKI11" s="11"/>
      <c r="EKJ11" s="11"/>
      <c r="EKK11" s="11"/>
      <c r="EKL11" s="11"/>
      <c r="EKM11" s="11"/>
      <c r="EKN11" s="11"/>
      <c r="EKO11" s="11"/>
      <c r="EKP11" s="11"/>
      <c r="EKQ11" s="11"/>
      <c r="EKR11" s="11"/>
      <c r="EKS11" s="11"/>
      <c r="EKT11" s="11"/>
      <c r="EKU11" s="11"/>
      <c r="EKV11" s="11"/>
      <c r="EKW11" s="11"/>
      <c r="EKX11" s="11"/>
      <c r="EKY11" s="11"/>
      <c r="EKZ11" s="11"/>
      <c r="ELA11" s="11"/>
      <c r="ELB11" s="11"/>
      <c r="ELC11" s="11"/>
      <c r="ELD11" s="11"/>
      <c r="ELE11" s="11"/>
      <c r="ELF11" s="11"/>
      <c r="ELG11" s="11"/>
      <c r="ELH11" s="11"/>
      <c r="ELI11" s="11"/>
      <c r="ELJ11" s="11"/>
      <c r="ELK11" s="11"/>
      <c r="ELL11" s="11"/>
      <c r="ELM11" s="11"/>
      <c r="ELN11" s="11"/>
      <c r="ELO11" s="11"/>
      <c r="ELP11" s="11"/>
      <c r="ELQ11" s="11"/>
      <c r="ELR11" s="11"/>
      <c r="ELS11" s="11"/>
      <c r="ELT11" s="11"/>
      <c r="ELU11" s="11"/>
      <c r="ELV11" s="11"/>
      <c r="ELW11" s="11"/>
      <c r="ELX11" s="11"/>
      <c r="ELY11" s="11"/>
      <c r="ELZ11" s="11"/>
      <c r="EMA11" s="11"/>
      <c r="EMB11" s="11"/>
      <c r="EMC11" s="11"/>
      <c r="EMD11" s="11"/>
      <c r="EME11" s="11"/>
      <c r="EMF11" s="11"/>
      <c r="EMG11" s="11"/>
      <c r="EMH11" s="11"/>
      <c r="EMI11" s="11"/>
      <c r="EMJ11" s="11"/>
      <c r="EMK11" s="11"/>
      <c r="EML11" s="11"/>
      <c r="EMM11" s="11"/>
      <c r="EMN11" s="11"/>
      <c r="EMO11" s="11"/>
      <c r="EMP11" s="11"/>
      <c r="EMQ11" s="11"/>
      <c r="EMR11" s="11"/>
      <c r="EMS11" s="11"/>
      <c r="EMT11" s="11"/>
      <c r="EMU11" s="11"/>
      <c r="EMV11" s="11"/>
      <c r="EMW11" s="11"/>
      <c r="EMX11" s="11"/>
      <c r="EMY11" s="11"/>
      <c r="EMZ11" s="11"/>
      <c r="ENA11" s="11"/>
      <c r="ENB11" s="11"/>
      <c r="ENC11" s="11"/>
      <c r="END11" s="11"/>
      <c r="ENE11" s="11"/>
      <c r="ENF11" s="11"/>
      <c r="ENG11" s="11"/>
      <c r="ENH11" s="11"/>
      <c r="ENI11" s="11"/>
      <c r="ENJ11" s="11"/>
      <c r="ENK11" s="11"/>
      <c r="ENL11" s="11"/>
      <c r="ENM11" s="11"/>
      <c r="ENN11" s="11"/>
      <c r="ENO11" s="11"/>
      <c r="ENP11" s="11"/>
      <c r="ENQ11" s="11"/>
      <c r="ENR11" s="11"/>
      <c r="ENS11" s="11"/>
      <c r="ENT11" s="11"/>
      <c r="ENU11" s="11"/>
      <c r="ENV11" s="11"/>
      <c r="ENW11" s="11"/>
      <c r="ENX11" s="11"/>
      <c r="ENY11" s="11"/>
      <c r="ENZ11" s="11"/>
      <c r="EOA11" s="11"/>
      <c r="EOB11" s="11"/>
      <c r="EOC11" s="11"/>
      <c r="EOD11" s="11"/>
      <c r="EOE11" s="11"/>
      <c r="EOF11" s="11"/>
      <c r="EOG11" s="11"/>
      <c r="EOH11" s="11"/>
      <c r="EOI11" s="11"/>
      <c r="EOJ11" s="11"/>
      <c r="EOK11" s="11"/>
      <c r="EOL11" s="11"/>
      <c r="EOM11" s="11"/>
      <c r="EON11" s="11"/>
      <c r="EOO11" s="11"/>
      <c r="EOP11" s="11"/>
      <c r="EOQ11" s="11"/>
      <c r="EOR11" s="11"/>
      <c r="EOS11" s="11"/>
      <c r="EOT11" s="11"/>
      <c r="EOU11" s="11"/>
      <c r="EOV11" s="11"/>
      <c r="EOW11" s="11"/>
      <c r="EOX11" s="11"/>
      <c r="EOY11" s="11"/>
      <c r="EOZ11" s="11"/>
      <c r="EPA11" s="11"/>
      <c r="EPB11" s="11"/>
      <c r="EPC11" s="11"/>
      <c r="EPD11" s="11"/>
      <c r="EPE11" s="11"/>
      <c r="EPF11" s="11"/>
      <c r="EPG11" s="11"/>
      <c r="EPH11" s="11"/>
      <c r="EPI11" s="11"/>
      <c r="EPJ11" s="11"/>
      <c r="EPK11" s="11"/>
      <c r="EPL11" s="11"/>
      <c r="EPM11" s="11"/>
      <c r="EPN11" s="11"/>
      <c r="EPO11" s="11"/>
      <c r="EPP11" s="11"/>
      <c r="EPQ11" s="11"/>
      <c r="EPR11" s="11"/>
      <c r="EPS11" s="11"/>
      <c r="EPT11" s="11"/>
      <c r="EPU11" s="11"/>
      <c r="EPV11" s="11"/>
      <c r="EPW11" s="11"/>
      <c r="EPX11" s="11"/>
      <c r="EPY11" s="11"/>
      <c r="EPZ11" s="11"/>
      <c r="EQA11" s="11"/>
      <c r="EQB11" s="11"/>
      <c r="EQC11" s="11"/>
      <c r="EQD11" s="11"/>
      <c r="EQE11" s="11"/>
      <c r="EQF11" s="11"/>
      <c r="EQG11" s="11"/>
      <c r="EQH11" s="11"/>
      <c r="EQI11" s="11"/>
      <c r="EQJ11" s="11"/>
      <c r="EQK11" s="11"/>
      <c r="EQL11" s="11"/>
      <c r="EQM11" s="11"/>
      <c r="EQN11" s="11"/>
      <c r="EQO11" s="11"/>
      <c r="EQP11" s="11"/>
      <c r="EQQ11" s="11"/>
      <c r="EQR11" s="11"/>
      <c r="EQS11" s="11"/>
      <c r="EQT11" s="11"/>
      <c r="EQU11" s="11"/>
      <c r="EQV11" s="11"/>
      <c r="EQW11" s="11"/>
      <c r="EQX11" s="11"/>
      <c r="EQY11" s="11"/>
      <c r="EQZ11" s="11"/>
      <c r="ERA11" s="11"/>
      <c r="ERB11" s="11"/>
      <c r="ERC11" s="11"/>
      <c r="ERD11" s="11"/>
      <c r="ERE11" s="11"/>
      <c r="ERF11" s="11"/>
      <c r="ERG11" s="11"/>
      <c r="ERH11" s="11"/>
      <c r="ERI11" s="11"/>
      <c r="ERJ11" s="11"/>
      <c r="ERK11" s="11"/>
      <c r="ERL11" s="11"/>
      <c r="ERM11" s="11"/>
      <c r="ERN11" s="11"/>
      <c r="ERO11" s="11"/>
      <c r="ERP11" s="11"/>
      <c r="ERQ11" s="11"/>
      <c r="ERR11" s="11"/>
      <c r="ERS11" s="11"/>
      <c r="ERT11" s="11"/>
      <c r="ERU11" s="11"/>
      <c r="ERV11" s="11"/>
      <c r="ERW11" s="11"/>
      <c r="ERX11" s="11"/>
      <c r="ERY11" s="11"/>
      <c r="ERZ11" s="11"/>
      <c r="ESA11" s="11"/>
      <c r="ESB11" s="11"/>
      <c r="ESC11" s="11"/>
      <c r="ESD11" s="11"/>
      <c r="ESE11" s="11"/>
      <c r="ESF11" s="11"/>
      <c r="ESG11" s="11"/>
      <c r="ESH11" s="11"/>
      <c r="ESI11" s="11"/>
      <c r="ESJ11" s="11"/>
      <c r="ESK11" s="11"/>
      <c r="ESL11" s="11"/>
      <c r="ESM11" s="11"/>
      <c r="ESN11" s="11"/>
      <c r="ESO11" s="11"/>
      <c r="ESP11" s="11"/>
      <c r="ESQ11" s="11"/>
      <c r="ESR11" s="11"/>
      <c r="ESS11" s="11"/>
      <c r="EST11" s="11"/>
      <c r="ESU11" s="11"/>
      <c r="ESV11" s="11"/>
      <c r="ESW11" s="11"/>
      <c r="ESX11" s="11"/>
      <c r="ESY11" s="11"/>
      <c r="ESZ11" s="11"/>
      <c r="ETA11" s="11"/>
      <c r="ETB11" s="11"/>
      <c r="ETC11" s="11"/>
      <c r="ETD11" s="11"/>
      <c r="ETE11" s="11"/>
      <c r="ETF11" s="11"/>
      <c r="ETG11" s="11"/>
      <c r="ETH11" s="11"/>
      <c r="ETI11" s="11"/>
      <c r="ETJ11" s="11"/>
      <c r="ETK11" s="11"/>
      <c r="ETL11" s="11"/>
      <c r="ETM11" s="11"/>
      <c r="ETN11" s="11"/>
      <c r="ETO11" s="11"/>
      <c r="ETP11" s="11"/>
      <c r="ETQ11" s="11"/>
      <c r="ETR11" s="11"/>
      <c r="ETS11" s="11"/>
      <c r="ETT11" s="11"/>
      <c r="ETU11" s="11"/>
      <c r="ETV11" s="11"/>
      <c r="ETW11" s="11"/>
      <c r="ETX11" s="11"/>
      <c r="ETY11" s="11"/>
      <c r="ETZ11" s="11"/>
      <c r="EUA11" s="11"/>
      <c r="EUB11" s="11"/>
      <c r="EUC11" s="11"/>
      <c r="EUD11" s="11"/>
      <c r="EUE11" s="11"/>
      <c r="EUF11" s="11"/>
      <c r="EUG11" s="11"/>
      <c r="EUH11" s="11"/>
      <c r="EUI11" s="11"/>
      <c r="EUJ11" s="11"/>
      <c r="EUK11" s="11"/>
      <c r="EUL11" s="11"/>
      <c r="EUM11" s="11"/>
      <c r="EUN11" s="11"/>
      <c r="EUO11" s="11"/>
      <c r="EUP11" s="11"/>
      <c r="EUQ11" s="11"/>
      <c r="EUR11" s="11"/>
      <c r="EUS11" s="11"/>
      <c r="EUT11" s="11"/>
      <c r="EUU11" s="11"/>
      <c r="EUV11" s="11"/>
      <c r="EUW11" s="11"/>
      <c r="EUX11" s="11"/>
      <c r="EUY11" s="11"/>
      <c r="EUZ11" s="11"/>
      <c r="EVA11" s="11"/>
      <c r="EVB11" s="11"/>
      <c r="EVC11" s="11"/>
      <c r="EVD11" s="11"/>
      <c r="EVE11" s="11"/>
      <c r="EVF11" s="11"/>
      <c r="EVG11" s="11"/>
      <c r="EVH11" s="11"/>
      <c r="EVI11" s="11"/>
      <c r="EVJ11" s="11"/>
      <c r="EVK11" s="11"/>
      <c r="EVL11" s="11"/>
      <c r="EVM11" s="11"/>
      <c r="EVN11" s="11"/>
      <c r="EVO11" s="11"/>
      <c r="EVP11" s="11"/>
      <c r="EVQ11" s="11"/>
      <c r="EVR11" s="11"/>
      <c r="EVS11" s="11"/>
      <c r="EVT11" s="11"/>
      <c r="EVU11" s="11"/>
      <c r="EVV11" s="11"/>
      <c r="EVW11" s="11"/>
      <c r="EVX11" s="11"/>
      <c r="EVY11" s="11"/>
      <c r="EVZ11" s="11"/>
      <c r="EWA11" s="11"/>
      <c r="EWB11" s="11"/>
      <c r="EWC11" s="11"/>
      <c r="EWD11" s="11"/>
      <c r="EWE11" s="11"/>
      <c r="EWF11" s="11"/>
      <c r="EWG11" s="11"/>
      <c r="EWH11" s="11"/>
      <c r="EWI11" s="11"/>
      <c r="EWJ11" s="11"/>
      <c r="EWK11" s="11"/>
      <c r="EWL11" s="11"/>
      <c r="EWM11" s="11"/>
      <c r="EWN11" s="11"/>
      <c r="EWO11" s="11"/>
      <c r="EWP11" s="11"/>
      <c r="EWQ11" s="11"/>
      <c r="EWR11" s="11"/>
      <c r="EWS11" s="11"/>
      <c r="EWT11" s="11"/>
      <c r="EWU11" s="11"/>
      <c r="EWV11" s="11"/>
      <c r="EWW11" s="11"/>
      <c r="EWX11" s="11"/>
      <c r="EWY11" s="11"/>
      <c r="EWZ11" s="11"/>
      <c r="EXA11" s="11"/>
      <c r="EXB11" s="11"/>
      <c r="EXC11" s="11"/>
      <c r="EXD11" s="11"/>
      <c r="EXE11" s="11"/>
      <c r="EXF11" s="11"/>
      <c r="EXG11" s="11"/>
      <c r="EXH11" s="11"/>
      <c r="EXI11" s="11"/>
      <c r="EXJ11" s="11"/>
      <c r="EXK11" s="11"/>
      <c r="EXL11" s="11"/>
      <c r="EXM11" s="11"/>
      <c r="EXN11" s="11"/>
      <c r="EXO11" s="11"/>
      <c r="EXP11" s="11"/>
      <c r="EXQ11" s="11"/>
      <c r="EXR11" s="11"/>
      <c r="EXS11" s="11"/>
      <c r="EXT11" s="11"/>
      <c r="EXU11" s="11"/>
      <c r="EXV11" s="11"/>
      <c r="EXW11" s="11"/>
      <c r="EXX11" s="11"/>
      <c r="EXY11" s="11"/>
      <c r="EXZ11" s="11"/>
      <c r="EYA11" s="11"/>
      <c r="EYB11" s="11"/>
      <c r="EYC11" s="11"/>
      <c r="EYD11" s="11"/>
      <c r="EYE11" s="11"/>
      <c r="EYF11" s="11"/>
      <c r="EYG11" s="11"/>
      <c r="EYH11" s="11"/>
      <c r="EYI11" s="11"/>
      <c r="EYJ11" s="11"/>
      <c r="EYK11" s="11"/>
      <c r="EYL11" s="11"/>
      <c r="EYM11" s="11"/>
      <c r="EYN11" s="11"/>
      <c r="EYO11" s="11"/>
      <c r="EYP11" s="11"/>
      <c r="EYQ11" s="11"/>
      <c r="EYR11" s="11"/>
      <c r="EYS11" s="11"/>
      <c r="EYT11" s="11"/>
      <c r="EYU11" s="11"/>
      <c r="EYV11" s="11"/>
      <c r="EYW11" s="11"/>
      <c r="EYX11" s="11"/>
      <c r="EYY11" s="11"/>
      <c r="EYZ11" s="11"/>
      <c r="EZA11" s="11"/>
      <c r="EZB11" s="11"/>
      <c r="EZC11" s="11"/>
      <c r="EZD11" s="11"/>
      <c r="EZE11" s="11"/>
      <c r="EZF11" s="11"/>
      <c r="EZG11" s="11"/>
      <c r="EZH11" s="11"/>
      <c r="EZI11" s="11"/>
      <c r="EZJ11" s="11"/>
      <c r="EZK11" s="11"/>
      <c r="EZL11" s="11"/>
      <c r="EZM11" s="11"/>
      <c r="EZN11" s="11"/>
      <c r="EZO11" s="11"/>
      <c r="EZP11" s="11"/>
      <c r="EZQ11" s="11"/>
      <c r="EZR11" s="11"/>
      <c r="EZS11" s="11"/>
      <c r="EZT11" s="11"/>
      <c r="EZU11" s="11"/>
      <c r="EZV11" s="11"/>
      <c r="EZW11" s="11"/>
      <c r="EZX11" s="11"/>
      <c r="EZY11" s="11"/>
      <c r="EZZ11" s="11"/>
      <c r="FAA11" s="11"/>
      <c r="FAB11" s="11"/>
      <c r="FAC11" s="11"/>
      <c r="FAD11" s="11"/>
      <c r="FAE11" s="11"/>
      <c r="FAF11" s="11"/>
      <c r="FAG11" s="11"/>
      <c r="FAH11" s="11"/>
      <c r="FAI11" s="11"/>
      <c r="FAJ11" s="11"/>
      <c r="FAK11" s="11"/>
      <c r="FAL11" s="11"/>
      <c r="FAM11" s="11"/>
      <c r="FAN11" s="11"/>
      <c r="FAO11" s="11"/>
      <c r="FAP11" s="11"/>
      <c r="FAQ11" s="11"/>
      <c r="FAR11" s="11"/>
      <c r="FAS11" s="11"/>
      <c r="FAT11" s="11"/>
      <c r="FAU11" s="11"/>
      <c r="FAV11" s="11"/>
      <c r="FAW11" s="11"/>
      <c r="FAX11" s="11"/>
      <c r="FAY11" s="11"/>
      <c r="FAZ11" s="11"/>
      <c r="FBA11" s="11"/>
      <c r="FBB11" s="11"/>
      <c r="FBC11" s="11"/>
      <c r="FBD11" s="11"/>
      <c r="FBE11" s="11"/>
      <c r="FBF11" s="11"/>
      <c r="FBG11" s="11"/>
      <c r="FBH11" s="11"/>
      <c r="FBI11" s="11"/>
      <c r="FBJ11" s="11"/>
      <c r="FBK11" s="11"/>
      <c r="FBL11" s="11"/>
      <c r="FBM11" s="11"/>
      <c r="FBN11" s="11"/>
      <c r="FBO11" s="11"/>
      <c r="FBP11" s="11"/>
      <c r="FBQ11" s="11"/>
      <c r="FBR11" s="11"/>
      <c r="FBS11" s="11"/>
      <c r="FBT11" s="11"/>
      <c r="FBU11" s="11"/>
      <c r="FBV11" s="11"/>
      <c r="FBW11" s="11"/>
      <c r="FBX11" s="11"/>
      <c r="FBY11" s="11"/>
      <c r="FBZ11" s="11"/>
      <c r="FCA11" s="11"/>
      <c r="FCB11" s="11"/>
      <c r="FCC11" s="11"/>
      <c r="FCD11" s="11"/>
      <c r="FCE11" s="11"/>
      <c r="FCF11" s="11"/>
      <c r="FCG11" s="11"/>
      <c r="FCH11" s="11"/>
      <c r="FCI11" s="11"/>
      <c r="FCJ11" s="11"/>
      <c r="FCK11" s="11"/>
      <c r="FCL11" s="11"/>
      <c r="FCM11" s="11"/>
      <c r="FCN11" s="11"/>
      <c r="FCO11" s="11"/>
      <c r="FCP11" s="11"/>
      <c r="FCQ11" s="11"/>
      <c r="FCR11" s="11"/>
      <c r="FCS11" s="11"/>
      <c r="FCT11" s="11"/>
      <c r="FCU11" s="11"/>
      <c r="FCV11" s="11"/>
      <c r="FCW11" s="11"/>
      <c r="FCX11" s="11"/>
      <c r="FCY11" s="11"/>
      <c r="FCZ11" s="11"/>
      <c r="FDA11" s="11"/>
      <c r="FDB11" s="11"/>
      <c r="FDC11" s="11"/>
      <c r="FDD11" s="11"/>
      <c r="FDE11" s="11"/>
      <c r="FDF11" s="11"/>
      <c r="FDG11" s="11"/>
      <c r="FDH11" s="11"/>
      <c r="FDI11" s="11"/>
      <c r="FDJ11" s="11"/>
      <c r="FDK11" s="11"/>
      <c r="FDL11" s="11"/>
      <c r="FDM11" s="11"/>
      <c r="FDN11" s="11"/>
      <c r="FDO11" s="11"/>
      <c r="FDP11" s="11"/>
      <c r="FDQ11" s="11"/>
      <c r="FDR11" s="11"/>
      <c r="FDS11" s="11"/>
      <c r="FDT11" s="11"/>
      <c r="FDU11" s="11"/>
      <c r="FDV11" s="11"/>
      <c r="FDW11" s="11"/>
      <c r="FDX11" s="11"/>
      <c r="FDY11" s="11"/>
      <c r="FDZ11" s="11"/>
      <c r="FEA11" s="11"/>
      <c r="FEB11" s="11"/>
      <c r="FEC11" s="11"/>
      <c r="FED11" s="11"/>
      <c r="FEE11" s="11"/>
      <c r="FEF11" s="11"/>
      <c r="FEG11" s="11"/>
      <c r="FEH11" s="11"/>
      <c r="FEI11" s="11"/>
      <c r="FEJ11" s="11"/>
      <c r="FEK11" s="11"/>
      <c r="FEL11" s="11"/>
      <c r="FEM11" s="11"/>
      <c r="FEN11" s="11"/>
      <c r="FEO11" s="11"/>
      <c r="FEP11" s="11"/>
      <c r="FEQ11" s="11"/>
      <c r="FER11" s="11"/>
      <c r="FES11" s="11"/>
      <c r="FET11" s="11"/>
      <c r="FEU11" s="11"/>
      <c r="FEV11" s="11"/>
      <c r="FEW11" s="11"/>
      <c r="FEX11" s="11"/>
      <c r="FEY11" s="11"/>
      <c r="FEZ11" s="11"/>
      <c r="FFA11" s="11"/>
      <c r="FFB11" s="11"/>
      <c r="FFC11" s="11"/>
      <c r="FFD11" s="11"/>
      <c r="FFE11" s="11"/>
      <c r="FFF11" s="11"/>
      <c r="FFG11" s="11"/>
      <c r="FFH11" s="11"/>
      <c r="FFI11" s="11"/>
      <c r="FFJ11" s="11"/>
      <c r="FFK11" s="11"/>
      <c r="FFL11" s="11"/>
      <c r="FFM11" s="11"/>
      <c r="FFN11" s="11"/>
      <c r="FFO11" s="11"/>
      <c r="FFP11" s="11"/>
      <c r="FFQ11" s="11"/>
      <c r="FFR11" s="11"/>
      <c r="FFS11" s="11"/>
      <c r="FFT11" s="11"/>
      <c r="FFU11" s="11"/>
      <c r="FFV11" s="11"/>
      <c r="FFW11" s="11"/>
      <c r="FFX11" s="11"/>
      <c r="FFY11" s="11"/>
      <c r="FFZ11" s="11"/>
      <c r="FGA11" s="11"/>
      <c r="FGB11" s="11"/>
      <c r="FGC11" s="11"/>
      <c r="FGD11" s="11"/>
      <c r="FGE11" s="11"/>
      <c r="FGF11" s="11"/>
      <c r="FGG11" s="11"/>
      <c r="FGH11" s="11"/>
      <c r="FGI11" s="11"/>
      <c r="FGJ11" s="11"/>
      <c r="FGK11" s="11"/>
      <c r="FGL11" s="11"/>
      <c r="FGM11" s="11"/>
      <c r="FGN11" s="11"/>
      <c r="FGO11" s="11"/>
      <c r="FGP11" s="11"/>
      <c r="FGQ11" s="11"/>
      <c r="FGR11" s="11"/>
      <c r="FGS11" s="11"/>
      <c r="FGT11" s="11"/>
      <c r="FGU11" s="11"/>
      <c r="FGV11" s="11"/>
      <c r="FGW11" s="11"/>
      <c r="FGX11" s="11"/>
      <c r="FGY11" s="11"/>
      <c r="FGZ11" s="11"/>
      <c r="FHA11" s="11"/>
      <c r="FHB11" s="11"/>
      <c r="FHC11" s="11"/>
      <c r="FHD11" s="11"/>
      <c r="FHE11" s="11"/>
      <c r="FHF11" s="11"/>
      <c r="FHG11" s="11"/>
      <c r="FHH11" s="11"/>
      <c r="FHI11" s="11"/>
      <c r="FHJ11" s="11"/>
      <c r="FHK11" s="11"/>
      <c r="FHL11" s="11"/>
      <c r="FHM11" s="11"/>
      <c r="FHN11" s="11"/>
      <c r="FHO11" s="11"/>
      <c r="FHP11" s="11"/>
      <c r="FHQ11" s="11"/>
      <c r="FHR11" s="11"/>
      <c r="FHS11" s="11"/>
      <c r="FHT11" s="11"/>
      <c r="FHU11" s="11"/>
      <c r="FHV11" s="11"/>
      <c r="FHW11" s="11"/>
      <c r="FHX11" s="11"/>
      <c r="FHY11" s="11"/>
      <c r="FHZ11" s="11"/>
      <c r="FIA11" s="11"/>
      <c r="FIB11" s="11"/>
      <c r="FIC11" s="11"/>
      <c r="FID11" s="11"/>
      <c r="FIE11" s="11"/>
      <c r="FIF11" s="11"/>
      <c r="FIG11" s="11"/>
      <c r="FIH11" s="11"/>
      <c r="FII11" s="11"/>
      <c r="FIJ11" s="11"/>
      <c r="FIK11" s="11"/>
      <c r="FIL11" s="11"/>
      <c r="FIM11" s="11"/>
      <c r="FIN11" s="11"/>
      <c r="FIO11" s="11"/>
      <c r="FIP11" s="11"/>
      <c r="FIQ11" s="11"/>
      <c r="FIR11" s="11"/>
      <c r="FIS11" s="11"/>
      <c r="FIT11" s="11"/>
      <c r="FIU11" s="11"/>
      <c r="FIV11" s="11"/>
      <c r="FIW11" s="11"/>
      <c r="FIX11" s="11"/>
      <c r="FIY11" s="11"/>
      <c r="FIZ11" s="11"/>
      <c r="FJA11" s="11"/>
      <c r="FJB11" s="11"/>
      <c r="FJC11" s="11"/>
      <c r="FJD11" s="11"/>
      <c r="FJE11" s="11"/>
      <c r="FJF11" s="11"/>
      <c r="FJG11" s="11"/>
      <c r="FJH11" s="11"/>
      <c r="FJI11" s="11"/>
      <c r="FJJ11" s="11"/>
      <c r="FJK11" s="11"/>
      <c r="FJL11" s="11"/>
      <c r="FJM11" s="11"/>
      <c r="FJN11" s="11"/>
      <c r="FJO11" s="11"/>
      <c r="FJP11" s="11"/>
      <c r="FJQ11" s="11"/>
      <c r="FJR11" s="11"/>
      <c r="FJS11" s="11"/>
      <c r="FJT11" s="11"/>
      <c r="FJU11" s="11"/>
      <c r="FJV11" s="11"/>
      <c r="FJW11" s="11"/>
      <c r="FJX11" s="11"/>
      <c r="FJY11" s="11"/>
      <c r="FJZ11" s="11"/>
      <c r="FKA11" s="11"/>
      <c r="FKB11" s="11"/>
      <c r="FKC11" s="11"/>
      <c r="FKD11" s="11"/>
      <c r="FKE11" s="11"/>
      <c r="FKF11" s="11"/>
      <c r="FKG11" s="11"/>
      <c r="FKH11" s="11"/>
      <c r="FKI11" s="11"/>
      <c r="FKJ11" s="11"/>
      <c r="FKK11" s="11"/>
      <c r="FKL11" s="11"/>
      <c r="FKM11" s="11"/>
      <c r="FKN11" s="11"/>
      <c r="FKO11" s="11"/>
      <c r="FKP11" s="11"/>
      <c r="FKQ11" s="11"/>
      <c r="FKR11" s="11"/>
      <c r="FKS11" s="11"/>
      <c r="FKT11" s="11"/>
      <c r="FKU11" s="11"/>
      <c r="FKV11" s="11"/>
      <c r="FKW11" s="11"/>
      <c r="FKX11" s="11"/>
      <c r="FKY11" s="11"/>
      <c r="FKZ11" s="11"/>
      <c r="FLA11" s="11"/>
      <c r="FLB11" s="11"/>
      <c r="FLC11" s="11"/>
      <c r="FLD11" s="11"/>
      <c r="FLE11" s="11"/>
      <c r="FLF11" s="11"/>
      <c r="FLG11" s="11"/>
      <c r="FLH11" s="11"/>
      <c r="FLI11" s="11"/>
      <c r="FLJ11" s="11"/>
      <c r="FLK11" s="11"/>
      <c r="FLL11" s="11"/>
      <c r="FLM11" s="11"/>
      <c r="FLN11" s="11"/>
      <c r="FLO11" s="11"/>
      <c r="FLP11" s="11"/>
      <c r="FLQ11" s="11"/>
      <c r="FLR11" s="11"/>
      <c r="FLS11" s="11"/>
      <c r="FLT11" s="11"/>
      <c r="FLU11" s="11"/>
      <c r="FLV11" s="11"/>
      <c r="FLW11" s="11"/>
      <c r="FLX11" s="11"/>
      <c r="FLY11" s="11"/>
      <c r="FLZ11" s="11"/>
      <c r="FMA11" s="11"/>
      <c r="FMB11" s="11"/>
      <c r="FMC11" s="11"/>
      <c r="FMD11" s="11"/>
      <c r="FME11" s="11"/>
      <c r="FMF11" s="11"/>
      <c r="FMG11" s="11"/>
      <c r="FMH11" s="11"/>
      <c r="FMI11" s="11"/>
      <c r="FMJ11" s="11"/>
      <c r="FMK11" s="11"/>
      <c r="FML11" s="11"/>
      <c r="FMM11" s="11"/>
      <c r="FMN11" s="11"/>
      <c r="FMO11" s="11"/>
      <c r="FMP11" s="11"/>
      <c r="FMQ11" s="11"/>
      <c r="FMR11" s="11"/>
      <c r="FMS11" s="11"/>
      <c r="FMT11" s="11"/>
      <c r="FMU11" s="11"/>
      <c r="FMV11" s="11"/>
      <c r="FMW11" s="11"/>
      <c r="FMX11" s="11"/>
      <c r="FMY11" s="11"/>
      <c r="FMZ11" s="11"/>
      <c r="FNA11" s="11"/>
      <c r="FNB11" s="11"/>
      <c r="FNC11" s="11"/>
      <c r="FND11" s="11"/>
      <c r="FNE11" s="11"/>
      <c r="FNF11" s="11"/>
      <c r="FNG11" s="11"/>
      <c r="FNH11" s="11"/>
      <c r="FNI11" s="11"/>
      <c r="FNJ11" s="11"/>
      <c r="FNK11" s="11"/>
      <c r="FNL11" s="11"/>
      <c r="FNM11" s="11"/>
      <c r="FNN11" s="11"/>
      <c r="FNO11" s="11"/>
      <c r="FNP11" s="11"/>
      <c r="FNQ11" s="11"/>
      <c r="FNR11" s="11"/>
      <c r="FNS11" s="11"/>
      <c r="FNT11" s="11"/>
      <c r="FNU11" s="11"/>
      <c r="FNV11" s="11"/>
      <c r="FNW11" s="11"/>
      <c r="FNX11" s="11"/>
      <c r="FNY11" s="11"/>
      <c r="FNZ11" s="11"/>
      <c r="FOA11" s="11"/>
      <c r="FOB11" s="11"/>
      <c r="FOC11" s="11"/>
      <c r="FOD11" s="11"/>
      <c r="FOE11" s="11"/>
      <c r="FOF11" s="11"/>
      <c r="FOG11" s="11"/>
      <c r="FOH11" s="11"/>
      <c r="FOI11" s="11"/>
      <c r="FOJ11" s="11"/>
      <c r="FOK11" s="11"/>
      <c r="FOL11" s="11"/>
      <c r="FOM11" s="11"/>
      <c r="FON11" s="11"/>
      <c r="FOO11" s="11"/>
      <c r="FOP11" s="11"/>
      <c r="FOQ11" s="11"/>
      <c r="FOR11" s="11"/>
      <c r="FOS11" s="11"/>
      <c r="FOT11" s="11"/>
      <c r="FOU11" s="11"/>
      <c r="FOV11" s="11"/>
      <c r="FOW11" s="11"/>
      <c r="FOX11" s="11"/>
      <c r="FOY11" s="11"/>
      <c r="FOZ11" s="11"/>
      <c r="FPA11" s="11"/>
      <c r="FPB11" s="11"/>
      <c r="FPC11" s="11"/>
      <c r="FPD11" s="11"/>
      <c r="FPE11" s="11"/>
      <c r="FPF11" s="11"/>
      <c r="FPG11" s="11"/>
      <c r="FPH11" s="11"/>
      <c r="FPI11" s="11"/>
      <c r="FPJ11" s="11"/>
      <c r="FPK11" s="11"/>
      <c r="FPL11" s="11"/>
      <c r="FPM11" s="11"/>
      <c r="FPN11" s="11"/>
      <c r="FPO11" s="11"/>
      <c r="FPP11" s="11"/>
      <c r="FPQ11" s="11"/>
      <c r="FPR11" s="11"/>
      <c r="FPS11" s="11"/>
      <c r="FPT11" s="11"/>
      <c r="FPU11" s="11"/>
      <c r="FPV11" s="11"/>
      <c r="FPW11" s="11"/>
      <c r="FPX11" s="11"/>
      <c r="FPY11" s="11"/>
      <c r="FPZ11" s="11"/>
      <c r="FQA11" s="11"/>
      <c r="FQB11" s="11"/>
      <c r="FQC11" s="11"/>
      <c r="FQD11" s="11"/>
      <c r="FQE11" s="11"/>
      <c r="FQF11" s="11"/>
      <c r="FQG11" s="11"/>
      <c r="FQH11" s="11"/>
      <c r="FQI11" s="11"/>
      <c r="FQJ11" s="11"/>
      <c r="FQK11" s="11"/>
      <c r="FQL11" s="11"/>
      <c r="FQM11" s="11"/>
      <c r="FQN11" s="11"/>
      <c r="FQO11" s="11"/>
      <c r="FQP11" s="11"/>
      <c r="FQQ11" s="11"/>
      <c r="FQR11" s="11"/>
      <c r="FQS11" s="11"/>
      <c r="FQT11" s="11"/>
      <c r="FQU11" s="11"/>
      <c r="FQV11" s="11"/>
      <c r="FQW11" s="11"/>
      <c r="FQX11" s="11"/>
      <c r="FQY11" s="11"/>
      <c r="FQZ11" s="11"/>
      <c r="FRA11" s="11"/>
      <c r="FRB11" s="11"/>
      <c r="FRC11" s="11"/>
      <c r="FRD11" s="11"/>
      <c r="FRE11" s="11"/>
      <c r="FRF11" s="11"/>
      <c r="FRG11" s="11"/>
      <c r="FRH11" s="11"/>
      <c r="FRI11" s="11"/>
      <c r="FRJ11" s="11"/>
      <c r="FRK11" s="11"/>
      <c r="FRL11" s="11"/>
      <c r="FRM11" s="11"/>
      <c r="FRN11" s="11"/>
      <c r="FRO11" s="11"/>
      <c r="FRP11" s="11"/>
      <c r="FRQ11" s="11"/>
      <c r="FRR11" s="11"/>
      <c r="FRS11" s="11"/>
      <c r="FRT11" s="11"/>
      <c r="FRU11" s="11"/>
      <c r="FRV11" s="11"/>
      <c r="FRW11" s="11"/>
      <c r="FRX11" s="11"/>
      <c r="FRY11" s="11"/>
      <c r="FRZ11" s="11"/>
      <c r="FSA11" s="11"/>
      <c r="FSB11" s="11"/>
    </row>
    <row r="12" spans="1:4552" s="43" customFormat="1" ht="12.75" customHeight="1" thickBot="1">
      <c r="A12" s="48" t="s">
        <v>10</v>
      </c>
      <c r="B12" s="49"/>
      <c r="C12" s="50">
        <f>C5-C10</f>
        <v>0</v>
      </c>
      <c r="D12" s="50">
        <f>D5-D10</f>
        <v>0</v>
      </c>
      <c r="E12" s="50">
        <f>E5-E10</f>
        <v>0</v>
      </c>
      <c r="F12" s="51">
        <f>F5-F10</f>
        <v>0</v>
      </c>
      <c r="G12" s="52">
        <f>G5-G10</f>
        <v>0</v>
      </c>
      <c r="H12" s="50">
        <f t="shared" ref="H12:AJ12" si="21">H5-H10</f>
        <v>12.672000000000001</v>
      </c>
      <c r="I12" s="50">
        <f t="shared" si="21"/>
        <v>38.016000000000005</v>
      </c>
      <c r="J12" s="50">
        <f t="shared" si="21"/>
        <v>12.672000000000001</v>
      </c>
      <c r="K12" s="51">
        <f t="shared" si="21"/>
        <v>63.36</v>
      </c>
      <c r="L12" s="52">
        <f>L5-L10</f>
        <v>126.72</v>
      </c>
      <c r="M12" s="50">
        <f t="shared" ref="M12:P12" si="22">M5-M10</f>
        <v>104.55720000000001</v>
      </c>
      <c r="N12" s="50">
        <f t="shared" si="22"/>
        <v>313.67160000000001</v>
      </c>
      <c r="O12" s="50">
        <f t="shared" si="22"/>
        <v>104.55720000000001</v>
      </c>
      <c r="P12" s="51">
        <f t="shared" si="22"/>
        <v>522.78599999999994</v>
      </c>
      <c r="Q12" s="52">
        <f>Q5-Q10</f>
        <v>1045.5719999999999</v>
      </c>
      <c r="R12" s="50">
        <f t="shared" ref="R12:U12" si="23">R5-R10</f>
        <v>951.87204000000008</v>
      </c>
      <c r="S12" s="50">
        <f t="shared" si="23"/>
        <v>2855.6161199999997</v>
      </c>
      <c r="T12" s="50">
        <f t="shared" si="23"/>
        <v>951.87204000000008</v>
      </c>
      <c r="U12" s="51">
        <f t="shared" si="23"/>
        <v>4759.3602000000001</v>
      </c>
      <c r="V12" s="52">
        <f>V5-V10</f>
        <v>9518.7204000000002</v>
      </c>
      <c r="W12" s="50">
        <f t="shared" ref="W12:Z12" si="24">W5-W10</f>
        <v>9607.5620440799994</v>
      </c>
      <c r="X12" s="50">
        <f t="shared" si="24"/>
        <v>28822.68613224</v>
      </c>
      <c r="Y12" s="50">
        <f t="shared" si="24"/>
        <v>9607.5620440799994</v>
      </c>
      <c r="Z12" s="51">
        <f t="shared" si="24"/>
        <v>48037.810220400002</v>
      </c>
      <c r="AA12" s="52">
        <f>AA5-AA10</f>
        <v>96075.620440800005</v>
      </c>
      <c r="AB12" s="50">
        <f t="shared" si="21"/>
        <v>55441.049805796203</v>
      </c>
      <c r="AC12" s="50">
        <f t="shared" si="21"/>
        <v>166323.1494173886</v>
      </c>
      <c r="AD12" s="50">
        <f t="shared" si="21"/>
        <v>55441.049805796203</v>
      </c>
      <c r="AE12" s="51">
        <f t="shared" si="21"/>
        <v>277205.24902898102</v>
      </c>
      <c r="AF12" s="52">
        <f t="shared" si="21"/>
        <v>554410.49805796205</v>
      </c>
      <c r="AG12" s="52">
        <f t="shared" si="21"/>
        <v>2252135.276777104</v>
      </c>
      <c r="AH12" s="52">
        <f t="shared" si="21"/>
        <v>4738838.1124411467</v>
      </c>
      <c r="AI12" s="52">
        <f t="shared" si="21"/>
        <v>7549099.053257945</v>
      </c>
      <c r="AJ12" s="52">
        <f t="shared" si="21"/>
        <v>11741431.304817105</v>
      </c>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c r="IF12" s="21"/>
      <c r="IG12" s="21"/>
      <c r="IH12" s="21"/>
      <c r="II12" s="21"/>
      <c r="IJ12" s="21"/>
      <c r="IK12" s="21"/>
      <c r="IL12" s="21"/>
      <c r="IM12" s="21"/>
      <c r="IN12" s="21"/>
      <c r="IO12" s="21"/>
      <c r="IP12" s="21"/>
      <c r="IQ12" s="21"/>
      <c r="IR12" s="21"/>
      <c r="IS12" s="21"/>
      <c r="IT12" s="21"/>
      <c r="IU12" s="21"/>
      <c r="IV12" s="21"/>
      <c r="IW12" s="21"/>
      <c r="IX12" s="21"/>
      <c r="IY12" s="21"/>
      <c r="IZ12" s="21"/>
      <c r="JA12" s="21"/>
      <c r="JB12" s="21"/>
      <c r="JC12" s="21"/>
      <c r="JD12" s="21"/>
      <c r="JE12" s="21"/>
      <c r="JF12" s="21"/>
      <c r="JG12" s="21"/>
      <c r="JH12" s="21"/>
      <c r="JI12" s="21"/>
      <c r="JJ12" s="21"/>
      <c r="JK12" s="21"/>
      <c r="JL12" s="21"/>
      <c r="JM12" s="21"/>
      <c r="JN12" s="21"/>
      <c r="JO12" s="21"/>
      <c r="JP12" s="21"/>
      <c r="JQ12" s="21"/>
      <c r="JR12" s="21"/>
      <c r="JS12" s="21"/>
      <c r="JT12" s="21"/>
      <c r="JU12" s="21"/>
      <c r="JV12" s="21"/>
      <c r="JW12" s="21"/>
      <c r="JX12" s="21"/>
      <c r="JY12" s="21"/>
      <c r="JZ12" s="21"/>
      <c r="KA12" s="21"/>
      <c r="KB12" s="21"/>
      <c r="KC12" s="21"/>
      <c r="KD12" s="21"/>
      <c r="KE12" s="21"/>
      <c r="KF12" s="21"/>
      <c r="KG12" s="21"/>
      <c r="KH12" s="21"/>
      <c r="KI12" s="21"/>
      <c r="KJ12" s="21"/>
      <c r="KK12" s="21"/>
      <c r="KL12" s="21"/>
      <c r="KM12" s="21"/>
      <c r="KN12" s="21"/>
      <c r="KO12" s="21"/>
      <c r="KP12" s="21"/>
      <c r="KQ12" s="21"/>
      <c r="KR12" s="21"/>
      <c r="KS12" s="21"/>
      <c r="KT12" s="21"/>
      <c r="KU12" s="21"/>
      <c r="KV12" s="21"/>
      <c r="KW12" s="21"/>
      <c r="KX12" s="21"/>
      <c r="KY12" s="21"/>
      <c r="KZ12" s="21"/>
      <c r="LA12" s="21"/>
      <c r="LB12" s="21"/>
      <c r="LC12" s="21"/>
      <c r="LD12" s="21"/>
      <c r="LE12" s="21"/>
      <c r="LF12" s="21"/>
      <c r="LG12" s="21"/>
      <c r="LH12" s="21"/>
      <c r="LI12" s="21"/>
      <c r="LJ12" s="21"/>
      <c r="LK12" s="21"/>
      <c r="LL12" s="21"/>
      <c r="LM12" s="21"/>
      <c r="LN12" s="21"/>
      <c r="LO12" s="21"/>
      <c r="LP12" s="21"/>
      <c r="LQ12" s="21"/>
      <c r="LR12" s="21"/>
      <c r="LS12" s="21"/>
      <c r="LT12" s="21"/>
      <c r="LU12" s="21"/>
      <c r="LV12" s="21"/>
      <c r="LW12" s="21"/>
      <c r="LX12" s="21"/>
      <c r="LY12" s="21"/>
      <c r="LZ12" s="21"/>
      <c r="MA12" s="21"/>
      <c r="MB12" s="21"/>
      <c r="MC12" s="21"/>
      <c r="MD12" s="21"/>
      <c r="ME12" s="21"/>
      <c r="MF12" s="21"/>
      <c r="MG12" s="21"/>
      <c r="MH12" s="21"/>
      <c r="MI12" s="21"/>
      <c r="MJ12" s="21"/>
      <c r="MK12" s="21"/>
      <c r="ML12" s="21"/>
      <c r="MM12" s="21"/>
      <c r="MN12" s="21"/>
      <c r="MO12" s="21"/>
      <c r="MP12" s="21"/>
      <c r="MQ12" s="21"/>
      <c r="MR12" s="21"/>
      <c r="MS12" s="21"/>
      <c r="MT12" s="21"/>
      <c r="MU12" s="21"/>
      <c r="MV12" s="21"/>
      <c r="MW12" s="21"/>
      <c r="MX12" s="21"/>
      <c r="MY12" s="21"/>
      <c r="MZ12" s="21"/>
      <c r="NA12" s="21"/>
      <c r="NB12" s="21"/>
      <c r="NC12" s="21"/>
      <c r="ND12" s="21"/>
      <c r="NE12" s="21"/>
      <c r="NF12" s="21"/>
      <c r="NG12" s="21"/>
      <c r="NH12" s="21"/>
      <c r="NI12" s="21"/>
      <c r="NJ12" s="21"/>
      <c r="NK12" s="21"/>
      <c r="NL12" s="21"/>
      <c r="NM12" s="21"/>
      <c r="NN12" s="21"/>
      <c r="NO12" s="21"/>
      <c r="NP12" s="21"/>
      <c r="NQ12" s="21"/>
      <c r="NR12" s="21"/>
      <c r="NS12" s="21"/>
      <c r="NT12" s="21"/>
      <c r="NU12" s="21"/>
      <c r="NV12" s="21"/>
      <c r="NW12" s="21"/>
      <c r="NX12" s="21"/>
      <c r="NY12" s="21"/>
      <c r="NZ12" s="21"/>
      <c r="OA12" s="21"/>
      <c r="OB12" s="21"/>
      <c r="OC12" s="21"/>
      <c r="OD12" s="21"/>
      <c r="OE12" s="21"/>
      <c r="OF12" s="21"/>
      <c r="OG12" s="21"/>
      <c r="OH12" s="21"/>
      <c r="OI12" s="21"/>
      <c r="OJ12" s="21"/>
      <c r="OK12" s="21"/>
      <c r="OL12" s="21"/>
      <c r="OM12" s="21"/>
      <c r="ON12" s="21"/>
      <c r="OO12" s="21"/>
      <c r="OP12" s="21"/>
      <c r="OQ12" s="21"/>
      <c r="OR12" s="21"/>
      <c r="OS12" s="21"/>
      <c r="OT12" s="21"/>
      <c r="OU12" s="21"/>
      <c r="OV12" s="21"/>
      <c r="OW12" s="21"/>
      <c r="OX12" s="21"/>
      <c r="OY12" s="21"/>
      <c r="OZ12" s="21"/>
      <c r="PA12" s="21"/>
      <c r="PB12" s="21"/>
      <c r="PC12" s="21"/>
      <c r="PD12" s="21"/>
      <c r="PE12" s="21"/>
      <c r="PF12" s="21"/>
      <c r="PG12" s="21"/>
      <c r="PH12" s="21"/>
      <c r="PI12" s="21"/>
      <c r="PJ12" s="21"/>
      <c r="PK12" s="21"/>
      <c r="PL12" s="21"/>
      <c r="PM12" s="21"/>
      <c r="PN12" s="21"/>
      <c r="PO12" s="21"/>
      <c r="PP12" s="21"/>
      <c r="PQ12" s="21"/>
      <c r="PR12" s="21"/>
      <c r="PS12" s="21"/>
      <c r="PT12" s="21"/>
      <c r="PU12" s="21"/>
      <c r="PV12" s="21"/>
      <c r="PW12" s="21"/>
      <c r="PX12" s="21"/>
      <c r="PY12" s="21"/>
      <c r="PZ12" s="21"/>
      <c r="QA12" s="21"/>
      <c r="QB12" s="21"/>
      <c r="QC12" s="21"/>
      <c r="QD12" s="21"/>
      <c r="QE12" s="21"/>
      <c r="QF12" s="21"/>
      <c r="QG12" s="21"/>
      <c r="QH12" s="21"/>
      <c r="QI12" s="21"/>
      <c r="QJ12" s="21"/>
      <c r="QK12" s="21"/>
      <c r="QL12" s="21"/>
      <c r="QM12" s="21"/>
      <c r="QN12" s="21"/>
      <c r="QO12" s="21"/>
      <c r="QP12" s="21"/>
      <c r="QQ12" s="21"/>
      <c r="QR12" s="21"/>
      <c r="QS12" s="21"/>
      <c r="QT12" s="21"/>
      <c r="QU12" s="21"/>
      <c r="QV12" s="21"/>
      <c r="QW12" s="21"/>
      <c r="QX12" s="21"/>
      <c r="QY12" s="21"/>
      <c r="QZ12" s="21"/>
      <c r="RA12" s="21"/>
      <c r="RB12" s="21"/>
      <c r="RC12" s="21"/>
      <c r="RD12" s="21"/>
      <c r="RE12" s="21"/>
      <c r="RF12" s="21"/>
      <c r="RG12" s="21"/>
      <c r="RH12" s="21"/>
      <c r="RI12" s="21"/>
      <c r="RJ12" s="21"/>
      <c r="RK12" s="21"/>
      <c r="RL12" s="21"/>
      <c r="RM12" s="21"/>
      <c r="RN12" s="21"/>
      <c r="RO12" s="21"/>
      <c r="RP12" s="21"/>
      <c r="RQ12" s="21"/>
      <c r="RR12" s="21"/>
      <c r="RS12" s="21"/>
      <c r="RT12" s="21"/>
      <c r="RU12" s="21"/>
      <c r="RV12" s="21"/>
      <c r="RW12" s="21"/>
      <c r="RX12" s="21"/>
      <c r="RY12" s="21"/>
      <c r="RZ12" s="21"/>
      <c r="SA12" s="21"/>
      <c r="SB12" s="21"/>
      <c r="SC12" s="21"/>
      <c r="SD12" s="21"/>
      <c r="SE12" s="21"/>
      <c r="SF12" s="21"/>
      <c r="SG12" s="21"/>
      <c r="SH12" s="21"/>
      <c r="SI12" s="21"/>
      <c r="SJ12" s="21"/>
      <c r="SK12" s="21"/>
      <c r="SL12" s="21"/>
      <c r="SM12" s="21"/>
      <c r="SN12" s="21"/>
      <c r="SO12" s="21"/>
      <c r="SP12" s="21"/>
      <c r="SQ12" s="21"/>
      <c r="SR12" s="21"/>
      <c r="SS12" s="21"/>
      <c r="ST12" s="21"/>
      <c r="SU12" s="21"/>
      <c r="SV12" s="21"/>
      <c r="SW12" s="21"/>
      <c r="SX12" s="21"/>
      <c r="SY12" s="21"/>
      <c r="SZ12" s="21"/>
      <c r="TA12" s="21"/>
      <c r="TB12" s="21"/>
      <c r="TC12" s="21"/>
      <c r="TD12" s="21"/>
      <c r="TE12" s="21"/>
      <c r="TF12" s="21"/>
      <c r="TG12" s="21"/>
      <c r="TH12" s="21"/>
      <c r="TI12" s="21"/>
      <c r="TJ12" s="21"/>
      <c r="TK12" s="21"/>
      <c r="TL12" s="21"/>
      <c r="TM12" s="21"/>
      <c r="TN12" s="21"/>
      <c r="TO12" s="21"/>
      <c r="TP12" s="21"/>
      <c r="TQ12" s="21"/>
      <c r="TR12" s="21"/>
      <c r="TS12" s="21"/>
      <c r="TT12" s="21"/>
      <c r="TU12" s="21"/>
      <c r="TV12" s="21"/>
      <c r="TW12" s="21"/>
      <c r="TX12" s="21"/>
      <c r="TY12" s="21"/>
      <c r="TZ12" s="21"/>
      <c r="UA12" s="21"/>
      <c r="UB12" s="21"/>
      <c r="UC12" s="21"/>
      <c r="UD12" s="21"/>
      <c r="UE12" s="21"/>
      <c r="UF12" s="21"/>
      <c r="UG12" s="21"/>
      <c r="UH12" s="21"/>
      <c r="UI12" s="21"/>
      <c r="UJ12" s="21"/>
      <c r="UK12" s="21"/>
      <c r="UL12" s="21"/>
      <c r="UM12" s="21"/>
      <c r="UN12" s="21"/>
      <c r="UO12" s="21"/>
      <c r="UP12" s="21"/>
      <c r="UQ12" s="21"/>
      <c r="UR12" s="21"/>
      <c r="US12" s="21"/>
      <c r="UT12" s="21"/>
      <c r="UU12" s="21"/>
      <c r="UV12" s="21"/>
      <c r="UW12" s="21"/>
      <c r="UX12" s="21"/>
      <c r="UY12" s="21"/>
      <c r="UZ12" s="21"/>
      <c r="VA12" s="21"/>
      <c r="VB12" s="21"/>
      <c r="VC12" s="21"/>
      <c r="VD12" s="21"/>
      <c r="VE12" s="21"/>
      <c r="VF12" s="21"/>
      <c r="VG12" s="21"/>
      <c r="VH12" s="21"/>
      <c r="VI12" s="21"/>
      <c r="VJ12" s="21"/>
      <c r="VK12" s="21"/>
      <c r="VL12" s="21"/>
      <c r="VM12" s="21"/>
      <c r="VN12" s="21"/>
      <c r="VO12" s="21"/>
      <c r="VP12" s="21"/>
      <c r="VQ12" s="21"/>
      <c r="VR12" s="21"/>
      <c r="VS12" s="21"/>
      <c r="VT12" s="21"/>
      <c r="VU12" s="21"/>
      <c r="VV12" s="21"/>
      <c r="VW12" s="21"/>
      <c r="VX12" s="21"/>
      <c r="VY12" s="21"/>
      <c r="VZ12" s="21"/>
      <c r="WA12" s="21"/>
      <c r="WB12" s="21"/>
      <c r="WC12" s="21"/>
      <c r="WD12" s="21"/>
      <c r="WE12" s="21"/>
      <c r="WF12" s="21"/>
      <c r="WG12" s="21"/>
      <c r="WH12" s="21"/>
      <c r="WI12" s="21"/>
      <c r="WJ12" s="21"/>
      <c r="WK12" s="21"/>
      <c r="WL12" s="21"/>
      <c r="WM12" s="21"/>
      <c r="WN12" s="21"/>
      <c r="WO12" s="21"/>
      <c r="WP12" s="21"/>
      <c r="WQ12" s="21"/>
      <c r="WR12" s="21"/>
      <c r="WS12" s="21"/>
      <c r="WT12" s="21"/>
      <c r="WU12" s="21"/>
      <c r="WV12" s="21"/>
      <c r="WW12" s="21"/>
      <c r="WX12" s="21"/>
      <c r="WY12" s="21"/>
      <c r="WZ12" s="21"/>
      <c r="XA12" s="21"/>
      <c r="XB12" s="21"/>
      <c r="XC12" s="21"/>
      <c r="XD12" s="21"/>
      <c r="XE12" s="21"/>
      <c r="XF12" s="21"/>
      <c r="XG12" s="21"/>
      <c r="XH12" s="21"/>
      <c r="XI12" s="21"/>
      <c r="XJ12" s="21"/>
      <c r="XK12" s="21"/>
      <c r="XL12" s="21"/>
      <c r="XM12" s="21"/>
      <c r="XN12" s="21"/>
      <c r="XO12" s="21"/>
      <c r="XP12" s="21"/>
      <c r="XQ12" s="21"/>
      <c r="XR12" s="21"/>
      <c r="XS12" s="21"/>
      <c r="XT12" s="21"/>
      <c r="XU12" s="21"/>
      <c r="XV12" s="21"/>
      <c r="XW12" s="21"/>
      <c r="XX12" s="21"/>
      <c r="XY12" s="21"/>
      <c r="XZ12" s="21"/>
      <c r="YA12" s="21"/>
      <c r="YB12" s="21"/>
      <c r="YC12" s="21"/>
      <c r="YD12" s="21"/>
      <c r="YE12" s="21"/>
      <c r="YF12" s="21"/>
      <c r="YG12" s="21"/>
      <c r="YH12" s="21"/>
      <c r="YI12" s="21"/>
      <c r="YJ12" s="21"/>
      <c r="YK12" s="21"/>
      <c r="YL12" s="21"/>
      <c r="YM12" s="21"/>
      <c r="YN12" s="21"/>
      <c r="YO12" s="21"/>
      <c r="YP12" s="21"/>
      <c r="YQ12" s="21"/>
      <c r="YR12" s="21"/>
      <c r="YS12" s="21"/>
      <c r="YT12" s="21"/>
      <c r="YU12" s="21"/>
      <c r="YV12" s="21"/>
      <c r="YW12" s="21"/>
      <c r="YX12" s="21"/>
      <c r="YY12" s="21"/>
      <c r="YZ12" s="21"/>
      <c r="ZA12" s="21"/>
      <c r="ZB12" s="21"/>
      <c r="ZC12" s="21"/>
      <c r="ZD12" s="21"/>
      <c r="ZE12" s="21"/>
      <c r="ZF12" s="21"/>
      <c r="ZG12" s="21"/>
      <c r="ZH12" s="21"/>
      <c r="ZI12" s="21"/>
      <c r="ZJ12" s="21"/>
      <c r="ZK12" s="21"/>
      <c r="ZL12" s="21"/>
      <c r="ZM12" s="21"/>
      <c r="ZN12" s="21"/>
      <c r="ZO12" s="21"/>
      <c r="ZP12" s="21"/>
      <c r="ZQ12" s="21"/>
      <c r="ZR12" s="21"/>
      <c r="ZS12" s="21"/>
      <c r="ZT12" s="21"/>
      <c r="ZU12" s="21"/>
      <c r="ZV12" s="21"/>
      <c r="ZW12" s="21"/>
      <c r="ZX12" s="21"/>
      <c r="ZY12" s="21"/>
      <c r="ZZ12" s="21"/>
      <c r="AAA12" s="21"/>
      <c r="AAB12" s="21"/>
      <c r="AAC12" s="21"/>
      <c r="AAD12" s="21"/>
      <c r="AAE12" s="21"/>
      <c r="AAF12" s="21"/>
      <c r="AAG12" s="21"/>
      <c r="AAH12" s="21"/>
      <c r="AAI12" s="21"/>
      <c r="AAJ12" s="21"/>
      <c r="AAK12" s="21"/>
      <c r="AAL12" s="21"/>
      <c r="AAM12" s="21"/>
      <c r="AAN12" s="21"/>
      <c r="AAO12" s="21"/>
      <c r="AAP12" s="21"/>
      <c r="AAQ12" s="21"/>
      <c r="AAR12" s="21"/>
      <c r="AAS12" s="21"/>
      <c r="AAT12" s="21"/>
      <c r="AAU12" s="21"/>
      <c r="AAV12" s="21"/>
      <c r="AAW12" s="21"/>
      <c r="AAX12" s="21"/>
      <c r="AAY12" s="21"/>
      <c r="AAZ12" s="21"/>
      <c r="ABA12" s="21"/>
      <c r="ABB12" s="21"/>
      <c r="ABC12" s="21"/>
      <c r="ABD12" s="21"/>
      <c r="ABE12" s="21"/>
      <c r="ABF12" s="21"/>
      <c r="ABG12" s="21"/>
      <c r="ABH12" s="21"/>
      <c r="ABI12" s="21"/>
      <c r="ABJ12" s="21"/>
      <c r="ABK12" s="21"/>
      <c r="ABL12" s="21"/>
      <c r="ABM12" s="21"/>
      <c r="ABN12" s="21"/>
      <c r="ABO12" s="21"/>
      <c r="ABP12" s="21"/>
      <c r="ABQ12" s="21"/>
      <c r="ABR12" s="21"/>
      <c r="ABS12" s="21"/>
      <c r="ABT12" s="21"/>
      <c r="ABU12" s="21"/>
      <c r="ABV12" s="21"/>
      <c r="ABW12" s="21"/>
      <c r="ABX12" s="21"/>
      <c r="ABY12" s="21"/>
      <c r="ABZ12" s="21"/>
      <c r="ACA12" s="21"/>
      <c r="ACB12" s="21"/>
      <c r="ACC12" s="21"/>
      <c r="ACD12" s="21"/>
      <c r="ACE12" s="21"/>
      <c r="ACF12" s="21"/>
      <c r="ACG12" s="21"/>
      <c r="ACH12" s="21"/>
      <c r="ACI12" s="21"/>
      <c r="ACJ12" s="21"/>
      <c r="ACK12" s="21"/>
      <c r="ACL12" s="21"/>
      <c r="ACM12" s="21"/>
      <c r="ACN12" s="21"/>
      <c r="ACO12" s="21"/>
      <c r="ACP12" s="21"/>
      <c r="ACQ12" s="21"/>
      <c r="ACR12" s="21"/>
      <c r="ACS12" s="21"/>
      <c r="ACT12" s="21"/>
      <c r="ACU12" s="21"/>
      <c r="ACV12" s="21"/>
      <c r="ACW12" s="21"/>
      <c r="ACX12" s="21"/>
      <c r="ACY12" s="21"/>
      <c r="ACZ12" s="21"/>
      <c r="ADA12" s="21"/>
      <c r="ADB12" s="21"/>
      <c r="ADC12" s="21"/>
      <c r="ADD12" s="21"/>
      <c r="ADE12" s="21"/>
      <c r="ADF12" s="21"/>
      <c r="ADG12" s="21"/>
      <c r="ADH12" s="21"/>
      <c r="ADI12" s="21"/>
      <c r="ADJ12" s="21"/>
      <c r="ADK12" s="21"/>
      <c r="ADL12" s="21"/>
      <c r="ADM12" s="21"/>
      <c r="ADN12" s="21"/>
      <c r="ADO12" s="21"/>
      <c r="ADP12" s="21"/>
      <c r="ADQ12" s="21"/>
      <c r="ADR12" s="21"/>
      <c r="ADS12" s="21"/>
      <c r="ADT12" s="21"/>
      <c r="ADU12" s="21"/>
      <c r="ADV12" s="21"/>
      <c r="ADW12" s="21"/>
      <c r="ADX12" s="21"/>
      <c r="ADY12" s="21"/>
      <c r="ADZ12" s="21"/>
      <c r="AEA12" s="21"/>
      <c r="AEB12" s="21"/>
      <c r="AEC12" s="21"/>
      <c r="AED12" s="21"/>
      <c r="AEE12" s="21"/>
      <c r="AEF12" s="21"/>
      <c r="AEG12" s="21"/>
      <c r="AEH12" s="21"/>
      <c r="AEI12" s="21"/>
      <c r="AEJ12" s="21"/>
      <c r="AEK12" s="21"/>
      <c r="AEL12" s="21"/>
      <c r="AEM12" s="21"/>
      <c r="AEN12" s="21"/>
      <c r="AEO12" s="21"/>
      <c r="AEP12" s="21"/>
      <c r="AEQ12" s="21"/>
      <c r="AER12" s="21"/>
      <c r="AES12" s="21"/>
      <c r="AET12" s="21"/>
      <c r="AEU12" s="21"/>
      <c r="AEV12" s="21"/>
      <c r="AEW12" s="21"/>
      <c r="AEX12" s="21"/>
      <c r="AEY12" s="21"/>
      <c r="AEZ12" s="21"/>
      <c r="AFA12" s="21"/>
      <c r="AFB12" s="21"/>
      <c r="AFC12" s="21"/>
      <c r="AFD12" s="21"/>
      <c r="AFE12" s="21"/>
      <c r="AFF12" s="21"/>
      <c r="AFG12" s="21"/>
      <c r="AFH12" s="21"/>
      <c r="AFI12" s="21"/>
      <c r="AFJ12" s="21"/>
      <c r="AFK12" s="21"/>
      <c r="AFL12" s="21"/>
      <c r="AFM12" s="21"/>
      <c r="AFN12" s="21"/>
      <c r="AFO12" s="21"/>
      <c r="AFP12" s="21"/>
      <c r="AFQ12" s="21"/>
      <c r="AFR12" s="21"/>
      <c r="AFS12" s="21"/>
      <c r="AFT12" s="21"/>
      <c r="AFU12" s="21"/>
      <c r="AFV12" s="21"/>
      <c r="AFW12" s="21"/>
      <c r="AFX12" s="21"/>
      <c r="AFY12" s="21"/>
      <c r="AFZ12" s="21"/>
      <c r="AGA12" s="21"/>
      <c r="AGB12" s="21"/>
      <c r="AGC12" s="21"/>
      <c r="AGD12" s="21"/>
      <c r="AGE12" s="21"/>
      <c r="AGF12" s="21"/>
      <c r="AGG12" s="21"/>
      <c r="AGH12" s="21"/>
      <c r="AGI12" s="21"/>
      <c r="AGJ12" s="21"/>
      <c r="AGK12" s="21"/>
      <c r="AGL12" s="21"/>
      <c r="AGM12" s="21"/>
      <c r="AGN12" s="21"/>
      <c r="AGO12" s="21"/>
      <c r="AGP12" s="21"/>
      <c r="AGQ12" s="21"/>
      <c r="AGR12" s="21"/>
      <c r="AGS12" s="21"/>
      <c r="AGT12" s="21"/>
      <c r="AGU12" s="21"/>
      <c r="AGV12" s="21"/>
      <c r="AGW12" s="21"/>
      <c r="AGX12" s="21"/>
      <c r="AGY12" s="21"/>
      <c r="AGZ12" s="21"/>
      <c r="AHA12" s="21"/>
      <c r="AHB12" s="21"/>
      <c r="AHC12" s="21"/>
      <c r="AHD12" s="21"/>
      <c r="AHE12" s="21"/>
      <c r="AHF12" s="21"/>
      <c r="AHG12" s="21"/>
      <c r="AHH12" s="21"/>
      <c r="AHI12" s="21"/>
      <c r="AHJ12" s="21"/>
      <c r="AHK12" s="21"/>
      <c r="AHL12" s="21"/>
      <c r="AHM12" s="21"/>
      <c r="AHN12" s="21"/>
      <c r="AHO12" s="21"/>
      <c r="AHP12" s="21"/>
      <c r="AHQ12" s="21"/>
      <c r="AHR12" s="21"/>
      <c r="AHS12" s="21"/>
      <c r="AHT12" s="21"/>
      <c r="AHU12" s="21"/>
      <c r="AHV12" s="21"/>
      <c r="AHW12" s="21"/>
      <c r="AHX12" s="21"/>
      <c r="AHY12" s="21"/>
      <c r="AHZ12" s="21"/>
      <c r="AIA12" s="21"/>
      <c r="AIB12" s="21"/>
      <c r="AIC12" s="21"/>
      <c r="AID12" s="21"/>
      <c r="AIE12" s="21"/>
      <c r="AIF12" s="21"/>
      <c r="AIG12" s="21"/>
      <c r="AIH12" s="21"/>
      <c r="AII12" s="21"/>
      <c r="AIJ12" s="21"/>
      <c r="AIK12" s="21"/>
      <c r="AIL12" s="21"/>
      <c r="AIM12" s="21"/>
      <c r="AIN12" s="21"/>
      <c r="AIO12" s="21"/>
      <c r="AIP12" s="21"/>
      <c r="AIQ12" s="21"/>
      <c r="AIR12" s="21"/>
      <c r="AIS12" s="21"/>
      <c r="AIT12" s="21"/>
      <c r="AIU12" s="21"/>
      <c r="AIV12" s="21"/>
      <c r="AIW12" s="21"/>
      <c r="AIX12" s="21"/>
      <c r="AIY12" s="21"/>
      <c r="AIZ12" s="21"/>
      <c r="AJA12" s="21"/>
      <c r="AJB12" s="21"/>
      <c r="AJC12" s="21"/>
      <c r="AJD12" s="21"/>
      <c r="AJE12" s="21"/>
      <c r="AJF12" s="21"/>
      <c r="AJG12" s="21"/>
      <c r="AJH12" s="21"/>
      <c r="AJI12" s="21"/>
      <c r="AJJ12" s="21"/>
      <c r="AJK12" s="21"/>
      <c r="AJL12" s="21"/>
      <c r="AJM12" s="21"/>
      <c r="AJN12" s="21"/>
      <c r="AJO12" s="21"/>
      <c r="AJP12" s="21"/>
      <c r="AJQ12" s="21"/>
      <c r="AJR12" s="21"/>
      <c r="AJS12" s="21"/>
      <c r="AJT12" s="21"/>
      <c r="AJU12" s="21"/>
      <c r="AJV12" s="21"/>
      <c r="AJW12" s="21"/>
      <c r="AJX12" s="21"/>
      <c r="AJY12" s="21"/>
      <c r="AJZ12" s="21"/>
      <c r="AKA12" s="21"/>
      <c r="AKB12" s="21"/>
      <c r="AKC12" s="21"/>
      <c r="AKD12" s="21"/>
      <c r="AKE12" s="21"/>
      <c r="AKF12" s="21"/>
      <c r="AKG12" s="21"/>
      <c r="AKH12" s="21"/>
      <c r="AKI12" s="21"/>
      <c r="AKJ12" s="21"/>
      <c r="AKK12" s="21"/>
      <c r="AKL12" s="21"/>
      <c r="AKM12" s="21"/>
      <c r="AKN12" s="21"/>
      <c r="AKO12" s="21"/>
      <c r="AKP12" s="21"/>
      <c r="AKQ12" s="21"/>
      <c r="AKR12" s="21"/>
      <c r="AKS12" s="21"/>
      <c r="AKT12" s="21"/>
      <c r="AKU12" s="21"/>
      <c r="AKV12" s="21"/>
      <c r="AKW12" s="21"/>
      <c r="AKX12" s="21"/>
      <c r="AKY12" s="21"/>
      <c r="AKZ12" s="21"/>
      <c r="ALA12" s="21"/>
      <c r="ALB12" s="21"/>
      <c r="ALC12" s="21"/>
      <c r="ALD12" s="21"/>
      <c r="ALE12" s="21"/>
      <c r="ALF12" s="21"/>
      <c r="ALG12" s="21"/>
      <c r="ALH12" s="21"/>
      <c r="ALI12" s="21"/>
      <c r="ALJ12" s="21"/>
      <c r="ALK12" s="21"/>
      <c r="ALL12" s="21"/>
      <c r="ALM12" s="21"/>
      <c r="ALN12" s="21"/>
      <c r="ALO12" s="21"/>
      <c r="ALP12" s="21"/>
      <c r="ALQ12" s="21"/>
      <c r="ALR12" s="21"/>
      <c r="ALS12" s="21"/>
      <c r="ALT12" s="21"/>
      <c r="ALU12" s="21"/>
      <c r="ALV12" s="21"/>
      <c r="ALW12" s="21"/>
      <c r="ALX12" s="21"/>
      <c r="ALY12" s="21"/>
      <c r="ALZ12" s="21"/>
      <c r="AMA12" s="21"/>
      <c r="AMB12" s="21"/>
      <c r="AMC12" s="21"/>
      <c r="AMD12" s="21"/>
      <c r="AME12" s="21"/>
      <c r="AMF12" s="21"/>
      <c r="AMG12" s="21"/>
      <c r="AMH12" s="21"/>
      <c r="AMI12" s="21"/>
      <c r="AMJ12" s="21"/>
      <c r="AMK12" s="21"/>
      <c r="AML12" s="21"/>
      <c r="AMM12" s="21"/>
      <c r="AMN12" s="21"/>
      <c r="AMO12" s="21"/>
      <c r="AMP12" s="21"/>
      <c r="AMQ12" s="21"/>
      <c r="AMR12" s="21"/>
      <c r="AMS12" s="21"/>
      <c r="AMT12" s="21"/>
      <c r="AMU12" s="21"/>
      <c r="AMV12" s="21"/>
      <c r="AMW12" s="21"/>
      <c r="AMX12" s="21"/>
      <c r="AMY12" s="21"/>
      <c r="AMZ12" s="21"/>
      <c r="ANA12" s="21"/>
      <c r="ANB12" s="21"/>
      <c r="ANC12" s="21"/>
      <c r="AND12" s="21"/>
      <c r="ANE12" s="21"/>
      <c r="ANF12" s="21"/>
      <c r="ANG12" s="21"/>
      <c r="ANH12" s="21"/>
      <c r="ANI12" s="21"/>
      <c r="ANJ12" s="21"/>
      <c r="ANK12" s="21"/>
      <c r="ANL12" s="21"/>
      <c r="ANM12" s="21"/>
      <c r="ANN12" s="21"/>
      <c r="ANO12" s="21"/>
      <c r="ANP12" s="21"/>
      <c r="ANQ12" s="21"/>
      <c r="ANR12" s="21"/>
      <c r="ANS12" s="21"/>
      <c r="ANT12" s="21"/>
      <c r="ANU12" s="21"/>
      <c r="ANV12" s="21"/>
      <c r="ANW12" s="21"/>
      <c r="ANX12" s="21"/>
      <c r="ANY12" s="21"/>
      <c r="ANZ12" s="21"/>
      <c r="AOA12" s="21"/>
      <c r="AOB12" s="21"/>
      <c r="AOC12" s="21"/>
      <c r="AOD12" s="21"/>
      <c r="AOE12" s="21"/>
      <c r="AOF12" s="21"/>
      <c r="AOG12" s="21"/>
      <c r="AOH12" s="21"/>
      <c r="AOI12" s="21"/>
      <c r="AOJ12" s="21"/>
      <c r="AOK12" s="21"/>
      <c r="AOL12" s="21"/>
      <c r="AOM12" s="21"/>
      <c r="AON12" s="21"/>
      <c r="AOO12" s="21"/>
      <c r="AOP12" s="21"/>
      <c r="AOQ12" s="21"/>
      <c r="AOR12" s="21"/>
      <c r="AOS12" s="21"/>
      <c r="AOT12" s="21"/>
      <c r="AOU12" s="21"/>
      <c r="AOV12" s="21"/>
      <c r="AOW12" s="21"/>
      <c r="AOX12" s="21"/>
      <c r="AOY12" s="21"/>
      <c r="AOZ12" s="21"/>
      <c r="APA12" s="21"/>
      <c r="APB12" s="21"/>
      <c r="APC12" s="21"/>
      <c r="APD12" s="21"/>
      <c r="APE12" s="21"/>
      <c r="APF12" s="21"/>
      <c r="APG12" s="21"/>
      <c r="APH12" s="21"/>
      <c r="API12" s="21"/>
      <c r="APJ12" s="21"/>
      <c r="APK12" s="21"/>
      <c r="APL12" s="21"/>
      <c r="APM12" s="21"/>
      <c r="APN12" s="21"/>
      <c r="APO12" s="21"/>
      <c r="APP12" s="21"/>
      <c r="APQ12" s="21"/>
      <c r="APR12" s="21"/>
      <c r="APS12" s="21"/>
      <c r="APT12" s="21"/>
      <c r="APU12" s="21"/>
      <c r="APV12" s="21"/>
      <c r="APW12" s="21"/>
      <c r="APX12" s="21"/>
      <c r="APY12" s="21"/>
      <c r="APZ12" s="21"/>
      <c r="AQA12" s="21"/>
      <c r="AQB12" s="21"/>
      <c r="AQC12" s="21"/>
      <c r="AQD12" s="21"/>
      <c r="AQE12" s="21"/>
      <c r="AQF12" s="21"/>
      <c r="AQG12" s="21"/>
      <c r="AQH12" s="21"/>
      <c r="AQI12" s="21"/>
      <c r="AQJ12" s="21"/>
      <c r="AQK12" s="21"/>
      <c r="AQL12" s="21"/>
      <c r="AQM12" s="21"/>
      <c r="AQN12" s="21"/>
      <c r="AQO12" s="21"/>
      <c r="AQP12" s="21"/>
      <c r="AQQ12" s="21"/>
      <c r="AQR12" s="21"/>
      <c r="AQS12" s="21"/>
      <c r="AQT12" s="21"/>
      <c r="AQU12" s="21"/>
      <c r="AQV12" s="21"/>
      <c r="AQW12" s="21"/>
      <c r="AQX12" s="21"/>
      <c r="AQY12" s="21"/>
      <c r="AQZ12" s="21"/>
      <c r="ARA12" s="21"/>
      <c r="ARB12" s="21"/>
      <c r="ARC12" s="21"/>
      <c r="ARD12" s="21"/>
      <c r="ARE12" s="21"/>
      <c r="ARF12" s="21"/>
      <c r="ARG12" s="21"/>
      <c r="ARH12" s="21"/>
      <c r="ARI12" s="21"/>
      <c r="ARJ12" s="21"/>
      <c r="ARK12" s="21"/>
      <c r="ARL12" s="21"/>
      <c r="ARM12" s="21"/>
      <c r="ARN12" s="21"/>
      <c r="ARO12" s="21"/>
      <c r="ARP12" s="21"/>
      <c r="ARQ12" s="21"/>
      <c r="ARR12" s="21"/>
      <c r="ARS12" s="21"/>
      <c r="ART12" s="21"/>
      <c r="ARU12" s="21"/>
      <c r="ARV12" s="21"/>
      <c r="ARW12" s="21"/>
      <c r="ARX12" s="21"/>
      <c r="ARY12" s="21"/>
      <c r="ARZ12" s="21"/>
      <c r="ASA12" s="21"/>
      <c r="ASB12" s="21"/>
      <c r="ASC12" s="21"/>
      <c r="ASD12" s="21"/>
      <c r="ASE12" s="21"/>
      <c r="ASF12" s="21"/>
      <c r="ASG12" s="21"/>
      <c r="ASH12" s="21"/>
      <c r="ASI12" s="21"/>
      <c r="ASJ12" s="21"/>
      <c r="ASK12" s="21"/>
      <c r="ASL12" s="21"/>
      <c r="ASM12" s="21"/>
      <c r="ASN12" s="21"/>
      <c r="ASO12" s="21"/>
      <c r="ASP12" s="21"/>
      <c r="ASQ12" s="21"/>
      <c r="ASR12" s="21"/>
      <c r="ASS12" s="21"/>
      <c r="AST12" s="21"/>
      <c r="ASU12" s="21"/>
      <c r="ASV12" s="21"/>
      <c r="ASW12" s="21"/>
      <c r="ASX12" s="21"/>
      <c r="ASY12" s="21"/>
      <c r="ASZ12" s="21"/>
      <c r="ATA12" s="21"/>
      <c r="ATB12" s="21"/>
      <c r="ATC12" s="21"/>
      <c r="ATD12" s="21"/>
      <c r="ATE12" s="21"/>
      <c r="ATF12" s="21"/>
      <c r="ATG12" s="21"/>
      <c r="ATH12" s="21"/>
      <c r="ATI12" s="21"/>
      <c r="ATJ12" s="21"/>
      <c r="ATK12" s="21"/>
      <c r="ATL12" s="21"/>
      <c r="ATM12" s="21"/>
      <c r="ATN12" s="21"/>
      <c r="ATO12" s="21"/>
      <c r="ATP12" s="21"/>
      <c r="ATQ12" s="21"/>
      <c r="ATR12" s="21"/>
      <c r="ATS12" s="21"/>
      <c r="ATT12" s="21"/>
      <c r="ATU12" s="21"/>
      <c r="ATV12" s="21"/>
      <c r="ATW12" s="21"/>
      <c r="ATX12" s="21"/>
      <c r="ATY12" s="21"/>
      <c r="ATZ12" s="21"/>
      <c r="AUA12" s="21"/>
      <c r="AUB12" s="21"/>
      <c r="AUC12" s="21"/>
      <c r="AUD12" s="21"/>
      <c r="AUE12" s="21"/>
      <c r="AUF12" s="21"/>
      <c r="AUG12" s="21"/>
      <c r="AUH12" s="21"/>
      <c r="AUI12" s="21"/>
      <c r="AUJ12" s="21"/>
      <c r="AUK12" s="21"/>
      <c r="AUL12" s="21"/>
      <c r="AUM12" s="21"/>
      <c r="AUN12" s="21"/>
      <c r="AUO12" s="21"/>
      <c r="AUP12" s="21"/>
      <c r="AUQ12" s="21"/>
      <c r="AUR12" s="21"/>
      <c r="AUS12" s="21"/>
      <c r="AUT12" s="21"/>
      <c r="AUU12" s="21"/>
      <c r="AUV12" s="21"/>
      <c r="AUW12" s="21"/>
      <c r="AUX12" s="21"/>
      <c r="AUY12" s="21"/>
      <c r="AUZ12" s="21"/>
      <c r="AVA12" s="21"/>
      <c r="AVB12" s="21"/>
      <c r="AVC12" s="21"/>
      <c r="AVD12" s="21"/>
      <c r="AVE12" s="21"/>
      <c r="AVF12" s="21"/>
      <c r="AVG12" s="21"/>
      <c r="AVH12" s="21"/>
      <c r="AVI12" s="21"/>
      <c r="AVJ12" s="21"/>
      <c r="AVK12" s="21"/>
      <c r="AVL12" s="21"/>
      <c r="AVM12" s="21"/>
      <c r="AVN12" s="21"/>
      <c r="AVO12" s="21"/>
      <c r="AVP12" s="21"/>
      <c r="AVQ12" s="21"/>
      <c r="AVR12" s="21"/>
      <c r="AVS12" s="21"/>
      <c r="AVT12" s="21"/>
      <c r="AVU12" s="21"/>
      <c r="AVV12" s="21"/>
      <c r="AVW12" s="21"/>
      <c r="AVX12" s="21"/>
      <c r="AVY12" s="21"/>
      <c r="AVZ12" s="21"/>
      <c r="AWA12" s="21"/>
      <c r="AWB12" s="21"/>
      <c r="AWC12" s="21"/>
      <c r="AWD12" s="21"/>
      <c r="AWE12" s="21"/>
      <c r="AWF12" s="21"/>
      <c r="AWG12" s="21"/>
      <c r="AWH12" s="21"/>
      <c r="AWI12" s="21"/>
      <c r="AWJ12" s="21"/>
      <c r="AWK12" s="21"/>
      <c r="AWL12" s="21"/>
      <c r="AWM12" s="21"/>
      <c r="AWN12" s="21"/>
      <c r="AWO12" s="21"/>
      <c r="AWP12" s="21"/>
      <c r="AWQ12" s="21"/>
      <c r="AWR12" s="21"/>
      <c r="AWS12" s="21"/>
      <c r="AWT12" s="21"/>
      <c r="AWU12" s="21"/>
      <c r="AWV12" s="21"/>
      <c r="AWW12" s="21"/>
      <c r="AWX12" s="21"/>
      <c r="AWY12" s="21"/>
      <c r="AWZ12" s="21"/>
      <c r="AXA12" s="21"/>
      <c r="AXB12" s="21"/>
      <c r="AXC12" s="21"/>
      <c r="AXD12" s="21"/>
      <c r="AXE12" s="21"/>
      <c r="AXF12" s="21"/>
      <c r="AXG12" s="21"/>
      <c r="AXH12" s="21"/>
      <c r="AXI12" s="21"/>
      <c r="AXJ12" s="21"/>
      <c r="AXK12" s="21"/>
      <c r="AXL12" s="21"/>
      <c r="AXM12" s="21"/>
      <c r="AXN12" s="21"/>
      <c r="AXO12" s="21"/>
      <c r="AXP12" s="21"/>
      <c r="AXQ12" s="21"/>
      <c r="AXR12" s="21"/>
      <c r="AXS12" s="21"/>
      <c r="AXT12" s="21"/>
      <c r="AXU12" s="21"/>
      <c r="AXV12" s="21"/>
      <c r="AXW12" s="21"/>
      <c r="AXX12" s="21"/>
      <c r="AXY12" s="21"/>
      <c r="AXZ12" s="21"/>
      <c r="AYA12" s="21"/>
      <c r="AYB12" s="21"/>
      <c r="AYC12" s="21"/>
      <c r="AYD12" s="21"/>
      <c r="AYE12" s="21"/>
      <c r="AYF12" s="21"/>
      <c r="AYG12" s="21"/>
      <c r="AYH12" s="21"/>
      <c r="AYI12" s="21"/>
      <c r="AYJ12" s="21"/>
      <c r="AYK12" s="21"/>
      <c r="AYL12" s="21"/>
      <c r="AYM12" s="21"/>
      <c r="AYN12" s="21"/>
      <c r="AYO12" s="21"/>
      <c r="AYP12" s="21"/>
      <c r="AYQ12" s="21"/>
      <c r="AYR12" s="21"/>
      <c r="AYS12" s="21"/>
      <c r="AYT12" s="21"/>
      <c r="AYU12" s="21"/>
      <c r="AYV12" s="21"/>
      <c r="AYW12" s="21"/>
      <c r="AYX12" s="21"/>
      <c r="AYY12" s="21"/>
      <c r="AYZ12" s="21"/>
      <c r="AZA12" s="21"/>
      <c r="AZB12" s="21"/>
      <c r="AZC12" s="21"/>
      <c r="AZD12" s="21"/>
      <c r="AZE12" s="21"/>
      <c r="AZF12" s="21"/>
      <c r="AZG12" s="21"/>
      <c r="AZH12" s="21"/>
      <c r="AZI12" s="21"/>
      <c r="AZJ12" s="21"/>
      <c r="AZK12" s="21"/>
      <c r="AZL12" s="21"/>
      <c r="AZM12" s="21"/>
      <c r="AZN12" s="21"/>
      <c r="AZO12" s="21"/>
      <c r="AZP12" s="21"/>
      <c r="AZQ12" s="21"/>
      <c r="AZR12" s="21"/>
      <c r="AZS12" s="21"/>
      <c r="AZT12" s="21"/>
      <c r="AZU12" s="21"/>
      <c r="AZV12" s="21"/>
      <c r="AZW12" s="21"/>
      <c r="AZX12" s="21"/>
      <c r="AZY12" s="21"/>
      <c r="AZZ12" s="21"/>
      <c r="BAA12" s="21"/>
      <c r="BAB12" s="21"/>
      <c r="BAC12" s="21"/>
      <c r="BAD12" s="21"/>
      <c r="BAE12" s="21"/>
      <c r="BAF12" s="21"/>
      <c r="BAG12" s="21"/>
      <c r="BAH12" s="21"/>
      <c r="BAI12" s="21"/>
      <c r="BAJ12" s="21"/>
      <c r="BAK12" s="21"/>
      <c r="BAL12" s="21"/>
      <c r="BAM12" s="21"/>
      <c r="BAN12" s="21"/>
      <c r="BAO12" s="21"/>
      <c r="BAP12" s="21"/>
      <c r="BAQ12" s="21"/>
      <c r="BAR12" s="21"/>
      <c r="BAS12" s="21"/>
      <c r="BAT12" s="21"/>
      <c r="BAU12" s="21"/>
      <c r="BAV12" s="21"/>
      <c r="BAW12" s="21"/>
      <c r="BAX12" s="21"/>
      <c r="BAY12" s="21"/>
      <c r="BAZ12" s="21"/>
      <c r="BBA12" s="21"/>
      <c r="BBB12" s="21"/>
      <c r="BBC12" s="21"/>
      <c r="BBD12" s="21"/>
      <c r="BBE12" s="21"/>
      <c r="BBF12" s="21"/>
      <c r="BBG12" s="21"/>
      <c r="BBH12" s="21"/>
      <c r="BBI12" s="21"/>
      <c r="BBJ12" s="21"/>
      <c r="BBK12" s="21"/>
      <c r="BBL12" s="21"/>
      <c r="BBM12" s="21"/>
      <c r="BBN12" s="21"/>
      <c r="BBO12" s="21"/>
      <c r="BBP12" s="21"/>
      <c r="BBQ12" s="21"/>
      <c r="BBR12" s="21"/>
      <c r="BBS12" s="21"/>
      <c r="BBT12" s="21"/>
      <c r="BBU12" s="21"/>
      <c r="BBV12" s="21"/>
      <c r="BBW12" s="21"/>
      <c r="BBX12" s="21"/>
      <c r="BBY12" s="21"/>
      <c r="BBZ12" s="21"/>
      <c r="BCA12" s="21"/>
      <c r="BCB12" s="21"/>
      <c r="BCC12" s="21"/>
      <c r="BCD12" s="21"/>
      <c r="BCE12" s="21"/>
      <c r="BCF12" s="21"/>
      <c r="BCG12" s="21"/>
      <c r="BCH12" s="21"/>
      <c r="BCI12" s="21"/>
      <c r="BCJ12" s="21"/>
      <c r="BCK12" s="21"/>
      <c r="BCL12" s="21"/>
      <c r="BCM12" s="21"/>
      <c r="BCN12" s="21"/>
      <c r="BCO12" s="21"/>
      <c r="BCP12" s="21"/>
      <c r="BCQ12" s="21"/>
      <c r="BCR12" s="21"/>
      <c r="BCS12" s="21"/>
      <c r="BCT12" s="21"/>
      <c r="BCU12" s="21"/>
      <c r="BCV12" s="21"/>
      <c r="BCW12" s="21"/>
      <c r="BCX12" s="21"/>
      <c r="BCY12" s="21"/>
      <c r="BCZ12" s="21"/>
      <c r="BDA12" s="21"/>
      <c r="BDB12" s="21"/>
      <c r="BDC12" s="21"/>
      <c r="BDD12" s="21"/>
      <c r="BDE12" s="21"/>
      <c r="BDF12" s="21"/>
      <c r="BDG12" s="21"/>
      <c r="BDH12" s="21"/>
      <c r="BDI12" s="21"/>
      <c r="BDJ12" s="21"/>
      <c r="BDK12" s="21"/>
      <c r="BDL12" s="21"/>
      <c r="BDM12" s="21"/>
      <c r="BDN12" s="21"/>
      <c r="BDO12" s="21"/>
      <c r="BDP12" s="21"/>
      <c r="BDQ12" s="21"/>
      <c r="BDR12" s="21"/>
      <c r="BDS12" s="21"/>
      <c r="BDT12" s="21"/>
      <c r="BDU12" s="21"/>
      <c r="BDV12" s="21"/>
      <c r="BDW12" s="21"/>
      <c r="BDX12" s="21"/>
      <c r="BDY12" s="21"/>
      <c r="BDZ12" s="21"/>
      <c r="BEA12" s="21"/>
      <c r="BEB12" s="21"/>
      <c r="BEC12" s="21"/>
      <c r="BED12" s="21"/>
      <c r="BEE12" s="21"/>
      <c r="BEF12" s="21"/>
      <c r="BEG12" s="21"/>
      <c r="BEH12" s="21"/>
      <c r="BEI12" s="21"/>
      <c r="BEJ12" s="21"/>
      <c r="BEK12" s="21"/>
      <c r="BEL12" s="21"/>
      <c r="BEM12" s="21"/>
      <c r="BEN12" s="21"/>
      <c r="BEO12" s="21"/>
      <c r="BEP12" s="21"/>
      <c r="BEQ12" s="21"/>
      <c r="BER12" s="21"/>
      <c r="BES12" s="21"/>
      <c r="BET12" s="21"/>
      <c r="BEU12" s="21"/>
      <c r="BEV12" s="21"/>
      <c r="BEW12" s="21"/>
      <c r="BEX12" s="21"/>
      <c r="BEY12" s="21"/>
      <c r="BEZ12" s="21"/>
      <c r="BFA12" s="21"/>
      <c r="BFB12" s="21"/>
      <c r="BFC12" s="21"/>
      <c r="BFD12" s="21"/>
      <c r="BFE12" s="21"/>
      <c r="BFF12" s="21"/>
      <c r="BFG12" s="21"/>
      <c r="BFH12" s="21"/>
      <c r="BFI12" s="21"/>
      <c r="BFJ12" s="21"/>
      <c r="BFK12" s="21"/>
      <c r="BFL12" s="21"/>
      <c r="BFM12" s="21"/>
      <c r="BFN12" s="21"/>
      <c r="BFO12" s="21"/>
      <c r="BFP12" s="21"/>
      <c r="BFQ12" s="21"/>
      <c r="BFR12" s="21"/>
      <c r="BFS12" s="21"/>
      <c r="BFT12" s="21"/>
      <c r="BFU12" s="21"/>
      <c r="BFV12" s="21"/>
      <c r="BFW12" s="21"/>
      <c r="BFX12" s="21"/>
      <c r="BFY12" s="21"/>
      <c r="BFZ12" s="21"/>
      <c r="BGA12" s="21"/>
      <c r="BGB12" s="21"/>
      <c r="BGC12" s="21"/>
      <c r="BGD12" s="21"/>
      <c r="BGE12" s="21"/>
      <c r="BGF12" s="21"/>
      <c r="BGG12" s="21"/>
      <c r="BGH12" s="21"/>
      <c r="BGI12" s="21"/>
      <c r="BGJ12" s="21"/>
      <c r="BGK12" s="21"/>
      <c r="BGL12" s="21"/>
      <c r="BGM12" s="21"/>
      <c r="BGN12" s="21"/>
      <c r="BGO12" s="21"/>
      <c r="BGP12" s="21"/>
      <c r="BGQ12" s="21"/>
      <c r="BGR12" s="21"/>
      <c r="BGS12" s="21"/>
      <c r="BGT12" s="21"/>
      <c r="BGU12" s="21"/>
      <c r="BGV12" s="21"/>
      <c r="BGW12" s="21"/>
      <c r="BGX12" s="21"/>
      <c r="BGY12" s="21"/>
      <c r="BGZ12" s="21"/>
      <c r="BHA12" s="21"/>
      <c r="BHB12" s="21"/>
      <c r="BHC12" s="21"/>
      <c r="BHD12" s="21"/>
      <c r="BHE12" s="21"/>
      <c r="BHF12" s="21"/>
      <c r="BHG12" s="21"/>
      <c r="BHH12" s="21"/>
      <c r="BHI12" s="21"/>
      <c r="BHJ12" s="21"/>
      <c r="BHK12" s="21"/>
      <c r="BHL12" s="21"/>
      <c r="BHM12" s="21"/>
      <c r="BHN12" s="21"/>
      <c r="BHO12" s="21"/>
      <c r="BHP12" s="21"/>
      <c r="BHQ12" s="21"/>
      <c r="BHR12" s="21"/>
      <c r="BHS12" s="21"/>
      <c r="BHT12" s="21"/>
      <c r="BHU12" s="21"/>
      <c r="BHV12" s="21"/>
      <c r="BHW12" s="21"/>
      <c r="BHX12" s="21"/>
      <c r="BHY12" s="21"/>
      <c r="BHZ12" s="21"/>
      <c r="BIA12" s="21"/>
      <c r="BIB12" s="21"/>
      <c r="BIC12" s="21"/>
      <c r="BID12" s="21"/>
      <c r="BIE12" s="21"/>
      <c r="BIF12" s="21"/>
      <c r="BIG12" s="21"/>
      <c r="BIH12" s="21"/>
      <c r="BII12" s="21"/>
      <c r="BIJ12" s="21"/>
      <c r="BIK12" s="21"/>
      <c r="BIL12" s="21"/>
      <c r="BIM12" s="21"/>
      <c r="BIN12" s="21"/>
      <c r="BIO12" s="21"/>
      <c r="BIP12" s="21"/>
      <c r="BIQ12" s="21"/>
      <c r="BIR12" s="21"/>
      <c r="BIS12" s="21"/>
      <c r="BIT12" s="21"/>
      <c r="BIU12" s="21"/>
      <c r="BIV12" s="21"/>
      <c r="BIW12" s="21"/>
      <c r="BIX12" s="21"/>
      <c r="BIY12" s="21"/>
      <c r="BIZ12" s="21"/>
      <c r="BJA12" s="21"/>
      <c r="BJB12" s="21"/>
      <c r="BJC12" s="21"/>
      <c r="BJD12" s="21"/>
      <c r="BJE12" s="21"/>
      <c r="BJF12" s="21"/>
      <c r="BJG12" s="21"/>
      <c r="BJH12" s="21"/>
      <c r="BJI12" s="21"/>
      <c r="BJJ12" s="21"/>
      <c r="BJK12" s="21"/>
      <c r="BJL12" s="21"/>
      <c r="BJM12" s="21"/>
      <c r="BJN12" s="21"/>
      <c r="BJO12" s="21"/>
      <c r="BJP12" s="21"/>
      <c r="BJQ12" s="21"/>
      <c r="BJR12" s="21"/>
      <c r="BJS12" s="21"/>
      <c r="BJT12" s="21"/>
      <c r="BJU12" s="21"/>
      <c r="BJV12" s="21"/>
      <c r="BJW12" s="21"/>
      <c r="BJX12" s="21"/>
      <c r="BJY12" s="21"/>
      <c r="BJZ12" s="21"/>
      <c r="BKA12" s="21"/>
      <c r="BKB12" s="21"/>
      <c r="BKC12" s="21"/>
      <c r="BKD12" s="21"/>
      <c r="BKE12" s="21"/>
      <c r="BKF12" s="21"/>
      <c r="BKG12" s="21"/>
      <c r="BKH12" s="21"/>
      <c r="BKI12" s="21"/>
      <c r="BKJ12" s="21"/>
      <c r="BKK12" s="21"/>
      <c r="BKL12" s="21"/>
      <c r="BKM12" s="21"/>
      <c r="BKN12" s="21"/>
      <c r="BKO12" s="21"/>
      <c r="BKP12" s="21"/>
      <c r="BKQ12" s="21"/>
      <c r="BKR12" s="21"/>
      <c r="BKS12" s="21"/>
      <c r="BKT12" s="21"/>
      <c r="BKU12" s="21"/>
      <c r="BKV12" s="21"/>
      <c r="BKW12" s="21"/>
      <c r="BKX12" s="21"/>
      <c r="BKY12" s="21"/>
      <c r="BKZ12" s="21"/>
      <c r="BLA12" s="21"/>
      <c r="BLB12" s="21"/>
      <c r="BLC12" s="21"/>
      <c r="BLD12" s="21"/>
      <c r="BLE12" s="21"/>
      <c r="BLF12" s="21"/>
      <c r="BLG12" s="21"/>
      <c r="BLH12" s="21"/>
      <c r="BLI12" s="21"/>
      <c r="BLJ12" s="21"/>
      <c r="BLK12" s="21"/>
      <c r="BLL12" s="21"/>
      <c r="BLM12" s="21"/>
      <c r="BLN12" s="21"/>
      <c r="BLO12" s="21"/>
      <c r="BLP12" s="21"/>
      <c r="BLQ12" s="21"/>
      <c r="BLR12" s="21"/>
      <c r="BLS12" s="21"/>
      <c r="BLT12" s="21"/>
      <c r="BLU12" s="21"/>
      <c r="BLV12" s="21"/>
      <c r="BLW12" s="21"/>
      <c r="BLX12" s="21"/>
      <c r="BLY12" s="21"/>
      <c r="BLZ12" s="21"/>
      <c r="BMA12" s="21"/>
      <c r="BMB12" s="21"/>
      <c r="BMC12" s="21"/>
      <c r="BMD12" s="21"/>
      <c r="BME12" s="21"/>
      <c r="BMF12" s="21"/>
      <c r="BMG12" s="21"/>
      <c r="BMH12" s="21"/>
      <c r="BMI12" s="21"/>
      <c r="BMJ12" s="21"/>
      <c r="BMK12" s="21"/>
      <c r="BML12" s="21"/>
      <c r="BMM12" s="21"/>
      <c r="BMN12" s="21"/>
      <c r="BMO12" s="21"/>
      <c r="BMP12" s="21"/>
      <c r="BMQ12" s="21"/>
      <c r="BMR12" s="21"/>
      <c r="BMS12" s="21"/>
      <c r="BMT12" s="21"/>
      <c r="BMU12" s="21"/>
      <c r="BMV12" s="21"/>
      <c r="BMW12" s="21"/>
      <c r="BMX12" s="21"/>
      <c r="BMY12" s="21"/>
      <c r="BMZ12" s="21"/>
      <c r="BNA12" s="21"/>
      <c r="BNB12" s="21"/>
      <c r="BNC12" s="21"/>
      <c r="BND12" s="21"/>
      <c r="BNE12" s="21"/>
      <c r="BNF12" s="21"/>
      <c r="BNG12" s="21"/>
      <c r="BNH12" s="21"/>
      <c r="BNI12" s="21"/>
      <c r="BNJ12" s="21"/>
      <c r="BNK12" s="21"/>
      <c r="BNL12" s="21"/>
      <c r="BNM12" s="21"/>
      <c r="BNN12" s="21"/>
      <c r="BNO12" s="21"/>
      <c r="BNP12" s="21"/>
      <c r="BNQ12" s="21"/>
      <c r="BNR12" s="21"/>
      <c r="BNS12" s="21"/>
      <c r="BNT12" s="21"/>
      <c r="BNU12" s="21"/>
      <c r="BNV12" s="21"/>
      <c r="BNW12" s="21"/>
      <c r="BNX12" s="21"/>
      <c r="BNY12" s="21"/>
      <c r="BNZ12" s="21"/>
      <c r="BOA12" s="21"/>
      <c r="BOB12" s="21"/>
      <c r="BOC12" s="21"/>
      <c r="BOD12" s="21"/>
      <c r="BOE12" s="21"/>
      <c r="BOF12" s="21"/>
      <c r="BOG12" s="21"/>
      <c r="BOH12" s="21"/>
      <c r="BOI12" s="21"/>
      <c r="BOJ12" s="21"/>
      <c r="BOK12" s="21"/>
      <c r="BOL12" s="21"/>
      <c r="BOM12" s="21"/>
      <c r="BON12" s="21"/>
      <c r="BOO12" s="21"/>
      <c r="BOP12" s="21"/>
      <c r="BOQ12" s="21"/>
      <c r="BOR12" s="21"/>
      <c r="BOS12" s="21"/>
      <c r="BOT12" s="21"/>
      <c r="BOU12" s="21"/>
      <c r="BOV12" s="21"/>
      <c r="BOW12" s="21"/>
      <c r="BOX12" s="21"/>
      <c r="BOY12" s="21"/>
      <c r="BOZ12" s="21"/>
      <c r="BPA12" s="21"/>
      <c r="BPB12" s="21"/>
      <c r="BPC12" s="21"/>
      <c r="BPD12" s="21"/>
      <c r="BPE12" s="21"/>
      <c r="BPF12" s="21"/>
      <c r="BPG12" s="21"/>
      <c r="BPH12" s="21"/>
      <c r="BPI12" s="21"/>
      <c r="BPJ12" s="21"/>
      <c r="BPK12" s="21"/>
      <c r="BPL12" s="21"/>
      <c r="BPM12" s="21"/>
      <c r="BPN12" s="21"/>
      <c r="BPO12" s="21"/>
      <c r="BPP12" s="21"/>
      <c r="BPQ12" s="21"/>
      <c r="BPR12" s="21"/>
      <c r="BPS12" s="21"/>
      <c r="BPT12" s="21"/>
      <c r="BPU12" s="21"/>
      <c r="BPV12" s="21"/>
      <c r="BPW12" s="21"/>
      <c r="BPX12" s="21"/>
      <c r="BPY12" s="21"/>
      <c r="BPZ12" s="21"/>
      <c r="BQA12" s="21"/>
      <c r="BQB12" s="21"/>
      <c r="BQC12" s="21"/>
      <c r="BQD12" s="21"/>
      <c r="BQE12" s="21"/>
      <c r="BQF12" s="21"/>
      <c r="BQG12" s="21"/>
      <c r="BQH12" s="21"/>
      <c r="BQI12" s="21"/>
      <c r="BQJ12" s="21"/>
      <c r="BQK12" s="21"/>
      <c r="BQL12" s="21"/>
      <c r="BQM12" s="21"/>
      <c r="BQN12" s="21"/>
      <c r="BQO12" s="21"/>
      <c r="BQP12" s="21"/>
      <c r="BQQ12" s="21"/>
      <c r="BQR12" s="21"/>
      <c r="BQS12" s="21"/>
      <c r="BQT12" s="21"/>
      <c r="BQU12" s="21"/>
      <c r="BQV12" s="21"/>
      <c r="BQW12" s="21"/>
      <c r="BQX12" s="21"/>
      <c r="BQY12" s="21"/>
      <c r="BQZ12" s="21"/>
      <c r="BRA12" s="21"/>
      <c r="BRB12" s="21"/>
      <c r="BRC12" s="21"/>
      <c r="BRD12" s="21"/>
      <c r="BRE12" s="21"/>
      <c r="BRF12" s="21"/>
      <c r="BRG12" s="21"/>
      <c r="BRH12" s="21"/>
      <c r="BRI12" s="21"/>
      <c r="BRJ12" s="21"/>
      <c r="BRK12" s="21"/>
      <c r="BRL12" s="21"/>
      <c r="BRM12" s="21"/>
      <c r="BRN12" s="21"/>
      <c r="BRO12" s="21"/>
      <c r="BRP12" s="21"/>
      <c r="BRQ12" s="21"/>
      <c r="BRR12" s="21"/>
      <c r="BRS12" s="21"/>
      <c r="BRT12" s="21"/>
      <c r="BRU12" s="21"/>
      <c r="BRV12" s="21"/>
      <c r="BRW12" s="21"/>
      <c r="BRX12" s="21"/>
      <c r="BRY12" s="21"/>
      <c r="BRZ12" s="21"/>
      <c r="BSA12" s="21"/>
      <c r="BSB12" s="21"/>
      <c r="BSC12" s="21"/>
      <c r="BSD12" s="21"/>
      <c r="BSE12" s="21"/>
      <c r="BSF12" s="21"/>
      <c r="BSG12" s="21"/>
      <c r="BSH12" s="21"/>
      <c r="BSI12" s="21"/>
      <c r="BSJ12" s="21"/>
      <c r="BSK12" s="21"/>
      <c r="BSL12" s="21"/>
      <c r="BSM12" s="21"/>
      <c r="BSN12" s="21"/>
      <c r="BSO12" s="21"/>
      <c r="BSP12" s="21"/>
      <c r="BSQ12" s="21"/>
      <c r="BSR12" s="21"/>
      <c r="BSS12" s="21"/>
      <c r="BST12" s="21"/>
      <c r="BSU12" s="21"/>
      <c r="BSV12" s="21"/>
      <c r="BSW12" s="21"/>
      <c r="BSX12" s="21"/>
      <c r="BSY12" s="21"/>
      <c r="BSZ12" s="21"/>
      <c r="BTA12" s="21"/>
      <c r="BTB12" s="21"/>
      <c r="BTC12" s="21"/>
      <c r="BTD12" s="21"/>
      <c r="BTE12" s="21"/>
      <c r="BTF12" s="21"/>
      <c r="BTG12" s="21"/>
      <c r="BTH12" s="21"/>
      <c r="BTI12" s="21"/>
      <c r="BTJ12" s="21"/>
      <c r="BTK12" s="21"/>
      <c r="BTL12" s="21"/>
      <c r="BTM12" s="21"/>
      <c r="BTN12" s="21"/>
      <c r="BTO12" s="21"/>
      <c r="BTP12" s="21"/>
      <c r="BTQ12" s="21"/>
      <c r="BTR12" s="21"/>
      <c r="BTS12" s="21"/>
      <c r="BTT12" s="21"/>
      <c r="BTU12" s="21"/>
      <c r="BTV12" s="21"/>
      <c r="BTW12" s="21"/>
      <c r="BTX12" s="21"/>
      <c r="BTY12" s="21"/>
      <c r="BTZ12" s="21"/>
      <c r="BUA12" s="21"/>
      <c r="BUB12" s="21"/>
      <c r="BUC12" s="21"/>
      <c r="BUD12" s="21"/>
      <c r="BUE12" s="21"/>
      <c r="BUF12" s="21"/>
      <c r="BUG12" s="21"/>
      <c r="BUH12" s="21"/>
      <c r="BUI12" s="21"/>
      <c r="BUJ12" s="21"/>
      <c r="BUK12" s="21"/>
      <c r="BUL12" s="21"/>
      <c r="BUM12" s="21"/>
      <c r="BUN12" s="21"/>
      <c r="BUO12" s="21"/>
      <c r="BUP12" s="21"/>
      <c r="BUQ12" s="21"/>
      <c r="BUR12" s="21"/>
      <c r="BUS12" s="21"/>
      <c r="BUT12" s="21"/>
      <c r="BUU12" s="21"/>
      <c r="BUV12" s="21"/>
      <c r="BUW12" s="21"/>
      <c r="BUX12" s="21"/>
      <c r="BUY12" s="21"/>
      <c r="BUZ12" s="21"/>
      <c r="BVA12" s="21"/>
      <c r="BVB12" s="21"/>
      <c r="BVC12" s="21"/>
      <c r="BVD12" s="21"/>
      <c r="BVE12" s="21"/>
      <c r="BVF12" s="21"/>
      <c r="BVG12" s="21"/>
      <c r="BVH12" s="21"/>
      <c r="BVI12" s="21"/>
      <c r="BVJ12" s="21"/>
      <c r="BVK12" s="21"/>
      <c r="BVL12" s="21"/>
      <c r="BVM12" s="21"/>
      <c r="BVN12" s="21"/>
      <c r="BVO12" s="21"/>
      <c r="BVP12" s="21"/>
      <c r="BVQ12" s="21"/>
      <c r="BVR12" s="21"/>
      <c r="BVS12" s="21"/>
      <c r="BVT12" s="21"/>
      <c r="BVU12" s="21"/>
      <c r="BVV12" s="21"/>
      <c r="BVW12" s="21"/>
      <c r="BVX12" s="21"/>
      <c r="BVY12" s="21"/>
      <c r="BVZ12" s="21"/>
      <c r="BWA12" s="21"/>
      <c r="BWB12" s="21"/>
      <c r="BWC12" s="21"/>
      <c r="BWD12" s="21"/>
      <c r="BWE12" s="21"/>
      <c r="BWF12" s="21"/>
      <c r="BWG12" s="21"/>
      <c r="BWH12" s="21"/>
      <c r="BWI12" s="21"/>
      <c r="BWJ12" s="21"/>
      <c r="BWK12" s="21"/>
      <c r="BWL12" s="21"/>
      <c r="BWM12" s="21"/>
      <c r="BWN12" s="21"/>
      <c r="BWO12" s="21"/>
      <c r="BWP12" s="21"/>
      <c r="BWQ12" s="21"/>
      <c r="BWR12" s="21"/>
      <c r="BWS12" s="21"/>
      <c r="BWT12" s="21"/>
      <c r="BWU12" s="21"/>
      <c r="BWV12" s="21"/>
      <c r="BWW12" s="21"/>
      <c r="BWX12" s="21"/>
      <c r="BWY12" s="21"/>
      <c r="BWZ12" s="21"/>
      <c r="BXA12" s="21"/>
      <c r="BXB12" s="21"/>
      <c r="BXC12" s="21"/>
      <c r="BXD12" s="21"/>
      <c r="BXE12" s="21"/>
      <c r="BXF12" s="21"/>
      <c r="BXG12" s="21"/>
      <c r="BXH12" s="21"/>
      <c r="BXI12" s="21"/>
      <c r="BXJ12" s="21"/>
      <c r="BXK12" s="21"/>
      <c r="BXL12" s="21"/>
      <c r="BXM12" s="21"/>
      <c r="BXN12" s="21"/>
      <c r="BXO12" s="21"/>
      <c r="BXP12" s="21"/>
      <c r="BXQ12" s="21"/>
      <c r="BXR12" s="21"/>
      <c r="BXS12" s="21"/>
      <c r="BXT12" s="21"/>
      <c r="BXU12" s="21"/>
      <c r="BXV12" s="21"/>
      <c r="BXW12" s="21"/>
      <c r="BXX12" s="21"/>
      <c r="BXY12" s="21"/>
      <c r="BXZ12" s="21"/>
      <c r="BYA12" s="21"/>
      <c r="BYB12" s="21"/>
      <c r="BYC12" s="21"/>
      <c r="BYD12" s="21"/>
      <c r="BYE12" s="21"/>
      <c r="BYF12" s="21"/>
      <c r="BYG12" s="21"/>
      <c r="BYH12" s="21"/>
      <c r="BYI12" s="21"/>
      <c r="BYJ12" s="21"/>
      <c r="BYK12" s="21"/>
      <c r="BYL12" s="21"/>
      <c r="BYM12" s="21"/>
      <c r="BYN12" s="21"/>
      <c r="BYO12" s="21"/>
      <c r="BYP12" s="21"/>
      <c r="BYQ12" s="21"/>
      <c r="BYR12" s="21"/>
      <c r="BYS12" s="21"/>
      <c r="BYT12" s="21"/>
      <c r="BYU12" s="21"/>
      <c r="BYV12" s="21"/>
      <c r="BYW12" s="21"/>
      <c r="BYX12" s="21"/>
      <c r="BYY12" s="21"/>
      <c r="BYZ12" s="21"/>
      <c r="BZA12" s="21"/>
      <c r="BZB12" s="21"/>
      <c r="BZC12" s="21"/>
      <c r="BZD12" s="21"/>
      <c r="BZE12" s="21"/>
      <c r="BZF12" s="21"/>
      <c r="BZG12" s="21"/>
      <c r="BZH12" s="21"/>
      <c r="BZI12" s="21"/>
      <c r="BZJ12" s="21"/>
      <c r="BZK12" s="21"/>
      <c r="BZL12" s="21"/>
      <c r="BZM12" s="21"/>
      <c r="BZN12" s="21"/>
      <c r="BZO12" s="21"/>
      <c r="BZP12" s="21"/>
      <c r="BZQ12" s="21"/>
      <c r="BZR12" s="21"/>
      <c r="BZS12" s="21"/>
      <c r="BZT12" s="21"/>
      <c r="BZU12" s="21"/>
      <c r="BZV12" s="21"/>
      <c r="BZW12" s="21"/>
      <c r="BZX12" s="21"/>
      <c r="BZY12" s="21"/>
      <c r="BZZ12" s="21"/>
      <c r="CAA12" s="21"/>
      <c r="CAB12" s="21"/>
      <c r="CAC12" s="21"/>
      <c r="CAD12" s="21"/>
      <c r="CAE12" s="21"/>
      <c r="CAF12" s="21"/>
      <c r="CAG12" s="21"/>
      <c r="CAH12" s="21"/>
      <c r="CAI12" s="21"/>
      <c r="CAJ12" s="21"/>
      <c r="CAK12" s="21"/>
      <c r="CAL12" s="21"/>
      <c r="CAM12" s="21"/>
      <c r="CAN12" s="21"/>
      <c r="CAO12" s="21"/>
      <c r="CAP12" s="21"/>
      <c r="CAQ12" s="21"/>
      <c r="CAR12" s="21"/>
      <c r="CAS12" s="21"/>
      <c r="CAT12" s="21"/>
      <c r="CAU12" s="21"/>
      <c r="CAV12" s="21"/>
      <c r="CAW12" s="21"/>
      <c r="CAX12" s="21"/>
      <c r="CAY12" s="21"/>
      <c r="CAZ12" s="21"/>
      <c r="CBA12" s="21"/>
      <c r="CBB12" s="21"/>
      <c r="CBC12" s="21"/>
      <c r="CBD12" s="21"/>
      <c r="CBE12" s="21"/>
      <c r="CBF12" s="21"/>
      <c r="CBG12" s="21"/>
      <c r="CBH12" s="21"/>
      <c r="CBI12" s="21"/>
      <c r="CBJ12" s="21"/>
      <c r="CBK12" s="21"/>
      <c r="CBL12" s="21"/>
      <c r="CBM12" s="21"/>
      <c r="CBN12" s="21"/>
      <c r="CBO12" s="21"/>
      <c r="CBP12" s="21"/>
      <c r="CBQ12" s="21"/>
      <c r="CBR12" s="21"/>
      <c r="CBS12" s="21"/>
      <c r="CBT12" s="21"/>
      <c r="CBU12" s="21"/>
      <c r="CBV12" s="21"/>
      <c r="CBW12" s="21"/>
      <c r="CBX12" s="21"/>
      <c r="CBY12" s="21"/>
      <c r="CBZ12" s="21"/>
      <c r="CCA12" s="21"/>
      <c r="CCB12" s="21"/>
      <c r="CCC12" s="21"/>
      <c r="CCD12" s="21"/>
      <c r="CCE12" s="21"/>
      <c r="CCF12" s="21"/>
      <c r="CCG12" s="21"/>
      <c r="CCH12" s="21"/>
      <c r="CCI12" s="21"/>
      <c r="CCJ12" s="21"/>
      <c r="CCK12" s="21"/>
      <c r="CCL12" s="21"/>
      <c r="CCM12" s="21"/>
      <c r="CCN12" s="21"/>
      <c r="CCO12" s="21"/>
      <c r="CCP12" s="21"/>
      <c r="CCQ12" s="21"/>
      <c r="CCR12" s="21"/>
      <c r="CCS12" s="21"/>
      <c r="CCT12" s="21"/>
      <c r="CCU12" s="21"/>
      <c r="CCV12" s="21"/>
      <c r="CCW12" s="21"/>
      <c r="CCX12" s="21"/>
      <c r="CCY12" s="21"/>
      <c r="CCZ12" s="21"/>
      <c r="CDA12" s="21"/>
      <c r="CDB12" s="21"/>
      <c r="CDC12" s="21"/>
      <c r="CDD12" s="21"/>
      <c r="CDE12" s="21"/>
      <c r="CDF12" s="21"/>
      <c r="CDG12" s="21"/>
      <c r="CDH12" s="21"/>
      <c r="CDI12" s="21"/>
      <c r="CDJ12" s="21"/>
      <c r="CDK12" s="21"/>
      <c r="CDL12" s="21"/>
      <c r="CDM12" s="21"/>
      <c r="CDN12" s="21"/>
      <c r="CDO12" s="21"/>
      <c r="CDP12" s="21"/>
      <c r="CDQ12" s="21"/>
      <c r="CDR12" s="21"/>
      <c r="CDS12" s="21"/>
      <c r="CDT12" s="21"/>
      <c r="CDU12" s="21"/>
      <c r="CDV12" s="21"/>
      <c r="CDW12" s="21"/>
      <c r="CDX12" s="21"/>
      <c r="CDY12" s="21"/>
      <c r="CDZ12" s="21"/>
      <c r="CEA12" s="21"/>
      <c r="CEB12" s="21"/>
      <c r="CEC12" s="21"/>
      <c r="CED12" s="21"/>
      <c r="CEE12" s="21"/>
      <c r="CEF12" s="21"/>
      <c r="CEG12" s="21"/>
      <c r="CEH12" s="21"/>
      <c r="CEI12" s="21"/>
      <c r="CEJ12" s="21"/>
      <c r="CEK12" s="21"/>
      <c r="CEL12" s="21"/>
      <c r="CEM12" s="21"/>
      <c r="CEN12" s="21"/>
      <c r="CEO12" s="21"/>
      <c r="CEP12" s="21"/>
      <c r="CEQ12" s="21"/>
      <c r="CER12" s="21"/>
      <c r="CES12" s="21"/>
      <c r="CET12" s="21"/>
      <c r="CEU12" s="21"/>
      <c r="CEV12" s="21"/>
      <c r="CEW12" s="21"/>
      <c r="CEX12" s="21"/>
      <c r="CEY12" s="21"/>
      <c r="CEZ12" s="21"/>
      <c r="CFA12" s="21"/>
      <c r="CFB12" s="21"/>
      <c r="CFC12" s="21"/>
      <c r="CFD12" s="21"/>
      <c r="CFE12" s="21"/>
      <c r="CFF12" s="21"/>
      <c r="CFG12" s="21"/>
      <c r="CFH12" s="21"/>
      <c r="CFI12" s="21"/>
      <c r="CFJ12" s="21"/>
      <c r="CFK12" s="21"/>
      <c r="CFL12" s="21"/>
      <c r="CFM12" s="21"/>
      <c r="CFN12" s="21"/>
      <c r="CFO12" s="21"/>
      <c r="CFP12" s="21"/>
      <c r="CFQ12" s="21"/>
      <c r="CFR12" s="21"/>
      <c r="CFS12" s="21"/>
      <c r="CFT12" s="21"/>
      <c r="CFU12" s="21"/>
      <c r="CFV12" s="21"/>
      <c r="CFW12" s="21"/>
      <c r="CFX12" s="21"/>
      <c r="CFY12" s="21"/>
      <c r="CFZ12" s="21"/>
      <c r="CGA12" s="21"/>
      <c r="CGB12" s="21"/>
      <c r="CGC12" s="21"/>
      <c r="CGD12" s="21"/>
      <c r="CGE12" s="21"/>
      <c r="CGF12" s="21"/>
      <c r="CGG12" s="21"/>
      <c r="CGH12" s="21"/>
      <c r="CGI12" s="21"/>
      <c r="CGJ12" s="21"/>
      <c r="CGK12" s="21"/>
      <c r="CGL12" s="21"/>
      <c r="CGM12" s="21"/>
      <c r="CGN12" s="21"/>
      <c r="CGO12" s="21"/>
      <c r="CGP12" s="21"/>
      <c r="CGQ12" s="21"/>
      <c r="CGR12" s="21"/>
      <c r="CGS12" s="21"/>
      <c r="CGT12" s="21"/>
      <c r="CGU12" s="21"/>
      <c r="CGV12" s="21"/>
      <c r="CGW12" s="21"/>
      <c r="CGX12" s="21"/>
      <c r="CGY12" s="21"/>
      <c r="CGZ12" s="21"/>
      <c r="CHA12" s="21"/>
      <c r="CHB12" s="21"/>
      <c r="CHC12" s="21"/>
      <c r="CHD12" s="21"/>
      <c r="CHE12" s="21"/>
      <c r="CHF12" s="21"/>
      <c r="CHG12" s="21"/>
      <c r="CHH12" s="21"/>
      <c r="CHI12" s="21"/>
      <c r="CHJ12" s="21"/>
      <c r="CHK12" s="21"/>
      <c r="CHL12" s="21"/>
      <c r="CHM12" s="21"/>
      <c r="CHN12" s="21"/>
      <c r="CHO12" s="21"/>
      <c r="CHP12" s="21"/>
      <c r="CHQ12" s="21"/>
      <c r="CHR12" s="21"/>
      <c r="CHS12" s="21"/>
      <c r="CHT12" s="21"/>
      <c r="CHU12" s="21"/>
      <c r="CHV12" s="21"/>
      <c r="CHW12" s="21"/>
      <c r="CHX12" s="21"/>
      <c r="CHY12" s="21"/>
      <c r="CHZ12" s="21"/>
      <c r="CIA12" s="21"/>
      <c r="CIB12" s="21"/>
      <c r="CIC12" s="21"/>
      <c r="CID12" s="21"/>
      <c r="CIE12" s="21"/>
      <c r="CIF12" s="21"/>
      <c r="CIG12" s="21"/>
      <c r="CIH12" s="21"/>
      <c r="CII12" s="21"/>
      <c r="CIJ12" s="21"/>
      <c r="CIK12" s="21"/>
      <c r="CIL12" s="21"/>
      <c r="CIM12" s="21"/>
      <c r="CIN12" s="21"/>
      <c r="CIO12" s="21"/>
      <c r="CIP12" s="21"/>
      <c r="CIQ12" s="21"/>
      <c r="CIR12" s="21"/>
      <c r="CIS12" s="21"/>
      <c r="CIT12" s="21"/>
      <c r="CIU12" s="21"/>
      <c r="CIV12" s="21"/>
      <c r="CIW12" s="21"/>
      <c r="CIX12" s="21"/>
      <c r="CIY12" s="21"/>
      <c r="CIZ12" s="21"/>
      <c r="CJA12" s="21"/>
      <c r="CJB12" s="21"/>
      <c r="CJC12" s="21"/>
      <c r="CJD12" s="21"/>
      <c r="CJE12" s="21"/>
      <c r="CJF12" s="21"/>
      <c r="CJG12" s="21"/>
      <c r="CJH12" s="21"/>
      <c r="CJI12" s="21"/>
      <c r="CJJ12" s="21"/>
      <c r="CJK12" s="21"/>
      <c r="CJL12" s="21"/>
      <c r="CJM12" s="21"/>
      <c r="CJN12" s="21"/>
      <c r="CJO12" s="21"/>
      <c r="CJP12" s="21"/>
      <c r="CJQ12" s="21"/>
      <c r="CJR12" s="21"/>
      <c r="CJS12" s="21"/>
      <c r="CJT12" s="21"/>
      <c r="CJU12" s="21"/>
      <c r="CJV12" s="21"/>
      <c r="CJW12" s="21"/>
      <c r="CJX12" s="21"/>
      <c r="CJY12" s="21"/>
      <c r="CJZ12" s="21"/>
      <c r="CKA12" s="21"/>
      <c r="CKB12" s="21"/>
      <c r="CKC12" s="21"/>
      <c r="CKD12" s="21"/>
      <c r="CKE12" s="21"/>
      <c r="CKF12" s="21"/>
      <c r="CKG12" s="21"/>
      <c r="CKH12" s="21"/>
      <c r="CKI12" s="21"/>
      <c r="CKJ12" s="21"/>
      <c r="CKK12" s="21"/>
      <c r="CKL12" s="21"/>
      <c r="CKM12" s="21"/>
      <c r="CKN12" s="21"/>
      <c r="CKO12" s="21"/>
      <c r="CKP12" s="21"/>
      <c r="CKQ12" s="21"/>
      <c r="CKR12" s="21"/>
      <c r="CKS12" s="21"/>
      <c r="CKT12" s="21"/>
      <c r="CKU12" s="21"/>
      <c r="CKV12" s="21"/>
      <c r="CKW12" s="21"/>
      <c r="CKX12" s="21"/>
      <c r="CKY12" s="21"/>
      <c r="CKZ12" s="21"/>
      <c r="CLA12" s="21"/>
      <c r="CLB12" s="21"/>
      <c r="CLC12" s="21"/>
      <c r="CLD12" s="21"/>
      <c r="CLE12" s="21"/>
      <c r="CLF12" s="21"/>
      <c r="CLG12" s="21"/>
      <c r="CLH12" s="21"/>
      <c r="CLI12" s="21"/>
      <c r="CLJ12" s="21"/>
      <c r="CLK12" s="21"/>
      <c r="CLL12" s="21"/>
      <c r="CLM12" s="21"/>
      <c r="CLN12" s="21"/>
      <c r="CLO12" s="21"/>
      <c r="CLP12" s="21"/>
      <c r="CLQ12" s="21"/>
      <c r="CLR12" s="21"/>
      <c r="CLS12" s="21"/>
      <c r="CLT12" s="21"/>
      <c r="CLU12" s="21"/>
      <c r="CLV12" s="21"/>
      <c r="CLW12" s="21"/>
      <c r="CLX12" s="21"/>
      <c r="CLY12" s="21"/>
      <c r="CLZ12" s="21"/>
      <c r="CMA12" s="21"/>
      <c r="CMB12" s="21"/>
      <c r="CMC12" s="21"/>
      <c r="CMD12" s="21"/>
      <c r="CME12" s="21"/>
      <c r="CMF12" s="21"/>
      <c r="CMG12" s="21"/>
      <c r="CMH12" s="21"/>
      <c r="CMI12" s="21"/>
      <c r="CMJ12" s="21"/>
      <c r="CMK12" s="21"/>
      <c r="CML12" s="21"/>
      <c r="CMM12" s="21"/>
      <c r="CMN12" s="21"/>
      <c r="CMO12" s="21"/>
      <c r="CMP12" s="21"/>
      <c r="CMQ12" s="21"/>
      <c r="CMR12" s="21"/>
      <c r="CMS12" s="21"/>
      <c r="CMT12" s="21"/>
      <c r="CMU12" s="21"/>
      <c r="CMV12" s="21"/>
      <c r="CMW12" s="21"/>
      <c r="CMX12" s="21"/>
      <c r="CMY12" s="21"/>
      <c r="CMZ12" s="21"/>
      <c r="CNA12" s="21"/>
      <c r="CNB12" s="21"/>
      <c r="CNC12" s="21"/>
      <c r="CND12" s="21"/>
      <c r="CNE12" s="21"/>
      <c r="CNF12" s="21"/>
      <c r="CNG12" s="21"/>
      <c r="CNH12" s="21"/>
      <c r="CNI12" s="21"/>
      <c r="CNJ12" s="21"/>
      <c r="CNK12" s="21"/>
      <c r="CNL12" s="21"/>
      <c r="CNM12" s="21"/>
      <c r="CNN12" s="21"/>
      <c r="CNO12" s="21"/>
      <c r="CNP12" s="21"/>
      <c r="CNQ12" s="21"/>
      <c r="CNR12" s="21"/>
      <c r="CNS12" s="21"/>
      <c r="CNT12" s="21"/>
      <c r="CNU12" s="21"/>
      <c r="CNV12" s="21"/>
      <c r="CNW12" s="21"/>
      <c r="CNX12" s="21"/>
      <c r="CNY12" s="21"/>
      <c r="CNZ12" s="21"/>
      <c r="COA12" s="21"/>
      <c r="COB12" s="21"/>
      <c r="COC12" s="21"/>
      <c r="COD12" s="21"/>
      <c r="COE12" s="21"/>
      <c r="COF12" s="21"/>
      <c r="COG12" s="21"/>
      <c r="COH12" s="21"/>
      <c r="COI12" s="21"/>
      <c r="COJ12" s="21"/>
      <c r="COK12" s="21"/>
      <c r="COL12" s="21"/>
      <c r="COM12" s="21"/>
      <c r="CON12" s="21"/>
      <c r="COO12" s="21"/>
      <c r="COP12" s="21"/>
      <c r="COQ12" s="21"/>
      <c r="COR12" s="21"/>
      <c r="COS12" s="21"/>
      <c r="COT12" s="21"/>
      <c r="COU12" s="21"/>
      <c r="COV12" s="21"/>
      <c r="COW12" s="21"/>
      <c r="COX12" s="21"/>
      <c r="COY12" s="21"/>
      <c r="COZ12" s="21"/>
      <c r="CPA12" s="21"/>
      <c r="CPB12" s="21"/>
      <c r="CPC12" s="21"/>
      <c r="CPD12" s="21"/>
      <c r="CPE12" s="21"/>
      <c r="CPF12" s="21"/>
      <c r="CPG12" s="21"/>
      <c r="CPH12" s="21"/>
      <c r="CPI12" s="21"/>
      <c r="CPJ12" s="21"/>
      <c r="CPK12" s="21"/>
      <c r="CPL12" s="21"/>
      <c r="CPM12" s="21"/>
      <c r="CPN12" s="21"/>
      <c r="CPO12" s="21"/>
      <c r="CPP12" s="21"/>
      <c r="CPQ12" s="21"/>
      <c r="CPR12" s="21"/>
      <c r="CPS12" s="21"/>
      <c r="CPT12" s="21"/>
      <c r="CPU12" s="21"/>
      <c r="CPV12" s="21"/>
      <c r="CPW12" s="21"/>
      <c r="CPX12" s="21"/>
      <c r="CPY12" s="21"/>
      <c r="CPZ12" s="21"/>
      <c r="CQA12" s="21"/>
      <c r="CQB12" s="21"/>
      <c r="CQC12" s="21"/>
      <c r="CQD12" s="21"/>
      <c r="CQE12" s="21"/>
      <c r="CQF12" s="21"/>
      <c r="CQG12" s="21"/>
      <c r="CQH12" s="21"/>
      <c r="CQI12" s="21"/>
      <c r="CQJ12" s="21"/>
      <c r="CQK12" s="21"/>
      <c r="CQL12" s="21"/>
      <c r="CQM12" s="21"/>
      <c r="CQN12" s="21"/>
      <c r="CQO12" s="21"/>
      <c r="CQP12" s="21"/>
      <c r="CQQ12" s="21"/>
      <c r="CQR12" s="21"/>
      <c r="CQS12" s="21"/>
      <c r="CQT12" s="21"/>
      <c r="CQU12" s="21"/>
      <c r="CQV12" s="21"/>
      <c r="CQW12" s="21"/>
      <c r="CQX12" s="21"/>
      <c r="CQY12" s="21"/>
      <c r="CQZ12" s="21"/>
      <c r="CRA12" s="21"/>
      <c r="CRB12" s="21"/>
      <c r="CRC12" s="21"/>
      <c r="CRD12" s="21"/>
      <c r="CRE12" s="21"/>
      <c r="CRF12" s="21"/>
      <c r="CRG12" s="21"/>
      <c r="CRH12" s="21"/>
      <c r="CRI12" s="21"/>
      <c r="CRJ12" s="21"/>
      <c r="CRK12" s="21"/>
      <c r="CRL12" s="21"/>
      <c r="CRM12" s="21"/>
      <c r="CRN12" s="21"/>
      <c r="CRO12" s="21"/>
      <c r="CRP12" s="21"/>
      <c r="CRQ12" s="21"/>
      <c r="CRR12" s="21"/>
      <c r="CRS12" s="21"/>
      <c r="CRT12" s="21"/>
      <c r="CRU12" s="21"/>
      <c r="CRV12" s="21"/>
      <c r="CRW12" s="21"/>
      <c r="CRX12" s="21"/>
      <c r="CRY12" s="21"/>
      <c r="CRZ12" s="21"/>
      <c r="CSA12" s="21"/>
      <c r="CSB12" s="21"/>
      <c r="CSC12" s="21"/>
      <c r="CSD12" s="21"/>
      <c r="CSE12" s="21"/>
      <c r="CSF12" s="21"/>
      <c r="CSG12" s="21"/>
      <c r="CSH12" s="21"/>
      <c r="CSI12" s="21"/>
      <c r="CSJ12" s="21"/>
      <c r="CSK12" s="21"/>
      <c r="CSL12" s="21"/>
      <c r="CSM12" s="21"/>
      <c r="CSN12" s="21"/>
      <c r="CSO12" s="21"/>
      <c r="CSP12" s="21"/>
      <c r="CSQ12" s="21"/>
      <c r="CSR12" s="21"/>
      <c r="CSS12" s="21"/>
      <c r="CST12" s="21"/>
      <c r="CSU12" s="21"/>
      <c r="CSV12" s="21"/>
      <c r="CSW12" s="21"/>
      <c r="CSX12" s="21"/>
      <c r="CSY12" s="21"/>
      <c r="CSZ12" s="21"/>
      <c r="CTA12" s="21"/>
      <c r="CTB12" s="21"/>
      <c r="CTC12" s="21"/>
      <c r="CTD12" s="21"/>
      <c r="CTE12" s="21"/>
      <c r="CTF12" s="21"/>
      <c r="CTG12" s="21"/>
      <c r="CTH12" s="21"/>
      <c r="CTI12" s="21"/>
      <c r="CTJ12" s="21"/>
      <c r="CTK12" s="21"/>
      <c r="CTL12" s="21"/>
      <c r="CTM12" s="21"/>
      <c r="CTN12" s="21"/>
      <c r="CTO12" s="21"/>
      <c r="CTP12" s="21"/>
      <c r="CTQ12" s="21"/>
      <c r="CTR12" s="21"/>
      <c r="CTS12" s="21"/>
      <c r="CTT12" s="21"/>
      <c r="CTU12" s="21"/>
      <c r="CTV12" s="21"/>
      <c r="CTW12" s="21"/>
      <c r="CTX12" s="21"/>
      <c r="CTY12" s="21"/>
      <c r="CTZ12" s="21"/>
      <c r="CUA12" s="21"/>
      <c r="CUB12" s="21"/>
      <c r="CUC12" s="21"/>
      <c r="CUD12" s="21"/>
      <c r="CUE12" s="21"/>
      <c r="CUF12" s="21"/>
      <c r="CUG12" s="21"/>
      <c r="CUH12" s="21"/>
      <c r="CUI12" s="21"/>
      <c r="CUJ12" s="21"/>
      <c r="CUK12" s="21"/>
      <c r="CUL12" s="21"/>
      <c r="CUM12" s="21"/>
      <c r="CUN12" s="21"/>
      <c r="CUO12" s="21"/>
      <c r="CUP12" s="21"/>
      <c r="CUQ12" s="21"/>
      <c r="CUR12" s="21"/>
      <c r="CUS12" s="21"/>
      <c r="CUT12" s="21"/>
      <c r="CUU12" s="21"/>
      <c r="CUV12" s="21"/>
      <c r="CUW12" s="21"/>
      <c r="CUX12" s="21"/>
      <c r="CUY12" s="21"/>
      <c r="CUZ12" s="21"/>
      <c r="CVA12" s="21"/>
      <c r="CVB12" s="21"/>
      <c r="CVC12" s="21"/>
      <c r="CVD12" s="21"/>
      <c r="CVE12" s="21"/>
      <c r="CVF12" s="21"/>
      <c r="CVG12" s="21"/>
      <c r="CVH12" s="21"/>
      <c r="CVI12" s="21"/>
      <c r="CVJ12" s="21"/>
      <c r="CVK12" s="21"/>
      <c r="CVL12" s="21"/>
      <c r="CVM12" s="21"/>
      <c r="CVN12" s="21"/>
      <c r="CVO12" s="21"/>
      <c r="CVP12" s="21"/>
      <c r="CVQ12" s="21"/>
      <c r="CVR12" s="21"/>
      <c r="CVS12" s="21"/>
      <c r="CVT12" s="21"/>
      <c r="CVU12" s="21"/>
      <c r="CVV12" s="21"/>
      <c r="CVW12" s="21"/>
      <c r="CVX12" s="21"/>
      <c r="CVY12" s="21"/>
      <c r="CVZ12" s="21"/>
      <c r="CWA12" s="21"/>
      <c r="CWB12" s="21"/>
      <c r="CWC12" s="21"/>
      <c r="CWD12" s="21"/>
      <c r="CWE12" s="21"/>
      <c r="CWF12" s="21"/>
      <c r="CWG12" s="21"/>
      <c r="CWH12" s="21"/>
      <c r="CWI12" s="21"/>
      <c r="CWJ12" s="21"/>
      <c r="CWK12" s="21"/>
      <c r="CWL12" s="21"/>
      <c r="CWM12" s="21"/>
      <c r="CWN12" s="21"/>
      <c r="CWO12" s="21"/>
      <c r="CWP12" s="21"/>
      <c r="CWQ12" s="21"/>
      <c r="CWR12" s="21"/>
      <c r="CWS12" s="21"/>
      <c r="CWT12" s="21"/>
      <c r="CWU12" s="21"/>
      <c r="CWV12" s="21"/>
      <c r="CWW12" s="21"/>
      <c r="CWX12" s="21"/>
      <c r="CWY12" s="21"/>
      <c r="CWZ12" s="21"/>
      <c r="CXA12" s="21"/>
      <c r="CXB12" s="21"/>
      <c r="CXC12" s="21"/>
      <c r="CXD12" s="21"/>
      <c r="CXE12" s="21"/>
      <c r="CXF12" s="21"/>
      <c r="CXG12" s="21"/>
      <c r="CXH12" s="21"/>
      <c r="CXI12" s="21"/>
      <c r="CXJ12" s="21"/>
      <c r="CXK12" s="21"/>
      <c r="CXL12" s="21"/>
      <c r="CXM12" s="21"/>
      <c r="CXN12" s="21"/>
      <c r="CXO12" s="21"/>
      <c r="CXP12" s="21"/>
      <c r="CXQ12" s="21"/>
      <c r="CXR12" s="21"/>
      <c r="CXS12" s="21"/>
      <c r="CXT12" s="21"/>
      <c r="CXU12" s="21"/>
      <c r="CXV12" s="21"/>
      <c r="CXW12" s="21"/>
      <c r="CXX12" s="21"/>
      <c r="CXY12" s="21"/>
      <c r="CXZ12" s="21"/>
      <c r="CYA12" s="21"/>
      <c r="CYB12" s="21"/>
      <c r="CYC12" s="21"/>
      <c r="CYD12" s="21"/>
      <c r="CYE12" s="21"/>
      <c r="CYF12" s="21"/>
      <c r="CYG12" s="21"/>
      <c r="CYH12" s="21"/>
      <c r="CYI12" s="21"/>
      <c r="CYJ12" s="21"/>
      <c r="CYK12" s="21"/>
      <c r="CYL12" s="21"/>
      <c r="CYM12" s="21"/>
      <c r="CYN12" s="21"/>
      <c r="CYO12" s="21"/>
      <c r="CYP12" s="21"/>
      <c r="CYQ12" s="21"/>
      <c r="CYR12" s="21"/>
      <c r="CYS12" s="21"/>
      <c r="CYT12" s="21"/>
      <c r="CYU12" s="21"/>
      <c r="CYV12" s="21"/>
      <c r="CYW12" s="21"/>
      <c r="CYX12" s="21"/>
      <c r="CYY12" s="21"/>
      <c r="CYZ12" s="21"/>
      <c r="CZA12" s="21"/>
      <c r="CZB12" s="21"/>
      <c r="CZC12" s="21"/>
      <c r="CZD12" s="21"/>
      <c r="CZE12" s="21"/>
      <c r="CZF12" s="21"/>
      <c r="CZG12" s="21"/>
      <c r="CZH12" s="21"/>
      <c r="CZI12" s="21"/>
      <c r="CZJ12" s="21"/>
      <c r="CZK12" s="21"/>
      <c r="CZL12" s="21"/>
      <c r="CZM12" s="21"/>
      <c r="CZN12" s="21"/>
      <c r="CZO12" s="21"/>
      <c r="CZP12" s="21"/>
      <c r="CZQ12" s="21"/>
      <c r="CZR12" s="21"/>
      <c r="CZS12" s="21"/>
      <c r="CZT12" s="21"/>
      <c r="CZU12" s="21"/>
      <c r="CZV12" s="21"/>
      <c r="CZW12" s="21"/>
      <c r="CZX12" s="21"/>
      <c r="CZY12" s="21"/>
      <c r="CZZ12" s="21"/>
      <c r="DAA12" s="21"/>
      <c r="DAB12" s="21"/>
      <c r="DAC12" s="21"/>
      <c r="DAD12" s="21"/>
      <c r="DAE12" s="21"/>
      <c r="DAF12" s="21"/>
      <c r="DAG12" s="21"/>
      <c r="DAH12" s="21"/>
      <c r="DAI12" s="21"/>
      <c r="DAJ12" s="21"/>
      <c r="DAK12" s="21"/>
      <c r="DAL12" s="21"/>
      <c r="DAM12" s="21"/>
      <c r="DAN12" s="21"/>
      <c r="DAO12" s="21"/>
      <c r="DAP12" s="21"/>
      <c r="DAQ12" s="21"/>
      <c r="DAR12" s="21"/>
      <c r="DAS12" s="21"/>
      <c r="DAT12" s="21"/>
      <c r="DAU12" s="21"/>
      <c r="DAV12" s="21"/>
      <c r="DAW12" s="21"/>
      <c r="DAX12" s="21"/>
      <c r="DAY12" s="21"/>
      <c r="DAZ12" s="21"/>
      <c r="DBA12" s="21"/>
      <c r="DBB12" s="21"/>
      <c r="DBC12" s="21"/>
      <c r="DBD12" s="21"/>
      <c r="DBE12" s="21"/>
      <c r="DBF12" s="21"/>
      <c r="DBG12" s="21"/>
      <c r="DBH12" s="21"/>
      <c r="DBI12" s="21"/>
      <c r="DBJ12" s="21"/>
      <c r="DBK12" s="21"/>
      <c r="DBL12" s="21"/>
      <c r="DBM12" s="21"/>
      <c r="DBN12" s="21"/>
      <c r="DBO12" s="21"/>
      <c r="DBP12" s="21"/>
      <c r="DBQ12" s="21"/>
      <c r="DBR12" s="21"/>
      <c r="DBS12" s="21"/>
      <c r="DBT12" s="21"/>
      <c r="DBU12" s="21"/>
      <c r="DBV12" s="21"/>
      <c r="DBW12" s="21"/>
      <c r="DBX12" s="21"/>
      <c r="DBY12" s="21"/>
      <c r="DBZ12" s="21"/>
      <c r="DCA12" s="21"/>
      <c r="DCB12" s="21"/>
      <c r="DCC12" s="21"/>
      <c r="DCD12" s="21"/>
      <c r="DCE12" s="21"/>
      <c r="DCF12" s="21"/>
      <c r="DCG12" s="21"/>
      <c r="DCH12" s="21"/>
      <c r="DCI12" s="21"/>
      <c r="DCJ12" s="21"/>
      <c r="DCK12" s="21"/>
      <c r="DCL12" s="21"/>
      <c r="DCM12" s="21"/>
      <c r="DCN12" s="21"/>
      <c r="DCO12" s="21"/>
      <c r="DCP12" s="21"/>
      <c r="DCQ12" s="21"/>
      <c r="DCR12" s="21"/>
      <c r="DCS12" s="21"/>
      <c r="DCT12" s="21"/>
      <c r="DCU12" s="21"/>
      <c r="DCV12" s="21"/>
      <c r="DCW12" s="21"/>
      <c r="DCX12" s="21"/>
      <c r="DCY12" s="21"/>
      <c r="DCZ12" s="21"/>
      <c r="DDA12" s="21"/>
      <c r="DDB12" s="21"/>
      <c r="DDC12" s="21"/>
      <c r="DDD12" s="21"/>
      <c r="DDE12" s="21"/>
      <c r="DDF12" s="21"/>
      <c r="DDG12" s="21"/>
      <c r="DDH12" s="21"/>
      <c r="DDI12" s="21"/>
      <c r="DDJ12" s="21"/>
      <c r="DDK12" s="21"/>
      <c r="DDL12" s="21"/>
      <c r="DDM12" s="21"/>
      <c r="DDN12" s="21"/>
      <c r="DDO12" s="21"/>
      <c r="DDP12" s="21"/>
      <c r="DDQ12" s="21"/>
      <c r="DDR12" s="21"/>
      <c r="DDS12" s="21"/>
      <c r="DDT12" s="21"/>
      <c r="DDU12" s="21"/>
      <c r="DDV12" s="21"/>
      <c r="DDW12" s="21"/>
      <c r="DDX12" s="21"/>
      <c r="DDY12" s="21"/>
      <c r="DDZ12" s="21"/>
      <c r="DEA12" s="21"/>
      <c r="DEB12" s="21"/>
      <c r="DEC12" s="21"/>
      <c r="DED12" s="21"/>
      <c r="DEE12" s="21"/>
      <c r="DEF12" s="21"/>
      <c r="DEG12" s="21"/>
      <c r="DEH12" s="21"/>
      <c r="DEI12" s="21"/>
      <c r="DEJ12" s="21"/>
      <c r="DEK12" s="21"/>
      <c r="DEL12" s="21"/>
      <c r="DEM12" s="21"/>
      <c r="DEN12" s="21"/>
      <c r="DEO12" s="21"/>
      <c r="DEP12" s="21"/>
      <c r="DEQ12" s="21"/>
      <c r="DER12" s="21"/>
      <c r="DES12" s="21"/>
      <c r="DET12" s="21"/>
      <c r="DEU12" s="21"/>
      <c r="DEV12" s="21"/>
      <c r="DEW12" s="21"/>
      <c r="DEX12" s="21"/>
      <c r="DEY12" s="21"/>
      <c r="DEZ12" s="21"/>
      <c r="DFA12" s="21"/>
      <c r="DFB12" s="21"/>
      <c r="DFC12" s="21"/>
      <c r="DFD12" s="21"/>
      <c r="DFE12" s="21"/>
      <c r="DFF12" s="21"/>
      <c r="DFG12" s="21"/>
      <c r="DFH12" s="21"/>
      <c r="DFI12" s="21"/>
      <c r="DFJ12" s="21"/>
      <c r="DFK12" s="21"/>
      <c r="DFL12" s="21"/>
      <c r="DFM12" s="21"/>
      <c r="DFN12" s="21"/>
      <c r="DFO12" s="21"/>
      <c r="DFP12" s="21"/>
      <c r="DFQ12" s="21"/>
      <c r="DFR12" s="21"/>
      <c r="DFS12" s="21"/>
      <c r="DFT12" s="21"/>
      <c r="DFU12" s="21"/>
      <c r="DFV12" s="21"/>
      <c r="DFW12" s="21"/>
      <c r="DFX12" s="21"/>
      <c r="DFY12" s="21"/>
      <c r="DFZ12" s="21"/>
      <c r="DGA12" s="21"/>
      <c r="DGB12" s="21"/>
      <c r="DGC12" s="21"/>
      <c r="DGD12" s="21"/>
      <c r="DGE12" s="21"/>
      <c r="DGF12" s="21"/>
      <c r="DGG12" s="21"/>
      <c r="DGH12" s="21"/>
      <c r="DGI12" s="21"/>
      <c r="DGJ12" s="21"/>
      <c r="DGK12" s="21"/>
      <c r="DGL12" s="21"/>
      <c r="DGM12" s="21"/>
      <c r="DGN12" s="21"/>
      <c r="DGO12" s="21"/>
      <c r="DGP12" s="21"/>
      <c r="DGQ12" s="21"/>
      <c r="DGR12" s="21"/>
      <c r="DGS12" s="21"/>
      <c r="DGT12" s="21"/>
      <c r="DGU12" s="21"/>
      <c r="DGV12" s="21"/>
      <c r="DGW12" s="21"/>
      <c r="DGX12" s="21"/>
      <c r="DGY12" s="21"/>
      <c r="DGZ12" s="21"/>
      <c r="DHA12" s="21"/>
      <c r="DHB12" s="21"/>
      <c r="DHC12" s="21"/>
      <c r="DHD12" s="21"/>
      <c r="DHE12" s="21"/>
      <c r="DHF12" s="21"/>
      <c r="DHG12" s="21"/>
      <c r="DHH12" s="21"/>
      <c r="DHI12" s="21"/>
      <c r="DHJ12" s="21"/>
      <c r="DHK12" s="21"/>
      <c r="DHL12" s="21"/>
      <c r="DHM12" s="21"/>
      <c r="DHN12" s="21"/>
      <c r="DHO12" s="21"/>
      <c r="DHP12" s="21"/>
      <c r="DHQ12" s="21"/>
      <c r="DHR12" s="21"/>
      <c r="DHS12" s="21"/>
      <c r="DHT12" s="21"/>
      <c r="DHU12" s="21"/>
      <c r="DHV12" s="21"/>
      <c r="DHW12" s="21"/>
      <c r="DHX12" s="21"/>
      <c r="DHY12" s="21"/>
      <c r="DHZ12" s="21"/>
      <c r="DIA12" s="21"/>
      <c r="DIB12" s="21"/>
      <c r="DIC12" s="21"/>
      <c r="DID12" s="21"/>
      <c r="DIE12" s="21"/>
      <c r="DIF12" s="21"/>
      <c r="DIG12" s="21"/>
      <c r="DIH12" s="21"/>
      <c r="DII12" s="21"/>
      <c r="DIJ12" s="21"/>
      <c r="DIK12" s="21"/>
      <c r="DIL12" s="21"/>
      <c r="DIM12" s="21"/>
      <c r="DIN12" s="21"/>
      <c r="DIO12" s="21"/>
      <c r="DIP12" s="21"/>
      <c r="DIQ12" s="21"/>
      <c r="DIR12" s="21"/>
      <c r="DIS12" s="21"/>
      <c r="DIT12" s="21"/>
      <c r="DIU12" s="21"/>
      <c r="DIV12" s="21"/>
      <c r="DIW12" s="21"/>
      <c r="DIX12" s="21"/>
      <c r="DIY12" s="21"/>
      <c r="DIZ12" s="21"/>
      <c r="DJA12" s="21"/>
      <c r="DJB12" s="21"/>
      <c r="DJC12" s="21"/>
      <c r="DJD12" s="21"/>
      <c r="DJE12" s="21"/>
      <c r="DJF12" s="21"/>
      <c r="DJG12" s="21"/>
      <c r="DJH12" s="21"/>
      <c r="DJI12" s="21"/>
      <c r="DJJ12" s="21"/>
      <c r="DJK12" s="21"/>
      <c r="DJL12" s="21"/>
      <c r="DJM12" s="21"/>
      <c r="DJN12" s="21"/>
      <c r="DJO12" s="21"/>
      <c r="DJP12" s="21"/>
      <c r="DJQ12" s="21"/>
      <c r="DJR12" s="21"/>
      <c r="DJS12" s="21"/>
      <c r="DJT12" s="21"/>
      <c r="DJU12" s="21"/>
      <c r="DJV12" s="21"/>
      <c r="DJW12" s="21"/>
      <c r="DJX12" s="21"/>
      <c r="DJY12" s="21"/>
      <c r="DJZ12" s="21"/>
      <c r="DKA12" s="21"/>
      <c r="DKB12" s="21"/>
      <c r="DKC12" s="21"/>
      <c r="DKD12" s="21"/>
      <c r="DKE12" s="21"/>
      <c r="DKF12" s="21"/>
      <c r="DKG12" s="21"/>
      <c r="DKH12" s="21"/>
      <c r="DKI12" s="21"/>
      <c r="DKJ12" s="21"/>
      <c r="DKK12" s="21"/>
      <c r="DKL12" s="21"/>
      <c r="DKM12" s="21"/>
      <c r="DKN12" s="21"/>
      <c r="DKO12" s="21"/>
      <c r="DKP12" s="21"/>
      <c r="DKQ12" s="21"/>
      <c r="DKR12" s="21"/>
      <c r="DKS12" s="21"/>
      <c r="DKT12" s="21"/>
      <c r="DKU12" s="21"/>
      <c r="DKV12" s="21"/>
      <c r="DKW12" s="21"/>
      <c r="DKX12" s="21"/>
      <c r="DKY12" s="21"/>
      <c r="DKZ12" s="21"/>
      <c r="DLA12" s="21"/>
      <c r="DLB12" s="21"/>
      <c r="DLC12" s="21"/>
      <c r="DLD12" s="21"/>
      <c r="DLE12" s="21"/>
      <c r="DLF12" s="21"/>
      <c r="DLG12" s="21"/>
      <c r="DLH12" s="21"/>
      <c r="DLI12" s="21"/>
      <c r="DLJ12" s="21"/>
      <c r="DLK12" s="21"/>
      <c r="DLL12" s="21"/>
      <c r="DLM12" s="21"/>
      <c r="DLN12" s="21"/>
      <c r="DLO12" s="21"/>
      <c r="DLP12" s="21"/>
      <c r="DLQ12" s="21"/>
      <c r="DLR12" s="21"/>
      <c r="DLS12" s="21"/>
      <c r="DLT12" s="21"/>
      <c r="DLU12" s="21"/>
      <c r="DLV12" s="21"/>
      <c r="DLW12" s="21"/>
      <c r="DLX12" s="21"/>
      <c r="DLY12" s="21"/>
      <c r="DLZ12" s="21"/>
      <c r="DMA12" s="21"/>
      <c r="DMB12" s="21"/>
      <c r="DMC12" s="21"/>
      <c r="DMD12" s="21"/>
      <c r="DME12" s="21"/>
      <c r="DMF12" s="21"/>
      <c r="DMG12" s="21"/>
      <c r="DMH12" s="21"/>
      <c r="DMI12" s="21"/>
      <c r="DMJ12" s="21"/>
      <c r="DMK12" s="21"/>
      <c r="DML12" s="21"/>
      <c r="DMM12" s="21"/>
      <c r="DMN12" s="21"/>
      <c r="DMO12" s="21"/>
      <c r="DMP12" s="21"/>
      <c r="DMQ12" s="21"/>
      <c r="DMR12" s="21"/>
      <c r="DMS12" s="21"/>
      <c r="DMT12" s="21"/>
      <c r="DMU12" s="21"/>
      <c r="DMV12" s="21"/>
      <c r="DMW12" s="21"/>
      <c r="DMX12" s="21"/>
      <c r="DMY12" s="21"/>
      <c r="DMZ12" s="21"/>
      <c r="DNA12" s="21"/>
      <c r="DNB12" s="21"/>
      <c r="DNC12" s="21"/>
      <c r="DND12" s="21"/>
      <c r="DNE12" s="21"/>
      <c r="DNF12" s="21"/>
      <c r="DNG12" s="21"/>
      <c r="DNH12" s="21"/>
      <c r="DNI12" s="21"/>
      <c r="DNJ12" s="21"/>
      <c r="DNK12" s="21"/>
      <c r="DNL12" s="21"/>
      <c r="DNM12" s="21"/>
      <c r="DNN12" s="21"/>
      <c r="DNO12" s="21"/>
      <c r="DNP12" s="21"/>
      <c r="DNQ12" s="21"/>
      <c r="DNR12" s="21"/>
      <c r="DNS12" s="21"/>
      <c r="DNT12" s="21"/>
      <c r="DNU12" s="21"/>
      <c r="DNV12" s="21"/>
      <c r="DNW12" s="21"/>
      <c r="DNX12" s="21"/>
      <c r="DNY12" s="21"/>
      <c r="DNZ12" s="21"/>
      <c r="DOA12" s="21"/>
      <c r="DOB12" s="21"/>
      <c r="DOC12" s="21"/>
      <c r="DOD12" s="21"/>
      <c r="DOE12" s="21"/>
      <c r="DOF12" s="21"/>
      <c r="DOG12" s="21"/>
      <c r="DOH12" s="21"/>
      <c r="DOI12" s="21"/>
      <c r="DOJ12" s="21"/>
      <c r="DOK12" s="21"/>
      <c r="DOL12" s="21"/>
      <c r="DOM12" s="21"/>
      <c r="DON12" s="21"/>
      <c r="DOO12" s="21"/>
      <c r="DOP12" s="21"/>
      <c r="DOQ12" s="21"/>
      <c r="DOR12" s="21"/>
      <c r="DOS12" s="21"/>
      <c r="DOT12" s="21"/>
      <c r="DOU12" s="21"/>
      <c r="DOV12" s="21"/>
      <c r="DOW12" s="21"/>
      <c r="DOX12" s="21"/>
      <c r="DOY12" s="21"/>
      <c r="DOZ12" s="21"/>
      <c r="DPA12" s="21"/>
      <c r="DPB12" s="21"/>
      <c r="DPC12" s="21"/>
      <c r="DPD12" s="21"/>
      <c r="DPE12" s="21"/>
      <c r="DPF12" s="21"/>
      <c r="DPG12" s="21"/>
      <c r="DPH12" s="21"/>
      <c r="DPI12" s="21"/>
      <c r="DPJ12" s="21"/>
      <c r="DPK12" s="21"/>
      <c r="DPL12" s="21"/>
      <c r="DPM12" s="21"/>
      <c r="DPN12" s="21"/>
      <c r="DPO12" s="21"/>
      <c r="DPP12" s="21"/>
      <c r="DPQ12" s="21"/>
      <c r="DPR12" s="21"/>
      <c r="DPS12" s="21"/>
      <c r="DPT12" s="21"/>
      <c r="DPU12" s="21"/>
      <c r="DPV12" s="21"/>
      <c r="DPW12" s="21"/>
      <c r="DPX12" s="21"/>
      <c r="DPY12" s="21"/>
      <c r="DPZ12" s="21"/>
      <c r="DQA12" s="21"/>
      <c r="DQB12" s="21"/>
      <c r="DQC12" s="21"/>
      <c r="DQD12" s="21"/>
      <c r="DQE12" s="21"/>
      <c r="DQF12" s="21"/>
      <c r="DQG12" s="21"/>
      <c r="DQH12" s="21"/>
      <c r="DQI12" s="21"/>
      <c r="DQJ12" s="21"/>
      <c r="DQK12" s="21"/>
      <c r="DQL12" s="21"/>
      <c r="DQM12" s="21"/>
      <c r="DQN12" s="21"/>
      <c r="DQO12" s="21"/>
      <c r="DQP12" s="21"/>
      <c r="DQQ12" s="21"/>
      <c r="DQR12" s="21"/>
      <c r="DQS12" s="21"/>
      <c r="DQT12" s="21"/>
      <c r="DQU12" s="21"/>
      <c r="DQV12" s="21"/>
      <c r="DQW12" s="21"/>
      <c r="DQX12" s="21"/>
      <c r="DQY12" s="21"/>
      <c r="DQZ12" s="21"/>
      <c r="DRA12" s="21"/>
      <c r="DRB12" s="21"/>
      <c r="DRC12" s="21"/>
      <c r="DRD12" s="21"/>
      <c r="DRE12" s="21"/>
      <c r="DRF12" s="21"/>
      <c r="DRG12" s="21"/>
      <c r="DRH12" s="21"/>
      <c r="DRI12" s="21"/>
      <c r="DRJ12" s="21"/>
      <c r="DRK12" s="21"/>
      <c r="DRL12" s="21"/>
      <c r="DRM12" s="21"/>
      <c r="DRN12" s="21"/>
      <c r="DRO12" s="21"/>
      <c r="DRP12" s="21"/>
      <c r="DRQ12" s="21"/>
      <c r="DRR12" s="21"/>
      <c r="DRS12" s="21"/>
      <c r="DRT12" s="21"/>
      <c r="DRU12" s="21"/>
      <c r="DRV12" s="21"/>
      <c r="DRW12" s="21"/>
      <c r="DRX12" s="21"/>
      <c r="DRY12" s="21"/>
      <c r="DRZ12" s="21"/>
      <c r="DSA12" s="21"/>
      <c r="DSB12" s="21"/>
      <c r="DSC12" s="21"/>
      <c r="DSD12" s="21"/>
      <c r="DSE12" s="21"/>
      <c r="DSF12" s="21"/>
      <c r="DSG12" s="21"/>
      <c r="DSH12" s="21"/>
      <c r="DSI12" s="21"/>
      <c r="DSJ12" s="21"/>
      <c r="DSK12" s="21"/>
      <c r="DSL12" s="21"/>
      <c r="DSM12" s="21"/>
      <c r="DSN12" s="21"/>
      <c r="DSO12" s="21"/>
      <c r="DSP12" s="21"/>
      <c r="DSQ12" s="21"/>
      <c r="DSR12" s="21"/>
      <c r="DSS12" s="21"/>
      <c r="DST12" s="21"/>
      <c r="DSU12" s="21"/>
      <c r="DSV12" s="21"/>
      <c r="DSW12" s="21"/>
      <c r="DSX12" s="21"/>
      <c r="DSY12" s="21"/>
      <c r="DSZ12" s="21"/>
      <c r="DTA12" s="21"/>
      <c r="DTB12" s="21"/>
      <c r="DTC12" s="21"/>
      <c r="DTD12" s="21"/>
      <c r="DTE12" s="21"/>
      <c r="DTF12" s="21"/>
      <c r="DTG12" s="21"/>
      <c r="DTH12" s="21"/>
      <c r="DTI12" s="21"/>
      <c r="DTJ12" s="21"/>
      <c r="DTK12" s="21"/>
      <c r="DTL12" s="21"/>
      <c r="DTM12" s="21"/>
      <c r="DTN12" s="21"/>
      <c r="DTO12" s="21"/>
      <c r="DTP12" s="21"/>
      <c r="DTQ12" s="21"/>
      <c r="DTR12" s="21"/>
      <c r="DTS12" s="21"/>
      <c r="DTT12" s="21"/>
      <c r="DTU12" s="21"/>
      <c r="DTV12" s="21"/>
      <c r="DTW12" s="21"/>
      <c r="DTX12" s="21"/>
      <c r="DTY12" s="21"/>
      <c r="DTZ12" s="21"/>
      <c r="DUA12" s="21"/>
      <c r="DUB12" s="21"/>
      <c r="DUC12" s="21"/>
      <c r="DUD12" s="21"/>
      <c r="DUE12" s="21"/>
      <c r="DUF12" s="21"/>
      <c r="DUG12" s="21"/>
      <c r="DUH12" s="21"/>
      <c r="DUI12" s="21"/>
      <c r="DUJ12" s="21"/>
      <c r="DUK12" s="21"/>
      <c r="DUL12" s="21"/>
      <c r="DUM12" s="21"/>
      <c r="DUN12" s="21"/>
      <c r="DUO12" s="21"/>
      <c r="DUP12" s="21"/>
      <c r="DUQ12" s="21"/>
      <c r="DUR12" s="21"/>
      <c r="DUS12" s="21"/>
      <c r="DUT12" s="21"/>
      <c r="DUU12" s="21"/>
      <c r="DUV12" s="21"/>
      <c r="DUW12" s="21"/>
      <c r="DUX12" s="21"/>
      <c r="DUY12" s="21"/>
      <c r="DUZ12" s="21"/>
      <c r="DVA12" s="21"/>
      <c r="DVB12" s="21"/>
      <c r="DVC12" s="21"/>
      <c r="DVD12" s="21"/>
      <c r="DVE12" s="21"/>
      <c r="DVF12" s="21"/>
      <c r="DVG12" s="21"/>
      <c r="DVH12" s="21"/>
      <c r="DVI12" s="21"/>
      <c r="DVJ12" s="21"/>
      <c r="DVK12" s="21"/>
      <c r="DVL12" s="21"/>
      <c r="DVM12" s="21"/>
      <c r="DVN12" s="21"/>
      <c r="DVO12" s="21"/>
      <c r="DVP12" s="21"/>
      <c r="DVQ12" s="21"/>
      <c r="DVR12" s="21"/>
      <c r="DVS12" s="21"/>
      <c r="DVT12" s="21"/>
      <c r="DVU12" s="21"/>
      <c r="DVV12" s="21"/>
      <c r="DVW12" s="21"/>
      <c r="DVX12" s="21"/>
      <c r="DVY12" s="21"/>
      <c r="DVZ12" s="21"/>
      <c r="DWA12" s="21"/>
      <c r="DWB12" s="21"/>
      <c r="DWC12" s="21"/>
      <c r="DWD12" s="21"/>
      <c r="DWE12" s="21"/>
      <c r="DWF12" s="21"/>
      <c r="DWG12" s="21"/>
      <c r="DWH12" s="21"/>
      <c r="DWI12" s="21"/>
      <c r="DWJ12" s="21"/>
      <c r="DWK12" s="21"/>
      <c r="DWL12" s="21"/>
      <c r="DWM12" s="21"/>
      <c r="DWN12" s="21"/>
      <c r="DWO12" s="21"/>
      <c r="DWP12" s="21"/>
      <c r="DWQ12" s="21"/>
      <c r="DWR12" s="21"/>
      <c r="DWS12" s="21"/>
      <c r="DWT12" s="21"/>
      <c r="DWU12" s="21"/>
      <c r="DWV12" s="21"/>
      <c r="DWW12" s="21"/>
      <c r="DWX12" s="21"/>
      <c r="DWY12" s="21"/>
      <c r="DWZ12" s="21"/>
      <c r="DXA12" s="21"/>
      <c r="DXB12" s="21"/>
      <c r="DXC12" s="21"/>
      <c r="DXD12" s="21"/>
      <c r="DXE12" s="21"/>
      <c r="DXF12" s="21"/>
      <c r="DXG12" s="21"/>
      <c r="DXH12" s="21"/>
      <c r="DXI12" s="21"/>
      <c r="DXJ12" s="21"/>
      <c r="DXK12" s="21"/>
      <c r="DXL12" s="21"/>
      <c r="DXM12" s="21"/>
      <c r="DXN12" s="21"/>
      <c r="DXO12" s="21"/>
      <c r="DXP12" s="21"/>
      <c r="DXQ12" s="21"/>
      <c r="DXR12" s="21"/>
      <c r="DXS12" s="21"/>
      <c r="DXT12" s="21"/>
      <c r="DXU12" s="21"/>
      <c r="DXV12" s="21"/>
      <c r="DXW12" s="21"/>
      <c r="DXX12" s="21"/>
      <c r="DXY12" s="21"/>
      <c r="DXZ12" s="21"/>
      <c r="DYA12" s="21"/>
      <c r="DYB12" s="21"/>
      <c r="DYC12" s="21"/>
      <c r="DYD12" s="21"/>
      <c r="DYE12" s="21"/>
      <c r="DYF12" s="21"/>
      <c r="DYG12" s="21"/>
      <c r="DYH12" s="21"/>
      <c r="DYI12" s="21"/>
      <c r="DYJ12" s="21"/>
      <c r="DYK12" s="21"/>
      <c r="DYL12" s="21"/>
      <c r="DYM12" s="21"/>
      <c r="DYN12" s="21"/>
      <c r="DYO12" s="21"/>
      <c r="DYP12" s="21"/>
      <c r="DYQ12" s="21"/>
      <c r="DYR12" s="21"/>
      <c r="DYS12" s="21"/>
      <c r="DYT12" s="21"/>
      <c r="DYU12" s="21"/>
      <c r="DYV12" s="21"/>
      <c r="DYW12" s="21"/>
      <c r="DYX12" s="21"/>
      <c r="DYY12" s="21"/>
      <c r="DYZ12" s="21"/>
      <c r="DZA12" s="21"/>
      <c r="DZB12" s="21"/>
      <c r="DZC12" s="21"/>
      <c r="DZD12" s="21"/>
      <c r="DZE12" s="21"/>
      <c r="DZF12" s="21"/>
      <c r="DZG12" s="21"/>
      <c r="DZH12" s="21"/>
      <c r="DZI12" s="21"/>
      <c r="DZJ12" s="21"/>
      <c r="DZK12" s="21"/>
      <c r="DZL12" s="21"/>
      <c r="DZM12" s="21"/>
      <c r="DZN12" s="21"/>
      <c r="DZO12" s="21"/>
      <c r="DZP12" s="21"/>
      <c r="DZQ12" s="21"/>
      <c r="DZR12" s="21"/>
      <c r="DZS12" s="21"/>
      <c r="DZT12" s="21"/>
      <c r="DZU12" s="21"/>
      <c r="DZV12" s="21"/>
      <c r="DZW12" s="21"/>
      <c r="DZX12" s="21"/>
      <c r="DZY12" s="21"/>
      <c r="DZZ12" s="21"/>
      <c r="EAA12" s="21"/>
      <c r="EAB12" s="21"/>
      <c r="EAC12" s="21"/>
      <c r="EAD12" s="21"/>
      <c r="EAE12" s="21"/>
      <c r="EAF12" s="21"/>
      <c r="EAG12" s="21"/>
      <c r="EAH12" s="21"/>
      <c r="EAI12" s="21"/>
      <c r="EAJ12" s="21"/>
      <c r="EAK12" s="21"/>
      <c r="EAL12" s="21"/>
      <c r="EAM12" s="21"/>
      <c r="EAN12" s="21"/>
      <c r="EAO12" s="21"/>
      <c r="EAP12" s="21"/>
      <c r="EAQ12" s="21"/>
      <c r="EAR12" s="21"/>
      <c r="EAS12" s="21"/>
      <c r="EAT12" s="21"/>
      <c r="EAU12" s="21"/>
      <c r="EAV12" s="21"/>
      <c r="EAW12" s="21"/>
      <c r="EAX12" s="21"/>
      <c r="EAY12" s="21"/>
      <c r="EAZ12" s="21"/>
      <c r="EBA12" s="21"/>
      <c r="EBB12" s="21"/>
      <c r="EBC12" s="21"/>
      <c r="EBD12" s="21"/>
      <c r="EBE12" s="21"/>
      <c r="EBF12" s="21"/>
      <c r="EBG12" s="21"/>
      <c r="EBH12" s="21"/>
      <c r="EBI12" s="21"/>
      <c r="EBJ12" s="21"/>
      <c r="EBK12" s="21"/>
      <c r="EBL12" s="21"/>
      <c r="EBM12" s="21"/>
      <c r="EBN12" s="21"/>
      <c r="EBO12" s="21"/>
      <c r="EBP12" s="21"/>
      <c r="EBQ12" s="21"/>
      <c r="EBR12" s="21"/>
      <c r="EBS12" s="21"/>
      <c r="EBT12" s="21"/>
      <c r="EBU12" s="21"/>
      <c r="EBV12" s="21"/>
      <c r="EBW12" s="21"/>
      <c r="EBX12" s="21"/>
      <c r="EBY12" s="21"/>
      <c r="EBZ12" s="21"/>
      <c r="ECA12" s="21"/>
      <c r="ECB12" s="21"/>
      <c r="ECC12" s="21"/>
      <c r="ECD12" s="21"/>
      <c r="ECE12" s="21"/>
      <c r="ECF12" s="21"/>
      <c r="ECG12" s="21"/>
      <c r="ECH12" s="21"/>
      <c r="ECI12" s="21"/>
      <c r="ECJ12" s="21"/>
      <c r="ECK12" s="21"/>
      <c r="ECL12" s="21"/>
      <c r="ECM12" s="21"/>
      <c r="ECN12" s="21"/>
      <c r="ECO12" s="21"/>
      <c r="ECP12" s="21"/>
      <c r="ECQ12" s="21"/>
      <c r="ECR12" s="21"/>
      <c r="ECS12" s="21"/>
      <c r="ECT12" s="21"/>
      <c r="ECU12" s="21"/>
      <c r="ECV12" s="21"/>
      <c r="ECW12" s="21"/>
      <c r="ECX12" s="21"/>
      <c r="ECY12" s="21"/>
      <c r="ECZ12" s="21"/>
      <c r="EDA12" s="21"/>
      <c r="EDB12" s="21"/>
      <c r="EDC12" s="21"/>
      <c r="EDD12" s="21"/>
      <c r="EDE12" s="21"/>
      <c r="EDF12" s="21"/>
      <c r="EDG12" s="21"/>
      <c r="EDH12" s="21"/>
      <c r="EDI12" s="21"/>
      <c r="EDJ12" s="21"/>
      <c r="EDK12" s="21"/>
      <c r="EDL12" s="21"/>
      <c r="EDM12" s="21"/>
      <c r="EDN12" s="21"/>
      <c r="EDO12" s="21"/>
      <c r="EDP12" s="21"/>
      <c r="EDQ12" s="21"/>
      <c r="EDR12" s="21"/>
      <c r="EDS12" s="21"/>
      <c r="EDT12" s="21"/>
      <c r="EDU12" s="21"/>
      <c r="EDV12" s="21"/>
      <c r="EDW12" s="21"/>
      <c r="EDX12" s="21"/>
      <c r="EDY12" s="21"/>
      <c r="EDZ12" s="21"/>
      <c r="EEA12" s="21"/>
      <c r="EEB12" s="21"/>
      <c r="EEC12" s="21"/>
      <c r="EED12" s="21"/>
      <c r="EEE12" s="21"/>
      <c r="EEF12" s="21"/>
      <c r="EEG12" s="21"/>
      <c r="EEH12" s="21"/>
      <c r="EEI12" s="21"/>
      <c r="EEJ12" s="21"/>
      <c r="EEK12" s="21"/>
      <c r="EEL12" s="21"/>
      <c r="EEM12" s="21"/>
      <c r="EEN12" s="21"/>
      <c r="EEO12" s="21"/>
      <c r="EEP12" s="21"/>
      <c r="EEQ12" s="21"/>
      <c r="EER12" s="21"/>
      <c r="EES12" s="21"/>
      <c r="EET12" s="21"/>
      <c r="EEU12" s="21"/>
      <c r="EEV12" s="21"/>
      <c r="EEW12" s="21"/>
      <c r="EEX12" s="21"/>
      <c r="EEY12" s="21"/>
      <c r="EEZ12" s="21"/>
      <c r="EFA12" s="21"/>
      <c r="EFB12" s="21"/>
      <c r="EFC12" s="21"/>
      <c r="EFD12" s="21"/>
      <c r="EFE12" s="21"/>
      <c r="EFF12" s="21"/>
      <c r="EFG12" s="21"/>
      <c r="EFH12" s="21"/>
      <c r="EFI12" s="21"/>
      <c r="EFJ12" s="21"/>
      <c r="EFK12" s="21"/>
      <c r="EFL12" s="21"/>
      <c r="EFM12" s="21"/>
      <c r="EFN12" s="21"/>
      <c r="EFO12" s="21"/>
      <c r="EFP12" s="21"/>
      <c r="EFQ12" s="21"/>
      <c r="EFR12" s="21"/>
      <c r="EFS12" s="21"/>
      <c r="EFT12" s="21"/>
      <c r="EFU12" s="21"/>
      <c r="EFV12" s="21"/>
      <c r="EFW12" s="21"/>
      <c r="EFX12" s="21"/>
      <c r="EFY12" s="21"/>
      <c r="EFZ12" s="21"/>
      <c r="EGA12" s="21"/>
      <c r="EGB12" s="21"/>
      <c r="EGC12" s="21"/>
      <c r="EGD12" s="21"/>
      <c r="EGE12" s="21"/>
      <c r="EGF12" s="21"/>
      <c r="EGG12" s="21"/>
      <c r="EGH12" s="21"/>
      <c r="EGI12" s="21"/>
      <c r="EGJ12" s="21"/>
      <c r="EGK12" s="21"/>
      <c r="EGL12" s="21"/>
      <c r="EGM12" s="21"/>
      <c r="EGN12" s="21"/>
      <c r="EGO12" s="21"/>
      <c r="EGP12" s="21"/>
      <c r="EGQ12" s="21"/>
      <c r="EGR12" s="21"/>
      <c r="EGS12" s="21"/>
      <c r="EGT12" s="21"/>
      <c r="EGU12" s="21"/>
      <c r="EGV12" s="21"/>
      <c r="EGW12" s="21"/>
      <c r="EGX12" s="21"/>
      <c r="EGY12" s="21"/>
      <c r="EGZ12" s="21"/>
      <c r="EHA12" s="21"/>
      <c r="EHB12" s="21"/>
      <c r="EHC12" s="21"/>
      <c r="EHD12" s="21"/>
      <c r="EHE12" s="21"/>
      <c r="EHF12" s="21"/>
      <c r="EHG12" s="21"/>
      <c r="EHH12" s="21"/>
      <c r="EHI12" s="21"/>
      <c r="EHJ12" s="21"/>
      <c r="EHK12" s="21"/>
      <c r="EHL12" s="21"/>
      <c r="EHM12" s="21"/>
      <c r="EHN12" s="21"/>
      <c r="EHO12" s="21"/>
      <c r="EHP12" s="21"/>
      <c r="EHQ12" s="21"/>
      <c r="EHR12" s="21"/>
      <c r="EHS12" s="21"/>
      <c r="EHT12" s="21"/>
      <c r="EHU12" s="21"/>
      <c r="EHV12" s="21"/>
      <c r="EHW12" s="21"/>
      <c r="EHX12" s="21"/>
      <c r="EHY12" s="21"/>
      <c r="EHZ12" s="21"/>
      <c r="EIA12" s="21"/>
      <c r="EIB12" s="21"/>
      <c r="EIC12" s="21"/>
      <c r="EID12" s="21"/>
      <c r="EIE12" s="21"/>
      <c r="EIF12" s="21"/>
      <c r="EIG12" s="21"/>
      <c r="EIH12" s="21"/>
      <c r="EII12" s="21"/>
      <c r="EIJ12" s="21"/>
      <c r="EIK12" s="21"/>
      <c r="EIL12" s="21"/>
      <c r="EIM12" s="21"/>
      <c r="EIN12" s="21"/>
      <c r="EIO12" s="21"/>
      <c r="EIP12" s="21"/>
      <c r="EIQ12" s="21"/>
      <c r="EIR12" s="21"/>
      <c r="EIS12" s="21"/>
      <c r="EIT12" s="21"/>
      <c r="EIU12" s="21"/>
      <c r="EIV12" s="21"/>
      <c r="EIW12" s="21"/>
      <c r="EIX12" s="21"/>
      <c r="EIY12" s="21"/>
      <c r="EIZ12" s="21"/>
      <c r="EJA12" s="21"/>
      <c r="EJB12" s="21"/>
      <c r="EJC12" s="21"/>
      <c r="EJD12" s="21"/>
      <c r="EJE12" s="21"/>
      <c r="EJF12" s="21"/>
      <c r="EJG12" s="21"/>
      <c r="EJH12" s="21"/>
      <c r="EJI12" s="21"/>
      <c r="EJJ12" s="21"/>
      <c r="EJK12" s="21"/>
      <c r="EJL12" s="21"/>
      <c r="EJM12" s="21"/>
      <c r="EJN12" s="21"/>
      <c r="EJO12" s="21"/>
      <c r="EJP12" s="21"/>
      <c r="EJQ12" s="21"/>
      <c r="EJR12" s="21"/>
      <c r="EJS12" s="21"/>
      <c r="EJT12" s="21"/>
      <c r="EJU12" s="21"/>
      <c r="EJV12" s="21"/>
      <c r="EJW12" s="21"/>
      <c r="EJX12" s="21"/>
      <c r="EJY12" s="21"/>
      <c r="EJZ12" s="21"/>
      <c r="EKA12" s="21"/>
      <c r="EKB12" s="21"/>
      <c r="EKC12" s="21"/>
      <c r="EKD12" s="21"/>
      <c r="EKE12" s="21"/>
      <c r="EKF12" s="21"/>
      <c r="EKG12" s="21"/>
      <c r="EKH12" s="21"/>
      <c r="EKI12" s="21"/>
      <c r="EKJ12" s="21"/>
      <c r="EKK12" s="21"/>
      <c r="EKL12" s="21"/>
      <c r="EKM12" s="21"/>
      <c r="EKN12" s="21"/>
      <c r="EKO12" s="21"/>
      <c r="EKP12" s="21"/>
      <c r="EKQ12" s="21"/>
      <c r="EKR12" s="21"/>
      <c r="EKS12" s="21"/>
      <c r="EKT12" s="21"/>
      <c r="EKU12" s="21"/>
      <c r="EKV12" s="21"/>
      <c r="EKW12" s="21"/>
      <c r="EKX12" s="21"/>
      <c r="EKY12" s="21"/>
      <c r="EKZ12" s="21"/>
      <c r="ELA12" s="21"/>
      <c r="ELB12" s="21"/>
      <c r="ELC12" s="21"/>
      <c r="ELD12" s="21"/>
      <c r="ELE12" s="21"/>
      <c r="ELF12" s="21"/>
      <c r="ELG12" s="21"/>
      <c r="ELH12" s="21"/>
      <c r="ELI12" s="21"/>
      <c r="ELJ12" s="21"/>
      <c r="ELK12" s="21"/>
      <c r="ELL12" s="21"/>
      <c r="ELM12" s="21"/>
      <c r="ELN12" s="21"/>
      <c r="ELO12" s="21"/>
      <c r="ELP12" s="21"/>
      <c r="ELQ12" s="21"/>
      <c r="ELR12" s="21"/>
      <c r="ELS12" s="21"/>
      <c r="ELT12" s="21"/>
      <c r="ELU12" s="21"/>
      <c r="ELV12" s="21"/>
      <c r="ELW12" s="21"/>
      <c r="ELX12" s="21"/>
      <c r="ELY12" s="21"/>
      <c r="ELZ12" s="21"/>
      <c r="EMA12" s="21"/>
      <c r="EMB12" s="21"/>
      <c r="EMC12" s="21"/>
      <c r="EMD12" s="21"/>
      <c r="EME12" s="21"/>
      <c r="EMF12" s="21"/>
      <c r="EMG12" s="21"/>
      <c r="EMH12" s="21"/>
      <c r="EMI12" s="21"/>
      <c r="EMJ12" s="21"/>
      <c r="EMK12" s="21"/>
      <c r="EML12" s="21"/>
      <c r="EMM12" s="21"/>
      <c r="EMN12" s="21"/>
      <c r="EMO12" s="21"/>
      <c r="EMP12" s="21"/>
      <c r="EMQ12" s="21"/>
      <c r="EMR12" s="21"/>
      <c r="EMS12" s="21"/>
      <c r="EMT12" s="21"/>
      <c r="EMU12" s="21"/>
      <c r="EMV12" s="21"/>
      <c r="EMW12" s="21"/>
      <c r="EMX12" s="21"/>
      <c r="EMY12" s="21"/>
      <c r="EMZ12" s="21"/>
      <c r="ENA12" s="21"/>
      <c r="ENB12" s="21"/>
      <c r="ENC12" s="21"/>
      <c r="END12" s="21"/>
      <c r="ENE12" s="21"/>
      <c r="ENF12" s="21"/>
      <c r="ENG12" s="21"/>
      <c r="ENH12" s="21"/>
      <c r="ENI12" s="21"/>
      <c r="ENJ12" s="21"/>
      <c r="ENK12" s="21"/>
      <c r="ENL12" s="21"/>
      <c r="ENM12" s="21"/>
      <c r="ENN12" s="21"/>
      <c r="ENO12" s="21"/>
      <c r="ENP12" s="21"/>
      <c r="ENQ12" s="21"/>
      <c r="ENR12" s="21"/>
      <c r="ENS12" s="21"/>
      <c r="ENT12" s="21"/>
      <c r="ENU12" s="21"/>
      <c r="ENV12" s="21"/>
      <c r="ENW12" s="21"/>
      <c r="ENX12" s="21"/>
      <c r="ENY12" s="21"/>
      <c r="ENZ12" s="21"/>
      <c r="EOA12" s="21"/>
      <c r="EOB12" s="21"/>
      <c r="EOC12" s="21"/>
      <c r="EOD12" s="21"/>
      <c r="EOE12" s="21"/>
      <c r="EOF12" s="21"/>
      <c r="EOG12" s="21"/>
      <c r="EOH12" s="21"/>
      <c r="EOI12" s="21"/>
      <c r="EOJ12" s="21"/>
      <c r="EOK12" s="21"/>
      <c r="EOL12" s="21"/>
      <c r="EOM12" s="21"/>
      <c r="EON12" s="21"/>
      <c r="EOO12" s="21"/>
      <c r="EOP12" s="21"/>
      <c r="EOQ12" s="21"/>
      <c r="EOR12" s="21"/>
      <c r="EOS12" s="21"/>
      <c r="EOT12" s="21"/>
      <c r="EOU12" s="21"/>
      <c r="EOV12" s="21"/>
      <c r="EOW12" s="21"/>
      <c r="EOX12" s="21"/>
      <c r="EOY12" s="21"/>
      <c r="EOZ12" s="21"/>
      <c r="EPA12" s="21"/>
      <c r="EPB12" s="21"/>
      <c r="EPC12" s="21"/>
      <c r="EPD12" s="21"/>
      <c r="EPE12" s="21"/>
      <c r="EPF12" s="21"/>
      <c r="EPG12" s="21"/>
      <c r="EPH12" s="21"/>
      <c r="EPI12" s="21"/>
      <c r="EPJ12" s="21"/>
      <c r="EPK12" s="21"/>
      <c r="EPL12" s="21"/>
      <c r="EPM12" s="21"/>
      <c r="EPN12" s="21"/>
      <c r="EPO12" s="21"/>
      <c r="EPP12" s="21"/>
      <c r="EPQ12" s="21"/>
      <c r="EPR12" s="21"/>
      <c r="EPS12" s="21"/>
      <c r="EPT12" s="21"/>
      <c r="EPU12" s="21"/>
      <c r="EPV12" s="21"/>
      <c r="EPW12" s="21"/>
      <c r="EPX12" s="21"/>
      <c r="EPY12" s="21"/>
      <c r="EPZ12" s="21"/>
      <c r="EQA12" s="21"/>
      <c r="EQB12" s="21"/>
      <c r="EQC12" s="21"/>
      <c r="EQD12" s="21"/>
      <c r="EQE12" s="21"/>
      <c r="EQF12" s="21"/>
      <c r="EQG12" s="21"/>
      <c r="EQH12" s="21"/>
      <c r="EQI12" s="21"/>
      <c r="EQJ12" s="21"/>
      <c r="EQK12" s="21"/>
      <c r="EQL12" s="21"/>
      <c r="EQM12" s="21"/>
      <c r="EQN12" s="21"/>
      <c r="EQO12" s="21"/>
      <c r="EQP12" s="21"/>
      <c r="EQQ12" s="21"/>
      <c r="EQR12" s="21"/>
      <c r="EQS12" s="21"/>
      <c r="EQT12" s="21"/>
      <c r="EQU12" s="21"/>
      <c r="EQV12" s="21"/>
      <c r="EQW12" s="21"/>
      <c r="EQX12" s="21"/>
      <c r="EQY12" s="21"/>
      <c r="EQZ12" s="21"/>
      <c r="ERA12" s="21"/>
      <c r="ERB12" s="21"/>
      <c r="ERC12" s="21"/>
      <c r="ERD12" s="21"/>
      <c r="ERE12" s="21"/>
      <c r="ERF12" s="21"/>
      <c r="ERG12" s="21"/>
      <c r="ERH12" s="21"/>
      <c r="ERI12" s="21"/>
      <c r="ERJ12" s="21"/>
      <c r="ERK12" s="21"/>
      <c r="ERL12" s="21"/>
      <c r="ERM12" s="21"/>
      <c r="ERN12" s="21"/>
      <c r="ERO12" s="21"/>
      <c r="ERP12" s="21"/>
      <c r="ERQ12" s="21"/>
      <c r="ERR12" s="21"/>
      <c r="ERS12" s="21"/>
      <c r="ERT12" s="21"/>
      <c r="ERU12" s="21"/>
      <c r="ERV12" s="21"/>
      <c r="ERW12" s="21"/>
      <c r="ERX12" s="21"/>
      <c r="ERY12" s="21"/>
      <c r="ERZ12" s="21"/>
      <c r="ESA12" s="21"/>
      <c r="ESB12" s="21"/>
      <c r="ESC12" s="21"/>
      <c r="ESD12" s="21"/>
      <c r="ESE12" s="21"/>
      <c r="ESF12" s="21"/>
      <c r="ESG12" s="21"/>
      <c r="ESH12" s="21"/>
      <c r="ESI12" s="21"/>
      <c r="ESJ12" s="21"/>
      <c r="ESK12" s="21"/>
      <c r="ESL12" s="21"/>
      <c r="ESM12" s="21"/>
      <c r="ESN12" s="21"/>
      <c r="ESO12" s="21"/>
      <c r="ESP12" s="21"/>
      <c r="ESQ12" s="21"/>
      <c r="ESR12" s="21"/>
      <c r="ESS12" s="21"/>
      <c r="EST12" s="21"/>
      <c r="ESU12" s="21"/>
      <c r="ESV12" s="21"/>
      <c r="ESW12" s="21"/>
      <c r="ESX12" s="21"/>
      <c r="ESY12" s="21"/>
      <c r="ESZ12" s="21"/>
      <c r="ETA12" s="21"/>
      <c r="ETB12" s="21"/>
      <c r="ETC12" s="21"/>
      <c r="ETD12" s="21"/>
      <c r="ETE12" s="21"/>
      <c r="ETF12" s="21"/>
      <c r="ETG12" s="21"/>
      <c r="ETH12" s="21"/>
      <c r="ETI12" s="21"/>
      <c r="ETJ12" s="21"/>
      <c r="ETK12" s="21"/>
      <c r="ETL12" s="21"/>
      <c r="ETM12" s="21"/>
      <c r="ETN12" s="21"/>
      <c r="ETO12" s="21"/>
      <c r="ETP12" s="21"/>
      <c r="ETQ12" s="21"/>
      <c r="ETR12" s="21"/>
      <c r="ETS12" s="21"/>
      <c r="ETT12" s="21"/>
      <c r="ETU12" s="21"/>
      <c r="ETV12" s="21"/>
      <c r="ETW12" s="21"/>
      <c r="ETX12" s="21"/>
      <c r="ETY12" s="21"/>
      <c r="ETZ12" s="21"/>
      <c r="EUA12" s="21"/>
      <c r="EUB12" s="21"/>
      <c r="EUC12" s="21"/>
      <c r="EUD12" s="21"/>
      <c r="EUE12" s="21"/>
      <c r="EUF12" s="21"/>
      <c r="EUG12" s="21"/>
      <c r="EUH12" s="21"/>
      <c r="EUI12" s="21"/>
      <c r="EUJ12" s="21"/>
      <c r="EUK12" s="21"/>
      <c r="EUL12" s="21"/>
      <c r="EUM12" s="21"/>
      <c r="EUN12" s="21"/>
      <c r="EUO12" s="21"/>
      <c r="EUP12" s="21"/>
      <c r="EUQ12" s="21"/>
      <c r="EUR12" s="21"/>
      <c r="EUS12" s="21"/>
      <c r="EUT12" s="21"/>
      <c r="EUU12" s="21"/>
      <c r="EUV12" s="21"/>
      <c r="EUW12" s="21"/>
      <c r="EUX12" s="21"/>
      <c r="EUY12" s="21"/>
      <c r="EUZ12" s="21"/>
      <c r="EVA12" s="21"/>
      <c r="EVB12" s="21"/>
      <c r="EVC12" s="21"/>
      <c r="EVD12" s="21"/>
      <c r="EVE12" s="21"/>
      <c r="EVF12" s="21"/>
      <c r="EVG12" s="21"/>
      <c r="EVH12" s="21"/>
      <c r="EVI12" s="21"/>
      <c r="EVJ12" s="21"/>
      <c r="EVK12" s="21"/>
      <c r="EVL12" s="21"/>
      <c r="EVM12" s="21"/>
      <c r="EVN12" s="21"/>
      <c r="EVO12" s="21"/>
      <c r="EVP12" s="21"/>
      <c r="EVQ12" s="21"/>
      <c r="EVR12" s="21"/>
      <c r="EVS12" s="21"/>
      <c r="EVT12" s="21"/>
      <c r="EVU12" s="21"/>
      <c r="EVV12" s="21"/>
      <c r="EVW12" s="21"/>
      <c r="EVX12" s="21"/>
      <c r="EVY12" s="21"/>
      <c r="EVZ12" s="21"/>
      <c r="EWA12" s="21"/>
      <c r="EWB12" s="21"/>
      <c r="EWC12" s="21"/>
      <c r="EWD12" s="21"/>
      <c r="EWE12" s="21"/>
      <c r="EWF12" s="21"/>
      <c r="EWG12" s="21"/>
      <c r="EWH12" s="21"/>
      <c r="EWI12" s="21"/>
      <c r="EWJ12" s="21"/>
      <c r="EWK12" s="21"/>
      <c r="EWL12" s="21"/>
      <c r="EWM12" s="21"/>
      <c r="EWN12" s="21"/>
      <c r="EWO12" s="21"/>
      <c r="EWP12" s="21"/>
      <c r="EWQ12" s="21"/>
      <c r="EWR12" s="21"/>
      <c r="EWS12" s="21"/>
      <c r="EWT12" s="21"/>
      <c r="EWU12" s="21"/>
      <c r="EWV12" s="21"/>
      <c r="EWW12" s="21"/>
      <c r="EWX12" s="21"/>
      <c r="EWY12" s="21"/>
      <c r="EWZ12" s="21"/>
      <c r="EXA12" s="21"/>
      <c r="EXB12" s="21"/>
      <c r="EXC12" s="21"/>
      <c r="EXD12" s="21"/>
      <c r="EXE12" s="21"/>
      <c r="EXF12" s="21"/>
      <c r="EXG12" s="21"/>
      <c r="EXH12" s="21"/>
      <c r="EXI12" s="21"/>
      <c r="EXJ12" s="21"/>
      <c r="EXK12" s="21"/>
      <c r="EXL12" s="21"/>
      <c r="EXM12" s="21"/>
      <c r="EXN12" s="21"/>
      <c r="EXO12" s="21"/>
      <c r="EXP12" s="21"/>
      <c r="EXQ12" s="21"/>
      <c r="EXR12" s="21"/>
      <c r="EXS12" s="21"/>
      <c r="EXT12" s="21"/>
      <c r="EXU12" s="21"/>
      <c r="EXV12" s="21"/>
      <c r="EXW12" s="21"/>
      <c r="EXX12" s="21"/>
      <c r="EXY12" s="21"/>
      <c r="EXZ12" s="21"/>
      <c r="EYA12" s="21"/>
      <c r="EYB12" s="21"/>
      <c r="EYC12" s="21"/>
      <c r="EYD12" s="21"/>
      <c r="EYE12" s="21"/>
      <c r="EYF12" s="21"/>
      <c r="EYG12" s="21"/>
      <c r="EYH12" s="21"/>
      <c r="EYI12" s="21"/>
      <c r="EYJ12" s="21"/>
      <c r="EYK12" s="21"/>
      <c r="EYL12" s="21"/>
      <c r="EYM12" s="21"/>
      <c r="EYN12" s="21"/>
      <c r="EYO12" s="21"/>
      <c r="EYP12" s="21"/>
      <c r="EYQ12" s="21"/>
      <c r="EYR12" s="21"/>
      <c r="EYS12" s="21"/>
      <c r="EYT12" s="21"/>
      <c r="EYU12" s="21"/>
      <c r="EYV12" s="21"/>
      <c r="EYW12" s="21"/>
      <c r="EYX12" s="21"/>
      <c r="EYY12" s="21"/>
      <c r="EYZ12" s="21"/>
      <c r="EZA12" s="21"/>
      <c r="EZB12" s="21"/>
      <c r="EZC12" s="21"/>
      <c r="EZD12" s="21"/>
      <c r="EZE12" s="21"/>
      <c r="EZF12" s="21"/>
      <c r="EZG12" s="21"/>
      <c r="EZH12" s="21"/>
      <c r="EZI12" s="21"/>
      <c r="EZJ12" s="21"/>
      <c r="EZK12" s="21"/>
      <c r="EZL12" s="21"/>
      <c r="EZM12" s="21"/>
      <c r="EZN12" s="21"/>
      <c r="EZO12" s="21"/>
      <c r="EZP12" s="21"/>
      <c r="EZQ12" s="21"/>
      <c r="EZR12" s="21"/>
      <c r="EZS12" s="21"/>
      <c r="EZT12" s="21"/>
      <c r="EZU12" s="21"/>
      <c r="EZV12" s="21"/>
      <c r="EZW12" s="21"/>
      <c r="EZX12" s="21"/>
      <c r="EZY12" s="21"/>
      <c r="EZZ12" s="21"/>
      <c r="FAA12" s="21"/>
      <c r="FAB12" s="21"/>
      <c r="FAC12" s="21"/>
      <c r="FAD12" s="21"/>
      <c r="FAE12" s="21"/>
      <c r="FAF12" s="21"/>
      <c r="FAG12" s="21"/>
      <c r="FAH12" s="21"/>
      <c r="FAI12" s="21"/>
      <c r="FAJ12" s="21"/>
      <c r="FAK12" s="21"/>
      <c r="FAL12" s="21"/>
      <c r="FAM12" s="21"/>
      <c r="FAN12" s="21"/>
      <c r="FAO12" s="21"/>
      <c r="FAP12" s="21"/>
      <c r="FAQ12" s="21"/>
      <c r="FAR12" s="21"/>
      <c r="FAS12" s="21"/>
      <c r="FAT12" s="21"/>
      <c r="FAU12" s="21"/>
      <c r="FAV12" s="21"/>
      <c r="FAW12" s="21"/>
      <c r="FAX12" s="21"/>
      <c r="FAY12" s="21"/>
      <c r="FAZ12" s="21"/>
      <c r="FBA12" s="21"/>
      <c r="FBB12" s="21"/>
      <c r="FBC12" s="21"/>
      <c r="FBD12" s="21"/>
      <c r="FBE12" s="21"/>
      <c r="FBF12" s="21"/>
      <c r="FBG12" s="21"/>
      <c r="FBH12" s="21"/>
      <c r="FBI12" s="21"/>
      <c r="FBJ12" s="21"/>
      <c r="FBK12" s="21"/>
      <c r="FBL12" s="21"/>
      <c r="FBM12" s="21"/>
      <c r="FBN12" s="21"/>
      <c r="FBO12" s="21"/>
      <c r="FBP12" s="21"/>
      <c r="FBQ12" s="21"/>
      <c r="FBR12" s="21"/>
      <c r="FBS12" s="21"/>
      <c r="FBT12" s="21"/>
      <c r="FBU12" s="21"/>
      <c r="FBV12" s="21"/>
      <c r="FBW12" s="21"/>
      <c r="FBX12" s="21"/>
      <c r="FBY12" s="21"/>
      <c r="FBZ12" s="21"/>
      <c r="FCA12" s="21"/>
      <c r="FCB12" s="21"/>
      <c r="FCC12" s="21"/>
      <c r="FCD12" s="21"/>
      <c r="FCE12" s="21"/>
      <c r="FCF12" s="21"/>
      <c r="FCG12" s="21"/>
      <c r="FCH12" s="21"/>
      <c r="FCI12" s="21"/>
      <c r="FCJ12" s="21"/>
      <c r="FCK12" s="21"/>
      <c r="FCL12" s="21"/>
      <c r="FCM12" s="21"/>
      <c r="FCN12" s="21"/>
      <c r="FCO12" s="21"/>
      <c r="FCP12" s="21"/>
      <c r="FCQ12" s="21"/>
      <c r="FCR12" s="21"/>
      <c r="FCS12" s="21"/>
      <c r="FCT12" s="21"/>
      <c r="FCU12" s="21"/>
      <c r="FCV12" s="21"/>
      <c r="FCW12" s="21"/>
      <c r="FCX12" s="21"/>
      <c r="FCY12" s="21"/>
      <c r="FCZ12" s="21"/>
      <c r="FDA12" s="21"/>
      <c r="FDB12" s="21"/>
      <c r="FDC12" s="21"/>
      <c r="FDD12" s="21"/>
      <c r="FDE12" s="21"/>
      <c r="FDF12" s="21"/>
      <c r="FDG12" s="21"/>
      <c r="FDH12" s="21"/>
      <c r="FDI12" s="21"/>
      <c r="FDJ12" s="21"/>
      <c r="FDK12" s="21"/>
      <c r="FDL12" s="21"/>
      <c r="FDM12" s="21"/>
      <c r="FDN12" s="21"/>
      <c r="FDO12" s="21"/>
      <c r="FDP12" s="21"/>
      <c r="FDQ12" s="21"/>
      <c r="FDR12" s="21"/>
      <c r="FDS12" s="21"/>
      <c r="FDT12" s="21"/>
      <c r="FDU12" s="21"/>
      <c r="FDV12" s="21"/>
      <c r="FDW12" s="21"/>
      <c r="FDX12" s="21"/>
      <c r="FDY12" s="21"/>
      <c r="FDZ12" s="21"/>
      <c r="FEA12" s="21"/>
      <c r="FEB12" s="21"/>
      <c r="FEC12" s="21"/>
      <c r="FED12" s="21"/>
      <c r="FEE12" s="21"/>
      <c r="FEF12" s="21"/>
      <c r="FEG12" s="21"/>
      <c r="FEH12" s="21"/>
      <c r="FEI12" s="21"/>
      <c r="FEJ12" s="21"/>
      <c r="FEK12" s="21"/>
      <c r="FEL12" s="21"/>
      <c r="FEM12" s="21"/>
      <c r="FEN12" s="21"/>
      <c r="FEO12" s="21"/>
      <c r="FEP12" s="21"/>
      <c r="FEQ12" s="21"/>
      <c r="FER12" s="21"/>
      <c r="FES12" s="21"/>
      <c r="FET12" s="21"/>
      <c r="FEU12" s="21"/>
      <c r="FEV12" s="21"/>
      <c r="FEW12" s="21"/>
      <c r="FEX12" s="21"/>
      <c r="FEY12" s="21"/>
      <c r="FEZ12" s="21"/>
      <c r="FFA12" s="21"/>
      <c r="FFB12" s="21"/>
      <c r="FFC12" s="21"/>
      <c r="FFD12" s="21"/>
      <c r="FFE12" s="21"/>
      <c r="FFF12" s="21"/>
      <c r="FFG12" s="21"/>
      <c r="FFH12" s="21"/>
      <c r="FFI12" s="21"/>
      <c r="FFJ12" s="21"/>
      <c r="FFK12" s="21"/>
      <c r="FFL12" s="21"/>
      <c r="FFM12" s="21"/>
      <c r="FFN12" s="21"/>
      <c r="FFO12" s="21"/>
      <c r="FFP12" s="21"/>
      <c r="FFQ12" s="21"/>
      <c r="FFR12" s="21"/>
      <c r="FFS12" s="21"/>
      <c r="FFT12" s="21"/>
      <c r="FFU12" s="21"/>
      <c r="FFV12" s="21"/>
      <c r="FFW12" s="21"/>
      <c r="FFX12" s="21"/>
      <c r="FFY12" s="21"/>
      <c r="FFZ12" s="21"/>
      <c r="FGA12" s="21"/>
      <c r="FGB12" s="21"/>
      <c r="FGC12" s="21"/>
      <c r="FGD12" s="21"/>
      <c r="FGE12" s="21"/>
      <c r="FGF12" s="21"/>
      <c r="FGG12" s="21"/>
      <c r="FGH12" s="21"/>
      <c r="FGI12" s="21"/>
      <c r="FGJ12" s="21"/>
      <c r="FGK12" s="21"/>
      <c r="FGL12" s="21"/>
      <c r="FGM12" s="21"/>
      <c r="FGN12" s="21"/>
      <c r="FGO12" s="21"/>
      <c r="FGP12" s="21"/>
      <c r="FGQ12" s="21"/>
      <c r="FGR12" s="21"/>
      <c r="FGS12" s="21"/>
      <c r="FGT12" s="21"/>
      <c r="FGU12" s="21"/>
      <c r="FGV12" s="21"/>
      <c r="FGW12" s="21"/>
      <c r="FGX12" s="21"/>
      <c r="FGY12" s="21"/>
      <c r="FGZ12" s="21"/>
      <c r="FHA12" s="21"/>
      <c r="FHB12" s="21"/>
      <c r="FHC12" s="21"/>
      <c r="FHD12" s="21"/>
      <c r="FHE12" s="21"/>
      <c r="FHF12" s="21"/>
      <c r="FHG12" s="21"/>
      <c r="FHH12" s="21"/>
      <c r="FHI12" s="21"/>
      <c r="FHJ12" s="21"/>
      <c r="FHK12" s="21"/>
      <c r="FHL12" s="21"/>
      <c r="FHM12" s="21"/>
      <c r="FHN12" s="21"/>
      <c r="FHO12" s="21"/>
      <c r="FHP12" s="21"/>
      <c r="FHQ12" s="21"/>
      <c r="FHR12" s="21"/>
      <c r="FHS12" s="21"/>
      <c r="FHT12" s="21"/>
      <c r="FHU12" s="21"/>
      <c r="FHV12" s="21"/>
      <c r="FHW12" s="21"/>
      <c r="FHX12" s="21"/>
      <c r="FHY12" s="21"/>
      <c r="FHZ12" s="21"/>
      <c r="FIA12" s="21"/>
      <c r="FIB12" s="21"/>
      <c r="FIC12" s="21"/>
      <c r="FID12" s="21"/>
      <c r="FIE12" s="21"/>
      <c r="FIF12" s="21"/>
      <c r="FIG12" s="21"/>
      <c r="FIH12" s="21"/>
      <c r="FII12" s="21"/>
      <c r="FIJ12" s="21"/>
      <c r="FIK12" s="21"/>
      <c r="FIL12" s="21"/>
      <c r="FIM12" s="21"/>
      <c r="FIN12" s="21"/>
      <c r="FIO12" s="21"/>
      <c r="FIP12" s="21"/>
      <c r="FIQ12" s="21"/>
      <c r="FIR12" s="21"/>
      <c r="FIS12" s="21"/>
      <c r="FIT12" s="21"/>
      <c r="FIU12" s="21"/>
      <c r="FIV12" s="21"/>
      <c r="FIW12" s="21"/>
      <c r="FIX12" s="21"/>
      <c r="FIY12" s="21"/>
      <c r="FIZ12" s="21"/>
      <c r="FJA12" s="21"/>
      <c r="FJB12" s="21"/>
      <c r="FJC12" s="21"/>
      <c r="FJD12" s="21"/>
      <c r="FJE12" s="21"/>
      <c r="FJF12" s="21"/>
      <c r="FJG12" s="21"/>
      <c r="FJH12" s="21"/>
      <c r="FJI12" s="21"/>
      <c r="FJJ12" s="21"/>
      <c r="FJK12" s="21"/>
      <c r="FJL12" s="21"/>
      <c r="FJM12" s="21"/>
      <c r="FJN12" s="21"/>
      <c r="FJO12" s="21"/>
      <c r="FJP12" s="21"/>
      <c r="FJQ12" s="21"/>
      <c r="FJR12" s="21"/>
      <c r="FJS12" s="21"/>
      <c r="FJT12" s="21"/>
      <c r="FJU12" s="21"/>
      <c r="FJV12" s="21"/>
      <c r="FJW12" s="21"/>
      <c r="FJX12" s="21"/>
      <c r="FJY12" s="21"/>
      <c r="FJZ12" s="21"/>
      <c r="FKA12" s="21"/>
      <c r="FKB12" s="21"/>
      <c r="FKC12" s="21"/>
      <c r="FKD12" s="21"/>
      <c r="FKE12" s="21"/>
      <c r="FKF12" s="21"/>
      <c r="FKG12" s="21"/>
      <c r="FKH12" s="21"/>
      <c r="FKI12" s="21"/>
      <c r="FKJ12" s="21"/>
      <c r="FKK12" s="21"/>
      <c r="FKL12" s="21"/>
      <c r="FKM12" s="21"/>
      <c r="FKN12" s="21"/>
      <c r="FKO12" s="21"/>
      <c r="FKP12" s="21"/>
      <c r="FKQ12" s="21"/>
      <c r="FKR12" s="21"/>
      <c r="FKS12" s="21"/>
      <c r="FKT12" s="21"/>
      <c r="FKU12" s="21"/>
      <c r="FKV12" s="21"/>
      <c r="FKW12" s="21"/>
      <c r="FKX12" s="21"/>
      <c r="FKY12" s="21"/>
      <c r="FKZ12" s="21"/>
      <c r="FLA12" s="21"/>
      <c r="FLB12" s="21"/>
      <c r="FLC12" s="21"/>
      <c r="FLD12" s="21"/>
      <c r="FLE12" s="21"/>
      <c r="FLF12" s="21"/>
      <c r="FLG12" s="21"/>
      <c r="FLH12" s="21"/>
      <c r="FLI12" s="21"/>
      <c r="FLJ12" s="21"/>
      <c r="FLK12" s="21"/>
      <c r="FLL12" s="21"/>
      <c r="FLM12" s="21"/>
      <c r="FLN12" s="21"/>
      <c r="FLO12" s="21"/>
      <c r="FLP12" s="21"/>
      <c r="FLQ12" s="21"/>
      <c r="FLR12" s="21"/>
      <c r="FLS12" s="21"/>
      <c r="FLT12" s="21"/>
      <c r="FLU12" s="21"/>
      <c r="FLV12" s="21"/>
      <c r="FLW12" s="21"/>
      <c r="FLX12" s="21"/>
      <c r="FLY12" s="21"/>
      <c r="FLZ12" s="21"/>
      <c r="FMA12" s="21"/>
      <c r="FMB12" s="21"/>
      <c r="FMC12" s="21"/>
      <c r="FMD12" s="21"/>
      <c r="FME12" s="21"/>
      <c r="FMF12" s="21"/>
      <c r="FMG12" s="21"/>
      <c r="FMH12" s="21"/>
      <c r="FMI12" s="21"/>
      <c r="FMJ12" s="21"/>
      <c r="FMK12" s="21"/>
      <c r="FML12" s="21"/>
      <c r="FMM12" s="21"/>
      <c r="FMN12" s="21"/>
      <c r="FMO12" s="21"/>
      <c r="FMP12" s="21"/>
      <c r="FMQ12" s="21"/>
      <c r="FMR12" s="21"/>
      <c r="FMS12" s="21"/>
      <c r="FMT12" s="21"/>
      <c r="FMU12" s="21"/>
      <c r="FMV12" s="21"/>
      <c r="FMW12" s="21"/>
      <c r="FMX12" s="21"/>
      <c r="FMY12" s="21"/>
      <c r="FMZ12" s="21"/>
      <c r="FNA12" s="21"/>
      <c r="FNB12" s="21"/>
      <c r="FNC12" s="21"/>
      <c r="FND12" s="21"/>
      <c r="FNE12" s="21"/>
      <c r="FNF12" s="21"/>
      <c r="FNG12" s="21"/>
      <c r="FNH12" s="21"/>
      <c r="FNI12" s="21"/>
      <c r="FNJ12" s="21"/>
      <c r="FNK12" s="21"/>
      <c r="FNL12" s="21"/>
      <c r="FNM12" s="21"/>
      <c r="FNN12" s="21"/>
      <c r="FNO12" s="21"/>
      <c r="FNP12" s="21"/>
      <c r="FNQ12" s="21"/>
      <c r="FNR12" s="21"/>
      <c r="FNS12" s="21"/>
      <c r="FNT12" s="21"/>
      <c r="FNU12" s="21"/>
      <c r="FNV12" s="21"/>
      <c r="FNW12" s="21"/>
      <c r="FNX12" s="21"/>
      <c r="FNY12" s="21"/>
      <c r="FNZ12" s="21"/>
      <c r="FOA12" s="21"/>
      <c r="FOB12" s="21"/>
      <c r="FOC12" s="21"/>
      <c r="FOD12" s="21"/>
      <c r="FOE12" s="21"/>
      <c r="FOF12" s="21"/>
      <c r="FOG12" s="21"/>
      <c r="FOH12" s="21"/>
      <c r="FOI12" s="21"/>
      <c r="FOJ12" s="21"/>
      <c r="FOK12" s="21"/>
      <c r="FOL12" s="21"/>
      <c r="FOM12" s="21"/>
      <c r="FON12" s="21"/>
      <c r="FOO12" s="21"/>
      <c r="FOP12" s="21"/>
      <c r="FOQ12" s="21"/>
      <c r="FOR12" s="21"/>
      <c r="FOS12" s="21"/>
      <c r="FOT12" s="21"/>
      <c r="FOU12" s="21"/>
      <c r="FOV12" s="21"/>
      <c r="FOW12" s="21"/>
      <c r="FOX12" s="21"/>
      <c r="FOY12" s="21"/>
      <c r="FOZ12" s="21"/>
      <c r="FPA12" s="21"/>
      <c r="FPB12" s="21"/>
      <c r="FPC12" s="21"/>
      <c r="FPD12" s="21"/>
      <c r="FPE12" s="21"/>
      <c r="FPF12" s="21"/>
      <c r="FPG12" s="21"/>
      <c r="FPH12" s="21"/>
      <c r="FPI12" s="21"/>
      <c r="FPJ12" s="21"/>
      <c r="FPK12" s="21"/>
      <c r="FPL12" s="21"/>
      <c r="FPM12" s="21"/>
      <c r="FPN12" s="21"/>
      <c r="FPO12" s="21"/>
      <c r="FPP12" s="21"/>
      <c r="FPQ12" s="21"/>
      <c r="FPR12" s="21"/>
      <c r="FPS12" s="21"/>
      <c r="FPT12" s="21"/>
      <c r="FPU12" s="21"/>
      <c r="FPV12" s="21"/>
      <c r="FPW12" s="21"/>
      <c r="FPX12" s="21"/>
      <c r="FPY12" s="21"/>
      <c r="FPZ12" s="21"/>
      <c r="FQA12" s="21"/>
      <c r="FQB12" s="21"/>
      <c r="FQC12" s="21"/>
      <c r="FQD12" s="21"/>
      <c r="FQE12" s="21"/>
      <c r="FQF12" s="21"/>
      <c r="FQG12" s="21"/>
      <c r="FQH12" s="21"/>
      <c r="FQI12" s="21"/>
      <c r="FQJ12" s="21"/>
      <c r="FQK12" s="21"/>
      <c r="FQL12" s="21"/>
      <c r="FQM12" s="21"/>
      <c r="FQN12" s="21"/>
      <c r="FQO12" s="21"/>
      <c r="FQP12" s="21"/>
      <c r="FQQ12" s="21"/>
      <c r="FQR12" s="21"/>
      <c r="FQS12" s="21"/>
      <c r="FQT12" s="21"/>
      <c r="FQU12" s="21"/>
      <c r="FQV12" s="21"/>
      <c r="FQW12" s="21"/>
      <c r="FQX12" s="21"/>
      <c r="FQY12" s="21"/>
      <c r="FQZ12" s="21"/>
      <c r="FRA12" s="21"/>
      <c r="FRB12" s="21"/>
      <c r="FRC12" s="21"/>
      <c r="FRD12" s="21"/>
      <c r="FRE12" s="21"/>
      <c r="FRF12" s="21"/>
      <c r="FRG12" s="21"/>
      <c r="FRH12" s="21"/>
      <c r="FRI12" s="21"/>
      <c r="FRJ12" s="21"/>
      <c r="FRK12" s="21"/>
      <c r="FRL12" s="21"/>
      <c r="FRM12" s="21"/>
      <c r="FRN12" s="21"/>
      <c r="FRO12" s="21"/>
      <c r="FRP12" s="21"/>
      <c r="FRQ12" s="21"/>
      <c r="FRR12" s="21"/>
      <c r="FRS12" s="21"/>
      <c r="FRT12" s="21"/>
      <c r="FRU12" s="21"/>
      <c r="FRV12" s="21"/>
      <c r="FRW12" s="21"/>
      <c r="FRX12" s="21"/>
      <c r="FRY12" s="21"/>
      <c r="FRZ12" s="21"/>
      <c r="FSA12" s="21"/>
      <c r="FSB12" s="21"/>
    </row>
    <row r="13" spans="1:4552" s="35" customFormat="1">
      <c r="A13" s="31" t="s">
        <v>11</v>
      </c>
      <c r="B13" s="32"/>
      <c r="C13" s="33" t="str">
        <f>IFERROR(C12/C5,"N/A")</f>
        <v>N/A</v>
      </c>
      <c r="D13" s="33" t="str">
        <f t="shared" ref="D13:AJ13" si="25">IFERROR(D12/D5,"N/A")</f>
        <v>N/A</v>
      </c>
      <c r="E13" s="33" t="str">
        <f t="shared" si="25"/>
        <v>N/A</v>
      </c>
      <c r="F13" s="53" t="str">
        <f t="shared" si="25"/>
        <v>N/A</v>
      </c>
      <c r="G13" s="34" t="str">
        <f t="shared" si="25"/>
        <v>N/A</v>
      </c>
      <c r="H13" s="33">
        <f t="shared" si="25"/>
        <v>0.88</v>
      </c>
      <c r="I13" s="33">
        <f t="shared" si="25"/>
        <v>0.88000000000000012</v>
      </c>
      <c r="J13" s="33">
        <f t="shared" si="25"/>
        <v>0.88</v>
      </c>
      <c r="K13" s="53">
        <f t="shared" si="25"/>
        <v>0.88</v>
      </c>
      <c r="L13" s="34">
        <f t="shared" si="25"/>
        <v>0.88</v>
      </c>
      <c r="M13" s="33">
        <f t="shared" si="25"/>
        <v>0.89</v>
      </c>
      <c r="N13" s="33">
        <f t="shared" si="25"/>
        <v>0.89</v>
      </c>
      <c r="O13" s="33">
        <f t="shared" si="25"/>
        <v>0.89</v>
      </c>
      <c r="P13" s="53">
        <f t="shared" si="25"/>
        <v>0.8899999999999999</v>
      </c>
      <c r="Q13" s="34">
        <f t="shared" si="25"/>
        <v>0.8899999999999999</v>
      </c>
      <c r="R13" s="33">
        <f t="shared" si="25"/>
        <v>0.9</v>
      </c>
      <c r="S13" s="33">
        <f t="shared" si="25"/>
        <v>0.9</v>
      </c>
      <c r="T13" s="33">
        <f t="shared" si="25"/>
        <v>0.9</v>
      </c>
      <c r="U13" s="53">
        <f t="shared" si="25"/>
        <v>0.9</v>
      </c>
      <c r="V13" s="34">
        <f t="shared" si="25"/>
        <v>0.9</v>
      </c>
      <c r="W13" s="33">
        <f t="shared" si="25"/>
        <v>0.90999999999999992</v>
      </c>
      <c r="X13" s="33">
        <f t="shared" si="25"/>
        <v>0.91</v>
      </c>
      <c r="Y13" s="33">
        <f t="shared" si="25"/>
        <v>0.90999999999999992</v>
      </c>
      <c r="Z13" s="53">
        <f t="shared" si="25"/>
        <v>0.91</v>
      </c>
      <c r="AA13" s="34">
        <f t="shared" si="25"/>
        <v>0.91</v>
      </c>
      <c r="AB13" s="33">
        <f t="shared" si="25"/>
        <v>0.91</v>
      </c>
      <c r="AC13" s="33">
        <f t="shared" si="25"/>
        <v>0.91</v>
      </c>
      <c r="AD13" s="33">
        <f t="shared" si="25"/>
        <v>0.91</v>
      </c>
      <c r="AE13" s="53">
        <f t="shared" si="25"/>
        <v>0.91</v>
      </c>
      <c r="AF13" s="34">
        <f t="shared" si="25"/>
        <v>0.91</v>
      </c>
      <c r="AG13" s="34">
        <f t="shared" si="25"/>
        <v>0.91</v>
      </c>
      <c r="AH13" s="34">
        <f t="shared" si="25"/>
        <v>0.91</v>
      </c>
      <c r="AI13" s="34">
        <f t="shared" si="25"/>
        <v>0.91</v>
      </c>
      <c r="AJ13" s="34">
        <f t="shared" si="25"/>
        <v>0.91</v>
      </c>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c r="KJ13" s="11"/>
      <c r="KK13" s="11"/>
      <c r="KL13" s="11"/>
      <c r="KM13" s="11"/>
      <c r="KN13" s="11"/>
      <c r="KO13" s="11"/>
      <c r="KP13" s="11"/>
      <c r="KQ13" s="11"/>
      <c r="KR13" s="11"/>
      <c r="KS13" s="11"/>
      <c r="KT13" s="11"/>
      <c r="KU13" s="11"/>
      <c r="KV13" s="11"/>
      <c r="KW13" s="11"/>
      <c r="KX13" s="11"/>
      <c r="KY13" s="11"/>
      <c r="KZ13" s="11"/>
      <c r="LA13" s="11"/>
      <c r="LB13" s="11"/>
      <c r="LC13" s="11"/>
      <c r="LD13" s="11"/>
      <c r="LE13" s="11"/>
      <c r="LF13" s="11"/>
      <c r="LG13" s="11"/>
      <c r="LH13" s="11"/>
      <c r="LI13" s="11"/>
      <c r="LJ13" s="11"/>
      <c r="LK13" s="11"/>
      <c r="LL13" s="11"/>
      <c r="LM13" s="11"/>
      <c r="LN13" s="11"/>
      <c r="LO13" s="11"/>
      <c r="LP13" s="11"/>
      <c r="LQ13" s="11"/>
      <c r="LR13" s="11"/>
      <c r="LS13" s="11"/>
      <c r="LT13" s="11"/>
      <c r="LU13" s="11"/>
      <c r="LV13" s="11"/>
      <c r="LW13" s="11"/>
      <c r="LX13" s="11"/>
      <c r="LY13" s="11"/>
      <c r="LZ13" s="11"/>
      <c r="MA13" s="11"/>
      <c r="MB13" s="11"/>
      <c r="MC13" s="11"/>
      <c r="MD13" s="11"/>
      <c r="ME13" s="11"/>
      <c r="MF13" s="11"/>
      <c r="MG13" s="11"/>
      <c r="MH13" s="11"/>
      <c r="MI13" s="11"/>
      <c r="MJ13" s="11"/>
      <c r="MK13" s="11"/>
      <c r="ML13" s="11"/>
      <c r="MM13" s="11"/>
      <c r="MN13" s="11"/>
      <c r="MO13" s="11"/>
      <c r="MP13" s="11"/>
      <c r="MQ13" s="11"/>
      <c r="MR13" s="11"/>
      <c r="MS13" s="11"/>
      <c r="MT13" s="11"/>
      <c r="MU13" s="11"/>
      <c r="MV13" s="11"/>
      <c r="MW13" s="11"/>
      <c r="MX13" s="11"/>
      <c r="MY13" s="11"/>
      <c r="MZ13" s="11"/>
      <c r="NA13" s="11"/>
      <c r="NB13" s="11"/>
      <c r="NC13" s="11"/>
      <c r="ND13" s="11"/>
      <c r="NE13" s="11"/>
      <c r="NF13" s="11"/>
      <c r="NG13" s="11"/>
      <c r="NH13" s="11"/>
      <c r="NI13" s="11"/>
      <c r="NJ13" s="11"/>
      <c r="NK13" s="11"/>
      <c r="NL13" s="11"/>
      <c r="NM13" s="11"/>
      <c r="NN13" s="11"/>
      <c r="NO13" s="11"/>
      <c r="NP13" s="11"/>
      <c r="NQ13" s="11"/>
      <c r="NR13" s="11"/>
      <c r="NS13" s="11"/>
      <c r="NT13" s="11"/>
      <c r="NU13" s="11"/>
      <c r="NV13" s="11"/>
      <c r="NW13" s="11"/>
      <c r="NX13" s="11"/>
      <c r="NY13" s="11"/>
      <c r="NZ13" s="11"/>
      <c r="OA13" s="11"/>
      <c r="OB13" s="11"/>
      <c r="OC13" s="11"/>
      <c r="OD13" s="11"/>
      <c r="OE13" s="11"/>
      <c r="OF13" s="11"/>
      <c r="OG13" s="11"/>
      <c r="OH13" s="11"/>
      <c r="OI13" s="11"/>
      <c r="OJ13" s="11"/>
      <c r="OK13" s="11"/>
      <c r="OL13" s="11"/>
      <c r="OM13" s="11"/>
      <c r="ON13" s="11"/>
      <c r="OO13" s="11"/>
      <c r="OP13" s="11"/>
      <c r="OQ13" s="11"/>
      <c r="OR13" s="11"/>
      <c r="OS13" s="11"/>
      <c r="OT13" s="11"/>
      <c r="OU13" s="11"/>
      <c r="OV13" s="11"/>
      <c r="OW13" s="11"/>
      <c r="OX13" s="11"/>
      <c r="OY13" s="11"/>
      <c r="OZ13" s="11"/>
      <c r="PA13" s="11"/>
      <c r="PB13" s="11"/>
      <c r="PC13" s="11"/>
      <c r="PD13" s="11"/>
      <c r="PE13" s="11"/>
      <c r="PF13" s="11"/>
      <c r="PG13" s="11"/>
      <c r="PH13" s="11"/>
      <c r="PI13" s="11"/>
      <c r="PJ13" s="11"/>
      <c r="PK13" s="11"/>
      <c r="PL13" s="11"/>
      <c r="PM13" s="11"/>
      <c r="PN13" s="11"/>
      <c r="PO13" s="11"/>
      <c r="PP13" s="11"/>
      <c r="PQ13" s="11"/>
      <c r="PR13" s="11"/>
      <c r="PS13" s="11"/>
      <c r="PT13" s="11"/>
      <c r="PU13" s="11"/>
      <c r="PV13" s="11"/>
      <c r="PW13" s="11"/>
      <c r="PX13" s="11"/>
      <c r="PY13" s="11"/>
      <c r="PZ13" s="11"/>
      <c r="QA13" s="11"/>
      <c r="QB13" s="11"/>
      <c r="QC13" s="11"/>
      <c r="QD13" s="11"/>
      <c r="QE13" s="11"/>
      <c r="QF13" s="11"/>
      <c r="QG13" s="11"/>
      <c r="QH13" s="11"/>
      <c r="QI13" s="11"/>
      <c r="QJ13" s="11"/>
      <c r="QK13" s="11"/>
      <c r="QL13" s="11"/>
      <c r="QM13" s="11"/>
      <c r="QN13" s="11"/>
      <c r="QO13" s="11"/>
      <c r="QP13" s="11"/>
      <c r="QQ13" s="11"/>
      <c r="QR13" s="11"/>
      <c r="QS13" s="11"/>
      <c r="QT13" s="11"/>
      <c r="QU13" s="11"/>
      <c r="QV13" s="11"/>
      <c r="QW13" s="11"/>
      <c r="QX13" s="11"/>
      <c r="QY13" s="11"/>
      <c r="QZ13" s="11"/>
      <c r="RA13" s="11"/>
      <c r="RB13" s="11"/>
      <c r="RC13" s="11"/>
      <c r="RD13" s="11"/>
      <c r="RE13" s="11"/>
      <c r="RF13" s="11"/>
      <c r="RG13" s="11"/>
      <c r="RH13" s="11"/>
      <c r="RI13" s="11"/>
      <c r="RJ13" s="11"/>
      <c r="RK13" s="11"/>
      <c r="RL13" s="11"/>
      <c r="RM13" s="11"/>
      <c r="RN13" s="11"/>
      <c r="RO13" s="11"/>
      <c r="RP13" s="11"/>
      <c r="RQ13" s="11"/>
      <c r="RR13" s="11"/>
      <c r="RS13" s="11"/>
      <c r="RT13" s="11"/>
      <c r="RU13" s="11"/>
      <c r="RV13" s="11"/>
      <c r="RW13" s="11"/>
      <c r="RX13" s="11"/>
      <c r="RY13" s="11"/>
      <c r="RZ13" s="11"/>
      <c r="SA13" s="11"/>
      <c r="SB13" s="11"/>
      <c r="SC13" s="11"/>
      <c r="SD13" s="11"/>
      <c r="SE13" s="11"/>
      <c r="SF13" s="11"/>
      <c r="SG13" s="11"/>
      <c r="SH13" s="11"/>
      <c r="SI13" s="11"/>
      <c r="SJ13" s="11"/>
      <c r="SK13" s="11"/>
      <c r="SL13" s="11"/>
      <c r="SM13" s="11"/>
      <c r="SN13" s="11"/>
      <c r="SO13" s="11"/>
      <c r="SP13" s="11"/>
      <c r="SQ13" s="11"/>
      <c r="SR13" s="11"/>
      <c r="SS13" s="11"/>
      <c r="ST13" s="11"/>
      <c r="SU13" s="11"/>
      <c r="SV13" s="11"/>
      <c r="SW13" s="11"/>
      <c r="SX13" s="11"/>
      <c r="SY13" s="11"/>
      <c r="SZ13" s="11"/>
      <c r="TA13" s="11"/>
      <c r="TB13" s="11"/>
      <c r="TC13" s="11"/>
      <c r="TD13" s="11"/>
      <c r="TE13" s="11"/>
      <c r="TF13" s="11"/>
      <c r="TG13" s="11"/>
      <c r="TH13" s="11"/>
      <c r="TI13" s="11"/>
      <c r="TJ13" s="11"/>
      <c r="TK13" s="11"/>
      <c r="TL13" s="11"/>
      <c r="TM13" s="11"/>
      <c r="TN13" s="11"/>
      <c r="TO13" s="11"/>
      <c r="TP13" s="11"/>
      <c r="TQ13" s="11"/>
      <c r="TR13" s="11"/>
      <c r="TS13" s="11"/>
      <c r="TT13" s="11"/>
      <c r="TU13" s="11"/>
      <c r="TV13" s="11"/>
      <c r="TW13" s="11"/>
      <c r="TX13" s="11"/>
      <c r="TY13" s="11"/>
      <c r="TZ13" s="11"/>
      <c r="UA13" s="11"/>
      <c r="UB13" s="11"/>
      <c r="UC13" s="11"/>
      <c r="UD13" s="11"/>
      <c r="UE13" s="11"/>
      <c r="UF13" s="11"/>
      <c r="UG13" s="11"/>
      <c r="UH13" s="11"/>
      <c r="UI13" s="11"/>
      <c r="UJ13" s="11"/>
      <c r="UK13" s="11"/>
      <c r="UL13" s="11"/>
      <c r="UM13" s="11"/>
      <c r="UN13" s="11"/>
      <c r="UO13" s="11"/>
      <c r="UP13" s="11"/>
      <c r="UQ13" s="11"/>
      <c r="UR13" s="11"/>
      <c r="US13" s="11"/>
      <c r="UT13" s="11"/>
      <c r="UU13" s="11"/>
      <c r="UV13" s="11"/>
      <c r="UW13" s="11"/>
      <c r="UX13" s="11"/>
      <c r="UY13" s="11"/>
      <c r="UZ13" s="11"/>
      <c r="VA13" s="11"/>
      <c r="VB13" s="11"/>
      <c r="VC13" s="11"/>
      <c r="VD13" s="11"/>
      <c r="VE13" s="11"/>
      <c r="VF13" s="11"/>
      <c r="VG13" s="11"/>
      <c r="VH13" s="11"/>
      <c r="VI13" s="11"/>
      <c r="VJ13" s="11"/>
      <c r="VK13" s="11"/>
      <c r="VL13" s="11"/>
      <c r="VM13" s="11"/>
      <c r="VN13" s="11"/>
      <c r="VO13" s="11"/>
      <c r="VP13" s="11"/>
      <c r="VQ13" s="11"/>
      <c r="VR13" s="11"/>
      <c r="VS13" s="11"/>
      <c r="VT13" s="11"/>
      <c r="VU13" s="11"/>
      <c r="VV13" s="11"/>
      <c r="VW13" s="11"/>
      <c r="VX13" s="11"/>
      <c r="VY13" s="11"/>
      <c r="VZ13" s="11"/>
      <c r="WA13" s="11"/>
      <c r="WB13" s="11"/>
      <c r="WC13" s="11"/>
      <c r="WD13" s="11"/>
      <c r="WE13" s="11"/>
      <c r="WF13" s="11"/>
      <c r="WG13" s="11"/>
      <c r="WH13" s="11"/>
      <c r="WI13" s="11"/>
      <c r="WJ13" s="11"/>
      <c r="WK13" s="11"/>
      <c r="WL13" s="11"/>
      <c r="WM13" s="11"/>
      <c r="WN13" s="11"/>
      <c r="WO13" s="11"/>
      <c r="WP13" s="11"/>
      <c r="WQ13" s="11"/>
      <c r="WR13" s="11"/>
      <c r="WS13" s="11"/>
      <c r="WT13" s="11"/>
      <c r="WU13" s="11"/>
      <c r="WV13" s="11"/>
      <c r="WW13" s="11"/>
      <c r="WX13" s="11"/>
      <c r="WY13" s="11"/>
      <c r="WZ13" s="11"/>
      <c r="XA13" s="11"/>
      <c r="XB13" s="11"/>
      <c r="XC13" s="11"/>
      <c r="XD13" s="11"/>
      <c r="XE13" s="11"/>
      <c r="XF13" s="11"/>
      <c r="XG13" s="11"/>
      <c r="XH13" s="11"/>
      <c r="XI13" s="11"/>
      <c r="XJ13" s="11"/>
      <c r="XK13" s="11"/>
      <c r="XL13" s="11"/>
      <c r="XM13" s="11"/>
      <c r="XN13" s="11"/>
      <c r="XO13" s="11"/>
      <c r="XP13" s="11"/>
      <c r="XQ13" s="11"/>
      <c r="XR13" s="11"/>
      <c r="XS13" s="11"/>
      <c r="XT13" s="11"/>
      <c r="XU13" s="11"/>
      <c r="XV13" s="11"/>
      <c r="XW13" s="11"/>
      <c r="XX13" s="11"/>
      <c r="XY13" s="11"/>
      <c r="XZ13" s="11"/>
      <c r="YA13" s="11"/>
      <c r="YB13" s="11"/>
      <c r="YC13" s="11"/>
      <c r="YD13" s="11"/>
      <c r="YE13" s="11"/>
      <c r="YF13" s="11"/>
      <c r="YG13" s="11"/>
      <c r="YH13" s="11"/>
      <c r="YI13" s="11"/>
      <c r="YJ13" s="11"/>
      <c r="YK13" s="11"/>
      <c r="YL13" s="11"/>
      <c r="YM13" s="11"/>
      <c r="YN13" s="11"/>
      <c r="YO13" s="11"/>
      <c r="YP13" s="11"/>
      <c r="YQ13" s="11"/>
      <c r="YR13" s="11"/>
      <c r="YS13" s="11"/>
      <c r="YT13" s="11"/>
      <c r="YU13" s="11"/>
      <c r="YV13" s="11"/>
      <c r="YW13" s="11"/>
      <c r="YX13" s="11"/>
      <c r="YY13" s="11"/>
      <c r="YZ13" s="11"/>
      <c r="ZA13" s="11"/>
      <c r="ZB13" s="11"/>
      <c r="ZC13" s="11"/>
      <c r="ZD13" s="11"/>
      <c r="ZE13" s="11"/>
      <c r="ZF13" s="11"/>
      <c r="ZG13" s="11"/>
      <c r="ZH13" s="11"/>
      <c r="ZI13" s="11"/>
      <c r="ZJ13" s="11"/>
      <c r="ZK13" s="11"/>
      <c r="ZL13" s="11"/>
      <c r="ZM13" s="11"/>
      <c r="ZN13" s="11"/>
      <c r="ZO13" s="11"/>
      <c r="ZP13" s="11"/>
      <c r="ZQ13" s="11"/>
      <c r="ZR13" s="11"/>
      <c r="ZS13" s="11"/>
      <c r="ZT13" s="11"/>
      <c r="ZU13" s="11"/>
      <c r="ZV13" s="11"/>
      <c r="ZW13" s="11"/>
      <c r="ZX13" s="11"/>
      <c r="ZY13" s="11"/>
      <c r="ZZ13" s="11"/>
      <c r="AAA13" s="11"/>
      <c r="AAB13" s="11"/>
      <c r="AAC13" s="11"/>
      <c r="AAD13" s="11"/>
      <c r="AAE13" s="11"/>
      <c r="AAF13" s="11"/>
      <c r="AAG13" s="11"/>
      <c r="AAH13" s="11"/>
      <c r="AAI13" s="11"/>
      <c r="AAJ13" s="11"/>
      <c r="AAK13" s="11"/>
      <c r="AAL13" s="11"/>
      <c r="AAM13" s="11"/>
      <c r="AAN13" s="11"/>
      <c r="AAO13" s="11"/>
      <c r="AAP13" s="11"/>
      <c r="AAQ13" s="11"/>
      <c r="AAR13" s="11"/>
      <c r="AAS13" s="11"/>
      <c r="AAT13" s="11"/>
      <c r="AAU13" s="11"/>
      <c r="AAV13" s="11"/>
      <c r="AAW13" s="11"/>
      <c r="AAX13" s="11"/>
      <c r="AAY13" s="11"/>
      <c r="AAZ13" s="11"/>
      <c r="ABA13" s="11"/>
      <c r="ABB13" s="11"/>
      <c r="ABC13" s="11"/>
      <c r="ABD13" s="11"/>
      <c r="ABE13" s="11"/>
      <c r="ABF13" s="11"/>
      <c r="ABG13" s="11"/>
      <c r="ABH13" s="11"/>
      <c r="ABI13" s="11"/>
      <c r="ABJ13" s="11"/>
      <c r="ABK13" s="11"/>
      <c r="ABL13" s="11"/>
      <c r="ABM13" s="11"/>
      <c r="ABN13" s="11"/>
      <c r="ABO13" s="11"/>
      <c r="ABP13" s="11"/>
      <c r="ABQ13" s="11"/>
      <c r="ABR13" s="11"/>
      <c r="ABS13" s="11"/>
      <c r="ABT13" s="11"/>
      <c r="ABU13" s="11"/>
      <c r="ABV13" s="11"/>
      <c r="ABW13" s="11"/>
      <c r="ABX13" s="11"/>
      <c r="ABY13" s="11"/>
      <c r="ABZ13" s="11"/>
      <c r="ACA13" s="11"/>
      <c r="ACB13" s="11"/>
      <c r="ACC13" s="11"/>
      <c r="ACD13" s="11"/>
      <c r="ACE13" s="11"/>
      <c r="ACF13" s="11"/>
      <c r="ACG13" s="11"/>
      <c r="ACH13" s="11"/>
      <c r="ACI13" s="11"/>
      <c r="ACJ13" s="11"/>
      <c r="ACK13" s="11"/>
      <c r="ACL13" s="11"/>
      <c r="ACM13" s="11"/>
      <c r="ACN13" s="11"/>
      <c r="ACO13" s="11"/>
      <c r="ACP13" s="11"/>
      <c r="ACQ13" s="11"/>
      <c r="ACR13" s="11"/>
      <c r="ACS13" s="11"/>
      <c r="ACT13" s="11"/>
      <c r="ACU13" s="11"/>
      <c r="ACV13" s="11"/>
      <c r="ACW13" s="11"/>
      <c r="ACX13" s="11"/>
      <c r="ACY13" s="11"/>
      <c r="ACZ13" s="11"/>
      <c r="ADA13" s="11"/>
      <c r="ADB13" s="11"/>
      <c r="ADC13" s="11"/>
      <c r="ADD13" s="11"/>
      <c r="ADE13" s="11"/>
      <c r="ADF13" s="11"/>
      <c r="ADG13" s="11"/>
      <c r="ADH13" s="11"/>
      <c r="ADI13" s="11"/>
      <c r="ADJ13" s="11"/>
      <c r="ADK13" s="11"/>
      <c r="ADL13" s="11"/>
      <c r="ADM13" s="11"/>
      <c r="ADN13" s="11"/>
      <c r="ADO13" s="11"/>
      <c r="ADP13" s="11"/>
      <c r="ADQ13" s="11"/>
      <c r="ADR13" s="11"/>
      <c r="ADS13" s="11"/>
      <c r="ADT13" s="11"/>
      <c r="ADU13" s="11"/>
      <c r="ADV13" s="11"/>
      <c r="ADW13" s="11"/>
      <c r="ADX13" s="11"/>
      <c r="ADY13" s="11"/>
      <c r="ADZ13" s="11"/>
      <c r="AEA13" s="11"/>
      <c r="AEB13" s="11"/>
      <c r="AEC13" s="11"/>
      <c r="AED13" s="11"/>
      <c r="AEE13" s="11"/>
      <c r="AEF13" s="11"/>
      <c r="AEG13" s="11"/>
      <c r="AEH13" s="11"/>
      <c r="AEI13" s="11"/>
      <c r="AEJ13" s="11"/>
      <c r="AEK13" s="11"/>
      <c r="AEL13" s="11"/>
      <c r="AEM13" s="11"/>
      <c r="AEN13" s="11"/>
      <c r="AEO13" s="11"/>
      <c r="AEP13" s="11"/>
      <c r="AEQ13" s="11"/>
      <c r="AER13" s="11"/>
      <c r="AES13" s="11"/>
      <c r="AET13" s="11"/>
      <c r="AEU13" s="11"/>
      <c r="AEV13" s="11"/>
      <c r="AEW13" s="11"/>
      <c r="AEX13" s="11"/>
      <c r="AEY13" s="11"/>
      <c r="AEZ13" s="11"/>
      <c r="AFA13" s="11"/>
      <c r="AFB13" s="11"/>
      <c r="AFC13" s="11"/>
      <c r="AFD13" s="11"/>
      <c r="AFE13" s="11"/>
      <c r="AFF13" s="11"/>
      <c r="AFG13" s="11"/>
      <c r="AFH13" s="11"/>
      <c r="AFI13" s="11"/>
      <c r="AFJ13" s="11"/>
      <c r="AFK13" s="11"/>
      <c r="AFL13" s="11"/>
      <c r="AFM13" s="11"/>
      <c r="AFN13" s="11"/>
      <c r="AFO13" s="11"/>
      <c r="AFP13" s="11"/>
      <c r="AFQ13" s="11"/>
      <c r="AFR13" s="11"/>
      <c r="AFS13" s="11"/>
      <c r="AFT13" s="11"/>
      <c r="AFU13" s="11"/>
      <c r="AFV13" s="11"/>
      <c r="AFW13" s="11"/>
      <c r="AFX13" s="11"/>
      <c r="AFY13" s="11"/>
      <c r="AFZ13" s="11"/>
      <c r="AGA13" s="11"/>
      <c r="AGB13" s="11"/>
      <c r="AGC13" s="11"/>
      <c r="AGD13" s="11"/>
      <c r="AGE13" s="11"/>
      <c r="AGF13" s="11"/>
      <c r="AGG13" s="11"/>
      <c r="AGH13" s="11"/>
      <c r="AGI13" s="11"/>
      <c r="AGJ13" s="11"/>
      <c r="AGK13" s="11"/>
      <c r="AGL13" s="11"/>
      <c r="AGM13" s="11"/>
      <c r="AGN13" s="11"/>
      <c r="AGO13" s="11"/>
      <c r="AGP13" s="11"/>
      <c r="AGQ13" s="11"/>
      <c r="AGR13" s="11"/>
      <c r="AGS13" s="11"/>
      <c r="AGT13" s="11"/>
      <c r="AGU13" s="11"/>
      <c r="AGV13" s="11"/>
      <c r="AGW13" s="11"/>
      <c r="AGX13" s="11"/>
      <c r="AGY13" s="11"/>
      <c r="AGZ13" s="11"/>
      <c r="AHA13" s="11"/>
      <c r="AHB13" s="11"/>
      <c r="AHC13" s="11"/>
      <c r="AHD13" s="11"/>
      <c r="AHE13" s="11"/>
      <c r="AHF13" s="11"/>
      <c r="AHG13" s="11"/>
      <c r="AHH13" s="11"/>
      <c r="AHI13" s="11"/>
      <c r="AHJ13" s="11"/>
      <c r="AHK13" s="11"/>
      <c r="AHL13" s="11"/>
      <c r="AHM13" s="11"/>
      <c r="AHN13" s="11"/>
      <c r="AHO13" s="11"/>
      <c r="AHP13" s="11"/>
      <c r="AHQ13" s="11"/>
      <c r="AHR13" s="11"/>
      <c r="AHS13" s="11"/>
      <c r="AHT13" s="11"/>
      <c r="AHU13" s="11"/>
      <c r="AHV13" s="11"/>
      <c r="AHW13" s="11"/>
      <c r="AHX13" s="11"/>
      <c r="AHY13" s="11"/>
      <c r="AHZ13" s="11"/>
      <c r="AIA13" s="11"/>
      <c r="AIB13" s="11"/>
      <c r="AIC13" s="11"/>
      <c r="AID13" s="11"/>
      <c r="AIE13" s="11"/>
      <c r="AIF13" s="11"/>
      <c r="AIG13" s="11"/>
      <c r="AIH13" s="11"/>
      <c r="AII13" s="11"/>
      <c r="AIJ13" s="11"/>
      <c r="AIK13" s="11"/>
      <c r="AIL13" s="11"/>
      <c r="AIM13" s="11"/>
      <c r="AIN13" s="11"/>
      <c r="AIO13" s="11"/>
      <c r="AIP13" s="11"/>
      <c r="AIQ13" s="11"/>
      <c r="AIR13" s="11"/>
      <c r="AIS13" s="11"/>
      <c r="AIT13" s="11"/>
      <c r="AIU13" s="11"/>
      <c r="AIV13" s="11"/>
      <c r="AIW13" s="11"/>
      <c r="AIX13" s="11"/>
      <c r="AIY13" s="11"/>
      <c r="AIZ13" s="11"/>
      <c r="AJA13" s="11"/>
      <c r="AJB13" s="11"/>
      <c r="AJC13" s="11"/>
      <c r="AJD13" s="11"/>
      <c r="AJE13" s="11"/>
      <c r="AJF13" s="11"/>
      <c r="AJG13" s="11"/>
      <c r="AJH13" s="11"/>
      <c r="AJI13" s="11"/>
      <c r="AJJ13" s="11"/>
      <c r="AJK13" s="11"/>
      <c r="AJL13" s="11"/>
      <c r="AJM13" s="11"/>
      <c r="AJN13" s="11"/>
      <c r="AJO13" s="11"/>
      <c r="AJP13" s="11"/>
      <c r="AJQ13" s="11"/>
      <c r="AJR13" s="11"/>
      <c r="AJS13" s="11"/>
      <c r="AJT13" s="11"/>
      <c r="AJU13" s="11"/>
      <c r="AJV13" s="11"/>
      <c r="AJW13" s="11"/>
      <c r="AJX13" s="11"/>
      <c r="AJY13" s="11"/>
      <c r="AJZ13" s="11"/>
      <c r="AKA13" s="11"/>
      <c r="AKB13" s="11"/>
      <c r="AKC13" s="11"/>
      <c r="AKD13" s="11"/>
      <c r="AKE13" s="11"/>
      <c r="AKF13" s="11"/>
      <c r="AKG13" s="11"/>
      <c r="AKH13" s="11"/>
      <c r="AKI13" s="11"/>
      <c r="AKJ13" s="11"/>
      <c r="AKK13" s="11"/>
      <c r="AKL13" s="11"/>
      <c r="AKM13" s="11"/>
      <c r="AKN13" s="11"/>
      <c r="AKO13" s="11"/>
      <c r="AKP13" s="11"/>
      <c r="AKQ13" s="11"/>
      <c r="AKR13" s="11"/>
      <c r="AKS13" s="11"/>
      <c r="AKT13" s="11"/>
      <c r="AKU13" s="11"/>
      <c r="AKV13" s="11"/>
      <c r="AKW13" s="11"/>
      <c r="AKX13" s="11"/>
      <c r="AKY13" s="11"/>
      <c r="AKZ13" s="11"/>
      <c r="ALA13" s="11"/>
      <c r="ALB13" s="11"/>
      <c r="ALC13" s="11"/>
      <c r="ALD13" s="11"/>
      <c r="ALE13" s="11"/>
      <c r="ALF13" s="11"/>
      <c r="ALG13" s="11"/>
      <c r="ALH13" s="11"/>
      <c r="ALI13" s="11"/>
      <c r="ALJ13" s="11"/>
      <c r="ALK13" s="11"/>
      <c r="ALL13" s="11"/>
      <c r="ALM13" s="11"/>
      <c r="ALN13" s="11"/>
      <c r="ALO13" s="11"/>
      <c r="ALP13" s="11"/>
      <c r="ALQ13" s="11"/>
      <c r="ALR13" s="11"/>
      <c r="ALS13" s="11"/>
      <c r="ALT13" s="11"/>
      <c r="ALU13" s="11"/>
      <c r="ALV13" s="11"/>
      <c r="ALW13" s="11"/>
      <c r="ALX13" s="11"/>
      <c r="ALY13" s="11"/>
      <c r="ALZ13" s="11"/>
      <c r="AMA13" s="11"/>
      <c r="AMB13" s="11"/>
      <c r="AMC13" s="11"/>
      <c r="AMD13" s="11"/>
      <c r="AME13" s="11"/>
      <c r="AMF13" s="11"/>
      <c r="AMG13" s="11"/>
      <c r="AMH13" s="11"/>
      <c r="AMI13" s="11"/>
      <c r="AMJ13" s="11"/>
      <c r="AMK13" s="11"/>
      <c r="AML13" s="11"/>
      <c r="AMM13" s="11"/>
      <c r="AMN13" s="11"/>
      <c r="AMO13" s="11"/>
      <c r="AMP13" s="11"/>
      <c r="AMQ13" s="11"/>
      <c r="AMR13" s="11"/>
      <c r="AMS13" s="11"/>
      <c r="AMT13" s="11"/>
      <c r="AMU13" s="11"/>
      <c r="AMV13" s="11"/>
      <c r="AMW13" s="11"/>
      <c r="AMX13" s="11"/>
      <c r="AMY13" s="11"/>
      <c r="AMZ13" s="11"/>
      <c r="ANA13" s="11"/>
      <c r="ANB13" s="11"/>
      <c r="ANC13" s="11"/>
      <c r="AND13" s="11"/>
      <c r="ANE13" s="11"/>
      <c r="ANF13" s="11"/>
      <c r="ANG13" s="11"/>
      <c r="ANH13" s="11"/>
      <c r="ANI13" s="11"/>
      <c r="ANJ13" s="11"/>
      <c r="ANK13" s="11"/>
      <c r="ANL13" s="11"/>
      <c r="ANM13" s="11"/>
      <c r="ANN13" s="11"/>
      <c r="ANO13" s="11"/>
      <c r="ANP13" s="11"/>
      <c r="ANQ13" s="11"/>
      <c r="ANR13" s="11"/>
      <c r="ANS13" s="11"/>
      <c r="ANT13" s="11"/>
      <c r="ANU13" s="11"/>
      <c r="ANV13" s="11"/>
      <c r="ANW13" s="11"/>
      <c r="ANX13" s="11"/>
      <c r="ANY13" s="11"/>
      <c r="ANZ13" s="11"/>
      <c r="AOA13" s="11"/>
      <c r="AOB13" s="11"/>
      <c r="AOC13" s="11"/>
      <c r="AOD13" s="11"/>
      <c r="AOE13" s="11"/>
      <c r="AOF13" s="11"/>
      <c r="AOG13" s="11"/>
      <c r="AOH13" s="11"/>
      <c r="AOI13" s="11"/>
      <c r="AOJ13" s="11"/>
      <c r="AOK13" s="11"/>
      <c r="AOL13" s="11"/>
      <c r="AOM13" s="11"/>
      <c r="AON13" s="11"/>
      <c r="AOO13" s="11"/>
      <c r="AOP13" s="11"/>
      <c r="AOQ13" s="11"/>
      <c r="AOR13" s="11"/>
      <c r="AOS13" s="11"/>
      <c r="AOT13" s="11"/>
      <c r="AOU13" s="11"/>
      <c r="AOV13" s="11"/>
      <c r="AOW13" s="11"/>
      <c r="AOX13" s="11"/>
      <c r="AOY13" s="11"/>
      <c r="AOZ13" s="11"/>
      <c r="APA13" s="11"/>
      <c r="APB13" s="11"/>
      <c r="APC13" s="11"/>
      <c r="APD13" s="11"/>
      <c r="APE13" s="11"/>
      <c r="APF13" s="11"/>
      <c r="APG13" s="11"/>
      <c r="APH13" s="11"/>
      <c r="API13" s="11"/>
      <c r="APJ13" s="11"/>
      <c r="APK13" s="11"/>
      <c r="APL13" s="11"/>
      <c r="APM13" s="11"/>
      <c r="APN13" s="11"/>
      <c r="APO13" s="11"/>
      <c r="APP13" s="11"/>
      <c r="APQ13" s="11"/>
      <c r="APR13" s="11"/>
      <c r="APS13" s="11"/>
      <c r="APT13" s="11"/>
      <c r="APU13" s="11"/>
      <c r="APV13" s="11"/>
      <c r="APW13" s="11"/>
      <c r="APX13" s="11"/>
      <c r="APY13" s="11"/>
      <c r="APZ13" s="11"/>
      <c r="AQA13" s="11"/>
      <c r="AQB13" s="11"/>
      <c r="AQC13" s="11"/>
      <c r="AQD13" s="11"/>
      <c r="AQE13" s="11"/>
      <c r="AQF13" s="11"/>
      <c r="AQG13" s="11"/>
      <c r="AQH13" s="11"/>
      <c r="AQI13" s="11"/>
      <c r="AQJ13" s="11"/>
      <c r="AQK13" s="11"/>
      <c r="AQL13" s="11"/>
      <c r="AQM13" s="11"/>
      <c r="AQN13" s="11"/>
      <c r="AQO13" s="11"/>
      <c r="AQP13" s="11"/>
      <c r="AQQ13" s="11"/>
      <c r="AQR13" s="11"/>
      <c r="AQS13" s="11"/>
      <c r="AQT13" s="11"/>
      <c r="AQU13" s="11"/>
      <c r="AQV13" s="11"/>
      <c r="AQW13" s="11"/>
      <c r="AQX13" s="11"/>
      <c r="AQY13" s="11"/>
      <c r="AQZ13" s="11"/>
      <c r="ARA13" s="11"/>
      <c r="ARB13" s="11"/>
      <c r="ARC13" s="11"/>
      <c r="ARD13" s="11"/>
      <c r="ARE13" s="11"/>
      <c r="ARF13" s="11"/>
      <c r="ARG13" s="11"/>
      <c r="ARH13" s="11"/>
      <c r="ARI13" s="11"/>
      <c r="ARJ13" s="11"/>
      <c r="ARK13" s="11"/>
      <c r="ARL13" s="11"/>
      <c r="ARM13" s="11"/>
      <c r="ARN13" s="11"/>
      <c r="ARO13" s="11"/>
      <c r="ARP13" s="11"/>
      <c r="ARQ13" s="11"/>
      <c r="ARR13" s="11"/>
      <c r="ARS13" s="11"/>
      <c r="ART13" s="11"/>
      <c r="ARU13" s="11"/>
      <c r="ARV13" s="11"/>
      <c r="ARW13" s="11"/>
      <c r="ARX13" s="11"/>
      <c r="ARY13" s="11"/>
      <c r="ARZ13" s="11"/>
      <c r="ASA13" s="11"/>
      <c r="ASB13" s="11"/>
      <c r="ASC13" s="11"/>
      <c r="ASD13" s="11"/>
      <c r="ASE13" s="11"/>
      <c r="ASF13" s="11"/>
      <c r="ASG13" s="11"/>
      <c r="ASH13" s="11"/>
      <c r="ASI13" s="11"/>
      <c r="ASJ13" s="11"/>
      <c r="ASK13" s="11"/>
      <c r="ASL13" s="11"/>
      <c r="ASM13" s="11"/>
      <c r="ASN13" s="11"/>
      <c r="ASO13" s="11"/>
      <c r="ASP13" s="11"/>
      <c r="ASQ13" s="11"/>
      <c r="ASR13" s="11"/>
      <c r="ASS13" s="11"/>
      <c r="AST13" s="11"/>
      <c r="ASU13" s="11"/>
      <c r="ASV13" s="11"/>
      <c r="ASW13" s="11"/>
      <c r="ASX13" s="11"/>
      <c r="ASY13" s="11"/>
      <c r="ASZ13" s="11"/>
      <c r="ATA13" s="11"/>
      <c r="ATB13" s="11"/>
      <c r="ATC13" s="11"/>
      <c r="ATD13" s="11"/>
      <c r="ATE13" s="11"/>
      <c r="ATF13" s="11"/>
      <c r="ATG13" s="11"/>
      <c r="ATH13" s="11"/>
      <c r="ATI13" s="11"/>
      <c r="ATJ13" s="11"/>
      <c r="ATK13" s="11"/>
      <c r="ATL13" s="11"/>
      <c r="ATM13" s="11"/>
      <c r="ATN13" s="11"/>
      <c r="ATO13" s="11"/>
      <c r="ATP13" s="11"/>
      <c r="ATQ13" s="11"/>
      <c r="ATR13" s="11"/>
      <c r="ATS13" s="11"/>
      <c r="ATT13" s="11"/>
      <c r="ATU13" s="11"/>
      <c r="ATV13" s="11"/>
      <c r="ATW13" s="11"/>
      <c r="ATX13" s="11"/>
      <c r="ATY13" s="11"/>
      <c r="ATZ13" s="11"/>
      <c r="AUA13" s="11"/>
      <c r="AUB13" s="11"/>
      <c r="AUC13" s="11"/>
      <c r="AUD13" s="11"/>
      <c r="AUE13" s="11"/>
      <c r="AUF13" s="11"/>
      <c r="AUG13" s="11"/>
      <c r="AUH13" s="11"/>
      <c r="AUI13" s="11"/>
      <c r="AUJ13" s="11"/>
      <c r="AUK13" s="11"/>
      <c r="AUL13" s="11"/>
      <c r="AUM13" s="11"/>
      <c r="AUN13" s="11"/>
      <c r="AUO13" s="11"/>
      <c r="AUP13" s="11"/>
      <c r="AUQ13" s="11"/>
      <c r="AUR13" s="11"/>
      <c r="AUS13" s="11"/>
      <c r="AUT13" s="11"/>
      <c r="AUU13" s="11"/>
      <c r="AUV13" s="11"/>
      <c r="AUW13" s="11"/>
      <c r="AUX13" s="11"/>
      <c r="AUY13" s="11"/>
      <c r="AUZ13" s="11"/>
      <c r="AVA13" s="11"/>
      <c r="AVB13" s="11"/>
      <c r="AVC13" s="11"/>
      <c r="AVD13" s="11"/>
      <c r="AVE13" s="11"/>
      <c r="AVF13" s="11"/>
      <c r="AVG13" s="11"/>
      <c r="AVH13" s="11"/>
      <c r="AVI13" s="11"/>
      <c r="AVJ13" s="11"/>
      <c r="AVK13" s="11"/>
      <c r="AVL13" s="11"/>
      <c r="AVM13" s="11"/>
      <c r="AVN13" s="11"/>
      <c r="AVO13" s="11"/>
      <c r="AVP13" s="11"/>
      <c r="AVQ13" s="11"/>
      <c r="AVR13" s="11"/>
      <c r="AVS13" s="11"/>
      <c r="AVT13" s="11"/>
      <c r="AVU13" s="11"/>
      <c r="AVV13" s="11"/>
      <c r="AVW13" s="11"/>
      <c r="AVX13" s="11"/>
      <c r="AVY13" s="11"/>
      <c r="AVZ13" s="11"/>
      <c r="AWA13" s="11"/>
      <c r="AWB13" s="11"/>
      <c r="AWC13" s="11"/>
      <c r="AWD13" s="11"/>
      <c r="AWE13" s="11"/>
      <c r="AWF13" s="11"/>
      <c r="AWG13" s="11"/>
      <c r="AWH13" s="11"/>
      <c r="AWI13" s="11"/>
      <c r="AWJ13" s="11"/>
      <c r="AWK13" s="11"/>
      <c r="AWL13" s="11"/>
      <c r="AWM13" s="11"/>
      <c r="AWN13" s="11"/>
      <c r="AWO13" s="11"/>
      <c r="AWP13" s="11"/>
      <c r="AWQ13" s="11"/>
      <c r="AWR13" s="11"/>
      <c r="AWS13" s="11"/>
      <c r="AWT13" s="11"/>
      <c r="AWU13" s="11"/>
      <c r="AWV13" s="11"/>
      <c r="AWW13" s="11"/>
      <c r="AWX13" s="11"/>
      <c r="AWY13" s="11"/>
      <c r="AWZ13" s="11"/>
      <c r="AXA13" s="11"/>
      <c r="AXB13" s="11"/>
      <c r="AXC13" s="11"/>
      <c r="AXD13" s="11"/>
      <c r="AXE13" s="11"/>
      <c r="AXF13" s="11"/>
      <c r="AXG13" s="11"/>
      <c r="AXH13" s="11"/>
      <c r="AXI13" s="11"/>
      <c r="AXJ13" s="11"/>
      <c r="AXK13" s="11"/>
      <c r="AXL13" s="11"/>
      <c r="AXM13" s="11"/>
      <c r="AXN13" s="11"/>
      <c r="AXO13" s="11"/>
      <c r="AXP13" s="11"/>
      <c r="AXQ13" s="11"/>
      <c r="AXR13" s="11"/>
      <c r="AXS13" s="11"/>
      <c r="AXT13" s="11"/>
      <c r="AXU13" s="11"/>
      <c r="AXV13" s="11"/>
      <c r="AXW13" s="11"/>
      <c r="AXX13" s="11"/>
      <c r="AXY13" s="11"/>
      <c r="AXZ13" s="11"/>
      <c r="AYA13" s="11"/>
      <c r="AYB13" s="11"/>
      <c r="AYC13" s="11"/>
      <c r="AYD13" s="11"/>
      <c r="AYE13" s="11"/>
      <c r="AYF13" s="11"/>
      <c r="AYG13" s="11"/>
      <c r="AYH13" s="11"/>
      <c r="AYI13" s="11"/>
      <c r="AYJ13" s="11"/>
      <c r="AYK13" s="11"/>
      <c r="AYL13" s="11"/>
      <c r="AYM13" s="11"/>
      <c r="AYN13" s="11"/>
      <c r="AYO13" s="11"/>
      <c r="AYP13" s="11"/>
      <c r="AYQ13" s="11"/>
      <c r="AYR13" s="11"/>
      <c r="AYS13" s="11"/>
      <c r="AYT13" s="11"/>
      <c r="AYU13" s="11"/>
      <c r="AYV13" s="11"/>
      <c r="AYW13" s="11"/>
      <c r="AYX13" s="11"/>
      <c r="AYY13" s="11"/>
      <c r="AYZ13" s="11"/>
      <c r="AZA13" s="11"/>
      <c r="AZB13" s="11"/>
      <c r="AZC13" s="11"/>
      <c r="AZD13" s="11"/>
      <c r="AZE13" s="11"/>
      <c r="AZF13" s="11"/>
      <c r="AZG13" s="11"/>
      <c r="AZH13" s="11"/>
      <c r="AZI13" s="11"/>
      <c r="AZJ13" s="11"/>
      <c r="AZK13" s="11"/>
      <c r="AZL13" s="11"/>
      <c r="AZM13" s="11"/>
      <c r="AZN13" s="11"/>
      <c r="AZO13" s="11"/>
      <c r="AZP13" s="11"/>
      <c r="AZQ13" s="11"/>
      <c r="AZR13" s="11"/>
      <c r="AZS13" s="11"/>
      <c r="AZT13" s="11"/>
      <c r="AZU13" s="11"/>
      <c r="AZV13" s="11"/>
      <c r="AZW13" s="11"/>
      <c r="AZX13" s="11"/>
      <c r="AZY13" s="11"/>
      <c r="AZZ13" s="11"/>
      <c r="BAA13" s="11"/>
      <c r="BAB13" s="11"/>
      <c r="BAC13" s="11"/>
      <c r="BAD13" s="11"/>
      <c r="BAE13" s="11"/>
      <c r="BAF13" s="11"/>
      <c r="BAG13" s="11"/>
      <c r="BAH13" s="11"/>
      <c r="BAI13" s="11"/>
      <c r="BAJ13" s="11"/>
      <c r="BAK13" s="11"/>
      <c r="BAL13" s="11"/>
      <c r="BAM13" s="11"/>
      <c r="BAN13" s="11"/>
      <c r="BAO13" s="11"/>
      <c r="BAP13" s="11"/>
      <c r="BAQ13" s="11"/>
      <c r="BAR13" s="11"/>
      <c r="BAS13" s="11"/>
      <c r="BAT13" s="11"/>
      <c r="BAU13" s="11"/>
      <c r="BAV13" s="11"/>
      <c r="BAW13" s="11"/>
      <c r="BAX13" s="11"/>
      <c r="BAY13" s="11"/>
      <c r="BAZ13" s="11"/>
      <c r="BBA13" s="11"/>
      <c r="BBB13" s="11"/>
      <c r="BBC13" s="11"/>
      <c r="BBD13" s="11"/>
      <c r="BBE13" s="11"/>
      <c r="BBF13" s="11"/>
      <c r="BBG13" s="11"/>
      <c r="BBH13" s="11"/>
      <c r="BBI13" s="11"/>
      <c r="BBJ13" s="11"/>
      <c r="BBK13" s="11"/>
      <c r="BBL13" s="11"/>
      <c r="BBM13" s="11"/>
      <c r="BBN13" s="11"/>
      <c r="BBO13" s="11"/>
      <c r="BBP13" s="11"/>
      <c r="BBQ13" s="11"/>
      <c r="BBR13" s="11"/>
      <c r="BBS13" s="11"/>
      <c r="BBT13" s="11"/>
      <c r="BBU13" s="11"/>
      <c r="BBV13" s="11"/>
      <c r="BBW13" s="11"/>
      <c r="BBX13" s="11"/>
      <c r="BBY13" s="11"/>
      <c r="BBZ13" s="11"/>
      <c r="BCA13" s="11"/>
      <c r="BCB13" s="11"/>
      <c r="BCC13" s="11"/>
      <c r="BCD13" s="11"/>
      <c r="BCE13" s="11"/>
      <c r="BCF13" s="11"/>
      <c r="BCG13" s="11"/>
      <c r="BCH13" s="11"/>
      <c r="BCI13" s="11"/>
      <c r="BCJ13" s="11"/>
      <c r="BCK13" s="11"/>
      <c r="BCL13" s="11"/>
      <c r="BCM13" s="11"/>
      <c r="BCN13" s="11"/>
      <c r="BCO13" s="11"/>
      <c r="BCP13" s="11"/>
      <c r="BCQ13" s="11"/>
      <c r="BCR13" s="11"/>
      <c r="BCS13" s="11"/>
      <c r="BCT13" s="11"/>
      <c r="BCU13" s="11"/>
      <c r="BCV13" s="11"/>
      <c r="BCW13" s="11"/>
      <c r="BCX13" s="11"/>
      <c r="BCY13" s="11"/>
      <c r="BCZ13" s="11"/>
      <c r="BDA13" s="11"/>
      <c r="BDB13" s="11"/>
      <c r="BDC13" s="11"/>
      <c r="BDD13" s="11"/>
      <c r="BDE13" s="11"/>
      <c r="BDF13" s="11"/>
      <c r="BDG13" s="11"/>
      <c r="BDH13" s="11"/>
      <c r="BDI13" s="11"/>
      <c r="BDJ13" s="11"/>
      <c r="BDK13" s="11"/>
      <c r="BDL13" s="11"/>
      <c r="BDM13" s="11"/>
      <c r="BDN13" s="11"/>
      <c r="BDO13" s="11"/>
      <c r="BDP13" s="11"/>
      <c r="BDQ13" s="11"/>
      <c r="BDR13" s="11"/>
      <c r="BDS13" s="11"/>
      <c r="BDT13" s="11"/>
      <c r="BDU13" s="11"/>
      <c r="BDV13" s="11"/>
      <c r="BDW13" s="11"/>
      <c r="BDX13" s="11"/>
      <c r="BDY13" s="11"/>
      <c r="BDZ13" s="11"/>
      <c r="BEA13" s="11"/>
      <c r="BEB13" s="11"/>
      <c r="BEC13" s="11"/>
      <c r="BED13" s="11"/>
      <c r="BEE13" s="11"/>
      <c r="BEF13" s="11"/>
      <c r="BEG13" s="11"/>
      <c r="BEH13" s="11"/>
      <c r="BEI13" s="11"/>
      <c r="BEJ13" s="11"/>
      <c r="BEK13" s="11"/>
      <c r="BEL13" s="11"/>
      <c r="BEM13" s="11"/>
      <c r="BEN13" s="11"/>
      <c r="BEO13" s="11"/>
      <c r="BEP13" s="11"/>
      <c r="BEQ13" s="11"/>
      <c r="BER13" s="11"/>
      <c r="BES13" s="11"/>
      <c r="BET13" s="11"/>
      <c r="BEU13" s="11"/>
      <c r="BEV13" s="11"/>
      <c r="BEW13" s="11"/>
      <c r="BEX13" s="11"/>
      <c r="BEY13" s="11"/>
      <c r="BEZ13" s="11"/>
      <c r="BFA13" s="11"/>
      <c r="BFB13" s="11"/>
      <c r="BFC13" s="11"/>
      <c r="BFD13" s="11"/>
      <c r="BFE13" s="11"/>
      <c r="BFF13" s="11"/>
      <c r="BFG13" s="11"/>
      <c r="BFH13" s="11"/>
      <c r="BFI13" s="11"/>
      <c r="BFJ13" s="11"/>
      <c r="BFK13" s="11"/>
      <c r="BFL13" s="11"/>
      <c r="BFM13" s="11"/>
      <c r="BFN13" s="11"/>
      <c r="BFO13" s="11"/>
      <c r="BFP13" s="11"/>
      <c r="BFQ13" s="11"/>
      <c r="BFR13" s="11"/>
      <c r="BFS13" s="11"/>
      <c r="BFT13" s="11"/>
      <c r="BFU13" s="11"/>
      <c r="BFV13" s="11"/>
      <c r="BFW13" s="11"/>
      <c r="BFX13" s="11"/>
      <c r="BFY13" s="11"/>
      <c r="BFZ13" s="11"/>
      <c r="BGA13" s="11"/>
      <c r="BGB13" s="11"/>
      <c r="BGC13" s="11"/>
      <c r="BGD13" s="11"/>
      <c r="BGE13" s="11"/>
      <c r="BGF13" s="11"/>
      <c r="BGG13" s="11"/>
      <c r="BGH13" s="11"/>
      <c r="BGI13" s="11"/>
      <c r="BGJ13" s="11"/>
      <c r="BGK13" s="11"/>
      <c r="BGL13" s="11"/>
      <c r="BGM13" s="11"/>
      <c r="BGN13" s="11"/>
      <c r="BGO13" s="11"/>
      <c r="BGP13" s="11"/>
      <c r="BGQ13" s="11"/>
      <c r="BGR13" s="11"/>
      <c r="BGS13" s="11"/>
      <c r="BGT13" s="11"/>
      <c r="BGU13" s="11"/>
      <c r="BGV13" s="11"/>
      <c r="BGW13" s="11"/>
      <c r="BGX13" s="11"/>
      <c r="BGY13" s="11"/>
      <c r="BGZ13" s="11"/>
      <c r="BHA13" s="11"/>
      <c r="BHB13" s="11"/>
      <c r="BHC13" s="11"/>
      <c r="BHD13" s="11"/>
      <c r="BHE13" s="11"/>
      <c r="BHF13" s="11"/>
      <c r="BHG13" s="11"/>
      <c r="BHH13" s="11"/>
      <c r="BHI13" s="11"/>
      <c r="BHJ13" s="11"/>
      <c r="BHK13" s="11"/>
      <c r="BHL13" s="11"/>
      <c r="BHM13" s="11"/>
      <c r="BHN13" s="11"/>
      <c r="BHO13" s="11"/>
      <c r="BHP13" s="11"/>
      <c r="BHQ13" s="11"/>
      <c r="BHR13" s="11"/>
      <c r="BHS13" s="11"/>
      <c r="BHT13" s="11"/>
      <c r="BHU13" s="11"/>
      <c r="BHV13" s="11"/>
      <c r="BHW13" s="11"/>
      <c r="BHX13" s="11"/>
      <c r="BHY13" s="11"/>
      <c r="BHZ13" s="11"/>
      <c r="BIA13" s="11"/>
      <c r="BIB13" s="11"/>
      <c r="BIC13" s="11"/>
      <c r="BID13" s="11"/>
      <c r="BIE13" s="11"/>
      <c r="BIF13" s="11"/>
      <c r="BIG13" s="11"/>
      <c r="BIH13" s="11"/>
      <c r="BII13" s="11"/>
      <c r="BIJ13" s="11"/>
      <c r="BIK13" s="11"/>
      <c r="BIL13" s="11"/>
      <c r="BIM13" s="11"/>
      <c r="BIN13" s="11"/>
      <c r="BIO13" s="11"/>
      <c r="BIP13" s="11"/>
      <c r="BIQ13" s="11"/>
      <c r="BIR13" s="11"/>
      <c r="BIS13" s="11"/>
      <c r="BIT13" s="11"/>
      <c r="BIU13" s="11"/>
      <c r="BIV13" s="11"/>
      <c r="BIW13" s="11"/>
      <c r="BIX13" s="11"/>
      <c r="BIY13" s="11"/>
      <c r="BIZ13" s="11"/>
      <c r="BJA13" s="11"/>
      <c r="BJB13" s="11"/>
      <c r="BJC13" s="11"/>
      <c r="BJD13" s="11"/>
      <c r="BJE13" s="11"/>
      <c r="BJF13" s="11"/>
      <c r="BJG13" s="11"/>
      <c r="BJH13" s="11"/>
      <c r="BJI13" s="11"/>
      <c r="BJJ13" s="11"/>
      <c r="BJK13" s="11"/>
      <c r="BJL13" s="11"/>
      <c r="BJM13" s="11"/>
      <c r="BJN13" s="11"/>
      <c r="BJO13" s="11"/>
      <c r="BJP13" s="11"/>
      <c r="BJQ13" s="11"/>
      <c r="BJR13" s="11"/>
      <c r="BJS13" s="11"/>
      <c r="BJT13" s="11"/>
      <c r="BJU13" s="11"/>
      <c r="BJV13" s="11"/>
      <c r="BJW13" s="11"/>
      <c r="BJX13" s="11"/>
      <c r="BJY13" s="11"/>
      <c r="BJZ13" s="11"/>
      <c r="BKA13" s="11"/>
      <c r="BKB13" s="11"/>
      <c r="BKC13" s="11"/>
      <c r="BKD13" s="11"/>
      <c r="BKE13" s="11"/>
      <c r="BKF13" s="11"/>
      <c r="BKG13" s="11"/>
      <c r="BKH13" s="11"/>
      <c r="BKI13" s="11"/>
      <c r="BKJ13" s="11"/>
      <c r="BKK13" s="11"/>
      <c r="BKL13" s="11"/>
      <c r="BKM13" s="11"/>
      <c r="BKN13" s="11"/>
      <c r="BKO13" s="11"/>
      <c r="BKP13" s="11"/>
      <c r="BKQ13" s="11"/>
      <c r="BKR13" s="11"/>
      <c r="BKS13" s="11"/>
      <c r="BKT13" s="11"/>
      <c r="BKU13" s="11"/>
      <c r="BKV13" s="11"/>
      <c r="BKW13" s="11"/>
      <c r="BKX13" s="11"/>
      <c r="BKY13" s="11"/>
      <c r="BKZ13" s="11"/>
      <c r="BLA13" s="11"/>
      <c r="BLB13" s="11"/>
      <c r="BLC13" s="11"/>
      <c r="BLD13" s="11"/>
      <c r="BLE13" s="11"/>
      <c r="BLF13" s="11"/>
      <c r="BLG13" s="11"/>
      <c r="BLH13" s="11"/>
      <c r="BLI13" s="11"/>
      <c r="BLJ13" s="11"/>
      <c r="BLK13" s="11"/>
      <c r="BLL13" s="11"/>
      <c r="BLM13" s="11"/>
      <c r="BLN13" s="11"/>
      <c r="BLO13" s="11"/>
      <c r="BLP13" s="11"/>
      <c r="BLQ13" s="11"/>
      <c r="BLR13" s="11"/>
      <c r="BLS13" s="11"/>
      <c r="BLT13" s="11"/>
      <c r="BLU13" s="11"/>
      <c r="BLV13" s="11"/>
      <c r="BLW13" s="11"/>
      <c r="BLX13" s="11"/>
      <c r="BLY13" s="11"/>
      <c r="BLZ13" s="11"/>
      <c r="BMA13" s="11"/>
      <c r="BMB13" s="11"/>
      <c r="BMC13" s="11"/>
      <c r="BMD13" s="11"/>
      <c r="BME13" s="11"/>
      <c r="BMF13" s="11"/>
      <c r="BMG13" s="11"/>
      <c r="BMH13" s="11"/>
      <c r="BMI13" s="11"/>
      <c r="BMJ13" s="11"/>
      <c r="BMK13" s="11"/>
      <c r="BML13" s="11"/>
      <c r="BMM13" s="11"/>
      <c r="BMN13" s="11"/>
      <c r="BMO13" s="11"/>
      <c r="BMP13" s="11"/>
      <c r="BMQ13" s="11"/>
      <c r="BMR13" s="11"/>
      <c r="BMS13" s="11"/>
      <c r="BMT13" s="11"/>
      <c r="BMU13" s="11"/>
      <c r="BMV13" s="11"/>
      <c r="BMW13" s="11"/>
      <c r="BMX13" s="11"/>
      <c r="BMY13" s="11"/>
      <c r="BMZ13" s="11"/>
      <c r="BNA13" s="11"/>
      <c r="BNB13" s="11"/>
      <c r="BNC13" s="11"/>
      <c r="BND13" s="11"/>
      <c r="BNE13" s="11"/>
      <c r="BNF13" s="11"/>
      <c r="BNG13" s="11"/>
      <c r="BNH13" s="11"/>
      <c r="BNI13" s="11"/>
      <c r="BNJ13" s="11"/>
      <c r="BNK13" s="11"/>
      <c r="BNL13" s="11"/>
      <c r="BNM13" s="11"/>
      <c r="BNN13" s="11"/>
      <c r="BNO13" s="11"/>
      <c r="BNP13" s="11"/>
      <c r="BNQ13" s="11"/>
      <c r="BNR13" s="11"/>
      <c r="BNS13" s="11"/>
      <c r="BNT13" s="11"/>
      <c r="BNU13" s="11"/>
      <c r="BNV13" s="11"/>
      <c r="BNW13" s="11"/>
      <c r="BNX13" s="11"/>
      <c r="BNY13" s="11"/>
      <c r="BNZ13" s="11"/>
      <c r="BOA13" s="11"/>
      <c r="BOB13" s="11"/>
      <c r="BOC13" s="11"/>
      <c r="BOD13" s="11"/>
      <c r="BOE13" s="11"/>
      <c r="BOF13" s="11"/>
      <c r="BOG13" s="11"/>
      <c r="BOH13" s="11"/>
      <c r="BOI13" s="11"/>
      <c r="BOJ13" s="11"/>
      <c r="BOK13" s="11"/>
      <c r="BOL13" s="11"/>
      <c r="BOM13" s="11"/>
      <c r="BON13" s="11"/>
      <c r="BOO13" s="11"/>
      <c r="BOP13" s="11"/>
      <c r="BOQ13" s="11"/>
      <c r="BOR13" s="11"/>
      <c r="BOS13" s="11"/>
      <c r="BOT13" s="11"/>
      <c r="BOU13" s="11"/>
      <c r="BOV13" s="11"/>
      <c r="BOW13" s="11"/>
      <c r="BOX13" s="11"/>
      <c r="BOY13" s="11"/>
      <c r="BOZ13" s="11"/>
      <c r="BPA13" s="11"/>
      <c r="BPB13" s="11"/>
      <c r="BPC13" s="11"/>
      <c r="BPD13" s="11"/>
      <c r="BPE13" s="11"/>
      <c r="BPF13" s="11"/>
      <c r="BPG13" s="11"/>
      <c r="BPH13" s="11"/>
      <c r="BPI13" s="11"/>
      <c r="BPJ13" s="11"/>
      <c r="BPK13" s="11"/>
      <c r="BPL13" s="11"/>
      <c r="BPM13" s="11"/>
      <c r="BPN13" s="11"/>
      <c r="BPO13" s="11"/>
      <c r="BPP13" s="11"/>
      <c r="BPQ13" s="11"/>
      <c r="BPR13" s="11"/>
      <c r="BPS13" s="11"/>
      <c r="BPT13" s="11"/>
      <c r="BPU13" s="11"/>
      <c r="BPV13" s="11"/>
      <c r="BPW13" s="11"/>
      <c r="BPX13" s="11"/>
      <c r="BPY13" s="11"/>
      <c r="BPZ13" s="11"/>
      <c r="BQA13" s="11"/>
      <c r="BQB13" s="11"/>
      <c r="BQC13" s="11"/>
      <c r="BQD13" s="11"/>
      <c r="BQE13" s="11"/>
      <c r="BQF13" s="11"/>
      <c r="BQG13" s="11"/>
      <c r="BQH13" s="11"/>
      <c r="BQI13" s="11"/>
      <c r="BQJ13" s="11"/>
      <c r="BQK13" s="11"/>
      <c r="BQL13" s="11"/>
      <c r="BQM13" s="11"/>
      <c r="BQN13" s="11"/>
      <c r="BQO13" s="11"/>
      <c r="BQP13" s="11"/>
      <c r="BQQ13" s="11"/>
      <c r="BQR13" s="11"/>
      <c r="BQS13" s="11"/>
      <c r="BQT13" s="11"/>
      <c r="BQU13" s="11"/>
      <c r="BQV13" s="11"/>
      <c r="BQW13" s="11"/>
      <c r="BQX13" s="11"/>
      <c r="BQY13" s="11"/>
      <c r="BQZ13" s="11"/>
      <c r="BRA13" s="11"/>
      <c r="BRB13" s="11"/>
      <c r="BRC13" s="11"/>
      <c r="BRD13" s="11"/>
      <c r="BRE13" s="11"/>
      <c r="BRF13" s="11"/>
      <c r="BRG13" s="11"/>
      <c r="BRH13" s="11"/>
      <c r="BRI13" s="11"/>
      <c r="BRJ13" s="11"/>
      <c r="BRK13" s="11"/>
      <c r="BRL13" s="11"/>
      <c r="BRM13" s="11"/>
      <c r="BRN13" s="11"/>
      <c r="BRO13" s="11"/>
      <c r="BRP13" s="11"/>
      <c r="BRQ13" s="11"/>
      <c r="BRR13" s="11"/>
      <c r="BRS13" s="11"/>
      <c r="BRT13" s="11"/>
      <c r="BRU13" s="11"/>
      <c r="BRV13" s="11"/>
      <c r="BRW13" s="11"/>
      <c r="BRX13" s="11"/>
      <c r="BRY13" s="11"/>
      <c r="BRZ13" s="11"/>
      <c r="BSA13" s="11"/>
      <c r="BSB13" s="11"/>
      <c r="BSC13" s="11"/>
      <c r="BSD13" s="11"/>
      <c r="BSE13" s="11"/>
      <c r="BSF13" s="11"/>
      <c r="BSG13" s="11"/>
      <c r="BSH13" s="11"/>
      <c r="BSI13" s="11"/>
      <c r="BSJ13" s="11"/>
      <c r="BSK13" s="11"/>
      <c r="BSL13" s="11"/>
      <c r="BSM13" s="11"/>
      <c r="BSN13" s="11"/>
      <c r="BSO13" s="11"/>
      <c r="BSP13" s="11"/>
      <c r="BSQ13" s="11"/>
      <c r="BSR13" s="11"/>
      <c r="BSS13" s="11"/>
      <c r="BST13" s="11"/>
      <c r="BSU13" s="11"/>
      <c r="BSV13" s="11"/>
      <c r="BSW13" s="11"/>
      <c r="BSX13" s="11"/>
      <c r="BSY13" s="11"/>
      <c r="BSZ13" s="11"/>
      <c r="BTA13" s="11"/>
      <c r="BTB13" s="11"/>
      <c r="BTC13" s="11"/>
      <c r="BTD13" s="11"/>
      <c r="BTE13" s="11"/>
      <c r="BTF13" s="11"/>
      <c r="BTG13" s="11"/>
      <c r="BTH13" s="11"/>
      <c r="BTI13" s="11"/>
      <c r="BTJ13" s="11"/>
      <c r="BTK13" s="11"/>
      <c r="BTL13" s="11"/>
      <c r="BTM13" s="11"/>
      <c r="BTN13" s="11"/>
      <c r="BTO13" s="11"/>
      <c r="BTP13" s="11"/>
      <c r="BTQ13" s="11"/>
      <c r="BTR13" s="11"/>
      <c r="BTS13" s="11"/>
      <c r="BTT13" s="11"/>
      <c r="BTU13" s="11"/>
      <c r="BTV13" s="11"/>
      <c r="BTW13" s="11"/>
      <c r="BTX13" s="11"/>
      <c r="BTY13" s="11"/>
      <c r="BTZ13" s="11"/>
      <c r="BUA13" s="11"/>
      <c r="BUB13" s="11"/>
      <c r="BUC13" s="11"/>
      <c r="BUD13" s="11"/>
      <c r="BUE13" s="11"/>
      <c r="BUF13" s="11"/>
      <c r="BUG13" s="11"/>
      <c r="BUH13" s="11"/>
      <c r="BUI13" s="11"/>
      <c r="BUJ13" s="11"/>
      <c r="BUK13" s="11"/>
      <c r="BUL13" s="11"/>
      <c r="BUM13" s="11"/>
      <c r="BUN13" s="11"/>
      <c r="BUO13" s="11"/>
      <c r="BUP13" s="11"/>
      <c r="BUQ13" s="11"/>
      <c r="BUR13" s="11"/>
      <c r="BUS13" s="11"/>
      <c r="BUT13" s="11"/>
      <c r="BUU13" s="11"/>
      <c r="BUV13" s="11"/>
      <c r="BUW13" s="11"/>
      <c r="BUX13" s="11"/>
      <c r="BUY13" s="11"/>
      <c r="BUZ13" s="11"/>
      <c r="BVA13" s="11"/>
      <c r="BVB13" s="11"/>
      <c r="BVC13" s="11"/>
      <c r="BVD13" s="11"/>
      <c r="BVE13" s="11"/>
      <c r="BVF13" s="11"/>
      <c r="BVG13" s="11"/>
      <c r="BVH13" s="11"/>
      <c r="BVI13" s="11"/>
      <c r="BVJ13" s="11"/>
      <c r="BVK13" s="11"/>
      <c r="BVL13" s="11"/>
      <c r="BVM13" s="11"/>
      <c r="BVN13" s="11"/>
      <c r="BVO13" s="11"/>
      <c r="BVP13" s="11"/>
      <c r="BVQ13" s="11"/>
      <c r="BVR13" s="11"/>
      <c r="BVS13" s="11"/>
      <c r="BVT13" s="11"/>
      <c r="BVU13" s="11"/>
      <c r="BVV13" s="11"/>
      <c r="BVW13" s="11"/>
      <c r="BVX13" s="11"/>
      <c r="BVY13" s="11"/>
      <c r="BVZ13" s="11"/>
      <c r="BWA13" s="11"/>
      <c r="BWB13" s="11"/>
      <c r="BWC13" s="11"/>
      <c r="BWD13" s="11"/>
      <c r="BWE13" s="11"/>
      <c r="BWF13" s="11"/>
      <c r="BWG13" s="11"/>
      <c r="BWH13" s="11"/>
      <c r="BWI13" s="11"/>
      <c r="BWJ13" s="11"/>
      <c r="BWK13" s="11"/>
      <c r="BWL13" s="11"/>
      <c r="BWM13" s="11"/>
      <c r="BWN13" s="11"/>
      <c r="BWO13" s="11"/>
      <c r="BWP13" s="11"/>
      <c r="BWQ13" s="11"/>
      <c r="BWR13" s="11"/>
      <c r="BWS13" s="11"/>
      <c r="BWT13" s="11"/>
      <c r="BWU13" s="11"/>
      <c r="BWV13" s="11"/>
      <c r="BWW13" s="11"/>
      <c r="BWX13" s="11"/>
      <c r="BWY13" s="11"/>
      <c r="BWZ13" s="11"/>
      <c r="BXA13" s="11"/>
      <c r="BXB13" s="11"/>
      <c r="BXC13" s="11"/>
      <c r="BXD13" s="11"/>
      <c r="BXE13" s="11"/>
      <c r="BXF13" s="11"/>
      <c r="BXG13" s="11"/>
      <c r="BXH13" s="11"/>
      <c r="BXI13" s="11"/>
      <c r="BXJ13" s="11"/>
      <c r="BXK13" s="11"/>
      <c r="BXL13" s="11"/>
      <c r="BXM13" s="11"/>
      <c r="BXN13" s="11"/>
      <c r="BXO13" s="11"/>
      <c r="BXP13" s="11"/>
      <c r="BXQ13" s="11"/>
      <c r="BXR13" s="11"/>
      <c r="BXS13" s="11"/>
      <c r="BXT13" s="11"/>
      <c r="BXU13" s="11"/>
      <c r="BXV13" s="11"/>
      <c r="BXW13" s="11"/>
      <c r="BXX13" s="11"/>
      <c r="BXY13" s="11"/>
      <c r="BXZ13" s="11"/>
      <c r="BYA13" s="11"/>
      <c r="BYB13" s="11"/>
      <c r="BYC13" s="11"/>
      <c r="BYD13" s="11"/>
      <c r="BYE13" s="11"/>
      <c r="BYF13" s="11"/>
      <c r="BYG13" s="11"/>
      <c r="BYH13" s="11"/>
      <c r="BYI13" s="11"/>
      <c r="BYJ13" s="11"/>
      <c r="BYK13" s="11"/>
      <c r="BYL13" s="11"/>
      <c r="BYM13" s="11"/>
      <c r="BYN13" s="11"/>
      <c r="BYO13" s="11"/>
      <c r="BYP13" s="11"/>
      <c r="BYQ13" s="11"/>
      <c r="BYR13" s="11"/>
      <c r="BYS13" s="11"/>
      <c r="BYT13" s="11"/>
      <c r="BYU13" s="11"/>
      <c r="BYV13" s="11"/>
      <c r="BYW13" s="11"/>
      <c r="BYX13" s="11"/>
      <c r="BYY13" s="11"/>
      <c r="BYZ13" s="11"/>
      <c r="BZA13" s="11"/>
      <c r="BZB13" s="11"/>
      <c r="BZC13" s="11"/>
      <c r="BZD13" s="11"/>
      <c r="BZE13" s="11"/>
      <c r="BZF13" s="11"/>
      <c r="BZG13" s="11"/>
      <c r="BZH13" s="11"/>
      <c r="BZI13" s="11"/>
      <c r="BZJ13" s="11"/>
      <c r="BZK13" s="11"/>
      <c r="BZL13" s="11"/>
      <c r="BZM13" s="11"/>
      <c r="BZN13" s="11"/>
      <c r="BZO13" s="11"/>
      <c r="BZP13" s="11"/>
      <c r="BZQ13" s="11"/>
      <c r="BZR13" s="11"/>
      <c r="BZS13" s="11"/>
      <c r="BZT13" s="11"/>
      <c r="BZU13" s="11"/>
      <c r="BZV13" s="11"/>
      <c r="BZW13" s="11"/>
      <c r="BZX13" s="11"/>
      <c r="BZY13" s="11"/>
      <c r="BZZ13" s="11"/>
      <c r="CAA13" s="11"/>
      <c r="CAB13" s="11"/>
      <c r="CAC13" s="11"/>
      <c r="CAD13" s="11"/>
      <c r="CAE13" s="11"/>
      <c r="CAF13" s="11"/>
      <c r="CAG13" s="11"/>
      <c r="CAH13" s="11"/>
      <c r="CAI13" s="11"/>
      <c r="CAJ13" s="11"/>
      <c r="CAK13" s="11"/>
      <c r="CAL13" s="11"/>
      <c r="CAM13" s="11"/>
      <c r="CAN13" s="11"/>
      <c r="CAO13" s="11"/>
      <c r="CAP13" s="11"/>
      <c r="CAQ13" s="11"/>
      <c r="CAR13" s="11"/>
      <c r="CAS13" s="11"/>
      <c r="CAT13" s="11"/>
      <c r="CAU13" s="11"/>
      <c r="CAV13" s="11"/>
      <c r="CAW13" s="11"/>
      <c r="CAX13" s="11"/>
      <c r="CAY13" s="11"/>
      <c r="CAZ13" s="11"/>
      <c r="CBA13" s="11"/>
      <c r="CBB13" s="11"/>
      <c r="CBC13" s="11"/>
      <c r="CBD13" s="11"/>
      <c r="CBE13" s="11"/>
      <c r="CBF13" s="11"/>
      <c r="CBG13" s="11"/>
      <c r="CBH13" s="11"/>
      <c r="CBI13" s="11"/>
      <c r="CBJ13" s="11"/>
      <c r="CBK13" s="11"/>
      <c r="CBL13" s="11"/>
      <c r="CBM13" s="11"/>
      <c r="CBN13" s="11"/>
      <c r="CBO13" s="11"/>
      <c r="CBP13" s="11"/>
      <c r="CBQ13" s="11"/>
      <c r="CBR13" s="11"/>
      <c r="CBS13" s="11"/>
      <c r="CBT13" s="11"/>
      <c r="CBU13" s="11"/>
      <c r="CBV13" s="11"/>
      <c r="CBW13" s="11"/>
      <c r="CBX13" s="11"/>
      <c r="CBY13" s="11"/>
      <c r="CBZ13" s="11"/>
      <c r="CCA13" s="11"/>
      <c r="CCB13" s="11"/>
      <c r="CCC13" s="11"/>
      <c r="CCD13" s="11"/>
      <c r="CCE13" s="11"/>
      <c r="CCF13" s="11"/>
      <c r="CCG13" s="11"/>
      <c r="CCH13" s="11"/>
      <c r="CCI13" s="11"/>
      <c r="CCJ13" s="11"/>
      <c r="CCK13" s="11"/>
      <c r="CCL13" s="11"/>
      <c r="CCM13" s="11"/>
      <c r="CCN13" s="11"/>
      <c r="CCO13" s="11"/>
      <c r="CCP13" s="11"/>
      <c r="CCQ13" s="11"/>
      <c r="CCR13" s="11"/>
      <c r="CCS13" s="11"/>
      <c r="CCT13" s="11"/>
      <c r="CCU13" s="11"/>
      <c r="CCV13" s="11"/>
      <c r="CCW13" s="11"/>
      <c r="CCX13" s="11"/>
      <c r="CCY13" s="11"/>
      <c r="CCZ13" s="11"/>
      <c r="CDA13" s="11"/>
      <c r="CDB13" s="11"/>
      <c r="CDC13" s="11"/>
      <c r="CDD13" s="11"/>
      <c r="CDE13" s="11"/>
      <c r="CDF13" s="11"/>
      <c r="CDG13" s="11"/>
      <c r="CDH13" s="11"/>
      <c r="CDI13" s="11"/>
      <c r="CDJ13" s="11"/>
      <c r="CDK13" s="11"/>
      <c r="CDL13" s="11"/>
      <c r="CDM13" s="11"/>
      <c r="CDN13" s="11"/>
      <c r="CDO13" s="11"/>
      <c r="CDP13" s="11"/>
      <c r="CDQ13" s="11"/>
      <c r="CDR13" s="11"/>
      <c r="CDS13" s="11"/>
      <c r="CDT13" s="11"/>
      <c r="CDU13" s="11"/>
      <c r="CDV13" s="11"/>
      <c r="CDW13" s="11"/>
      <c r="CDX13" s="11"/>
      <c r="CDY13" s="11"/>
      <c r="CDZ13" s="11"/>
      <c r="CEA13" s="11"/>
      <c r="CEB13" s="11"/>
      <c r="CEC13" s="11"/>
      <c r="CED13" s="11"/>
      <c r="CEE13" s="11"/>
      <c r="CEF13" s="11"/>
      <c r="CEG13" s="11"/>
      <c r="CEH13" s="11"/>
      <c r="CEI13" s="11"/>
      <c r="CEJ13" s="11"/>
      <c r="CEK13" s="11"/>
      <c r="CEL13" s="11"/>
      <c r="CEM13" s="11"/>
      <c r="CEN13" s="11"/>
      <c r="CEO13" s="11"/>
      <c r="CEP13" s="11"/>
      <c r="CEQ13" s="11"/>
      <c r="CER13" s="11"/>
      <c r="CES13" s="11"/>
      <c r="CET13" s="11"/>
      <c r="CEU13" s="11"/>
      <c r="CEV13" s="11"/>
      <c r="CEW13" s="11"/>
      <c r="CEX13" s="11"/>
      <c r="CEY13" s="11"/>
      <c r="CEZ13" s="11"/>
      <c r="CFA13" s="11"/>
      <c r="CFB13" s="11"/>
      <c r="CFC13" s="11"/>
      <c r="CFD13" s="11"/>
      <c r="CFE13" s="11"/>
      <c r="CFF13" s="11"/>
      <c r="CFG13" s="11"/>
      <c r="CFH13" s="11"/>
      <c r="CFI13" s="11"/>
      <c r="CFJ13" s="11"/>
      <c r="CFK13" s="11"/>
      <c r="CFL13" s="11"/>
      <c r="CFM13" s="11"/>
      <c r="CFN13" s="11"/>
      <c r="CFO13" s="11"/>
      <c r="CFP13" s="11"/>
      <c r="CFQ13" s="11"/>
      <c r="CFR13" s="11"/>
      <c r="CFS13" s="11"/>
      <c r="CFT13" s="11"/>
      <c r="CFU13" s="11"/>
      <c r="CFV13" s="11"/>
      <c r="CFW13" s="11"/>
      <c r="CFX13" s="11"/>
      <c r="CFY13" s="11"/>
      <c r="CFZ13" s="11"/>
      <c r="CGA13" s="11"/>
      <c r="CGB13" s="11"/>
      <c r="CGC13" s="11"/>
      <c r="CGD13" s="11"/>
      <c r="CGE13" s="11"/>
      <c r="CGF13" s="11"/>
      <c r="CGG13" s="11"/>
      <c r="CGH13" s="11"/>
      <c r="CGI13" s="11"/>
      <c r="CGJ13" s="11"/>
      <c r="CGK13" s="11"/>
      <c r="CGL13" s="11"/>
      <c r="CGM13" s="11"/>
      <c r="CGN13" s="11"/>
      <c r="CGO13" s="11"/>
      <c r="CGP13" s="11"/>
      <c r="CGQ13" s="11"/>
      <c r="CGR13" s="11"/>
      <c r="CGS13" s="11"/>
      <c r="CGT13" s="11"/>
      <c r="CGU13" s="11"/>
      <c r="CGV13" s="11"/>
      <c r="CGW13" s="11"/>
      <c r="CGX13" s="11"/>
      <c r="CGY13" s="11"/>
      <c r="CGZ13" s="11"/>
      <c r="CHA13" s="11"/>
      <c r="CHB13" s="11"/>
      <c r="CHC13" s="11"/>
      <c r="CHD13" s="11"/>
      <c r="CHE13" s="11"/>
      <c r="CHF13" s="11"/>
      <c r="CHG13" s="11"/>
      <c r="CHH13" s="11"/>
      <c r="CHI13" s="11"/>
      <c r="CHJ13" s="11"/>
      <c r="CHK13" s="11"/>
      <c r="CHL13" s="11"/>
      <c r="CHM13" s="11"/>
      <c r="CHN13" s="11"/>
      <c r="CHO13" s="11"/>
      <c r="CHP13" s="11"/>
      <c r="CHQ13" s="11"/>
      <c r="CHR13" s="11"/>
      <c r="CHS13" s="11"/>
      <c r="CHT13" s="11"/>
      <c r="CHU13" s="11"/>
      <c r="CHV13" s="11"/>
      <c r="CHW13" s="11"/>
      <c r="CHX13" s="11"/>
      <c r="CHY13" s="11"/>
      <c r="CHZ13" s="11"/>
      <c r="CIA13" s="11"/>
      <c r="CIB13" s="11"/>
      <c r="CIC13" s="11"/>
      <c r="CID13" s="11"/>
      <c r="CIE13" s="11"/>
      <c r="CIF13" s="11"/>
      <c r="CIG13" s="11"/>
      <c r="CIH13" s="11"/>
      <c r="CII13" s="11"/>
      <c r="CIJ13" s="11"/>
      <c r="CIK13" s="11"/>
      <c r="CIL13" s="11"/>
      <c r="CIM13" s="11"/>
      <c r="CIN13" s="11"/>
      <c r="CIO13" s="11"/>
      <c r="CIP13" s="11"/>
      <c r="CIQ13" s="11"/>
      <c r="CIR13" s="11"/>
      <c r="CIS13" s="11"/>
      <c r="CIT13" s="11"/>
      <c r="CIU13" s="11"/>
      <c r="CIV13" s="11"/>
      <c r="CIW13" s="11"/>
      <c r="CIX13" s="11"/>
      <c r="CIY13" s="11"/>
      <c r="CIZ13" s="11"/>
      <c r="CJA13" s="11"/>
      <c r="CJB13" s="11"/>
      <c r="CJC13" s="11"/>
      <c r="CJD13" s="11"/>
      <c r="CJE13" s="11"/>
      <c r="CJF13" s="11"/>
      <c r="CJG13" s="11"/>
      <c r="CJH13" s="11"/>
      <c r="CJI13" s="11"/>
      <c r="CJJ13" s="11"/>
      <c r="CJK13" s="11"/>
      <c r="CJL13" s="11"/>
      <c r="CJM13" s="11"/>
      <c r="CJN13" s="11"/>
      <c r="CJO13" s="11"/>
      <c r="CJP13" s="11"/>
      <c r="CJQ13" s="11"/>
      <c r="CJR13" s="11"/>
      <c r="CJS13" s="11"/>
      <c r="CJT13" s="11"/>
      <c r="CJU13" s="11"/>
      <c r="CJV13" s="11"/>
      <c r="CJW13" s="11"/>
      <c r="CJX13" s="11"/>
      <c r="CJY13" s="11"/>
      <c r="CJZ13" s="11"/>
      <c r="CKA13" s="11"/>
      <c r="CKB13" s="11"/>
      <c r="CKC13" s="11"/>
      <c r="CKD13" s="11"/>
      <c r="CKE13" s="11"/>
      <c r="CKF13" s="11"/>
      <c r="CKG13" s="11"/>
      <c r="CKH13" s="11"/>
      <c r="CKI13" s="11"/>
      <c r="CKJ13" s="11"/>
      <c r="CKK13" s="11"/>
      <c r="CKL13" s="11"/>
      <c r="CKM13" s="11"/>
      <c r="CKN13" s="11"/>
      <c r="CKO13" s="11"/>
      <c r="CKP13" s="11"/>
      <c r="CKQ13" s="11"/>
      <c r="CKR13" s="11"/>
      <c r="CKS13" s="11"/>
      <c r="CKT13" s="11"/>
      <c r="CKU13" s="11"/>
      <c r="CKV13" s="11"/>
      <c r="CKW13" s="11"/>
      <c r="CKX13" s="11"/>
      <c r="CKY13" s="11"/>
      <c r="CKZ13" s="11"/>
      <c r="CLA13" s="11"/>
      <c r="CLB13" s="11"/>
      <c r="CLC13" s="11"/>
      <c r="CLD13" s="11"/>
      <c r="CLE13" s="11"/>
      <c r="CLF13" s="11"/>
      <c r="CLG13" s="11"/>
      <c r="CLH13" s="11"/>
      <c r="CLI13" s="11"/>
      <c r="CLJ13" s="11"/>
      <c r="CLK13" s="11"/>
      <c r="CLL13" s="11"/>
      <c r="CLM13" s="11"/>
      <c r="CLN13" s="11"/>
      <c r="CLO13" s="11"/>
      <c r="CLP13" s="11"/>
      <c r="CLQ13" s="11"/>
      <c r="CLR13" s="11"/>
      <c r="CLS13" s="11"/>
      <c r="CLT13" s="11"/>
      <c r="CLU13" s="11"/>
      <c r="CLV13" s="11"/>
      <c r="CLW13" s="11"/>
      <c r="CLX13" s="11"/>
      <c r="CLY13" s="11"/>
      <c r="CLZ13" s="11"/>
      <c r="CMA13" s="11"/>
      <c r="CMB13" s="11"/>
      <c r="CMC13" s="11"/>
      <c r="CMD13" s="11"/>
      <c r="CME13" s="11"/>
      <c r="CMF13" s="11"/>
      <c r="CMG13" s="11"/>
      <c r="CMH13" s="11"/>
      <c r="CMI13" s="11"/>
      <c r="CMJ13" s="11"/>
      <c r="CMK13" s="11"/>
      <c r="CML13" s="11"/>
      <c r="CMM13" s="11"/>
      <c r="CMN13" s="11"/>
      <c r="CMO13" s="11"/>
      <c r="CMP13" s="11"/>
      <c r="CMQ13" s="11"/>
      <c r="CMR13" s="11"/>
      <c r="CMS13" s="11"/>
      <c r="CMT13" s="11"/>
      <c r="CMU13" s="11"/>
      <c r="CMV13" s="11"/>
      <c r="CMW13" s="11"/>
      <c r="CMX13" s="11"/>
      <c r="CMY13" s="11"/>
      <c r="CMZ13" s="11"/>
      <c r="CNA13" s="11"/>
      <c r="CNB13" s="11"/>
      <c r="CNC13" s="11"/>
      <c r="CND13" s="11"/>
      <c r="CNE13" s="11"/>
      <c r="CNF13" s="11"/>
      <c r="CNG13" s="11"/>
      <c r="CNH13" s="11"/>
      <c r="CNI13" s="11"/>
      <c r="CNJ13" s="11"/>
      <c r="CNK13" s="11"/>
      <c r="CNL13" s="11"/>
      <c r="CNM13" s="11"/>
      <c r="CNN13" s="11"/>
      <c r="CNO13" s="11"/>
      <c r="CNP13" s="11"/>
      <c r="CNQ13" s="11"/>
      <c r="CNR13" s="11"/>
      <c r="CNS13" s="11"/>
      <c r="CNT13" s="11"/>
      <c r="CNU13" s="11"/>
      <c r="CNV13" s="11"/>
      <c r="CNW13" s="11"/>
      <c r="CNX13" s="11"/>
      <c r="CNY13" s="11"/>
      <c r="CNZ13" s="11"/>
      <c r="COA13" s="11"/>
      <c r="COB13" s="11"/>
      <c r="COC13" s="11"/>
      <c r="COD13" s="11"/>
      <c r="COE13" s="11"/>
      <c r="COF13" s="11"/>
      <c r="COG13" s="11"/>
      <c r="COH13" s="11"/>
      <c r="COI13" s="11"/>
      <c r="COJ13" s="11"/>
      <c r="COK13" s="11"/>
      <c r="COL13" s="11"/>
      <c r="COM13" s="11"/>
      <c r="CON13" s="11"/>
      <c r="COO13" s="11"/>
      <c r="COP13" s="11"/>
      <c r="COQ13" s="11"/>
      <c r="COR13" s="11"/>
      <c r="COS13" s="11"/>
      <c r="COT13" s="11"/>
      <c r="COU13" s="11"/>
      <c r="COV13" s="11"/>
      <c r="COW13" s="11"/>
      <c r="COX13" s="11"/>
      <c r="COY13" s="11"/>
      <c r="COZ13" s="11"/>
      <c r="CPA13" s="11"/>
      <c r="CPB13" s="11"/>
      <c r="CPC13" s="11"/>
      <c r="CPD13" s="11"/>
      <c r="CPE13" s="11"/>
      <c r="CPF13" s="11"/>
      <c r="CPG13" s="11"/>
      <c r="CPH13" s="11"/>
      <c r="CPI13" s="11"/>
      <c r="CPJ13" s="11"/>
      <c r="CPK13" s="11"/>
      <c r="CPL13" s="11"/>
      <c r="CPM13" s="11"/>
      <c r="CPN13" s="11"/>
      <c r="CPO13" s="11"/>
      <c r="CPP13" s="11"/>
      <c r="CPQ13" s="11"/>
      <c r="CPR13" s="11"/>
      <c r="CPS13" s="11"/>
      <c r="CPT13" s="11"/>
      <c r="CPU13" s="11"/>
      <c r="CPV13" s="11"/>
      <c r="CPW13" s="11"/>
      <c r="CPX13" s="11"/>
      <c r="CPY13" s="11"/>
      <c r="CPZ13" s="11"/>
      <c r="CQA13" s="11"/>
      <c r="CQB13" s="11"/>
      <c r="CQC13" s="11"/>
      <c r="CQD13" s="11"/>
      <c r="CQE13" s="11"/>
      <c r="CQF13" s="11"/>
      <c r="CQG13" s="11"/>
      <c r="CQH13" s="11"/>
      <c r="CQI13" s="11"/>
      <c r="CQJ13" s="11"/>
      <c r="CQK13" s="11"/>
      <c r="CQL13" s="11"/>
      <c r="CQM13" s="11"/>
      <c r="CQN13" s="11"/>
      <c r="CQO13" s="11"/>
      <c r="CQP13" s="11"/>
      <c r="CQQ13" s="11"/>
      <c r="CQR13" s="11"/>
      <c r="CQS13" s="11"/>
      <c r="CQT13" s="11"/>
      <c r="CQU13" s="11"/>
      <c r="CQV13" s="11"/>
      <c r="CQW13" s="11"/>
      <c r="CQX13" s="11"/>
      <c r="CQY13" s="11"/>
      <c r="CQZ13" s="11"/>
      <c r="CRA13" s="11"/>
      <c r="CRB13" s="11"/>
      <c r="CRC13" s="11"/>
      <c r="CRD13" s="11"/>
      <c r="CRE13" s="11"/>
      <c r="CRF13" s="11"/>
      <c r="CRG13" s="11"/>
      <c r="CRH13" s="11"/>
      <c r="CRI13" s="11"/>
      <c r="CRJ13" s="11"/>
      <c r="CRK13" s="11"/>
      <c r="CRL13" s="11"/>
      <c r="CRM13" s="11"/>
      <c r="CRN13" s="11"/>
      <c r="CRO13" s="11"/>
      <c r="CRP13" s="11"/>
      <c r="CRQ13" s="11"/>
      <c r="CRR13" s="11"/>
      <c r="CRS13" s="11"/>
      <c r="CRT13" s="11"/>
      <c r="CRU13" s="11"/>
      <c r="CRV13" s="11"/>
      <c r="CRW13" s="11"/>
      <c r="CRX13" s="11"/>
      <c r="CRY13" s="11"/>
      <c r="CRZ13" s="11"/>
      <c r="CSA13" s="11"/>
      <c r="CSB13" s="11"/>
      <c r="CSC13" s="11"/>
      <c r="CSD13" s="11"/>
      <c r="CSE13" s="11"/>
      <c r="CSF13" s="11"/>
      <c r="CSG13" s="11"/>
      <c r="CSH13" s="11"/>
      <c r="CSI13" s="11"/>
      <c r="CSJ13" s="11"/>
      <c r="CSK13" s="11"/>
      <c r="CSL13" s="11"/>
      <c r="CSM13" s="11"/>
      <c r="CSN13" s="11"/>
      <c r="CSO13" s="11"/>
      <c r="CSP13" s="11"/>
      <c r="CSQ13" s="11"/>
      <c r="CSR13" s="11"/>
      <c r="CSS13" s="11"/>
      <c r="CST13" s="11"/>
      <c r="CSU13" s="11"/>
      <c r="CSV13" s="11"/>
      <c r="CSW13" s="11"/>
      <c r="CSX13" s="11"/>
      <c r="CSY13" s="11"/>
      <c r="CSZ13" s="11"/>
      <c r="CTA13" s="11"/>
      <c r="CTB13" s="11"/>
      <c r="CTC13" s="11"/>
      <c r="CTD13" s="11"/>
      <c r="CTE13" s="11"/>
      <c r="CTF13" s="11"/>
      <c r="CTG13" s="11"/>
      <c r="CTH13" s="11"/>
      <c r="CTI13" s="11"/>
      <c r="CTJ13" s="11"/>
      <c r="CTK13" s="11"/>
      <c r="CTL13" s="11"/>
      <c r="CTM13" s="11"/>
      <c r="CTN13" s="11"/>
      <c r="CTO13" s="11"/>
      <c r="CTP13" s="11"/>
      <c r="CTQ13" s="11"/>
      <c r="CTR13" s="11"/>
      <c r="CTS13" s="11"/>
      <c r="CTT13" s="11"/>
      <c r="CTU13" s="11"/>
      <c r="CTV13" s="11"/>
      <c r="CTW13" s="11"/>
      <c r="CTX13" s="11"/>
      <c r="CTY13" s="11"/>
      <c r="CTZ13" s="11"/>
      <c r="CUA13" s="11"/>
      <c r="CUB13" s="11"/>
      <c r="CUC13" s="11"/>
      <c r="CUD13" s="11"/>
      <c r="CUE13" s="11"/>
      <c r="CUF13" s="11"/>
      <c r="CUG13" s="11"/>
      <c r="CUH13" s="11"/>
      <c r="CUI13" s="11"/>
      <c r="CUJ13" s="11"/>
      <c r="CUK13" s="11"/>
      <c r="CUL13" s="11"/>
      <c r="CUM13" s="11"/>
      <c r="CUN13" s="11"/>
      <c r="CUO13" s="11"/>
      <c r="CUP13" s="11"/>
      <c r="CUQ13" s="11"/>
      <c r="CUR13" s="11"/>
      <c r="CUS13" s="11"/>
      <c r="CUT13" s="11"/>
      <c r="CUU13" s="11"/>
      <c r="CUV13" s="11"/>
      <c r="CUW13" s="11"/>
      <c r="CUX13" s="11"/>
      <c r="CUY13" s="11"/>
      <c r="CUZ13" s="11"/>
      <c r="CVA13" s="11"/>
      <c r="CVB13" s="11"/>
      <c r="CVC13" s="11"/>
      <c r="CVD13" s="11"/>
      <c r="CVE13" s="11"/>
      <c r="CVF13" s="11"/>
      <c r="CVG13" s="11"/>
      <c r="CVH13" s="11"/>
      <c r="CVI13" s="11"/>
      <c r="CVJ13" s="11"/>
      <c r="CVK13" s="11"/>
      <c r="CVL13" s="11"/>
      <c r="CVM13" s="11"/>
      <c r="CVN13" s="11"/>
      <c r="CVO13" s="11"/>
      <c r="CVP13" s="11"/>
      <c r="CVQ13" s="11"/>
      <c r="CVR13" s="11"/>
      <c r="CVS13" s="11"/>
      <c r="CVT13" s="11"/>
      <c r="CVU13" s="11"/>
      <c r="CVV13" s="11"/>
      <c r="CVW13" s="11"/>
      <c r="CVX13" s="11"/>
      <c r="CVY13" s="11"/>
      <c r="CVZ13" s="11"/>
      <c r="CWA13" s="11"/>
      <c r="CWB13" s="11"/>
      <c r="CWC13" s="11"/>
      <c r="CWD13" s="11"/>
      <c r="CWE13" s="11"/>
      <c r="CWF13" s="11"/>
      <c r="CWG13" s="11"/>
      <c r="CWH13" s="11"/>
      <c r="CWI13" s="11"/>
      <c r="CWJ13" s="11"/>
      <c r="CWK13" s="11"/>
      <c r="CWL13" s="11"/>
      <c r="CWM13" s="11"/>
      <c r="CWN13" s="11"/>
      <c r="CWO13" s="11"/>
      <c r="CWP13" s="11"/>
      <c r="CWQ13" s="11"/>
      <c r="CWR13" s="11"/>
      <c r="CWS13" s="11"/>
      <c r="CWT13" s="11"/>
      <c r="CWU13" s="11"/>
      <c r="CWV13" s="11"/>
      <c r="CWW13" s="11"/>
      <c r="CWX13" s="11"/>
      <c r="CWY13" s="11"/>
      <c r="CWZ13" s="11"/>
      <c r="CXA13" s="11"/>
      <c r="CXB13" s="11"/>
      <c r="CXC13" s="11"/>
      <c r="CXD13" s="11"/>
      <c r="CXE13" s="11"/>
      <c r="CXF13" s="11"/>
      <c r="CXG13" s="11"/>
      <c r="CXH13" s="11"/>
      <c r="CXI13" s="11"/>
      <c r="CXJ13" s="11"/>
      <c r="CXK13" s="11"/>
      <c r="CXL13" s="11"/>
      <c r="CXM13" s="11"/>
      <c r="CXN13" s="11"/>
      <c r="CXO13" s="11"/>
      <c r="CXP13" s="11"/>
      <c r="CXQ13" s="11"/>
      <c r="CXR13" s="11"/>
      <c r="CXS13" s="11"/>
      <c r="CXT13" s="11"/>
      <c r="CXU13" s="11"/>
      <c r="CXV13" s="11"/>
      <c r="CXW13" s="11"/>
      <c r="CXX13" s="11"/>
      <c r="CXY13" s="11"/>
      <c r="CXZ13" s="11"/>
      <c r="CYA13" s="11"/>
      <c r="CYB13" s="11"/>
      <c r="CYC13" s="11"/>
      <c r="CYD13" s="11"/>
      <c r="CYE13" s="11"/>
      <c r="CYF13" s="11"/>
      <c r="CYG13" s="11"/>
      <c r="CYH13" s="11"/>
      <c r="CYI13" s="11"/>
      <c r="CYJ13" s="11"/>
      <c r="CYK13" s="11"/>
      <c r="CYL13" s="11"/>
      <c r="CYM13" s="11"/>
      <c r="CYN13" s="11"/>
      <c r="CYO13" s="11"/>
      <c r="CYP13" s="11"/>
      <c r="CYQ13" s="11"/>
      <c r="CYR13" s="11"/>
      <c r="CYS13" s="11"/>
      <c r="CYT13" s="11"/>
      <c r="CYU13" s="11"/>
      <c r="CYV13" s="11"/>
      <c r="CYW13" s="11"/>
      <c r="CYX13" s="11"/>
      <c r="CYY13" s="11"/>
      <c r="CYZ13" s="11"/>
      <c r="CZA13" s="11"/>
      <c r="CZB13" s="11"/>
      <c r="CZC13" s="11"/>
      <c r="CZD13" s="11"/>
      <c r="CZE13" s="11"/>
      <c r="CZF13" s="11"/>
      <c r="CZG13" s="11"/>
      <c r="CZH13" s="11"/>
      <c r="CZI13" s="11"/>
      <c r="CZJ13" s="11"/>
      <c r="CZK13" s="11"/>
      <c r="CZL13" s="11"/>
      <c r="CZM13" s="11"/>
      <c r="CZN13" s="11"/>
      <c r="CZO13" s="11"/>
      <c r="CZP13" s="11"/>
      <c r="CZQ13" s="11"/>
      <c r="CZR13" s="11"/>
      <c r="CZS13" s="11"/>
      <c r="CZT13" s="11"/>
      <c r="CZU13" s="11"/>
      <c r="CZV13" s="11"/>
      <c r="CZW13" s="11"/>
      <c r="CZX13" s="11"/>
      <c r="CZY13" s="11"/>
      <c r="CZZ13" s="11"/>
      <c r="DAA13" s="11"/>
      <c r="DAB13" s="11"/>
      <c r="DAC13" s="11"/>
      <c r="DAD13" s="11"/>
      <c r="DAE13" s="11"/>
      <c r="DAF13" s="11"/>
      <c r="DAG13" s="11"/>
      <c r="DAH13" s="11"/>
      <c r="DAI13" s="11"/>
      <c r="DAJ13" s="11"/>
      <c r="DAK13" s="11"/>
      <c r="DAL13" s="11"/>
      <c r="DAM13" s="11"/>
      <c r="DAN13" s="11"/>
      <c r="DAO13" s="11"/>
      <c r="DAP13" s="11"/>
      <c r="DAQ13" s="11"/>
      <c r="DAR13" s="11"/>
      <c r="DAS13" s="11"/>
      <c r="DAT13" s="11"/>
      <c r="DAU13" s="11"/>
      <c r="DAV13" s="11"/>
      <c r="DAW13" s="11"/>
      <c r="DAX13" s="11"/>
      <c r="DAY13" s="11"/>
      <c r="DAZ13" s="11"/>
      <c r="DBA13" s="11"/>
      <c r="DBB13" s="11"/>
      <c r="DBC13" s="11"/>
      <c r="DBD13" s="11"/>
      <c r="DBE13" s="11"/>
      <c r="DBF13" s="11"/>
      <c r="DBG13" s="11"/>
      <c r="DBH13" s="11"/>
      <c r="DBI13" s="11"/>
      <c r="DBJ13" s="11"/>
      <c r="DBK13" s="11"/>
      <c r="DBL13" s="11"/>
      <c r="DBM13" s="11"/>
      <c r="DBN13" s="11"/>
      <c r="DBO13" s="11"/>
      <c r="DBP13" s="11"/>
      <c r="DBQ13" s="11"/>
      <c r="DBR13" s="11"/>
      <c r="DBS13" s="11"/>
      <c r="DBT13" s="11"/>
      <c r="DBU13" s="11"/>
      <c r="DBV13" s="11"/>
      <c r="DBW13" s="11"/>
      <c r="DBX13" s="11"/>
      <c r="DBY13" s="11"/>
      <c r="DBZ13" s="11"/>
      <c r="DCA13" s="11"/>
      <c r="DCB13" s="11"/>
      <c r="DCC13" s="11"/>
      <c r="DCD13" s="11"/>
      <c r="DCE13" s="11"/>
      <c r="DCF13" s="11"/>
      <c r="DCG13" s="11"/>
      <c r="DCH13" s="11"/>
      <c r="DCI13" s="11"/>
      <c r="DCJ13" s="11"/>
      <c r="DCK13" s="11"/>
      <c r="DCL13" s="11"/>
      <c r="DCM13" s="11"/>
      <c r="DCN13" s="11"/>
      <c r="DCO13" s="11"/>
      <c r="DCP13" s="11"/>
      <c r="DCQ13" s="11"/>
      <c r="DCR13" s="11"/>
      <c r="DCS13" s="11"/>
      <c r="DCT13" s="11"/>
      <c r="DCU13" s="11"/>
      <c r="DCV13" s="11"/>
      <c r="DCW13" s="11"/>
      <c r="DCX13" s="11"/>
      <c r="DCY13" s="11"/>
      <c r="DCZ13" s="11"/>
      <c r="DDA13" s="11"/>
      <c r="DDB13" s="11"/>
      <c r="DDC13" s="11"/>
      <c r="DDD13" s="11"/>
      <c r="DDE13" s="11"/>
      <c r="DDF13" s="11"/>
      <c r="DDG13" s="11"/>
      <c r="DDH13" s="11"/>
      <c r="DDI13" s="11"/>
      <c r="DDJ13" s="11"/>
      <c r="DDK13" s="11"/>
      <c r="DDL13" s="11"/>
      <c r="DDM13" s="11"/>
      <c r="DDN13" s="11"/>
      <c r="DDO13" s="11"/>
      <c r="DDP13" s="11"/>
      <c r="DDQ13" s="11"/>
      <c r="DDR13" s="11"/>
      <c r="DDS13" s="11"/>
      <c r="DDT13" s="11"/>
      <c r="DDU13" s="11"/>
      <c r="DDV13" s="11"/>
      <c r="DDW13" s="11"/>
      <c r="DDX13" s="11"/>
      <c r="DDY13" s="11"/>
      <c r="DDZ13" s="11"/>
      <c r="DEA13" s="11"/>
      <c r="DEB13" s="11"/>
      <c r="DEC13" s="11"/>
      <c r="DED13" s="11"/>
      <c r="DEE13" s="11"/>
      <c r="DEF13" s="11"/>
      <c r="DEG13" s="11"/>
      <c r="DEH13" s="11"/>
      <c r="DEI13" s="11"/>
      <c r="DEJ13" s="11"/>
      <c r="DEK13" s="11"/>
      <c r="DEL13" s="11"/>
      <c r="DEM13" s="11"/>
      <c r="DEN13" s="11"/>
      <c r="DEO13" s="11"/>
      <c r="DEP13" s="11"/>
      <c r="DEQ13" s="11"/>
      <c r="DER13" s="11"/>
      <c r="DES13" s="11"/>
      <c r="DET13" s="11"/>
      <c r="DEU13" s="11"/>
      <c r="DEV13" s="11"/>
      <c r="DEW13" s="11"/>
      <c r="DEX13" s="11"/>
      <c r="DEY13" s="11"/>
      <c r="DEZ13" s="11"/>
      <c r="DFA13" s="11"/>
      <c r="DFB13" s="11"/>
      <c r="DFC13" s="11"/>
      <c r="DFD13" s="11"/>
      <c r="DFE13" s="11"/>
      <c r="DFF13" s="11"/>
      <c r="DFG13" s="11"/>
      <c r="DFH13" s="11"/>
      <c r="DFI13" s="11"/>
      <c r="DFJ13" s="11"/>
      <c r="DFK13" s="11"/>
      <c r="DFL13" s="11"/>
      <c r="DFM13" s="11"/>
      <c r="DFN13" s="11"/>
      <c r="DFO13" s="11"/>
      <c r="DFP13" s="11"/>
      <c r="DFQ13" s="11"/>
      <c r="DFR13" s="11"/>
      <c r="DFS13" s="11"/>
      <c r="DFT13" s="11"/>
      <c r="DFU13" s="11"/>
      <c r="DFV13" s="11"/>
      <c r="DFW13" s="11"/>
      <c r="DFX13" s="11"/>
      <c r="DFY13" s="11"/>
      <c r="DFZ13" s="11"/>
      <c r="DGA13" s="11"/>
      <c r="DGB13" s="11"/>
      <c r="DGC13" s="11"/>
      <c r="DGD13" s="11"/>
      <c r="DGE13" s="11"/>
      <c r="DGF13" s="11"/>
      <c r="DGG13" s="11"/>
      <c r="DGH13" s="11"/>
      <c r="DGI13" s="11"/>
      <c r="DGJ13" s="11"/>
      <c r="DGK13" s="11"/>
      <c r="DGL13" s="11"/>
      <c r="DGM13" s="11"/>
      <c r="DGN13" s="11"/>
      <c r="DGO13" s="11"/>
      <c r="DGP13" s="11"/>
      <c r="DGQ13" s="11"/>
      <c r="DGR13" s="11"/>
      <c r="DGS13" s="11"/>
      <c r="DGT13" s="11"/>
      <c r="DGU13" s="11"/>
      <c r="DGV13" s="11"/>
      <c r="DGW13" s="11"/>
      <c r="DGX13" s="11"/>
      <c r="DGY13" s="11"/>
      <c r="DGZ13" s="11"/>
      <c r="DHA13" s="11"/>
      <c r="DHB13" s="11"/>
      <c r="DHC13" s="11"/>
      <c r="DHD13" s="11"/>
      <c r="DHE13" s="11"/>
      <c r="DHF13" s="11"/>
      <c r="DHG13" s="11"/>
      <c r="DHH13" s="11"/>
      <c r="DHI13" s="11"/>
      <c r="DHJ13" s="11"/>
      <c r="DHK13" s="11"/>
      <c r="DHL13" s="11"/>
      <c r="DHM13" s="11"/>
      <c r="DHN13" s="11"/>
      <c r="DHO13" s="11"/>
      <c r="DHP13" s="11"/>
      <c r="DHQ13" s="11"/>
      <c r="DHR13" s="11"/>
      <c r="DHS13" s="11"/>
      <c r="DHT13" s="11"/>
      <c r="DHU13" s="11"/>
      <c r="DHV13" s="11"/>
      <c r="DHW13" s="11"/>
      <c r="DHX13" s="11"/>
      <c r="DHY13" s="11"/>
      <c r="DHZ13" s="11"/>
      <c r="DIA13" s="11"/>
      <c r="DIB13" s="11"/>
      <c r="DIC13" s="11"/>
      <c r="DID13" s="11"/>
      <c r="DIE13" s="11"/>
      <c r="DIF13" s="11"/>
      <c r="DIG13" s="11"/>
      <c r="DIH13" s="11"/>
      <c r="DII13" s="11"/>
      <c r="DIJ13" s="11"/>
      <c r="DIK13" s="11"/>
      <c r="DIL13" s="11"/>
      <c r="DIM13" s="11"/>
      <c r="DIN13" s="11"/>
      <c r="DIO13" s="11"/>
      <c r="DIP13" s="11"/>
      <c r="DIQ13" s="11"/>
      <c r="DIR13" s="11"/>
      <c r="DIS13" s="11"/>
      <c r="DIT13" s="11"/>
      <c r="DIU13" s="11"/>
      <c r="DIV13" s="11"/>
      <c r="DIW13" s="11"/>
      <c r="DIX13" s="11"/>
      <c r="DIY13" s="11"/>
      <c r="DIZ13" s="11"/>
      <c r="DJA13" s="11"/>
      <c r="DJB13" s="11"/>
      <c r="DJC13" s="11"/>
      <c r="DJD13" s="11"/>
      <c r="DJE13" s="11"/>
      <c r="DJF13" s="11"/>
      <c r="DJG13" s="11"/>
      <c r="DJH13" s="11"/>
      <c r="DJI13" s="11"/>
      <c r="DJJ13" s="11"/>
      <c r="DJK13" s="11"/>
      <c r="DJL13" s="11"/>
      <c r="DJM13" s="11"/>
      <c r="DJN13" s="11"/>
      <c r="DJO13" s="11"/>
      <c r="DJP13" s="11"/>
      <c r="DJQ13" s="11"/>
      <c r="DJR13" s="11"/>
      <c r="DJS13" s="11"/>
      <c r="DJT13" s="11"/>
      <c r="DJU13" s="11"/>
      <c r="DJV13" s="11"/>
      <c r="DJW13" s="11"/>
      <c r="DJX13" s="11"/>
      <c r="DJY13" s="11"/>
      <c r="DJZ13" s="11"/>
      <c r="DKA13" s="11"/>
      <c r="DKB13" s="11"/>
      <c r="DKC13" s="11"/>
      <c r="DKD13" s="11"/>
      <c r="DKE13" s="11"/>
      <c r="DKF13" s="11"/>
      <c r="DKG13" s="11"/>
      <c r="DKH13" s="11"/>
      <c r="DKI13" s="11"/>
      <c r="DKJ13" s="11"/>
      <c r="DKK13" s="11"/>
      <c r="DKL13" s="11"/>
      <c r="DKM13" s="11"/>
      <c r="DKN13" s="11"/>
      <c r="DKO13" s="11"/>
      <c r="DKP13" s="11"/>
      <c r="DKQ13" s="11"/>
      <c r="DKR13" s="11"/>
      <c r="DKS13" s="11"/>
      <c r="DKT13" s="11"/>
      <c r="DKU13" s="11"/>
      <c r="DKV13" s="11"/>
      <c r="DKW13" s="11"/>
      <c r="DKX13" s="11"/>
      <c r="DKY13" s="11"/>
      <c r="DKZ13" s="11"/>
      <c r="DLA13" s="11"/>
      <c r="DLB13" s="11"/>
      <c r="DLC13" s="11"/>
      <c r="DLD13" s="11"/>
      <c r="DLE13" s="11"/>
      <c r="DLF13" s="11"/>
      <c r="DLG13" s="11"/>
      <c r="DLH13" s="11"/>
      <c r="DLI13" s="11"/>
      <c r="DLJ13" s="11"/>
      <c r="DLK13" s="11"/>
      <c r="DLL13" s="11"/>
      <c r="DLM13" s="11"/>
      <c r="DLN13" s="11"/>
      <c r="DLO13" s="11"/>
      <c r="DLP13" s="11"/>
      <c r="DLQ13" s="11"/>
      <c r="DLR13" s="11"/>
      <c r="DLS13" s="11"/>
      <c r="DLT13" s="11"/>
      <c r="DLU13" s="11"/>
      <c r="DLV13" s="11"/>
      <c r="DLW13" s="11"/>
      <c r="DLX13" s="11"/>
      <c r="DLY13" s="11"/>
      <c r="DLZ13" s="11"/>
      <c r="DMA13" s="11"/>
      <c r="DMB13" s="11"/>
      <c r="DMC13" s="11"/>
      <c r="DMD13" s="11"/>
      <c r="DME13" s="11"/>
      <c r="DMF13" s="11"/>
      <c r="DMG13" s="11"/>
      <c r="DMH13" s="11"/>
      <c r="DMI13" s="11"/>
      <c r="DMJ13" s="11"/>
      <c r="DMK13" s="11"/>
      <c r="DML13" s="11"/>
      <c r="DMM13" s="11"/>
      <c r="DMN13" s="11"/>
      <c r="DMO13" s="11"/>
      <c r="DMP13" s="11"/>
      <c r="DMQ13" s="11"/>
      <c r="DMR13" s="11"/>
      <c r="DMS13" s="11"/>
      <c r="DMT13" s="11"/>
      <c r="DMU13" s="11"/>
      <c r="DMV13" s="11"/>
      <c r="DMW13" s="11"/>
      <c r="DMX13" s="11"/>
      <c r="DMY13" s="11"/>
      <c r="DMZ13" s="11"/>
      <c r="DNA13" s="11"/>
      <c r="DNB13" s="11"/>
      <c r="DNC13" s="11"/>
      <c r="DND13" s="11"/>
      <c r="DNE13" s="11"/>
      <c r="DNF13" s="11"/>
      <c r="DNG13" s="11"/>
      <c r="DNH13" s="11"/>
      <c r="DNI13" s="11"/>
      <c r="DNJ13" s="11"/>
      <c r="DNK13" s="11"/>
      <c r="DNL13" s="11"/>
      <c r="DNM13" s="11"/>
      <c r="DNN13" s="11"/>
      <c r="DNO13" s="11"/>
      <c r="DNP13" s="11"/>
      <c r="DNQ13" s="11"/>
      <c r="DNR13" s="11"/>
      <c r="DNS13" s="11"/>
      <c r="DNT13" s="11"/>
      <c r="DNU13" s="11"/>
      <c r="DNV13" s="11"/>
      <c r="DNW13" s="11"/>
      <c r="DNX13" s="11"/>
      <c r="DNY13" s="11"/>
      <c r="DNZ13" s="11"/>
      <c r="DOA13" s="11"/>
      <c r="DOB13" s="11"/>
      <c r="DOC13" s="11"/>
      <c r="DOD13" s="11"/>
      <c r="DOE13" s="11"/>
      <c r="DOF13" s="11"/>
      <c r="DOG13" s="11"/>
      <c r="DOH13" s="11"/>
      <c r="DOI13" s="11"/>
      <c r="DOJ13" s="11"/>
      <c r="DOK13" s="11"/>
      <c r="DOL13" s="11"/>
      <c r="DOM13" s="11"/>
      <c r="DON13" s="11"/>
      <c r="DOO13" s="11"/>
      <c r="DOP13" s="11"/>
      <c r="DOQ13" s="11"/>
      <c r="DOR13" s="11"/>
      <c r="DOS13" s="11"/>
      <c r="DOT13" s="11"/>
      <c r="DOU13" s="11"/>
      <c r="DOV13" s="11"/>
      <c r="DOW13" s="11"/>
      <c r="DOX13" s="11"/>
      <c r="DOY13" s="11"/>
      <c r="DOZ13" s="11"/>
      <c r="DPA13" s="11"/>
      <c r="DPB13" s="11"/>
      <c r="DPC13" s="11"/>
      <c r="DPD13" s="11"/>
      <c r="DPE13" s="11"/>
      <c r="DPF13" s="11"/>
      <c r="DPG13" s="11"/>
      <c r="DPH13" s="11"/>
      <c r="DPI13" s="11"/>
      <c r="DPJ13" s="11"/>
      <c r="DPK13" s="11"/>
      <c r="DPL13" s="11"/>
      <c r="DPM13" s="11"/>
      <c r="DPN13" s="11"/>
      <c r="DPO13" s="11"/>
      <c r="DPP13" s="11"/>
      <c r="DPQ13" s="11"/>
      <c r="DPR13" s="11"/>
      <c r="DPS13" s="11"/>
      <c r="DPT13" s="11"/>
      <c r="DPU13" s="11"/>
      <c r="DPV13" s="11"/>
      <c r="DPW13" s="11"/>
      <c r="DPX13" s="11"/>
      <c r="DPY13" s="11"/>
      <c r="DPZ13" s="11"/>
      <c r="DQA13" s="11"/>
      <c r="DQB13" s="11"/>
      <c r="DQC13" s="11"/>
      <c r="DQD13" s="11"/>
      <c r="DQE13" s="11"/>
      <c r="DQF13" s="11"/>
      <c r="DQG13" s="11"/>
      <c r="DQH13" s="11"/>
      <c r="DQI13" s="11"/>
      <c r="DQJ13" s="11"/>
      <c r="DQK13" s="11"/>
      <c r="DQL13" s="11"/>
      <c r="DQM13" s="11"/>
      <c r="DQN13" s="11"/>
      <c r="DQO13" s="11"/>
      <c r="DQP13" s="11"/>
      <c r="DQQ13" s="11"/>
      <c r="DQR13" s="11"/>
      <c r="DQS13" s="11"/>
      <c r="DQT13" s="11"/>
      <c r="DQU13" s="11"/>
      <c r="DQV13" s="11"/>
      <c r="DQW13" s="11"/>
      <c r="DQX13" s="11"/>
      <c r="DQY13" s="11"/>
      <c r="DQZ13" s="11"/>
      <c r="DRA13" s="11"/>
      <c r="DRB13" s="11"/>
      <c r="DRC13" s="11"/>
      <c r="DRD13" s="11"/>
      <c r="DRE13" s="11"/>
      <c r="DRF13" s="11"/>
      <c r="DRG13" s="11"/>
      <c r="DRH13" s="11"/>
      <c r="DRI13" s="11"/>
      <c r="DRJ13" s="11"/>
      <c r="DRK13" s="11"/>
      <c r="DRL13" s="11"/>
      <c r="DRM13" s="11"/>
      <c r="DRN13" s="11"/>
      <c r="DRO13" s="11"/>
      <c r="DRP13" s="11"/>
      <c r="DRQ13" s="11"/>
      <c r="DRR13" s="11"/>
      <c r="DRS13" s="11"/>
      <c r="DRT13" s="11"/>
      <c r="DRU13" s="11"/>
      <c r="DRV13" s="11"/>
      <c r="DRW13" s="11"/>
      <c r="DRX13" s="11"/>
      <c r="DRY13" s="11"/>
      <c r="DRZ13" s="11"/>
      <c r="DSA13" s="11"/>
      <c r="DSB13" s="11"/>
      <c r="DSC13" s="11"/>
      <c r="DSD13" s="11"/>
      <c r="DSE13" s="11"/>
      <c r="DSF13" s="11"/>
      <c r="DSG13" s="11"/>
      <c r="DSH13" s="11"/>
      <c r="DSI13" s="11"/>
      <c r="DSJ13" s="11"/>
      <c r="DSK13" s="11"/>
      <c r="DSL13" s="11"/>
      <c r="DSM13" s="11"/>
      <c r="DSN13" s="11"/>
      <c r="DSO13" s="11"/>
      <c r="DSP13" s="11"/>
      <c r="DSQ13" s="11"/>
      <c r="DSR13" s="11"/>
      <c r="DSS13" s="11"/>
      <c r="DST13" s="11"/>
      <c r="DSU13" s="11"/>
      <c r="DSV13" s="11"/>
      <c r="DSW13" s="11"/>
      <c r="DSX13" s="11"/>
      <c r="DSY13" s="11"/>
      <c r="DSZ13" s="11"/>
      <c r="DTA13" s="11"/>
      <c r="DTB13" s="11"/>
      <c r="DTC13" s="11"/>
      <c r="DTD13" s="11"/>
      <c r="DTE13" s="11"/>
      <c r="DTF13" s="11"/>
      <c r="DTG13" s="11"/>
      <c r="DTH13" s="11"/>
      <c r="DTI13" s="11"/>
      <c r="DTJ13" s="11"/>
      <c r="DTK13" s="11"/>
      <c r="DTL13" s="11"/>
      <c r="DTM13" s="11"/>
      <c r="DTN13" s="11"/>
      <c r="DTO13" s="11"/>
      <c r="DTP13" s="11"/>
      <c r="DTQ13" s="11"/>
      <c r="DTR13" s="11"/>
      <c r="DTS13" s="11"/>
      <c r="DTT13" s="11"/>
      <c r="DTU13" s="11"/>
      <c r="DTV13" s="11"/>
      <c r="DTW13" s="11"/>
      <c r="DTX13" s="11"/>
      <c r="DTY13" s="11"/>
      <c r="DTZ13" s="11"/>
      <c r="DUA13" s="11"/>
      <c r="DUB13" s="11"/>
      <c r="DUC13" s="11"/>
      <c r="DUD13" s="11"/>
      <c r="DUE13" s="11"/>
      <c r="DUF13" s="11"/>
      <c r="DUG13" s="11"/>
      <c r="DUH13" s="11"/>
      <c r="DUI13" s="11"/>
      <c r="DUJ13" s="11"/>
      <c r="DUK13" s="11"/>
      <c r="DUL13" s="11"/>
      <c r="DUM13" s="11"/>
      <c r="DUN13" s="11"/>
      <c r="DUO13" s="11"/>
      <c r="DUP13" s="11"/>
      <c r="DUQ13" s="11"/>
      <c r="DUR13" s="11"/>
      <c r="DUS13" s="11"/>
      <c r="DUT13" s="11"/>
      <c r="DUU13" s="11"/>
      <c r="DUV13" s="11"/>
      <c r="DUW13" s="11"/>
      <c r="DUX13" s="11"/>
      <c r="DUY13" s="11"/>
      <c r="DUZ13" s="11"/>
      <c r="DVA13" s="11"/>
      <c r="DVB13" s="11"/>
      <c r="DVC13" s="11"/>
      <c r="DVD13" s="11"/>
      <c r="DVE13" s="11"/>
      <c r="DVF13" s="11"/>
      <c r="DVG13" s="11"/>
      <c r="DVH13" s="11"/>
      <c r="DVI13" s="11"/>
      <c r="DVJ13" s="11"/>
      <c r="DVK13" s="11"/>
      <c r="DVL13" s="11"/>
      <c r="DVM13" s="11"/>
      <c r="DVN13" s="11"/>
      <c r="DVO13" s="11"/>
      <c r="DVP13" s="11"/>
      <c r="DVQ13" s="11"/>
      <c r="DVR13" s="11"/>
      <c r="DVS13" s="11"/>
      <c r="DVT13" s="11"/>
      <c r="DVU13" s="11"/>
      <c r="DVV13" s="11"/>
      <c r="DVW13" s="11"/>
      <c r="DVX13" s="11"/>
      <c r="DVY13" s="11"/>
      <c r="DVZ13" s="11"/>
      <c r="DWA13" s="11"/>
      <c r="DWB13" s="11"/>
      <c r="DWC13" s="11"/>
      <c r="DWD13" s="11"/>
      <c r="DWE13" s="11"/>
      <c r="DWF13" s="11"/>
      <c r="DWG13" s="11"/>
      <c r="DWH13" s="11"/>
      <c r="DWI13" s="11"/>
      <c r="DWJ13" s="11"/>
      <c r="DWK13" s="11"/>
      <c r="DWL13" s="11"/>
      <c r="DWM13" s="11"/>
      <c r="DWN13" s="11"/>
      <c r="DWO13" s="11"/>
      <c r="DWP13" s="11"/>
      <c r="DWQ13" s="11"/>
      <c r="DWR13" s="11"/>
      <c r="DWS13" s="11"/>
      <c r="DWT13" s="11"/>
      <c r="DWU13" s="11"/>
      <c r="DWV13" s="11"/>
      <c r="DWW13" s="11"/>
      <c r="DWX13" s="11"/>
      <c r="DWY13" s="11"/>
      <c r="DWZ13" s="11"/>
      <c r="DXA13" s="11"/>
      <c r="DXB13" s="11"/>
      <c r="DXC13" s="11"/>
      <c r="DXD13" s="11"/>
      <c r="DXE13" s="11"/>
      <c r="DXF13" s="11"/>
      <c r="DXG13" s="11"/>
      <c r="DXH13" s="11"/>
      <c r="DXI13" s="11"/>
      <c r="DXJ13" s="11"/>
      <c r="DXK13" s="11"/>
      <c r="DXL13" s="11"/>
      <c r="DXM13" s="11"/>
      <c r="DXN13" s="11"/>
      <c r="DXO13" s="11"/>
      <c r="DXP13" s="11"/>
      <c r="DXQ13" s="11"/>
      <c r="DXR13" s="11"/>
      <c r="DXS13" s="11"/>
      <c r="DXT13" s="11"/>
      <c r="DXU13" s="11"/>
      <c r="DXV13" s="11"/>
      <c r="DXW13" s="11"/>
      <c r="DXX13" s="11"/>
      <c r="DXY13" s="11"/>
      <c r="DXZ13" s="11"/>
      <c r="DYA13" s="11"/>
      <c r="DYB13" s="11"/>
      <c r="DYC13" s="11"/>
      <c r="DYD13" s="11"/>
      <c r="DYE13" s="11"/>
      <c r="DYF13" s="11"/>
      <c r="DYG13" s="11"/>
      <c r="DYH13" s="11"/>
      <c r="DYI13" s="11"/>
      <c r="DYJ13" s="11"/>
      <c r="DYK13" s="11"/>
      <c r="DYL13" s="11"/>
      <c r="DYM13" s="11"/>
      <c r="DYN13" s="11"/>
      <c r="DYO13" s="11"/>
      <c r="DYP13" s="11"/>
      <c r="DYQ13" s="11"/>
      <c r="DYR13" s="11"/>
      <c r="DYS13" s="11"/>
      <c r="DYT13" s="11"/>
      <c r="DYU13" s="11"/>
      <c r="DYV13" s="11"/>
      <c r="DYW13" s="11"/>
      <c r="DYX13" s="11"/>
      <c r="DYY13" s="11"/>
      <c r="DYZ13" s="11"/>
      <c r="DZA13" s="11"/>
      <c r="DZB13" s="11"/>
      <c r="DZC13" s="11"/>
      <c r="DZD13" s="11"/>
      <c r="DZE13" s="11"/>
      <c r="DZF13" s="11"/>
      <c r="DZG13" s="11"/>
      <c r="DZH13" s="11"/>
      <c r="DZI13" s="11"/>
      <c r="DZJ13" s="11"/>
      <c r="DZK13" s="11"/>
      <c r="DZL13" s="11"/>
      <c r="DZM13" s="11"/>
      <c r="DZN13" s="11"/>
      <c r="DZO13" s="11"/>
      <c r="DZP13" s="11"/>
      <c r="DZQ13" s="11"/>
      <c r="DZR13" s="11"/>
      <c r="DZS13" s="11"/>
      <c r="DZT13" s="11"/>
      <c r="DZU13" s="11"/>
      <c r="DZV13" s="11"/>
      <c r="DZW13" s="11"/>
      <c r="DZX13" s="11"/>
      <c r="DZY13" s="11"/>
      <c r="DZZ13" s="11"/>
      <c r="EAA13" s="11"/>
      <c r="EAB13" s="11"/>
      <c r="EAC13" s="11"/>
      <c r="EAD13" s="11"/>
      <c r="EAE13" s="11"/>
      <c r="EAF13" s="11"/>
      <c r="EAG13" s="11"/>
      <c r="EAH13" s="11"/>
      <c r="EAI13" s="11"/>
      <c r="EAJ13" s="11"/>
      <c r="EAK13" s="11"/>
      <c r="EAL13" s="11"/>
      <c r="EAM13" s="11"/>
      <c r="EAN13" s="11"/>
      <c r="EAO13" s="11"/>
      <c r="EAP13" s="11"/>
      <c r="EAQ13" s="11"/>
      <c r="EAR13" s="11"/>
      <c r="EAS13" s="11"/>
      <c r="EAT13" s="11"/>
      <c r="EAU13" s="11"/>
      <c r="EAV13" s="11"/>
      <c r="EAW13" s="11"/>
      <c r="EAX13" s="11"/>
      <c r="EAY13" s="11"/>
      <c r="EAZ13" s="11"/>
      <c r="EBA13" s="11"/>
      <c r="EBB13" s="11"/>
      <c r="EBC13" s="11"/>
      <c r="EBD13" s="11"/>
      <c r="EBE13" s="11"/>
      <c r="EBF13" s="11"/>
      <c r="EBG13" s="11"/>
      <c r="EBH13" s="11"/>
      <c r="EBI13" s="11"/>
      <c r="EBJ13" s="11"/>
      <c r="EBK13" s="11"/>
      <c r="EBL13" s="11"/>
      <c r="EBM13" s="11"/>
      <c r="EBN13" s="11"/>
      <c r="EBO13" s="11"/>
      <c r="EBP13" s="11"/>
      <c r="EBQ13" s="11"/>
      <c r="EBR13" s="11"/>
      <c r="EBS13" s="11"/>
      <c r="EBT13" s="11"/>
      <c r="EBU13" s="11"/>
      <c r="EBV13" s="11"/>
      <c r="EBW13" s="11"/>
      <c r="EBX13" s="11"/>
      <c r="EBY13" s="11"/>
      <c r="EBZ13" s="11"/>
      <c r="ECA13" s="11"/>
      <c r="ECB13" s="11"/>
      <c r="ECC13" s="11"/>
      <c r="ECD13" s="11"/>
      <c r="ECE13" s="11"/>
      <c r="ECF13" s="11"/>
      <c r="ECG13" s="11"/>
      <c r="ECH13" s="11"/>
      <c r="ECI13" s="11"/>
      <c r="ECJ13" s="11"/>
      <c r="ECK13" s="11"/>
      <c r="ECL13" s="11"/>
      <c r="ECM13" s="11"/>
      <c r="ECN13" s="11"/>
      <c r="ECO13" s="11"/>
      <c r="ECP13" s="11"/>
      <c r="ECQ13" s="11"/>
      <c r="ECR13" s="11"/>
      <c r="ECS13" s="11"/>
      <c r="ECT13" s="11"/>
      <c r="ECU13" s="11"/>
      <c r="ECV13" s="11"/>
      <c r="ECW13" s="11"/>
      <c r="ECX13" s="11"/>
      <c r="ECY13" s="11"/>
      <c r="ECZ13" s="11"/>
      <c r="EDA13" s="11"/>
      <c r="EDB13" s="11"/>
      <c r="EDC13" s="11"/>
      <c r="EDD13" s="11"/>
      <c r="EDE13" s="11"/>
      <c r="EDF13" s="11"/>
      <c r="EDG13" s="11"/>
      <c r="EDH13" s="11"/>
      <c r="EDI13" s="11"/>
      <c r="EDJ13" s="11"/>
      <c r="EDK13" s="11"/>
      <c r="EDL13" s="11"/>
      <c r="EDM13" s="11"/>
      <c r="EDN13" s="11"/>
      <c r="EDO13" s="11"/>
      <c r="EDP13" s="11"/>
      <c r="EDQ13" s="11"/>
      <c r="EDR13" s="11"/>
      <c r="EDS13" s="11"/>
      <c r="EDT13" s="11"/>
      <c r="EDU13" s="11"/>
      <c r="EDV13" s="11"/>
      <c r="EDW13" s="11"/>
      <c r="EDX13" s="11"/>
      <c r="EDY13" s="11"/>
      <c r="EDZ13" s="11"/>
      <c r="EEA13" s="11"/>
      <c r="EEB13" s="11"/>
      <c r="EEC13" s="11"/>
      <c r="EED13" s="11"/>
      <c r="EEE13" s="11"/>
      <c r="EEF13" s="11"/>
      <c r="EEG13" s="11"/>
      <c r="EEH13" s="11"/>
      <c r="EEI13" s="11"/>
      <c r="EEJ13" s="11"/>
      <c r="EEK13" s="11"/>
      <c r="EEL13" s="11"/>
      <c r="EEM13" s="11"/>
      <c r="EEN13" s="11"/>
      <c r="EEO13" s="11"/>
      <c r="EEP13" s="11"/>
      <c r="EEQ13" s="11"/>
      <c r="EER13" s="11"/>
      <c r="EES13" s="11"/>
      <c r="EET13" s="11"/>
      <c r="EEU13" s="11"/>
      <c r="EEV13" s="11"/>
      <c r="EEW13" s="11"/>
      <c r="EEX13" s="11"/>
      <c r="EEY13" s="11"/>
      <c r="EEZ13" s="11"/>
      <c r="EFA13" s="11"/>
      <c r="EFB13" s="11"/>
      <c r="EFC13" s="11"/>
      <c r="EFD13" s="11"/>
      <c r="EFE13" s="11"/>
      <c r="EFF13" s="11"/>
      <c r="EFG13" s="11"/>
      <c r="EFH13" s="11"/>
      <c r="EFI13" s="11"/>
      <c r="EFJ13" s="11"/>
      <c r="EFK13" s="11"/>
      <c r="EFL13" s="11"/>
      <c r="EFM13" s="11"/>
      <c r="EFN13" s="11"/>
      <c r="EFO13" s="11"/>
      <c r="EFP13" s="11"/>
      <c r="EFQ13" s="11"/>
      <c r="EFR13" s="11"/>
      <c r="EFS13" s="11"/>
      <c r="EFT13" s="11"/>
      <c r="EFU13" s="11"/>
      <c r="EFV13" s="11"/>
      <c r="EFW13" s="11"/>
      <c r="EFX13" s="11"/>
      <c r="EFY13" s="11"/>
      <c r="EFZ13" s="11"/>
      <c r="EGA13" s="11"/>
      <c r="EGB13" s="11"/>
      <c r="EGC13" s="11"/>
      <c r="EGD13" s="11"/>
      <c r="EGE13" s="11"/>
      <c r="EGF13" s="11"/>
      <c r="EGG13" s="11"/>
      <c r="EGH13" s="11"/>
      <c r="EGI13" s="11"/>
      <c r="EGJ13" s="11"/>
      <c r="EGK13" s="11"/>
      <c r="EGL13" s="11"/>
      <c r="EGM13" s="11"/>
      <c r="EGN13" s="11"/>
      <c r="EGO13" s="11"/>
      <c r="EGP13" s="11"/>
      <c r="EGQ13" s="11"/>
      <c r="EGR13" s="11"/>
      <c r="EGS13" s="11"/>
      <c r="EGT13" s="11"/>
      <c r="EGU13" s="11"/>
      <c r="EGV13" s="11"/>
      <c r="EGW13" s="11"/>
      <c r="EGX13" s="11"/>
      <c r="EGY13" s="11"/>
      <c r="EGZ13" s="11"/>
      <c r="EHA13" s="11"/>
      <c r="EHB13" s="11"/>
      <c r="EHC13" s="11"/>
      <c r="EHD13" s="11"/>
      <c r="EHE13" s="11"/>
      <c r="EHF13" s="11"/>
      <c r="EHG13" s="11"/>
      <c r="EHH13" s="11"/>
      <c r="EHI13" s="11"/>
      <c r="EHJ13" s="11"/>
      <c r="EHK13" s="11"/>
      <c r="EHL13" s="11"/>
      <c r="EHM13" s="11"/>
      <c r="EHN13" s="11"/>
      <c r="EHO13" s="11"/>
      <c r="EHP13" s="11"/>
      <c r="EHQ13" s="11"/>
      <c r="EHR13" s="11"/>
      <c r="EHS13" s="11"/>
      <c r="EHT13" s="11"/>
      <c r="EHU13" s="11"/>
      <c r="EHV13" s="11"/>
      <c r="EHW13" s="11"/>
      <c r="EHX13" s="11"/>
      <c r="EHY13" s="11"/>
      <c r="EHZ13" s="11"/>
      <c r="EIA13" s="11"/>
      <c r="EIB13" s="11"/>
      <c r="EIC13" s="11"/>
      <c r="EID13" s="11"/>
      <c r="EIE13" s="11"/>
      <c r="EIF13" s="11"/>
      <c r="EIG13" s="11"/>
      <c r="EIH13" s="11"/>
      <c r="EII13" s="11"/>
      <c r="EIJ13" s="11"/>
      <c r="EIK13" s="11"/>
      <c r="EIL13" s="11"/>
      <c r="EIM13" s="11"/>
      <c r="EIN13" s="11"/>
      <c r="EIO13" s="11"/>
      <c r="EIP13" s="11"/>
      <c r="EIQ13" s="11"/>
      <c r="EIR13" s="11"/>
      <c r="EIS13" s="11"/>
      <c r="EIT13" s="11"/>
      <c r="EIU13" s="11"/>
      <c r="EIV13" s="11"/>
      <c r="EIW13" s="11"/>
      <c r="EIX13" s="11"/>
      <c r="EIY13" s="11"/>
      <c r="EIZ13" s="11"/>
      <c r="EJA13" s="11"/>
      <c r="EJB13" s="11"/>
      <c r="EJC13" s="11"/>
      <c r="EJD13" s="11"/>
      <c r="EJE13" s="11"/>
      <c r="EJF13" s="11"/>
      <c r="EJG13" s="11"/>
      <c r="EJH13" s="11"/>
      <c r="EJI13" s="11"/>
      <c r="EJJ13" s="11"/>
      <c r="EJK13" s="11"/>
      <c r="EJL13" s="11"/>
      <c r="EJM13" s="11"/>
      <c r="EJN13" s="11"/>
      <c r="EJO13" s="11"/>
      <c r="EJP13" s="11"/>
      <c r="EJQ13" s="11"/>
      <c r="EJR13" s="11"/>
      <c r="EJS13" s="11"/>
      <c r="EJT13" s="11"/>
      <c r="EJU13" s="11"/>
      <c r="EJV13" s="11"/>
      <c r="EJW13" s="11"/>
      <c r="EJX13" s="11"/>
      <c r="EJY13" s="11"/>
      <c r="EJZ13" s="11"/>
      <c r="EKA13" s="11"/>
      <c r="EKB13" s="11"/>
      <c r="EKC13" s="11"/>
      <c r="EKD13" s="11"/>
      <c r="EKE13" s="11"/>
      <c r="EKF13" s="11"/>
      <c r="EKG13" s="11"/>
      <c r="EKH13" s="11"/>
      <c r="EKI13" s="11"/>
      <c r="EKJ13" s="11"/>
      <c r="EKK13" s="11"/>
      <c r="EKL13" s="11"/>
      <c r="EKM13" s="11"/>
      <c r="EKN13" s="11"/>
      <c r="EKO13" s="11"/>
      <c r="EKP13" s="11"/>
      <c r="EKQ13" s="11"/>
      <c r="EKR13" s="11"/>
      <c r="EKS13" s="11"/>
      <c r="EKT13" s="11"/>
      <c r="EKU13" s="11"/>
      <c r="EKV13" s="11"/>
      <c r="EKW13" s="11"/>
      <c r="EKX13" s="11"/>
      <c r="EKY13" s="11"/>
      <c r="EKZ13" s="11"/>
      <c r="ELA13" s="11"/>
      <c r="ELB13" s="11"/>
      <c r="ELC13" s="11"/>
      <c r="ELD13" s="11"/>
      <c r="ELE13" s="11"/>
      <c r="ELF13" s="11"/>
      <c r="ELG13" s="11"/>
      <c r="ELH13" s="11"/>
      <c r="ELI13" s="11"/>
      <c r="ELJ13" s="11"/>
      <c r="ELK13" s="11"/>
      <c r="ELL13" s="11"/>
      <c r="ELM13" s="11"/>
      <c r="ELN13" s="11"/>
      <c r="ELO13" s="11"/>
      <c r="ELP13" s="11"/>
      <c r="ELQ13" s="11"/>
      <c r="ELR13" s="11"/>
      <c r="ELS13" s="11"/>
      <c r="ELT13" s="11"/>
      <c r="ELU13" s="11"/>
      <c r="ELV13" s="11"/>
      <c r="ELW13" s="11"/>
      <c r="ELX13" s="11"/>
      <c r="ELY13" s="11"/>
      <c r="ELZ13" s="11"/>
      <c r="EMA13" s="11"/>
      <c r="EMB13" s="11"/>
      <c r="EMC13" s="11"/>
      <c r="EMD13" s="11"/>
      <c r="EME13" s="11"/>
      <c r="EMF13" s="11"/>
      <c r="EMG13" s="11"/>
      <c r="EMH13" s="11"/>
      <c r="EMI13" s="11"/>
      <c r="EMJ13" s="11"/>
      <c r="EMK13" s="11"/>
      <c r="EML13" s="11"/>
      <c r="EMM13" s="11"/>
      <c r="EMN13" s="11"/>
      <c r="EMO13" s="11"/>
      <c r="EMP13" s="11"/>
      <c r="EMQ13" s="11"/>
      <c r="EMR13" s="11"/>
      <c r="EMS13" s="11"/>
      <c r="EMT13" s="11"/>
      <c r="EMU13" s="11"/>
      <c r="EMV13" s="11"/>
      <c r="EMW13" s="11"/>
      <c r="EMX13" s="11"/>
      <c r="EMY13" s="11"/>
      <c r="EMZ13" s="11"/>
      <c r="ENA13" s="11"/>
      <c r="ENB13" s="11"/>
      <c r="ENC13" s="11"/>
      <c r="END13" s="11"/>
      <c r="ENE13" s="11"/>
      <c r="ENF13" s="11"/>
      <c r="ENG13" s="11"/>
      <c r="ENH13" s="11"/>
      <c r="ENI13" s="11"/>
      <c r="ENJ13" s="11"/>
      <c r="ENK13" s="11"/>
      <c r="ENL13" s="11"/>
      <c r="ENM13" s="11"/>
      <c r="ENN13" s="11"/>
      <c r="ENO13" s="11"/>
      <c r="ENP13" s="11"/>
      <c r="ENQ13" s="11"/>
      <c r="ENR13" s="11"/>
      <c r="ENS13" s="11"/>
      <c r="ENT13" s="11"/>
      <c r="ENU13" s="11"/>
      <c r="ENV13" s="11"/>
      <c r="ENW13" s="11"/>
      <c r="ENX13" s="11"/>
      <c r="ENY13" s="11"/>
      <c r="ENZ13" s="11"/>
      <c r="EOA13" s="11"/>
      <c r="EOB13" s="11"/>
      <c r="EOC13" s="11"/>
      <c r="EOD13" s="11"/>
      <c r="EOE13" s="11"/>
      <c r="EOF13" s="11"/>
      <c r="EOG13" s="11"/>
      <c r="EOH13" s="11"/>
      <c r="EOI13" s="11"/>
      <c r="EOJ13" s="11"/>
      <c r="EOK13" s="11"/>
      <c r="EOL13" s="11"/>
      <c r="EOM13" s="11"/>
      <c r="EON13" s="11"/>
      <c r="EOO13" s="11"/>
      <c r="EOP13" s="11"/>
      <c r="EOQ13" s="11"/>
      <c r="EOR13" s="11"/>
      <c r="EOS13" s="11"/>
      <c r="EOT13" s="11"/>
      <c r="EOU13" s="11"/>
      <c r="EOV13" s="11"/>
      <c r="EOW13" s="11"/>
      <c r="EOX13" s="11"/>
      <c r="EOY13" s="11"/>
      <c r="EOZ13" s="11"/>
      <c r="EPA13" s="11"/>
      <c r="EPB13" s="11"/>
      <c r="EPC13" s="11"/>
      <c r="EPD13" s="11"/>
      <c r="EPE13" s="11"/>
      <c r="EPF13" s="11"/>
      <c r="EPG13" s="11"/>
      <c r="EPH13" s="11"/>
      <c r="EPI13" s="11"/>
      <c r="EPJ13" s="11"/>
      <c r="EPK13" s="11"/>
      <c r="EPL13" s="11"/>
      <c r="EPM13" s="11"/>
      <c r="EPN13" s="11"/>
      <c r="EPO13" s="11"/>
      <c r="EPP13" s="11"/>
      <c r="EPQ13" s="11"/>
      <c r="EPR13" s="11"/>
      <c r="EPS13" s="11"/>
      <c r="EPT13" s="11"/>
      <c r="EPU13" s="11"/>
      <c r="EPV13" s="11"/>
      <c r="EPW13" s="11"/>
      <c r="EPX13" s="11"/>
      <c r="EPY13" s="11"/>
      <c r="EPZ13" s="11"/>
      <c r="EQA13" s="11"/>
      <c r="EQB13" s="11"/>
      <c r="EQC13" s="11"/>
      <c r="EQD13" s="11"/>
      <c r="EQE13" s="11"/>
      <c r="EQF13" s="11"/>
      <c r="EQG13" s="11"/>
      <c r="EQH13" s="11"/>
      <c r="EQI13" s="11"/>
      <c r="EQJ13" s="11"/>
      <c r="EQK13" s="11"/>
      <c r="EQL13" s="11"/>
      <c r="EQM13" s="11"/>
      <c r="EQN13" s="11"/>
      <c r="EQO13" s="11"/>
      <c r="EQP13" s="11"/>
      <c r="EQQ13" s="11"/>
      <c r="EQR13" s="11"/>
      <c r="EQS13" s="11"/>
      <c r="EQT13" s="11"/>
      <c r="EQU13" s="11"/>
      <c r="EQV13" s="11"/>
      <c r="EQW13" s="11"/>
      <c r="EQX13" s="11"/>
      <c r="EQY13" s="11"/>
      <c r="EQZ13" s="11"/>
      <c r="ERA13" s="11"/>
      <c r="ERB13" s="11"/>
      <c r="ERC13" s="11"/>
      <c r="ERD13" s="11"/>
      <c r="ERE13" s="11"/>
      <c r="ERF13" s="11"/>
      <c r="ERG13" s="11"/>
      <c r="ERH13" s="11"/>
      <c r="ERI13" s="11"/>
      <c r="ERJ13" s="11"/>
      <c r="ERK13" s="11"/>
      <c r="ERL13" s="11"/>
      <c r="ERM13" s="11"/>
      <c r="ERN13" s="11"/>
      <c r="ERO13" s="11"/>
      <c r="ERP13" s="11"/>
      <c r="ERQ13" s="11"/>
      <c r="ERR13" s="11"/>
      <c r="ERS13" s="11"/>
      <c r="ERT13" s="11"/>
      <c r="ERU13" s="11"/>
      <c r="ERV13" s="11"/>
      <c r="ERW13" s="11"/>
      <c r="ERX13" s="11"/>
      <c r="ERY13" s="11"/>
      <c r="ERZ13" s="11"/>
      <c r="ESA13" s="11"/>
      <c r="ESB13" s="11"/>
      <c r="ESC13" s="11"/>
      <c r="ESD13" s="11"/>
      <c r="ESE13" s="11"/>
      <c r="ESF13" s="11"/>
      <c r="ESG13" s="11"/>
      <c r="ESH13" s="11"/>
      <c r="ESI13" s="11"/>
      <c r="ESJ13" s="11"/>
      <c r="ESK13" s="11"/>
      <c r="ESL13" s="11"/>
      <c r="ESM13" s="11"/>
      <c r="ESN13" s="11"/>
      <c r="ESO13" s="11"/>
      <c r="ESP13" s="11"/>
      <c r="ESQ13" s="11"/>
      <c r="ESR13" s="11"/>
      <c r="ESS13" s="11"/>
      <c r="EST13" s="11"/>
      <c r="ESU13" s="11"/>
      <c r="ESV13" s="11"/>
      <c r="ESW13" s="11"/>
      <c r="ESX13" s="11"/>
      <c r="ESY13" s="11"/>
      <c r="ESZ13" s="11"/>
      <c r="ETA13" s="11"/>
      <c r="ETB13" s="11"/>
      <c r="ETC13" s="11"/>
      <c r="ETD13" s="11"/>
      <c r="ETE13" s="11"/>
      <c r="ETF13" s="11"/>
      <c r="ETG13" s="11"/>
      <c r="ETH13" s="11"/>
      <c r="ETI13" s="11"/>
      <c r="ETJ13" s="11"/>
      <c r="ETK13" s="11"/>
      <c r="ETL13" s="11"/>
      <c r="ETM13" s="11"/>
      <c r="ETN13" s="11"/>
      <c r="ETO13" s="11"/>
      <c r="ETP13" s="11"/>
      <c r="ETQ13" s="11"/>
      <c r="ETR13" s="11"/>
      <c r="ETS13" s="11"/>
      <c r="ETT13" s="11"/>
      <c r="ETU13" s="11"/>
      <c r="ETV13" s="11"/>
      <c r="ETW13" s="11"/>
      <c r="ETX13" s="11"/>
      <c r="ETY13" s="11"/>
      <c r="ETZ13" s="11"/>
      <c r="EUA13" s="11"/>
      <c r="EUB13" s="11"/>
      <c r="EUC13" s="11"/>
      <c r="EUD13" s="11"/>
      <c r="EUE13" s="11"/>
      <c r="EUF13" s="11"/>
      <c r="EUG13" s="11"/>
      <c r="EUH13" s="11"/>
      <c r="EUI13" s="11"/>
      <c r="EUJ13" s="11"/>
      <c r="EUK13" s="11"/>
      <c r="EUL13" s="11"/>
      <c r="EUM13" s="11"/>
      <c r="EUN13" s="11"/>
      <c r="EUO13" s="11"/>
      <c r="EUP13" s="11"/>
      <c r="EUQ13" s="11"/>
      <c r="EUR13" s="11"/>
      <c r="EUS13" s="11"/>
      <c r="EUT13" s="11"/>
      <c r="EUU13" s="11"/>
      <c r="EUV13" s="11"/>
      <c r="EUW13" s="11"/>
      <c r="EUX13" s="11"/>
      <c r="EUY13" s="11"/>
      <c r="EUZ13" s="11"/>
      <c r="EVA13" s="11"/>
      <c r="EVB13" s="11"/>
      <c r="EVC13" s="11"/>
      <c r="EVD13" s="11"/>
      <c r="EVE13" s="11"/>
      <c r="EVF13" s="11"/>
      <c r="EVG13" s="11"/>
      <c r="EVH13" s="11"/>
      <c r="EVI13" s="11"/>
      <c r="EVJ13" s="11"/>
      <c r="EVK13" s="11"/>
      <c r="EVL13" s="11"/>
      <c r="EVM13" s="11"/>
      <c r="EVN13" s="11"/>
      <c r="EVO13" s="11"/>
      <c r="EVP13" s="11"/>
      <c r="EVQ13" s="11"/>
      <c r="EVR13" s="11"/>
      <c r="EVS13" s="11"/>
      <c r="EVT13" s="11"/>
      <c r="EVU13" s="11"/>
      <c r="EVV13" s="11"/>
      <c r="EVW13" s="11"/>
      <c r="EVX13" s="11"/>
      <c r="EVY13" s="11"/>
      <c r="EVZ13" s="11"/>
      <c r="EWA13" s="11"/>
      <c r="EWB13" s="11"/>
      <c r="EWC13" s="11"/>
      <c r="EWD13" s="11"/>
      <c r="EWE13" s="11"/>
      <c r="EWF13" s="11"/>
      <c r="EWG13" s="11"/>
      <c r="EWH13" s="11"/>
      <c r="EWI13" s="11"/>
      <c r="EWJ13" s="11"/>
      <c r="EWK13" s="11"/>
      <c r="EWL13" s="11"/>
      <c r="EWM13" s="11"/>
      <c r="EWN13" s="11"/>
      <c r="EWO13" s="11"/>
      <c r="EWP13" s="11"/>
      <c r="EWQ13" s="11"/>
      <c r="EWR13" s="11"/>
      <c r="EWS13" s="11"/>
      <c r="EWT13" s="11"/>
      <c r="EWU13" s="11"/>
      <c r="EWV13" s="11"/>
      <c r="EWW13" s="11"/>
      <c r="EWX13" s="11"/>
      <c r="EWY13" s="11"/>
      <c r="EWZ13" s="11"/>
      <c r="EXA13" s="11"/>
      <c r="EXB13" s="11"/>
      <c r="EXC13" s="11"/>
      <c r="EXD13" s="11"/>
      <c r="EXE13" s="11"/>
      <c r="EXF13" s="11"/>
      <c r="EXG13" s="11"/>
      <c r="EXH13" s="11"/>
      <c r="EXI13" s="11"/>
      <c r="EXJ13" s="11"/>
      <c r="EXK13" s="11"/>
      <c r="EXL13" s="11"/>
      <c r="EXM13" s="11"/>
      <c r="EXN13" s="11"/>
      <c r="EXO13" s="11"/>
      <c r="EXP13" s="11"/>
      <c r="EXQ13" s="11"/>
      <c r="EXR13" s="11"/>
      <c r="EXS13" s="11"/>
      <c r="EXT13" s="11"/>
      <c r="EXU13" s="11"/>
      <c r="EXV13" s="11"/>
      <c r="EXW13" s="11"/>
      <c r="EXX13" s="11"/>
      <c r="EXY13" s="11"/>
      <c r="EXZ13" s="11"/>
      <c r="EYA13" s="11"/>
      <c r="EYB13" s="11"/>
      <c r="EYC13" s="11"/>
      <c r="EYD13" s="11"/>
      <c r="EYE13" s="11"/>
      <c r="EYF13" s="11"/>
      <c r="EYG13" s="11"/>
      <c r="EYH13" s="11"/>
      <c r="EYI13" s="11"/>
      <c r="EYJ13" s="11"/>
      <c r="EYK13" s="11"/>
      <c r="EYL13" s="11"/>
      <c r="EYM13" s="11"/>
      <c r="EYN13" s="11"/>
      <c r="EYO13" s="11"/>
      <c r="EYP13" s="11"/>
      <c r="EYQ13" s="11"/>
      <c r="EYR13" s="11"/>
      <c r="EYS13" s="11"/>
      <c r="EYT13" s="11"/>
      <c r="EYU13" s="11"/>
      <c r="EYV13" s="11"/>
      <c r="EYW13" s="11"/>
      <c r="EYX13" s="11"/>
      <c r="EYY13" s="11"/>
      <c r="EYZ13" s="11"/>
      <c r="EZA13" s="11"/>
      <c r="EZB13" s="11"/>
      <c r="EZC13" s="11"/>
      <c r="EZD13" s="11"/>
      <c r="EZE13" s="11"/>
      <c r="EZF13" s="11"/>
      <c r="EZG13" s="11"/>
      <c r="EZH13" s="11"/>
      <c r="EZI13" s="11"/>
      <c r="EZJ13" s="11"/>
      <c r="EZK13" s="11"/>
      <c r="EZL13" s="11"/>
      <c r="EZM13" s="11"/>
      <c r="EZN13" s="11"/>
      <c r="EZO13" s="11"/>
      <c r="EZP13" s="11"/>
      <c r="EZQ13" s="11"/>
      <c r="EZR13" s="11"/>
      <c r="EZS13" s="11"/>
      <c r="EZT13" s="11"/>
      <c r="EZU13" s="11"/>
      <c r="EZV13" s="11"/>
      <c r="EZW13" s="11"/>
      <c r="EZX13" s="11"/>
      <c r="EZY13" s="11"/>
      <c r="EZZ13" s="11"/>
      <c r="FAA13" s="11"/>
      <c r="FAB13" s="11"/>
      <c r="FAC13" s="11"/>
      <c r="FAD13" s="11"/>
      <c r="FAE13" s="11"/>
      <c r="FAF13" s="11"/>
      <c r="FAG13" s="11"/>
      <c r="FAH13" s="11"/>
      <c r="FAI13" s="11"/>
      <c r="FAJ13" s="11"/>
      <c r="FAK13" s="11"/>
      <c r="FAL13" s="11"/>
      <c r="FAM13" s="11"/>
      <c r="FAN13" s="11"/>
      <c r="FAO13" s="11"/>
      <c r="FAP13" s="11"/>
      <c r="FAQ13" s="11"/>
      <c r="FAR13" s="11"/>
      <c r="FAS13" s="11"/>
      <c r="FAT13" s="11"/>
      <c r="FAU13" s="11"/>
      <c r="FAV13" s="11"/>
      <c r="FAW13" s="11"/>
      <c r="FAX13" s="11"/>
      <c r="FAY13" s="11"/>
      <c r="FAZ13" s="11"/>
      <c r="FBA13" s="11"/>
      <c r="FBB13" s="11"/>
      <c r="FBC13" s="11"/>
      <c r="FBD13" s="11"/>
      <c r="FBE13" s="11"/>
      <c r="FBF13" s="11"/>
      <c r="FBG13" s="11"/>
      <c r="FBH13" s="11"/>
      <c r="FBI13" s="11"/>
      <c r="FBJ13" s="11"/>
      <c r="FBK13" s="11"/>
      <c r="FBL13" s="11"/>
      <c r="FBM13" s="11"/>
      <c r="FBN13" s="11"/>
      <c r="FBO13" s="11"/>
      <c r="FBP13" s="11"/>
      <c r="FBQ13" s="11"/>
      <c r="FBR13" s="11"/>
      <c r="FBS13" s="11"/>
      <c r="FBT13" s="11"/>
      <c r="FBU13" s="11"/>
      <c r="FBV13" s="11"/>
      <c r="FBW13" s="11"/>
      <c r="FBX13" s="11"/>
      <c r="FBY13" s="11"/>
      <c r="FBZ13" s="11"/>
      <c r="FCA13" s="11"/>
      <c r="FCB13" s="11"/>
      <c r="FCC13" s="11"/>
      <c r="FCD13" s="11"/>
      <c r="FCE13" s="11"/>
      <c r="FCF13" s="11"/>
      <c r="FCG13" s="11"/>
      <c r="FCH13" s="11"/>
      <c r="FCI13" s="11"/>
      <c r="FCJ13" s="11"/>
      <c r="FCK13" s="11"/>
      <c r="FCL13" s="11"/>
      <c r="FCM13" s="11"/>
      <c r="FCN13" s="11"/>
      <c r="FCO13" s="11"/>
      <c r="FCP13" s="11"/>
      <c r="FCQ13" s="11"/>
      <c r="FCR13" s="11"/>
      <c r="FCS13" s="11"/>
      <c r="FCT13" s="11"/>
      <c r="FCU13" s="11"/>
      <c r="FCV13" s="11"/>
      <c r="FCW13" s="11"/>
      <c r="FCX13" s="11"/>
      <c r="FCY13" s="11"/>
      <c r="FCZ13" s="11"/>
      <c r="FDA13" s="11"/>
      <c r="FDB13" s="11"/>
      <c r="FDC13" s="11"/>
      <c r="FDD13" s="11"/>
      <c r="FDE13" s="11"/>
      <c r="FDF13" s="11"/>
      <c r="FDG13" s="11"/>
      <c r="FDH13" s="11"/>
      <c r="FDI13" s="11"/>
      <c r="FDJ13" s="11"/>
      <c r="FDK13" s="11"/>
      <c r="FDL13" s="11"/>
      <c r="FDM13" s="11"/>
      <c r="FDN13" s="11"/>
      <c r="FDO13" s="11"/>
      <c r="FDP13" s="11"/>
      <c r="FDQ13" s="11"/>
      <c r="FDR13" s="11"/>
      <c r="FDS13" s="11"/>
      <c r="FDT13" s="11"/>
      <c r="FDU13" s="11"/>
      <c r="FDV13" s="11"/>
      <c r="FDW13" s="11"/>
      <c r="FDX13" s="11"/>
      <c r="FDY13" s="11"/>
      <c r="FDZ13" s="11"/>
      <c r="FEA13" s="11"/>
      <c r="FEB13" s="11"/>
      <c r="FEC13" s="11"/>
      <c r="FED13" s="11"/>
      <c r="FEE13" s="11"/>
      <c r="FEF13" s="11"/>
      <c r="FEG13" s="11"/>
      <c r="FEH13" s="11"/>
      <c r="FEI13" s="11"/>
      <c r="FEJ13" s="11"/>
      <c r="FEK13" s="11"/>
      <c r="FEL13" s="11"/>
      <c r="FEM13" s="11"/>
      <c r="FEN13" s="11"/>
      <c r="FEO13" s="11"/>
      <c r="FEP13" s="11"/>
      <c r="FEQ13" s="11"/>
      <c r="FER13" s="11"/>
      <c r="FES13" s="11"/>
      <c r="FET13" s="11"/>
      <c r="FEU13" s="11"/>
      <c r="FEV13" s="11"/>
      <c r="FEW13" s="11"/>
      <c r="FEX13" s="11"/>
      <c r="FEY13" s="11"/>
      <c r="FEZ13" s="11"/>
      <c r="FFA13" s="11"/>
      <c r="FFB13" s="11"/>
      <c r="FFC13" s="11"/>
      <c r="FFD13" s="11"/>
      <c r="FFE13" s="11"/>
      <c r="FFF13" s="11"/>
      <c r="FFG13" s="11"/>
      <c r="FFH13" s="11"/>
      <c r="FFI13" s="11"/>
      <c r="FFJ13" s="11"/>
      <c r="FFK13" s="11"/>
      <c r="FFL13" s="11"/>
      <c r="FFM13" s="11"/>
      <c r="FFN13" s="11"/>
      <c r="FFO13" s="11"/>
      <c r="FFP13" s="11"/>
      <c r="FFQ13" s="11"/>
      <c r="FFR13" s="11"/>
      <c r="FFS13" s="11"/>
      <c r="FFT13" s="11"/>
      <c r="FFU13" s="11"/>
      <c r="FFV13" s="11"/>
      <c r="FFW13" s="11"/>
      <c r="FFX13" s="11"/>
      <c r="FFY13" s="11"/>
      <c r="FFZ13" s="11"/>
      <c r="FGA13" s="11"/>
      <c r="FGB13" s="11"/>
      <c r="FGC13" s="11"/>
      <c r="FGD13" s="11"/>
      <c r="FGE13" s="11"/>
      <c r="FGF13" s="11"/>
      <c r="FGG13" s="11"/>
      <c r="FGH13" s="11"/>
      <c r="FGI13" s="11"/>
      <c r="FGJ13" s="11"/>
      <c r="FGK13" s="11"/>
      <c r="FGL13" s="11"/>
      <c r="FGM13" s="11"/>
      <c r="FGN13" s="11"/>
      <c r="FGO13" s="11"/>
      <c r="FGP13" s="11"/>
      <c r="FGQ13" s="11"/>
      <c r="FGR13" s="11"/>
      <c r="FGS13" s="11"/>
      <c r="FGT13" s="11"/>
      <c r="FGU13" s="11"/>
      <c r="FGV13" s="11"/>
      <c r="FGW13" s="11"/>
      <c r="FGX13" s="11"/>
      <c r="FGY13" s="11"/>
      <c r="FGZ13" s="11"/>
      <c r="FHA13" s="11"/>
      <c r="FHB13" s="11"/>
      <c r="FHC13" s="11"/>
      <c r="FHD13" s="11"/>
      <c r="FHE13" s="11"/>
      <c r="FHF13" s="11"/>
      <c r="FHG13" s="11"/>
      <c r="FHH13" s="11"/>
      <c r="FHI13" s="11"/>
      <c r="FHJ13" s="11"/>
      <c r="FHK13" s="11"/>
      <c r="FHL13" s="11"/>
      <c r="FHM13" s="11"/>
      <c r="FHN13" s="11"/>
      <c r="FHO13" s="11"/>
      <c r="FHP13" s="11"/>
      <c r="FHQ13" s="11"/>
      <c r="FHR13" s="11"/>
      <c r="FHS13" s="11"/>
      <c r="FHT13" s="11"/>
      <c r="FHU13" s="11"/>
      <c r="FHV13" s="11"/>
      <c r="FHW13" s="11"/>
      <c r="FHX13" s="11"/>
      <c r="FHY13" s="11"/>
      <c r="FHZ13" s="11"/>
      <c r="FIA13" s="11"/>
      <c r="FIB13" s="11"/>
      <c r="FIC13" s="11"/>
      <c r="FID13" s="11"/>
      <c r="FIE13" s="11"/>
      <c r="FIF13" s="11"/>
      <c r="FIG13" s="11"/>
      <c r="FIH13" s="11"/>
      <c r="FII13" s="11"/>
      <c r="FIJ13" s="11"/>
      <c r="FIK13" s="11"/>
      <c r="FIL13" s="11"/>
      <c r="FIM13" s="11"/>
      <c r="FIN13" s="11"/>
      <c r="FIO13" s="11"/>
      <c r="FIP13" s="11"/>
      <c r="FIQ13" s="11"/>
      <c r="FIR13" s="11"/>
      <c r="FIS13" s="11"/>
      <c r="FIT13" s="11"/>
      <c r="FIU13" s="11"/>
      <c r="FIV13" s="11"/>
      <c r="FIW13" s="11"/>
      <c r="FIX13" s="11"/>
      <c r="FIY13" s="11"/>
      <c r="FIZ13" s="11"/>
      <c r="FJA13" s="11"/>
      <c r="FJB13" s="11"/>
      <c r="FJC13" s="11"/>
      <c r="FJD13" s="11"/>
      <c r="FJE13" s="11"/>
      <c r="FJF13" s="11"/>
      <c r="FJG13" s="11"/>
      <c r="FJH13" s="11"/>
      <c r="FJI13" s="11"/>
      <c r="FJJ13" s="11"/>
      <c r="FJK13" s="11"/>
      <c r="FJL13" s="11"/>
      <c r="FJM13" s="11"/>
      <c r="FJN13" s="11"/>
      <c r="FJO13" s="11"/>
      <c r="FJP13" s="11"/>
      <c r="FJQ13" s="11"/>
      <c r="FJR13" s="11"/>
      <c r="FJS13" s="11"/>
      <c r="FJT13" s="11"/>
      <c r="FJU13" s="11"/>
      <c r="FJV13" s="11"/>
      <c r="FJW13" s="11"/>
      <c r="FJX13" s="11"/>
      <c r="FJY13" s="11"/>
      <c r="FJZ13" s="11"/>
      <c r="FKA13" s="11"/>
      <c r="FKB13" s="11"/>
      <c r="FKC13" s="11"/>
      <c r="FKD13" s="11"/>
      <c r="FKE13" s="11"/>
      <c r="FKF13" s="11"/>
      <c r="FKG13" s="11"/>
      <c r="FKH13" s="11"/>
      <c r="FKI13" s="11"/>
      <c r="FKJ13" s="11"/>
      <c r="FKK13" s="11"/>
      <c r="FKL13" s="11"/>
      <c r="FKM13" s="11"/>
      <c r="FKN13" s="11"/>
      <c r="FKO13" s="11"/>
      <c r="FKP13" s="11"/>
      <c r="FKQ13" s="11"/>
      <c r="FKR13" s="11"/>
      <c r="FKS13" s="11"/>
      <c r="FKT13" s="11"/>
      <c r="FKU13" s="11"/>
      <c r="FKV13" s="11"/>
      <c r="FKW13" s="11"/>
      <c r="FKX13" s="11"/>
      <c r="FKY13" s="11"/>
      <c r="FKZ13" s="11"/>
      <c r="FLA13" s="11"/>
      <c r="FLB13" s="11"/>
      <c r="FLC13" s="11"/>
      <c r="FLD13" s="11"/>
      <c r="FLE13" s="11"/>
      <c r="FLF13" s="11"/>
      <c r="FLG13" s="11"/>
      <c r="FLH13" s="11"/>
      <c r="FLI13" s="11"/>
      <c r="FLJ13" s="11"/>
      <c r="FLK13" s="11"/>
      <c r="FLL13" s="11"/>
      <c r="FLM13" s="11"/>
      <c r="FLN13" s="11"/>
      <c r="FLO13" s="11"/>
      <c r="FLP13" s="11"/>
      <c r="FLQ13" s="11"/>
      <c r="FLR13" s="11"/>
      <c r="FLS13" s="11"/>
      <c r="FLT13" s="11"/>
      <c r="FLU13" s="11"/>
      <c r="FLV13" s="11"/>
      <c r="FLW13" s="11"/>
      <c r="FLX13" s="11"/>
      <c r="FLY13" s="11"/>
      <c r="FLZ13" s="11"/>
      <c r="FMA13" s="11"/>
      <c r="FMB13" s="11"/>
      <c r="FMC13" s="11"/>
      <c r="FMD13" s="11"/>
      <c r="FME13" s="11"/>
      <c r="FMF13" s="11"/>
      <c r="FMG13" s="11"/>
      <c r="FMH13" s="11"/>
      <c r="FMI13" s="11"/>
      <c r="FMJ13" s="11"/>
      <c r="FMK13" s="11"/>
      <c r="FML13" s="11"/>
      <c r="FMM13" s="11"/>
      <c r="FMN13" s="11"/>
      <c r="FMO13" s="11"/>
      <c r="FMP13" s="11"/>
      <c r="FMQ13" s="11"/>
      <c r="FMR13" s="11"/>
      <c r="FMS13" s="11"/>
      <c r="FMT13" s="11"/>
      <c r="FMU13" s="11"/>
      <c r="FMV13" s="11"/>
      <c r="FMW13" s="11"/>
      <c r="FMX13" s="11"/>
      <c r="FMY13" s="11"/>
      <c r="FMZ13" s="11"/>
      <c r="FNA13" s="11"/>
      <c r="FNB13" s="11"/>
      <c r="FNC13" s="11"/>
      <c r="FND13" s="11"/>
      <c r="FNE13" s="11"/>
      <c r="FNF13" s="11"/>
      <c r="FNG13" s="11"/>
      <c r="FNH13" s="11"/>
      <c r="FNI13" s="11"/>
      <c r="FNJ13" s="11"/>
      <c r="FNK13" s="11"/>
      <c r="FNL13" s="11"/>
      <c r="FNM13" s="11"/>
      <c r="FNN13" s="11"/>
      <c r="FNO13" s="11"/>
      <c r="FNP13" s="11"/>
      <c r="FNQ13" s="11"/>
      <c r="FNR13" s="11"/>
      <c r="FNS13" s="11"/>
      <c r="FNT13" s="11"/>
      <c r="FNU13" s="11"/>
      <c r="FNV13" s="11"/>
      <c r="FNW13" s="11"/>
      <c r="FNX13" s="11"/>
      <c r="FNY13" s="11"/>
      <c r="FNZ13" s="11"/>
      <c r="FOA13" s="11"/>
      <c r="FOB13" s="11"/>
      <c r="FOC13" s="11"/>
      <c r="FOD13" s="11"/>
      <c r="FOE13" s="11"/>
      <c r="FOF13" s="11"/>
      <c r="FOG13" s="11"/>
      <c r="FOH13" s="11"/>
      <c r="FOI13" s="11"/>
      <c r="FOJ13" s="11"/>
      <c r="FOK13" s="11"/>
      <c r="FOL13" s="11"/>
      <c r="FOM13" s="11"/>
      <c r="FON13" s="11"/>
      <c r="FOO13" s="11"/>
      <c r="FOP13" s="11"/>
      <c r="FOQ13" s="11"/>
      <c r="FOR13" s="11"/>
      <c r="FOS13" s="11"/>
      <c r="FOT13" s="11"/>
      <c r="FOU13" s="11"/>
      <c r="FOV13" s="11"/>
      <c r="FOW13" s="11"/>
      <c r="FOX13" s="11"/>
      <c r="FOY13" s="11"/>
      <c r="FOZ13" s="11"/>
      <c r="FPA13" s="11"/>
      <c r="FPB13" s="11"/>
      <c r="FPC13" s="11"/>
      <c r="FPD13" s="11"/>
      <c r="FPE13" s="11"/>
      <c r="FPF13" s="11"/>
      <c r="FPG13" s="11"/>
      <c r="FPH13" s="11"/>
      <c r="FPI13" s="11"/>
      <c r="FPJ13" s="11"/>
      <c r="FPK13" s="11"/>
      <c r="FPL13" s="11"/>
      <c r="FPM13" s="11"/>
      <c r="FPN13" s="11"/>
      <c r="FPO13" s="11"/>
      <c r="FPP13" s="11"/>
      <c r="FPQ13" s="11"/>
      <c r="FPR13" s="11"/>
      <c r="FPS13" s="11"/>
      <c r="FPT13" s="11"/>
      <c r="FPU13" s="11"/>
      <c r="FPV13" s="11"/>
      <c r="FPW13" s="11"/>
      <c r="FPX13" s="11"/>
      <c r="FPY13" s="11"/>
      <c r="FPZ13" s="11"/>
      <c r="FQA13" s="11"/>
      <c r="FQB13" s="11"/>
      <c r="FQC13" s="11"/>
      <c r="FQD13" s="11"/>
      <c r="FQE13" s="11"/>
      <c r="FQF13" s="11"/>
      <c r="FQG13" s="11"/>
      <c r="FQH13" s="11"/>
      <c r="FQI13" s="11"/>
      <c r="FQJ13" s="11"/>
      <c r="FQK13" s="11"/>
      <c r="FQL13" s="11"/>
      <c r="FQM13" s="11"/>
      <c r="FQN13" s="11"/>
      <c r="FQO13" s="11"/>
      <c r="FQP13" s="11"/>
      <c r="FQQ13" s="11"/>
      <c r="FQR13" s="11"/>
      <c r="FQS13" s="11"/>
      <c r="FQT13" s="11"/>
      <c r="FQU13" s="11"/>
      <c r="FQV13" s="11"/>
      <c r="FQW13" s="11"/>
      <c r="FQX13" s="11"/>
      <c r="FQY13" s="11"/>
      <c r="FQZ13" s="11"/>
      <c r="FRA13" s="11"/>
      <c r="FRB13" s="11"/>
      <c r="FRC13" s="11"/>
      <c r="FRD13" s="11"/>
      <c r="FRE13" s="11"/>
      <c r="FRF13" s="11"/>
      <c r="FRG13" s="11"/>
      <c r="FRH13" s="11"/>
      <c r="FRI13" s="11"/>
      <c r="FRJ13" s="11"/>
      <c r="FRK13" s="11"/>
      <c r="FRL13" s="11"/>
      <c r="FRM13" s="11"/>
      <c r="FRN13" s="11"/>
      <c r="FRO13" s="11"/>
      <c r="FRP13" s="11"/>
      <c r="FRQ13" s="11"/>
      <c r="FRR13" s="11"/>
      <c r="FRS13" s="11"/>
      <c r="FRT13" s="11"/>
      <c r="FRU13" s="11"/>
      <c r="FRV13" s="11"/>
      <c r="FRW13" s="11"/>
      <c r="FRX13" s="11"/>
      <c r="FRY13" s="11"/>
      <c r="FRZ13" s="11"/>
      <c r="FSA13" s="11"/>
      <c r="FSB13" s="11"/>
    </row>
    <row r="14" spans="1:4552" s="35" customFormat="1">
      <c r="A14" s="31"/>
      <c r="B14" s="32"/>
      <c r="C14" s="33"/>
      <c r="D14" s="33"/>
      <c r="E14" s="33"/>
      <c r="F14" s="33"/>
      <c r="G14" s="34"/>
      <c r="H14" s="33"/>
      <c r="I14" s="33"/>
      <c r="J14" s="33"/>
      <c r="K14" s="33"/>
      <c r="L14" s="34"/>
      <c r="M14" s="33"/>
      <c r="N14" s="33"/>
      <c r="O14" s="33"/>
      <c r="P14" s="33"/>
      <c r="Q14" s="34"/>
      <c r="R14" s="33"/>
      <c r="S14" s="33"/>
      <c r="T14" s="33"/>
      <c r="U14" s="33"/>
      <c r="V14" s="34"/>
      <c r="W14" s="33"/>
      <c r="X14" s="33"/>
      <c r="Y14" s="33"/>
      <c r="Z14" s="33"/>
      <c r="AA14" s="34"/>
      <c r="AB14" s="33"/>
      <c r="AC14" s="33"/>
      <c r="AD14" s="33"/>
      <c r="AE14" s="33"/>
      <c r="AF14" s="34"/>
      <c r="AG14" s="34"/>
      <c r="AH14" s="34"/>
      <c r="AI14" s="34"/>
      <c r="AJ14" s="34"/>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c r="KJ14" s="11"/>
      <c r="KK14" s="11"/>
      <c r="KL14" s="11"/>
      <c r="KM14" s="11"/>
      <c r="KN14" s="11"/>
      <c r="KO14" s="11"/>
      <c r="KP14" s="11"/>
      <c r="KQ14" s="11"/>
      <c r="KR14" s="11"/>
      <c r="KS14" s="11"/>
      <c r="KT14" s="11"/>
      <c r="KU14" s="11"/>
      <c r="KV14" s="11"/>
      <c r="KW14" s="11"/>
      <c r="KX14" s="11"/>
      <c r="KY14" s="11"/>
      <c r="KZ14" s="11"/>
      <c r="LA14" s="11"/>
      <c r="LB14" s="11"/>
      <c r="LC14" s="11"/>
      <c r="LD14" s="11"/>
      <c r="LE14" s="11"/>
      <c r="LF14" s="11"/>
      <c r="LG14" s="11"/>
      <c r="LH14" s="11"/>
      <c r="LI14" s="11"/>
      <c r="LJ14" s="11"/>
      <c r="LK14" s="11"/>
      <c r="LL14" s="11"/>
      <c r="LM14" s="11"/>
      <c r="LN14" s="11"/>
      <c r="LO14" s="11"/>
      <c r="LP14" s="11"/>
      <c r="LQ14" s="11"/>
      <c r="LR14" s="11"/>
      <c r="LS14" s="11"/>
      <c r="LT14" s="11"/>
      <c r="LU14" s="11"/>
      <c r="LV14" s="11"/>
      <c r="LW14" s="11"/>
      <c r="LX14" s="11"/>
      <c r="LY14" s="11"/>
      <c r="LZ14" s="11"/>
      <c r="MA14" s="11"/>
      <c r="MB14" s="11"/>
      <c r="MC14" s="11"/>
      <c r="MD14" s="11"/>
      <c r="ME14" s="11"/>
      <c r="MF14" s="11"/>
      <c r="MG14" s="11"/>
      <c r="MH14" s="11"/>
      <c r="MI14" s="11"/>
      <c r="MJ14" s="11"/>
      <c r="MK14" s="11"/>
      <c r="ML14" s="11"/>
      <c r="MM14" s="11"/>
      <c r="MN14" s="11"/>
      <c r="MO14" s="11"/>
      <c r="MP14" s="11"/>
      <c r="MQ14" s="11"/>
      <c r="MR14" s="11"/>
      <c r="MS14" s="11"/>
      <c r="MT14" s="11"/>
      <c r="MU14" s="11"/>
      <c r="MV14" s="11"/>
      <c r="MW14" s="11"/>
      <c r="MX14" s="11"/>
      <c r="MY14" s="11"/>
      <c r="MZ14" s="11"/>
      <c r="NA14" s="11"/>
      <c r="NB14" s="11"/>
      <c r="NC14" s="11"/>
      <c r="ND14" s="11"/>
      <c r="NE14" s="11"/>
      <c r="NF14" s="11"/>
      <c r="NG14" s="11"/>
      <c r="NH14" s="11"/>
      <c r="NI14" s="11"/>
      <c r="NJ14" s="11"/>
      <c r="NK14" s="11"/>
      <c r="NL14" s="11"/>
      <c r="NM14" s="11"/>
      <c r="NN14" s="11"/>
      <c r="NO14" s="11"/>
      <c r="NP14" s="11"/>
      <c r="NQ14" s="11"/>
      <c r="NR14" s="11"/>
      <c r="NS14" s="11"/>
      <c r="NT14" s="11"/>
      <c r="NU14" s="11"/>
      <c r="NV14" s="11"/>
      <c r="NW14" s="11"/>
      <c r="NX14" s="11"/>
      <c r="NY14" s="11"/>
      <c r="NZ14" s="11"/>
      <c r="OA14" s="11"/>
      <c r="OB14" s="11"/>
      <c r="OC14" s="11"/>
      <c r="OD14" s="11"/>
      <c r="OE14" s="11"/>
      <c r="OF14" s="11"/>
      <c r="OG14" s="11"/>
      <c r="OH14" s="11"/>
      <c r="OI14" s="11"/>
      <c r="OJ14" s="11"/>
      <c r="OK14" s="11"/>
      <c r="OL14" s="11"/>
      <c r="OM14" s="11"/>
      <c r="ON14" s="11"/>
      <c r="OO14" s="11"/>
      <c r="OP14" s="11"/>
      <c r="OQ14" s="11"/>
      <c r="OR14" s="11"/>
      <c r="OS14" s="11"/>
      <c r="OT14" s="11"/>
      <c r="OU14" s="11"/>
      <c r="OV14" s="11"/>
      <c r="OW14" s="11"/>
      <c r="OX14" s="11"/>
      <c r="OY14" s="11"/>
      <c r="OZ14" s="11"/>
      <c r="PA14" s="11"/>
      <c r="PB14" s="11"/>
      <c r="PC14" s="11"/>
      <c r="PD14" s="11"/>
      <c r="PE14" s="11"/>
      <c r="PF14" s="11"/>
      <c r="PG14" s="11"/>
      <c r="PH14" s="11"/>
      <c r="PI14" s="11"/>
      <c r="PJ14" s="11"/>
      <c r="PK14" s="11"/>
      <c r="PL14" s="11"/>
      <c r="PM14" s="11"/>
      <c r="PN14" s="11"/>
      <c r="PO14" s="11"/>
      <c r="PP14" s="11"/>
      <c r="PQ14" s="11"/>
      <c r="PR14" s="11"/>
      <c r="PS14" s="11"/>
      <c r="PT14" s="11"/>
      <c r="PU14" s="11"/>
      <c r="PV14" s="11"/>
      <c r="PW14" s="11"/>
      <c r="PX14" s="11"/>
      <c r="PY14" s="11"/>
      <c r="PZ14" s="11"/>
      <c r="QA14" s="11"/>
      <c r="QB14" s="11"/>
      <c r="QC14" s="11"/>
      <c r="QD14" s="11"/>
      <c r="QE14" s="11"/>
      <c r="QF14" s="11"/>
      <c r="QG14" s="11"/>
      <c r="QH14" s="11"/>
      <c r="QI14" s="11"/>
      <c r="QJ14" s="11"/>
      <c r="QK14" s="11"/>
      <c r="QL14" s="11"/>
      <c r="QM14" s="11"/>
      <c r="QN14" s="11"/>
      <c r="QO14" s="11"/>
      <c r="QP14" s="11"/>
      <c r="QQ14" s="11"/>
      <c r="QR14" s="11"/>
      <c r="QS14" s="11"/>
      <c r="QT14" s="11"/>
      <c r="QU14" s="11"/>
      <c r="QV14" s="11"/>
      <c r="QW14" s="11"/>
      <c r="QX14" s="11"/>
      <c r="QY14" s="11"/>
      <c r="QZ14" s="11"/>
      <c r="RA14" s="11"/>
      <c r="RB14" s="11"/>
      <c r="RC14" s="11"/>
      <c r="RD14" s="11"/>
      <c r="RE14" s="11"/>
      <c r="RF14" s="11"/>
      <c r="RG14" s="11"/>
      <c r="RH14" s="11"/>
      <c r="RI14" s="11"/>
      <c r="RJ14" s="11"/>
      <c r="RK14" s="11"/>
      <c r="RL14" s="11"/>
      <c r="RM14" s="11"/>
      <c r="RN14" s="11"/>
      <c r="RO14" s="11"/>
      <c r="RP14" s="11"/>
      <c r="RQ14" s="11"/>
      <c r="RR14" s="11"/>
      <c r="RS14" s="11"/>
      <c r="RT14" s="11"/>
      <c r="RU14" s="11"/>
      <c r="RV14" s="11"/>
      <c r="RW14" s="11"/>
      <c r="RX14" s="11"/>
      <c r="RY14" s="11"/>
      <c r="RZ14" s="11"/>
      <c r="SA14" s="11"/>
      <c r="SB14" s="11"/>
      <c r="SC14" s="11"/>
      <c r="SD14" s="11"/>
      <c r="SE14" s="11"/>
      <c r="SF14" s="11"/>
      <c r="SG14" s="11"/>
      <c r="SH14" s="11"/>
      <c r="SI14" s="11"/>
      <c r="SJ14" s="11"/>
      <c r="SK14" s="11"/>
      <c r="SL14" s="11"/>
      <c r="SM14" s="11"/>
      <c r="SN14" s="11"/>
      <c r="SO14" s="11"/>
      <c r="SP14" s="11"/>
      <c r="SQ14" s="11"/>
      <c r="SR14" s="11"/>
      <c r="SS14" s="11"/>
      <c r="ST14" s="11"/>
      <c r="SU14" s="11"/>
      <c r="SV14" s="11"/>
      <c r="SW14" s="11"/>
      <c r="SX14" s="11"/>
      <c r="SY14" s="11"/>
      <c r="SZ14" s="11"/>
      <c r="TA14" s="11"/>
      <c r="TB14" s="11"/>
      <c r="TC14" s="11"/>
      <c r="TD14" s="11"/>
      <c r="TE14" s="11"/>
      <c r="TF14" s="11"/>
      <c r="TG14" s="11"/>
      <c r="TH14" s="11"/>
      <c r="TI14" s="11"/>
      <c r="TJ14" s="11"/>
      <c r="TK14" s="11"/>
      <c r="TL14" s="11"/>
      <c r="TM14" s="11"/>
      <c r="TN14" s="11"/>
      <c r="TO14" s="11"/>
      <c r="TP14" s="11"/>
      <c r="TQ14" s="11"/>
      <c r="TR14" s="11"/>
      <c r="TS14" s="11"/>
      <c r="TT14" s="11"/>
      <c r="TU14" s="11"/>
      <c r="TV14" s="11"/>
      <c r="TW14" s="11"/>
      <c r="TX14" s="11"/>
      <c r="TY14" s="11"/>
      <c r="TZ14" s="11"/>
      <c r="UA14" s="11"/>
      <c r="UB14" s="11"/>
      <c r="UC14" s="11"/>
      <c r="UD14" s="11"/>
      <c r="UE14" s="11"/>
      <c r="UF14" s="11"/>
      <c r="UG14" s="11"/>
      <c r="UH14" s="11"/>
      <c r="UI14" s="11"/>
      <c r="UJ14" s="11"/>
      <c r="UK14" s="11"/>
      <c r="UL14" s="11"/>
      <c r="UM14" s="11"/>
      <c r="UN14" s="11"/>
      <c r="UO14" s="11"/>
      <c r="UP14" s="11"/>
      <c r="UQ14" s="11"/>
      <c r="UR14" s="11"/>
      <c r="US14" s="11"/>
      <c r="UT14" s="11"/>
      <c r="UU14" s="11"/>
      <c r="UV14" s="11"/>
      <c r="UW14" s="11"/>
      <c r="UX14" s="11"/>
      <c r="UY14" s="11"/>
      <c r="UZ14" s="11"/>
      <c r="VA14" s="11"/>
      <c r="VB14" s="11"/>
      <c r="VC14" s="11"/>
      <c r="VD14" s="11"/>
      <c r="VE14" s="11"/>
      <c r="VF14" s="11"/>
      <c r="VG14" s="11"/>
      <c r="VH14" s="11"/>
      <c r="VI14" s="11"/>
      <c r="VJ14" s="11"/>
      <c r="VK14" s="11"/>
      <c r="VL14" s="11"/>
      <c r="VM14" s="11"/>
      <c r="VN14" s="11"/>
      <c r="VO14" s="11"/>
      <c r="VP14" s="11"/>
      <c r="VQ14" s="11"/>
      <c r="VR14" s="11"/>
      <c r="VS14" s="11"/>
      <c r="VT14" s="11"/>
      <c r="VU14" s="11"/>
      <c r="VV14" s="11"/>
      <c r="VW14" s="11"/>
      <c r="VX14" s="11"/>
      <c r="VY14" s="11"/>
      <c r="VZ14" s="11"/>
      <c r="WA14" s="11"/>
      <c r="WB14" s="11"/>
      <c r="WC14" s="11"/>
      <c r="WD14" s="11"/>
      <c r="WE14" s="11"/>
      <c r="WF14" s="11"/>
      <c r="WG14" s="11"/>
      <c r="WH14" s="11"/>
      <c r="WI14" s="11"/>
      <c r="WJ14" s="11"/>
      <c r="WK14" s="11"/>
      <c r="WL14" s="11"/>
      <c r="WM14" s="11"/>
      <c r="WN14" s="11"/>
      <c r="WO14" s="11"/>
      <c r="WP14" s="11"/>
      <c r="WQ14" s="11"/>
      <c r="WR14" s="11"/>
      <c r="WS14" s="11"/>
      <c r="WT14" s="11"/>
      <c r="WU14" s="11"/>
      <c r="WV14" s="11"/>
      <c r="WW14" s="11"/>
      <c r="WX14" s="11"/>
      <c r="WY14" s="11"/>
      <c r="WZ14" s="11"/>
      <c r="XA14" s="11"/>
      <c r="XB14" s="11"/>
      <c r="XC14" s="11"/>
      <c r="XD14" s="11"/>
      <c r="XE14" s="11"/>
      <c r="XF14" s="11"/>
      <c r="XG14" s="11"/>
      <c r="XH14" s="11"/>
      <c r="XI14" s="11"/>
      <c r="XJ14" s="11"/>
      <c r="XK14" s="11"/>
      <c r="XL14" s="11"/>
      <c r="XM14" s="11"/>
      <c r="XN14" s="11"/>
      <c r="XO14" s="11"/>
      <c r="XP14" s="11"/>
      <c r="XQ14" s="11"/>
      <c r="XR14" s="11"/>
      <c r="XS14" s="11"/>
      <c r="XT14" s="11"/>
      <c r="XU14" s="11"/>
      <c r="XV14" s="11"/>
      <c r="XW14" s="11"/>
      <c r="XX14" s="11"/>
      <c r="XY14" s="11"/>
      <c r="XZ14" s="11"/>
      <c r="YA14" s="11"/>
      <c r="YB14" s="11"/>
      <c r="YC14" s="11"/>
      <c r="YD14" s="11"/>
      <c r="YE14" s="11"/>
      <c r="YF14" s="11"/>
      <c r="YG14" s="11"/>
      <c r="YH14" s="11"/>
      <c r="YI14" s="11"/>
      <c r="YJ14" s="11"/>
      <c r="YK14" s="11"/>
      <c r="YL14" s="11"/>
      <c r="YM14" s="11"/>
      <c r="YN14" s="11"/>
      <c r="YO14" s="11"/>
      <c r="YP14" s="11"/>
      <c r="YQ14" s="11"/>
      <c r="YR14" s="11"/>
      <c r="YS14" s="11"/>
      <c r="YT14" s="11"/>
      <c r="YU14" s="11"/>
      <c r="YV14" s="11"/>
      <c r="YW14" s="11"/>
      <c r="YX14" s="11"/>
      <c r="YY14" s="11"/>
      <c r="YZ14" s="11"/>
      <c r="ZA14" s="11"/>
      <c r="ZB14" s="11"/>
      <c r="ZC14" s="11"/>
      <c r="ZD14" s="11"/>
      <c r="ZE14" s="11"/>
      <c r="ZF14" s="11"/>
      <c r="ZG14" s="11"/>
      <c r="ZH14" s="11"/>
      <c r="ZI14" s="11"/>
      <c r="ZJ14" s="11"/>
      <c r="ZK14" s="11"/>
      <c r="ZL14" s="11"/>
      <c r="ZM14" s="11"/>
      <c r="ZN14" s="11"/>
      <c r="ZO14" s="11"/>
      <c r="ZP14" s="11"/>
      <c r="ZQ14" s="11"/>
      <c r="ZR14" s="11"/>
      <c r="ZS14" s="11"/>
      <c r="ZT14" s="11"/>
      <c r="ZU14" s="11"/>
      <c r="ZV14" s="11"/>
      <c r="ZW14" s="11"/>
      <c r="ZX14" s="11"/>
      <c r="ZY14" s="11"/>
      <c r="ZZ14" s="11"/>
      <c r="AAA14" s="11"/>
      <c r="AAB14" s="11"/>
      <c r="AAC14" s="11"/>
      <c r="AAD14" s="11"/>
      <c r="AAE14" s="11"/>
      <c r="AAF14" s="11"/>
      <c r="AAG14" s="11"/>
      <c r="AAH14" s="11"/>
      <c r="AAI14" s="11"/>
      <c r="AAJ14" s="11"/>
      <c r="AAK14" s="11"/>
      <c r="AAL14" s="11"/>
      <c r="AAM14" s="11"/>
      <c r="AAN14" s="11"/>
      <c r="AAO14" s="11"/>
      <c r="AAP14" s="11"/>
      <c r="AAQ14" s="11"/>
      <c r="AAR14" s="11"/>
      <c r="AAS14" s="11"/>
      <c r="AAT14" s="11"/>
      <c r="AAU14" s="11"/>
      <c r="AAV14" s="11"/>
      <c r="AAW14" s="11"/>
      <c r="AAX14" s="11"/>
      <c r="AAY14" s="11"/>
      <c r="AAZ14" s="11"/>
      <c r="ABA14" s="11"/>
      <c r="ABB14" s="11"/>
      <c r="ABC14" s="11"/>
      <c r="ABD14" s="11"/>
      <c r="ABE14" s="11"/>
      <c r="ABF14" s="11"/>
      <c r="ABG14" s="11"/>
      <c r="ABH14" s="11"/>
      <c r="ABI14" s="11"/>
      <c r="ABJ14" s="11"/>
      <c r="ABK14" s="11"/>
      <c r="ABL14" s="11"/>
      <c r="ABM14" s="11"/>
      <c r="ABN14" s="11"/>
      <c r="ABO14" s="11"/>
      <c r="ABP14" s="11"/>
      <c r="ABQ14" s="11"/>
      <c r="ABR14" s="11"/>
      <c r="ABS14" s="11"/>
      <c r="ABT14" s="11"/>
      <c r="ABU14" s="11"/>
      <c r="ABV14" s="11"/>
      <c r="ABW14" s="11"/>
      <c r="ABX14" s="11"/>
      <c r="ABY14" s="11"/>
      <c r="ABZ14" s="11"/>
      <c r="ACA14" s="11"/>
      <c r="ACB14" s="11"/>
      <c r="ACC14" s="11"/>
      <c r="ACD14" s="11"/>
      <c r="ACE14" s="11"/>
      <c r="ACF14" s="11"/>
      <c r="ACG14" s="11"/>
      <c r="ACH14" s="11"/>
      <c r="ACI14" s="11"/>
      <c r="ACJ14" s="11"/>
      <c r="ACK14" s="11"/>
      <c r="ACL14" s="11"/>
      <c r="ACM14" s="11"/>
      <c r="ACN14" s="11"/>
      <c r="ACO14" s="11"/>
      <c r="ACP14" s="11"/>
      <c r="ACQ14" s="11"/>
      <c r="ACR14" s="11"/>
      <c r="ACS14" s="11"/>
      <c r="ACT14" s="11"/>
      <c r="ACU14" s="11"/>
      <c r="ACV14" s="11"/>
      <c r="ACW14" s="11"/>
      <c r="ACX14" s="11"/>
      <c r="ACY14" s="11"/>
      <c r="ACZ14" s="11"/>
      <c r="ADA14" s="11"/>
      <c r="ADB14" s="11"/>
      <c r="ADC14" s="11"/>
      <c r="ADD14" s="11"/>
      <c r="ADE14" s="11"/>
      <c r="ADF14" s="11"/>
      <c r="ADG14" s="11"/>
      <c r="ADH14" s="11"/>
      <c r="ADI14" s="11"/>
      <c r="ADJ14" s="11"/>
      <c r="ADK14" s="11"/>
      <c r="ADL14" s="11"/>
      <c r="ADM14" s="11"/>
      <c r="ADN14" s="11"/>
      <c r="ADO14" s="11"/>
      <c r="ADP14" s="11"/>
      <c r="ADQ14" s="11"/>
      <c r="ADR14" s="11"/>
      <c r="ADS14" s="11"/>
      <c r="ADT14" s="11"/>
      <c r="ADU14" s="11"/>
      <c r="ADV14" s="11"/>
      <c r="ADW14" s="11"/>
      <c r="ADX14" s="11"/>
      <c r="ADY14" s="11"/>
      <c r="ADZ14" s="11"/>
      <c r="AEA14" s="11"/>
      <c r="AEB14" s="11"/>
      <c r="AEC14" s="11"/>
      <c r="AED14" s="11"/>
      <c r="AEE14" s="11"/>
      <c r="AEF14" s="11"/>
      <c r="AEG14" s="11"/>
      <c r="AEH14" s="11"/>
      <c r="AEI14" s="11"/>
      <c r="AEJ14" s="11"/>
      <c r="AEK14" s="11"/>
      <c r="AEL14" s="11"/>
      <c r="AEM14" s="11"/>
      <c r="AEN14" s="11"/>
      <c r="AEO14" s="11"/>
      <c r="AEP14" s="11"/>
      <c r="AEQ14" s="11"/>
      <c r="AER14" s="11"/>
      <c r="AES14" s="11"/>
      <c r="AET14" s="11"/>
      <c r="AEU14" s="11"/>
      <c r="AEV14" s="11"/>
      <c r="AEW14" s="11"/>
      <c r="AEX14" s="11"/>
      <c r="AEY14" s="11"/>
      <c r="AEZ14" s="11"/>
      <c r="AFA14" s="11"/>
      <c r="AFB14" s="11"/>
      <c r="AFC14" s="11"/>
      <c r="AFD14" s="11"/>
      <c r="AFE14" s="11"/>
      <c r="AFF14" s="11"/>
      <c r="AFG14" s="11"/>
      <c r="AFH14" s="11"/>
      <c r="AFI14" s="11"/>
      <c r="AFJ14" s="11"/>
      <c r="AFK14" s="11"/>
      <c r="AFL14" s="11"/>
      <c r="AFM14" s="11"/>
      <c r="AFN14" s="11"/>
      <c r="AFO14" s="11"/>
      <c r="AFP14" s="11"/>
      <c r="AFQ14" s="11"/>
      <c r="AFR14" s="11"/>
      <c r="AFS14" s="11"/>
      <c r="AFT14" s="11"/>
      <c r="AFU14" s="11"/>
      <c r="AFV14" s="11"/>
      <c r="AFW14" s="11"/>
      <c r="AFX14" s="11"/>
      <c r="AFY14" s="11"/>
      <c r="AFZ14" s="11"/>
      <c r="AGA14" s="11"/>
      <c r="AGB14" s="11"/>
      <c r="AGC14" s="11"/>
      <c r="AGD14" s="11"/>
      <c r="AGE14" s="11"/>
      <c r="AGF14" s="11"/>
      <c r="AGG14" s="11"/>
      <c r="AGH14" s="11"/>
      <c r="AGI14" s="11"/>
      <c r="AGJ14" s="11"/>
      <c r="AGK14" s="11"/>
      <c r="AGL14" s="11"/>
      <c r="AGM14" s="11"/>
      <c r="AGN14" s="11"/>
      <c r="AGO14" s="11"/>
      <c r="AGP14" s="11"/>
      <c r="AGQ14" s="11"/>
      <c r="AGR14" s="11"/>
      <c r="AGS14" s="11"/>
      <c r="AGT14" s="11"/>
      <c r="AGU14" s="11"/>
      <c r="AGV14" s="11"/>
      <c r="AGW14" s="11"/>
      <c r="AGX14" s="11"/>
      <c r="AGY14" s="11"/>
      <c r="AGZ14" s="11"/>
      <c r="AHA14" s="11"/>
      <c r="AHB14" s="11"/>
      <c r="AHC14" s="11"/>
      <c r="AHD14" s="11"/>
      <c r="AHE14" s="11"/>
      <c r="AHF14" s="11"/>
      <c r="AHG14" s="11"/>
      <c r="AHH14" s="11"/>
      <c r="AHI14" s="11"/>
      <c r="AHJ14" s="11"/>
      <c r="AHK14" s="11"/>
      <c r="AHL14" s="11"/>
      <c r="AHM14" s="11"/>
      <c r="AHN14" s="11"/>
      <c r="AHO14" s="11"/>
      <c r="AHP14" s="11"/>
      <c r="AHQ14" s="11"/>
      <c r="AHR14" s="11"/>
      <c r="AHS14" s="11"/>
      <c r="AHT14" s="11"/>
      <c r="AHU14" s="11"/>
      <c r="AHV14" s="11"/>
      <c r="AHW14" s="11"/>
      <c r="AHX14" s="11"/>
      <c r="AHY14" s="11"/>
      <c r="AHZ14" s="11"/>
      <c r="AIA14" s="11"/>
      <c r="AIB14" s="11"/>
      <c r="AIC14" s="11"/>
      <c r="AID14" s="11"/>
      <c r="AIE14" s="11"/>
      <c r="AIF14" s="11"/>
      <c r="AIG14" s="11"/>
      <c r="AIH14" s="11"/>
      <c r="AII14" s="11"/>
      <c r="AIJ14" s="11"/>
      <c r="AIK14" s="11"/>
      <c r="AIL14" s="11"/>
      <c r="AIM14" s="11"/>
      <c r="AIN14" s="11"/>
      <c r="AIO14" s="11"/>
      <c r="AIP14" s="11"/>
      <c r="AIQ14" s="11"/>
      <c r="AIR14" s="11"/>
      <c r="AIS14" s="11"/>
      <c r="AIT14" s="11"/>
      <c r="AIU14" s="11"/>
      <c r="AIV14" s="11"/>
      <c r="AIW14" s="11"/>
      <c r="AIX14" s="11"/>
      <c r="AIY14" s="11"/>
      <c r="AIZ14" s="11"/>
      <c r="AJA14" s="11"/>
      <c r="AJB14" s="11"/>
      <c r="AJC14" s="11"/>
      <c r="AJD14" s="11"/>
      <c r="AJE14" s="11"/>
      <c r="AJF14" s="11"/>
      <c r="AJG14" s="11"/>
      <c r="AJH14" s="11"/>
      <c r="AJI14" s="11"/>
      <c r="AJJ14" s="11"/>
      <c r="AJK14" s="11"/>
      <c r="AJL14" s="11"/>
      <c r="AJM14" s="11"/>
      <c r="AJN14" s="11"/>
      <c r="AJO14" s="11"/>
      <c r="AJP14" s="11"/>
      <c r="AJQ14" s="11"/>
      <c r="AJR14" s="11"/>
      <c r="AJS14" s="11"/>
      <c r="AJT14" s="11"/>
      <c r="AJU14" s="11"/>
      <c r="AJV14" s="11"/>
      <c r="AJW14" s="11"/>
      <c r="AJX14" s="11"/>
      <c r="AJY14" s="11"/>
      <c r="AJZ14" s="11"/>
      <c r="AKA14" s="11"/>
      <c r="AKB14" s="11"/>
      <c r="AKC14" s="11"/>
      <c r="AKD14" s="11"/>
      <c r="AKE14" s="11"/>
      <c r="AKF14" s="11"/>
      <c r="AKG14" s="11"/>
      <c r="AKH14" s="11"/>
      <c r="AKI14" s="11"/>
      <c r="AKJ14" s="11"/>
      <c r="AKK14" s="11"/>
      <c r="AKL14" s="11"/>
      <c r="AKM14" s="11"/>
      <c r="AKN14" s="11"/>
      <c r="AKO14" s="11"/>
      <c r="AKP14" s="11"/>
      <c r="AKQ14" s="11"/>
      <c r="AKR14" s="11"/>
      <c r="AKS14" s="11"/>
      <c r="AKT14" s="11"/>
      <c r="AKU14" s="11"/>
      <c r="AKV14" s="11"/>
      <c r="AKW14" s="11"/>
      <c r="AKX14" s="11"/>
      <c r="AKY14" s="11"/>
      <c r="AKZ14" s="11"/>
      <c r="ALA14" s="11"/>
      <c r="ALB14" s="11"/>
      <c r="ALC14" s="11"/>
      <c r="ALD14" s="11"/>
      <c r="ALE14" s="11"/>
      <c r="ALF14" s="11"/>
      <c r="ALG14" s="11"/>
      <c r="ALH14" s="11"/>
      <c r="ALI14" s="11"/>
      <c r="ALJ14" s="11"/>
      <c r="ALK14" s="11"/>
      <c r="ALL14" s="11"/>
      <c r="ALM14" s="11"/>
      <c r="ALN14" s="11"/>
      <c r="ALO14" s="11"/>
      <c r="ALP14" s="11"/>
      <c r="ALQ14" s="11"/>
      <c r="ALR14" s="11"/>
      <c r="ALS14" s="11"/>
      <c r="ALT14" s="11"/>
      <c r="ALU14" s="11"/>
      <c r="ALV14" s="11"/>
      <c r="ALW14" s="11"/>
      <c r="ALX14" s="11"/>
      <c r="ALY14" s="11"/>
      <c r="ALZ14" s="11"/>
      <c r="AMA14" s="11"/>
      <c r="AMB14" s="11"/>
      <c r="AMC14" s="11"/>
      <c r="AMD14" s="11"/>
      <c r="AME14" s="11"/>
      <c r="AMF14" s="11"/>
      <c r="AMG14" s="11"/>
      <c r="AMH14" s="11"/>
      <c r="AMI14" s="11"/>
      <c r="AMJ14" s="11"/>
      <c r="AMK14" s="11"/>
      <c r="AML14" s="11"/>
      <c r="AMM14" s="11"/>
      <c r="AMN14" s="11"/>
      <c r="AMO14" s="11"/>
      <c r="AMP14" s="11"/>
      <c r="AMQ14" s="11"/>
      <c r="AMR14" s="11"/>
      <c r="AMS14" s="11"/>
      <c r="AMT14" s="11"/>
      <c r="AMU14" s="11"/>
      <c r="AMV14" s="11"/>
      <c r="AMW14" s="11"/>
      <c r="AMX14" s="11"/>
      <c r="AMY14" s="11"/>
      <c r="AMZ14" s="11"/>
      <c r="ANA14" s="11"/>
      <c r="ANB14" s="11"/>
      <c r="ANC14" s="11"/>
      <c r="AND14" s="11"/>
      <c r="ANE14" s="11"/>
      <c r="ANF14" s="11"/>
      <c r="ANG14" s="11"/>
      <c r="ANH14" s="11"/>
      <c r="ANI14" s="11"/>
      <c r="ANJ14" s="11"/>
      <c r="ANK14" s="11"/>
      <c r="ANL14" s="11"/>
      <c r="ANM14" s="11"/>
      <c r="ANN14" s="11"/>
      <c r="ANO14" s="11"/>
      <c r="ANP14" s="11"/>
      <c r="ANQ14" s="11"/>
      <c r="ANR14" s="11"/>
      <c r="ANS14" s="11"/>
      <c r="ANT14" s="11"/>
      <c r="ANU14" s="11"/>
      <c r="ANV14" s="11"/>
      <c r="ANW14" s="11"/>
      <c r="ANX14" s="11"/>
      <c r="ANY14" s="11"/>
      <c r="ANZ14" s="11"/>
      <c r="AOA14" s="11"/>
      <c r="AOB14" s="11"/>
      <c r="AOC14" s="11"/>
      <c r="AOD14" s="11"/>
      <c r="AOE14" s="11"/>
      <c r="AOF14" s="11"/>
      <c r="AOG14" s="11"/>
      <c r="AOH14" s="11"/>
      <c r="AOI14" s="11"/>
      <c r="AOJ14" s="11"/>
      <c r="AOK14" s="11"/>
      <c r="AOL14" s="11"/>
      <c r="AOM14" s="11"/>
      <c r="AON14" s="11"/>
      <c r="AOO14" s="11"/>
      <c r="AOP14" s="11"/>
      <c r="AOQ14" s="11"/>
      <c r="AOR14" s="11"/>
      <c r="AOS14" s="11"/>
      <c r="AOT14" s="11"/>
      <c r="AOU14" s="11"/>
      <c r="AOV14" s="11"/>
      <c r="AOW14" s="11"/>
      <c r="AOX14" s="11"/>
      <c r="AOY14" s="11"/>
      <c r="AOZ14" s="11"/>
      <c r="APA14" s="11"/>
      <c r="APB14" s="11"/>
      <c r="APC14" s="11"/>
      <c r="APD14" s="11"/>
      <c r="APE14" s="11"/>
      <c r="APF14" s="11"/>
      <c r="APG14" s="11"/>
      <c r="APH14" s="11"/>
      <c r="API14" s="11"/>
      <c r="APJ14" s="11"/>
      <c r="APK14" s="11"/>
      <c r="APL14" s="11"/>
      <c r="APM14" s="11"/>
      <c r="APN14" s="11"/>
      <c r="APO14" s="11"/>
      <c r="APP14" s="11"/>
      <c r="APQ14" s="11"/>
      <c r="APR14" s="11"/>
      <c r="APS14" s="11"/>
      <c r="APT14" s="11"/>
      <c r="APU14" s="11"/>
      <c r="APV14" s="11"/>
      <c r="APW14" s="11"/>
      <c r="APX14" s="11"/>
      <c r="APY14" s="11"/>
      <c r="APZ14" s="11"/>
      <c r="AQA14" s="11"/>
      <c r="AQB14" s="11"/>
      <c r="AQC14" s="11"/>
      <c r="AQD14" s="11"/>
      <c r="AQE14" s="11"/>
      <c r="AQF14" s="11"/>
      <c r="AQG14" s="11"/>
      <c r="AQH14" s="11"/>
      <c r="AQI14" s="11"/>
      <c r="AQJ14" s="11"/>
      <c r="AQK14" s="11"/>
      <c r="AQL14" s="11"/>
      <c r="AQM14" s="11"/>
      <c r="AQN14" s="11"/>
      <c r="AQO14" s="11"/>
      <c r="AQP14" s="11"/>
      <c r="AQQ14" s="11"/>
      <c r="AQR14" s="11"/>
      <c r="AQS14" s="11"/>
      <c r="AQT14" s="11"/>
      <c r="AQU14" s="11"/>
      <c r="AQV14" s="11"/>
      <c r="AQW14" s="11"/>
      <c r="AQX14" s="11"/>
      <c r="AQY14" s="11"/>
      <c r="AQZ14" s="11"/>
      <c r="ARA14" s="11"/>
      <c r="ARB14" s="11"/>
      <c r="ARC14" s="11"/>
      <c r="ARD14" s="11"/>
      <c r="ARE14" s="11"/>
      <c r="ARF14" s="11"/>
      <c r="ARG14" s="11"/>
      <c r="ARH14" s="11"/>
      <c r="ARI14" s="11"/>
      <c r="ARJ14" s="11"/>
      <c r="ARK14" s="11"/>
      <c r="ARL14" s="11"/>
      <c r="ARM14" s="11"/>
      <c r="ARN14" s="11"/>
      <c r="ARO14" s="11"/>
      <c r="ARP14" s="11"/>
      <c r="ARQ14" s="11"/>
      <c r="ARR14" s="11"/>
      <c r="ARS14" s="11"/>
      <c r="ART14" s="11"/>
      <c r="ARU14" s="11"/>
      <c r="ARV14" s="11"/>
      <c r="ARW14" s="11"/>
      <c r="ARX14" s="11"/>
      <c r="ARY14" s="11"/>
      <c r="ARZ14" s="11"/>
      <c r="ASA14" s="11"/>
      <c r="ASB14" s="11"/>
      <c r="ASC14" s="11"/>
      <c r="ASD14" s="11"/>
      <c r="ASE14" s="11"/>
      <c r="ASF14" s="11"/>
      <c r="ASG14" s="11"/>
      <c r="ASH14" s="11"/>
      <c r="ASI14" s="11"/>
      <c r="ASJ14" s="11"/>
      <c r="ASK14" s="11"/>
      <c r="ASL14" s="11"/>
      <c r="ASM14" s="11"/>
      <c r="ASN14" s="11"/>
      <c r="ASO14" s="11"/>
      <c r="ASP14" s="11"/>
      <c r="ASQ14" s="11"/>
      <c r="ASR14" s="11"/>
      <c r="ASS14" s="11"/>
      <c r="AST14" s="11"/>
      <c r="ASU14" s="11"/>
      <c r="ASV14" s="11"/>
      <c r="ASW14" s="11"/>
      <c r="ASX14" s="11"/>
      <c r="ASY14" s="11"/>
      <c r="ASZ14" s="11"/>
      <c r="ATA14" s="11"/>
      <c r="ATB14" s="11"/>
      <c r="ATC14" s="11"/>
      <c r="ATD14" s="11"/>
      <c r="ATE14" s="11"/>
      <c r="ATF14" s="11"/>
      <c r="ATG14" s="11"/>
      <c r="ATH14" s="11"/>
      <c r="ATI14" s="11"/>
      <c r="ATJ14" s="11"/>
      <c r="ATK14" s="11"/>
      <c r="ATL14" s="11"/>
      <c r="ATM14" s="11"/>
      <c r="ATN14" s="11"/>
      <c r="ATO14" s="11"/>
      <c r="ATP14" s="11"/>
      <c r="ATQ14" s="11"/>
      <c r="ATR14" s="11"/>
      <c r="ATS14" s="11"/>
      <c r="ATT14" s="11"/>
      <c r="ATU14" s="11"/>
      <c r="ATV14" s="11"/>
      <c r="ATW14" s="11"/>
      <c r="ATX14" s="11"/>
      <c r="ATY14" s="11"/>
      <c r="ATZ14" s="11"/>
      <c r="AUA14" s="11"/>
      <c r="AUB14" s="11"/>
      <c r="AUC14" s="11"/>
      <c r="AUD14" s="11"/>
      <c r="AUE14" s="11"/>
      <c r="AUF14" s="11"/>
      <c r="AUG14" s="11"/>
      <c r="AUH14" s="11"/>
      <c r="AUI14" s="11"/>
      <c r="AUJ14" s="11"/>
      <c r="AUK14" s="11"/>
      <c r="AUL14" s="11"/>
      <c r="AUM14" s="11"/>
      <c r="AUN14" s="11"/>
      <c r="AUO14" s="11"/>
      <c r="AUP14" s="11"/>
      <c r="AUQ14" s="11"/>
      <c r="AUR14" s="11"/>
      <c r="AUS14" s="11"/>
      <c r="AUT14" s="11"/>
      <c r="AUU14" s="11"/>
      <c r="AUV14" s="11"/>
      <c r="AUW14" s="11"/>
      <c r="AUX14" s="11"/>
      <c r="AUY14" s="11"/>
      <c r="AUZ14" s="11"/>
      <c r="AVA14" s="11"/>
      <c r="AVB14" s="11"/>
      <c r="AVC14" s="11"/>
      <c r="AVD14" s="11"/>
      <c r="AVE14" s="11"/>
      <c r="AVF14" s="11"/>
      <c r="AVG14" s="11"/>
      <c r="AVH14" s="11"/>
      <c r="AVI14" s="11"/>
      <c r="AVJ14" s="11"/>
      <c r="AVK14" s="11"/>
      <c r="AVL14" s="11"/>
      <c r="AVM14" s="11"/>
      <c r="AVN14" s="11"/>
      <c r="AVO14" s="11"/>
      <c r="AVP14" s="11"/>
      <c r="AVQ14" s="11"/>
      <c r="AVR14" s="11"/>
      <c r="AVS14" s="11"/>
      <c r="AVT14" s="11"/>
      <c r="AVU14" s="11"/>
      <c r="AVV14" s="11"/>
      <c r="AVW14" s="11"/>
      <c r="AVX14" s="11"/>
      <c r="AVY14" s="11"/>
      <c r="AVZ14" s="11"/>
      <c r="AWA14" s="11"/>
      <c r="AWB14" s="11"/>
      <c r="AWC14" s="11"/>
      <c r="AWD14" s="11"/>
      <c r="AWE14" s="11"/>
      <c r="AWF14" s="11"/>
      <c r="AWG14" s="11"/>
      <c r="AWH14" s="11"/>
      <c r="AWI14" s="11"/>
      <c r="AWJ14" s="11"/>
      <c r="AWK14" s="11"/>
      <c r="AWL14" s="11"/>
      <c r="AWM14" s="11"/>
      <c r="AWN14" s="11"/>
      <c r="AWO14" s="11"/>
      <c r="AWP14" s="11"/>
      <c r="AWQ14" s="11"/>
      <c r="AWR14" s="11"/>
      <c r="AWS14" s="11"/>
      <c r="AWT14" s="11"/>
      <c r="AWU14" s="11"/>
      <c r="AWV14" s="11"/>
      <c r="AWW14" s="11"/>
      <c r="AWX14" s="11"/>
      <c r="AWY14" s="11"/>
      <c r="AWZ14" s="11"/>
      <c r="AXA14" s="11"/>
      <c r="AXB14" s="11"/>
      <c r="AXC14" s="11"/>
      <c r="AXD14" s="11"/>
      <c r="AXE14" s="11"/>
      <c r="AXF14" s="11"/>
      <c r="AXG14" s="11"/>
      <c r="AXH14" s="11"/>
      <c r="AXI14" s="11"/>
      <c r="AXJ14" s="11"/>
      <c r="AXK14" s="11"/>
      <c r="AXL14" s="11"/>
      <c r="AXM14" s="11"/>
      <c r="AXN14" s="11"/>
      <c r="AXO14" s="11"/>
      <c r="AXP14" s="11"/>
      <c r="AXQ14" s="11"/>
      <c r="AXR14" s="11"/>
      <c r="AXS14" s="11"/>
      <c r="AXT14" s="11"/>
      <c r="AXU14" s="11"/>
      <c r="AXV14" s="11"/>
      <c r="AXW14" s="11"/>
      <c r="AXX14" s="11"/>
      <c r="AXY14" s="11"/>
      <c r="AXZ14" s="11"/>
      <c r="AYA14" s="11"/>
      <c r="AYB14" s="11"/>
      <c r="AYC14" s="11"/>
      <c r="AYD14" s="11"/>
      <c r="AYE14" s="11"/>
      <c r="AYF14" s="11"/>
      <c r="AYG14" s="11"/>
      <c r="AYH14" s="11"/>
      <c r="AYI14" s="11"/>
      <c r="AYJ14" s="11"/>
      <c r="AYK14" s="11"/>
      <c r="AYL14" s="11"/>
      <c r="AYM14" s="11"/>
      <c r="AYN14" s="11"/>
      <c r="AYO14" s="11"/>
      <c r="AYP14" s="11"/>
      <c r="AYQ14" s="11"/>
      <c r="AYR14" s="11"/>
      <c r="AYS14" s="11"/>
      <c r="AYT14" s="11"/>
      <c r="AYU14" s="11"/>
      <c r="AYV14" s="11"/>
      <c r="AYW14" s="11"/>
      <c r="AYX14" s="11"/>
      <c r="AYY14" s="11"/>
      <c r="AYZ14" s="11"/>
      <c r="AZA14" s="11"/>
      <c r="AZB14" s="11"/>
      <c r="AZC14" s="11"/>
      <c r="AZD14" s="11"/>
      <c r="AZE14" s="11"/>
      <c r="AZF14" s="11"/>
      <c r="AZG14" s="11"/>
      <c r="AZH14" s="11"/>
      <c r="AZI14" s="11"/>
      <c r="AZJ14" s="11"/>
      <c r="AZK14" s="11"/>
      <c r="AZL14" s="11"/>
      <c r="AZM14" s="11"/>
      <c r="AZN14" s="11"/>
      <c r="AZO14" s="11"/>
      <c r="AZP14" s="11"/>
      <c r="AZQ14" s="11"/>
      <c r="AZR14" s="11"/>
      <c r="AZS14" s="11"/>
      <c r="AZT14" s="11"/>
      <c r="AZU14" s="11"/>
      <c r="AZV14" s="11"/>
      <c r="AZW14" s="11"/>
      <c r="AZX14" s="11"/>
      <c r="AZY14" s="11"/>
      <c r="AZZ14" s="11"/>
      <c r="BAA14" s="11"/>
      <c r="BAB14" s="11"/>
      <c r="BAC14" s="11"/>
      <c r="BAD14" s="11"/>
      <c r="BAE14" s="11"/>
      <c r="BAF14" s="11"/>
      <c r="BAG14" s="11"/>
      <c r="BAH14" s="11"/>
      <c r="BAI14" s="11"/>
      <c r="BAJ14" s="11"/>
      <c r="BAK14" s="11"/>
      <c r="BAL14" s="11"/>
      <c r="BAM14" s="11"/>
      <c r="BAN14" s="11"/>
      <c r="BAO14" s="11"/>
      <c r="BAP14" s="11"/>
      <c r="BAQ14" s="11"/>
      <c r="BAR14" s="11"/>
      <c r="BAS14" s="11"/>
      <c r="BAT14" s="11"/>
      <c r="BAU14" s="11"/>
      <c r="BAV14" s="11"/>
      <c r="BAW14" s="11"/>
      <c r="BAX14" s="11"/>
      <c r="BAY14" s="11"/>
      <c r="BAZ14" s="11"/>
      <c r="BBA14" s="11"/>
      <c r="BBB14" s="11"/>
      <c r="BBC14" s="11"/>
      <c r="BBD14" s="11"/>
      <c r="BBE14" s="11"/>
      <c r="BBF14" s="11"/>
      <c r="BBG14" s="11"/>
      <c r="BBH14" s="11"/>
      <c r="BBI14" s="11"/>
      <c r="BBJ14" s="11"/>
      <c r="BBK14" s="11"/>
      <c r="BBL14" s="11"/>
      <c r="BBM14" s="11"/>
      <c r="BBN14" s="11"/>
      <c r="BBO14" s="11"/>
      <c r="BBP14" s="11"/>
      <c r="BBQ14" s="11"/>
      <c r="BBR14" s="11"/>
      <c r="BBS14" s="11"/>
      <c r="BBT14" s="11"/>
      <c r="BBU14" s="11"/>
      <c r="BBV14" s="11"/>
      <c r="BBW14" s="11"/>
      <c r="BBX14" s="11"/>
      <c r="BBY14" s="11"/>
      <c r="BBZ14" s="11"/>
      <c r="BCA14" s="11"/>
      <c r="BCB14" s="11"/>
      <c r="BCC14" s="11"/>
      <c r="BCD14" s="11"/>
      <c r="BCE14" s="11"/>
      <c r="BCF14" s="11"/>
      <c r="BCG14" s="11"/>
      <c r="BCH14" s="11"/>
      <c r="BCI14" s="11"/>
      <c r="BCJ14" s="11"/>
      <c r="BCK14" s="11"/>
      <c r="BCL14" s="11"/>
      <c r="BCM14" s="11"/>
      <c r="BCN14" s="11"/>
      <c r="BCO14" s="11"/>
      <c r="BCP14" s="11"/>
      <c r="BCQ14" s="11"/>
      <c r="BCR14" s="11"/>
      <c r="BCS14" s="11"/>
      <c r="BCT14" s="11"/>
      <c r="BCU14" s="11"/>
      <c r="BCV14" s="11"/>
      <c r="BCW14" s="11"/>
      <c r="BCX14" s="11"/>
      <c r="BCY14" s="11"/>
      <c r="BCZ14" s="11"/>
      <c r="BDA14" s="11"/>
      <c r="BDB14" s="11"/>
      <c r="BDC14" s="11"/>
      <c r="BDD14" s="11"/>
      <c r="BDE14" s="11"/>
      <c r="BDF14" s="11"/>
      <c r="BDG14" s="11"/>
      <c r="BDH14" s="11"/>
      <c r="BDI14" s="11"/>
      <c r="BDJ14" s="11"/>
      <c r="BDK14" s="11"/>
      <c r="BDL14" s="11"/>
      <c r="BDM14" s="11"/>
      <c r="BDN14" s="11"/>
      <c r="BDO14" s="11"/>
      <c r="BDP14" s="11"/>
      <c r="BDQ14" s="11"/>
      <c r="BDR14" s="11"/>
      <c r="BDS14" s="11"/>
      <c r="BDT14" s="11"/>
      <c r="BDU14" s="11"/>
      <c r="BDV14" s="11"/>
      <c r="BDW14" s="11"/>
      <c r="BDX14" s="11"/>
      <c r="BDY14" s="11"/>
      <c r="BDZ14" s="11"/>
      <c r="BEA14" s="11"/>
      <c r="BEB14" s="11"/>
      <c r="BEC14" s="11"/>
      <c r="BED14" s="11"/>
      <c r="BEE14" s="11"/>
      <c r="BEF14" s="11"/>
      <c r="BEG14" s="11"/>
      <c r="BEH14" s="11"/>
      <c r="BEI14" s="11"/>
      <c r="BEJ14" s="11"/>
      <c r="BEK14" s="11"/>
      <c r="BEL14" s="11"/>
      <c r="BEM14" s="11"/>
      <c r="BEN14" s="11"/>
      <c r="BEO14" s="11"/>
      <c r="BEP14" s="11"/>
      <c r="BEQ14" s="11"/>
      <c r="BER14" s="11"/>
      <c r="BES14" s="11"/>
      <c r="BET14" s="11"/>
      <c r="BEU14" s="11"/>
      <c r="BEV14" s="11"/>
      <c r="BEW14" s="11"/>
      <c r="BEX14" s="11"/>
      <c r="BEY14" s="11"/>
      <c r="BEZ14" s="11"/>
      <c r="BFA14" s="11"/>
      <c r="BFB14" s="11"/>
      <c r="BFC14" s="11"/>
      <c r="BFD14" s="11"/>
      <c r="BFE14" s="11"/>
      <c r="BFF14" s="11"/>
      <c r="BFG14" s="11"/>
      <c r="BFH14" s="11"/>
      <c r="BFI14" s="11"/>
      <c r="BFJ14" s="11"/>
      <c r="BFK14" s="11"/>
      <c r="BFL14" s="11"/>
      <c r="BFM14" s="11"/>
      <c r="BFN14" s="11"/>
      <c r="BFO14" s="11"/>
      <c r="BFP14" s="11"/>
      <c r="BFQ14" s="11"/>
      <c r="BFR14" s="11"/>
      <c r="BFS14" s="11"/>
      <c r="BFT14" s="11"/>
      <c r="BFU14" s="11"/>
      <c r="BFV14" s="11"/>
      <c r="BFW14" s="11"/>
      <c r="BFX14" s="11"/>
      <c r="BFY14" s="11"/>
      <c r="BFZ14" s="11"/>
      <c r="BGA14" s="11"/>
      <c r="BGB14" s="11"/>
      <c r="BGC14" s="11"/>
      <c r="BGD14" s="11"/>
      <c r="BGE14" s="11"/>
      <c r="BGF14" s="11"/>
      <c r="BGG14" s="11"/>
      <c r="BGH14" s="11"/>
      <c r="BGI14" s="11"/>
      <c r="BGJ14" s="11"/>
      <c r="BGK14" s="11"/>
      <c r="BGL14" s="11"/>
      <c r="BGM14" s="11"/>
      <c r="BGN14" s="11"/>
      <c r="BGO14" s="11"/>
      <c r="BGP14" s="11"/>
      <c r="BGQ14" s="11"/>
      <c r="BGR14" s="11"/>
      <c r="BGS14" s="11"/>
      <c r="BGT14" s="11"/>
      <c r="BGU14" s="11"/>
      <c r="BGV14" s="11"/>
      <c r="BGW14" s="11"/>
      <c r="BGX14" s="11"/>
      <c r="BGY14" s="11"/>
      <c r="BGZ14" s="11"/>
      <c r="BHA14" s="11"/>
      <c r="BHB14" s="11"/>
      <c r="BHC14" s="11"/>
      <c r="BHD14" s="11"/>
      <c r="BHE14" s="11"/>
      <c r="BHF14" s="11"/>
      <c r="BHG14" s="11"/>
      <c r="BHH14" s="11"/>
      <c r="BHI14" s="11"/>
      <c r="BHJ14" s="11"/>
      <c r="BHK14" s="11"/>
      <c r="BHL14" s="11"/>
      <c r="BHM14" s="11"/>
      <c r="BHN14" s="11"/>
      <c r="BHO14" s="11"/>
      <c r="BHP14" s="11"/>
      <c r="BHQ14" s="11"/>
      <c r="BHR14" s="11"/>
      <c r="BHS14" s="11"/>
      <c r="BHT14" s="11"/>
      <c r="BHU14" s="11"/>
      <c r="BHV14" s="11"/>
      <c r="BHW14" s="11"/>
      <c r="BHX14" s="11"/>
      <c r="BHY14" s="11"/>
      <c r="BHZ14" s="11"/>
      <c r="BIA14" s="11"/>
      <c r="BIB14" s="11"/>
      <c r="BIC14" s="11"/>
      <c r="BID14" s="11"/>
      <c r="BIE14" s="11"/>
      <c r="BIF14" s="11"/>
      <c r="BIG14" s="11"/>
      <c r="BIH14" s="11"/>
      <c r="BII14" s="11"/>
      <c r="BIJ14" s="11"/>
      <c r="BIK14" s="11"/>
      <c r="BIL14" s="11"/>
      <c r="BIM14" s="11"/>
      <c r="BIN14" s="11"/>
      <c r="BIO14" s="11"/>
      <c r="BIP14" s="11"/>
      <c r="BIQ14" s="11"/>
      <c r="BIR14" s="11"/>
      <c r="BIS14" s="11"/>
      <c r="BIT14" s="11"/>
      <c r="BIU14" s="11"/>
      <c r="BIV14" s="11"/>
      <c r="BIW14" s="11"/>
      <c r="BIX14" s="11"/>
      <c r="BIY14" s="11"/>
      <c r="BIZ14" s="11"/>
      <c r="BJA14" s="11"/>
      <c r="BJB14" s="11"/>
      <c r="BJC14" s="11"/>
      <c r="BJD14" s="11"/>
      <c r="BJE14" s="11"/>
      <c r="BJF14" s="11"/>
      <c r="BJG14" s="11"/>
      <c r="BJH14" s="11"/>
      <c r="BJI14" s="11"/>
      <c r="BJJ14" s="11"/>
      <c r="BJK14" s="11"/>
      <c r="BJL14" s="11"/>
      <c r="BJM14" s="11"/>
      <c r="BJN14" s="11"/>
      <c r="BJO14" s="11"/>
      <c r="BJP14" s="11"/>
      <c r="BJQ14" s="11"/>
      <c r="BJR14" s="11"/>
      <c r="BJS14" s="11"/>
      <c r="BJT14" s="11"/>
      <c r="BJU14" s="11"/>
      <c r="BJV14" s="11"/>
      <c r="BJW14" s="11"/>
      <c r="BJX14" s="11"/>
      <c r="BJY14" s="11"/>
      <c r="BJZ14" s="11"/>
      <c r="BKA14" s="11"/>
      <c r="BKB14" s="11"/>
      <c r="BKC14" s="11"/>
      <c r="BKD14" s="11"/>
      <c r="BKE14" s="11"/>
      <c r="BKF14" s="11"/>
      <c r="BKG14" s="11"/>
      <c r="BKH14" s="11"/>
      <c r="BKI14" s="11"/>
      <c r="BKJ14" s="11"/>
      <c r="BKK14" s="11"/>
      <c r="BKL14" s="11"/>
      <c r="BKM14" s="11"/>
      <c r="BKN14" s="11"/>
      <c r="BKO14" s="11"/>
      <c r="BKP14" s="11"/>
      <c r="BKQ14" s="11"/>
      <c r="BKR14" s="11"/>
      <c r="BKS14" s="11"/>
      <c r="BKT14" s="11"/>
      <c r="BKU14" s="11"/>
      <c r="BKV14" s="11"/>
      <c r="BKW14" s="11"/>
      <c r="BKX14" s="11"/>
      <c r="BKY14" s="11"/>
      <c r="BKZ14" s="11"/>
      <c r="BLA14" s="11"/>
      <c r="BLB14" s="11"/>
      <c r="BLC14" s="11"/>
      <c r="BLD14" s="11"/>
      <c r="BLE14" s="11"/>
      <c r="BLF14" s="11"/>
      <c r="BLG14" s="11"/>
      <c r="BLH14" s="11"/>
      <c r="BLI14" s="11"/>
      <c r="BLJ14" s="11"/>
      <c r="BLK14" s="11"/>
      <c r="BLL14" s="11"/>
      <c r="BLM14" s="11"/>
      <c r="BLN14" s="11"/>
      <c r="BLO14" s="11"/>
      <c r="BLP14" s="11"/>
      <c r="BLQ14" s="11"/>
      <c r="BLR14" s="11"/>
      <c r="BLS14" s="11"/>
      <c r="BLT14" s="11"/>
      <c r="BLU14" s="11"/>
      <c r="BLV14" s="11"/>
      <c r="BLW14" s="11"/>
      <c r="BLX14" s="11"/>
      <c r="BLY14" s="11"/>
      <c r="BLZ14" s="11"/>
      <c r="BMA14" s="11"/>
      <c r="BMB14" s="11"/>
      <c r="BMC14" s="11"/>
      <c r="BMD14" s="11"/>
      <c r="BME14" s="11"/>
      <c r="BMF14" s="11"/>
      <c r="BMG14" s="11"/>
      <c r="BMH14" s="11"/>
      <c r="BMI14" s="11"/>
      <c r="BMJ14" s="11"/>
      <c r="BMK14" s="11"/>
      <c r="BML14" s="11"/>
      <c r="BMM14" s="11"/>
      <c r="BMN14" s="11"/>
      <c r="BMO14" s="11"/>
      <c r="BMP14" s="11"/>
      <c r="BMQ14" s="11"/>
      <c r="BMR14" s="11"/>
      <c r="BMS14" s="11"/>
      <c r="BMT14" s="11"/>
      <c r="BMU14" s="11"/>
      <c r="BMV14" s="11"/>
      <c r="BMW14" s="11"/>
      <c r="BMX14" s="11"/>
      <c r="BMY14" s="11"/>
      <c r="BMZ14" s="11"/>
      <c r="BNA14" s="11"/>
      <c r="BNB14" s="11"/>
      <c r="BNC14" s="11"/>
      <c r="BND14" s="11"/>
      <c r="BNE14" s="11"/>
      <c r="BNF14" s="11"/>
      <c r="BNG14" s="11"/>
      <c r="BNH14" s="11"/>
      <c r="BNI14" s="11"/>
      <c r="BNJ14" s="11"/>
      <c r="BNK14" s="11"/>
      <c r="BNL14" s="11"/>
      <c r="BNM14" s="11"/>
      <c r="BNN14" s="11"/>
      <c r="BNO14" s="11"/>
      <c r="BNP14" s="11"/>
      <c r="BNQ14" s="11"/>
      <c r="BNR14" s="11"/>
      <c r="BNS14" s="11"/>
      <c r="BNT14" s="11"/>
      <c r="BNU14" s="11"/>
      <c r="BNV14" s="11"/>
      <c r="BNW14" s="11"/>
      <c r="BNX14" s="11"/>
      <c r="BNY14" s="11"/>
      <c r="BNZ14" s="11"/>
      <c r="BOA14" s="11"/>
      <c r="BOB14" s="11"/>
      <c r="BOC14" s="11"/>
      <c r="BOD14" s="11"/>
      <c r="BOE14" s="11"/>
      <c r="BOF14" s="11"/>
      <c r="BOG14" s="11"/>
      <c r="BOH14" s="11"/>
      <c r="BOI14" s="11"/>
      <c r="BOJ14" s="11"/>
      <c r="BOK14" s="11"/>
      <c r="BOL14" s="11"/>
      <c r="BOM14" s="11"/>
      <c r="BON14" s="11"/>
      <c r="BOO14" s="11"/>
      <c r="BOP14" s="11"/>
      <c r="BOQ14" s="11"/>
      <c r="BOR14" s="11"/>
      <c r="BOS14" s="11"/>
      <c r="BOT14" s="11"/>
      <c r="BOU14" s="11"/>
      <c r="BOV14" s="11"/>
      <c r="BOW14" s="11"/>
      <c r="BOX14" s="11"/>
      <c r="BOY14" s="11"/>
      <c r="BOZ14" s="11"/>
      <c r="BPA14" s="11"/>
      <c r="BPB14" s="11"/>
      <c r="BPC14" s="11"/>
      <c r="BPD14" s="11"/>
      <c r="BPE14" s="11"/>
      <c r="BPF14" s="11"/>
      <c r="BPG14" s="11"/>
      <c r="BPH14" s="11"/>
      <c r="BPI14" s="11"/>
      <c r="BPJ14" s="11"/>
      <c r="BPK14" s="11"/>
      <c r="BPL14" s="11"/>
      <c r="BPM14" s="11"/>
      <c r="BPN14" s="11"/>
      <c r="BPO14" s="11"/>
      <c r="BPP14" s="11"/>
      <c r="BPQ14" s="11"/>
      <c r="BPR14" s="11"/>
      <c r="BPS14" s="11"/>
      <c r="BPT14" s="11"/>
      <c r="BPU14" s="11"/>
      <c r="BPV14" s="11"/>
      <c r="BPW14" s="11"/>
      <c r="BPX14" s="11"/>
      <c r="BPY14" s="11"/>
      <c r="BPZ14" s="11"/>
      <c r="BQA14" s="11"/>
      <c r="BQB14" s="11"/>
      <c r="BQC14" s="11"/>
      <c r="BQD14" s="11"/>
      <c r="BQE14" s="11"/>
      <c r="BQF14" s="11"/>
      <c r="BQG14" s="11"/>
      <c r="BQH14" s="11"/>
      <c r="BQI14" s="11"/>
      <c r="BQJ14" s="11"/>
      <c r="BQK14" s="11"/>
      <c r="BQL14" s="11"/>
      <c r="BQM14" s="11"/>
      <c r="BQN14" s="11"/>
      <c r="BQO14" s="11"/>
      <c r="BQP14" s="11"/>
      <c r="BQQ14" s="11"/>
      <c r="BQR14" s="11"/>
      <c r="BQS14" s="11"/>
      <c r="BQT14" s="11"/>
      <c r="BQU14" s="11"/>
      <c r="BQV14" s="11"/>
      <c r="BQW14" s="11"/>
      <c r="BQX14" s="11"/>
      <c r="BQY14" s="11"/>
      <c r="BQZ14" s="11"/>
      <c r="BRA14" s="11"/>
      <c r="BRB14" s="11"/>
      <c r="BRC14" s="11"/>
      <c r="BRD14" s="11"/>
      <c r="BRE14" s="11"/>
      <c r="BRF14" s="11"/>
      <c r="BRG14" s="11"/>
      <c r="BRH14" s="11"/>
      <c r="BRI14" s="11"/>
      <c r="BRJ14" s="11"/>
      <c r="BRK14" s="11"/>
      <c r="BRL14" s="11"/>
      <c r="BRM14" s="11"/>
      <c r="BRN14" s="11"/>
      <c r="BRO14" s="11"/>
      <c r="BRP14" s="11"/>
      <c r="BRQ14" s="11"/>
      <c r="BRR14" s="11"/>
      <c r="BRS14" s="11"/>
      <c r="BRT14" s="11"/>
      <c r="BRU14" s="11"/>
      <c r="BRV14" s="11"/>
      <c r="BRW14" s="11"/>
      <c r="BRX14" s="11"/>
      <c r="BRY14" s="11"/>
      <c r="BRZ14" s="11"/>
      <c r="BSA14" s="11"/>
      <c r="BSB14" s="11"/>
      <c r="BSC14" s="11"/>
      <c r="BSD14" s="11"/>
      <c r="BSE14" s="11"/>
      <c r="BSF14" s="11"/>
      <c r="BSG14" s="11"/>
      <c r="BSH14" s="11"/>
      <c r="BSI14" s="11"/>
      <c r="BSJ14" s="11"/>
      <c r="BSK14" s="11"/>
      <c r="BSL14" s="11"/>
      <c r="BSM14" s="11"/>
      <c r="BSN14" s="11"/>
      <c r="BSO14" s="11"/>
      <c r="BSP14" s="11"/>
      <c r="BSQ14" s="11"/>
      <c r="BSR14" s="11"/>
      <c r="BSS14" s="11"/>
      <c r="BST14" s="11"/>
      <c r="BSU14" s="11"/>
      <c r="BSV14" s="11"/>
      <c r="BSW14" s="11"/>
      <c r="BSX14" s="11"/>
      <c r="BSY14" s="11"/>
      <c r="BSZ14" s="11"/>
      <c r="BTA14" s="11"/>
      <c r="BTB14" s="11"/>
      <c r="BTC14" s="11"/>
      <c r="BTD14" s="11"/>
      <c r="BTE14" s="11"/>
      <c r="BTF14" s="11"/>
      <c r="BTG14" s="11"/>
      <c r="BTH14" s="11"/>
      <c r="BTI14" s="11"/>
      <c r="BTJ14" s="11"/>
      <c r="BTK14" s="11"/>
      <c r="BTL14" s="11"/>
      <c r="BTM14" s="11"/>
      <c r="BTN14" s="11"/>
      <c r="BTO14" s="11"/>
      <c r="BTP14" s="11"/>
      <c r="BTQ14" s="11"/>
      <c r="BTR14" s="11"/>
      <c r="BTS14" s="11"/>
      <c r="BTT14" s="11"/>
      <c r="BTU14" s="11"/>
      <c r="BTV14" s="11"/>
      <c r="BTW14" s="11"/>
      <c r="BTX14" s="11"/>
      <c r="BTY14" s="11"/>
      <c r="BTZ14" s="11"/>
      <c r="BUA14" s="11"/>
      <c r="BUB14" s="11"/>
      <c r="BUC14" s="11"/>
      <c r="BUD14" s="11"/>
      <c r="BUE14" s="11"/>
      <c r="BUF14" s="11"/>
      <c r="BUG14" s="11"/>
      <c r="BUH14" s="11"/>
      <c r="BUI14" s="11"/>
      <c r="BUJ14" s="11"/>
      <c r="BUK14" s="11"/>
      <c r="BUL14" s="11"/>
      <c r="BUM14" s="11"/>
      <c r="BUN14" s="11"/>
      <c r="BUO14" s="11"/>
      <c r="BUP14" s="11"/>
      <c r="BUQ14" s="11"/>
      <c r="BUR14" s="11"/>
      <c r="BUS14" s="11"/>
      <c r="BUT14" s="11"/>
      <c r="BUU14" s="11"/>
      <c r="BUV14" s="11"/>
      <c r="BUW14" s="11"/>
      <c r="BUX14" s="11"/>
      <c r="BUY14" s="11"/>
      <c r="BUZ14" s="11"/>
      <c r="BVA14" s="11"/>
      <c r="BVB14" s="11"/>
      <c r="BVC14" s="11"/>
      <c r="BVD14" s="11"/>
      <c r="BVE14" s="11"/>
      <c r="BVF14" s="11"/>
      <c r="BVG14" s="11"/>
      <c r="BVH14" s="11"/>
      <c r="BVI14" s="11"/>
      <c r="BVJ14" s="11"/>
      <c r="BVK14" s="11"/>
      <c r="BVL14" s="11"/>
      <c r="BVM14" s="11"/>
      <c r="BVN14" s="11"/>
      <c r="BVO14" s="11"/>
      <c r="BVP14" s="11"/>
      <c r="BVQ14" s="11"/>
      <c r="BVR14" s="11"/>
      <c r="BVS14" s="11"/>
      <c r="BVT14" s="11"/>
      <c r="BVU14" s="11"/>
      <c r="BVV14" s="11"/>
      <c r="BVW14" s="11"/>
      <c r="BVX14" s="11"/>
      <c r="BVY14" s="11"/>
      <c r="BVZ14" s="11"/>
      <c r="BWA14" s="11"/>
      <c r="BWB14" s="11"/>
      <c r="BWC14" s="11"/>
      <c r="BWD14" s="11"/>
      <c r="BWE14" s="11"/>
      <c r="BWF14" s="11"/>
      <c r="BWG14" s="11"/>
      <c r="BWH14" s="11"/>
      <c r="BWI14" s="11"/>
      <c r="BWJ14" s="11"/>
      <c r="BWK14" s="11"/>
      <c r="BWL14" s="11"/>
      <c r="BWM14" s="11"/>
      <c r="BWN14" s="11"/>
      <c r="BWO14" s="11"/>
      <c r="BWP14" s="11"/>
      <c r="BWQ14" s="11"/>
      <c r="BWR14" s="11"/>
      <c r="BWS14" s="11"/>
      <c r="BWT14" s="11"/>
      <c r="BWU14" s="11"/>
      <c r="BWV14" s="11"/>
      <c r="BWW14" s="11"/>
      <c r="BWX14" s="11"/>
      <c r="BWY14" s="11"/>
      <c r="BWZ14" s="11"/>
      <c r="BXA14" s="11"/>
      <c r="BXB14" s="11"/>
      <c r="BXC14" s="11"/>
      <c r="BXD14" s="11"/>
      <c r="BXE14" s="11"/>
      <c r="BXF14" s="11"/>
      <c r="BXG14" s="11"/>
      <c r="BXH14" s="11"/>
      <c r="BXI14" s="11"/>
      <c r="BXJ14" s="11"/>
      <c r="BXK14" s="11"/>
      <c r="BXL14" s="11"/>
      <c r="BXM14" s="11"/>
      <c r="BXN14" s="11"/>
      <c r="BXO14" s="11"/>
      <c r="BXP14" s="11"/>
      <c r="BXQ14" s="11"/>
      <c r="BXR14" s="11"/>
      <c r="BXS14" s="11"/>
      <c r="BXT14" s="11"/>
      <c r="BXU14" s="11"/>
      <c r="BXV14" s="11"/>
      <c r="BXW14" s="11"/>
      <c r="BXX14" s="11"/>
      <c r="BXY14" s="11"/>
      <c r="BXZ14" s="11"/>
      <c r="BYA14" s="11"/>
      <c r="BYB14" s="11"/>
      <c r="BYC14" s="11"/>
      <c r="BYD14" s="11"/>
      <c r="BYE14" s="11"/>
      <c r="BYF14" s="11"/>
      <c r="BYG14" s="11"/>
      <c r="BYH14" s="11"/>
      <c r="BYI14" s="11"/>
      <c r="BYJ14" s="11"/>
      <c r="BYK14" s="11"/>
      <c r="BYL14" s="11"/>
      <c r="BYM14" s="11"/>
      <c r="BYN14" s="11"/>
      <c r="BYO14" s="11"/>
      <c r="BYP14" s="11"/>
      <c r="BYQ14" s="11"/>
      <c r="BYR14" s="11"/>
      <c r="BYS14" s="11"/>
      <c r="BYT14" s="11"/>
      <c r="BYU14" s="11"/>
      <c r="BYV14" s="11"/>
      <c r="BYW14" s="11"/>
      <c r="BYX14" s="11"/>
      <c r="BYY14" s="11"/>
      <c r="BYZ14" s="11"/>
      <c r="BZA14" s="11"/>
      <c r="BZB14" s="11"/>
      <c r="BZC14" s="11"/>
      <c r="BZD14" s="11"/>
      <c r="BZE14" s="11"/>
      <c r="BZF14" s="11"/>
      <c r="BZG14" s="11"/>
      <c r="BZH14" s="11"/>
      <c r="BZI14" s="11"/>
      <c r="BZJ14" s="11"/>
      <c r="BZK14" s="11"/>
      <c r="BZL14" s="11"/>
      <c r="BZM14" s="11"/>
      <c r="BZN14" s="11"/>
      <c r="BZO14" s="11"/>
      <c r="BZP14" s="11"/>
      <c r="BZQ14" s="11"/>
      <c r="BZR14" s="11"/>
      <c r="BZS14" s="11"/>
      <c r="BZT14" s="11"/>
      <c r="BZU14" s="11"/>
      <c r="BZV14" s="11"/>
      <c r="BZW14" s="11"/>
      <c r="BZX14" s="11"/>
      <c r="BZY14" s="11"/>
      <c r="BZZ14" s="11"/>
      <c r="CAA14" s="11"/>
      <c r="CAB14" s="11"/>
      <c r="CAC14" s="11"/>
      <c r="CAD14" s="11"/>
      <c r="CAE14" s="11"/>
      <c r="CAF14" s="11"/>
      <c r="CAG14" s="11"/>
      <c r="CAH14" s="11"/>
      <c r="CAI14" s="11"/>
      <c r="CAJ14" s="11"/>
      <c r="CAK14" s="11"/>
      <c r="CAL14" s="11"/>
      <c r="CAM14" s="11"/>
      <c r="CAN14" s="11"/>
      <c r="CAO14" s="11"/>
      <c r="CAP14" s="11"/>
      <c r="CAQ14" s="11"/>
      <c r="CAR14" s="11"/>
      <c r="CAS14" s="11"/>
      <c r="CAT14" s="11"/>
      <c r="CAU14" s="11"/>
      <c r="CAV14" s="11"/>
      <c r="CAW14" s="11"/>
      <c r="CAX14" s="11"/>
      <c r="CAY14" s="11"/>
      <c r="CAZ14" s="11"/>
      <c r="CBA14" s="11"/>
      <c r="CBB14" s="11"/>
      <c r="CBC14" s="11"/>
      <c r="CBD14" s="11"/>
      <c r="CBE14" s="11"/>
      <c r="CBF14" s="11"/>
      <c r="CBG14" s="11"/>
      <c r="CBH14" s="11"/>
      <c r="CBI14" s="11"/>
      <c r="CBJ14" s="11"/>
      <c r="CBK14" s="11"/>
      <c r="CBL14" s="11"/>
      <c r="CBM14" s="11"/>
      <c r="CBN14" s="11"/>
      <c r="CBO14" s="11"/>
      <c r="CBP14" s="11"/>
      <c r="CBQ14" s="11"/>
      <c r="CBR14" s="11"/>
      <c r="CBS14" s="11"/>
      <c r="CBT14" s="11"/>
      <c r="CBU14" s="11"/>
      <c r="CBV14" s="11"/>
      <c r="CBW14" s="11"/>
      <c r="CBX14" s="11"/>
      <c r="CBY14" s="11"/>
      <c r="CBZ14" s="11"/>
      <c r="CCA14" s="11"/>
      <c r="CCB14" s="11"/>
      <c r="CCC14" s="11"/>
      <c r="CCD14" s="11"/>
      <c r="CCE14" s="11"/>
      <c r="CCF14" s="11"/>
      <c r="CCG14" s="11"/>
      <c r="CCH14" s="11"/>
      <c r="CCI14" s="11"/>
      <c r="CCJ14" s="11"/>
      <c r="CCK14" s="11"/>
      <c r="CCL14" s="11"/>
      <c r="CCM14" s="11"/>
      <c r="CCN14" s="11"/>
      <c r="CCO14" s="11"/>
      <c r="CCP14" s="11"/>
      <c r="CCQ14" s="11"/>
      <c r="CCR14" s="11"/>
      <c r="CCS14" s="11"/>
      <c r="CCT14" s="11"/>
      <c r="CCU14" s="11"/>
      <c r="CCV14" s="11"/>
      <c r="CCW14" s="11"/>
      <c r="CCX14" s="11"/>
      <c r="CCY14" s="11"/>
      <c r="CCZ14" s="11"/>
      <c r="CDA14" s="11"/>
      <c r="CDB14" s="11"/>
      <c r="CDC14" s="11"/>
      <c r="CDD14" s="11"/>
      <c r="CDE14" s="11"/>
      <c r="CDF14" s="11"/>
      <c r="CDG14" s="11"/>
      <c r="CDH14" s="11"/>
      <c r="CDI14" s="11"/>
      <c r="CDJ14" s="11"/>
      <c r="CDK14" s="11"/>
      <c r="CDL14" s="11"/>
      <c r="CDM14" s="11"/>
      <c r="CDN14" s="11"/>
      <c r="CDO14" s="11"/>
      <c r="CDP14" s="11"/>
      <c r="CDQ14" s="11"/>
      <c r="CDR14" s="11"/>
      <c r="CDS14" s="11"/>
      <c r="CDT14" s="11"/>
      <c r="CDU14" s="11"/>
      <c r="CDV14" s="11"/>
      <c r="CDW14" s="11"/>
      <c r="CDX14" s="11"/>
      <c r="CDY14" s="11"/>
      <c r="CDZ14" s="11"/>
      <c r="CEA14" s="11"/>
      <c r="CEB14" s="11"/>
      <c r="CEC14" s="11"/>
      <c r="CED14" s="11"/>
      <c r="CEE14" s="11"/>
      <c r="CEF14" s="11"/>
      <c r="CEG14" s="11"/>
      <c r="CEH14" s="11"/>
      <c r="CEI14" s="11"/>
      <c r="CEJ14" s="11"/>
      <c r="CEK14" s="11"/>
      <c r="CEL14" s="11"/>
      <c r="CEM14" s="11"/>
      <c r="CEN14" s="11"/>
      <c r="CEO14" s="11"/>
      <c r="CEP14" s="11"/>
      <c r="CEQ14" s="11"/>
      <c r="CER14" s="11"/>
      <c r="CES14" s="11"/>
      <c r="CET14" s="11"/>
      <c r="CEU14" s="11"/>
      <c r="CEV14" s="11"/>
      <c r="CEW14" s="11"/>
      <c r="CEX14" s="11"/>
      <c r="CEY14" s="11"/>
      <c r="CEZ14" s="11"/>
      <c r="CFA14" s="11"/>
      <c r="CFB14" s="11"/>
      <c r="CFC14" s="11"/>
      <c r="CFD14" s="11"/>
      <c r="CFE14" s="11"/>
      <c r="CFF14" s="11"/>
      <c r="CFG14" s="11"/>
      <c r="CFH14" s="11"/>
      <c r="CFI14" s="11"/>
      <c r="CFJ14" s="11"/>
      <c r="CFK14" s="11"/>
      <c r="CFL14" s="11"/>
      <c r="CFM14" s="11"/>
      <c r="CFN14" s="11"/>
      <c r="CFO14" s="11"/>
      <c r="CFP14" s="11"/>
      <c r="CFQ14" s="11"/>
      <c r="CFR14" s="11"/>
      <c r="CFS14" s="11"/>
      <c r="CFT14" s="11"/>
      <c r="CFU14" s="11"/>
      <c r="CFV14" s="11"/>
      <c r="CFW14" s="11"/>
      <c r="CFX14" s="11"/>
      <c r="CFY14" s="11"/>
      <c r="CFZ14" s="11"/>
      <c r="CGA14" s="11"/>
      <c r="CGB14" s="11"/>
      <c r="CGC14" s="11"/>
      <c r="CGD14" s="11"/>
      <c r="CGE14" s="11"/>
      <c r="CGF14" s="11"/>
      <c r="CGG14" s="11"/>
      <c r="CGH14" s="11"/>
      <c r="CGI14" s="11"/>
      <c r="CGJ14" s="11"/>
      <c r="CGK14" s="11"/>
      <c r="CGL14" s="11"/>
      <c r="CGM14" s="11"/>
      <c r="CGN14" s="11"/>
      <c r="CGO14" s="11"/>
      <c r="CGP14" s="11"/>
      <c r="CGQ14" s="11"/>
      <c r="CGR14" s="11"/>
      <c r="CGS14" s="11"/>
      <c r="CGT14" s="11"/>
      <c r="CGU14" s="11"/>
      <c r="CGV14" s="11"/>
      <c r="CGW14" s="11"/>
      <c r="CGX14" s="11"/>
      <c r="CGY14" s="11"/>
      <c r="CGZ14" s="11"/>
      <c r="CHA14" s="11"/>
      <c r="CHB14" s="11"/>
      <c r="CHC14" s="11"/>
      <c r="CHD14" s="11"/>
      <c r="CHE14" s="11"/>
      <c r="CHF14" s="11"/>
      <c r="CHG14" s="11"/>
      <c r="CHH14" s="11"/>
      <c r="CHI14" s="11"/>
      <c r="CHJ14" s="11"/>
      <c r="CHK14" s="11"/>
      <c r="CHL14" s="11"/>
      <c r="CHM14" s="11"/>
      <c r="CHN14" s="11"/>
      <c r="CHO14" s="11"/>
      <c r="CHP14" s="11"/>
      <c r="CHQ14" s="11"/>
      <c r="CHR14" s="11"/>
      <c r="CHS14" s="11"/>
      <c r="CHT14" s="11"/>
      <c r="CHU14" s="11"/>
      <c r="CHV14" s="11"/>
      <c r="CHW14" s="11"/>
      <c r="CHX14" s="11"/>
      <c r="CHY14" s="11"/>
      <c r="CHZ14" s="11"/>
      <c r="CIA14" s="11"/>
      <c r="CIB14" s="11"/>
      <c r="CIC14" s="11"/>
      <c r="CID14" s="11"/>
      <c r="CIE14" s="11"/>
      <c r="CIF14" s="11"/>
      <c r="CIG14" s="11"/>
      <c r="CIH14" s="11"/>
      <c r="CII14" s="11"/>
      <c r="CIJ14" s="11"/>
      <c r="CIK14" s="11"/>
      <c r="CIL14" s="11"/>
      <c r="CIM14" s="11"/>
      <c r="CIN14" s="11"/>
      <c r="CIO14" s="11"/>
      <c r="CIP14" s="11"/>
      <c r="CIQ14" s="11"/>
      <c r="CIR14" s="11"/>
      <c r="CIS14" s="11"/>
      <c r="CIT14" s="11"/>
      <c r="CIU14" s="11"/>
      <c r="CIV14" s="11"/>
      <c r="CIW14" s="11"/>
      <c r="CIX14" s="11"/>
      <c r="CIY14" s="11"/>
      <c r="CIZ14" s="11"/>
      <c r="CJA14" s="11"/>
      <c r="CJB14" s="11"/>
      <c r="CJC14" s="11"/>
      <c r="CJD14" s="11"/>
      <c r="CJE14" s="11"/>
      <c r="CJF14" s="11"/>
      <c r="CJG14" s="11"/>
      <c r="CJH14" s="11"/>
      <c r="CJI14" s="11"/>
      <c r="CJJ14" s="11"/>
      <c r="CJK14" s="11"/>
      <c r="CJL14" s="11"/>
      <c r="CJM14" s="11"/>
      <c r="CJN14" s="11"/>
      <c r="CJO14" s="11"/>
      <c r="CJP14" s="11"/>
      <c r="CJQ14" s="11"/>
      <c r="CJR14" s="11"/>
      <c r="CJS14" s="11"/>
      <c r="CJT14" s="11"/>
      <c r="CJU14" s="11"/>
      <c r="CJV14" s="11"/>
      <c r="CJW14" s="11"/>
      <c r="CJX14" s="11"/>
      <c r="CJY14" s="11"/>
      <c r="CJZ14" s="11"/>
      <c r="CKA14" s="11"/>
      <c r="CKB14" s="11"/>
      <c r="CKC14" s="11"/>
      <c r="CKD14" s="11"/>
      <c r="CKE14" s="11"/>
      <c r="CKF14" s="11"/>
      <c r="CKG14" s="11"/>
      <c r="CKH14" s="11"/>
      <c r="CKI14" s="11"/>
      <c r="CKJ14" s="11"/>
      <c r="CKK14" s="11"/>
      <c r="CKL14" s="11"/>
      <c r="CKM14" s="11"/>
      <c r="CKN14" s="11"/>
      <c r="CKO14" s="11"/>
      <c r="CKP14" s="11"/>
      <c r="CKQ14" s="11"/>
      <c r="CKR14" s="11"/>
      <c r="CKS14" s="11"/>
      <c r="CKT14" s="11"/>
      <c r="CKU14" s="11"/>
      <c r="CKV14" s="11"/>
      <c r="CKW14" s="11"/>
      <c r="CKX14" s="11"/>
      <c r="CKY14" s="11"/>
      <c r="CKZ14" s="11"/>
      <c r="CLA14" s="11"/>
      <c r="CLB14" s="11"/>
      <c r="CLC14" s="11"/>
      <c r="CLD14" s="11"/>
      <c r="CLE14" s="11"/>
      <c r="CLF14" s="11"/>
      <c r="CLG14" s="11"/>
      <c r="CLH14" s="11"/>
      <c r="CLI14" s="11"/>
      <c r="CLJ14" s="11"/>
      <c r="CLK14" s="11"/>
      <c r="CLL14" s="11"/>
      <c r="CLM14" s="11"/>
      <c r="CLN14" s="11"/>
      <c r="CLO14" s="11"/>
      <c r="CLP14" s="11"/>
      <c r="CLQ14" s="11"/>
      <c r="CLR14" s="11"/>
      <c r="CLS14" s="11"/>
      <c r="CLT14" s="11"/>
      <c r="CLU14" s="11"/>
      <c r="CLV14" s="11"/>
      <c r="CLW14" s="11"/>
      <c r="CLX14" s="11"/>
      <c r="CLY14" s="11"/>
      <c r="CLZ14" s="11"/>
      <c r="CMA14" s="11"/>
      <c r="CMB14" s="11"/>
      <c r="CMC14" s="11"/>
      <c r="CMD14" s="11"/>
      <c r="CME14" s="11"/>
      <c r="CMF14" s="11"/>
      <c r="CMG14" s="11"/>
      <c r="CMH14" s="11"/>
      <c r="CMI14" s="11"/>
      <c r="CMJ14" s="11"/>
      <c r="CMK14" s="11"/>
      <c r="CML14" s="11"/>
      <c r="CMM14" s="11"/>
      <c r="CMN14" s="11"/>
      <c r="CMO14" s="11"/>
      <c r="CMP14" s="11"/>
      <c r="CMQ14" s="11"/>
      <c r="CMR14" s="11"/>
      <c r="CMS14" s="11"/>
      <c r="CMT14" s="11"/>
      <c r="CMU14" s="11"/>
      <c r="CMV14" s="11"/>
      <c r="CMW14" s="11"/>
      <c r="CMX14" s="11"/>
      <c r="CMY14" s="11"/>
      <c r="CMZ14" s="11"/>
      <c r="CNA14" s="11"/>
      <c r="CNB14" s="11"/>
      <c r="CNC14" s="11"/>
      <c r="CND14" s="11"/>
      <c r="CNE14" s="11"/>
      <c r="CNF14" s="11"/>
      <c r="CNG14" s="11"/>
      <c r="CNH14" s="11"/>
      <c r="CNI14" s="11"/>
      <c r="CNJ14" s="11"/>
      <c r="CNK14" s="11"/>
      <c r="CNL14" s="11"/>
      <c r="CNM14" s="11"/>
      <c r="CNN14" s="11"/>
      <c r="CNO14" s="11"/>
      <c r="CNP14" s="11"/>
      <c r="CNQ14" s="11"/>
      <c r="CNR14" s="11"/>
      <c r="CNS14" s="11"/>
      <c r="CNT14" s="11"/>
      <c r="CNU14" s="11"/>
      <c r="CNV14" s="11"/>
      <c r="CNW14" s="11"/>
      <c r="CNX14" s="11"/>
      <c r="CNY14" s="11"/>
      <c r="CNZ14" s="11"/>
      <c r="COA14" s="11"/>
      <c r="COB14" s="11"/>
      <c r="COC14" s="11"/>
      <c r="COD14" s="11"/>
      <c r="COE14" s="11"/>
      <c r="COF14" s="11"/>
      <c r="COG14" s="11"/>
      <c r="COH14" s="11"/>
      <c r="COI14" s="11"/>
      <c r="COJ14" s="11"/>
      <c r="COK14" s="11"/>
      <c r="COL14" s="11"/>
      <c r="COM14" s="11"/>
      <c r="CON14" s="11"/>
      <c r="COO14" s="11"/>
      <c r="COP14" s="11"/>
      <c r="COQ14" s="11"/>
      <c r="COR14" s="11"/>
      <c r="COS14" s="11"/>
      <c r="COT14" s="11"/>
      <c r="COU14" s="11"/>
      <c r="COV14" s="11"/>
      <c r="COW14" s="11"/>
      <c r="COX14" s="11"/>
      <c r="COY14" s="11"/>
      <c r="COZ14" s="11"/>
      <c r="CPA14" s="11"/>
      <c r="CPB14" s="11"/>
      <c r="CPC14" s="11"/>
      <c r="CPD14" s="11"/>
      <c r="CPE14" s="11"/>
      <c r="CPF14" s="11"/>
      <c r="CPG14" s="11"/>
      <c r="CPH14" s="11"/>
      <c r="CPI14" s="11"/>
      <c r="CPJ14" s="11"/>
      <c r="CPK14" s="11"/>
      <c r="CPL14" s="11"/>
      <c r="CPM14" s="11"/>
      <c r="CPN14" s="11"/>
      <c r="CPO14" s="11"/>
      <c r="CPP14" s="11"/>
      <c r="CPQ14" s="11"/>
      <c r="CPR14" s="11"/>
      <c r="CPS14" s="11"/>
      <c r="CPT14" s="11"/>
      <c r="CPU14" s="11"/>
      <c r="CPV14" s="11"/>
      <c r="CPW14" s="11"/>
      <c r="CPX14" s="11"/>
      <c r="CPY14" s="11"/>
      <c r="CPZ14" s="11"/>
      <c r="CQA14" s="11"/>
      <c r="CQB14" s="11"/>
      <c r="CQC14" s="11"/>
      <c r="CQD14" s="11"/>
      <c r="CQE14" s="11"/>
      <c r="CQF14" s="11"/>
      <c r="CQG14" s="11"/>
      <c r="CQH14" s="11"/>
      <c r="CQI14" s="11"/>
      <c r="CQJ14" s="11"/>
      <c r="CQK14" s="11"/>
      <c r="CQL14" s="11"/>
      <c r="CQM14" s="11"/>
      <c r="CQN14" s="11"/>
      <c r="CQO14" s="11"/>
      <c r="CQP14" s="11"/>
      <c r="CQQ14" s="11"/>
      <c r="CQR14" s="11"/>
      <c r="CQS14" s="11"/>
      <c r="CQT14" s="11"/>
      <c r="CQU14" s="11"/>
      <c r="CQV14" s="11"/>
      <c r="CQW14" s="11"/>
      <c r="CQX14" s="11"/>
      <c r="CQY14" s="11"/>
      <c r="CQZ14" s="11"/>
      <c r="CRA14" s="11"/>
      <c r="CRB14" s="11"/>
      <c r="CRC14" s="11"/>
      <c r="CRD14" s="11"/>
      <c r="CRE14" s="11"/>
      <c r="CRF14" s="11"/>
      <c r="CRG14" s="11"/>
      <c r="CRH14" s="11"/>
      <c r="CRI14" s="11"/>
      <c r="CRJ14" s="11"/>
      <c r="CRK14" s="11"/>
      <c r="CRL14" s="11"/>
      <c r="CRM14" s="11"/>
      <c r="CRN14" s="11"/>
      <c r="CRO14" s="11"/>
      <c r="CRP14" s="11"/>
      <c r="CRQ14" s="11"/>
      <c r="CRR14" s="11"/>
      <c r="CRS14" s="11"/>
      <c r="CRT14" s="11"/>
      <c r="CRU14" s="11"/>
      <c r="CRV14" s="11"/>
      <c r="CRW14" s="11"/>
      <c r="CRX14" s="11"/>
      <c r="CRY14" s="11"/>
      <c r="CRZ14" s="11"/>
      <c r="CSA14" s="11"/>
      <c r="CSB14" s="11"/>
      <c r="CSC14" s="11"/>
      <c r="CSD14" s="11"/>
      <c r="CSE14" s="11"/>
      <c r="CSF14" s="11"/>
      <c r="CSG14" s="11"/>
      <c r="CSH14" s="11"/>
      <c r="CSI14" s="11"/>
      <c r="CSJ14" s="11"/>
      <c r="CSK14" s="11"/>
      <c r="CSL14" s="11"/>
      <c r="CSM14" s="11"/>
      <c r="CSN14" s="11"/>
      <c r="CSO14" s="11"/>
      <c r="CSP14" s="11"/>
      <c r="CSQ14" s="11"/>
      <c r="CSR14" s="11"/>
      <c r="CSS14" s="11"/>
      <c r="CST14" s="11"/>
      <c r="CSU14" s="11"/>
      <c r="CSV14" s="11"/>
      <c r="CSW14" s="11"/>
      <c r="CSX14" s="11"/>
      <c r="CSY14" s="11"/>
      <c r="CSZ14" s="11"/>
      <c r="CTA14" s="11"/>
      <c r="CTB14" s="11"/>
      <c r="CTC14" s="11"/>
      <c r="CTD14" s="11"/>
      <c r="CTE14" s="11"/>
      <c r="CTF14" s="11"/>
      <c r="CTG14" s="11"/>
      <c r="CTH14" s="11"/>
      <c r="CTI14" s="11"/>
      <c r="CTJ14" s="11"/>
      <c r="CTK14" s="11"/>
      <c r="CTL14" s="11"/>
      <c r="CTM14" s="11"/>
      <c r="CTN14" s="11"/>
      <c r="CTO14" s="11"/>
      <c r="CTP14" s="11"/>
      <c r="CTQ14" s="11"/>
      <c r="CTR14" s="11"/>
      <c r="CTS14" s="11"/>
      <c r="CTT14" s="11"/>
      <c r="CTU14" s="11"/>
      <c r="CTV14" s="11"/>
      <c r="CTW14" s="11"/>
      <c r="CTX14" s="11"/>
      <c r="CTY14" s="11"/>
      <c r="CTZ14" s="11"/>
      <c r="CUA14" s="11"/>
      <c r="CUB14" s="11"/>
      <c r="CUC14" s="11"/>
      <c r="CUD14" s="11"/>
      <c r="CUE14" s="11"/>
      <c r="CUF14" s="11"/>
      <c r="CUG14" s="11"/>
      <c r="CUH14" s="11"/>
      <c r="CUI14" s="11"/>
      <c r="CUJ14" s="11"/>
      <c r="CUK14" s="11"/>
      <c r="CUL14" s="11"/>
      <c r="CUM14" s="11"/>
      <c r="CUN14" s="11"/>
      <c r="CUO14" s="11"/>
      <c r="CUP14" s="11"/>
      <c r="CUQ14" s="11"/>
      <c r="CUR14" s="11"/>
      <c r="CUS14" s="11"/>
      <c r="CUT14" s="11"/>
      <c r="CUU14" s="11"/>
      <c r="CUV14" s="11"/>
      <c r="CUW14" s="11"/>
      <c r="CUX14" s="11"/>
      <c r="CUY14" s="11"/>
      <c r="CUZ14" s="11"/>
      <c r="CVA14" s="11"/>
      <c r="CVB14" s="11"/>
      <c r="CVC14" s="11"/>
      <c r="CVD14" s="11"/>
      <c r="CVE14" s="11"/>
      <c r="CVF14" s="11"/>
      <c r="CVG14" s="11"/>
      <c r="CVH14" s="11"/>
      <c r="CVI14" s="11"/>
      <c r="CVJ14" s="11"/>
      <c r="CVK14" s="11"/>
      <c r="CVL14" s="11"/>
      <c r="CVM14" s="11"/>
      <c r="CVN14" s="11"/>
      <c r="CVO14" s="11"/>
      <c r="CVP14" s="11"/>
      <c r="CVQ14" s="11"/>
      <c r="CVR14" s="11"/>
      <c r="CVS14" s="11"/>
      <c r="CVT14" s="11"/>
      <c r="CVU14" s="11"/>
      <c r="CVV14" s="11"/>
      <c r="CVW14" s="11"/>
      <c r="CVX14" s="11"/>
      <c r="CVY14" s="11"/>
      <c r="CVZ14" s="11"/>
      <c r="CWA14" s="11"/>
      <c r="CWB14" s="11"/>
      <c r="CWC14" s="11"/>
      <c r="CWD14" s="11"/>
      <c r="CWE14" s="11"/>
      <c r="CWF14" s="11"/>
      <c r="CWG14" s="11"/>
      <c r="CWH14" s="11"/>
      <c r="CWI14" s="11"/>
      <c r="CWJ14" s="11"/>
      <c r="CWK14" s="11"/>
      <c r="CWL14" s="11"/>
      <c r="CWM14" s="11"/>
      <c r="CWN14" s="11"/>
      <c r="CWO14" s="11"/>
      <c r="CWP14" s="11"/>
      <c r="CWQ14" s="11"/>
      <c r="CWR14" s="11"/>
      <c r="CWS14" s="11"/>
      <c r="CWT14" s="11"/>
      <c r="CWU14" s="11"/>
      <c r="CWV14" s="11"/>
      <c r="CWW14" s="11"/>
      <c r="CWX14" s="11"/>
      <c r="CWY14" s="11"/>
      <c r="CWZ14" s="11"/>
      <c r="CXA14" s="11"/>
      <c r="CXB14" s="11"/>
      <c r="CXC14" s="11"/>
      <c r="CXD14" s="11"/>
      <c r="CXE14" s="11"/>
      <c r="CXF14" s="11"/>
      <c r="CXG14" s="11"/>
      <c r="CXH14" s="11"/>
      <c r="CXI14" s="11"/>
      <c r="CXJ14" s="11"/>
      <c r="CXK14" s="11"/>
      <c r="CXL14" s="11"/>
      <c r="CXM14" s="11"/>
      <c r="CXN14" s="11"/>
      <c r="CXO14" s="11"/>
      <c r="CXP14" s="11"/>
      <c r="CXQ14" s="11"/>
      <c r="CXR14" s="11"/>
      <c r="CXS14" s="11"/>
      <c r="CXT14" s="11"/>
      <c r="CXU14" s="11"/>
      <c r="CXV14" s="11"/>
      <c r="CXW14" s="11"/>
      <c r="CXX14" s="11"/>
      <c r="CXY14" s="11"/>
      <c r="CXZ14" s="11"/>
      <c r="CYA14" s="11"/>
      <c r="CYB14" s="11"/>
      <c r="CYC14" s="11"/>
      <c r="CYD14" s="11"/>
      <c r="CYE14" s="11"/>
      <c r="CYF14" s="11"/>
      <c r="CYG14" s="11"/>
      <c r="CYH14" s="11"/>
      <c r="CYI14" s="11"/>
      <c r="CYJ14" s="11"/>
      <c r="CYK14" s="11"/>
      <c r="CYL14" s="11"/>
      <c r="CYM14" s="11"/>
      <c r="CYN14" s="11"/>
      <c r="CYO14" s="11"/>
      <c r="CYP14" s="11"/>
      <c r="CYQ14" s="11"/>
      <c r="CYR14" s="11"/>
      <c r="CYS14" s="11"/>
      <c r="CYT14" s="11"/>
      <c r="CYU14" s="11"/>
      <c r="CYV14" s="11"/>
      <c r="CYW14" s="11"/>
      <c r="CYX14" s="11"/>
      <c r="CYY14" s="11"/>
      <c r="CYZ14" s="11"/>
      <c r="CZA14" s="11"/>
      <c r="CZB14" s="11"/>
      <c r="CZC14" s="11"/>
      <c r="CZD14" s="11"/>
      <c r="CZE14" s="11"/>
      <c r="CZF14" s="11"/>
      <c r="CZG14" s="11"/>
      <c r="CZH14" s="11"/>
      <c r="CZI14" s="11"/>
      <c r="CZJ14" s="11"/>
      <c r="CZK14" s="11"/>
      <c r="CZL14" s="11"/>
      <c r="CZM14" s="11"/>
      <c r="CZN14" s="11"/>
      <c r="CZO14" s="11"/>
      <c r="CZP14" s="11"/>
      <c r="CZQ14" s="11"/>
      <c r="CZR14" s="11"/>
      <c r="CZS14" s="11"/>
      <c r="CZT14" s="11"/>
      <c r="CZU14" s="11"/>
      <c r="CZV14" s="11"/>
      <c r="CZW14" s="11"/>
      <c r="CZX14" s="11"/>
      <c r="CZY14" s="11"/>
      <c r="CZZ14" s="11"/>
      <c r="DAA14" s="11"/>
      <c r="DAB14" s="11"/>
      <c r="DAC14" s="11"/>
      <c r="DAD14" s="11"/>
      <c r="DAE14" s="11"/>
      <c r="DAF14" s="11"/>
      <c r="DAG14" s="11"/>
      <c r="DAH14" s="11"/>
      <c r="DAI14" s="11"/>
      <c r="DAJ14" s="11"/>
      <c r="DAK14" s="11"/>
      <c r="DAL14" s="11"/>
      <c r="DAM14" s="11"/>
      <c r="DAN14" s="11"/>
      <c r="DAO14" s="11"/>
      <c r="DAP14" s="11"/>
      <c r="DAQ14" s="11"/>
      <c r="DAR14" s="11"/>
      <c r="DAS14" s="11"/>
      <c r="DAT14" s="11"/>
      <c r="DAU14" s="11"/>
      <c r="DAV14" s="11"/>
      <c r="DAW14" s="11"/>
      <c r="DAX14" s="11"/>
      <c r="DAY14" s="11"/>
      <c r="DAZ14" s="11"/>
      <c r="DBA14" s="11"/>
      <c r="DBB14" s="11"/>
      <c r="DBC14" s="11"/>
      <c r="DBD14" s="11"/>
      <c r="DBE14" s="11"/>
      <c r="DBF14" s="11"/>
      <c r="DBG14" s="11"/>
      <c r="DBH14" s="11"/>
      <c r="DBI14" s="11"/>
      <c r="DBJ14" s="11"/>
      <c r="DBK14" s="11"/>
      <c r="DBL14" s="11"/>
      <c r="DBM14" s="11"/>
      <c r="DBN14" s="11"/>
      <c r="DBO14" s="11"/>
      <c r="DBP14" s="11"/>
      <c r="DBQ14" s="11"/>
      <c r="DBR14" s="11"/>
      <c r="DBS14" s="11"/>
      <c r="DBT14" s="11"/>
      <c r="DBU14" s="11"/>
      <c r="DBV14" s="11"/>
      <c r="DBW14" s="11"/>
      <c r="DBX14" s="11"/>
      <c r="DBY14" s="11"/>
      <c r="DBZ14" s="11"/>
      <c r="DCA14" s="11"/>
      <c r="DCB14" s="11"/>
      <c r="DCC14" s="11"/>
      <c r="DCD14" s="11"/>
      <c r="DCE14" s="11"/>
      <c r="DCF14" s="11"/>
      <c r="DCG14" s="11"/>
      <c r="DCH14" s="11"/>
      <c r="DCI14" s="11"/>
      <c r="DCJ14" s="11"/>
      <c r="DCK14" s="11"/>
      <c r="DCL14" s="11"/>
      <c r="DCM14" s="11"/>
      <c r="DCN14" s="11"/>
      <c r="DCO14" s="11"/>
      <c r="DCP14" s="11"/>
      <c r="DCQ14" s="11"/>
      <c r="DCR14" s="11"/>
      <c r="DCS14" s="11"/>
      <c r="DCT14" s="11"/>
      <c r="DCU14" s="11"/>
      <c r="DCV14" s="11"/>
      <c r="DCW14" s="11"/>
      <c r="DCX14" s="11"/>
      <c r="DCY14" s="11"/>
      <c r="DCZ14" s="11"/>
      <c r="DDA14" s="11"/>
      <c r="DDB14" s="11"/>
      <c r="DDC14" s="11"/>
      <c r="DDD14" s="11"/>
      <c r="DDE14" s="11"/>
      <c r="DDF14" s="11"/>
      <c r="DDG14" s="11"/>
      <c r="DDH14" s="11"/>
      <c r="DDI14" s="11"/>
      <c r="DDJ14" s="11"/>
      <c r="DDK14" s="11"/>
      <c r="DDL14" s="11"/>
      <c r="DDM14" s="11"/>
      <c r="DDN14" s="11"/>
      <c r="DDO14" s="11"/>
      <c r="DDP14" s="11"/>
      <c r="DDQ14" s="11"/>
      <c r="DDR14" s="11"/>
      <c r="DDS14" s="11"/>
      <c r="DDT14" s="11"/>
      <c r="DDU14" s="11"/>
      <c r="DDV14" s="11"/>
      <c r="DDW14" s="11"/>
      <c r="DDX14" s="11"/>
      <c r="DDY14" s="11"/>
      <c r="DDZ14" s="11"/>
      <c r="DEA14" s="11"/>
      <c r="DEB14" s="11"/>
      <c r="DEC14" s="11"/>
      <c r="DED14" s="11"/>
      <c r="DEE14" s="11"/>
      <c r="DEF14" s="11"/>
      <c r="DEG14" s="11"/>
      <c r="DEH14" s="11"/>
      <c r="DEI14" s="11"/>
      <c r="DEJ14" s="11"/>
      <c r="DEK14" s="11"/>
      <c r="DEL14" s="11"/>
      <c r="DEM14" s="11"/>
      <c r="DEN14" s="11"/>
      <c r="DEO14" s="11"/>
      <c r="DEP14" s="11"/>
      <c r="DEQ14" s="11"/>
      <c r="DER14" s="11"/>
      <c r="DES14" s="11"/>
      <c r="DET14" s="11"/>
      <c r="DEU14" s="11"/>
      <c r="DEV14" s="11"/>
      <c r="DEW14" s="11"/>
      <c r="DEX14" s="11"/>
      <c r="DEY14" s="11"/>
      <c r="DEZ14" s="11"/>
      <c r="DFA14" s="11"/>
      <c r="DFB14" s="11"/>
      <c r="DFC14" s="11"/>
      <c r="DFD14" s="11"/>
      <c r="DFE14" s="11"/>
      <c r="DFF14" s="11"/>
      <c r="DFG14" s="11"/>
      <c r="DFH14" s="11"/>
      <c r="DFI14" s="11"/>
      <c r="DFJ14" s="11"/>
      <c r="DFK14" s="11"/>
      <c r="DFL14" s="11"/>
      <c r="DFM14" s="11"/>
      <c r="DFN14" s="11"/>
      <c r="DFO14" s="11"/>
      <c r="DFP14" s="11"/>
      <c r="DFQ14" s="11"/>
      <c r="DFR14" s="11"/>
      <c r="DFS14" s="11"/>
      <c r="DFT14" s="11"/>
      <c r="DFU14" s="11"/>
      <c r="DFV14" s="11"/>
      <c r="DFW14" s="11"/>
      <c r="DFX14" s="11"/>
      <c r="DFY14" s="11"/>
      <c r="DFZ14" s="11"/>
      <c r="DGA14" s="11"/>
      <c r="DGB14" s="11"/>
      <c r="DGC14" s="11"/>
      <c r="DGD14" s="11"/>
      <c r="DGE14" s="11"/>
      <c r="DGF14" s="11"/>
      <c r="DGG14" s="11"/>
      <c r="DGH14" s="11"/>
      <c r="DGI14" s="11"/>
      <c r="DGJ14" s="11"/>
      <c r="DGK14" s="11"/>
      <c r="DGL14" s="11"/>
      <c r="DGM14" s="11"/>
      <c r="DGN14" s="11"/>
      <c r="DGO14" s="11"/>
      <c r="DGP14" s="11"/>
      <c r="DGQ14" s="11"/>
      <c r="DGR14" s="11"/>
      <c r="DGS14" s="11"/>
      <c r="DGT14" s="11"/>
      <c r="DGU14" s="11"/>
      <c r="DGV14" s="11"/>
      <c r="DGW14" s="11"/>
      <c r="DGX14" s="11"/>
      <c r="DGY14" s="11"/>
      <c r="DGZ14" s="11"/>
      <c r="DHA14" s="11"/>
      <c r="DHB14" s="11"/>
      <c r="DHC14" s="11"/>
      <c r="DHD14" s="11"/>
      <c r="DHE14" s="11"/>
      <c r="DHF14" s="11"/>
      <c r="DHG14" s="11"/>
      <c r="DHH14" s="11"/>
      <c r="DHI14" s="11"/>
      <c r="DHJ14" s="11"/>
      <c r="DHK14" s="11"/>
      <c r="DHL14" s="11"/>
      <c r="DHM14" s="11"/>
      <c r="DHN14" s="11"/>
      <c r="DHO14" s="11"/>
      <c r="DHP14" s="11"/>
      <c r="DHQ14" s="11"/>
      <c r="DHR14" s="11"/>
      <c r="DHS14" s="11"/>
      <c r="DHT14" s="11"/>
      <c r="DHU14" s="11"/>
      <c r="DHV14" s="11"/>
      <c r="DHW14" s="11"/>
      <c r="DHX14" s="11"/>
      <c r="DHY14" s="11"/>
      <c r="DHZ14" s="11"/>
      <c r="DIA14" s="11"/>
      <c r="DIB14" s="11"/>
      <c r="DIC14" s="11"/>
      <c r="DID14" s="11"/>
      <c r="DIE14" s="11"/>
      <c r="DIF14" s="11"/>
      <c r="DIG14" s="11"/>
      <c r="DIH14" s="11"/>
      <c r="DII14" s="11"/>
      <c r="DIJ14" s="11"/>
      <c r="DIK14" s="11"/>
      <c r="DIL14" s="11"/>
      <c r="DIM14" s="11"/>
      <c r="DIN14" s="11"/>
      <c r="DIO14" s="11"/>
      <c r="DIP14" s="11"/>
      <c r="DIQ14" s="11"/>
      <c r="DIR14" s="11"/>
      <c r="DIS14" s="11"/>
      <c r="DIT14" s="11"/>
      <c r="DIU14" s="11"/>
      <c r="DIV14" s="11"/>
      <c r="DIW14" s="11"/>
      <c r="DIX14" s="11"/>
      <c r="DIY14" s="11"/>
      <c r="DIZ14" s="11"/>
      <c r="DJA14" s="11"/>
      <c r="DJB14" s="11"/>
      <c r="DJC14" s="11"/>
      <c r="DJD14" s="11"/>
      <c r="DJE14" s="11"/>
      <c r="DJF14" s="11"/>
      <c r="DJG14" s="11"/>
      <c r="DJH14" s="11"/>
      <c r="DJI14" s="11"/>
      <c r="DJJ14" s="11"/>
      <c r="DJK14" s="11"/>
      <c r="DJL14" s="11"/>
      <c r="DJM14" s="11"/>
      <c r="DJN14" s="11"/>
      <c r="DJO14" s="11"/>
      <c r="DJP14" s="11"/>
      <c r="DJQ14" s="11"/>
      <c r="DJR14" s="11"/>
      <c r="DJS14" s="11"/>
      <c r="DJT14" s="11"/>
      <c r="DJU14" s="11"/>
      <c r="DJV14" s="11"/>
      <c r="DJW14" s="11"/>
      <c r="DJX14" s="11"/>
      <c r="DJY14" s="11"/>
      <c r="DJZ14" s="11"/>
      <c r="DKA14" s="11"/>
      <c r="DKB14" s="11"/>
      <c r="DKC14" s="11"/>
      <c r="DKD14" s="11"/>
      <c r="DKE14" s="11"/>
      <c r="DKF14" s="11"/>
      <c r="DKG14" s="11"/>
      <c r="DKH14" s="11"/>
      <c r="DKI14" s="11"/>
      <c r="DKJ14" s="11"/>
      <c r="DKK14" s="11"/>
      <c r="DKL14" s="11"/>
      <c r="DKM14" s="11"/>
      <c r="DKN14" s="11"/>
      <c r="DKO14" s="11"/>
      <c r="DKP14" s="11"/>
      <c r="DKQ14" s="11"/>
      <c r="DKR14" s="11"/>
      <c r="DKS14" s="11"/>
      <c r="DKT14" s="11"/>
      <c r="DKU14" s="11"/>
      <c r="DKV14" s="11"/>
      <c r="DKW14" s="11"/>
      <c r="DKX14" s="11"/>
      <c r="DKY14" s="11"/>
      <c r="DKZ14" s="11"/>
      <c r="DLA14" s="11"/>
      <c r="DLB14" s="11"/>
      <c r="DLC14" s="11"/>
      <c r="DLD14" s="11"/>
      <c r="DLE14" s="11"/>
      <c r="DLF14" s="11"/>
      <c r="DLG14" s="11"/>
      <c r="DLH14" s="11"/>
      <c r="DLI14" s="11"/>
      <c r="DLJ14" s="11"/>
      <c r="DLK14" s="11"/>
      <c r="DLL14" s="11"/>
      <c r="DLM14" s="11"/>
      <c r="DLN14" s="11"/>
      <c r="DLO14" s="11"/>
      <c r="DLP14" s="11"/>
      <c r="DLQ14" s="11"/>
      <c r="DLR14" s="11"/>
      <c r="DLS14" s="11"/>
      <c r="DLT14" s="11"/>
      <c r="DLU14" s="11"/>
      <c r="DLV14" s="11"/>
      <c r="DLW14" s="11"/>
      <c r="DLX14" s="11"/>
      <c r="DLY14" s="11"/>
      <c r="DLZ14" s="11"/>
      <c r="DMA14" s="11"/>
      <c r="DMB14" s="11"/>
      <c r="DMC14" s="11"/>
      <c r="DMD14" s="11"/>
      <c r="DME14" s="11"/>
      <c r="DMF14" s="11"/>
      <c r="DMG14" s="11"/>
      <c r="DMH14" s="11"/>
      <c r="DMI14" s="11"/>
      <c r="DMJ14" s="11"/>
      <c r="DMK14" s="11"/>
      <c r="DML14" s="11"/>
      <c r="DMM14" s="11"/>
      <c r="DMN14" s="11"/>
      <c r="DMO14" s="11"/>
      <c r="DMP14" s="11"/>
      <c r="DMQ14" s="11"/>
      <c r="DMR14" s="11"/>
      <c r="DMS14" s="11"/>
      <c r="DMT14" s="11"/>
      <c r="DMU14" s="11"/>
      <c r="DMV14" s="11"/>
      <c r="DMW14" s="11"/>
      <c r="DMX14" s="11"/>
      <c r="DMY14" s="11"/>
      <c r="DMZ14" s="11"/>
      <c r="DNA14" s="11"/>
      <c r="DNB14" s="11"/>
      <c r="DNC14" s="11"/>
      <c r="DND14" s="11"/>
      <c r="DNE14" s="11"/>
      <c r="DNF14" s="11"/>
      <c r="DNG14" s="11"/>
      <c r="DNH14" s="11"/>
      <c r="DNI14" s="11"/>
      <c r="DNJ14" s="11"/>
      <c r="DNK14" s="11"/>
      <c r="DNL14" s="11"/>
      <c r="DNM14" s="11"/>
      <c r="DNN14" s="11"/>
      <c r="DNO14" s="11"/>
      <c r="DNP14" s="11"/>
      <c r="DNQ14" s="11"/>
      <c r="DNR14" s="11"/>
      <c r="DNS14" s="11"/>
      <c r="DNT14" s="11"/>
      <c r="DNU14" s="11"/>
      <c r="DNV14" s="11"/>
      <c r="DNW14" s="11"/>
      <c r="DNX14" s="11"/>
      <c r="DNY14" s="11"/>
      <c r="DNZ14" s="11"/>
      <c r="DOA14" s="11"/>
      <c r="DOB14" s="11"/>
      <c r="DOC14" s="11"/>
      <c r="DOD14" s="11"/>
      <c r="DOE14" s="11"/>
      <c r="DOF14" s="11"/>
      <c r="DOG14" s="11"/>
      <c r="DOH14" s="11"/>
      <c r="DOI14" s="11"/>
      <c r="DOJ14" s="11"/>
      <c r="DOK14" s="11"/>
      <c r="DOL14" s="11"/>
      <c r="DOM14" s="11"/>
      <c r="DON14" s="11"/>
      <c r="DOO14" s="11"/>
      <c r="DOP14" s="11"/>
      <c r="DOQ14" s="11"/>
      <c r="DOR14" s="11"/>
      <c r="DOS14" s="11"/>
      <c r="DOT14" s="11"/>
      <c r="DOU14" s="11"/>
      <c r="DOV14" s="11"/>
      <c r="DOW14" s="11"/>
      <c r="DOX14" s="11"/>
      <c r="DOY14" s="11"/>
      <c r="DOZ14" s="11"/>
      <c r="DPA14" s="11"/>
      <c r="DPB14" s="11"/>
      <c r="DPC14" s="11"/>
      <c r="DPD14" s="11"/>
      <c r="DPE14" s="11"/>
      <c r="DPF14" s="11"/>
      <c r="DPG14" s="11"/>
      <c r="DPH14" s="11"/>
      <c r="DPI14" s="11"/>
      <c r="DPJ14" s="11"/>
      <c r="DPK14" s="11"/>
      <c r="DPL14" s="11"/>
      <c r="DPM14" s="11"/>
      <c r="DPN14" s="11"/>
      <c r="DPO14" s="11"/>
      <c r="DPP14" s="11"/>
      <c r="DPQ14" s="11"/>
      <c r="DPR14" s="11"/>
      <c r="DPS14" s="11"/>
      <c r="DPT14" s="11"/>
      <c r="DPU14" s="11"/>
      <c r="DPV14" s="11"/>
      <c r="DPW14" s="11"/>
      <c r="DPX14" s="11"/>
      <c r="DPY14" s="11"/>
      <c r="DPZ14" s="11"/>
      <c r="DQA14" s="11"/>
      <c r="DQB14" s="11"/>
      <c r="DQC14" s="11"/>
      <c r="DQD14" s="11"/>
      <c r="DQE14" s="11"/>
      <c r="DQF14" s="11"/>
      <c r="DQG14" s="11"/>
      <c r="DQH14" s="11"/>
      <c r="DQI14" s="11"/>
      <c r="DQJ14" s="11"/>
      <c r="DQK14" s="11"/>
      <c r="DQL14" s="11"/>
      <c r="DQM14" s="11"/>
      <c r="DQN14" s="11"/>
      <c r="DQO14" s="11"/>
      <c r="DQP14" s="11"/>
      <c r="DQQ14" s="11"/>
      <c r="DQR14" s="11"/>
      <c r="DQS14" s="11"/>
      <c r="DQT14" s="11"/>
      <c r="DQU14" s="11"/>
      <c r="DQV14" s="11"/>
      <c r="DQW14" s="11"/>
      <c r="DQX14" s="11"/>
      <c r="DQY14" s="11"/>
      <c r="DQZ14" s="11"/>
      <c r="DRA14" s="11"/>
      <c r="DRB14" s="11"/>
      <c r="DRC14" s="11"/>
      <c r="DRD14" s="11"/>
      <c r="DRE14" s="11"/>
      <c r="DRF14" s="11"/>
      <c r="DRG14" s="11"/>
      <c r="DRH14" s="11"/>
      <c r="DRI14" s="11"/>
      <c r="DRJ14" s="11"/>
      <c r="DRK14" s="11"/>
      <c r="DRL14" s="11"/>
      <c r="DRM14" s="11"/>
      <c r="DRN14" s="11"/>
      <c r="DRO14" s="11"/>
      <c r="DRP14" s="11"/>
      <c r="DRQ14" s="11"/>
      <c r="DRR14" s="11"/>
      <c r="DRS14" s="11"/>
      <c r="DRT14" s="11"/>
      <c r="DRU14" s="11"/>
      <c r="DRV14" s="11"/>
      <c r="DRW14" s="11"/>
      <c r="DRX14" s="11"/>
      <c r="DRY14" s="11"/>
      <c r="DRZ14" s="11"/>
      <c r="DSA14" s="11"/>
      <c r="DSB14" s="11"/>
      <c r="DSC14" s="11"/>
      <c r="DSD14" s="11"/>
      <c r="DSE14" s="11"/>
      <c r="DSF14" s="11"/>
      <c r="DSG14" s="11"/>
      <c r="DSH14" s="11"/>
      <c r="DSI14" s="11"/>
      <c r="DSJ14" s="11"/>
      <c r="DSK14" s="11"/>
      <c r="DSL14" s="11"/>
      <c r="DSM14" s="11"/>
      <c r="DSN14" s="11"/>
      <c r="DSO14" s="11"/>
      <c r="DSP14" s="11"/>
      <c r="DSQ14" s="11"/>
      <c r="DSR14" s="11"/>
      <c r="DSS14" s="11"/>
      <c r="DST14" s="11"/>
      <c r="DSU14" s="11"/>
      <c r="DSV14" s="11"/>
      <c r="DSW14" s="11"/>
      <c r="DSX14" s="11"/>
      <c r="DSY14" s="11"/>
      <c r="DSZ14" s="11"/>
      <c r="DTA14" s="11"/>
      <c r="DTB14" s="11"/>
      <c r="DTC14" s="11"/>
      <c r="DTD14" s="11"/>
      <c r="DTE14" s="11"/>
      <c r="DTF14" s="11"/>
      <c r="DTG14" s="11"/>
      <c r="DTH14" s="11"/>
      <c r="DTI14" s="11"/>
      <c r="DTJ14" s="11"/>
      <c r="DTK14" s="11"/>
      <c r="DTL14" s="11"/>
      <c r="DTM14" s="11"/>
      <c r="DTN14" s="11"/>
      <c r="DTO14" s="11"/>
      <c r="DTP14" s="11"/>
      <c r="DTQ14" s="11"/>
      <c r="DTR14" s="11"/>
      <c r="DTS14" s="11"/>
      <c r="DTT14" s="11"/>
      <c r="DTU14" s="11"/>
      <c r="DTV14" s="11"/>
      <c r="DTW14" s="11"/>
      <c r="DTX14" s="11"/>
      <c r="DTY14" s="11"/>
      <c r="DTZ14" s="11"/>
      <c r="DUA14" s="11"/>
      <c r="DUB14" s="11"/>
      <c r="DUC14" s="11"/>
      <c r="DUD14" s="11"/>
      <c r="DUE14" s="11"/>
      <c r="DUF14" s="11"/>
      <c r="DUG14" s="11"/>
      <c r="DUH14" s="11"/>
      <c r="DUI14" s="11"/>
      <c r="DUJ14" s="11"/>
      <c r="DUK14" s="11"/>
      <c r="DUL14" s="11"/>
      <c r="DUM14" s="11"/>
      <c r="DUN14" s="11"/>
      <c r="DUO14" s="11"/>
      <c r="DUP14" s="11"/>
      <c r="DUQ14" s="11"/>
      <c r="DUR14" s="11"/>
      <c r="DUS14" s="11"/>
      <c r="DUT14" s="11"/>
      <c r="DUU14" s="11"/>
      <c r="DUV14" s="11"/>
      <c r="DUW14" s="11"/>
      <c r="DUX14" s="11"/>
      <c r="DUY14" s="11"/>
      <c r="DUZ14" s="11"/>
      <c r="DVA14" s="11"/>
      <c r="DVB14" s="11"/>
      <c r="DVC14" s="11"/>
      <c r="DVD14" s="11"/>
      <c r="DVE14" s="11"/>
      <c r="DVF14" s="11"/>
      <c r="DVG14" s="11"/>
      <c r="DVH14" s="11"/>
      <c r="DVI14" s="11"/>
      <c r="DVJ14" s="11"/>
      <c r="DVK14" s="11"/>
      <c r="DVL14" s="11"/>
      <c r="DVM14" s="11"/>
      <c r="DVN14" s="11"/>
      <c r="DVO14" s="11"/>
      <c r="DVP14" s="11"/>
      <c r="DVQ14" s="11"/>
      <c r="DVR14" s="11"/>
      <c r="DVS14" s="11"/>
      <c r="DVT14" s="11"/>
      <c r="DVU14" s="11"/>
      <c r="DVV14" s="11"/>
      <c r="DVW14" s="11"/>
      <c r="DVX14" s="11"/>
      <c r="DVY14" s="11"/>
      <c r="DVZ14" s="11"/>
      <c r="DWA14" s="11"/>
      <c r="DWB14" s="11"/>
      <c r="DWC14" s="11"/>
      <c r="DWD14" s="11"/>
      <c r="DWE14" s="11"/>
      <c r="DWF14" s="11"/>
      <c r="DWG14" s="11"/>
      <c r="DWH14" s="11"/>
      <c r="DWI14" s="11"/>
      <c r="DWJ14" s="11"/>
      <c r="DWK14" s="11"/>
      <c r="DWL14" s="11"/>
      <c r="DWM14" s="11"/>
      <c r="DWN14" s="11"/>
      <c r="DWO14" s="11"/>
      <c r="DWP14" s="11"/>
      <c r="DWQ14" s="11"/>
      <c r="DWR14" s="11"/>
      <c r="DWS14" s="11"/>
      <c r="DWT14" s="11"/>
      <c r="DWU14" s="11"/>
      <c r="DWV14" s="11"/>
      <c r="DWW14" s="11"/>
      <c r="DWX14" s="11"/>
      <c r="DWY14" s="11"/>
      <c r="DWZ14" s="11"/>
      <c r="DXA14" s="11"/>
      <c r="DXB14" s="11"/>
      <c r="DXC14" s="11"/>
      <c r="DXD14" s="11"/>
      <c r="DXE14" s="11"/>
      <c r="DXF14" s="11"/>
      <c r="DXG14" s="11"/>
      <c r="DXH14" s="11"/>
      <c r="DXI14" s="11"/>
      <c r="DXJ14" s="11"/>
      <c r="DXK14" s="11"/>
      <c r="DXL14" s="11"/>
      <c r="DXM14" s="11"/>
      <c r="DXN14" s="11"/>
      <c r="DXO14" s="11"/>
      <c r="DXP14" s="11"/>
      <c r="DXQ14" s="11"/>
      <c r="DXR14" s="11"/>
      <c r="DXS14" s="11"/>
      <c r="DXT14" s="11"/>
      <c r="DXU14" s="11"/>
      <c r="DXV14" s="11"/>
      <c r="DXW14" s="11"/>
      <c r="DXX14" s="11"/>
      <c r="DXY14" s="11"/>
      <c r="DXZ14" s="11"/>
      <c r="DYA14" s="11"/>
      <c r="DYB14" s="11"/>
      <c r="DYC14" s="11"/>
      <c r="DYD14" s="11"/>
      <c r="DYE14" s="11"/>
      <c r="DYF14" s="11"/>
      <c r="DYG14" s="11"/>
      <c r="DYH14" s="11"/>
      <c r="DYI14" s="11"/>
      <c r="DYJ14" s="11"/>
      <c r="DYK14" s="11"/>
      <c r="DYL14" s="11"/>
      <c r="DYM14" s="11"/>
      <c r="DYN14" s="11"/>
      <c r="DYO14" s="11"/>
      <c r="DYP14" s="11"/>
      <c r="DYQ14" s="11"/>
      <c r="DYR14" s="11"/>
      <c r="DYS14" s="11"/>
      <c r="DYT14" s="11"/>
      <c r="DYU14" s="11"/>
      <c r="DYV14" s="11"/>
      <c r="DYW14" s="11"/>
      <c r="DYX14" s="11"/>
      <c r="DYY14" s="11"/>
      <c r="DYZ14" s="11"/>
      <c r="DZA14" s="11"/>
      <c r="DZB14" s="11"/>
      <c r="DZC14" s="11"/>
      <c r="DZD14" s="11"/>
      <c r="DZE14" s="11"/>
      <c r="DZF14" s="11"/>
      <c r="DZG14" s="11"/>
      <c r="DZH14" s="11"/>
      <c r="DZI14" s="11"/>
      <c r="DZJ14" s="11"/>
      <c r="DZK14" s="11"/>
      <c r="DZL14" s="11"/>
      <c r="DZM14" s="11"/>
      <c r="DZN14" s="11"/>
      <c r="DZO14" s="11"/>
      <c r="DZP14" s="11"/>
      <c r="DZQ14" s="11"/>
      <c r="DZR14" s="11"/>
      <c r="DZS14" s="11"/>
      <c r="DZT14" s="11"/>
      <c r="DZU14" s="11"/>
      <c r="DZV14" s="11"/>
      <c r="DZW14" s="11"/>
      <c r="DZX14" s="11"/>
      <c r="DZY14" s="11"/>
      <c r="DZZ14" s="11"/>
      <c r="EAA14" s="11"/>
      <c r="EAB14" s="11"/>
      <c r="EAC14" s="11"/>
      <c r="EAD14" s="11"/>
      <c r="EAE14" s="11"/>
      <c r="EAF14" s="11"/>
      <c r="EAG14" s="11"/>
      <c r="EAH14" s="11"/>
      <c r="EAI14" s="11"/>
      <c r="EAJ14" s="11"/>
      <c r="EAK14" s="11"/>
      <c r="EAL14" s="11"/>
      <c r="EAM14" s="11"/>
      <c r="EAN14" s="11"/>
      <c r="EAO14" s="11"/>
      <c r="EAP14" s="11"/>
      <c r="EAQ14" s="11"/>
      <c r="EAR14" s="11"/>
      <c r="EAS14" s="11"/>
      <c r="EAT14" s="11"/>
      <c r="EAU14" s="11"/>
      <c r="EAV14" s="11"/>
      <c r="EAW14" s="11"/>
      <c r="EAX14" s="11"/>
      <c r="EAY14" s="11"/>
      <c r="EAZ14" s="11"/>
      <c r="EBA14" s="11"/>
      <c r="EBB14" s="11"/>
      <c r="EBC14" s="11"/>
      <c r="EBD14" s="11"/>
      <c r="EBE14" s="11"/>
      <c r="EBF14" s="11"/>
      <c r="EBG14" s="11"/>
      <c r="EBH14" s="11"/>
      <c r="EBI14" s="11"/>
      <c r="EBJ14" s="11"/>
      <c r="EBK14" s="11"/>
      <c r="EBL14" s="11"/>
      <c r="EBM14" s="11"/>
      <c r="EBN14" s="11"/>
      <c r="EBO14" s="11"/>
      <c r="EBP14" s="11"/>
      <c r="EBQ14" s="11"/>
      <c r="EBR14" s="11"/>
      <c r="EBS14" s="11"/>
      <c r="EBT14" s="11"/>
      <c r="EBU14" s="11"/>
      <c r="EBV14" s="11"/>
      <c r="EBW14" s="11"/>
      <c r="EBX14" s="11"/>
      <c r="EBY14" s="11"/>
      <c r="EBZ14" s="11"/>
      <c r="ECA14" s="11"/>
      <c r="ECB14" s="11"/>
      <c r="ECC14" s="11"/>
      <c r="ECD14" s="11"/>
      <c r="ECE14" s="11"/>
      <c r="ECF14" s="11"/>
      <c r="ECG14" s="11"/>
      <c r="ECH14" s="11"/>
      <c r="ECI14" s="11"/>
      <c r="ECJ14" s="11"/>
      <c r="ECK14" s="11"/>
      <c r="ECL14" s="11"/>
      <c r="ECM14" s="11"/>
      <c r="ECN14" s="11"/>
      <c r="ECO14" s="11"/>
      <c r="ECP14" s="11"/>
      <c r="ECQ14" s="11"/>
      <c r="ECR14" s="11"/>
      <c r="ECS14" s="11"/>
      <c r="ECT14" s="11"/>
      <c r="ECU14" s="11"/>
      <c r="ECV14" s="11"/>
      <c r="ECW14" s="11"/>
      <c r="ECX14" s="11"/>
      <c r="ECY14" s="11"/>
      <c r="ECZ14" s="11"/>
      <c r="EDA14" s="11"/>
      <c r="EDB14" s="11"/>
      <c r="EDC14" s="11"/>
      <c r="EDD14" s="11"/>
      <c r="EDE14" s="11"/>
      <c r="EDF14" s="11"/>
      <c r="EDG14" s="11"/>
      <c r="EDH14" s="11"/>
      <c r="EDI14" s="11"/>
      <c r="EDJ14" s="11"/>
      <c r="EDK14" s="11"/>
      <c r="EDL14" s="11"/>
      <c r="EDM14" s="11"/>
      <c r="EDN14" s="11"/>
      <c r="EDO14" s="11"/>
      <c r="EDP14" s="11"/>
      <c r="EDQ14" s="11"/>
      <c r="EDR14" s="11"/>
      <c r="EDS14" s="11"/>
      <c r="EDT14" s="11"/>
      <c r="EDU14" s="11"/>
      <c r="EDV14" s="11"/>
      <c r="EDW14" s="11"/>
      <c r="EDX14" s="11"/>
      <c r="EDY14" s="11"/>
      <c r="EDZ14" s="11"/>
      <c r="EEA14" s="11"/>
      <c r="EEB14" s="11"/>
      <c r="EEC14" s="11"/>
      <c r="EED14" s="11"/>
      <c r="EEE14" s="11"/>
      <c r="EEF14" s="11"/>
      <c r="EEG14" s="11"/>
      <c r="EEH14" s="11"/>
      <c r="EEI14" s="11"/>
      <c r="EEJ14" s="11"/>
      <c r="EEK14" s="11"/>
      <c r="EEL14" s="11"/>
      <c r="EEM14" s="11"/>
      <c r="EEN14" s="11"/>
      <c r="EEO14" s="11"/>
      <c r="EEP14" s="11"/>
      <c r="EEQ14" s="11"/>
      <c r="EER14" s="11"/>
      <c r="EES14" s="11"/>
      <c r="EET14" s="11"/>
      <c r="EEU14" s="11"/>
      <c r="EEV14" s="11"/>
      <c r="EEW14" s="11"/>
      <c r="EEX14" s="11"/>
      <c r="EEY14" s="11"/>
      <c r="EEZ14" s="11"/>
      <c r="EFA14" s="11"/>
      <c r="EFB14" s="11"/>
      <c r="EFC14" s="11"/>
      <c r="EFD14" s="11"/>
      <c r="EFE14" s="11"/>
      <c r="EFF14" s="11"/>
      <c r="EFG14" s="11"/>
      <c r="EFH14" s="11"/>
      <c r="EFI14" s="11"/>
      <c r="EFJ14" s="11"/>
      <c r="EFK14" s="11"/>
      <c r="EFL14" s="11"/>
      <c r="EFM14" s="11"/>
      <c r="EFN14" s="11"/>
      <c r="EFO14" s="11"/>
      <c r="EFP14" s="11"/>
      <c r="EFQ14" s="11"/>
      <c r="EFR14" s="11"/>
      <c r="EFS14" s="11"/>
      <c r="EFT14" s="11"/>
      <c r="EFU14" s="11"/>
      <c r="EFV14" s="11"/>
      <c r="EFW14" s="11"/>
      <c r="EFX14" s="11"/>
      <c r="EFY14" s="11"/>
      <c r="EFZ14" s="11"/>
      <c r="EGA14" s="11"/>
      <c r="EGB14" s="11"/>
      <c r="EGC14" s="11"/>
      <c r="EGD14" s="11"/>
      <c r="EGE14" s="11"/>
      <c r="EGF14" s="11"/>
      <c r="EGG14" s="11"/>
      <c r="EGH14" s="11"/>
      <c r="EGI14" s="11"/>
      <c r="EGJ14" s="11"/>
      <c r="EGK14" s="11"/>
      <c r="EGL14" s="11"/>
      <c r="EGM14" s="11"/>
      <c r="EGN14" s="11"/>
      <c r="EGO14" s="11"/>
      <c r="EGP14" s="11"/>
      <c r="EGQ14" s="11"/>
      <c r="EGR14" s="11"/>
      <c r="EGS14" s="11"/>
      <c r="EGT14" s="11"/>
      <c r="EGU14" s="11"/>
      <c r="EGV14" s="11"/>
      <c r="EGW14" s="11"/>
      <c r="EGX14" s="11"/>
      <c r="EGY14" s="11"/>
      <c r="EGZ14" s="11"/>
      <c r="EHA14" s="11"/>
      <c r="EHB14" s="11"/>
      <c r="EHC14" s="11"/>
      <c r="EHD14" s="11"/>
      <c r="EHE14" s="11"/>
      <c r="EHF14" s="11"/>
      <c r="EHG14" s="11"/>
      <c r="EHH14" s="11"/>
      <c r="EHI14" s="11"/>
      <c r="EHJ14" s="11"/>
      <c r="EHK14" s="11"/>
      <c r="EHL14" s="11"/>
      <c r="EHM14" s="11"/>
      <c r="EHN14" s="11"/>
      <c r="EHO14" s="11"/>
      <c r="EHP14" s="11"/>
      <c r="EHQ14" s="11"/>
      <c r="EHR14" s="11"/>
      <c r="EHS14" s="11"/>
      <c r="EHT14" s="11"/>
      <c r="EHU14" s="11"/>
      <c r="EHV14" s="11"/>
      <c r="EHW14" s="11"/>
      <c r="EHX14" s="11"/>
      <c r="EHY14" s="11"/>
      <c r="EHZ14" s="11"/>
      <c r="EIA14" s="11"/>
      <c r="EIB14" s="11"/>
      <c r="EIC14" s="11"/>
      <c r="EID14" s="11"/>
      <c r="EIE14" s="11"/>
      <c r="EIF14" s="11"/>
      <c r="EIG14" s="11"/>
      <c r="EIH14" s="11"/>
      <c r="EII14" s="11"/>
      <c r="EIJ14" s="11"/>
      <c r="EIK14" s="11"/>
      <c r="EIL14" s="11"/>
      <c r="EIM14" s="11"/>
      <c r="EIN14" s="11"/>
      <c r="EIO14" s="11"/>
      <c r="EIP14" s="11"/>
      <c r="EIQ14" s="11"/>
      <c r="EIR14" s="11"/>
      <c r="EIS14" s="11"/>
      <c r="EIT14" s="11"/>
      <c r="EIU14" s="11"/>
      <c r="EIV14" s="11"/>
      <c r="EIW14" s="11"/>
      <c r="EIX14" s="11"/>
      <c r="EIY14" s="11"/>
      <c r="EIZ14" s="11"/>
      <c r="EJA14" s="11"/>
      <c r="EJB14" s="11"/>
      <c r="EJC14" s="11"/>
      <c r="EJD14" s="11"/>
      <c r="EJE14" s="11"/>
      <c r="EJF14" s="11"/>
      <c r="EJG14" s="11"/>
      <c r="EJH14" s="11"/>
      <c r="EJI14" s="11"/>
      <c r="EJJ14" s="11"/>
      <c r="EJK14" s="11"/>
      <c r="EJL14" s="11"/>
      <c r="EJM14" s="11"/>
      <c r="EJN14" s="11"/>
      <c r="EJO14" s="11"/>
      <c r="EJP14" s="11"/>
      <c r="EJQ14" s="11"/>
      <c r="EJR14" s="11"/>
      <c r="EJS14" s="11"/>
      <c r="EJT14" s="11"/>
      <c r="EJU14" s="11"/>
      <c r="EJV14" s="11"/>
      <c r="EJW14" s="11"/>
      <c r="EJX14" s="11"/>
      <c r="EJY14" s="11"/>
      <c r="EJZ14" s="11"/>
      <c r="EKA14" s="11"/>
      <c r="EKB14" s="11"/>
      <c r="EKC14" s="11"/>
      <c r="EKD14" s="11"/>
      <c r="EKE14" s="11"/>
      <c r="EKF14" s="11"/>
      <c r="EKG14" s="11"/>
      <c r="EKH14" s="11"/>
      <c r="EKI14" s="11"/>
      <c r="EKJ14" s="11"/>
      <c r="EKK14" s="11"/>
      <c r="EKL14" s="11"/>
      <c r="EKM14" s="11"/>
      <c r="EKN14" s="11"/>
      <c r="EKO14" s="11"/>
      <c r="EKP14" s="11"/>
      <c r="EKQ14" s="11"/>
      <c r="EKR14" s="11"/>
      <c r="EKS14" s="11"/>
      <c r="EKT14" s="11"/>
      <c r="EKU14" s="11"/>
      <c r="EKV14" s="11"/>
      <c r="EKW14" s="11"/>
      <c r="EKX14" s="11"/>
      <c r="EKY14" s="11"/>
      <c r="EKZ14" s="11"/>
      <c r="ELA14" s="11"/>
      <c r="ELB14" s="11"/>
      <c r="ELC14" s="11"/>
      <c r="ELD14" s="11"/>
      <c r="ELE14" s="11"/>
      <c r="ELF14" s="11"/>
      <c r="ELG14" s="11"/>
      <c r="ELH14" s="11"/>
      <c r="ELI14" s="11"/>
      <c r="ELJ14" s="11"/>
      <c r="ELK14" s="11"/>
      <c r="ELL14" s="11"/>
      <c r="ELM14" s="11"/>
      <c r="ELN14" s="11"/>
      <c r="ELO14" s="11"/>
      <c r="ELP14" s="11"/>
      <c r="ELQ14" s="11"/>
      <c r="ELR14" s="11"/>
      <c r="ELS14" s="11"/>
      <c r="ELT14" s="11"/>
      <c r="ELU14" s="11"/>
      <c r="ELV14" s="11"/>
      <c r="ELW14" s="11"/>
      <c r="ELX14" s="11"/>
      <c r="ELY14" s="11"/>
      <c r="ELZ14" s="11"/>
      <c r="EMA14" s="11"/>
      <c r="EMB14" s="11"/>
      <c r="EMC14" s="11"/>
      <c r="EMD14" s="11"/>
      <c r="EME14" s="11"/>
      <c r="EMF14" s="11"/>
      <c r="EMG14" s="11"/>
      <c r="EMH14" s="11"/>
      <c r="EMI14" s="11"/>
      <c r="EMJ14" s="11"/>
      <c r="EMK14" s="11"/>
      <c r="EML14" s="11"/>
      <c r="EMM14" s="11"/>
      <c r="EMN14" s="11"/>
      <c r="EMO14" s="11"/>
      <c r="EMP14" s="11"/>
      <c r="EMQ14" s="11"/>
      <c r="EMR14" s="11"/>
      <c r="EMS14" s="11"/>
      <c r="EMT14" s="11"/>
      <c r="EMU14" s="11"/>
      <c r="EMV14" s="11"/>
      <c r="EMW14" s="11"/>
      <c r="EMX14" s="11"/>
      <c r="EMY14" s="11"/>
      <c r="EMZ14" s="11"/>
      <c r="ENA14" s="11"/>
      <c r="ENB14" s="11"/>
      <c r="ENC14" s="11"/>
      <c r="END14" s="11"/>
      <c r="ENE14" s="11"/>
      <c r="ENF14" s="11"/>
      <c r="ENG14" s="11"/>
      <c r="ENH14" s="11"/>
      <c r="ENI14" s="11"/>
      <c r="ENJ14" s="11"/>
      <c r="ENK14" s="11"/>
      <c r="ENL14" s="11"/>
      <c r="ENM14" s="11"/>
      <c r="ENN14" s="11"/>
      <c r="ENO14" s="11"/>
      <c r="ENP14" s="11"/>
      <c r="ENQ14" s="11"/>
      <c r="ENR14" s="11"/>
      <c r="ENS14" s="11"/>
      <c r="ENT14" s="11"/>
      <c r="ENU14" s="11"/>
      <c r="ENV14" s="11"/>
      <c r="ENW14" s="11"/>
      <c r="ENX14" s="11"/>
      <c r="ENY14" s="11"/>
      <c r="ENZ14" s="11"/>
      <c r="EOA14" s="11"/>
      <c r="EOB14" s="11"/>
      <c r="EOC14" s="11"/>
      <c r="EOD14" s="11"/>
      <c r="EOE14" s="11"/>
      <c r="EOF14" s="11"/>
      <c r="EOG14" s="11"/>
      <c r="EOH14" s="11"/>
      <c r="EOI14" s="11"/>
      <c r="EOJ14" s="11"/>
      <c r="EOK14" s="11"/>
      <c r="EOL14" s="11"/>
      <c r="EOM14" s="11"/>
      <c r="EON14" s="11"/>
      <c r="EOO14" s="11"/>
      <c r="EOP14" s="11"/>
      <c r="EOQ14" s="11"/>
      <c r="EOR14" s="11"/>
      <c r="EOS14" s="11"/>
      <c r="EOT14" s="11"/>
      <c r="EOU14" s="11"/>
      <c r="EOV14" s="11"/>
      <c r="EOW14" s="11"/>
      <c r="EOX14" s="11"/>
      <c r="EOY14" s="11"/>
      <c r="EOZ14" s="11"/>
      <c r="EPA14" s="11"/>
      <c r="EPB14" s="11"/>
      <c r="EPC14" s="11"/>
      <c r="EPD14" s="11"/>
      <c r="EPE14" s="11"/>
      <c r="EPF14" s="11"/>
      <c r="EPG14" s="11"/>
      <c r="EPH14" s="11"/>
      <c r="EPI14" s="11"/>
      <c r="EPJ14" s="11"/>
      <c r="EPK14" s="11"/>
      <c r="EPL14" s="11"/>
      <c r="EPM14" s="11"/>
      <c r="EPN14" s="11"/>
      <c r="EPO14" s="11"/>
      <c r="EPP14" s="11"/>
      <c r="EPQ14" s="11"/>
      <c r="EPR14" s="11"/>
      <c r="EPS14" s="11"/>
      <c r="EPT14" s="11"/>
      <c r="EPU14" s="11"/>
      <c r="EPV14" s="11"/>
      <c r="EPW14" s="11"/>
      <c r="EPX14" s="11"/>
      <c r="EPY14" s="11"/>
      <c r="EPZ14" s="11"/>
      <c r="EQA14" s="11"/>
      <c r="EQB14" s="11"/>
      <c r="EQC14" s="11"/>
      <c r="EQD14" s="11"/>
      <c r="EQE14" s="11"/>
      <c r="EQF14" s="11"/>
      <c r="EQG14" s="11"/>
      <c r="EQH14" s="11"/>
      <c r="EQI14" s="11"/>
      <c r="EQJ14" s="11"/>
      <c r="EQK14" s="11"/>
      <c r="EQL14" s="11"/>
      <c r="EQM14" s="11"/>
      <c r="EQN14" s="11"/>
      <c r="EQO14" s="11"/>
      <c r="EQP14" s="11"/>
      <c r="EQQ14" s="11"/>
      <c r="EQR14" s="11"/>
      <c r="EQS14" s="11"/>
      <c r="EQT14" s="11"/>
      <c r="EQU14" s="11"/>
      <c r="EQV14" s="11"/>
      <c r="EQW14" s="11"/>
      <c r="EQX14" s="11"/>
      <c r="EQY14" s="11"/>
      <c r="EQZ14" s="11"/>
      <c r="ERA14" s="11"/>
      <c r="ERB14" s="11"/>
      <c r="ERC14" s="11"/>
      <c r="ERD14" s="11"/>
      <c r="ERE14" s="11"/>
      <c r="ERF14" s="11"/>
      <c r="ERG14" s="11"/>
      <c r="ERH14" s="11"/>
      <c r="ERI14" s="11"/>
      <c r="ERJ14" s="11"/>
      <c r="ERK14" s="11"/>
      <c r="ERL14" s="11"/>
      <c r="ERM14" s="11"/>
      <c r="ERN14" s="11"/>
      <c r="ERO14" s="11"/>
      <c r="ERP14" s="11"/>
      <c r="ERQ14" s="11"/>
      <c r="ERR14" s="11"/>
      <c r="ERS14" s="11"/>
      <c r="ERT14" s="11"/>
      <c r="ERU14" s="11"/>
      <c r="ERV14" s="11"/>
      <c r="ERW14" s="11"/>
      <c r="ERX14" s="11"/>
      <c r="ERY14" s="11"/>
      <c r="ERZ14" s="11"/>
      <c r="ESA14" s="11"/>
      <c r="ESB14" s="11"/>
      <c r="ESC14" s="11"/>
      <c r="ESD14" s="11"/>
      <c r="ESE14" s="11"/>
      <c r="ESF14" s="11"/>
      <c r="ESG14" s="11"/>
      <c r="ESH14" s="11"/>
      <c r="ESI14" s="11"/>
      <c r="ESJ14" s="11"/>
      <c r="ESK14" s="11"/>
      <c r="ESL14" s="11"/>
      <c r="ESM14" s="11"/>
      <c r="ESN14" s="11"/>
      <c r="ESO14" s="11"/>
      <c r="ESP14" s="11"/>
      <c r="ESQ14" s="11"/>
      <c r="ESR14" s="11"/>
      <c r="ESS14" s="11"/>
      <c r="EST14" s="11"/>
      <c r="ESU14" s="11"/>
      <c r="ESV14" s="11"/>
      <c r="ESW14" s="11"/>
      <c r="ESX14" s="11"/>
      <c r="ESY14" s="11"/>
      <c r="ESZ14" s="11"/>
      <c r="ETA14" s="11"/>
      <c r="ETB14" s="11"/>
      <c r="ETC14" s="11"/>
      <c r="ETD14" s="11"/>
      <c r="ETE14" s="11"/>
      <c r="ETF14" s="11"/>
      <c r="ETG14" s="11"/>
      <c r="ETH14" s="11"/>
      <c r="ETI14" s="11"/>
      <c r="ETJ14" s="11"/>
      <c r="ETK14" s="11"/>
      <c r="ETL14" s="11"/>
      <c r="ETM14" s="11"/>
      <c r="ETN14" s="11"/>
      <c r="ETO14" s="11"/>
      <c r="ETP14" s="11"/>
      <c r="ETQ14" s="11"/>
      <c r="ETR14" s="11"/>
      <c r="ETS14" s="11"/>
      <c r="ETT14" s="11"/>
      <c r="ETU14" s="11"/>
      <c r="ETV14" s="11"/>
      <c r="ETW14" s="11"/>
      <c r="ETX14" s="11"/>
      <c r="ETY14" s="11"/>
      <c r="ETZ14" s="11"/>
      <c r="EUA14" s="11"/>
      <c r="EUB14" s="11"/>
      <c r="EUC14" s="11"/>
      <c r="EUD14" s="11"/>
      <c r="EUE14" s="11"/>
      <c r="EUF14" s="11"/>
      <c r="EUG14" s="11"/>
      <c r="EUH14" s="11"/>
      <c r="EUI14" s="11"/>
      <c r="EUJ14" s="11"/>
      <c r="EUK14" s="11"/>
      <c r="EUL14" s="11"/>
      <c r="EUM14" s="11"/>
      <c r="EUN14" s="11"/>
      <c r="EUO14" s="11"/>
      <c r="EUP14" s="11"/>
      <c r="EUQ14" s="11"/>
      <c r="EUR14" s="11"/>
      <c r="EUS14" s="11"/>
      <c r="EUT14" s="11"/>
      <c r="EUU14" s="11"/>
      <c r="EUV14" s="11"/>
      <c r="EUW14" s="11"/>
      <c r="EUX14" s="11"/>
      <c r="EUY14" s="11"/>
      <c r="EUZ14" s="11"/>
      <c r="EVA14" s="11"/>
      <c r="EVB14" s="11"/>
      <c r="EVC14" s="11"/>
      <c r="EVD14" s="11"/>
      <c r="EVE14" s="11"/>
      <c r="EVF14" s="11"/>
      <c r="EVG14" s="11"/>
      <c r="EVH14" s="11"/>
      <c r="EVI14" s="11"/>
      <c r="EVJ14" s="11"/>
      <c r="EVK14" s="11"/>
      <c r="EVL14" s="11"/>
      <c r="EVM14" s="11"/>
      <c r="EVN14" s="11"/>
      <c r="EVO14" s="11"/>
      <c r="EVP14" s="11"/>
      <c r="EVQ14" s="11"/>
      <c r="EVR14" s="11"/>
      <c r="EVS14" s="11"/>
      <c r="EVT14" s="11"/>
      <c r="EVU14" s="11"/>
      <c r="EVV14" s="11"/>
      <c r="EVW14" s="11"/>
      <c r="EVX14" s="11"/>
      <c r="EVY14" s="11"/>
      <c r="EVZ14" s="11"/>
      <c r="EWA14" s="11"/>
      <c r="EWB14" s="11"/>
      <c r="EWC14" s="11"/>
      <c r="EWD14" s="11"/>
      <c r="EWE14" s="11"/>
      <c r="EWF14" s="11"/>
      <c r="EWG14" s="11"/>
      <c r="EWH14" s="11"/>
      <c r="EWI14" s="11"/>
      <c r="EWJ14" s="11"/>
      <c r="EWK14" s="11"/>
      <c r="EWL14" s="11"/>
      <c r="EWM14" s="11"/>
      <c r="EWN14" s="11"/>
      <c r="EWO14" s="11"/>
      <c r="EWP14" s="11"/>
      <c r="EWQ14" s="11"/>
      <c r="EWR14" s="11"/>
      <c r="EWS14" s="11"/>
      <c r="EWT14" s="11"/>
      <c r="EWU14" s="11"/>
      <c r="EWV14" s="11"/>
      <c r="EWW14" s="11"/>
      <c r="EWX14" s="11"/>
      <c r="EWY14" s="11"/>
      <c r="EWZ14" s="11"/>
      <c r="EXA14" s="11"/>
      <c r="EXB14" s="11"/>
      <c r="EXC14" s="11"/>
      <c r="EXD14" s="11"/>
      <c r="EXE14" s="11"/>
      <c r="EXF14" s="11"/>
      <c r="EXG14" s="11"/>
      <c r="EXH14" s="11"/>
      <c r="EXI14" s="11"/>
      <c r="EXJ14" s="11"/>
      <c r="EXK14" s="11"/>
      <c r="EXL14" s="11"/>
      <c r="EXM14" s="11"/>
      <c r="EXN14" s="11"/>
      <c r="EXO14" s="11"/>
      <c r="EXP14" s="11"/>
      <c r="EXQ14" s="11"/>
      <c r="EXR14" s="11"/>
      <c r="EXS14" s="11"/>
      <c r="EXT14" s="11"/>
      <c r="EXU14" s="11"/>
      <c r="EXV14" s="11"/>
      <c r="EXW14" s="11"/>
      <c r="EXX14" s="11"/>
      <c r="EXY14" s="11"/>
      <c r="EXZ14" s="11"/>
      <c r="EYA14" s="11"/>
      <c r="EYB14" s="11"/>
      <c r="EYC14" s="11"/>
      <c r="EYD14" s="11"/>
      <c r="EYE14" s="11"/>
      <c r="EYF14" s="11"/>
      <c r="EYG14" s="11"/>
      <c r="EYH14" s="11"/>
      <c r="EYI14" s="11"/>
      <c r="EYJ14" s="11"/>
      <c r="EYK14" s="11"/>
      <c r="EYL14" s="11"/>
      <c r="EYM14" s="11"/>
      <c r="EYN14" s="11"/>
      <c r="EYO14" s="11"/>
      <c r="EYP14" s="11"/>
      <c r="EYQ14" s="11"/>
      <c r="EYR14" s="11"/>
      <c r="EYS14" s="11"/>
      <c r="EYT14" s="11"/>
      <c r="EYU14" s="11"/>
      <c r="EYV14" s="11"/>
      <c r="EYW14" s="11"/>
      <c r="EYX14" s="11"/>
      <c r="EYY14" s="11"/>
      <c r="EYZ14" s="11"/>
      <c r="EZA14" s="11"/>
      <c r="EZB14" s="11"/>
      <c r="EZC14" s="11"/>
      <c r="EZD14" s="11"/>
      <c r="EZE14" s="11"/>
      <c r="EZF14" s="11"/>
      <c r="EZG14" s="11"/>
      <c r="EZH14" s="11"/>
      <c r="EZI14" s="11"/>
      <c r="EZJ14" s="11"/>
      <c r="EZK14" s="11"/>
      <c r="EZL14" s="11"/>
      <c r="EZM14" s="11"/>
      <c r="EZN14" s="11"/>
      <c r="EZO14" s="11"/>
      <c r="EZP14" s="11"/>
      <c r="EZQ14" s="11"/>
      <c r="EZR14" s="11"/>
      <c r="EZS14" s="11"/>
      <c r="EZT14" s="11"/>
      <c r="EZU14" s="11"/>
      <c r="EZV14" s="11"/>
      <c r="EZW14" s="11"/>
      <c r="EZX14" s="11"/>
      <c r="EZY14" s="11"/>
      <c r="EZZ14" s="11"/>
      <c r="FAA14" s="11"/>
      <c r="FAB14" s="11"/>
      <c r="FAC14" s="11"/>
      <c r="FAD14" s="11"/>
      <c r="FAE14" s="11"/>
      <c r="FAF14" s="11"/>
      <c r="FAG14" s="11"/>
      <c r="FAH14" s="11"/>
      <c r="FAI14" s="11"/>
      <c r="FAJ14" s="11"/>
      <c r="FAK14" s="11"/>
      <c r="FAL14" s="11"/>
      <c r="FAM14" s="11"/>
      <c r="FAN14" s="11"/>
      <c r="FAO14" s="11"/>
      <c r="FAP14" s="11"/>
      <c r="FAQ14" s="11"/>
      <c r="FAR14" s="11"/>
      <c r="FAS14" s="11"/>
      <c r="FAT14" s="11"/>
      <c r="FAU14" s="11"/>
      <c r="FAV14" s="11"/>
      <c r="FAW14" s="11"/>
      <c r="FAX14" s="11"/>
      <c r="FAY14" s="11"/>
      <c r="FAZ14" s="11"/>
      <c r="FBA14" s="11"/>
      <c r="FBB14" s="11"/>
      <c r="FBC14" s="11"/>
      <c r="FBD14" s="11"/>
      <c r="FBE14" s="11"/>
      <c r="FBF14" s="11"/>
      <c r="FBG14" s="11"/>
      <c r="FBH14" s="11"/>
      <c r="FBI14" s="11"/>
      <c r="FBJ14" s="11"/>
      <c r="FBK14" s="11"/>
      <c r="FBL14" s="11"/>
      <c r="FBM14" s="11"/>
      <c r="FBN14" s="11"/>
      <c r="FBO14" s="11"/>
      <c r="FBP14" s="11"/>
      <c r="FBQ14" s="11"/>
      <c r="FBR14" s="11"/>
      <c r="FBS14" s="11"/>
      <c r="FBT14" s="11"/>
      <c r="FBU14" s="11"/>
      <c r="FBV14" s="11"/>
      <c r="FBW14" s="11"/>
      <c r="FBX14" s="11"/>
      <c r="FBY14" s="11"/>
      <c r="FBZ14" s="11"/>
      <c r="FCA14" s="11"/>
      <c r="FCB14" s="11"/>
      <c r="FCC14" s="11"/>
      <c r="FCD14" s="11"/>
      <c r="FCE14" s="11"/>
      <c r="FCF14" s="11"/>
      <c r="FCG14" s="11"/>
      <c r="FCH14" s="11"/>
      <c r="FCI14" s="11"/>
      <c r="FCJ14" s="11"/>
      <c r="FCK14" s="11"/>
      <c r="FCL14" s="11"/>
      <c r="FCM14" s="11"/>
      <c r="FCN14" s="11"/>
      <c r="FCO14" s="11"/>
      <c r="FCP14" s="11"/>
      <c r="FCQ14" s="11"/>
      <c r="FCR14" s="11"/>
      <c r="FCS14" s="11"/>
      <c r="FCT14" s="11"/>
      <c r="FCU14" s="11"/>
      <c r="FCV14" s="11"/>
      <c r="FCW14" s="11"/>
      <c r="FCX14" s="11"/>
      <c r="FCY14" s="11"/>
      <c r="FCZ14" s="11"/>
      <c r="FDA14" s="11"/>
      <c r="FDB14" s="11"/>
      <c r="FDC14" s="11"/>
      <c r="FDD14" s="11"/>
      <c r="FDE14" s="11"/>
      <c r="FDF14" s="11"/>
      <c r="FDG14" s="11"/>
      <c r="FDH14" s="11"/>
      <c r="FDI14" s="11"/>
      <c r="FDJ14" s="11"/>
      <c r="FDK14" s="11"/>
      <c r="FDL14" s="11"/>
      <c r="FDM14" s="11"/>
      <c r="FDN14" s="11"/>
      <c r="FDO14" s="11"/>
      <c r="FDP14" s="11"/>
      <c r="FDQ14" s="11"/>
      <c r="FDR14" s="11"/>
      <c r="FDS14" s="11"/>
      <c r="FDT14" s="11"/>
      <c r="FDU14" s="11"/>
      <c r="FDV14" s="11"/>
      <c r="FDW14" s="11"/>
      <c r="FDX14" s="11"/>
      <c r="FDY14" s="11"/>
      <c r="FDZ14" s="11"/>
      <c r="FEA14" s="11"/>
      <c r="FEB14" s="11"/>
      <c r="FEC14" s="11"/>
      <c r="FED14" s="11"/>
      <c r="FEE14" s="11"/>
      <c r="FEF14" s="11"/>
      <c r="FEG14" s="11"/>
      <c r="FEH14" s="11"/>
      <c r="FEI14" s="11"/>
      <c r="FEJ14" s="11"/>
      <c r="FEK14" s="11"/>
      <c r="FEL14" s="11"/>
      <c r="FEM14" s="11"/>
      <c r="FEN14" s="11"/>
      <c r="FEO14" s="11"/>
      <c r="FEP14" s="11"/>
      <c r="FEQ14" s="11"/>
      <c r="FER14" s="11"/>
      <c r="FES14" s="11"/>
      <c r="FET14" s="11"/>
      <c r="FEU14" s="11"/>
      <c r="FEV14" s="11"/>
      <c r="FEW14" s="11"/>
      <c r="FEX14" s="11"/>
      <c r="FEY14" s="11"/>
      <c r="FEZ14" s="11"/>
      <c r="FFA14" s="11"/>
      <c r="FFB14" s="11"/>
      <c r="FFC14" s="11"/>
      <c r="FFD14" s="11"/>
      <c r="FFE14" s="11"/>
      <c r="FFF14" s="11"/>
      <c r="FFG14" s="11"/>
      <c r="FFH14" s="11"/>
      <c r="FFI14" s="11"/>
      <c r="FFJ14" s="11"/>
      <c r="FFK14" s="11"/>
      <c r="FFL14" s="11"/>
      <c r="FFM14" s="11"/>
      <c r="FFN14" s="11"/>
      <c r="FFO14" s="11"/>
      <c r="FFP14" s="11"/>
      <c r="FFQ14" s="11"/>
      <c r="FFR14" s="11"/>
      <c r="FFS14" s="11"/>
      <c r="FFT14" s="11"/>
      <c r="FFU14" s="11"/>
      <c r="FFV14" s="11"/>
      <c r="FFW14" s="11"/>
      <c r="FFX14" s="11"/>
      <c r="FFY14" s="11"/>
      <c r="FFZ14" s="11"/>
      <c r="FGA14" s="11"/>
      <c r="FGB14" s="11"/>
      <c r="FGC14" s="11"/>
      <c r="FGD14" s="11"/>
      <c r="FGE14" s="11"/>
      <c r="FGF14" s="11"/>
      <c r="FGG14" s="11"/>
      <c r="FGH14" s="11"/>
      <c r="FGI14" s="11"/>
      <c r="FGJ14" s="11"/>
      <c r="FGK14" s="11"/>
      <c r="FGL14" s="11"/>
      <c r="FGM14" s="11"/>
      <c r="FGN14" s="11"/>
      <c r="FGO14" s="11"/>
      <c r="FGP14" s="11"/>
      <c r="FGQ14" s="11"/>
      <c r="FGR14" s="11"/>
      <c r="FGS14" s="11"/>
      <c r="FGT14" s="11"/>
      <c r="FGU14" s="11"/>
      <c r="FGV14" s="11"/>
      <c r="FGW14" s="11"/>
      <c r="FGX14" s="11"/>
      <c r="FGY14" s="11"/>
      <c r="FGZ14" s="11"/>
      <c r="FHA14" s="11"/>
      <c r="FHB14" s="11"/>
      <c r="FHC14" s="11"/>
      <c r="FHD14" s="11"/>
      <c r="FHE14" s="11"/>
      <c r="FHF14" s="11"/>
      <c r="FHG14" s="11"/>
      <c r="FHH14" s="11"/>
      <c r="FHI14" s="11"/>
      <c r="FHJ14" s="11"/>
      <c r="FHK14" s="11"/>
      <c r="FHL14" s="11"/>
      <c r="FHM14" s="11"/>
      <c r="FHN14" s="11"/>
      <c r="FHO14" s="11"/>
      <c r="FHP14" s="11"/>
      <c r="FHQ14" s="11"/>
      <c r="FHR14" s="11"/>
      <c r="FHS14" s="11"/>
      <c r="FHT14" s="11"/>
      <c r="FHU14" s="11"/>
      <c r="FHV14" s="11"/>
      <c r="FHW14" s="11"/>
      <c r="FHX14" s="11"/>
      <c r="FHY14" s="11"/>
      <c r="FHZ14" s="11"/>
      <c r="FIA14" s="11"/>
      <c r="FIB14" s="11"/>
      <c r="FIC14" s="11"/>
      <c r="FID14" s="11"/>
      <c r="FIE14" s="11"/>
      <c r="FIF14" s="11"/>
      <c r="FIG14" s="11"/>
      <c r="FIH14" s="11"/>
      <c r="FII14" s="11"/>
      <c r="FIJ14" s="11"/>
      <c r="FIK14" s="11"/>
      <c r="FIL14" s="11"/>
      <c r="FIM14" s="11"/>
      <c r="FIN14" s="11"/>
      <c r="FIO14" s="11"/>
      <c r="FIP14" s="11"/>
      <c r="FIQ14" s="11"/>
      <c r="FIR14" s="11"/>
      <c r="FIS14" s="11"/>
      <c r="FIT14" s="11"/>
      <c r="FIU14" s="11"/>
      <c r="FIV14" s="11"/>
      <c r="FIW14" s="11"/>
      <c r="FIX14" s="11"/>
      <c r="FIY14" s="11"/>
      <c r="FIZ14" s="11"/>
      <c r="FJA14" s="11"/>
      <c r="FJB14" s="11"/>
      <c r="FJC14" s="11"/>
      <c r="FJD14" s="11"/>
      <c r="FJE14" s="11"/>
      <c r="FJF14" s="11"/>
      <c r="FJG14" s="11"/>
      <c r="FJH14" s="11"/>
      <c r="FJI14" s="11"/>
      <c r="FJJ14" s="11"/>
      <c r="FJK14" s="11"/>
      <c r="FJL14" s="11"/>
      <c r="FJM14" s="11"/>
      <c r="FJN14" s="11"/>
      <c r="FJO14" s="11"/>
      <c r="FJP14" s="11"/>
      <c r="FJQ14" s="11"/>
      <c r="FJR14" s="11"/>
      <c r="FJS14" s="11"/>
      <c r="FJT14" s="11"/>
      <c r="FJU14" s="11"/>
      <c r="FJV14" s="11"/>
      <c r="FJW14" s="11"/>
      <c r="FJX14" s="11"/>
      <c r="FJY14" s="11"/>
      <c r="FJZ14" s="11"/>
      <c r="FKA14" s="11"/>
      <c r="FKB14" s="11"/>
      <c r="FKC14" s="11"/>
      <c r="FKD14" s="11"/>
      <c r="FKE14" s="11"/>
      <c r="FKF14" s="11"/>
      <c r="FKG14" s="11"/>
      <c r="FKH14" s="11"/>
      <c r="FKI14" s="11"/>
      <c r="FKJ14" s="11"/>
      <c r="FKK14" s="11"/>
      <c r="FKL14" s="11"/>
      <c r="FKM14" s="11"/>
      <c r="FKN14" s="11"/>
      <c r="FKO14" s="11"/>
      <c r="FKP14" s="11"/>
      <c r="FKQ14" s="11"/>
      <c r="FKR14" s="11"/>
      <c r="FKS14" s="11"/>
      <c r="FKT14" s="11"/>
      <c r="FKU14" s="11"/>
      <c r="FKV14" s="11"/>
      <c r="FKW14" s="11"/>
      <c r="FKX14" s="11"/>
      <c r="FKY14" s="11"/>
      <c r="FKZ14" s="11"/>
      <c r="FLA14" s="11"/>
      <c r="FLB14" s="11"/>
      <c r="FLC14" s="11"/>
      <c r="FLD14" s="11"/>
      <c r="FLE14" s="11"/>
      <c r="FLF14" s="11"/>
      <c r="FLG14" s="11"/>
      <c r="FLH14" s="11"/>
      <c r="FLI14" s="11"/>
      <c r="FLJ14" s="11"/>
      <c r="FLK14" s="11"/>
      <c r="FLL14" s="11"/>
      <c r="FLM14" s="11"/>
      <c r="FLN14" s="11"/>
      <c r="FLO14" s="11"/>
      <c r="FLP14" s="11"/>
      <c r="FLQ14" s="11"/>
      <c r="FLR14" s="11"/>
      <c r="FLS14" s="11"/>
      <c r="FLT14" s="11"/>
      <c r="FLU14" s="11"/>
      <c r="FLV14" s="11"/>
      <c r="FLW14" s="11"/>
      <c r="FLX14" s="11"/>
      <c r="FLY14" s="11"/>
      <c r="FLZ14" s="11"/>
      <c r="FMA14" s="11"/>
      <c r="FMB14" s="11"/>
      <c r="FMC14" s="11"/>
      <c r="FMD14" s="11"/>
      <c r="FME14" s="11"/>
      <c r="FMF14" s="11"/>
      <c r="FMG14" s="11"/>
      <c r="FMH14" s="11"/>
      <c r="FMI14" s="11"/>
      <c r="FMJ14" s="11"/>
      <c r="FMK14" s="11"/>
      <c r="FML14" s="11"/>
      <c r="FMM14" s="11"/>
      <c r="FMN14" s="11"/>
      <c r="FMO14" s="11"/>
      <c r="FMP14" s="11"/>
      <c r="FMQ14" s="11"/>
      <c r="FMR14" s="11"/>
      <c r="FMS14" s="11"/>
      <c r="FMT14" s="11"/>
      <c r="FMU14" s="11"/>
      <c r="FMV14" s="11"/>
      <c r="FMW14" s="11"/>
      <c r="FMX14" s="11"/>
      <c r="FMY14" s="11"/>
      <c r="FMZ14" s="11"/>
      <c r="FNA14" s="11"/>
      <c r="FNB14" s="11"/>
      <c r="FNC14" s="11"/>
      <c r="FND14" s="11"/>
      <c r="FNE14" s="11"/>
      <c r="FNF14" s="11"/>
      <c r="FNG14" s="11"/>
      <c r="FNH14" s="11"/>
      <c r="FNI14" s="11"/>
      <c r="FNJ14" s="11"/>
      <c r="FNK14" s="11"/>
      <c r="FNL14" s="11"/>
      <c r="FNM14" s="11"/>
      <c r="FNN14" s="11"/>
      <c r="FNO14" s="11"/>
      <c r="FNP14" s="11"/>
      <c r="FNQ14" s="11"/>
      <c r="FNR14" s="11"/>
      <c r="FNS14" s="11"/>
      <c r="FNT14" s="11"/>
      <c r="FNU14" s="11"/>
      <c r="FNV14" s="11"/>
      <c r="FNW14" s="11"/>
      <c r="FNX14" s="11"/>
      <c r="FNY14" s="11"/>
      <c r="FNZ14" s="11"/>
      <c r="FOA14" s="11"/>
      <c r="FOB14" s="11"/>
      <c r="FOC14" s="11"/>
      <c r="FOD14" s="11"/>
      <c r="FOE14" s="11"/>
      <c r="FOF14" s="11"/>
      <c r="FOG14" s="11"/>
      <c r="FOH14" s="11"/>
      <c r="FOI14" s="11"/>
      <c r="FOJ14" s="11"/>
      <c r="FOK14" s="11"/>
      <c r="FOL14" s="11"/>
      <c r="FOM14" s="11"/>
      <c r="FON14" s="11"/>
      <c r="FOO14" s="11"/>
      <c r="FOP14" s="11"/>
      <c r="FOQ14" s="11"/>
      <c r="FOR14" s="11"/>
      <c r="FOS14" s="11"/>
      <c r="FOT14" s="11"/>
      <c r="FOU14" s="11"/>
      <c r="FOV14" s="11"/>
      <c r="FOW14" s="11"/>
      <c r="FOX14" s="11"/>
      <c r="FOY14" s="11"/>
      <c r="FOZ14" s="11"/>
      <c r="FPA14" s="11"/>
      <c r="FPB14" s="11"/>
      <c r="FPC14" s="11"/>
      <c r="FPD14" s="11"/>
      <c r="FPE14" s="11"/>
      <c r="FPF14" s="11"/>
      <c r="FPG14" s="11"/>
      <c r="FPH14" s="11"/>
      <c r="FPI14" s="11"/>
      <c r="FPJ14" s="11"/>
      <c r="FPK14" s="11"/>
      <c r="FPL14" s="11"/>
      <c r="FPM14" s="11"/>
      <c r="FPN14" s="11"/>
      <c r="FPO14" s="11"/>
      <c r="FPP14" s="11"/>
      <c r="FPQ14" s="11"/>
      <c r="FPR14" s="11"/>
      <c r="FPS14" s="11"/>
      <c r="FPT14" s="11"/>
      <c r="FPU14" s="11"/>
      <c r="FPV14" s="11"/>
      <c r="FPW14" s="11"/>
      <c r="FPX14" s="11"/>
      <c r="FPY14" s="11"/>
      <c r="FPZ14" s="11"/>
      <c r="FQA14" s="11"/>
      <c r="FQB14" s="11"/>
      <c r="FQC14" s="11"/>
      <c r="FQD14" s="11"/>
      <c r="FQE14" s="11"/>
      <c r="FQF14" s="11"/>
      <c r="FQG14" s="11"/>
      <c r="FQH14" s="11"/>
      <c r="FQI14" s="11"/>
      <c r="FQJ14" s="11"/>
      <c r="FQK14" s="11"/>
      <c r="FQL14" s="11"/>
      <c r="FQM14" s="11"/>
      <c r="FQN14" s="11"/>
      <c r="FQO14" s="11"/>
      <c r="FQP14" s="11"/>
      <c r="FQQ14" s="11"/>
      <c r="FQR14" s="11"/>
      <c r="FQS14" s="11"/>
      <c r="FQT14" s="11"/>
      <c r="FQU14" s="11"/>
      <c r="FQV14" s="11"/>
      <c r="FQW14" s="11"/>
      <c r="FQX14" s="11"/>
      <c r="FQY14" s="11"/>
      <c r="FQZ14" s="11"/>
      <c r="FRA14" s="11"/>
      <c r="FRB14" s="11"/>
      <c r="FRC14" s="11"/>
      <c r="FRD14" s="11"/>
      <c r="FRE14" s="11"/>
      <c r="FRF14" s="11"/>
      <c r="FRG14" s="11"/>
      <c r="FRH14" s="11"/>
      <c r="FRI14" s="11"/>
      <c r="FRJ14" s="11"/>
      <c r="FRK14" s="11"/>
      <c r="FRL14" s="11"/>
      <c r="FRM14" s="11"/>
      <c r="FRN14" s="11"/>
      <c r="FRO14" s="11"/>
      <c r="FRP14" s="11"/>
      <c r="FRQ14" s="11"/>
      <c r="FRR14" s="11"/>
      <c r="FRS14" s="11"/>
      <c r="FRT14" s="11"/>
      <c r="FRU14" s="11"/>
      <c r="FRV14" s="11"/>
      <c r="FRW14" s="11"/>
      <c r="FRX14" s="11"/>
      <c r="FRY14" s="11"/>
      <c r="FRZ14" s="11"/>
      <c r="FSA14" s="11"/>
      <c r="FSB14" s="11"/>
    </row>
    <row r="15" spans="1:4552" s="35" customFormat="1">
      <c r="A15" s="31"/>
      <c r="B15" s="32"/>
      <c r="C15" s="33"/>
      <c r="D15" s="33"/>
      <c r="E15" s="33"/>
      <c r="F15" s="33"/>
      <c r="G15" s="34"/>
      <c r="H15" s="33"/>
      <c r="I15" s="33"/>
      <c r="J15" s="33"/>
      <c r="K15" s="33"/>
      <c r="L15" s="34"/>
      <c r="M15" s="33"/>
      <c r="N15" s="33"/>
      <c r="O15" s="33"/>
      <c r="P15" s="33"/>
      <c r="Q15" s="34"/>
      <c r="R15" s="33"/>
      <c r="S15" s="33"/>
      <c r="T15" s="33"/>
      <c r="U15" s="33"/>
      <c r="V15" s="34"/>
      <c r="W15" s="33"/>
      <c r="X15" s="33"/>
      <c r="Y15" s="33"/>
      <c r="Z15" s="33"/>
      <c r="AA15" s="34"/>
      <c r="AB15" s="54"/>
      <c r="AC15" s="54"/>
      <c r="AD15" s="54"/>
      <c r="AE15" s="54"/>
      <c r="AF15" s="34"/>
      <c r="AG15" s="55"/>
      <c r="AH15" s="55"/>
      <c r="AI15" s="55"/>
      <c r="AJ15" s="55"/>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c r="KJ15" s="11"/>
      <c r="KK15" s="11"/>
      <c r="KL15" s="11"/>
      <c r="KM15" s="11"/>
      <c r="KN15" s="11"/>
      <c r="KO15" s="11"/>
      <c r="KP15" s="11"/>
      <c r="KQ15" s="11"/>
      <c r="KR15" s="11"/>
      <c r="KS15" s="11"/>
      <c r="KT15" s="11"/>
      <c r="KU15" s="11"/>
      <c r="KV15" s="11"/>
      <c r="KW15" s="11"/>
      <c r="KX15" s="11"/>
      <c r="KY15" s="11"/>
      <c r="KZ15" s="11"/>
      <c r="LA15" s="11"/>
      <c r="LB15" s="11"/>
      <c r="LC15" s="11"/>
      <c r="LD15" s="11"/>
      <c r="LE15" s="11"/>
      <c r="LF15" s="11"/>
      <c r="LG15" s="11"/>
      <c r="LH15" s="11"/>
      <c r="LI15" s="11"/>
      <c r="LJ15" s="11"/>
      <c r="LK15" s="11"/>
      <c r="LL15" s="11"/>
      <c r="LM15" s="11"/>
      <c r="LN15" s="11"/>
      <c r="LO15" s="11"/>
      <c r="LP15" s="11"/>
      <c r="LQ15" s="11"/>
      <c r="LR15" s="11"/>
      <c r="LS15" s="11"/>
      <c r="LT15" s="11"/>
      <c r="LU15" s="11"/>
      <c r="LV15" s="11"/>
      <c r="LW15" s="11"/>
      <c r="LX15" s="11"/>
      <c r="LY15" s="11"/>
      <c r="LZ15" s="11"/>
      <c r="MA15" s="11"/>
      <c r="MB15" s="11"/>
      <c r="MC15" s="11"/>
      <c r="MD15" s="11"/>
      <c r="ME15" s="11"/>
      <c r="MF15" s="11"/>
      <c r="MG15" s="11"/>
      <c r="MH15" s="11"/>
      <c r="MI15" s="11"/>
      <c r="MJ15" s="11"/>
      <c r="MK15" s="11"/>
      <c r="ML15" s="11"/>
      <c r="MM15" s="11"/>
      <c r="MN15" s="11"/>
      <c r="MO15" s="11"/>
      <c r="MP15" s="11"/>
      <c r="MQ15" s="11"/>
      <c r="MR15" s="11"/>
      <c r="MS15" s="11"/>
      <c r="MT15" s="11"/>
      <c r="MU15" s="11"/>
      <c r="MV15" s="11"/>
      <c r="MW15" s="11"/>
      <c r="MX15" s="11"/>
      <c r="MY15" s="11"/>
      <c r="MZ15" s="11"/>
      <c r="NA15" s="11"/>
      <c r="NB15" s="11"/>
      <c r="NC15" s="11"/>
      <c r="ND15" s="11"/>
      <c r="NE15" s="11"/>
      <c r="NF15" s="11"/>
      <c r="NG15" s="11"/>
      <c r="NH15" s="11"/>
      <c r="NI15" s="11"/>
      <c r="NJ15" s="11"/>
      <c r="NK15" s="11"/>
      <c r="NL15" s="11"/>
      <c r="NM15" s="11"/>
      <c r="NN15" s="11"/>
      <c r="NO15" s="11"/>
      <c r="NP15" s="11"/>
      <c r="NQ15" s="11"/>
      <c r="NR15" s="11"/>
      <c r="NS15" s="11"/>
      <c r="NT15" s="11"/>
      <c r="NU15" s="11"/>
      <c r="NV15" s="11"/>
      <c r="NW15" s="11"/>
      <c r="NX15" s="11"/>
      <c r="NY15" s="11"/>
      <c r="NZ15" s="11"/>
      <c r="OA15" s="11"/>
      <c r="OB15" s="11"/>
      <c r="OC15" s="11"/>
      <c r="OD15" s="11"/>
      <c r="OE15" s="11"/>
      <c r="OF15" s="11"/>
      <c r="OG15" s="11"/>
      <c r="OH15" s="11"/>
      <c r="OI15" s="11"/>
      <c r="OJ15" s="11"/>
      <c r="OK15" s="11"/>
      <c r="OL15" s="11"/>
      <c r="OM15" s="11"/>
      <c r="ON15" s="11"/>
      <c r="OO15" s="11"/>
      <c r="OP15" s="11"/>
      <c r="OQ15" s="11"/>
      <c r="OR15" s="11"/>
      <c r="OS15" s="11"/>
      <c r="OT15" s="11"/>
      <c r="OU15" s="11"/>
      <c r="OV15" s="11"/>
      <c r="OW15" s="11"/>
      <c r="OX15" s="11"/>
      <c r="OY15" s="11"/>
      <c r="OZ15" s="11"/>
      <c r="PA15" s="11"/>
      <c r="PB15" s="11"/>
      <c r="PC15" s="11"/>
      <c r="PD15" s="11"/>
      <c r="PE15" s="11"/>
      <c r="PF15" s="11"/>
      <c r="PG15" s="11"/>
      <c r="PH15" s="11"/>
      <c r="PI15" s="11"/>
      <c r="PJ15" s="11"/>
      <c r="PK15" s="11"/>
      <c r="PL15" s="11"/>
      <c r="PM15" s="11"/>
      <c r="PN15" s="11"/>
      <c r="PO15" s="11"/>
      <c r="PP15" s="11"/>
      <c r="PQ15" s="11"/>
      <c r="PR15" s="11"/>
      <c r="PS15" s="11"/>
      <c r="PT15" s="11"/>
      <c r="PU15" s="11"/>
      <c r="PV15" s="11"/>
      <c r="PW15" s="11"/>
      <c r="PX15" s="11"/>
      <c r="PY15" s="11"/>
      <c r="PZ15" s="11"/>
      <c r="QA15" s="11"/>
      <c r="QB15" s="11"/>
      <c r="QC15" s="11"/>
      <c r="QD15" s="11"/>
      <c r="QE15" s="11"/>
      <c r="QF15" s="11"/>
      <c r="QG15" s="11"/>
      <c r="QH15" s="11"/>
      <c r="QI15" s="11"/>
      <c r="QJ15" s="11"/>
      <c r="QK15" s="11"/>
      <c r="QL15" s="11"/>
      <c r="QM15" s="11"/>
      <c r="QN15" s="11"/>
      <c r="QO15" s="11"/>
      <c r="QP15" s="11"/>
      <c r="QQ15" s="11"/>
      <c r="QR15" s="11"/>
      <c r="QS15" s="11"/>
      <c r="QT15" s="11"/>
      <c r="QU15" s="11"/>
      <c r="QV15" s="11"/>
      <c r="QW15" s="11"/>
      <c r="QX15" s="11"/>
      <c r="QY15" s="11"/>
      <c r="QZ15" s="11"/>
      <c r="RA15" s="11"/>
      <c r="RB15" s="11"/>
      <c r="RC15" s="11"/>
      <c r="RD15" s="11"/>
      <c r="RE15" s="11"/>
      <c r="RF15" s="11"/>
      <c r="RG15" s="11"/>
      <c r="RH15" s="11"/>
      <c r="RI15" s="11"/>
      <c r="RJ15" s="11"/>
      <c r="RK15" s="11"/>
      <c r="RL15" s="11"/>
      <c r="RM15" s="11"/>
      <c r="RN15" s="11"/>
      <c r="RO15" s="11"/>
      <c r="RP15" s="11"/>
      <c r="RQ15" s="11"/>
      <c r="RR15" s="11"/>
      <c r="RS15" s="11"/>
      <c r="RT15" s="11"/>
      <c r="RU15" s="11"/>
      <c r="RV15" s="11"/>
      <c r="RW15" s="11"/>
      <c r="RX15" s="11"/>
      <c r="RY15" s="11"/>
      <c r="RZ15" s="11"/>
      <c r="SA15" s="11"/>
      <c r="SB15" s="11"/>
      <c r="SC15" s="11"/>
      <c r="SD15" s="11"/>
      <c r="SE15" s="11"/>
      <c r="SF15" s="11"/>
      <c r="SG15" s="11"/>
      <c r="SH15" s="11"/>
      <c r="SI15" s="11"/>
      <c r="SJ15" s="11"/>
      <c r="SK15" s="11"/>
      <c r="SL15" s="11"/>
      <c r="SM15" s="11"/>
      <c r="SN15" s="11"/>
      <c r="SO15" s="11"/>
      <c r="SP15" s="11"/>
      <c r="SQ15" s="11"/>
      <c r="SR15" s="11"/>
      <c r="SS15" s="11"/>
      <c r="ST15" s="11"/>
      <c r="SU15" s="11"/>
      <c r="SV15" s="11"/>
      <c r="SW15" s="11"/>
      <c r="SX15" s="11"/>
      <c r="SY15" s="11"/>
      <c r="SZ15" s="11"/>
      <c r="TA15" s="11"/>
      <c r="TB15" s="11"/>
      <c r="TC15" s="11"/>
      <c r="TD15" s="11"/>
      <c r="TE15" s="11"/>
      <c r="TF15" s="11"/>
      <c r="TG15" s="11"/>
      <c r="TH15" s="11"/>
      <c r="TI15" s="11"/>
      <c r="TJ15" s="11"/>
      <c r="TK15" s="11"/>
      <c r="TL15" s="11"/>
      <c r="TM15" s="11"/>
      <c r="TN15" s="11"/>
      <c r="TO15" s="11"/>
      <c r="TP15" s="11"/>
      <c r="TQ15" s="11"/>
      <c r="TR15" s="11"/>
      <c r="TS15" s="11"/>
      <c r="TT15" s="11"/>
      <c r="TU15" s="11"/>
      <c r="TV15" s="11"/>
      <c r="TW15" s="11"/>
      <c r="TX15" s="11"/>
      <c r="TY15" s="11"/>
      <c r="TZ15" s="11"/>
      <c r="UA15" s="11"/>
      <c r="UB15" s="11"/>
      <c r="UC15" s="11"/>
      <c r="UD15" s="11"/>
      <c r="UE15" s="11"/>
      <c r="UF15" s="11"/>
      <c r="UG15" s="11"/>
      <c r="UH15" s="11"/>
      <c r="UI15" s="11"/>
      <c r="UJ15" s="11"/>
      <c r="UK15" s="11"/>
      <c r="UL15" s="11"/>
      <c r="UM15" s="11"/>
      <c r="UN15" s="11"/>
      <c r="UO15" s="11"/>
      <c r="UP15" s="11"/>
      <c r="UQ15" s="11"/>
      <c r="UR15" s="11"/>
      <c r="US15" s="11"/>
      <c r="UT15" s="11"/>
      <c r="UU15" s="11"/>
      <c r="UV15" s="11"/>
      <c r="UW15" s="11"/>
      <c r="UX15" s="11"/>
      <c r="UY15" s="11"/>
      <c r="UZ15" s="11"/>
      <c r="VA15" s="11"/>
      <c r="VB15" s="11"/>
      <c r="VC15" s="11"/>
      <c r="VD15" s="11"/>
      <c r="VE15" s="11"/>
      <c r="VF15" s="11"/>
      <c r="VG15" s="11"/>
      <c r="VH15" s="11"/>
      <c r="VI15" s="11"/>
      <c r="VJ15" s="11"/>
      <c r="VK15" s="11"/>
      <c r="VL15" s="11"/>
      <c r="VM15" s="11"/>
      <c r="VN15" s="11"/>
      <c r="VO15" s="11"/>
      <c r="VP15" s="11"/>
      <c r="VQ15" s="11"/>
      <c r="VR15" s="11"/>
      <c r="VS15" s="11"/>
      <c r="VT15" s="11"/>
      <c r="VU15" s="11"/>
      <c r="VV15" s="11"/>
      <c r="VW15" s="11"/>
      <c r="VX15" s="11"/>
      <c r="VY15" s="11"/>
      <c r="VZ15" s="11"/>
      <c r="WA15" s="11"/>
      <c r="WB15" s="11"/>
      <c r="WC15" s="11"/>
      <c r="WD15" s="11"/>
      <c r="WE15" s="11"/>
      <c r="WF15" s="11"/>
      <c r="WG15" s="11"/>
      <c r="WH15" s="11"/>
      <c r="WI15" s="11"/>
      <c r="WJ15" s="11"/>
      <c r="WK15" s="11"/>
      <c r="WL15" s="11"/>
      <c r="WM15" s="11"/>
      <c r="WN15" s="11"/>
      <c r="WO15" s="11"/>
      <c r="WP15" s="11"/>
      <c r="WQ15" s="11"/>
      <c r="WR15" s="11"/>
      <c r="WS15" s="11"/>
      <c r="WT15" s="11"/>
      <c r="WU15" s="11"/>
      <c r="WV15" s="11"/>
      <c r="WW15" s="11"/>
      <c r="WX15" s="11"/>
      <c r="WY15" s="11"/>
      <c r="WZ15" s="11"/>
      <c r="XA15" s="11"/>
      <c r="XB15" s="11"/>
      <c r="XC15" s="11"/>
      <c r="XD15" s="11"/>
      <c r="XE15" s="11"/>
      <c r="XF15" s="11"/>
      <c r="XG15" s="11"/>
      <c r="XH15" s="11"/>
      <c r="XI15" s="11"/>
      <c r="XJ15" s="11"/>
      <c r="XK15" s="11"/>
      <c r="XL15" s="11"/>
      <c r="XM15" s="11"/>
      <c r="XN15" s="11"/>
      <c r="XO15" s="11"/>
      <c r="XP15" s="11"/>
      <c r="XQ15" s="11"/>
      <c r="XR15" s="11"/>
      <c r="XS15" s="11"/>
      <c r="XT15" s="11"/>
      <c r="XU15" s="11"/>
      <c r="XV15" s="11"/>
      <c r="XW15" s="11"/>
      <c r="XX15" s="11"/>
      <c r="XY15" s="11"/>
      <c r="XZ15" s="11"/>
      <c r="YA15" s="11"/>
      <c r="YB15" s="11"/>
      <c r="YC15" s="11"/>
      <c r="YD15" s="11"/>
      <c r="YE15" s="11"/>
      <c r="YF15" s="11"/>
      <c r="YG15" s="11"/>
      <c r="YH15" s="11"/>
      <c r="YI15" s="11"/>
      <c r="YJ15" s="11"/>
      <c r="YK15" s="11"/>
      <c r="YL15" s="11"/>
      <c r="YM15" s="11"/>
      <c r="YN15" s="11"/>
      <c r="YO15" s="11"/>
      <c r="YP15" s="11"/>
      <c r="YQ15" s="11"/>
      <c r="YR15" s="11"/>
      <c r="YS15" s="11"/>
      <c r="YT15" s="11"/>
      <c r="YU15" s="11"/>
      <c r="YV15" s="11"/>
      <c r="YW15" s="11"/>
      <c r="YX15" s="11"/>
      <c r="YY15" s="11"/>
      <c r="YZ15" s="11"/>
      <c r="ZA15" s="11"/>
      <c r="ZB15" s="11"/>
      <c r="ZC15" s="11"/>
      <c r="ZD15" s="11"/>
      <c r="ZE15" s="11"/>
      <c r="ZF15" s="11"/>
      <c r="ZG15" s="11"/>
      <c r="ZH15" s="11"/>
      <c r="ZI15" s="11"/>
      <c r="ZJ15" s="11"/>
      <c r="ZK15" s="11"/>
      <c r="ZL15" s="11"/>
      <c r="ZM15" s="11"/>
      <c r="ZN15" s="11"/>
      <c r="ZO15" s="11"/>
      <c r="ZP15" s="11"/>
      <c r="ZQ15" s="11"/>
      <c r="ZR15" s="11"/>
      <c r="ZS15" s="11"/>
      <c r="ZT15" s="11"/>
      <c r="ZU15" s="11"/>
      <c r="ZV15" s="11"/>
      <c r="ZW15" s="11"/>
      <c r="ZX15" s="11"/>
      <c r="ZY15" s="11"/>
      <c r="ZZ15" s="11"/>
      <c r="AAA15" s="11"/>
      <c r="AAB15" s="11"/>
      <c r="AAC15" s="11"/>
      <c r="AAD15" s="11"/>
      <c r="AAE15" s="11"/>
      <c r="AAF15" s="11"/>
      <c r="AAG15" s="11"/>
      <c r="AAH15" s="11"/>
      <c r="AAI15" s="11"/>
      <c r="AAJ15" s="11"/>
      <c r="AAK15" s="11"/>
      <c r="AAL15" s="11"/>
      <c r="AAM15" s="11"/>
      <c r="AAN15" s="11"/>
      <c r="AAO15" s="11"/>
      <c r="AAP15" s="11"/>
      <c r="AAQ15" s="11"/>
      <c r="AAR15" s="11"/>
      <c r="AAS15" s="11"/>
      <c r="AAT15" s="11"/>
      <c r="AAU15" s="11"/>
      <c r="AAV15" s="11"/>
      <c r="AAW15" s="11"/>
      <c r="AAX15" s="11"/>
      <c r="AAY15" s="11"/>
      <c r="AAZ15" s="11"/>
      <c r="ABA15" s="11"/>
      <c r="ABB15" s="11"/>
      <c r="ABC15" s="11"/>
      <c r="ABD15" s="11"/>
      <c r="ABE15" s="11"/>
      <c r="ABF15" s="11"/>
      <c r="ABG15" s="11"/>
      <c r="ABH15" s="11"/>
      <c r="ABI15" s="11"/>
      <c r="ABJ15" s="11"/>
      <c r="ABK15" s="11"/>
      <c r="ABL15" s="11"/>
      <c r="ABM15" s="11"/>
      <c r="ABN15" s="11"/>
      <c r="ABO15" s="11"/>
      <c r="ABP15" s="11"/>
      <c r="ABQ15" s="11"/>
      <c r="ABR15" s="11"/>
      <c r="ABS15" s="11"/>
      <c r="ABT15" s="11"/>
      <c r="ABU15" s="11"/>
      <c r="ABV15" s="11"/>
      <c r="ABW15" s="11"/>
      <c r="ABX15" s="11"/>
      <c r="ABY15" s="11"/>
      <c r="ABZ15" s="11"/>
      <c r="ACA15" s="11"/>
      <c r="ACB15" s="11"/>
      <c r="ACC15" s="11"/>
      <c r="ACD15" s="11"/>
      <c r="ACE15" s="11"/>
      <c r="ACF15" s="11"/>
      <c r="ACG15" s="11"/>
      <c r="ACH15" s="11"/>
      <c r="ACI15" s="11"/>
      <c r="ACJ15" s="11"/>
      <c r="ACK15" s="11"/>
      <c r="ACL15" s="11"/>
      <c r="ACM15" s="11"/>
      <c r="ACN15" s="11"/>
      <c r="ACO15" s="11"/>
      <c r="ACP15" s="11"/>
      <c r="ACQ15" s="11"/>
      <c r="ACR15" s="11"/>
      <c r="ACS15" s="11"/>
      <c r="ACT15" s="11"/>
      <c r="ACU15" s="11"/>
      <c r="ACV15" s="11"/>
      <c r="ACW15" s="11"/>
      <c r="ACX15" s="11"/>
      <c r="ACY15" s="11"/>
      <c r="ACZ15" s="11"/>
      <c r="ADA15" s="11"/>
      <c r="ADB15" s="11"/>
      <c r="ADC15" s="11"/>
      <c r="ADD15" s="11"/>
      <c r="ADE15" s="11"/>
      <c r="ADF15" s="11"/>
      <c r="ADG15" s="11"/>
      <c r="ADH15" s="11"/>
      <c r="ADI15" s="11"/>
      <c r="ADJ15" s="11"/>
      <c r="ADK15" s="11"/>
      <c r="ADL15" s="11"/>
      <c r="ADM15" s="11"/>
      <c r="ADN15" s="11"/>
      <c r="ADO15" s="11"/>
      <c r="ADP15" s="11"/>
      <c r="ADQ15" s="11"/>
      <c r="ADR15" s="11"/>
      <c r="ADS15" s="11"/>
      <c r="ADT15" s="11"/>
      <c r="ADU15" s="11"/>
      <c r="ADV15" s="11"/>
      <c r="ADW15" s="11"/>
      <c r="ADX15" s="11"/>
      <c r="ADY15" s="11"/>
      <c r="ADZ15" s="11"/>
      <c r="AEA15" s="11"/>
      <c r="AEB15" s="11"/>
      <c r="AEC15" s="11"/>
      <c r="AED15" s="11"/>
      <c r="AEE15" s="11"/>
      <c r="AEF15" s="11"/>
      <c r="AEG15" s="11"/>
      <c r="AEH15" s="11"/>
      <c r="AEI15" s="11"/>
      <c r="AEJ15" s="11"/>
      <c r="AEK15" s="11"/>
      <c r="AEL15" s="11"/>
      <c r="AEM15" s="11"/>
      <c r="AEN15" s="11"/>
      <c r="AEO15" s="11"/>
      <c r="AEP15" s="11"/>
      <c r="AEQ15" s="11"/>
      <c r="AER15" s="11"/>
      <c r="AES15" s="11"/>
      <c r="AET15" s="11"/>
      <c r="AEU15" s="11"/>
      <c r="AEV15" s="11"/>
      <c r="AEW15" s="11"/>
      <c r="AEX15" s="11"/>
      <c r="AEY15" s="11"/>
      <c r="AEZ15" s="11"/>
      <c r="AFA15" s="11"/>
      <c r="AFB15" s="11"/>
      <c r="AFC15" s="11"/>
      <c r="AFD15" s="11"/>
      <c r="AFE15" s="11"/>
      <c r="AFF15" s="11"/>
      <c r="AFG15" s="11"/>
      <c r="AFH15" s="11"/>
      <c r="AFI15" s="11"/>
      <c r="AFJ15" s="11"/>
      <c r="AFK15" s="11"/>
      <c r="AFL15" s="11"/>
      <c r="AFM15" s="11"/>
      <c r="AFN15" s="11"/>
      <c r="AFO15" s="11"/>
      <c r="AFP15" s="11"/>
      <c r="AFQ15" s="11"/>
      <c r="AFR15" s="11"/>
      <c r="AFS15" s="11"/>
      <c r="AFT15" s="11"/>
      <c r="AFU15" s="11"/>
      <c r="AFV15" s="11"/>
      <c r="AFW15" s="11"/>
      <c r="AFX15" s="11"/>
      <c r="AFY15" s="11"/>
      <c r="AFZ15" s="11"/>
      <c r="AGA15" s="11"/>
      <c r="AGB15" s="11"/>
      <c r="AGC15" s="11"/>
      <c r="AGD15" s="11"/>
      <c r="AGE15" s="11"/>
      <c r="AGF15" s="11"/>
      <c r="AGG15" s="11"/>
      <c r="AGH15" s="11"/>
      <c r="AGI15" s="11"/>
      <c r="AGJ15" s="11"/>
      <c r="AGK15" s="11"/>
      <c r="AGL15" s="11"/>
      <c r="AGM15" s="11"/>
      <c r="AGN15" s="11"/>
      <c r="AGO15" s="11"/>
      <c r="AGP15" s="11"/>
      <c r="AGQ15" s="11"/>
      <c r="AGR15" s="11"/>
      <c r="AGS15" s="11"/>
      <c r="AGT15" s="11"/>
      <c r="AGU15" s="11"/>
      <c r="AGV15" s="11"/>
      <c r="AGW15" s="11"/>
      <c r="AGX15" s="11"/>
      <c r="AGY15" s="11"/>
      <c r="AGZ15" s="11"/>
      <c r="AHA15" s="11"/>
      <c r="AHB15" s="11"/>
      <c r="AHC15" s="11"/>
      <c r="AHD15" s="11"/>
      <c r="AHE15" s="11"/>
      <c r="AHF15" s="11"/>
      <c r="AHG15" s="11"/>
      <c r="AHH15" s="11"/>
      <c r="AHI15" s="11"/>
      <c r="AHJ15" s="11"/>
      <c r="AHK15" s="11"/>
      <c r="AHL15" s="11"/>
      <c r="AHM15" s="11"/>
      <c r="AHN15" s="11"/>
      <c r="AHO15" s="11"/>
      <c r="AHP15" s="11"/>
      <c r="AHQ15" s="11"/>
      <c r="AHR15" s="11"/>
      <c r="AHS15" s="11"/>
      <c r="AHT15" s="11"/>
      <c r="AHU15" s="11"/>
      <c r="AHV15" s="11"/>
      <c r="AHW15" s="11"/>
      <c r="AHX15" s="11"/>
      <c r="AHY15" s="11"/>
      <c r="AHZ15" s="11"/>
      <c r="AIA15" s="11"/>
      <c r="AIB15" s="11"/>
      <c r="AIC15" s="11"/>
      <c r="AID15" s="11"/>
      <c r="AIE15" s="11"/>
      <c r="AIF15" s="11"/>
      <c r="AIG15" s="11"/>
      <c r="AIH15" s="11"/>
      <c r="AII15" s="11"/>
      <c r="AIJ15" s="11"/>
      <c r="AIK15" s="11"/>
      <c r="AIL15" s="11"/>
      <c r="AIM15" s="11"/>
      <c r="AIN15" s="11"/>
      <c r="AIO15" s="11"/>
      <c r="AIP15" s="11"/>
      <c r="AIQ15" s="11"/>
      <c r="AIR15" s="11"/>
      <c r="AIS15" s="11"/>
      <c r="AIT15" s="11"/>
      <c r="AIU15" s="11"/>
      <c r="AIV15" s="11"/>
      <c r="AIW15" s="11"/>
      <c r="AIX15" s="11"/>
      <c r="AIY15" s="11"/>
      <c r="AIZ15" s="11"/>
      <c r="AJA15" s="11"/>
      <c r="AJB15" s="11"/>
      <c r="AJC15" s="11"/>
      <c r="AJD15" s="11"/>
      <c r="AJE15" s="11"/>
      <c r="AJF15" s="11"/>
      <c r="AJG15" s="11"/>
      <c r="AJH15" s="11"/>
      <c r="AJI15" s="11"/>
      <c r="AJJ15" s="11"/>
      <c r="AJK15" s="11"/>
      <c r="AJL15" s="11"/>
      <c r="AJM15" s="11"/>
      <c r="AJN15" s="11"/>
      <c r="AJO15" s="11"/>
      <c r="AJP15" s="11"/>
      <c r="AJQ15" s="11"/>
      <c r="AJR15" s="11"/>
      <c r="AJS15" s="11"/>
      <c r="AJT15" s="11"/>
      <c r="AJU15" s="11"/>
      <c r="AJV15" s="11"/>
      <c r="AJW15" s="11"/>
      <c r="AJX15" s="11"/>
      <c r="AJY15" s="11"/>
      <c r="AJZ15" s="11"/>
      <c r="AKA15" s="11"/>
      <c r="AKB15" s="11"/>
      <c r="AKC15" s="11"/>
      <c r="AKD15" s="11"/>
      <c r="AKE15" s="11"/>
      <c r="AKF15" s="11"/>
      <c r="AKG15" s="11"/>
      <c r="AKH15" s="11"/>
      <c r="AKI15" s="11"/>
      <c r="AKJ15" s="11"/>
      <c r="AKK15" s="11"/>
      <c r="AKL15" s="11"/>
      <c r="AKM15" s="11"/>
      <c r="AKN15" s="11"/>
      <c r="AKO15" s="11"/>
      <c r="AKP15" s="11"/>
      <c r="AKQ15" s="11"/>
      <c r="AKR15" s="11"/>
      <c r="AKS15" s="11"/>
      <c r="AKT15" s="11"/>
      <c r="AKU15" s="11"/>
      <c r="AKV15" s="11"/>
      <c r="AKW15" s="11"/>
      <c r="AKX15" s="11"/>
      <c r="AKY15" s="11"/>
      <c r="AKZ15" s="11"/>
      <c r="ALA15" s="11"/>
      <c r="ALB15" s="11"/>
      <c r="ALC15" s="11"/>
      <c r="ALD15" s="11"/>
      <c r="ALE15" s="11"/>
      <c r="ALF15" s="11"/>
      <c r="ALG15" s="11"/>
      <c r="ALH15" s="11"/>
      <c r="ALI15" s="11"/>
      <c r="ALJ15" s="11"/>
      <c r="ALK15" s="11"/>
      <c r="ALL15" s="11"/>
      <c r="ALM15" s="11"/>
      <c r="ALN15" s="11"/>
      <c r="ALO15" s="11"/>
      <c r="ALP15" s="11"/>
      <c r="ALQ15" s="11"/>
      <c r="ALR15" s="11"/>
      <c r="ALS15" s="11"/>
      <c r="ALT15" s="11"/>
      <c r="ALU15" s="11"/>
      <c r="ALV15" s="11"/>
      <c r="ALW15" s="11"/>
      <c r="ALX15" s="11"/>
      <c r="ALY15" s="11"/>
      <c r="ALZ15" s="11"/>
      <c r="AMA15" s="11"/>
      <c r="AMB15" s="11"/>
      <c r="AMC15" s="11"/>
      <c r="AMD15" s="11"/>
      <c r="AME15" s="11"/>
      <c r="AMF15" s="11"/>
      <c r="AMG15" s="11"/>
      <c r="AMH15" s="11"/>
      <c r="AMI15" s="11"/>
      <c r="AMJ15" s="11"/>
      <c r="AMK15" s="11"/>
      <c r="AML15" s="11"/>
      <c r="AMM15" s="11"/>
      <c r="AMN15" s="11"/>
      <c r="AMO15" s="11"/>
      <c r="AMP15" s="11"/>
      <c r="AMQ15" s="11"/>
      <c r="AMR15" s="11"/>
      <c r="AMS15" s="11"/>
      <c r="AMT15" s="11"/>
      <c r="AMU15" s="11"/>
      <c r="AMV15" s="11"/>
      <c r="AMW15" s="11"/>
      <c r="AMX15" s="11"/>
      <c r="AMY15" s="11"/>
      <c r="AMZ15" s="11"/>
      <c r="ANA15" s="11"/>
      <c r="ANB15" s="11"/>
      <c r="ANC15" s="11"/>
      <c r="AND15" s="11"/>
      <c r="ANE15" s="11"/>
      <c r="ANF15" s="11"/>
      <c r="ANG15" s="11"/>
      <c r="ANH15" s="11"/>
      <c r="ANI15" s="11"/>
      <c r="ANJ15" s="11"/>
      <c r="ANK15" s="11"/>
      <c r="ANL15" s="11"/>
      <c r="ANM15" s="11"/>
      <c r="ANN15" s="11"/>
      <c r="ANO15" s="11"/>
      <c r="ANP15" s="11"/>
      <c r="ANQ15" s="11"/>
      <c r="ANR15" s="11"/>
      <c r="ANS15" s="11"/>
      <c r="ANT15" s="11"/>
      <c r="ANU15" s="11"/>
      <c r="ANV15" s="11"/>
      <c r="ANW15" s="11"/>
      <c r="ANX15" s="11"/>
      <c r="ANY15" s="11"/>
      <c r="ANZ15" s="11"/>
      <c r="AOA15" s="11"/>
      <c r="AOB15" s="11"/>
      <c r="AOC15" s="11"/>
      <c r="AOD15" s="11"/>
      <c r="AOE15" s="11"/>
      <c r="AOF15" s="11"/>
      <c r="AOG15" s="11"/>
      <c r="AOH15" s="11"/>
      <c r="AOI15" s="11"/>
      <c r="AOJ15" s="11"/>
      <c r="AOK15" s="11"/>
      <c r="AOL15" s="11"/>
      <c r="AOM15" s="11"/>
      <c r="AON15" s="11"/>
      <c r="AOO15" s="11"/>
      <c r="AOP15" s="11"/>
      <c r="AOQ15" s="11"/>
      <c r="AOR15" s="11"/>
      <c r="AOS15" s="11"/>
      <c r="AOT15" s="11"/>
      <c r="AOU15" s="11"/>
      <c r="AOV15" s="11"/>
      <c r="AOW15" s="11"/>
      <c r="AOX15" s="11"/>
      <c r="AOY15" s="11"/>
      <c r="AOZ15" s="11"/>
      <c r="APA15" s="11"/>
      <c r="APB15" s="11"/>
      <c r="APC15" s="11"/>
      <c r="APD15" s="11"/>
      <c r="APE15" s="11"/>
      <c r="APF15" s="11"/>
      <c r="APG15" s="11"/>
      <c r="APH15" s="11"/>
      <c r="API15" s="11"/>
      <c r="APJ15" s="11"/>
      <c r="APK15" s="11"/>
      <c r="APL15" s="11"/>
      <c r="APM15" s="11"/>
      <c r="APN15" s="11"/>
      <c r="APO15" s="11"/>
      <c r="APP15" s="11"/>
      <c r="APQ15" s="11"/>
      <c r="APR15" s="11"/>
      <c r="APS15" s="11"/>
      <c r="APT15" s="11"/>
      <c r="APU15" s="11"/>
      <c r="APV15" s="11"/>
      <c r="APW15" s="11"/>
      <c r="APX15" s="11"/>
      <c r="APY15" s="11"/>
      <c r="APZ15" s="11"/>
      <c r="AQA15" s="11"/>
      <c r="AQB15" s="11"/>
      <c r="AQC15" s="11"/>
      <c r="AQD15" s="11"/>
      <c r="AQE15" s="11"/>
      <c r="AQF15" s="11"/>
      <c r="AQG15" s="11"/>
      <c r="AQH15" s="11"/>
      <c r="AQI15" s="11"/>
      <c r="AQJ15" s="11"/>
      <c r="AQK15" s="11"/>
      <c r="AQL15" s="11"/>
      <c r="AQM15" s="11"/>
      <c r="AQN15" s="11"/>
      <c r="AQO15" s="11"/>
      <c r="AQP15" s="11"/>
      <c r="AQQ15" s="11"/>
      <c r="AQR15" s="11"/>
      <c r="AQS15" s="11"/>
      <c r="AQT15" s="11"/>
      <c r="AQU15" s="11"/>
      <c r="AQV15" s="11"/>
      <c r="AQW15" s="11"/>
      <c r="AQX15" s="11"/>
      <c r="AQY15" s="11"/>
      <c r="AQZ15" s="11"/>
      <c r="ARA15" s="11"/>
      <c r="ARB15" s="11"/>
      <c r="ARC15" s="11"/>
      <c r="ARD15" s="11"/>
      <c r="ARE15" s="11"/>
      <c r="ARF15" s="11"/>
      <c r="ARG15" s="11"/>
      <c r="ARH15" s="11"/>
      <c r="ARI15" s="11"/>
      <c r="ARJ15" s="11"/>
      <c r="ARK15" s="11"/>
      <c r="ARL15" s="11"/>
      <c r="ARM15" s="11"/>
      <c r="ARN15" s="11"/>
      <c r="ARO15" s="11"/>
      <c r="ARP15" s="11"/>
      <c r="ARQ15" s="11"/>
      <c r="ARR15" s="11"/>
      <c r="ARS15" s="11"/>
      <c r="ART15" s="11"/>
      <c r="ARU15" s="11"/>
      <c r="ARV15" s="11"/>
      <c r="ARW15" s="11"/>
      <c r="ARX15" s="11"/>
      <c r="ARY15" s="11"/>
      <c r="ARZ15" s="11"/>
      <c r="ASA15" s="11"/>
      <c r="ASB15" s="11"/>
      <c r="ASC15" s="11"/>
      <c r="ASD15" s="11"/>
      <c r="ASE15" s="11"/>
      <c r="ASF15" s="11"/>
      <c r="ASG15" s="11"/>
      <c r="ASH15" s="11"/>
      <c r="ASI15" s="11"/>
      <c r="ASJ15" s="11"/>
      <c r="ASK15" s="11"/>
      <c r="ASL15" s="11"/>
      <c r="ASM15" s="11"/>
      <c r="ASN15" s="11"/>
      <c r="ASO15" s="11"/>
      <c r="ASP15" s="11"/>
      <c r="ASQ15" s="11"/>
      <c r="ASR15" s="11"/>
      <c r="ASS15" s="11"/>
      <c r="AST15" s="11"/>
      <c r="ASU15" s="11"/>
      <c r="ASV15" s="11"/>
      <c r="ASW15" s="11"/>
      <c r="ASX15" s="11"/>
      <c r="ASY15" s="11"/>
      <c r="ASZ15" s="11"/>
      <c r="ATA15" s="11"/>
      <c r="ATB15" s="11"/>
      <c r="ATC15" s="11"/>
      <c r="ATD15" s="11"/>
      <c r="ATE15" s="11"/>
      <c r="ATF15" s="11"/>
      <c r="ATG15" s="11"/>
      <c r="ATH15" s="11"/>
      <c r="ATI15" s="11"/>
      <c r="ATJ15" s="11"/>
      <c r="ATK15" s="11"/>
      <c r="ATL15" s="11"/>
      <c r="ATM15" s="11"/>
      <c r="ATN15" s="11"/>
      <c r="ATO15" s="11"/>
      <c r="ATP15" s="11"/>
      <c r="ATQ15" s="11"/>
      <c r="ATR15" s="11"/>
      <c r="ATS15" s="11"/>
      <c r="ATT15" s="11"/>
      <c r="ATU15" s="11"/>
      <c r="ATV15" s="11"/>
      <c r="ATW15" s="11"/>
      <c r="ATX15" s="11"/>
      <c r="ATY15" s="11"/>
      <c r="ATZ15" s="11"/>
      <c r="AUA15" s="11"/>
      <c r="AUB15" s="11"/>
      <c r="AUC15" s="11"/>
      <c r="AUD15" s="11"/>
      <c r="AUE15" s="11"/>
      <c r="AUF15" s="11"/>
      <c r="AUG15" s="11"/>
      <c r="AUH15" s="11"/>
      <c r="AUI15" s="11"/>
      <c r="AUJ15" s="11"/>
      <c r="AUK15" s="11"/>
      <c r="AUL15" s="11"/>
      <c r="AUM15" s="11"/>
      <c r="AUN15" s="11"/>
      <c r="AUO15" s="11"/>
      <c r="AUP15" s="11"/>
      <c r="AUQ15" s="11"/>
      <c r="AUR15" s="11"/>
      <c r="AUS15" s="11"/>
      <c r="AUT15" s="11"/>
      <c r="AUU15" s="11"/>
      <c r="AUV15" s="11"/>
      <c r="AUW15" s="11"/>
      <c r="AUX15" s="11"/>
      <c r="AUY15" s="11"/>
      <c r="AUZ15" s="11"/>
      <c r="AVA15" s="11"/>
      <c r="AVB15" s="11"/>
      <c r="AVC15" s="11"/>
      <c r="AVD15" s="11"/>
      <c r="AVE15" s="11"/>
      <c r="AVF15" s="11"/>
      <c r="AVG15" s="11"/>
      <c r="AVH15" s="11"/>
      <c r="AVI15" s="11"/>
      <c r="AVJ15" s="11"/>
      <c r="AVK15" s="11"/>
      <c r="AVL15" s="11"/>
      <c r="AVM15" s="11"/>
      <c r="AVN15" s="11"/>
      <c r="AVO15" s="11"/>
      <c r="AVP15" s="11"/>
      <c r="AVQ15" s="11"/>
      <c r="AVR15" s="11"/>
      <c r="AVS15" s="11"/>
      <c r="AVT15" s="11"/>
      <c r="AVU15" s="11"/>
      <c r="AVV15" s="11"/>
      <c r="AVW15" s="11"/>
      <c r="AVX15" s="11"/>
      <c r="AVY15" s="11"/>
      <c r="AVZ15" s="11"/>
      <c r="AWA15" s="11"/>
      <c r="AWB15" s="11"/>
      <c r="AWC15" s="11"/>
      <c r="AWD15" s="11"/>
      <c r="AWE15" s="11"/>
      <c r="AWF15" s="11"/>
      <c r="AWG15" s="11"/>
      <c r="AWH15" s="11"/>
      <c r="AWI15" s="11"/>
      <c r="AWJ15" s="11"/>
      <c r="AWK15" s="11"/>
      <c r="AWL15" s="11"/>
      <c r="AWM15" s="11"/>
      <c r="AWN15" s="11"/>
      <c r="AWO15" s="11"/>
      <c r="AWP15" s="11"/>
      <c r="AWQ15" s="11"/>
      <c r="AWR15" s="11"/>
      <c r="AWS15" s="11"/>
      <c r="AWT15" s="11"/>
      <c r="AWU15" s="11"/>
      <c r="AWV15" s="11"/>
      <c r="AWW15" s="11"/>
      <c r="AWX15" s="11"/>
      <c r="AWY15" s="11"/>
      <c r="AWZ15" s="11"/>
      <c r="AXA15" s="11"/>
      <c r="AXB15" s="11"/>
      <c r="AXC15" s="11"/>
      <c r="AXD15" s="11"/>
      <c r="AXE15" s="11"/>
      <c r="AXF15" s="11"/>
      <c r="AXG15" s="11"/>
      <c r="AXH15" s="11"/>
      <c r="AXI15" s="11"/>
      <c r="AXJ15" s="11"/>
      <c r="AXK15" s="11"/>
      <c r="AXL15" s="11"/>
      <c r="AXM15" s="11"/>
      <c r="AXN15" s="11"/>
      <c r="AXO15" s="11"/>
      <c r="AXP15" s="11"/>
      <c r="AXQ15" s="11"/>
      <c r="AXR15" s="11"/>
      <c r="AXS15" s="11"/>
      <c r="AXT15" s="11"/>
      <c r="AXU15" s="11"/>
      <c r="AXV15" s="11"/>
      <c r="AXW15" s="11"/>
      <c r="AXX15" s="11"/>
      <c r="AXY15" s="11"/>
      <c r="AXZ15" s="11"/>
      <c r="AYA15" s="11"/>
      <c r="AYB15" s="11"/>
      <c r="AYC15" s="11"/>
      <c r="AYD15" s="11"/>
      <c r="AYE15" s="11"/>
      <c r="AYF15" s="11"/>
      <c r="AYG15" s="11"/>
      <c r="AYH15" s="11"/>
      <c r="AYI15" s="11"/>
      <c r="AYJ15" s="11"/>
      <c r="AYK15" s="11"/>
      <c r="AYL15" s="11"/>
      <c r="AYM15" s="11"/>
      <c r="AYN15" s="11"/>
      <c r="AYO15" s="11"/>
      <c r="AYP15" s="11"/>
      <c r="AYQ15" s="11"/>
      <c r="AYR15" s="11"/>
      <c r="AYS15" s="11"/>
      <c r="AYT15" s="11"/>
      <c r="AYU15" s="11"/>
      <c r="AYV15" s="11"/>
      <c r="AYW15" s="11"/>
      <c r="AYX15" s="11"/>
      <c r="AYY15" s="11"/>
      <c r="AYZ15" s="11"/>
      <c r="AZA15" s="11"/>
      <c r="AZB15" s="11"/>
      <c r="AZC15" s="11"/>
      <c r="AZD15" s="11"/>
      <c r="AZE15" s="11"/>
      <c r="AZF15" s="11"/>
      <c r="AZG15" s="11"/>
      <c r="AZH15" s="11"/>
      <c r="AZI15" s="11"/>
      <c r="AZJ15" s="11"/>
      <c r="AZK15" s="11"/>
      <c r="AZL15" s="11"/>
      <c r="AZM15" s="11"/>
      <c r="AZN15" s="11"/>
      <c r="AZO15" s="11"/>
      <c r="AZP15" s="11"/>
      <c r="AZQ15" s="11"/>
      <c r="AZR15" s="11"/>
      <c r="AZS15" s="11"/>
      <c r="AZT15" s="11"/>
      <c r="AZU15" s="11"/>
      <c r="AZV15" s="11"/>
      <c r="AZW15" s="11"/>
      <c r="AZX15" s="11"/>
      <c r="AZY15" s="11"/>
      <c r="AZZ15" s="11"/>
      <c r="BAA15" s="11"/>
      <c r="BAB15" s="11"/>
      <c r="BAC15" s="11"/>
      <c r="BAD15" s="11"/>
      <c r="BAE15" s="11"/>
      <c r="BAF15" s="11"/>
      <c r="BAG15" s="11"/>
      <c r="BAH15" s="11"/>
      <c r="BAI15" s="11"/>
      <c r="BAJ15" s="11"/>
      <c r="BAK15" s="11"/>
      <c r="BAL15" s="11"/>
      <c r="BAM15" s="11"/>
      <c r="BAN15" s="11"/>
      <c r="BAO15" s="11"/>
      <c r="BAP15" s="11"/>
      <c r="BAQ15" s="11"/>
      <c r="BAR15" s="11"/>
      <c r="BAS15" s="11"/>
      <c r="BAT15" s="11"/>
      <c r="BAU15" s="11"/>
      <c r="BAV15" s="11"/>
      <c r="BAW15" s="11"/>
      <c r="BAX15" s="11"/>
      <c r="BAY15" s="11"/>
      <c r="BAZ15" s="11"/>
      <c r="BBA15" s="11"/>
      <c r="BBB15" s="11"/>
      <c r="BBC15" s="11"/>
      <c r="BBD15" s="11"/>
      <c r="BBE15" s="11"/>
      <c r="BBF15" s="11"/>
      <c r="BBG15" s="11"/>
      <c r="BBH15" s="11"/>
      <c r="BBI15" s="11"/>
      <c r="BBJ15" s="11"/>
      <c r="BBK15" s="11"/>
      <c r="BBL15" s="11"/>
      <c r="BBM15" s="11"/>
      <c r="BBN15" s="11"/>
      <c r="BBO15" s="11"/>
      <c r="BBP15" s="11"/>
      <c r="BBQ15" s="11"/>
      <c r="BBR15" s="11"/>
      <c r="BBS15" s="11"/>
      <c r="BBT15" s="11"/>
      <c r="BBU15" s="11"/>
      <c r="BBV15" s="11"/>
      <c r="BBW15" s="11"/>
      <c r="BBX15" s="11"/>
      <c r="BBY15" s="11"/>
      <c r="BBZ15" s="11"/>
      <c r="BCA15" s="11"/>
      <c r="BCB15" s="11"/>
      <c r="BCC15" s="11"/>
      <c r="BCD15" s="11"/>
      <c r="BCE15" s="11"/>
      <c r="BCF15" s="11"/>
      <c r="BCG15" s="11"/>
      <c r="BCH15" s="11"/>
      <c r="BCI15" s="11"/>
      <c r="BCJ15" s="11"/>
      <c r="BCK15" s="11"/>
      <c r="BCL15" s="11"/>
      <c r="BCM15" s="11"/>
      <c r="BCN15" s="11"/>
      <c r="BCO15" s="11"/>
      <c r="BCP15" s="11"/>
      <c r="BCQ15" s="11"/>
      <c r="BCR15" s="11"/>
      <c r="BCS15" s="11"/>
      <c r="BCT15" s="11"/>
      <c r="BCU15" s="11"/>
      <c r="BCV15" s="11"/>
      <c r="BCW15" s="11"/>
      <c r="BCX15" s="11"/>
      <c r="BCY15" s="11"/>
      <c r="BCZ15" s="11"/>
      <c r="BDA15" s="11"/>
      <c r="BDB15" s="11"/>
      <c r="BDC15" s="11"/>
      <c r="BDD15" s="11"/>
      <c r="BDE15" s="11"/>
      <c r="BDF15" s="11"/>
      <c r="BDG15" s="11"/>
      <c r="BDH15" s="11"/>
      <c r="BDI15" s="11"/>
      <c r="BDJ15" s="11"/>
      <c r="BDK15" s="11"/>
      <c r="BDL15" s="11"/>
      <c r="BDM15" s="11"/>
      <c r="BDN15" s="11"/>
      <c r="BDO15" s="11"/>
      <c r="BDP15" s="11"/>
      <c r="BDQ15" s="11"/>
      <c r="BDR15" s="11"/>
      <c r="BDS15" s="11"/>
      <c r="BDT15" s="11"/>
      <c r="BDU15" s="11"/>
      <c r="BDV15" s="11"/>
      <c r="BDW15" s="11"/>
      <c r="BDX15" s="11"/>
      <c r="BDY15" s="11"/>
      <c r="BDZ15" s="11"/>
      <c r="BEA15" s="11"/>
      <c r="BEB15" s="11"/>
      <c r="BEC15" s="11"/>
      <c r="BED15" s="11"/>
      <c r="BEE15" s="11"/>
      <c r="BEF15" s="11"/>
      <c r="BEG15" s="11"/>
      <c r="BEH15" s="11"/>
      <c r="BEI15" s="11"/>
      <c r="BEJ15" s="11"/>
      <c r="BEK15" s="11"/>
      <c r="BEL15" s="11"/>
      <c r="BEM15" s="11"/>
      <c r="BEN15" s="11"/>
      <c r="BEO15" s="11"/>
      <c r="BEP15" s="11"/>
      <c r="BEQ15" s="11"/>
      <c r="BER15" s="11"/>
      <c r="BES15" s="11"/>
      <c r="BET15" s="11"/>
      <c r="BEU15" s="11"/>
      <c r="BEV15" s="11"/>
      <c r="BEW15" s="11"/>
      <c r="BEX15" s="11"/>
      <c r="BEY15" s="11"/>
      <c r="BEZ15" s="11"/>
      <c r="BFA15" s="11"/>
      <c r="BFB15" s="11"/>
      <c r="BFC15" s="11"/>
      <c r="BFD15" s="11"/>
      <c r="BFE15" s="11"/>
      <c r="BFF15" s="11"/>
      <c r="BFG15" s="11"/>
      <c r="BFH15" s="11"/>
      <c r="BFI15" s="11"/>
      <c r="BFJ15" s="11"/>
      <c r="BFK15" s="11"/>
      <c r="BFL15" s="11"/>
      <c r="BFM15" s="11"/>
      <c r="BFN15" s="11"/>
      <c r="BFO15" s="11"/>
      <c r="BFP15" s="11"/>
      <c r="BFQ15" s="11"/>
      <c r="BFR15" s="11"/>
      <c r="BFS15" s="11"/>
      <c r="BFT15" s="11"/>
      <c r="BFU15" s="11"/>
      <c r="BFV15" s="11"/>
      <c r="BFW15" s="11"/>
      <c r="BFX15" s="11"/>
      <c r="BFY15" s="11"/>
      <c r="BFZ15" s="11"/>
      <c r="BGA15" s="11"/>
      <c r="BGB15" s="11"/>
      <c r="BGC15" s="11"/>
      <c r="BGD15" s="11"/>
      <c r="BGE15" s="11"/>
      <c r="BGF15" s="11"/>
      <c r="BGG15" s="11"/>
      <c r="BGH15" s="11"/>
      <c r="BGI15" s="11"/>
      <c r="BGJ15" s="11"/>
      <c r="BGK15" s="11"/>
      <c r="BGL15" s="11"/>
      <c r="BGM15" s="11"/>
      <c r="BGN15" s="11"/>
      <c r="BGO15" s="11"/>
      <c r="BGP15" s="11"/>
      <c r="BGQ15" s="11"/>
      <c r="BGR15" s="11"/>
      <c r="BGS15" s="11"/>
      <c r="BGT15" s="11"/>
      <c r="BGU15" s="11"/>
      <c r="BGV15" s="11"/>
      <c r="BGW15" s="11"/>
      <c r="BGX15" s="11"/>
      <c r="BGY15" s="11"/>
      <c r="BGZ15" s="11"/>
      <c r="BHA15" s="11"/>
      <c r="BHB15" s="11"/>
      <c r="BHC15" s="11"/>
      <c r="BHD15" s="11"/>
      <c r="BHE15" s="11"/>
      <c r="BHF15" s="11"/>
      <c r="BHG15" s="11"/>
      <c r="BHH15" s="11"/>
      <c r="BHI15" s="11"/>
      <c r="BHJ15" s="11"/>
      <c r="BHK15" s="11"/>
      <c r="BHL15" s="11"/>
      <c r="BHM15" s="11"/>
      <c r="BHN15" s="11"/>
      <c r="BHO15" s="11"/>
      <c r="BHP15" s="11"/>
      <c r="BHQ15" s="11"/>
      <c r="BHR15" s="11"/>
      <c r="BHS15" s="11"/>
      <c r="BHT15" s="11"/>
      <c r="BHU15" s="11"/>
      <c r="BHV15" s="11"/>
      <c r="BHW15" s="11"/>
      <c r="BHX15" s="11"/>
      <c r="BHY15" s="11"/>
      <c r="BHZ15" s="11"/>
      <c r="BIA15" s="11"/>
      <c r="BIB15" s="11"/>
      <c r="BIC15" s="11"/>
      <c r="BID15" s="11"/>
      <c r="BIE15" s="11"/>
      <c r="BIF15" s="11"/>
      <c r="BIG15" s="11"/>
      <c r="BIH15" s="11"/>
      <c r="BII15" s="11"/>
      <c r="BIJ15" s="11"/>
      <c r="BIK15" s="11"/>
      <c r="BIL15" s="11"/>
      <c r="BIM15" s="11"/>
      <c r="BIN15" s="11"/>
      <c r="BIO15" s="11"/>
      <c r="BIP15" s="11"/>
      <c r="BIQ15" s="11"/>
      <c r="BIR15" s="11"/>
      <c r="BIS15" s="11"/>
      <c r="BIT15" s="11"/>
      <c r="BIU15" s="11"/>
      <c r="BIV15" s="11"/>
      <c r="BIW15" s="11"/>
      <c r="BIX15" s="11"/>
      <c r="BIY15" s="11"/>
      <c r="BIZ15" s="11"/>
      <c r="BJA15" s="11"/>
      <c r="BJB15" s="11"/>
      <c r="BJC15" s="11"/>
      <c r="BJD15" s="11"/>
      <c r="BJE15" s="11"/>
      <c r="BJF15" s="11"/>
      <c r="BJG15" s="11"/>
      <c r="BJH15" s="11"/>
      <c r="BJI15" s="11"/>
      <c r="BJJ15" s="11"/>
      <c r="BJK15" s="11"/>
      <c r="BJL15" s="11"/>
      <c r="BJM15" s="11"/>
      <c r="BJN15" s="11"/>
      <c r="BJO15" s="11"/>
      <c r="BJP15" s="11"/>
      <c r="BJQ15" s="11"/>
      <c r="BJR15" s="11"/>
      <c r="BJS15" s="11"/>
      <c r="BJT15" s="11"/>
      <c r="BJU15" s="11"/>
      <c r="BJV15" s="11"/>
      <c r="BJW15" s="11"/>
      <c r="BJX15" s="11"/>
      <c r="BJY15" s="11"/>
      <c r="BJZ15" s="11"/>
      <c r="BKA15" s="11"/>
      <c r="BKB15" s="11"/>
      <c r="BKC15" s="11"/>
      <c r="BKD15" s="11"/>
      <c r="BKE15" s="11"/>
      <c r="BKF15" s="11"/>
      <c r="BKG15" s="11"/>
      <c r="BKH15" s="11"/>
      <c r="BKI15" s="11"/>
      <c r="BKJ15" s="11"/>
      <c r="BKK15" s="11"/>
      <c r="BKL15" s="11"/>
      <c r="BKM15" s="11"/>
      <c r="BKN15" s="11"/>
      <c r="BKO15" s="11"/>
      <c r="BKP15" s="11"/>
      <c r="BKQ15" s="11"/>
      <c r="BKR15" s="11"/>
      <c r="BKS15" s="11"/>
      <c r="BKT15" s="11"/>
      <c r="BKU15" s="11"/>
      <c r="BKV15" s="11"/>
      <c r="BKW15" s="11"/>
      <c r="BKX15" s="11"/>
      <c r="BKY15" s="11"/>
      <c r="BKZ15" s="11"/>
      <c r="BLA15" s="11"/>
      <c r="BLB15" s="11"/>
      <c r="BLC15" s="11"/>
      <c r="BLD15" s="11"/>
      <c r="BLE15" s="11"/>
      <c r="BLF15" s="11"/>
      <c r="BLG15" s="11"/>
      <c r="BLH15" s="11"/>
      <c r="BLI15" s="11"/>
      <c r="BLJ15" s="11"/>
      <c r="BLK15" s="11"/>
      <c r="BLL15" s="11"/>
      <c r="BLM15" s="11"/>
      <c r="BLN15" s="11"/>
      <c r="BLO15" s="11"/>
      <c r="BLP15" s="11"/>
      <c r="BLQ15" s="11"/>
      <c r="BLR15" s="11"/>
      <c r="BLS15" s="11"/>
      <c r="BLT15" s="11"/>
      <c r="BLU15" s="11"/>
      <c r="BLV15" s="11"/>
      <c r="BLW15" s="11"/>
      <c r="BLX15" s="11"/>
      <c r="BLY15" s="11"/>
      <c r="BLZ15" s="11"/>
      <c r="BMA15" s="11"/>
      <c r="BMB15" s="11"/>
      <c r="BMC15" s="11"/>
      <c r="BMD15" s="11"/>
      <c r="BME15" s="11"/>
      <c r="BMF15" s="11"/>
      <c r="BMG15" s="11"/>
      <c r="BMH15" s="11"/>
      <c r="BMI15" s="11"/>
      <c r="BMJ15" s="11"/>
      <c r="BMK15" s="11"/>
      <c r="BML15" s="11"/>
      <c r="BMM15" s="11"/>
      <c r="BMN15" s="11"/>
      <c r="BMO15" s="11"/>
      <c r="BMP15" s="11"/>
      <c r="BMQ15" s="11"/>
      <c r="BMR15" s="11"/>
      <c r="BMS15" s="11"/>
      <c r="BMT15" s="11"/>
      <c r="BMU15" s="11"/>
      <c r="BMV15" s="11"/>
      <c r="BMW15" s="11"/>
      <c r="BMX15" s="11"/>
      <c r="BMY15" s="11"/>
      <c r="BMZ15" s="11"/>
      <c r="BNA15" s="11"/>
      <c r="BNB15" s="11"/>
      <c r="BNC15" s="11"/>
      <c r="BND15" s="11"/>
      <c r="BNE15" s="11"/>
      <c r="BNF15" s="11"/>
      <c r="BNG15" s="11"/>
      <c r="BNH15" s="11"/>
      <c r="BNI15" s="11"/>
      <c r="BNJ15" s="11"/>
      <c r="BNK15" s="11"/>
      <c r="BNL15" s="11"/>
      <c r="BNM15" s="11"/>
      <c r="BNN15" s="11"/>
      <c r="BNO15" s="11"/>
      <c r="BNP15" s="11"/>
      <c r="BNQ15" s="11"/>
      <c r="BNR15" s="11"/>
      <c r="BNS15" s="11"/>
      <c r="BNT15" s="11"/>
      <c r="BNU15" s="11"/>
      <c r="BNV15" s="11"/>
      <c r="BNW15" s="11"/>
      <c r="BNX15" s="11"/>
      <c r="BNY15" s="11"/>
      <c r="BNZ15" s="11"/>
      <c r="BOA15" s="11"/>
      <c r="BOB15" s="11"/>
      <c r="BOC15" s="11"/>
      <c r="BOD15" s="11"/>
      <c r="BOE15" s="11"/>
      <c r="BOF15" s="11"/>
      <c r="BOG15" s="11"/>
      <c r="BOH15" s="11"/>
      <c r="BOI15" s="11"/>
      <c r="BOJ15" s="11"/>
      <c r="BOK15" s="11"/>
      <c r="BOL15" s="11"/>
      <c r="BOM15" s="11"/>
      <c r="BON15" s="11"/>
      <c r="BOO15" s="11"/>
      <c r="BOP15" s="11"/>
      <c r="BOQ15" s="11"/>
      <c r="BOR15" s="11"/>
      <c r="BOS15" s="11"/>
      <c r="BOT15" s="11"/>
      <c r="BOU15" s="11"/>
      <c r="BOV15" s="11"/>
      <c r="BOW15" s="11"/>
      <c r="BOX15" s="11"/>
      <c r="BOY15" s="11"/>
      <c r="BOZ15" s="11"/>
      <c r="BPA15" s="11"/>
      <c r="BPB15" s="11"/>
      <c r="BPC15" s="11"/>
      <c r="BPD15" s="11"/>
      <c r="BPE15" s="11"/>
      <c r="BPF15" s="11"/>
      <c r="BPG15" s="11"/>
      <c r="BPH15" s="11"/>
      <c r="BPI15" s="11"/>
      <c r="BPJ15" s="11"/>
      <c r="BPK15" s="11"/>
      <c r="BPL15" s="11"/>
      <c r="BPM15" s="11"/>
      <c r="BPN15" s="11"/>
      <c r="BPO15" s="11"/>
      <c r="BPP15" s="11"/>
      <c r="BPQ15" s="11"/>
      <c r="BPR15" s="11"/>
      <c r="BPS15" s="11"/>
      <c r="BPT15" s="11"/>
      <c r="BPU15" s="11"/>
      <c r="BPV15" s="11"/>
      <c r="BPW15" s="11"/>
      <c r="BPX15" s="11"/>
      <c r="BPY15" s="11"/>
      <c r="BPZ15" s="11"/>
      <c r="BQA15" s="11"/>
      <c r="BQB15" s="11"/>
      <c r="BQC15" s="11"/>
      <c r="BQD15" s="11"/>
      <c r="BQE15" s="11"/>
      <c r="BQF15" s="11"/>
      <c r="BQG15" s="11"/>
      <c r="BQH15" s="11"/>
      <c r="BQI15" s="11"/>
      <c r="BQJ15" s="11"/>
      <c r="BQK15" s="11"/>
      <c r="BQL15" s="11"/>
      <c r="BQM15" s="11"/>
      <c r="BQN15" s="11"/>
      <c r="BQO15" s="11"/>
      <c r="BQP15" s="11"/>
      <c r="BQQ15" s="11"/>
      <c r="BQR15" s="11"/>
      <c r="BQS15" s="11"/>
      <c r="BQT15" s="11"/>
      <c r="BQU15" s="11"/>
      <c r="BQV15" s="11"/>
      <c r="BQW15" s="11"/>
      <c r="BQX15" s="11"/>
      <c r="BQY15" s="11"/>
      <c r="BQZ15" s="11"/>
      <c r="BRA15" s="11"/>
      <c r="BRB15" s="11"/>
      <c r="BRC15" s="11"/>
      <c r="BRD15" s="11"/>
      <c r="BRE15" s="11"/>
      <c r="BRF15" s="11"/>
      <c r="BRG15" s="11"/>
      <c r="BRH15" s="11"/>
      <c r="BRI15" s="11"/>
      <c r="BRJ15" s="11"/>
      <c r="BRK15" s="11"/>
      <c r="BRL15" s="11"/>
      <c r="BRM15" s="11"/>
      <c r="BRN15" s="11"/>
      <c r="BRO15" s="11"/>
      <c r="BRP15" s="11"/>
      <c r="BRQ15" s="11"/>
      <c r="BRR15" s="11"/>
      <c r="BRS15" s="11"/>
      <c r="BRT15" s="11"/>
      <c r="BRU15" s="11"/>
      <c r="BRV15" s="11"/>
      <c r="BRW15" s="11"/>
      <c r="BRX15" s="11"/>
      <c r="BRY15" s="11"/>
      <c r="BRZ15" s="11"/>
      <c r="BSA15" s="11"/>
      <c r="BSB15" s="11"/>
      <c r="BSC15" s="11"/>
      <c r="BSD15" s="11"/>
      <c r="BSE15" s="11"/>
      <c r="BSF15" s="11"/>
      <c r="BSG15" s="11"/>
      <c r="BSH15" s="11"/>
      <c r="BSI15" s="11"/>
      <c r="BSJ15" s="11"/>
      <c r="BSK15" s="11"/>
      <c r="BSL15" s="11"/>
      <c r="BSM15" s="11"/>
      <c r="BSN15" s="11"/>
      <c r="BSO15" s="11"/>
      <c r="BSP15" s="11"/>
      <c r="BSQ15" s="11"/>
      <c r="BSR15" s="11"/>
      <c r="BSS15" s="11"/>
      <c r="BST15" s="11"/>
      <c r="BSU15" s="11"/>
      <c r="BSV15" s="11"/>
      <c r="BSW15" s="11"/>
      <c r="BSX15" s="11"/>
      <c r="BSY15" s="11"/>
      <c r="BSZ15" s="11"/>
      <c r="BTA15" s="11"/>
      <c r="BTB15" s="11"/>
      <c r="BTC15" s="11"/>
      <c r="BTD15" s="11"/>
      <c r="BTE15" s="11"/>
      <c r="BTF15" s="11"/>
      <c r="BTG15" s="11"/>
      <c r="BTH15" s="11"/>
      <c r="BTI15" s="11"/>
      <c r="BTJ15" s="11"/>
      <c r="BTK15" s="11"/>
      <c r="BTL15" s="11"/>
      <c r="BTM15" s="11"/>
      <c r="BTN15" s="11"/>
      <c r="BTO15" s="11"/>
      <c r="BTP15" s="11"/>
      <c r="BTQ15" s="11"/>
      <c r="BTR15" s="11"/>
      <c r="BTS15" s="11"/>
      <c r="BTT15" s="11"/>
      <c r="BTU15" s="11"/>
      <c r="BTV15" s="11"/>
      <c r="BTW15" s="11"/>
      <c r="BTX15" s="11"/>
      <c r="BTY15" s="11"/>
      <c r="BTZ15" s="11"/>
      <c r="BUA15" s="11"/>
      <c r="BUB15" s="11"/>
      <c r="BUC15" s="11"/>
      <c r="BUD15" s="11"/>
      <c r="BUE15" s="11"/>
      <c r="BUF15" s="11"/>
      <c r="BUG15" s="11"/>
      <c r="BUH15" s="11"/>
      <c r="BUI15" s="11"/>
      <c r="BUJ15" s="11"/>
      <c r="BUK15" s="11"/>
      <c r="BUL15" s="11"/>
      <c r="BUM15" s="11"/>
      <c r="BUN15" s="11"/>
      <c r="BUO15" s="11"/>
      <c r="BUP15" s="11"/>
      <c r="BUQ15" s="11"/>
      <c r="BUR15" s="11"/>
      <c r="BUS15" s="11"/>
      <c r="BUT15" s="11"/>
      <c r="BUU15" s="11"/>
      <c r="BUV15" s="11"/>
      <c r="BUW15" s="11"/>
      <c r="BUX15" s="11"/>
      <c r="BUY15" s="11"/>
      <c r="BUZ15" s="11"/>
      <c r="BVA15" s="11"/>
      <c r="BVB15" s="11"/>
      <c r="BVC15" s="11"/>
      <c r="BVD15" s="11"/>
      <c r="BVE15" s="11"/>
      <c r="BVF15" s="11"/>
      <c r="BVG15" s="11"/>
      <c r="BVH15" s="11"/>
      <c r="BVI15" s="11"/>
      <c r="BVJ15" s="11"/>
      <c r="BVK15" s="11"/>
      <c r="BVL15" s="11"/>
      <c r="BVM15" s="11"/>
      <c r="BVN15" s="11"/>
      <c r="BVO15" s="11"/>
      <c r="BVP15" s="11"/>
      <c r="BVQ15" s="11"/>
      <c r="BVR15" s="11"/>
      <c r="BVS15" s="11"/>
      <c r="BVT15" s="11"/>
      <c r="BVU15" s="11"/>
      <c r="BVV15" s="11"/>
      <c r="BVW15" s="11"/>
      <c r="BVX15" s="11"/>
      <c r="BVY15" s="11"/>
      <c r="BVZ15" s="11"/>
      <c r="BWA15" s="11"/>
      <c r="BWB15" s="11"/>
      <c r="BWC15" s="11"/>
      <c r="BWD15" s="11"/>
      <c r="BWE15" s="11"/>
      <c r="BWF15" s="11"/>
      <c r="BWG15" s="11"/>
      <c r="BWH15" s="11"/>
      <c r="BWI15" s="11"/>
      <c r="BWJ15" s="11"/>
      <c r="BWK15" s="11"/>
      <c r="BWL15" s="11"/>
      <c r="BWM15" s="11"/>
      <c r="BWN15" s="11"/>
      <c r="BWO15" s="11"/>
      <c r="BWP15" s="11"/>
      <c r="BWQ15" s="11"/>
      <c r="BWR15" s="11"/>
      <c r="BWS15" s="11"/>
      <c r="BWT15" s="11"/>
      <c r="BWU15" s="11"/>
      <c r="BWV15" s="11"/>
      <c r="BWW15" s="11"/>
      <c r="BWX15" s="11"/>
      <c r="BWY15" s="11"/>
      <c r="BWZ15" s="11"/>
      <c r="BXA15" s="11"/>
      <c r="BXB15" s="11"/>
      <c r="BXC15" s="11"/>
      <c r="BXD15" s="11"/>
      <c r="BXE15" s="11"/>
      <c r="BXF15" s="11"/>
      <c r="BXG15" s="11"/>
      <c r="BXH15" s="11"/>
      <c r="BXI15" s="11"/>
      <c r="BXJ15" s="11"/>
      <c r="BXK15" s="11"/>
      <c r="BXL15" s="11"/>
      <c r="BXM15" s="11"/>
      <c r="BXN15" s="11"/>
      <c r="BXO15" s="11"/>
      <c r="BXP15" s="11"/>
      <c r="BXQ15" s="11"/>
      <c r="BXR15" s="11"/>
      <c r="BXS15" s="11"/>
      <c r="BXT15" s="11"/>
      <c r="BXU15" s="11"/>
      <c r="BXV15" s="11"/>
      <c r="BXW15" s="11"/>
      <c r="BXX15" s="11"/>
      <c r="BXY15" s="11"/>
      <c r="BXZ15" s="11"/>
      <c r="BYA15" s="11"/>
      <c r="BYB15" s="11"/>
      <c r="BYC15" s="11"/>
      <c r="BYD15" s="11"/>
      <c r="BYE15" s="11"/>
      <c r="BYF15" s="11"/>
      <c r="BYG15" s="11"/>
      <c r="BYH15" s="11"/>
      <c r="BYI15" s="11"/>
      <c r="BYJ15" s="11"/>
      <c r="BYK15" s="11"/>
      <c r="BYL15" s="11"/>
      <c r="BYM15" s="11"/>
      <c r="BYN15" s="11"/>
      <c r="BYO15" s="11"/>
      <c r="BYP15" s="11"/>
      <c r="BYQ15" s="11"/>
      <c r="BYR15" s="11"/>
      <c r="BYS15" s="11"/>
      <c r="BYT15" s="11"/>
      <c r="BYU15" s="11"/>
      <c r="BYV15" s="11"/>
      <c r="BYW15" s="11"/>
      <c r="BYX15" s="11"/>
      <c r="BYY15" s="11"/>
      <c r="BYZ15" s="11"/>
      <c r="BZA15" s="11"/>
      <c r="BZB15" s="11"/>
      <c r="BZC15" s="11"/>
      <c r="BZD15" s="11"/>
      <c r="BZE15" s="11"/>
      <c r="BZF15" s="11"/>
      <c r="BZG15" s="11"/>
      <c r="BZH15" s="11"/>
      <c r="BZI15" s="11"/>
      <c r="BZJ15" s="11"/>
      <c r="BZK15" s="11"/>
      <c r="BZL15" s="11"/>
      <c r="BZM15" s="11"/>
      <c r="BZN15" s="11"/>
      <c r="BZO15" s="11"/>
      <c r="BZP15" s="11"/>
      <c r="BZQ15" s="11"/>
      <c r="BZR15" s="11"/>
      <c r="BZS15" s="11"/>
      <c r="BZT15" s="11"/>
      <c r="BZU15" s="11"/>
      <c r="BZV15" s="11"/>
      <c r="BZW15" s="11"/>
      <c r="BZX15" s="11"/>
      <c r="BZY15" s="11"/>
      <c r="BZZ15" s="11"/>
      <c r="CAA15" s="11"/>
      <c r="CAB15" s="11"/>
      <c r="CAC15" s="11"/>
      <c r="CAD15" s="11"/>
      <c r="CAE15" s="11"/>
      <c r="CAF15" s="11"/>
      <c r="CAG15" s="11"/>
      <c r="CAH15" s="11"/>
      <c r="CAI15" s="11"/>
      <c r="CAJ15" s="11"/>
      <c r="CAK15" s="11"/>
      <c r="CAL15" s="11"/>
      <c r="CAM15" s="11"/>
      <c r="CAN15" s="11"/>
      <c r="CAO15" s="11"/>
      <c r="CAP15" s="11"/>
      <c r="CAQ15" s="11"/>
      <c r="CAR15" s="11"/>
      <c r="CAS15" s="11"/>
      <c r="CAT15" s="11"/>
      <c r="CAU15" s="11"/>
      <c r="CAV15" s="11"/>
      <c r="CAW15" s="11"/>
      <c r="CAX15" s="11"/>
      <c r="CAY15" s="11"/>
      <c r="CAZ15" s="11"/>
      <c r="CBA15" s="11"/>
      <c r="CBB15" s="11"/>
      <c r="CBC15" s="11"/>
      <c r="CBD15" s="11"/>
      <c r="CBE15" s="11"/>
      <c r="CBF15" s="11"/>
      <c r="CBG15" s="11"/>
      <c r="CBH15" s="11"/>
      <c r="CBI15" s="11"/>
      <c r="CBJ15" s="11"/>
      <c r="CBK15" s="11"/>
      <c r="CBL15" s="11"/>
      <c r="CBM15" s="11"/>
      <c r="CBN15" s="11"/>
      <c r="CBO15" s="11"/>
      <c r="CBP15" s="11"/>
      <c r="CBQ15" s="11"/>
      <c r="CBR15" s="11"/>
      <c r="CBS15" s="11"/>
      <c r="CBT15" s="11"/>
      <c r="CBU15" s="11"/>
      <c r="CBV15" s="11"/>
      <c r="CBW15" s="11"/>
      <c r="CBX15" s="11"/>
      <c r="CBY15" s="11"/>
      <c r="CBZ15" s="11"/>
      <c r="CCA15" s="11"/>
      <c r="CCB15" s="11"/>
      <c r="CCC15" s="11"/>
      <c r="CCD15" s="11"/>
      <c r="CCE15" s="11"/>
      <c r="CCF15" s="11"/>
      <c r="CCG15" s="11"/>
      <c r="CCH15" s="11"/>
      <c r="CCI15" s="11"/>
      <c r="CCJ15" s="11"/>
      <c r="CCK15" s="11"/>
      <c r="CCL15" s="11"/>
      <c r="CCM15" s="11"/>
      <c r="CCN15" s="11"/>
      <c r="CCO15" s="11"/>
      <c r="CCP15" s="11"/>
      <c r="CCQ15" s="11"/>
      <c r="CCR15" s="11"/>
      <c r="CCS15" s="11"/>
      <c r="CCT15" s="11"/>
      <c r="CCU15" s="11"/>
      <c r="CCV15" s="11"/>
      <c r="CCW15" s="11"/>
      <c r="CCX15" s="11"/>
      <c r="CCY15" s="11"/>
      <c r="CCZ15" s="11"/>
      <c r="CDA15" s="11"/>
      <c r="CDB15" s="11"/>
      <c r="CDC15" s="11"/>
      <c r="CDD15" s="11"/>
      <c r="CDE15" s="11"/>
      <c r="CDF15" s="11"/>
      <c r="CDG15" s="11"/>
      <c r="CDH15" s="11"/>
      <c r="CDI15" s="11"/>
      <c r="CDJ15" s="11"/>
      <c r="CDK15" s="11"/>
      <c r="CDL15" s="11"/>
      <c r="CDM15" s="11"/>
      <c r="CDN15" s="11"/>
      <c r="CDO15" s="11"/>
      <c r="CDP15" s="11"/>
      <c r="CDQ15" s="11"/>
      <c r="CDR15" s="11"/>
      <c r="CDS15" s="11"/>
      <c r="CDT15" s="11"/>
      <c r="CDU15" s="11"/>
      <c r="CDV15" s="11"/>
      <c r="CDW15" s="11"/>
      <c r="CDX15" s="11"/>
      <c r="CDY15" s="11"/>
      <c r="CDZ15" s="11"/>
      <c r="CEA15" s="11"/>
      <c r="CEB15" s="11"/>
      <c r="CEC15" s="11"/>
      <c r="CED15" s="11"/>
      <c r="CEE15" s="11"/>
      <c r="CEF15" s="11"/>
      <c r="CEG15" s="11"/>
      <c r="CEH15" s="11"/>
      <c r="CEI15" s="11"/>
      <c r="CEJ15" s="11"/>
      <c r="CEK15" s="11"/>
      <c r="CEL15" s="11"/>
      <c r="CEM15" s="11"/>
      <c r="CEN15" s="11"/>
      <c r="CEO15" s="11"/>
      <c r="CEP15" s="11"/>
      <c r="CEQ15" s="11"/>
      <c r="CER15" s="11"/>
      <c r="CES15" s="11"/>
      <c r="CET15" s="11"/>
      <c r="CEU15" s="11"/>
      <c r="CEV15" s="11"/>
      <c r="CEW15" s="11"/>
      <c r="CEX15" s="11"/>
      <c r="CEY15" s="11"/>
      <c r="CEZ15" s="11"/>
      <c r="CFA15" s="11"/>
      <c r="CFB15" s="11"/>
      <c r="CFC15" s="11"/>
      <c r="CFD15" s="11"/>
      <c r="CFE15" s="11"/>
      <c r="CFF15" s="11"/>
      <c r="CFG15" s="11"/>
      <c r="CFH15" s="11"/>
      <c r="CFI15" s="11"/>
      <c r="CFJ15" s="11"/>
      <c r="CFK15" s="11"/>
      <c r="CFL15" s="11"/>
      <c r="CFM15" s="11"/>
      <c r="CFN15" s="11"/>
      <c r="CFO15" s="11"/>
      <c r="CFP15" s="11"/>
      <c r="CFQ15" s="11"/>
      <c r="CFR15" s="11"/>
      <c r="CFS15" s="11"/>
      <c r="CFT15" s="11"/>
      <c r="CFU15" s="11"/>
      <c r="CFV15" s="11"/>
      <c r="CFW15" s="11"/>
      <c r="CFX15" s="11"/>
      <c r="CFY15" s="11"/>
      <c r="CFZ15" s="11"/>
      <c r="CGA15" s="11"/>
      <c r="CGB15" s="11"/>
      <c r="CGC15" s="11"/>
      <c r="CGD15" s="11"/>
      <c r="CGE15" s="11"/>
      <c r="CGF15" s="11"/>
      <c r="CGG15" s="11"/>
      <c r="CGH15" s="11"/>
      <c r="CGI15" s="11"/>
      <c r="CGJ15" s="11"/>
      <c r="CGK15" s="11"/>
      <c r="CGL15" s="11"/>
      <c r="CGM15" s="11"/>
      <c r="CGN15" s="11"/>
      <c r="CGO15" s="11"/>
      <c r="CGP15" s="11"/>
      <c r="CGQ15" s="11"/>
      <c r="CGR15" s="11"/>
      <c r="CGS15" s="11"/>
      <c r="CGT15" s="11"/>
      <c r="CGU15" s="11"/>
      <c r="CGV15" s="11"/>
      <c r="CGW15" s="11"/>
      <c r="CGX15" s="11"/>
      <c r="CGY15" s="11"/>
      <c r="CGZ15" s="11"/>
      <c r="CHA15" s="11"/>
      <c r="CHB15" s="11"/>
      <c r="CHC15" s="11"/>
      <c r="CHD15" s="11"/>
      <c r="CHE15" s="11"/>
      <c r="CHF15" s="11"/>
      <c r="CHG15" s="11"/>
      <c r="CHH15" s="11"/>
      <c r="CHI15" s="11"/>
      <c r="CHJ15" s="11"/>
      <c r="CHK15" s="11"/>
      <c r="CHL15" s="11"/>
      <c r="CHM15" s="11"/>
      <c r="CHN15" s="11"/>
      <c r="CHO15" s="11"/>
      <c r="CHP15" s="11"/>
      <c r="CHQ15" s="11"/>
      <c r="CHR15" s="11"/>
      <c r="CHS15" s="11"/>
      <c r="CHT15" s="11"/>
      <c r="CHU15" s="11"/>
      <c r="CHV15" s="11"/>
      <c r="CHW15" s="11"/>
      <c r="CHX15" s="11"/>
      <c r="CHY15" s="11"/>
      <c r="CHZ15" s="11"/>
      <c r="CIA15" s="11"/>
      <c r="CIB15" s="11"/>
      <c r="CIC15" s="11"/>
      <c r="CID15" s="11"/>
      <c r="CIE15" s="11"/>
      <c r="CIF15" s="11"/>
      <c r="CIG15" s="11"/>
      <c r="CIH15" s="11"/>
      <c r="CII15" s="11"/>
      <c r="CIJ15" s="11"/>
      <c r="CIK15" s="11"/>
      <c r="CIL15" s="11"/>
      <c r="CIM15" s="11"/>
      <c r="CIN15" s="11"/>
      <c r="CIO15" s="11"/>
      <c r="CIP15" s="11"/>
      <c r="CIQ15" s="11"/>
      <c r="CIR15" s="11"/>
      <c r="CIS15" s="11"/>
      <c r="CIT15" s="11"/>
      <c r="CIU15" s="11"/>
      <c r="CIV15" s="11"/>
      <c r="CIW15" s="11"/>
      <c r="CIX15" s="11"/>
      <c r="CIY15" s="11"/>
      <c r="CIZ15" s="11"/>
      <c r="CJA15" s="11"/>
      <c r="CJB15" s="11"/>
      <c r="CJC15" s="11"/>
      <c r="CJD15" s="11"/>
      <c r="CJE15" s="11"/>
      <c r="CJF15" s="11"/>
      <c r="CJG15" s="11"/>
      <c r="CJH15" s="11"/>
      <c r="CJI15" s="11"/>
      <c r="CJJ15" s="11"/>
      <c r="CJK15" s="11"/>
      <c r="CJL15" s="11"/>
      <c r="CJM15" s="11"/>
      <c r="CJN15" s="11"/>
      <c r="CJO15" s="11"/>
      <c r="CJP15" s="11"/>
      <c r="CJQ15" s="11"/>
      <c r="CJR15" s="11"/>
      <c r="CJS15" s="11"/>
      <c r="CJT15" s="11"/>
      <c r="CJU15" s="11"/>
      <c r="CJV15" s="11"/>
      <c r="CJW15" s="11"/>
      <c r="CJX15" s="11"/>
      <c r="CJY15" s="11"/>
      <c r="CJZ15" s="11"/>
      <c r="CKA15" s="11"/>
      <c r="CKB15" s="11"/>
      <c r="CKC15" s="11"/>
      <c r="CKD15" s="11"/>
      <c r="CKE15" s="11"/>
      <c r="CKF15" s="11"/>
      <c r="CKG15" s="11"/>
      <c r="CKH15" s="11"/>
      <c r="CKI15" s="11"/>
      <c r="CKJ15" s="11"/>
      <c r="CKK15" s="11"/>
      <c r="CKL15" s="11"/>
      <c r="CKM15" s="11"/>
      <c r="CKN15" s="11"/>
      <c r="CKO15" s="11"/>
      <c r="CKP15" s="11"/>
      <c r="CKQ15" s="11"/>
      <c r="CKR15" s="11"/>
      <c r="CKS15" s="11"/>
      <c r="CKT15" s="11"/>
      <c r="CKU15" s="11"/>
      <c r="CKV15" s="11"/>
      <c r="CKW15" s="11"/>
      <c r="CKX15" s="11"/>
      <c r="CKY15" s="11"/>
      <c r="CKZ15" s="11"/>
      <c r="CLA15" s="11"/>
      <c r="CLB15" s="11"/>
      <c r="CLC15" s="11"/>
      <c r="CLD15" s="11"/>
      <c r="CLE15" s="11"/>
      <c r="CLF15" s="11"/>
      <c r="CLG15" s="11"/>
      <c r="CLH15" s="11"/>
      <c r="CLI15" s="11"/>
      <c r="CLJ15" s="11"/>
      <c r="CLK15" s="11"/>
      <c r="CLL15" s="11"/>
      <c r="CLM15" s="11"/>
      <c r="CLN15" s="11"/>
      <c r="CLO15" s="11"/>
      <c r="CLP15" s="11"/>
      <c r="CLQ15" s="11"/>
      <c r="CLR15" s="11"/>
      <c r="CLS15" s="11"/>
      <c r="CLT15" s="11"/>
      <c r="CLU15" s="11"/>
      <c r="CLV15" s="11"/>
      <c r="CLW15" s="11"/>
      <c r="CLX15" s="11"/>
      <c r="CLY15" s="11"/>
      <c r="CLZ15" s="11"/>
      <c r="CMA15" s="11"/>
      <c r="CMB15" s="11"/>
      <c r="CMC15" s="11"/>
      <c r="CMD15" s="11"/>
      <c r="CME15" s="11"/>
      <c r="CMF15" s="11"/>
      <c r="CMG15" s="11"/>
      <c r="CMH15" s="11"/>
      <c r="CMI15" s="11"/>
      <c r="CMJ15" s="11"/>
      <c r="CMK15" s="11"/>
      <c r="CML15" s="11"/>
      <c r="CMM15" s="11"/>
      <c r="CMN15" s="11"/>
      <c r="CMO15" s="11"/>
      <c r="CMP15" s="11"/>
      <c r="CMQ15" s="11"/>
      <c r="CMR15" s="11"/>
      <c r="CMS15" s="11"/>
      <c r="CMT15" s="11"/>
      <c r="CMU15" s="11"/>
      <c r="CMV15" s="11"/>
      <c r="CMW15" s="11"/>
      <c r="CMX15" s="11"/>
      <c r="CMY15" s="11"/>
      <c r="CMZ15" s="11"/>
      <c r="CNA15" s="11"/>
      <c r="CNB15" s="11"/>
      <c r="CNC15" s="11"/>
      <c r="CND15" s="11"/>
      <c r="CNE15" s="11"/>
      <c r="CNF15" s="11"/>
      <c r="CNG15" s="11"/>
      <c r="CNH15" s="11"/>
      <c r="CNI15" s="11"/>
      <c r="CNJ15" s="11"/>
      <c r="CNK15" s="11"/>
      <c r="CNL15" s="11"/>
      <c r="CNM15" s="11"/>
      <c r="CNN15" s="11"/>
      <c r="CNO15" s="11"/>
      <c r="CNP15" s="11"/>
      <c r="CNQ15" s="11"/>
      <c r="CNR15" s="11"/>
      <c r="CNS15" s="11"/>
      <c r="CNT15" s="11"/>
      <c r="CNU15" s="11"/>
      <c r="CNV15" s="11"/>
      <c r="CNW15" s="11"/>
      <c r="CNX15" s="11"/>
      <c r="CNY15" s="11"/>
      <c r="CNZ15" s="11"/>
      <c r="COA15" s="11"/>
      <c r="COB15" s="11"/>
      <c r="COC15" s="11"/>
      <c r="COD15" s="11"/>
      <c r="COE15" s="11"/>
      <c r="COF15" s="11"/>
      <c r="COG15" s="11"/>
      <c r="COH15" s="11"/>
      <c r="COI15" s="11"/>
      <c r="COJ15" s="11"/>
      <c r="COK15" s="11"/>
      <c r="COL15" s="11"/>
      <c r="COM15" s="11"/>
      <c r="CON15" s="11"/>
      <c r="COO15" s="11"/>
      <c r="COP15" s="11"/>
      <c r="COQ15" s="11"/>
      <c r="COR15" s="11"/>
      <c r="COS15" s="11"/>
      <c r="COT15" s="11"/>
      <c r="COU15" s="11"/>
      <c r="COV15" s="11"/>
      <c r="COW15" s="11"/>
      <c r="COX15" s="11"/>
      <c r="COY15" s="11"/>
      <c r="COZ15" s="11"/>
      <c r="CPA15" s="11"/>
      <c r="CPB15" s="11"/>
      <c r="CPC15" s="11"/>
      <c r="CPD15" s="11"/>
      <c r="CPE15" s="11"/>
      <c r="CPF15" s="11"/>
      <c r="CPG15" s="11"/>
      <c r="CPH15" s="11"/>
      <c r="CPI15" s="11"/>
      <c r="CPJ15" s="11"/>
      <c r="CPK15" s="11"/>
      <c r="CPL15" s="11"/>
      <c r="CPM15" s="11"/>
      <c r="CPN15" s="11"/>
      <c r="CPO15" s="11"/>
      <c r="CPP15" s="11"/>
      <c r="CPQ15" s="11"/>
      <c r="CPR15" s="11"/>
      <c r="CPS15" s="11"/>
      <c r="CPT15" s="11"/>
      <c r="CPU15" s="11"/>
      <c r="CPV15" s="11"/>
      <c r="CPW15" s="11"/>
      <c r="CPX15" s="11"/>
      <c r="CPY15" s="11"/>
      <c r="CPZ15" s="11"/>
      <c r="CQA15" s="11"/>
      <c r="CQB15" s="11"/>
      <c r="CQC15" s="11"/>
      <c r="CQD15" s="11"/>
      <c r="CQE15" s="11"/>
      <c r="CQF15" s="11"/>
      <c r="CQG15" s="11"/>
      <c r="CQH15" s="11"/>
      <c r="CQI15" s="11"/>
      <c r="CQJ15" s="11"/>
      <c r="CQK15" s="11"/>
      <c r="CQL15" s="11"/>
      <c r="CQM15" s="11"/>
      <c r="CQN15" s="11"/>
      <c r="CQO15" s="11"/>
      <c r="CQP15" s="11"/>
      <c r="CQQ15" s="11"/>
      <c r="CQR15" s="11"/>
      <c r="CQS15" s="11"/>
      <c r="CQT15" s="11"/>
      <c r="CQU15" s="11"/>
      <c r="CQV15" s="11"/>
      <c r="CQW15" s="11"/>
      <c r="CQX15" s="11"/>
      <c r="CQY15" s="11"/>
      <c r="CQZ15" s="11"/>
      <c r="CRA15" s="11"/>
      <c r="CRB15" s="11"/>
      <c r="CRC15" s="11"/>
      <c r="CRD15" s="11"/>
      <c r="CRE15" s="11"/>
      <c r="CRF15" s="11"/>
      <c r="CRG15" s="11"/>
      <c r="CRH15" s="11"/>
      <c r="CRI15" s="11"/>
      <c r="CRJ15" s="11"/>
      <c r="CRK15" s="11"/>
      <c r="CRL15" s="11"/>
      <c r="CRM15" s="11"/>
      <c r="CRN15" s="11"/>
      <c r="CRO15" s="11"/>
      <c r="CRP15" s="11"/>
      <c r="CRQ15" s="11"/>
      <c r="CRR15" s="11"/>
      <c r="CRS15" s="11"/>
      <c r="CRT15" s="11"/>
      <c r="CRU15" s="11"/>
      <c r="CRV15" s="11"/>
      <c r="CRW15" s="11"/>
      <c r="CRX15" s="11"/>
      <c r="CRY15" s="11"/>
      <c r="CRZ15" s="11"/>
      <c r="CSA15" s="11"/>
      <c r="CSB15" s="11"/>
      <c r="CSC15" s="11"/>
      <c r="CSD15" s="11"/>
      <c r="CSE15" s="11"/>
      <c r="CSF15" s="11"/>
      <c r="CSG15" s="11"/>
      <c r="CSH15" s="11"/>
      <c r="CSI15" s="11"/>
      <c r="CSJ15" s="11"/>
      <c r="CSK15" s="11"/>
      <c r="CSL15" s="11"/>
      <c r="CSM15" s="11"/>
      <c r="CSN15" s="11"/>
      <c r="CSO15" s="11"/>
      <c r="CSP15" s="11"/>
      <c r="CSQ15" s="11"/>
      <c r="CSR15" s="11"/>
      <c r="CSS15" s="11"/>
      <c r="CST15" s="11"/>
      <c r="CSU15" s="11"/>
      <c r="CSV15" s="11"/>
      <c r="CSW15" s="11"/>
      <c r="CSX15" s="11"/>
      <c r="CSY15" s="11"/>
      <c r="CSZ15" s="11"/>
      <c r="CTA15" s="11"/>
      <c r="CTB15" s="11"/>
      <c r="CTC15" s="11"/>
      <c r="CTD15" s="11"/>
      <c r="CTE15" s="11"/>
      <c r="CTF15" s="11"/>
      <c r="CTG15" s="11"/>
      <c r="CTH15" s="11"/>
      <c r="CTI15" s="11"/>
      <c r="CTJ15" s="11"/>
      <c r="CTK15" s="11"/>
      <c r="CTL15" s="11"/>
      <c r="CTM15" s="11"/>
      <c r="CTN15" s="11"/>
      <c r="CTO15" s="11"/>
      <c r="CTP15" s="11"/>
      <c r="CTQ15" s="11"/>
      <c r="CTR15" s="11"/>
      <c r="CTS15" s="11"/>
      <c r="CTT15" s="11"/>
      <c r="CTU15" s="11"/>
      <c r="CTV15" s="11"/>
      <c r="CTW15" s="11"/>
      <c r="CTX15" s="11"/>
      <c r="CTY15" s="11"/>
      <c r="CTZ15" s="11"/>
      <c r="CUA15" s="11"/>
      <c r="CUB15" s="11"/>
      <c r="CUC15" s="11"/>
      <c r="CUD15" s="11"/>
      <c r="CUE15" s="11"/>
      <c r="CUF15" s="11"/>
      <c r="CUG15" s="11"/>
      <c r="CUH15" s="11"/>
      <c r="CUI15" s="11"/>
      <c r="CUJ15" s="11"/>
      <c r="CUK15" s="11"/>
      <c r="CUL15" s="11"/>
      <c r="CUM15" s="11"/>
      <c r="CUN15" s="11"/>
      <c r="CUO15" s="11"/>
      <c r="CUP15" s="11"/>
      <c r="CUQ15" s="11"/>
      <c r="CUR15" s="11"/>
      <c r="CUS15" s="11"/>
      <c r="CUT15" s="11"/>
      <c r="CUU15" s="11"/>
      <c r="CUV15" s="11"/>
      <c r="CUW15" s="11"/>
      <c r="CUX15" s="11"/>
      <c r="CUY15" s="11"/>
      <c r="CUZ15" s="11"/>
      <c r="CVA15" s="11"/>
      <c r="CVB15" s="11"/>
      <c r="CVC15" s="11"/>
      <c r="CVD15" s="11"/>
      <c r="CVE15" s="11"/>
      <c r="CVF15" s="11"/>
      <c r="CVG15" s="11"/>
      <c r="CVH15" s="11"/>
      <c r="CVI15" s="11"/>
      <c r="CVJ15" s="11"/>
      <c r="CVK15" s="11"/>
      <c r="CVL15" s="11"/>
      <c r="CVM15" s="11"/>
      <c r="CVN15" s="11"/>
      <c r="CVO15" s="11"/>
      <c r="CVP15" s="11"/>
      <c r="CVQ15" s="11"/>
      <c r="CVR15" s="11"/>
      <c r="CVS15" s="11"/>
      <c r="CVT15" s="11"/>
      <c r="CVU15" s="11"/>
      <c r="CVV15" s="11"/>
      <c r="CVW15" s="11"/>
      <c r="CVX15" s="11"/>
      <c r="CVY15" s="11"/>
      <c r="CVZ15" s="11"/>
      <c r="CWA15" s="11"/>
      <c r="CWB15" s="11"/>
      <c r="CWC15" s="11"/>
      <c r="CWD15" s="11"/>
      <c r="CWE15" s="11"/>
      <c r="CWF15" s="11"/>
      <c r="CWG15" s="11"/>
      <c r="CWH15" s="11"/>
      <c r="CWI15" s="11"/>
      <c r="CWJ15" s="11"/>
      <c r="CWK15" s="11"/>
      <c r="CWL15" s="11"/>
      <c r="CWM15" s="11"/>
      <c r="CWN15" s="11"/>
      <c r="CWO15" s="11"/>
      <c r="CWP15" s="11"/>
      <c r="CWQ15" s="11"/>
      <c r="CWR15" s="11"/>
      <c r="CWS15" s="11"/>
      <c r="CWT15" s="11"/>
      <c r="CWU15" s="11"/>
      <c r="CWV15" s="11"/>
      <c r="CWW15" s="11"/>
      <c r="CWX15" s="11"/>
      <c r="CWY15" s="11"/>
      <c r="CWZ15" s="11"/>
      <c r="CXA15" s="11"/>
      <c r="CXB15" s="11"/>
      <c r="CXC15" s="11"/>
      <c r="CXD15" s="11"/>
      <c r="CXE15" s="11"/>
      <c r="CXF15" s="11"/>
      <c r="CXG15" s="11"/>
      <c r="CXH15" s="11"/>
      <c r="CXI15" s="11"/>
      <c r="CXJ15" s="11"/>
      <c r="CXK15" s="11"/>
      <c r="CXL15" s="11"/>
      <c r="CXM15" s="11"/>
      <c r="CXN15" s="11"/>
      <c r="CXO15" s="11"/>
      <c r="CXP15" s="11"/>
      <c r="CXQ15" s="11"/>
      <c r="CXR15" s="11"/>
      <c r="CXS15" s="11"/>
      <c r="CXT15" s="11"/>
      <c r="CXU15" s="11"/>
      <c r="CXV15" s="11"/>
      <c r="CXW15" s="11"/>
      <c r="CXX15" s="11"/>
      <c r="CXY15" s="11"/>
      <c r="CXZ15" s="11"/>
      <c r="CYA15" s="11"/>
      <c r="CYB15" s="11"/>
      <c r="CYC15" s="11"/>
      <c r="CYD15" s="11"/>
      <c r="CYE15" s="11"/>
      <c r="CYF15" s="11"/>
      <c r="CYG15" s="11"/>
      <c r="CYH15" s="11"/>
      <c r="CYI15" s="11"/>
      <c r="CYJ15" s="11"/>
      <c r="CYK15" s="11"/>
      <c r="CYL15" s="11"/>
      <c r="CYM15" s="11"/>
      <c r="CYN15" s="11"/>
      <c r="CYO15" s="11"/>
      <c r="CYP15" s="11"/>
      <c r="CYQ15" s="11"/>
      <c r="CYR15" s="11"/>
      <c r="CYS15" s="11"/>
      <c r="CYT15" s="11"/>
      <c r="CYU15" s="11"/>
      <c r="CYV15" s="11"/>
      <c r="CYW15" s="11"/>
      <c r="CYX15" s="11"/>
      <c r="CYY15" s="11"/>
      <c r="CYZ15" s="11"/>
      <c r="CZA15" s="11"/>
      <c r="CZB15" s="11"/>
      <c r="CZC15" s="11"/>
      <c r="CZD15" s="11"/>
      <c r="CZE15" s="11"/>
      <c r="CZF15" s="11"/>
      <c r="CZG15" s="11"/>
      <c r="CZH15" s="11"/>
      <c r="CZI15" s="11"/>
      <c r="CZJ15" s="11"/>
      <c r="CZK15" s="11"/>
      <c r="CZL15" s="11"/>
      <c r="CZM15" s="11"/>
      <c r="CZN15" s="11"/>
      <c r="CZO15" s="11"/>
      <c r="CZP15" s="11"/>
      <c r="CZQ15" s="11"/>
      <c r="CZR15" s="11"/>
      <c r="CZS15" s="11"/>
      <c r="CZT15" s="11"/>
      <c r="CZU15" s="11"/>
      <c r="CZV15" s="11"/>
      <c r="CZW15" s="11"/>
      <c r="CZX15" s="11"/>
      <c r="CZY15" s="11"/>
      <c r="CZZ15" s="11"/>
      <c r="DAA15" s="11"/>
      <c r="DAB15" s="11"/>
      <c r="DAC15" s="11"/>
      <c r="DAD15" s="11"/>
      <c r="DAE15" s="11"/>
      <c r="DAF15" s="11"/>
      <c r="DAG15" s="11"/>
      <c r="DAH15" s="11"/>
      <c r="DAI15" s="11"/>
      <c r="DAJ15" s="11"/>
      <c r="DAK15" s="11"/>
      <c r="DAL15" s="11"/>
      <c r="DAM15" s="11"/>
      <c r="DAN15" s="11"/>
      <c r="DAO15" s="11"/>
      <c r="DAP15" s="11"/>
      <c r="DAQ15" s="11"/>
      <c r="DAR15" s="11"/>
      <c r="DAS15" s="11"/>
      <c r="DAT15" s="11"/>
      <c r="DAU15" s="11"/>
      <c r="DAV15" s="11"/>
      <c r="DAW15" s="11"/>
      <c r="DAX15" s="11"/>
      <c r="DAY15" s="11"/>
      <c r="DAZ15" s="11"/>
      <c r="DBA15" s="11"/>
      <c r="DBB15" s="11"/>
      <c r="DBC15" s="11"/>
      <c r="DBD15" s="11"/>
      <c r="DBE15" s="11"/>
      <c r="DBF15" s="11"/>
      <c r="DBG15" s="11"/>
      <c r="DBH15" s="11"/>
      <c r="DBI15" s="11"/>
      <c r="DBJ15" s="11"/>
      <c r="DBK15" s="11"/>
      <c r="DBL15" s="11"/>
      <c r="DBM15" s="11"/>
      <c r="DBN15" s="11"/>
      <c r="DBO15" s="11"/>
      <c r="DBP15" s="11"/>
      <c r="DBQ15" s="11"/>
      <c r="DBR15" s="11"/>
      <c r="DBS15" s="11"/>
      <c r="DBT15" s="11"/>
      <c r="DBU15" s="11"/>
      <c r="DBV15" s="11"/>
      <c r="DBW15" s="11"/>
      <c r="DBX15" s="11"/>
      <c r="DBY15" s="11"/>
      <c r="DBZ15" s="11"/>
      <c r="DCA15" s="11"/>
      <c r="DCB15" s="11"/>
      <c r="DCC15" s="11"/>
      <c r="DCD15" s="11"/>
      <c r="DCE15" s="11"/>
      <c r="DCF15" s="11"/>
      <c r="DCG15" s="11"/>
      <c r="DCH15" s="11"/>
      <c r="DCI15" s="11"/>
      <c r="DCJ15" s="11"/>
      <c r="DCK15" s="11"/>
      <c r="DCL15" s="11"/>
      <c r="DCM15" s="11"/>
      <c r="DCN15" s="11"/>
      <c r="DCO15" s="11"/>
      <c r="DCP15" s="11"/>
      <c r="DCQ15" s="11"/>
      <c r="DCR15" s="11"/>
      <c r="DCS15" s="11"/>
      <c r="DCT15" s="11"/>
      <c r="DCU15" s="11"/>
      <c r="DCV15" s="11"/>
      <c r="DCW15" s="11"/>
      <c r="DCX15" s="11"/>
      <c r="DCY15" s="11"/>
      <c r="DCZ15" s="11"/>
      <c r="DDA15" s="11"/>
      <c r="DDB15" s="11"/>
      <c r="DDC15" s="11"/>
      <c r="DDD15" s="11"/>
      <c r="DDE15" s="11"/>
      <c r="DDF15" s="11"/>
      <c r="DDG15" s="11"/>
      <c r="DDH15" s="11"/>
      <c r="DDI15" s="11"/>
      <c r="DDJ15" s="11"/>
      <c r="DDK15" s="11"/>
      <c r="DDL15" s="11"/>
      <c r="DDM15" s="11"/>
      <c r="DDN15" s="11"/>
      <c r="DDO15" s="11"/>
      <c r="DDP15" s="11"/>
      <c r="DDQ15" s="11"/>
      <c r="DDR15" s="11"/>
      <c r="DDS15" s="11"/>
      <c r="DDT15" s="11"/>
      <c r="DDU15" s="11"/>
      <c r="DDV15" s="11"/>
      <c r="DDW15" s="11"/>
      <c r="DDX15" s="11"/>
      <c r="DDY15" s="11"/>
      <c r="DDZ15" s="11"/>
      <c r="DEA15" s="11"/>
      <c r="DEB15" s="11"/>
      <c r="DEC15" s="11"/>
      <c r="DED15" s="11"/>
      <c r="DEE15" s="11"/>
      <c r="DEF15" s="11"/>
      <c r="DEG15" s="11"/>
      <c r="DEH15" s="11"/>
      <c r="DEI15" s="11"/>
      <c r="DEJ15" s="11"/>
      <c r="DEK15" s="11"/>
      <c r="DEL15" s="11"/>
      <c r="DEM15" s="11"/>
      <c r="DEN15" s="11"/>
      <c r="DEO15" s="11"/>
      <c r="DEP15" s="11"/>
      <c r="DEQ15" s="11"/>
      <c r="DER15" s="11"/>
      <c r="DES15" s="11"/>
      <c r="DET15" s="11"/>
      <c r="DEU15" s="11"/>
      <c r="DEV15" s="11"/>
      <c r="DEW15" s="11"/>
      <c r="DEX15" s="11"/>
      <c r="DEY15" s="11"/>
      <c r="DEZ15" s="11"/>
      <c r="DFA15" s="11"/>
      <c r="DFB15" s="11"/>
      <c r="DFC15" s="11"/>
      <c r="DFD15" s="11"/>
      <c r="DFE15" s="11"/>
      <c r="DFF15" s="11"/>
      <c r="DFG15" s="11"/>
      <c r="DFH15" s="11"/>
      <c r="DFI15" s="11"/>
      <c r="DFJ15" s="11"/>
      <c r="DFK15" s="11"/>
      <c r="DFL15" s="11"/>
      <c r="DFM15" s="11"/>
      <c r="DFN15" s="11"/>
      <c r="DFO15" s="11"/>
      <c r="DFP15" s="11"/>
      <c r="DFQ15" s="11"/>
      <c r="DFR15" s="11"/>
      <c r="DFS15" s="11"/>
      <c r="DFT15" s="11"/>
      <c r="DFU15" s="11"/>
      <c r="DFV15" s="11"/>
      <c r="DFW15" s="11"/>
      <c r="DFX15" s="11"/>
      <c r="DFY15" s="11"/>
      <c r="DFZ15" s="11"/>
      <c r="DGA15" s="11"/>
      <c r="DGB15" s="11"/>
      <c r="DGC15" s="11"/>
      <c r="DGD15" s="11"/>
      <c r="DGE15" s="11"/>
      <c r="DGF15" s="11"/>
      <c r="DGG15" s="11"/>
      <c r="DGH15" s="11"/>
      <c r="DGI15" s="11"/>
      <c r="DGJ15" s="11"/>
      <c r="DGK15" s="11"/>
      <c r="DGL15" s="11"/>
      <c r="DGM15" s="11"/>
      <c r="DGN15" s="11"/>
      <c r="DGO15" s="11"/>
      <c r="DGP15" s="11"/>
      <c r="DGQ15" s="11"/>
      <c r="DGR15" s="11"/>
      <c r="DGS15" s="11"/>
      <c r="DGT15" s="11"/>
      <c r="DGU15" s="11"/>
      <c r="DGV15" s="11"/>
      <c r="DGW15" s="11"/>
      <c r="DGX15" s="11"/>
      <c r="DGY15" s="11"/>
      <c r="DGZ15" s="11"/>
      <c r="DHA15" s="11"/>
      <c r="DHB15" s="11"/>
      <c r="DHC15" s="11"/>
      <c r="DHD15" s="11"/>
      <c r="DHE15" s="11"/>
      <c r="DHF15" s="11"/>
      <c r="DHG15" s="11"/>
      <c r="DHH15" s="11"/>
      <c r="DHI15" s="11"/>
      <c r="DHJ15" s="11"/>
      <c r="DHK15" s="11"/>
      <c r="DHL15" s="11"/>
      <c r="DHM15" s="11"/>
      <c r="DHN15" s="11"/>
      <c r="DHO15" s="11"/>
      <c r="DHP15" s="11"/>
      <c r="DHQ15" s="11"/>
      <c r="DHR15" s="11"/>
      <c r="DHS15" s="11"/>
      <c r="DHT15" s="11"/>
      <c r="DHU15" s="11"/>
      <c r="DHV15" s="11"/>
      <c r="DHW15" s="11"/>
      <c r="DHX15" s="11"/>
      <c r="DHY15" s="11"/>
      <c r="DHZ15" s="11"/>
      <c r="DIA15" s="11"/>
      <c r="DIB15" s="11"/>
      <c r="DIC15" s="11"/>
      <c r="DID15" s="11"/>
      <c r="DIE15" s="11"/>
      <c r="DIF15" s="11"/>
      <c r="DIG15" s="11"/>
      <c r="DIH15" s="11"/>
      <c r="DII15" s="11"/>
      <c r="DIJ15" s="11"/>
      <c r="DIK15" s="11"/>
      <c r="DIL15" s="11"/>
      <c r="DIM15" s="11"/>
      <c r="DIN15" s="11"/>
      <c r="DIO15" s="11"/>
      <c r="DIP15" s="11"/>
      <c r="DIQ15" s="11"/>
      <c r="DIR15" s="11"/>
      <c r="DIS15" s="11"/>
      <c r="DIT15" s="11"/>
      <c r="DIU15" s="11"/>
      <c r="DIV15" s="11"/>
      <c r="DIW15" s="11"/>
      <c r="DIX15" s="11"/>
      <c r="DIY15" s="11"/>
      <c r="DIZ15" s="11"/>
      <c r="DJA15" s="11"/>
      <c r="DJB15" s="11"/>
      <c r="DJC15" s="11"/>
      <c r="DJD15" s="11"/>
      <c r="DJE15" s="11"/>
      <c r="DJF15" s="11"/>
      <c r="DJG15" s="11"/>
      <c r="DJH15" s="11"/>
      <c r="DJI15" s="11"/>
      <c r="DJJ15" s="11"/>
      <c r="DJK15" s="11"/>
      <c r="DJL15" s="11"/>
      <c r="DJM15" s="11"/>
      <c r="DJN15" s="11"/>
      <c r="DJO15" s="11"/>
      <c r="DJP15" s="11"/>
      <c r="DJQ15" s="11"/>
      <c r="DJR15" s="11"/>
      <c r="DJS15" s="11"/>
      <c r="DJT15" s="11"/>
      <c r="DJU15" s="11"/>
      <c r="DJV15" s="11"/>
      <c r="DJW15" s="11"/>
      <c r="DJX15" s="11"/>
      <c r="DJY15" s="11"/>
      <c r="DJZ15" s="11"/>
      <c r="DKA15" s="11"/>
      <c r="DKB15" s="11"/>
      <c r="DKC15" s="11"/>
      <c r="DKD15" s="11"/>
      <c r="DKE15" s="11"/>
      <c r="DKF15" s="11"/>
      <c r="DKG15" s="11"/>
      <c r="DKH15" s="11"/>
      <c r="DKI15" s="11"/>
      <c r="DKJ15" s="11"/>
      <c r="DKK15" s="11"/>
      <c r="DKL15" s="11"/>
      <c r="DKM15" s="11"/>
      <c r="DKN15" s="11"/>
      <c r="DKO15" s="11"/>
      <c r="DKP15" s="11"/>
      <c r="DKQ15" s="11"/>
      <c r="DKR15" s="11"/>
      <c r="DKS15" s="11"/>
      <c r="DKT15" s="11"/>
      <c r="DKU15" s="11"/>
      <c r="DKV15" s="11"/>
      <c r="DKW15" s="11"/>
      <c r="DKX15" s="11"/>
      <c r="DKY15" s="11"/>
      <c r="DKZ15" s="11"/>
      <c r="DLA15" s="11"/>
      <c r="DLB15" s="11"/>
      <c r="DLC15" s="11"/>
      <c r="DLD15" s="11"/>
      <c r="DLE15" s="11"/>
      <c r="DLF15" s="11"/>
      <c r="DLG15" s="11"/>
      <c r="DLH15" s="11"/>
      <c r="DLI15" s="11"/>
      <c r="DLJ15" s="11"/>
      <c r="DLK15" s="11"/>
      <c r="DLL15" s="11"/>
      <c r="DLM15" s="11"/>
      <c r="DLN15" s="11"/>
      <c r="DLO15" s="11"/>
      <c r="DLP15" s="11"/>
      <c r="DLQ15" s="11"/>
      <c r="DLR15" s="11"/>
      <c r="DLS15" s="11"/>
      <c r="DLT15" s="11"/>
      <c r="DLU15" s="11"/>
      <c r="DLV15" s="11"/>
      <c r="DLW15" s="11"/>
      <c r="DLX15" s="11"/>
      <c r="DLY15" s="11"/>
      <c r="DLZ15" s="11"/>
      <c r="DMA15" s="11"/>
      <c r="DMB15" s="11"/>
      <c r="DMC15" s="11"/>
      <c r="DMD15" s="11"/>
      <c r="DME15" s="11"/>
      <c r="DMF15" s="11"/>
      <c r="DMG15" s="11"/>
      <c r="DMH15" s="11"/>
      <c r="DMI15" s="11"/>
      <c r="DMJ15" s="11"/>
      <c r="DMK15" s="11"/>
      <c r="DML15" s="11"/>
      <c r="DMM15" s="11"/>
      <c r="DMN15" s="11"/>
      <c r="DMO15" s="11"/>
      <c r="DMP15" s="11"/>
      <c r="DMQ15" s="11"/>
      <c r="DMR15" s="11"/>
      <c r="DMS15" s="11"/>
      <c r="DMT15" s="11"/>
      <c r="DMU15" s="11"/>
      <c r="DMV15" s="11"/>
      <c r="DMW15" s="11"/>
      <c r="DMX15" s="11"/>
      <c r="DMY15" s="11"/>
      <c r="DMZ15" s="11"/>
      <c r="DNA15" s="11"/>
      <c r="DNB15" s="11"/>
      <c r="DNC15" s="11"/>
      <c r="DND15" s="11"/>
      <c r="DNE15" s="11"/>
      <c r="DNF15" s="11"/>
      <c r="DNG15" s="11"/>
      <c r="DNH15" s="11"/>
      <c r="DNI15" s="11"/>
      <c r="DNJ15" s="11"/>
      <c r="DNK15" s="11"/>
      <c r="DNL15" s="11"/>
      <c r="DNM15" s="11"/>
      <c r="DNN15" s="11"/>
      <c r="DNO15" s="11"/>
      <c r="DNP15" s="11"/>
      <c r="DNQ15" s="11"/>
      <c r="DNR15" s="11"/>
      <c r="DNS15" s="11"/>
      <c r="DNT15" s="11"/>
      <c r="DNU15" s="11"/>
      <c r="DNV15" s="11"/>
      <c r="DNW15" s="11"/>
      <c r="DNX15" s="11"/>
      <c r="DNY15" s="11"/>
      <c r="DNZ15" s="11"/>
      <c r="DOA15" s="11"/>
      <c r="DOB15" s="11"/>
      <c r="DOC15" s="11"/>
      <c r="DOD15" s="11"/>
      <c r="DOE15" s="11"/>
      <c r="DOF15" s="11"/>
      <c r="DOG15" s="11"/>
      <c r="DOH15" s="11"/>
      <c r="DOI15" s="11"/>
      <c r="DOJ15" s="11"/>
      <c r="DOK15" s="11"/>
      <c r="DOL15" s="11"/>
      <c r="DOM15" s="11"/>
      <c r="DON15" s="11"/>
      <c r="DOO15" s="11"/>
      <c r="DOP15" s="11"/>
      <c r="DOQ15" s="11"/>
      <c r="DOR15" s="11"/>
      <c r="DOS15" s="11"/>
      <c r="DOT15" s="11"/>
      <c r="DOU15" s="11"/>
      <c r="DOV15" s="11"/>
      <c r="DOW15" s="11"/>
      <c r="DOX15" s="11"/>
      <c r="DOY15" s="11"/>
      <c r="DOZ15" s="11"/>
      <c r="DPA15" s="11"/>
      <c r="DPB15" s="11"/>
      <c r="DPC15" s="11"/>
      <c r="DPD15" s="11"/>
      <c r="DPE15" s="11"/>
      <c r="DPF15" s="11"/>
      <c r="DPG15" s="11"/>
      <c r="DPH15" s="11"/>
      <c r="DPI15" s="11"/>
      <c r="DPJ15" s="11"/>
      <c r="DPK15" s="11"/>
      <c r="DPL15" s="11"/>
      <c r="DPM15" s="11"/>
      <c r="DPN15" s="11"/>
      <c r="DPO15" s="11"/>
      <c r="DPP15" s="11"/>
      <c r="DPQ15" s="11"/>
      <c r="DPR15" s="11"/>
      <c r="DPS15" s="11"/>
      <c r="DPT15" s="11"/>
      <c r="DPU15" s="11"/>
      <c r="DPV15" s="11"/>
      <c r="DPW15" s="11"/>
      <c r="DPX15" s="11"/>
      <c r="DPY15" s="11"/>
      <c r="DPZ15" s="11"/>
      <c r="DQA15" s="11"/>
      <c r="DQB15" s="11"/>
      <c r="DQC15" s="11"/>
      <c r="DQD15" s="11"/>
      <c r="DQE15" s="11"/>
      <c r="DQF15" s="11"/>
      <c r="DQG15" s="11"/>
      <c r="DQH15" s="11"/>
      <c r="DQI15" s="11"/>
      <c r="DQJ15" s="11"/>
      <c r="DQK15" s="11"/>
      <c r="DQL15" s="11"/>
      <c r="DQM15" s="11"/>
      <c r="DQN15" s="11"/>
      <c r="DQO15" s="11"/>
      <c r="DQP15" s="11"/>
      <c r="DQQ15" s="11"/>
      <c r="DQR15" s="11"/>
      <c r="DQS15" s="11"/>
      <c r="DQT15" s="11"/>
      <c r="DQU15" s="11"/>
      <c r="DQV15" s="11"/>
      <c r="DQW15" s="11"/>
      <c r="DQX15" s="11"/>
      <c r="DQY15" s="11"/>
      <c r="DQZ15" s="11"/>
      <c r="DRA15" s="11"/>
      <c r="DRB15" s="11"/>
      <c r="DRC15" s="11"/>
      <c r="DRD15" s="11"/>
      <c r="DRE15" s="11"/>
      <c r="DRF15" s="11"/>
      <c r="DRG15" s="11"/>
      <c r="DRH15" s="11"/>
      <c r="DRI15" s="11"/>
      <c r="DRJ15" s="11"/>
      <c r="DRK15" s="11"/>
      <c r="DRL15" s="11"/>
      <c r="DRM15" s="11"/>
      <c r="DRN15" s="11"/>
      <c r="DRO15" s="11"/>
      <c r="DRP15" s="11"/>
      <c r="DRQ15" s="11"/>
      <c r="DRR15" s="11"/>
      <c r="DRS15" s="11"/>
      <c r="DRT15" s="11"/>
      <c r="DRU15" s="11"/>
      <c r="DRV15" s="11"/>
      <c r="DRW15" s="11"/>
      <c r="DRX15" s="11"/>
      <c r="DRY15" s="11"/>
      <c r="DRZ15" s="11"/>
      <c r="DSA15" s="11"/>
      <c r="DSB15" s="11"/>
      <c r="DSC15" s="11"/>
      <c r="DSD15" s="11"/>
      <c r="DSE15" s="11"/>
      <c r="DSF15" s="11"/>
      <c r="DSG15" s="11"/>
      <c r="DSH15" s="11"/>
      <c r="DSI15" s="11"/>
      <c r="DSJ15" s="11"/>
      <c r="DSK15" s="11"/>
      <c r="DSL15" s="11"/>
      <c r="DSM15" s="11"/>
      <c r="DSN15" s="11"/>
      <c r="DSO15" s="11"/>
      <c r="DSP15" s="11"/>
      <c r="DSQ15" s="11"/>
      <c r="DSR15" s="11"/>
      <c r="DSS15" s="11"/>
      <c r="DST15" s="11"/>
      <c r="DSU15" s="11"/>
      <c r="DSV15" s="11"/>
      <c r="DSW15" s="11"/>
      <c r="DSX15" s="11"/>
      <c r="DSY15" s="11"/>
      <c r="DSZ15" s="11"/>
      <c r="DTA15" s="11"/>
      <c r="DTB15" s="11"/>
      <c r="DTC15" s="11"/>
      <c r="DTD15" s="11"/>
      <c r="DTE15" s="11"/>
      <c r="DTF15" s="11"/>
      <c r="DTG15" s="11"/>
      <c r="DTH15" s="11"/>
      <c r="DTI15" s="11"/>
      <c r="DTJ15" s="11"/>
      <c r="DTK15" s="11"/>
      <c r="DTL15" s="11"/>
      <c r="DTM15" s="11"/>
      <c r="DTN15" s="11"/>
      <c r="DTO15" s="11"/>
      <c r="DTP15" s="11"/>
      <c r="DTQ15" s="11"/>
      <c r="DTR15" s="11"/>
      <c r="DTS15" s="11"/>
      <c r="DTT15" s="11"/>
      <c r="DTU15" s="11"/>
      <c r="DTV15" s="11"/>
      <c r="DTW15" s="11"/>
      <c r="DTX15" s="11"/>
      <c r="DTY15" s="11"/>
      <c r="DTZ15" s="11"/>
      <c r="DUA15" s="11"/>
      <c r="DUB15" s="11"/>
      <c r="DUC15" s="11"/>
      <c r="DUD15" s="11"/>
      <c r="DUE15" s="11"/>
      <c r="DUF15" s="11"/>
      <c r="DUG15" s="11"/>
      <c r="DUH15" s="11"/>
      <c r="DUI15" s="11"/>
      <c r="DUJ15" s="11"/>
      <c r="DUK15" s="11"/>
      <c r="DUL15" s="11"/>
      <c r="DUM15" s="11"/>
      <c r="DUN15" s="11"/>
      <c r="DUO15" s="11"/>
      <c r="DUP15" s="11"/>
      <c r="DUQ15" s="11"/>
      <c r="DUR15" s="11"/>
      <c r="DUS15" s="11"/>
      <c r="DUT15" s="11"/>
      <c r="DUU15" s="11"/>
      <c r="DUV15" s="11"/>
      <c r="DUW15" s="11"/>
      <c r="DUX15" s="11"/>
      <c r="DUY15" s="11"/>
      <c r="DUZ15" s="11"/>
      <c r="DVA15" s="11"/>
      <c r="DVB15" s="11"/>
      <c r="DVC15" s="11"/>
      <c r="DVD15" s="11"/>
      <c r="DVE15" s="11"/>
      <c r="DVF15" s="11"/>
      <c r="DVG15" s="11"/>
      <c r="DVH15" s="11"/>
      <c r="DVI15" s="11"/>
      <c r="DVJ15" s="11"/>
      <c r="DVK15" s="11"/>
      <c r="DVL15" s="11"/>
      <c r="DVM15" s="11"/>
      <c r="DVN15" s="11"/>
      <c r="DVO15" s="11"/>
      <c r="DVP15" s="11"/>
      <c r="DVQ15" s="11"/>
      <c r="DVR15" s="11"/>
      <c r="DVS15" s="11"/>
      <c r="DVT15" s="11"/>
      <c r="DVU15" s="11"/>
      <c r="DVV15" s="11"/>
      <c r="DVW15" s="11"/>
      <c r="DVX15" s="11"/>
      <c r="DVY15" s="11"/>
      <c r="DVZ15" s="11"/>
      <c r="DWA15" s="11"/>
      <c r="DWB15" s="11"/>
      <c r="DWC15" s="11"/>
      <c r="DWD15" s="11"/>
      <c r="DWE15" s="11"/>
      <c r="DWF15" s="11"/>
      <c r="DWG15" s="11"/>
      <c r="DWH15" s="11"/>
      <c r="DWI15" s="11"/>
      <c r="DWJ15" s="11"/>
      <c r="DWK15" s="11"/>
      <c r="DWL15" s="11"/>
      <c r="DWM15" s="11"/>
      <c r="DWN15" s="11"/>
      <c r="DWO15" s="11"/>
      <c r="DWP15" s="11"/>
      <c r="DWQ15" s="11"/>
      <c r="DWR15" s="11"/>
      <c r="DWS15" s="11"/>
      <c r="DWT15" s="11"/>
      <c r="DWU15" s="11"/>
      <c r="DWV15" s="11"/>
      <c r="DWW15" s="11"/>
      <c r="DWX15" s="11"/>
      <c r="DWY15" s="11"/>
      <c r="DWZ15" s="11"/>
      <c r="DXA15" s="11"/>
      <c r="DXB15" s="11"/>
      <c r="DXC15" s="11"/>
      <c r="DXD15" s="11"/>
      <c r="DXE15" s="11"/>
      <c r="DXF15" s="11"/>
      <c r="DXG15" s="11"/>
      <c r="DXH15" s="11"/>
      <c r="DXI15" s="11"/>
      <c r="DXJ15" s="11"/>
      <c r="DXK15" s="11"/>
      <c r="DXL15" s="11"/>
      <c r="DXM15" s="11"/>
      <c r="DXN15" s="11"/>
      <c r="DXO15" s="11"/>
      <c r="DXP15" s="11"/>
      <c r="DXQ15" s="11"/>
      <c r="DXR15" s="11"/>
      <c r="DXS15" s="11"/>
      <c r="DXT15" s="11"/>
      <c r="DXU15" s="11"/>
      <c r="DXV15" s="11"/>
      <c r="DXW15" s="11"/>
      <c r="DXX15" s="11"/>
      <c r="DXY15" s="11"/>
      <c r="DXZ15" s="11"/>
      <c r="DYA15" s="11"/>
      <c r="DYB15" s="11"/>
      <c r="DYC15" s="11"/>
      <c r="DYD15" s="11"/>
      <c r="DYE15" s="11"/>
      <c r="DYF15" s="11"/>
      <c r="DYG15" s="11"/>
      <c r="DYH15" s="11"/>
      <c r="DYI15" s="11"/>
      <c r="DYJ15" s="11"/>
      <c r="DYK15" s="11"/>
      <c r="DYL15" s="11"/>
      <c r="DYM15" s="11"/>
      <c r="DYN15" s="11"/>
      <c r="DYO15" s="11"/>
      <c r="DYP15" s="11"/>
      <c r="DYQ15" s="11"/>
      <c r="DYR15" s="11"/>
      <c r="DYS15" s="11"/>
      <c r="DYT15" s="11"/>
      <c r="DYU15" s="11"/>
      <c r="DYV15" s="11"/>
      <c r="DYW15" s="11"/>
      <c r="DYX15" s="11"/>
      <c r="DYY15" s="11"/>
      <c r="DYZ15" s="11"/>
      <c r="DZA15" s="11"/>
      <c r="DZB15" s="11"/>
      <c r="DZC15" s="11"/>
      <c r="DZD15" s="11"/>
      <c r="DZE15" s="11"/>
      <c r="DZF15" s="11"/>
      <c r="DZG15" s="11"/>
      <c r="DZH15" s="11"/>
      <c r="DZI15" s="11"/>
      <c r="DZJ15" s="11"/>
      <c r="DZK15" s="11"/>
      <c r="DZL15" s="11"/>
      <c r="DZM15" s="11"/>
      <c r="DZN15" s="11"/>
      <c r="DZO15" s="11"/>
      <c r="DZP15" s="11"/>
      <c r="DZQ15" s="11"/>
      <c r="DZR15" s="11"/>
      <c r="DZS15" s="11"/>
      <c r="DZT15" s="11"/>
      <c r="DZU15" s="11"/>
      <c r="DZV15" s="11"/>
      <c r="DZW15" s="11"/>
      <c r="DZX15" s="11"/>
      <c r="DZY15" s="11"/>
      <c r="DZZ15" s="11"/>
      <c r="EAA15" s="11"/>
      <c r="EAB15" s="11"/>
      <c r="EAC15" s="11"/>
      <c r="EAD15" s="11"/>
      <c r="EAE15" s="11"/>
      <c r="EAF15" s="11"/>
      <c r="EAG15" s="11"/>
      <c r="EAH15" s="11"/>
      <c r="EAI15" s="11"/>
      <c r="EAJ15" s="11"/>
      <c r="EAK15" s="11"/>
      <c r="EAL15" s="11"/>
      <c r="EAM15" s="11"/>
      <c r="EAN15" s="11"/>
      <c r="EAO15" s="11"/>
      <c r="EAP15" s="11"/>
      <c r="EAQ15" s="11"/>
      <c r="EAR15" s="11"/>
      <c r="EAS15" s="11"/>
      <c r="EAT15" s="11"/>
      <c r="EAU15" s="11"/>
      <c r="EAV15" s="11"/>
      <c r="EAW15" s="11"/>
      <c r="EAX15" s="11"/>
      <c r="EAY15" s="11"/>
      <c r="EAZ15" s="11"/>
      <c r="EBA15" s="11"/>
      <c r="EBB15" s="11"/>
      <c r="EBC15" s="11"/>
      <c r="EBD15" s="11"/>
      <c r="EBE15" s="11"/>
      <c r="EBF15" s="11"/>
      <c r="EBG15" s="11"/>
      <c r="EBH15" s="11"/>
      <c r="EBI15" s="11"/>
      <c r="EBJ15" s="11"/>
      <c r="EBK15" s="11"/>
      <c r="EBL15" s="11"/>
      <c r="EBM15" s="11"/>
      <c r="EBN15" s="11"/>
      <c r="EBO15" s="11"/>
      <c r="EBP15" s="11"/>
      <c r="EBQ15" s="11"/>
      <c r="EBR15" s="11"/>
      <c r="EBS15" s="11"/>
      <c r="EBT15" s="11"/>
      <c r="EBU15" s="11"/>
      <c r="EBV15" s="11"/>
      <c r="EBW15" s="11"/>
      <c r="EBX15" s="11"/>
      <c r="EBY15" s="11"/>
      <c r="EBZ15" s="11"/>
      <c r="ECA15" s="11"/>
      <c r="ECB15" s="11"/>
      <c r="ECC15" s="11"/>
      <c r="ECD15" s="11"/>
      <c r="ECE15" s="11"/>
      <c r="ECF15" s="11"/>
      <c r="ECG15" s="11"/>
      <c r="ECH15" s="11"/>
      <c r="ECI15" s="11"/>
      <c r="ECJ15" s="11"/>
      <c r="ECK15" s="11"/>
      <c r="ECL15" s="11"/>
      <c r="ECM15" s="11"/>
      <c r="ECN15" s="11"/>
      <c r="ECO15" s="11"/>
      <c r="ECP15" s="11"/>
      <c r="ECQ15" s="11"/>
      <c r="ECR15" s="11"/>
      <c r="ECS15" s="11"/>
      <c r="ECT15" s="11"/>
      <c r="ECU15" s="11"/>
      <c r="ECV15" s="11"/>
      <c r="ECW15" s="11"/>
      <c r="ECX15" s="11"/>
      <c r="ECY15" s="11"/>
      <c r="ECZ15" s="11"/>
      <c r="EDA15" s="11"/>
      <c r="EDB15" s="11"/>
      <c r="EDC15" s="11"/>
      <c r="EDD15" s="11"/>
      <c r="EDE15" s="11"/>
      <c r="EDF15" s="11"/>
      <c r="EDG15" s="11"/>
      <c r="EDH15" s="11"/>
      <c r="EDI15" s="11"/>
      <c r="EDJ15" s="11"/>
      <c r="EDK15" s="11"/>
      <c r="EDL15" s="11"/>
      <c r="EDM15" s="11"/>
      <c r="EDN15" s="11"/>
      <c r="EDO15" s="11"/>
      <c r="EDP15" s="11"/>
      <c r="EDQ15" s="11"/>
      <c r="EDR15" s="11"/>
      <c r="EDS15" s="11"/>
      <c r="EDT15" s="11"/>
      <c r="EDU15" s="11"/>
      <c r="EDV15" s="11"/>
      <c r="EDW15" s="11"/>
      <c r="EDX15" s="11"/>
      <c r="EDY15" s="11"/>
      <c r="EDZ15" s="11"/>
      <c r="EEA15" s="11"/>
      <c r="EEB15" s="11"/>
      <c r="EEC15" s="11"/>
      <c r="EED15" s="11"/>
      <c r="EEE15" s="11"/>
      <c r="EEF15" s="11"/>
      <c r="EEG15" s="11"/>
      <c r="EEH15" s="11"/>
      <c r="EEI15" s="11"/>
      <c r="EEJ15" s="11"/>
      <c r="EEK15" s="11"/>
      <c r="EEL15" s="11"/>
      <c r="EEM15" s="11"/>
      <c r="EEN15" s="11"/>
      <c r="EEO15" s="11"/>
      <c r="EEP15" s="11"/>
      <c r="EEQ15" s="11"/>
      <c r="EER15" s="11"/>
      <c r="EES15" s="11"/>
      <c r="EET15" s="11"/>
      <c r="EEU15" s="11"/>
      <c r="EEV15" s="11"/>
      <c r="EEW15" s="11"/>
      <c r="EEX15" s="11"/>
      <c r="EEY15" s="11"/>
      <c r="EEZ15" s="11"/>
      <c r="EFA15" s="11"/>
      <c r="EFB15" s="11"/>
      <c r="EFC15" s="11"/>
      <c r="EFD15" s="11"/>
      <c r="EFE15" s="11"/>
      <c r="EFF15" s="11"/>
      <c r="EFG15" s="11"/>
      <c r="EFH15" s="11"/>
      <c r="EFI15" s="11"/>
      <c r="EFJ15" s="11"/>
      <c r="EFK15" s="11"/>
      <c r="EFL15" s="11"/>
      <c r="EFM15" s="11"/>
      <c r="EFN15" s="11"/>
      <c r="EFO15" s="11"/>
      <c r="EFP15" s="11"/>
      <c r="EFQ15" s="11"/>
      <c r="EFR15" s="11"/>
      <c r="EFS15" s="11"/>
      <c r="EFT15" s="11"/>
      <c r="EFU15" s="11"/>
      <c r="EFV15" s="11"/>
      <c r="EFW15" s="11"/>
      <c r="EFX15" s="11"/>
      <c r="EFY15" s="11"/>
      <c r="EFZ15" s="11"/>
      <c r="EGA15" s="11"/>
      <c r="EGB15" s="11"/>
      <c r="EGC15" s="11"/>
      <c r="EGD15" s="11"/>
      <c r="EGE15" s="11"/>
      <c r="EGF15" s="11"/>
      <c r="EGG15" s="11"/>
      <c r="EGH15" s="11"/>
      <c r="EGI15" s="11"/>
      <c r="EGJ15" s="11"/>
      <c r="EGK15" s="11"/>
      <c r="EGL15" s="11"/>
      <c r="EGM15" s="11"/>
      <c r="EGN15" s="11"/>
      <c r="EGO15" s="11"/>
      <c r="EGP15" s="11"/>
      <c r="EGQ15" s="11"/>
      <c r="EGR15" s="11"/>
      <c r="EGS15" s="11"/>
      <c r="EGT15" s="11"/>
      <c r="EGU15" s="11"/>
      <c r="EGV15" s="11"/>
      <c r="EGW15" s="11"/>
      <c r="EGX15" s="11"/>
      <c r="EGY15" s="11"/>
      <c r="EGZ15" s="11"/>
      <c r="EHA15" s="11"/>
      <c r="EHB15" s="11"/>
      <c r="EHC15" s="11"/>
      <c r="EHD15" s="11"/>
      <c r="EHE15" s="11"/>
      <c r="EHF15" s="11"/>
      <c r="EHG15" s="11"/>
      <c r="EHH15" s="11"/>
      <c r="EHI15" s="11"/>
      <c r="EHJ15" s="11"/>
      <c r="EHK15" s="11"/>
      <c r="EHL15" s="11"/>
      <c r="EHM15" s="11"/>
      <c r="EHN15" s="11"/>
      <c r="EHO15" s="11"/>
      <c r="EHP15" s="11"/>
      <c r="EHQ15" s="11"/>
      <c r="EHR15" s="11"/>
      <c r="EHS15" s="11"/>
      <c r="EHT15" s="11"/>
      <c r="EHU15" s="11"/>
      <c r="EHV15" s="11"/>
      <c r="EHW15" s="11"/>
      <c r="EHX15" s="11"/>
      <c r="EHY15" s="11"/>
      <c r="EHZ15" s="11"/>
      <c r="EIA15" s="11"/>
      <c r="EIB15" s="11"/>
      <c r="EIC15" s="11"/>
      <c r="EID15" s="11"/>
      <c r="EIE15" s="11"/>
      <c r="EIF15" s="11"/>
      <c r="EIG15" s="11"/>
      <c r="EIH15" s="11"/>
      <c r="EII15" s="11"/>
      <c r="EIJ15" s="11"/>
      <c r="EIK15" s="11"/>
      <c r="EIL15" s="11"/>
      <c r="EIM15" s="11"/>
      <c r="EIN15" s="11"/>
      <c r="EIO15" s="11"/>
      <c r="EIP15" s="11"/>
      <c r="EIQ15" s="11"/>
      <c r="EIR15" s="11"/>
      <c r="EIS15" s="11"/>
      <c r="EIT15" s="11"/>
      <c r="EIU15" s="11"/>
      <c r="EIV15" s="11"/>
      <c r="EIW15" s="11"/>
      <c r="EIX15" s="11"/>
      <c r="EIY15" s="11"/>
      <c r="EIZ15" s="11"/>
      <c r="EJA15" s="11"/>
      <c r="EJB15" s="11"/>
      <c r="EJC15" s="11"/>
      <c r="EJD15" s="11"/>
      <c r="EJE15" s="11"/>
      <c r="EJF15" s="11"/>
      <c r="EJG15" s="11"/>
      <c r="EJH15" s="11"/>
      <c r="EJI15" s="11"/>
      <c r="EJJ15" s="11"/>
      <c r="EJK15" s="11"/>
      <c r="EJL15" s="11"/>
      <c r="EJM15" s="11"/>
      <c r="EJN15" s="11"/>
      <c r="EJO15" s="11"/>
      <c r="EJP15" s="11"/>
      <c r="EJQ15" s="11"/>
      <c r="EJR15" s="11"/>
      <c r="EJS15" s="11"/>
      <c r="EJT15" s="11"/>
      <c r="EJU15" s="11"/>
      <c r="EJV15" s="11"/>
      <c r="EJW15" s="11"/>
      <c r="EJX15" s="11"/>
      <c r="EJY15" s="11"/>
      <c r="EJZ15" s="11"/>
      <c r="EKA15" s="11"/>
      <c r="EKB15" s="11"/>
      <c r="EKC15" s="11"/>
      <c r="EKD15" s="11"/>
      <c r="EKE15" s="11"/>
      <c r="EKF15" s="11"/>
      <c r="EKG15" s="11"/>
      <c r="EKH15" s="11"/>
      <c r="EKI15" s="11"/>
      <c r="EKJ15" s="11"/>
      <c r="EKK15" s="11"/>
      <c r="EKL15" s="11"/>
      <c r="EKM15" s="11"/>
      <c r="EKN15" s="11"/>
      <c r="EKO15" s="11"/>
      <c r="EKP15" s="11"/>
      <c r="EKQ15" s="11"/>
      <c r="EKR15" s="11"/>
      <c r="EKS15" s="11"/>
      <c r="EKT15" s="11"/>
      <c r="EKU15" s="11"/>
      <c r="EKV15" s="11"/>
      <c r="EKW15" s="11"/>
      <c r="EKX15" s="11"/>
      <c r="EKY15" s="11"/>
      <c r="EKZ15" s="11"/>
      <c r="ELA15" s="11"/>
      <c r="ELB15" s="11"/>
      <c r="ELC15" s="11"/>
      <c r="ELD15" s="11"/>
      <c r="ELE15" s="11"/>
      <c r="ELF15" s="11"/>
      <c r="ELG15" s="11"/>
      <c r="ELH15" s="11"/>
      <c r="ELI15" s="11"/>
      <c r="ELJ15" s="11"/>
      <c r="ELK15" s="11"/>
      <c r="ELL15" s="11"/>
      <c r="ELM15" s="11"/>
      <c r="ELN15" s="11"/>
      <c r="ELO15" s="11"/>
      <c r="ELP15" s="11"/>
      <c r="ELQ15" s="11"/>
      <c r="ELR15" s="11"/>
      <c r="ELS15" s="11"/>
      <c r="ELT15" s="11"/>
      <c r="ELU15" s="11"/>
      <c r="ELV15" s="11"/>
      <c r="ELW15" s="11"/>
      <c r="ELX15" s="11"/>
      <c r="ELY15" s="11"/>
      <c r="ELZ15" s="11"/>
      <c r="EMA15" s="11"/>
      <c r="EMB15" s="11"/>
      <c r="EMC15" s="11"/>
      <c r="EMD15" s="11"/>
      <c r="EME15" s="11"/>
      <c r="EMF15" s="11"/>
      <c r="EMG15" s="11"/>
      <c r="EMH15" s="11"/>
      <c r="EMI15" s="11"/>
      <c r="EMJ15" s="11"/>
      <c r="EMK15" s="11"/>
      <c r="EML15" s="11"/>
      <c r="EMM15" s="11"/>
      <c r="EMN15" s="11"/>
      <c r="EMO15" s="11"/>
      <c r="EMP15" s="11"/>
      <c r="EMQ15" s="11"/>
      <c r="EMR15" s="11"/>
      <c r="EMS15" s="11"/>
      <c r="EMT15" s="11"/>
      <c r="EMU15" s="11"/>
      <c r="EMV15" s="11"/>
      <c r="EMW15" s="11"/>
      <c r="EMX15" s="11"/>
      <c r="EMY15" s="11"/>
      <c r="EMZ15" s="11"/>
      <c r="ENA15" s="11"/>
      <c r="ENB15" s="11"/>
      <c r="ENC15" s="11"/>
      <c r="END15" s="11"/>
      <c r="ENE15" s="11"/>
      <c r="ENF15" s="11"/>
      <c r="ENG15" s="11"/>
      <c r="ENH15" s="11"/>
      <c r="ENI15" s="11"/>
      <c r="ENJ15" s="11"/>
      <c r="ENK15" s="11"/>
      <c r="ENL15" s="11"/>
      <c r="ENM15" s="11"/>
      <c r="ENN15" s="11"/>
      <c r="ENO15" s="11"/>
      <c r="ENP15" s="11"/>
      <c r="ENQ15" s="11"/>
      <c r="ENR15" s="11"/>
      <c r="ENS15" s="11"/>
      <c r="ENT15" s="11"/>
      <c r="ENU15" s="11"/>
      <c r="ENV15" s="11"/>
      <c r="ENW15" s="11"/>
      <c r="ENX15" s="11"/>
      <c r="ENY15" s="11"/>
      <c r="ENZ15" s="11"/>
      <c r="EOA15" s="11"/>
      <c r="EOB15" s="11"/>
      <c r="EOC15" s="11"/>
      <c r="EOD15" s="11"/>
      <c r="EOE15" s="11"/>
      <c r="EOF15" s="11"/>
      <c r="EOG15" s="11"/>
      <c r="EOH15" s="11"/>
      <c r="EOI15" s="11"/>
      <c r="EOJ15" s="11"/>
      <c r="EOK15" s="11"/>
      <c r="EOL15" s="11"/>
      <c r="EOM15" s="11"/>
      <c r="EON15" s="11"/>
      <c r="EOO15" s="11"/>
      <c r="EOP15" s="11"/>
      <c r="EOQ15" s="11"/>
      <c r="EOR15" s="11"/>
      <c r="EOS15" s="11"/>
      <c r="EOT15" s="11"/>
      <c r="EOU15" s="11"/>
      <c r="EOV15" s="11"/>
      <c r="EOW15" s="11"/>
      <c r="EOX15" s="11"/>
      <c r="EOY15" s="11"/>
      <c r="EOZ15" s="11"/>
      <c r="EPA15" s="11"/>
      <c r="EPB15" s="11"/>
      <c r="EPC15" s="11"/>
      <c r="EPD15" s="11"/>
      <c r="EPE15" s="11"/>
      <c r="EPF15" s="11"/>
      <c r="EPG15" s="11"/>
      <c r="EPH15" s="11"/>
      <c r="EPI15" s="11"/>
      <c r="EPJ15" s="11"/>
      <c r="EPK15" s="11"/>
      <c r="EPL15" s="11"/>
      <c r="EPM15" s="11"/>
      <c r="EPN15" s="11"/>
      <c r="EPO15" s="11"/>
      <c r="EPP15" s="11"/>
      <c r="EPQ15" s="11"/>
      <c r="EPR15" s="11"/>
      <c r="EPS15" s="11"/>
      <c r="EPT15" s="11"/>
      <c r="EPU15" s="11"/>
      <c r="EPV15" s="11"/>
      <c r="EPW15" s="11"/>
      <c r="EPX15" s="11"/>
      <c r="EPY15" s="11"/>
      <c r="EPZ15" s="11"/>
      <c r="EQA15" s="11"/>
      <c r="EQB15" s="11"/>
      <c r="EQC15" s="11"/>
      <c r="EQD15" s="11"/>
      <c r="EQE15" s="11"/>
      <c r="EQF15" s="11"/>
      <c r="EQG15" s="11"/>
      <c r="EQH15" s="11"/>
      <c r="EQI15" s="11"/>
      <c r="EQJ15" s="11"/>
      <c r="EQK15" s="11"/>
      <c r="EQL15" s="11"/>
      <c r="EQM15" s="11"/>
      <c r="EQN15" s="11"/>
      <c r="EQO15" s="11"/>
      <c r="EQP15" s="11"/>
      <c r="EQQ15" s="11"/>
      <c r="EQR15" s="11"/>
      <c r="EQS15" s="11"/>
      <c r="EQT15" s="11"/>
      <c r="EQU15" s="11"/>
      <c r="EQV15" s="11"/>
      <c r="EQW15" s="11"/>
      <c r="EQX15" s="11"/>
      <c r="EQY15" s="11"/>
      <c r="EQZ15" s="11"/>
      <c r="ERA15" s="11"/>
      <c r="ERB15" s="11"/>
      <c r="ERC15" s="11"/>
      <c r="ERD15" s="11"/>
      <c r="ERE15" s="11"/>
      <c r="ERF15" s="11"/>
      <c r="ERG15" s="11"/>
      <c r="ERH15" s="11"/>
      <c r="ERI15" s="11"/>
      <c r="ERJ15" s="11"/>
      <c r="ERK15" s="11"/>
      <c r="ERL15" s="11"/>
      <c r="ERM15" s="11"/>
      <c r="ERN15" s="11"/>
      <c r="ERO15" s="11"/>
      <c r="ERP15" s="11"/>
      <c r="ERQ15" s="11"/>
      <c r="ERR15" s="11"/>
      <c r="ERS15" s="11"/>
      <c r="ERT15" s="11"/>
      <c r="ERU15" s="11"/>
      <c r="ERV15" s="11"/>
      <c r="ERW15" s="11"/>
      <c r="ERX15" s="11"/>
      <c r="ERY15" s="11"/>
      <c r="ERZ15" s="11"/>
      <c r="ESA15" s="11"/>
      <c r="ESB15" s="11"/>
      <c r="ESC15" s="11"/>
      <c r="ESD15" s="11"/>
      <c r="ESE15" s="11"/>
      <c r="ESF15" s="11"/>
      <c r="ESG15" s="11"/>
      <c r="ESH15" s="11"/>
      <c r="ESI15" s="11"/>
      <c r="ESJ15" s="11"/>
      <c r="ESK15" s="11"/>
      <c r="ESL15" s="11"/>
      <c r="ESM15" s="11"/>
      <c r="ESN15" s="11"/>
      <c r="ESO15" s="11"/>
      <c r="ESP15" s="11"/>
      <c r="ESQ15" s="11"/>
      <c r="ESR15" s="11"/>
      <c r="ESS15" s="11"/>
      <c r="EST15" s="11"/>
      <c r="ESU15" s="11"/>
      <c r="ESV15" s="11"/>
      <c r="ESW15" s="11"/>
      <c r="ESX15" s="11"/>
      <c r="ESY15" s="11"/>
      <c r="ESZ15" s="11"/>
      <c r="ETA15" s="11"/>
      <c r="ETB15" s="11"/>
      <c r="ETC15" s="11"/>
      <c r="ETD15" s="11"/>
      <c r="ETE15" s="11"/>
      <c r="ETF15" s="11"/>
      <c r="ETG15" s="11"/>
      <c r="ETH15" s="11"/>
      <c r="ETI15" s="11"/>
      <c r="ETJ15" s="11"/>
      <c r="ETK15" s="11"/>
      <c r="ETL15" s="11"/>
      <c r="ETM15" s="11"/>
      <c r="ETN15" s="11"/>
      <c r="ETO15" s="11"/>
      <c r="ETP15" s="11"/>
      <c r="ETQ15" s="11"/>
      <c r="ETR15" s="11"/>
      <c r="ETS15" s="11"/>
      <c r="ETT15" s="11"/>
      <c r="ETU15" s="11"/>
      <c r="ETV15" s="11"/>
      <c r="ETW15" s="11"/>
      <c r="ETX15" s="11"/>
      <c r="ETY15" s="11"/>
      <c r="ETZ15" s="11"/>
      <c r="EUA15" s="11"/>
      <c r="EUB15" s="11"/>
      <c r="EUC15" s="11"/>
      <c r="EUD15" s="11"/>
      <c r="EUE15" s="11"/>
      <c r="EUF15" s="11"/>
      <c r="EUG15" s="11"/>
      <c r="EUH15" s="11"/>
      <c r="EUI15" s="11"/>
      <c r="EUJ15" s="11"/>
      <c r="EUK15" s="11"/>
      <c r="EUL15" s="11"/>
      <c r="EUM15" s="11"/>
      <c r="EUN15" s="11"/>
      <c r="EUO15" s="11"/>
      <c r="EUP15" s="11"/>
      <c r="EUQ15" s="11"/>
      <c r="EUR15" s="11"/>
      <c r="EUS15" s="11"/>
      <c r="EUT15" s="11"/>
      <c r="EUU15" s="11"/>
      <c r="EUV15" s="11"/>
      <c r="EUW15" s="11"/>
      <c r="EUX15" s="11"/>
      <c r="EUY15" s="11"/>
      <c r="EUZ15" s="11"/>
      <c r="EVA15" s="11"/>
      <c r="EVB15" s="11"/>
      <c r="EVC15" s="11"/>
      <c r="EVD15" s="11"/>
      <c r="EVE15" s="11"/>
      <c r="EVF15" s="11"/>
      <c r="EVG15" s="11"/>
      <c r="EVH15" s="11"/>
      <c r="EVI15" s="11"/>
      <c r="EVJ15" s="11"/>
      <c r="EVK15" s="11"/>
      <c r="EVL15" s="11"/>
      <c r="EVM15" s="11"/>
      <c r="EVN15" s="11"/>
      <c r="EVO15" s="11"/>
      <c r="EVP15" s="11"/>
      <c r="EVQ15" s="11"/>
      <c r="EVR15" s="11"/>
      <c r="EVS15" s="11"/>
      <c r="EVT15" s="11"/>
      <c r="EVU15" s="11"/>
      <c r="EVV15" s="11"/>
      <c r="EVW15" s="11"/>
      <c r="EVX15" s="11"/>
      <c r="EVY15" s="11"/>
      <c r="EVZ15" s="11"/>
      <c r="EWA15" s="11"/>
      <c r="EWB15" s="11"/>
      <c r="EWC15" s="11"/>
      <c r="EWD15" s="11"/>
      <c r="EWE15" s="11"/>
      <c r="EWF15" s="11"/>
      <c r="EWG15" s="11"/>
      <c r="EWH15" s="11"/>
      <c r="EWI15" s="11"/>
      <c r="EWJ15" s="11"/>
      <c r="EWK15" s="11"/>
      <c r="EWL15" s="11"/>
      <c r="EWM15" s="11"/>
      <c r="EWN15" s="11"/>
      <c r="EWO15" s="11"/>
      <c r="EWP15" s="11"/>
      <c r="EWQ15" s="11"/>
      <c r="EWR15" s="11"/>
      <c r="EWS15" s="11"/>
      <c r="EWT15" s="11"/>
      <c r="EWU15" s="11"/>
      <c r="EWV15" s="11"/>
      <c r="EWW15" s="11"/>
      <c r="EWX15" s="11"/>
      <c r="EWY15" s="11"/>
      <c r="EWZ15" s="11"/>
      <c r="EXA15" s="11"/>
      <c r="EXB15" s="11"/>
      <c r="EXC15" s="11"/>
      <c r="EXD15" s="11"/>
      <c r="EXE15" s="11"/>
      <c r="EXF15" s="11"/>
      <c r="EXG15" s="11"/>
      <c r="EXH15" s="11"/>
      <c r="EXI15" s="11"/>
      <c r="EXJ15" s="11"/>
      <c r="EXK15" s="11"/>
      <c r="EXL15" s="11"/>
      <c r="EXM15" s="11"/>
      <c r="EXN15" s="11"/>
      <c r="EXO15" s="11"/>
      <c r="EXP15" s="11"/>
      <c r="EXQ15" s="11"/>
      <c r="EXR15" s="11"/>
      <c r="EXS15" s="11"/>
      <c r="EXT15" s="11"/>
      <c r="EXU15" s="11"/>
      <c r="EXV15" s="11"/>
      <c r="EXW15" s="11"/>
      <c r="EXX15" s="11"/>
      <c r="EXY15" s="11"/>
      <c r="EXZ15" s="11"/>
      <c r="EYA15" s="11"/>
      <c r="EYB15" s="11"/>
      <c r="EYC15" s="11"/>
      <c r="EYD15" s="11"/>
      <c r="EYE15" s="11"/>
      <c r="EYF15" s="11"/>
      <c r="EYG15" s="11"/>
      <c r="EYH15" s="11"/>
      <c r="EYI15" s="11"/>
      <c r="EYJ15" s="11"/>
      <c r="EYK15" s="11"/>
      <c r="EYL15" s="11"/>
      <c r="EYM15" s="11"/>
      <c r="EYN15" s="11"/>
      <c r="EYO15" s="11"/>
      <c r="EYP15" s="11"/>
      <c r="EYQ15" s="11"/>
      <c r="EYR15" s="11"/>
      <c r="EYS15" s="11"/>
      <c r="EYT15" s="11"/>
      <c r="EYU15" s="11"/>
      <c r="EYV15" s="11"/>
      <c r="EYW15" s="11"/>
      <c r="EYX15" s="11"/>
      <c r="EYY15" s="11"/>
      <c r="EYZ15" s="11"/>
      <c r="EZA15" s="11"/>
      <c r="EZB15" s="11"/>
      <c r="EZC15" s="11"/>
      <c r="EZD15" s="11"/>
      <c r="EZE15" s="11"/>
      <c r="EZF15" s="11"/>
      <c r="EZG15" s="11"/>
      <c r="EZH15" s="11"/>
      <c r="EZI15" s="11"/>
      <c r="EZJ15" s="11"/>
      <c r="EZK15" s="11"/>
      <c r="EZL15" s="11"/>
      <c r="EZM15" s="11"/>
      <c r="EZN15" s="11"/>
      <c r="EZO15" s="11"/>
      <c r="EZP15" s="11"/>
      <c r="EZQ15" s="11"/>
      <c r="EZR15" s="11"/>
      <c r="EZS15" s="11"/>
      <c r="EZT15" s="11"/>
      <c r="EZU15" s="11"/>
      <c r="EZV15" s="11"/>
      <c r="EZW15" s="11"/>
      <c r="EZX15" s="11"/>
      <c r="EZY15" s="11"/>
      <c r="EZZ15" s="11"/>
      <c r="FAA15" s="11"/>
      <c r="FAB15" s="11"/>
      <c r="FAC15" s="11"/>
      <c r="FAD15" s="11"/>
      <c r="FAE15" s="11"/>
      <c r="FAF15" s="11"/>
      <c r="FAG15" s="11"/>
      <c r="FAH15" s="11"/>
      <c r="FAI15" s="11"/>
      <c r="FAJ15" s="11"/>
      <c r="FAK15" s="11"/>
      <c r="FAL15" s="11"/>
      <c r="FAM15" s="11"/>
      <c r="FAN15" s="11"/>
      <c r="FAO15" s="11"/>
      <c r="FAP15" s="11"/>
      <c r="FAQ15" s="11"/>
      <c r="FAR15" s="11"/>
      <c r="FAS15" s="11"/>
      <c r="FAT15" s="11"/>
      <c r="FAU15" s="11"/>
      <c r="FAV15" s="11"/>
      <c r="FAW15" s="11"/>
      <c r="FAX15" s="11"/>
      <c r="FAY15" s="11"/>
      <c r="FAZ15" s="11"/>
      <c r="FBA15" s="11"/>
      <c r="FBB15" s="11"/>
      <c r="FBC15" s="11"/>
      <c r="FBD15" s="11"/>
      <c r="FBE15" s="11"/>
      <c r="FBF15" s="11"/>
      <c r="FBG15" s="11"/>
      <c r="FBH15" s="11"/>
      <c r="FBI15" s="11"/>
      <c r="FBJ15" s="11"/>
      <c r="FBK15" s="11"/>
      <c r="FBL15" s="11"/>
      <c r="FBM15" s="11"/>
      <c r="FBN15" s="11"/>
      <c r="FBO15" s="11"/>
      <c r="FBP15" s="11"/>
      <c r="FBQ15" s="11"/>
      <c r="FBR15" s="11"/>
      <c r="FBS15" s="11"/>
      <c r="FBT15" s="11"/>
      <c r="FBU15" s="11"/>
      <c r="FBV15" s="11"/>
      <c r="FBW15" s="11"/>
      <c r="FBX15" s="11"/>
      <c r="FBY15" s="11"/>
      <c r="FBZ15" s="11"/>
      <c r="FCA15" s="11"/>
      <c r="FCB15" s="11"/>
      <c r="FCC15" s="11"/>
      <c r="FCD15" s="11"/>
      <c r="FCE15" s="11"/>
      <c r="FCF15" s="11"/>
      <c r="FCG15" s="11"/>
      <c r="FCH15" s="11"/>
      <c r="FCI15" s="11"/>
      <c r="FCJ15" s="11"/>
      <c r="FCK15" s="11"/>
      <c r="FCL15" s="11"/>
      <c r="FCM15" s="11"/>
      <c r="FCN15" s="11"/>
      <c r="FCO15" s="11"/>
      <c r="FCP15" s="11"/>
      <c r="FCQ15" s="11"/>
      <c r="FCR15" s="11"/>
      <c r="FCS15" s="11"/>
      <c r="FCT15" s="11"/>
      <c r="FCU15" s="11"/>
      <c r="FCV15" s="11"/>
      <c r="FCW15" s="11"/>
      <c r="FCX15" s="11"/>
      <c r="FCY15" s="11"/>
      <c r="FCZ15" s="11"/>
      <c r="FDA15" s="11"/>
      <c r="FDB15" s="11"/>
      <c r="FDC15" s="11"/>
      <c r="FDD15" s="11"/>
      <c r="FDE15" s="11"/>
      <c r="FDF15" s="11"/>
      <c r="FDG15" s="11"/>
      <c r="FDH15" s="11"/>
      <c r="FDI15" s="11"/>
      <c r="FDJ15" s="11"/>
      <c r="FDK15" s="11"/>
      <c r="FDL15" s="11"/>
      <c r="FDM15" s="11"/>
      <c r="FDN15" s="11"/>
      <c r="FDO15" s="11"/>
      <c r="FDP15" s="11"/>
      <c r="FDQ15" s="11"/>
      <c r="FDR15" s="11"/>
      <c r="FDS15" s="11"/>
      <c r="FDT15" s="11"/>
      <c r="FDU15" s="11"/>
      <c r="FDV15" s="11"/>
      <c r="FDW15" s="11"/>
      <c r="FDX15" s="11"/>
      <c r="FDY15" s="11"/>
      <c r="FDZ15" s="11"/>
      <c r="FEA15" s="11"/>
      <c r="FEB15" s="11"/>
      <c r="FEC15" s="11"/>
      <c r="FED15" s="11"/>
      <c r="FEE15" s="11"/>
      <c r="FEF15" s="11"/>
      <c r="FEG15" s="11"/>
      <c r="FEH15" s="11"/>
      <c r="FEI15" s="11"/>
      <c r="FEJ15" s="11"/>
      <c r="FEK15" s="11"/>
      <c r="FEL15" s="11"/>
      <c r="FEM15" s="11"/>
      <c r="FEN15" s="11"/>
      <c r="FEO15" s="11"/>
      <c r="FEP15" s="11"/>
      <c r="FEQ15" s="11"/>
      <c r="FER15" s="11"/>
      <c r="FES15" s="11"/>
      <c r="FET15" s="11"/>
      <c r="FEU15" s="11"/>
      <c r="FEV15" s="11"/>
      <c r="FEW15" s="11"/>
      <c r="FEX15" s="11"/>
      <c r="FEY15" s="11"/>
      <c r="FEZ15" s="11"/>
      <c r="FFA15" s="11"/>
      <c r="FFB15" s="11"/>
      <c r="FFC15" s="11"/>
      <c r="FFD15" s="11"/>
      <c r="FFE15" s="11"/>
      <c r="FFF15" s="11"/>
      <c r="FFG15" s="11"/>
      <c r="FFH15" s="11"/>
      <c r="FFI15" s="11"/>
      <c r="FFJ15" s="11"/>
      <c r="FFK15" s="11"/>
      <c r="FFL15" s="11"/>
      <c r="FFM15" s="11"/>
      <c r="FFN15" s="11"/>
      <c r="FFO15" s="11"/>
      <c r="FFP15" s="11"/>
      <c r="FFQ15" s="11"/>
      <c r="FFR15" s="11"/>
      <c r="FFS15" s="11"/>
      <c r="FFT15" s="11"/>
      <c r="FFU15" s="11"/>
      <c r="FFV15" s="11"/>
      <c r="FFW15" s="11"/>
      <c r="FFX15" s="11"/>
      <c r="FFY15" s="11"/>
      <c r="FFZ15" s="11"/>
      <c r="FGA15" s="11"/>
      <c r="FGB15" s="11"/>
      <c r="FGC15" s="11"/>
      <c r="FGD15" s="11"/>
      <c r="FGE15" s="11"/>
      <c r="FGF15" s="11"/>
      <c r="FGG15" s="11"/>
      <c r="FGH15" s="11"/>
      <c r="FGI15" s="11"/>
      <c r="FGJ15" s="11"/>
      <c r="FGK15" s="11"/>
      <c r="FGL15" s="11"/>
      <c r="FGM15" s="11"/>
      <c r="FGN15" s="11"/>
      <c r="FGO15" s="11"/>
      <c r="FGP15" s="11"/>
      <c r="FGQ15" s="11"/>
      <c r="FGR15" s="11"/>
      <c r="FGS15" s="11"/>
      <c r="FGT15" s="11"/>
      <c r="FGU15" s="11"/>
      <c r="FGV15" s="11"/>
      <c r="FGW15" s="11"/>
      <c r="FGX15" s="11"/>
      <c r="FGY15" s="11"/>
      <c r="FGZ15" s="11"/>
      <c r="FHA15" s="11"/>
      <c r="FHB15" s="11"/>
      <c r="FHC15" s="11"/>
      <c r="FHD15" s="11"/>
      <c r="FHE15" s="11"/>
      <c r="FHF15" s="11"/>
      <c r="FHG15" s="11"/>
      <c r="FHH15" s="11"/>
      <c r="FHI15" s="11"/>
      <c r="FHJ15" s="11"/>
      <c r="FHK15" s="11"/>
      <c r="FHL15" s="11"/>
      <c r="FHM15" s="11"/>
      <c r="FHN15" s="11"/>
      <c r="FHO15" s="11"/>
      <c r="FHP15" s="11"/>
      <c r="FHQ15" s="11"/>
      <c r="FHR15" s="11"/>
      <c r="FHS15" s="11"/>
      <c r="FHT15" s="11"/>
      <c r="FHU15" s="11"/>
      <c r="FHV15" s="11"/>
      <c r="FHW15" s="11"/>
      <c r="FHX15" s="11"/>
      <c r="FHY15" s="11"/>
      <c r="FHZ15" s="11"/>
      <c r="FIA15" s="11"/>
      <c r="FIB15" s="11"/>
      <c r="FIC15" s="11"/>
      <c r="FID15" s="11"/>
      <c r="FIE15" s="11"/>
      <c r="FIF15" s="11"/>
      <c r="FIG15" s="11"/>
      <c r="FIH15" s="11"/>
      <c r="FII15" s="11"/>
      <c r="FIJ15" s="11"/>
      <c r="FIK15" s="11"/>
      <c r="FIL15" s="11"/>
      <c r="FIM15" s="11"/>
      <c r="FIN15" s="11"/>
      <c r="FIO15" s="11"/>
      <c r="FIP15" s="11"/>
      <c r="FIQ15" s="11"/>
      <c r="FIR15" s="11"/>
      <c r="FIS15" s="11"/>
      <c r="FIT15" s="11"/>
      <c r="FIU15" s="11"/>
      <c r="FIV15" s="11"/>
      <c r="FIW15" s="11"/>
      <c r="FIX15" s="11"/>
      <c r="FIY15" s="11"/>
      <c r="FIZ15" s="11"/>
      <c r="FJA15" s="11"/>
      <c r="FJB15" s="11"/>
      <c r="FJC15" s="11"/>
      <c r="FJD15" s="11"/>
      <c r="FJE15" s="11"/>
      <c r="FJF15" s="11"/>
      <c r="FJG15" s="11"/>
      <c r="FJH15" s="11"/>
      <c r="FJI15" s="11"/>
      <c r="FJJ15" s="11"/>
      <c r="FJK15" s="11"/>
      <c r="FJL15" s="11"/>
      <c r="FJM15" s="11"/>
      <c r="FJN15" s="11"/>
      <c r="FJO15" s="11"/>
      <c r="FJP15" s="11"/>
      <c r="FJQ15" s="11"/>
      <c r="FJR15" s="11"/>
      <c r="FJS15" s="11"/>
      <c r="FJT15" s="11"/>
      <c r="FJU15" s="11"/>
      <c r="FJV15" s="11"/>
      <c r="FJW15" s="11"/>
      <c r="FJX15" s="11"/>
      <c r="FJY15" s="11"/>
      <c r="FJZ15" s="11"/>
      <c r="FKA15" s="11"/>
      <c r="FKB15" s="11"/>
      <c r="FKC15" s="11"/>
      <c r="FKD15" s="11"/>
      <c r="FKE15" s="11"/>
      <c r="FKF15" s="11"/>
      <c r="FKG15" s="11"/>
      <c r="FKH15" s="11"/>
      <c r="FKI15" s="11"/>
      <c r="FKJ15" s="11"/>
      <c r="FKK15" s="11"/>
      <c r="FKL15" s="11"/>
      <c r="FKM15" s="11"/>
      <c r="FKN15" s="11"/>
      <c r="FKO15" s="11"/>
      <c r="FKP15" s="11"/>
      <c r="FKQ15" s="11"/>
      <c r="FKR15" s="11"/>
      <c r="FKS15" s="11"/>
      <c r="FKT15" s="11"/>
      <c r="FKU15" s="11"/>
      <c r="FKV15" s="11"/>
      <c r="FKW15" s="11"/>
      <c r="FKX15" s="11"/>
      <c r="FKY15" s="11"/>
      <c r="FKZ15" s="11"/>
      <c r="FLA15" s="11"/>
      <c r="FLB15" s="11"/>
      <c r="FLC15" s="11"/>
      <c r="FLD15" s="11"/>
      <c r="FLE15" s="11"/>
      <c r="FLF15" s="11"/>
      <c r="FLG15" s="11"/>
      <c r="FLH15" s="11"/>
      <c r="FLI15" s="11"/>
      <c r="FLJ15" s="11"/>
      <c r="FLK15" s="11"/>
      <c r="FLL15" s="11"/>
      <c r="FLM15" s="11"/>
      <c r="FLN15" s="11"/>
      <c r="FLO15" s="11"/>
      <c r="FLP15" s="11"/>
      <c r="FLQ15" s="11"/>
      <c r="FLR15" s="11"/>
      <c r="FLS15" s="11"/>
      <c r="FLT15" s="11"/>
      <c r="FLU15" s="11"/>
      <c r="FLV15" s="11"/>
      <c r="FLW15" s="11"/>
      <c r="FLX15" s="11"/>
      <c r="FLY15" s="11"/>
      <c r="FLZ15" s="11"/>
      <c r="FMA15" s="11"/>
      <c r="FMB15" s="11"/>
      <c r="FMC15" s="11"/>
      <c r="FMD15" s="11"/>
      <c r="FME15" s="11"/>
      <c r="FMF15" s="11"/>
      <c r="FMG15" s="11"/>
      <c r="FMH15" s="11"/>
      <c r="FMI15" s="11"/>
      <c r="FMJ15" s="11"/>
      <c r="FMK15" s="11"/>
      <c r="FML15" s="11"/>
      <c r="FMM15" s="11"/>
      <c r="FMN15" s="11"/>
      <c r="FMO15" s="11"/>
      <c r="FMP15" s="11"/>
      <c r="FMQ15" s="11"/>
      <c r="FMR15" s="11"/>
      <c r="FMS15" s="11"/>
      <c r="FMT15" s="11"/>
      <c r="FMU15" s="11"/>
      <c r="FMV15" s="11"/>
      <c r="FMW15" s="11"/>
      <c r="FMX15" s="11"/>
      <c r="FMY15" s="11"/>
      <c r="FMZ15" s="11"/>
      <c r="FNA15" s="11"/>
      <c r="FNB15" s="11"/>
      <c r="FNC15" s="11"/>
      <c r="FND15" s="11"/>
      <c r="FNE15" s="11"/>
      <c r="FNF15" s="11"/>
      <c r="FNG15" s="11"/>
      <c r="FNH15" s="11"/>
      <c r="FNI15" s="11"/>
      <c r="FNJ15" s="11"/>
      <c r="FNK15" s="11"/>
      <c r="FNL15" s="11"/>
      <c r="FNM15" s="11"/>
      <c r="FNN15" s="11"/>
      <c r="FNO15" s="11"/>
      <c r="FNP15" s="11"/>
      <c r="FNQ15" s="11"/>
      <c r="FNR15" s="11"/>
      <c r="FNS15" s="11"/>
      <c r="FNT15" s="11"/>
      <c r="FNU15" s="11"/>
      <c r="FNV15" s="11"/>
      <c r="FNW15" s="11"/>
      <c r="FNX15" s="11"/>
      <c r="FNY15" s="11"/>
      <c r="FNZ15" s="11"/>
      <c r="FOA15" s="11"/>
      <c r="FOB15" s="11"/>
      <c r="FOC15" s="11"/>
      <c r="FOD15" s="11"/>
      <c r="FOE15" s="11"/>
      <c r="FOF15" s="11"/>
      <c r="FOG15" s="11"/>
      <c r="FOH15" s="11"/>
      <c r="FOI15" s="11"/>
      <c r="FOJ15" s="11"/>
      <c r="FOK15" s="11"/>
      <c r="FOL15" s="11"/>
      <c r="FOM15" s="11"/>
      <c r="FON15" s="11"/>
      <c r="FOO15" s="11"/>
      <c r="FOP15" s="11"/>
      <c r="FOQ15" s="11"/>
      <c r="FOR15" s="11"/>
      <c r="FOS15" s="11"/>
      <c r="FOT15" s="11"/>
      <c r="FOU15" s="11"/>
      <c r="FOV15" s="11"/>
      <c r="FOW15" s="11"/>
      <c r="FOX15" s="11"/>
      <c r="FOY15" s="11"/>
      <c r="FOZ15" s="11"/>
      <c r="FPA15" s="11"/>
      <c r="FPB15" s="11"/>
      <c r="FPC15" s="11"/>
      <c r="FPD15" s="11"/>
      <c r="FPE15" s="11"/>
      <c r="FPF15" s="11"/>
      <c r="FPG15" s="11"/>
      <c r="FPH15" s="11"/>
      <c r="FPI15" s="11"/>
      <c r="FPJ15" s="11"/>
      <c r="FPK15" s="11"/>
      <c r="FPL15" s="11"/>
      <c r="FPM15" s="11"/>
      <c r="FPN15" s="11"/>
      <c r="FPO15" s="11"/>
      <c r="FPP15" s="11"/>
      <c r="FPQ15" s="11"/>
      <c r="FPR15" s="11"/>
      <c r="FPS15" s="11"/>
      <c r="FPT15" s="11"/>
      <c r="FPU15" s="11"/>
      <c r="FPV15" s="11"/>
      <c r="FPW15" s="11"/>
      <c r="FPX15" s="11"/>
      <c r="FPY15" s="11"/>
      <c r="FPZ15" s="11"/>
      <c r="FQA15" s="11"/>
      <c r="FQB15" s="11"/>
      <c r="FQC15" s="11"/>
      <c r="FQD15" s="11"/>
      <c r="FQE15" s="11"/>
      <c r="FQF15" s="11"/>
      <c r="FQG15" s="11"/>
      <c r="FQH15" s="11"/>
      <c r="FQI15" s="11"/>
      <c r="FQJ15" s="11"/>
      <c r="FQK15" s="11"/>
      <c r="FQL15" s="11"/>
      <c r="FQM15" s="11"/>
      <c r="FQN15" s="11"/>
      <c r="FQO15" s="11"/>
      <c r="FQP15" s="11"/>
      <c r="FQQ15" s="11"/>
      <c r="FQR15" s="11"/>
      <c r="FQS15" s="11"/>
      <c r="FQT15" s="11"/>
      <c r="FQU15" s="11"/>
      <c r="FQV15" s="11"/>
      <c r="FQW15" s="11"/>
      <c r="FQX15" s="11"/>
      <c r="FQY15" s="11"/>
      <c r="FQZ15" s="11"/>
      <c r="FRA15" s="11"/>
      <c r="FRB15" s="11"/>
      <c r="FRC15" s="11"/>
      <c r="FRD15" s="11"/>
      <c r="FRE15" s="11"/>
      <c r="FRF15" s="11"/>
      <c r="FRG15" s="11"/>
      <c r="FRH15" s="11"/>
      <c r="FRI15" s="11"/>
      <c r="FRJ15" s="11"/>
      <c r="FRK15" s="11"/>
      <c r="FRL15" s="11"/>
      <c r="FRM15" s="11"/>
      <c r="FRN15" s="11"/>
      <c r="FRO15" s="11"/>
      <c r="FRP15" s="11"/>
      <c r="FRQ15" s="11"/>
      <c r="FRR15" s="11"/>
      <c r="FRS15" s="11"/>
      <c r="FRT15" s="11"/>
      <c r="FRU15" s="11"/>
      <c r="FRV15" s="11"/>
      <c r="FRW15" s="11"/>
      <c r="FRX15" s="11"/>
      <c r="FRY15" s="11"/>
      <c r="FRZ15" s="11"/>
      <c r="FSA15" s="11"/>
      <c r="FSB15" s="11"/>
    </row>
    <row r="16" spans="1:4552" s="43" customFormat="1">
      <c r="A16" s="38" t="s">
        <v>12</v>
      </c>
      <c r="B16" s="32"/>
      <c r="C16" s="40">
        <v>1</v>
      </c>
      <c r="D16" s="40">
        <v>1</v>
      </c>
      <c r="E16" s="40">
        <v>1</v>
      </c>
      <c r="F16" s="40">
        <v>2</v>
      </c>
      <c r="G16" s="41">
        <f>SUM(C16:F16)</f>
        <v>5</v>
      </c>
      <c r="H16" s="56">
        <f>H17*Revenue</f>
        <v>4.32</v>
      </c>
      <c r="I16" s="56">
        <f>I17*Revenue</f>
        <v>12.96</v>
      </c>
      <c r="J16" s="56">
        <f>J17*Revenue</f>
        <v>4.32</v>
      </c>
      <c r="K16" s="56">
        <f>K17*Revenue</f>
        <v>21.599999999999998</v>
      </c>
      <c r="L16" s="41">
        <f>SUM(H16:K16)</f>
        <v>43.2</v>
      </c>
      <c r="M16" s="56">
        <f>M17*Revenue</f>
        <v>37.593600000000002</v>
      </c>
      <c r="N16" s="56">
        <f>N17*Revenue</f>
        <v>112.7808</v>
      </c>
      <c r="O16" s="56">
        <f>O17*Revenue</f>
        <v>37.593600000000002</v>
      </c>
      <c r="P16" s="56">
        <f>P17*Revenue</f>
        <v>187.96799999999999</v>
      </c>
      <c r="Q16" s="41">
        <f>SUM(M16:P16)</f>
        <v>375.93600000000004</v>
      </c>
      <c r="R16" s="56">
        <f>R17*Revenue</f>
        <v>349.01974800000005</v>
      </c>
      <c r="S16" s="56">
        <f>S17*Revenue</f>
        <v>1047.059244</v>
      </c>
      <c r="T16" s="56">
        <f>T17*Revenue</f>
        <v>349.01974800000005</v>
      </c>
      <c r="U16" s="56">
        <f>U17*Revenue</f>
        <v>1745.0987400000001</v>
      </c>
      <c r="V16" s="41">
        <f>SUM(R16:U16)</f>
        <v>3490.1974800000007</v>
      </c>
      <c r="W16" s="56">
        <f>W17*Revenue</f>
        <v>3378.4833561599999</v>
      </c>
      <c r="X16" s="56">
        <f>X17*Revenue</f>
        <v>10135.45006848</v>
      </c>
      <c r="Y16" s="56">
        <f>Y17*Revenue</f>
        <v>3378.4833561599999</v>
      </c>
      <c r="Z16" s="56">
        <f>Z17*Revenue</f>
        <v>16892.416780799998</v>
      </c>
      <c r="AA16" s="41">
        <f>SUM(W16:Z16)</f>
        <v>33784.833561599997</v>
      </c>
      <c r="AB16" s="56">
        <f>AB17*Revenue</f>
        <v>18886.511472304199</v>
      </c>
      <c r="AC16" s="56">
        <f>AC17*Revenue</f>
        <v>56659.534416912596</v>
      </c>
      <c r="AD16" s="56">
        <f>AD17*Revenue</f>
        <v>18886.511472304199</v>
      </c>
      <c r="AE16" s="56">
        <f>AE17*Revenue</f>
        <v>94432.557361521001</v>
      </c>
      <c r="AF16" s="41">
        <f>SUM(AB16:AE16)</f>
        <v>188865.114723042</v>
      </c>
      <c r="AG16" s="41">
        <f>AG17*Revenue</f>
        <v>742462.179157287</v>
      </c>
      <c r="AH16" s="42">
        <f>AH17*Revenue</f>
        <v>1510179.1786900356</v>
      </c>
      <c r="AI16" s="41">
        <f>AI17*Revenue</f>
        <v>2322799.7086947523</v>
      </c>
      <c r="AJ16" s="41">
        <f>AJ17*Revenue</f>
        <v>3483721.3761545257</v>
      </c>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c r="IF16" s="21"/>
      <c r="IG16" s="21"/>
      <c r="IH16" s="21"/>
      <c r="II16" s="21"/>
      <c r="IJ16" s="21"/>
      <c r="IK16" s="21"/>
      <c r="IL16" s="21"/>
      <c r="IM16" s="21"/>
      <c r="IN16" s="21"/>
      <c r="IO16" s="21"/>
      <c r="IP16" s="21"/>
      <c r="IQ16" s="21"/>
      <c r="IR16" s="21"/>
      <c r="IS16" s="21"/>
      <c r="IT16" s="21"/>
      <c r="IU16" s="21"/>
      <c r="IV16" s="21"/>
      <c r="IW16" s="21"/>
      <c r="IX16" s="21"/>
      <c r="IY16" s="21"/>
      <c r="IZ16" s="21"/>
      <c r="JA16" s="21"/>
      <c r="JB16" s="21"/>
      <c r="JC16" s="21"/>
      <c r="JD16" s="21"/>
      <c r="JE16" s="21"/>
      <c r="JF16" s="21"/>
      <c r="JG16" s="21"/>
      <c r="JH16" s="21"/>
      <c r="JI16" s="21"/>
      <c r="JJ16" s="21"/>
      <c r="JK16" s="21"/>
      <c r="JL16" s="21"/>
      <c r="JM16" s="21"/>
      <c r="JN16" s="21"/>
      <c r="JO16" s="21"/>
      <c r="JP16" s="21"/>
      <c r="JQ16" s="21"/>
      <c r="JR16" s="21"/>
      <c r="JS16" s="21"/>
      <c r="JT16" s="21"/>
      <c r="JU16" s="21"/>
      <c r="JV16" s="21"/>
      <c r="JW16" s="21"/>
      <c r="JX16" s="21"/>
      <c r="JY16" s="21"/>
      <c r="JZ16" s="21"/>
      <c r="KA16" s="21"/>
      <c r="KB16" s="21"/>
      <c r="KC16" s="21"/>
      <c r="KD16" s="21"/>
      <c r="KE16" s="21"/>
      <c r="KF16" s="21"/>
      <c r="KG16" s="21"/>
      <c r="KH16" s="21"/>
      <c r="KI16" s="21"/>
      <c r="KJ16" s="21"/>
      <c r="KK16" s="21"/>
      <c r="KL16" s="21"/>
      <c r="KM16" s="21"/>
      <c r="KN16" s="21"/>
      <c r="KO16" s="21"/>
      <c r="KP16" s="21"/>
      <c r="KQ16" s="21"/>
      <c r="KR16" s="21"/>
      <c r="KS16" s="21"/>
      <c r="KT16" s="21"/>
      <c r="KU16" s="21"/>
      <c r="KV16" s="21"/>
      <c r="KW16" s="21"/>
      <c r="KX16" s="21"/>
      <c r="KY16" s="21"/>
      <c r="KZ16" s="21"/>
      <c r="LA16" s="21"/>
      <c r="LB16" s="21"/>
      <c r="LC16" s="21"/>
      <c r="LD16" s="21"/>
      <c r="LE16" s="21"/>
      <c r="LF16" s="21"/>
      <c r="LG16" s="21"/>
      <c r="LH16" s="21"/>
      <c r="LI16" s="21"/>
      <c r="LJ16" s="21"/>
      <c r="LK16" s="21"/>
      <c r="LL16" s="21"/>
      <c r="LM16" s="21"/>
      <c r="LN16" s="21"/>
      <c r="LO16" s="21"/>
      <c r="LP16" s="21"/>
      <c r="LQ16" s="21"/>
      <c r="LR16" s="21"/>
      <c r="LS16" s="21"/>
      <c r="LT16" s="21"/>
      <c r="LU16" s="21"/>
      <c r="LV16" s="21"/>
      <c r="LW16" s="21"/>
      <c r="LX16" s="21"/>
      <c r="LY16" s="21"/>
      <c r="LZ16" s="21"/>
      <c r="MA16" s="21"/>
      <c r="MB16" s="21"/>
      <c r="MC16" s="21"/>
      <c r="MD16" s="21"/>
      <c r="ME16" s="21"/>
      <c r="MF16" s="21"/>
      <c r="MG16" s="21"/>
      <c r="MH16" s="21"/>
      <c r="MI16" s="21"/>
      <c r="MJ16" s="21"/>
      <c r="MK16" s="21"/>
      <c r="ML16" s="21"/>
      <c r="MM16" s="21"/>
      <c r="MN16" s="21"/>
      <c r="MO16" s="21"/>
      <c r="MP16" s="21"/>
      <c r="MQ16" s="21"/>
      <c r="MR16" s="21"/>
      <c r="MS16" s="21"/>
      <c r="MT16" s="21"/>
      <c r="MU16" s="21"/>
      <c r="MV16" s="21"/>
      <c r="MW16" s="21"/>
      <c r="MX16" s="21"/>
      <c r="MY16" s="21"/>
      <c r="MZ16" s="21"/>
      <c r="NA16" s="21"/>
      <c r="NB16" s="21"/>
      <c r="NC16" s="21"/>
      <c r="ND16" s="21"/>
      <c r="NE16" s="21"/>
      <c r="NF16" s="21"/>
      <c r="NG16" s="21"/>
      <c r="NH16" s="21"/>
      <c r="NI16" s="21"/>
      <c r="NJ16" s="21"/>
      <c r="NK16" s="21"/>
      <c r="NL16" s="21"/>
      <c r="NM16" s="21"/>
      <c r="NN16" s="21"/>
      <c r="NO16" s="21"/>
      <c r="NP16" s="21"/>
      <c r="NQ16" s="21"/>
      <c r="NR16" s="21"/>
      <c r="NS16" s="21"/>
      <c r="NT16" s="21"/>
      <c r="NU16" s="21"/>
      <c r="NV16" s="21"/>
      <c r="NW16" s="21"/>
      <c r="NX16" s="21"/>
      <c r="NY16" s="21"/>
      <c r="NZ16" s="21"/>
      <c r="OA16" s="21"/>
      <c r="OB16" s="21"/>
      <c r="OC16" s="21"/>
      <c r="OD16" s="21"/>
      <c r="OE16" s="21"/>
      <c r="OF16" s="21"/>
      <c r="OG16" s="21"/>
      <c r="OH16" s="21"/>
      <c r="OI16" s="21"/>
      <c r="OJ16" s="21"/>
      <c r="OK16" s="21"/>
      <c r="OL16" s="21"/>
      <c r="OM16" s="21"/>
      <c r="ON16" s="21"/>
      <c r="OO16" s="21"/>
      <c r="OP16" s="21"/>
      <c r="OQ16" s="21"/>
      <c r="OR16" s="21"/>
      <c r="OS16" s="21"/>
      <c r="OT16" s="21"/>
      <c r="OU16" s="21"/>
      <c r="OV16" s="21"/>
      <c r="OW16" s="21"/>
      <c r="OX16" s="21"/>
      <c r="OY16" s="21"/>
      <c r="OZ16" s="21"/>
      <c r="PA16" s="21"/>
      <c r="PB16" s="21"/>
      <c r="PC16" s="21"/>
      <c r="PD16" s="21"/>
      <c r="PE16" s="21"/>
      <c r="PF16" s="21"/>
      <c r="PG16" s="21"/>
      <c r="PH16" s="21"/>
      <c r="PI16" s="21"/>
      <c r="PJ16" s="21"/>
      <c r="PK16" s="21"/>
      <c r="PL16" s="21"/>
      <c r="PM16" s="21"/>
      <c r="PN16" s="21"/>
      <c r="PO16" s="21"/>
      <c r="PP16" s="21"/>
      <c r="PQ16" s="21"/>
      <c r="PR16" s="21"/>
      <c r="PS16" s="21"/>
      <c r="PT16" s="21"/>
      <c r="PU16" s="21"/>
      <c r="PV16" s="21"/>
      <c r="PW16" s="21"/>
      <c r="PX16" s="21"/>
      <c r="PY16" s="21"/>
      <c r="PZ16" s="21"/>
      <c r="QA16" s="21"/>
      <c r="QB16" s="21"/>
      <c r="QC16" s="21"/>
      <c r="QD16" s="21"/>
      <c r="QE16" s="21"/>
      <c r="QF16" s="21"/>
      <c r="QG16" s="21"/>
      <c r="QH16" s="21"/>
      <c r="QI16" s="21"/>
      <c r="QJ16" s="21"/>
      <c r="QK16" s="21"/>
      <c r="QL16" s="21"/>
      <c r="QM16" s="21"/>
      <c r="QN16" s="21"/>
      <c r="QO16" s="21"/>
      <c r="QP16" s="21"/>
      <c r="QQ16" s="21"/>
      <c r="QR16" s="21"/>
      <c r="QS16" s="21"/>
      <c r="QT16" s="21"/>
      <c r="QU16" s="21"/>
      <c r="QV16" s="21"/>
      <c r="QW16" s="21"/>
      <c r="QX16" s="21"/>
      <c r="QY16" s="21"/>
      <c r="QZ16" s="21"/>
      <c r="RA16" s="21"/>
      <c r="RB16" s="21"/>
      <c r="RC16" s="21"/>
      <c r="RD16" s="21"/>
      <c r="RE16" s="21"/>
      <c r="RF16" s="21"/>
      <c r="RG16" s="21"/>
      <c r="RH16" s="21"/>
      <c r="RI16" s="21"/>
      <c r="RJ16" s="21"/>
      <c r="RK16" s="21"/>
      <c r="RL16" s="21"/>
      <c r="RM16" s="21"/>
      <c r="RN16" s="21"/>
      <c r="RO16" s="21"/>
      <c r="RP16" s="21"/>
      <c r="RQ16" s="21"/>
      <c r="RR16" s="21"/>
      <c r="RS16" s="21"/>
      <c r="RT16" s="21"/>
      <c r="RU16" s="21"/>
      <c r="RV16" s="21"/>
      <c r="RW16" s="21"/>
      <c r="RX16" s="21"/>
      <c r="RY16" s="21"/>
      <c r="RZ16" s="21"/>
      <c r="SA16" s="21"/>
      <c r="SB16" s="21"/>
      <c r="SC16" s="21"/>
      <c r="SD16" s="21"/>
      <c r="SE16" s="21"/>
      <c r="SF16" s="21"/>
      <c r="SG16" s="21"/>
      <c r="SH16" s="21"/>
      <c r="SI16" s="21"/>
      <c r="SJ16" s="21"/>
      <c r="SK16" s="21"/>
      <c r="SL16" s="21"/>
      <c r="SM16" s="21"/>
      <c r="SN16" s="21"/>
      <c r="SO16" s="21"/>
      <c r="SP16" s="21"/>
      <c r="SQ16" s="21"/>
      <c r="SR16" s="21"/>
      <c r="SS16" s="21"/>
      <c r="ST16" s="21"/>
      <c r="SU16" s="21"/>
      <c r="SV16" s="21"/>
      <c r="SW16" s="21"/>
      <c r="SX16" s="21"/>
      <c r="SY16" s="21"/>
      <c r="SZ16" s="21"/>
      <c r="TA16" s="21"/>
      <c r="TB16" s="21"/>
      <c r="TC16" s="21"/>
      <c r="TD16" s="21"/>
      <c r="TE16" s="21"/>
      <c r="TF16" s="21"/>
      <c r="TG16" s="21"/>
      <c r="TH16" s="21"/>
      <c r="TI16" s="21"/>
      <c r="TJ16" s="21"/>
      <c r="TK16" s="21"/>
      <c r="TL16" s="21"/>
      <c r="TM16" s="21"/>
      <c r="TN16" s="21"/>
      <c r="TO16" s="21"/>
      <c r="TP16" s="21"/>
      <c r="TQ16" s="21"/>
      <c r="TR16" s="21"/>
      <c r="TS16" s="21"/>
      <c r="TT16" s="21"/>
      <c r="TU16" s="21"/>
      <c r="TV16" s="21"/>
      <c r="TW16" s="21"/>
      <c r="TX16" s="21"/>
      <c r="TY16" s="21"/>
      <c r="TZ16" s="21"/>
      <c r="UA16" s="21"/>
      <c r="UB16" s="21"/>
      <c r="UC16" s="21"/>
      <c r="UD16" s="21"/>
      <c r="UE16" s="21"/>
      <c r="UF16" s="21"/>
      <c r="UG16" s="21"/>
      <c r="UH16" s="21"/>
      <c r="UI16" s="21"/>
      <c r="UJ16" s="21"/>
      <c r="UK16" s="21"/>
      <c r="UL16" s="21"/>
      <c r="UM16" s="21"/>
      <c r="UN16" s="21"/>
      <c r="UO16" s="21"/>
      <c r="UP16" s="21"/>
      <c r="UQ16" s="21"/>
      <c r="UR16" s="21"/>
      <c r="US16" s="21"/>
      <c r="UT16" s="21"/>
      <c r="UU16" s="21"/>
      <c r="UV16" s="21"/>
      <c r="UW16" s="21"/>
      <c r="UX16" s="21"/>
      <c r="UY16" s="21"/>
      <c r="UZ16" s="21"/>
      <c r="VA16" s="21"/>
      <c r="VB16" s="21"/>
      <c r="VC16" s="21"/>
      <c r="VD16" s="21"/>
      <c r="VE16" s="21"/>
      <c r="VF16" s="21"/>
      <c r="VG16" s="21"/>
      <c r="VH16" s="21"/>
      <c r="VI16" s="21"/>
      <c r="VJ16" s="21"/>
      <c r="VK16" s="21"/>
      <c r="VL16" s="21"/>
      <c r="VM16" s="21"/>
      <c r="VN16" s="21"/>
      <c r="VO16" s="21"/>
      <c r="VP16" s="21"/>
      <c r="VQ16" s="21"/>
      <c r="VR16" s="21"/>
      <c r="VS16" s="21"/>
      <c r="VT16" s="21"/>
      <c r="VU16" s="21"/>
      <c r="VV16" s="21"/>
      <c r="VW16" s="21"/>
      <c r="VX16" s="21"/>
      <c r="VY16" s="21"/>
      <c r="VZ16" s="21"/>
      <c r="WA16" s="21"/>
      <c r="WB16" s="21"/>
      <c r="WC16" s="21"/>
      <c r="WD16" s="21"/>
      <c r="WE16" s="21"/>
      <c r="WF16" s="21"/>
      <c r="WG16" s="21"/>
      <c r="WH16" s="21"/>
      <c r="WI16" s="21"/>
      <c r="WJ16" s="21"/>
      <c r="WK16" s="21"/>
      <c r="WL16" s="21"/>
      <c r="WM16" s="21"/>
      <c r="WN16" s="21"/>
      <c r="WO16" s="21"/>
      <c r="WP16" s="21"/>
      <c r="WQ16" s="21"/>
      <c r="WR16" s="21"/>
      <c r="WS16" s="21"/>
      <c r="WT16" s="21"/>
      <c r="WU16" s="21"/>
      <c r="WV16" s="21"/>
      <c r="WW16" s="21"/>
      <c r="WX16" s="21"/>
      <c r="WY16" s="21"/>
      <c r="WZ16" s="21"/>
      <c r="XA16" s="21"/>
      <c r="XB16" s="21"/>
      <c r="XC16" s="21"/>
      <c r="XD16" s="21"/>
      <c r="XE16" s="21"/>
      <c r="XF16" s="21"/>
      <c r="XG16" s="21"/>
      <c r="XH16" s="21"/>
      <c r="XI16" s="21"/>
      <c r="XJ16" s="21"/>
      <c r="XK16" s="21"/>
      <c r="XL16" s="21"/>
      <c r="XM16" s="21"/>
      <c r="XN16" s="21"/>
      <c r="XO16" s="21"/>
      <c r="XP16" s="21"/>
      <c r="XQ16" s="21"/>
      <c r="XR16" s="21"/>
      <c r="XS16" s="21"/>
      <c r="XT16" s="21"/>
      <c r="XU16" s="21"/>
      <c r="XV16" s="21"/>
      <c r="XW16" s="21"/>
      <c r="XX16" s="21"/>
      <c r="XY16" s="21"/>
      <c r="XZ16" s="21"/>
      <c r="YA16" s="21"/>
      <c r="YB16" s="21"/>
      <c r="YC16" s="21"/>
      <c r="YD16" s="21"/>
      <c r="YE16" s="21"/>
      <c r="YF16" s="21"/>
      <c r="YG16" s="21"/>
      <c r="YH16" s="21"/>
      <c r="YI16" s="21"/>
      <c r="YJ16" s="21"/>
      <c r="YK16" s="21"/>
      <c r="YL16" s="21"/>
      <c r="YM16" s="21"/>
      <c r="YN16" s="21"/>
      <c r="YO16" s="21"/>
      <c r="YP16" s="21"/>
      <c r="YQ16" s="21"/>
      <c r="YR16" s="21"/>
      <c r="YS16" s="21"/>
      <c r="YT16" s="21"/>
      <c r="YU16" s="21"/>
      <c r="YV16" s="21"/>
      <c r="YW16" s="21"/>
      <c r="YX16" s="21"/>
      <c r="YY16" s="21"/>
      <c r="YZ16" s="21"/>
      <c r="ZA16" s="21"/>
      <c r="ZB16" s="21"/>
      <c r="ZC16" s="21"/>
      <c r="ZD16" s="21"/>
      <c r="ZE16" s="21"/>
      <c r="ZF16" s="21"/>
      <c r="ZG16" s="21"/>
      <c r="ZH16" s="21"/>
      <c r="ZI16" s="21"/>
      <c r="ZJ16" s="21"/>
      <c r="ZK16" s="21"/>
      <c r="ZL16" s="21"/>
      <c r="ZM16" s="21"/>
      <c r="ZN16" s="21"/>
      <c r="ZO16" s="21"/>
      <c r="ZP16" s="21"/>
      <c r="ZQ16" s="21"/>
      <c r="ZR16" s="21"/>
      <c r="ZS16" s="21"/>
      <c r="ZT16" s="21"/>
      <c r="ZU16" s="21"/>
      <c r="ZV16" s="21"/>
      <c r="ZW16" s="21"/>
      <c r="ZX16" s="21"/>
      <c r="ZY16" s="21"/>
      <c r="ZZ16" s="21"/>
      <c r="AAA16" s="21"/>
      <c r="AAB16" s="21"/>
      <c r="AAC16" s="21"/>
      <c r="AAD16" s="21"/>
      <c r="AAE16" s="21"/>
      <c r="AAF16" s="21"/>
      <c r="AAG16" s="21"/>
      <c r="AAH16" s="21"/>
      <c r="AAI16" s="21"/>
      <c r="AAJ16" s="21"/>
      <c r="AAK16" s="21"/>
      <c r="AAL16" s="21"/>
      <c r="AAM16" s="21"/>
      <c r="AAN16" s="21"/>
      <c r="AAO16" s="21"/>
      <c r="AAP16" s="21"/>
      <c r="AAQ16" s="21"/>
      <c r="AAR16" s="21"/>
      <c r="AAS16" s="21"/>
      <c r="AAT16" s="21"/>
      <c r="AAU16" s="21"/>
      <c r="AAV16" s="21"/>
      <c r="AAW16" s="21"/>
      <c r="AAX16" s="21"/>
      <c r="AAY16" s="21"/>
      <c r="AAZ16" s="21"/>
      <c r="ABA16" s="21"/>
      <c r="ABB16" s="21"/>
      <c r="ABC16" s="21"/>
      <c r="ABD16" s="21"/>
      <c r="ABE16" s="21"/>
      <c r="ABF16" s="21"/>
      <c r="ABG16" s="21"/>
      <c r="ABH16" s="21"/>
      <c r="ABI16" s="21"/>
      <c r="ABJ16" s="21"/>
      <c r="ABK16" s="21"/>
      <c r="ABL16" s="21"/>
      <c r="ABM16" s="21"/>
      <c r="ABN16" s="21"/>
      <c r="ABO16" s="21"/>
      <c r="ABP16" s="21"/>
      <c r="ABQ16" s="21"/>
      <c r="ABR16" s="21"/>
      <c r="ABS16" s="21"/>
      <c r="ABT16" s="21"/>
      <c r="ABU16" s="21"/>
      <c r="ABV16" s="21"/>
      <c r="ABW16" s="21"/>
      <c r="ABX16" s="21"/>
      <c r="ABY16" s="21"/>
      <c r="ABZ16" s="21"/>
      <c r="ACA16" s="21"/>
      <c r="ACB16" s="21"/>
      <c r="ACC16" s="21"/>
      <c r="ACD16" s="21"/>
      <c r="ACE16" s="21"/>
      <c r="ACF16" s="21"/>
      <c r="ACG16" s="21"/>
      <c r="ACH16" s="21"/>
      <c r="ACI16" s="21"/>
      <c r="ACJ16" s="21"/>
      <c r="ACK16" s="21"/>
      <c r="ACL16" s="21"/>
      <c r="ACM16" s="21"/>
      <c r="ACN16" s="21"/>
      <c r="ACO16" s="21"/>
      <c r="ACP16" s="21"/>
      <c r="ACQ16" s="21"/>
      <c r="ACR16" s="21"/>
      <c r="ACS16" s="21"/>
      <c r="ACT16" s="21"/>
      <c r="ACU16" s="21"/>
      <c r="ACV16" s="21"/>
      <c r="ACW16" s="21"/>
      <c r="ACX16" s="21"/>
      <c r="ACY16" s="21"/>
      <c r="ACZ16" s="21"/>
      <c r="ADA16" s="21"/>
      <c r="ADB16" s="21"/>
      <c r="ADC16" s="21"/>
      <c r="ADD16" s="21"/>
      <c r="ADE16" s="21"/>
      <c r="ADF16" s="21"/>
      <c r="ADG16" s="21"/>
      <c r="ADH16" s="21"/>
      <c r="ADI16" s="21"/>
      <c r="ADJ16" s="21"/>
      <c r="ADK16" s="21"/>
      <c r="ADL16" s="21"/>
      <c r="ADM16" s="21"/>
      <c r="ADN16" s="21"/>
      <c r="ADO16" s="21"/>
      <c r="ADP16" s="21"/>
      <c r="ADQ16" s="21"/>
      <c r="ADR16" s="21"/>
      <c r="ADS16" s="21"/>
      <c r="ADT16" s="21"/>
      <c r="ADU16" s="21"/>
      <c r="ADV16" s="21"/>
      <c r="ADW16" s="21"/>
      <c r="ADX16" s="21"/>
      <c r="ADY16" s="21"/>
      <c r="ADZ16" s="21"/>
      <c r="AEA16" s="21"/>
      <c r="AEB16" s="21"/>
      <c r="AEC16" s="21"/>
      <c r="AED16" s="21"/>
      <c r="AEE16" s="21"/>
      <c r="AEF16" s="21"/>
      <c r="AEG16" s="21"/>
      <c r="AEH16" s="21"/>
      <c r="AEI16" s="21"/>
      <c r="AEJ16" s="21"/>
      <c r="AEK16" s="21"/>
      <c r="AEL16" s="21"/>
      <c r="AEM16" s="21"/>
      <c r="AEN16" s="21"/>
      <c r="AEO16" s="21"/>
      <c r="AEP16" s="21"/>
      <c r="AEQ16" s="21"/>
      <c r="AER16" s="21"/>
      <c r="AES16" s="21"/>
      <c r="AET16" s="21"/>
      <c r="AEU16" s="21"/>
      <c r="AEV16" s="21"/>
      <c r="AEW16" s="21"/>
      <c r="AEX16" s="21"/>
      <c r="AEY16" s="21"/>
      <c r="AEZ16" s="21"/>
      <c r="AFA16" s="21"/>
      <c r="AFB16" s="21"/>
      <c r="AFC16" s="21"/>
      <c r="AFD16" s="21"/>
      <c r="AFE16" s="21"/>
      <c r="AFF16" s="21"/>
      <c r="AFG16" s="21"/>
      <c r="AFH16" s="21"/>
      <c r="AFI16" s="21"/>
      <c r="AFJ16" s="21"/>
      <c r="AFK16" s="21"/>
      <c r="AFL16" s="21"/>
      <c r="AFM16" s="21"/>
      <c r="AFN16" s="21"/>
      <c r="AFO16" s="21"/>
      <c r="AFP16" s="21"/>
      <c r="AFQ16" s="21"/>
      <c r="AFR16" s="21"/>
      <c r="AFS16" s="21"/>
      <c r="AFT16" s="21"/>
      <c r="AFU16" s="21"/>
      <c r="AFV16" s="21"/>
      <c r="AFW16" s="21"/>
      <c r="AFX16" s="21"/>
      <c r="AFY16" s="21"/>
      <c r="AFZ16" s="21"/>
      <c r="AGA16" s="21"/>
      <c r="AGB16" s="21"/>
      <c r="AGC16" s="21"/>
      <c r="AGD16" s="21"/>
      <c r="AGE16" s="21"/>
      <c r="AGF16" s="21"/>
      <c r="AGG16" s="21"/>
      <c r="AGH16" s="21"/>
      <c r="AGI16" s="21"/>
      <c r="AGJ16" s="21"/>
      <c r="AGK16" s="21"/>
      <c r="AGL16" s="21"/>
      <c r="AGM16" s="21"/>
      <c r="AGN16" s="21"/>
      <c r="AGO16" s="21"/>
      <c r="AGP16" s="21"/>
      <c r="AGQ16" s="21"/>
      <c r="AGR16" s="21"/>
      <c r="AGS16" s="21"/>
      <c r="AGT16" s="21"/>
      <c r="AGU16" s="21"/>
      <c r="AGV16" s="21"/>
      <c r="AGW16" s="21"/>
      <c r="AGX16" s="21"/>
      <c r="AGY16" s="21"/>
      <c r="AGZ16" s="21"/>
      <c r="AHA16" s="21"/>
      <c r="AHB16" s="21"/>
      <c r="AHC16" s="21"/>
      <c r="AHD16" s="21"/>
      <c r="AHE16" s="21"/>
      <c r="AHF16" s="21"/>
      <c r="AHG16" s="21"/>
      <c r="AHH16" s="21"/>
      <c r="AHI16" s="21"/>
      <c r="AHJ16" s="21"/>
      <c r="AHK16" s="21"/>
      <c r="AHL16" s="21"/>
      <c r="AHM16" s="21"/>
      <c r="AHN16" s="21"/>
      <c r="AHO16" s="21"/>
      <c r="AHP16" s="21"/>
      <c r="AHQ16" s="21"/>
      <c r="AHR16" s="21"/>
      <c r="AHS16" s="21"/>
      <c r="AHT16" s="21"/>
      <c r="AHU16" s="21"/>
      <c r="AHV16" s="21"/>
      <c r="AHW16" s="21"/>
      <c r="AHX16" s="21"/>
      <c r="AHY16" s="21"/>
      <c r="AHZ16" s="21"/>
      <c r="AIA16" s="21"/>
      <c r="AIB16" s="21"/>
      <c r="AIC16" s="21"/>
      <c r="AID16" s="21"/>
      <c r="AIE16" s="21"/>
      <c r="AIF16" s="21"/>
      <c r="AIG16" s="21"/>
      <c r="AIH16" s="21"/>
      <c r="AII16" s="21"/>
      <c r="AIJ16" s="21"/>
      <c r="AIK16" s="21"/>
      <c r="AIL16" s="21"/>
      <c r="AIM16" s="21"/>
      <c r="AIN16" s="21"/>
      <c r="AIO16" s="21"/>
      <c r="AIP16" s="21"/>
      <c r="AIQ16" s="21"/>
      <c r="AIR16" s="21"/>
      <c r="AIS16" s="21"/>
      <c r="AIT16" s="21"/>
      <c r="AIU16" s="21"/>
      <c r="AIV16" s="21"/>
      <c r="AIW16" s="21"/>
      <c r="AIX16" s="21"/>
      <c r="AIY16" s="21"/>
      <c r="AIZ16" s="21"/>
      <c r="AJA16" s="21"/>
      <c r="AJB16" s="21"/>
      <c r="AJC16" s="21"/>
      <c r="AJD16" s="21"/>
      <c r="AJE16" s="21"/>
      <c r="AJF16" s="21"/>
      <c r="AJG16" s="21"/>
      <c r="AJH16" s="21"/>
      <c r="AJI16" s="21"/>
      <c r="AJJ16" s="21"/>
      <c r="AJK16" s="21"/>
      <c r="AJL16" s="21"/>
      <c r="AJM16" s="21"/>
      <c r="AJN16" s="21"/>
      <c r="AJO16" s="21"/>
      <c r="AJP16" s="21"/>
      <c r="AJQ16" s="21"/>
      <c r="AJR16" s="21"/>
      <c r="AJS16" s="21"/>
      <c r="AJT16" s="21"/>
      <c r="AJU16" s="21"/>
      <c r="AJV16" s="21"/>
      <c r="AJW16" s="21"/>
      <c r="AJX16" s="21"/>
      <c r="AJY16" s="21"/>
      <c r="AJZ16" s="21"/>
      <c r="AKA16" s="21"/>
      <c r="AKB16" s="21"/>
      <c r="AKC16" s="21"/>
      <c r="AKD16" s="21"/>
      <c r="AKE16" s="21"/>
      <c r="AKF16" s="21"/>
      <c r="AKG16" s="21"/>
      <c r="AKH16" s="21"/>
      <c r="AKI16" s="21"/>
      <c r="AKJ16" s="21"/>
      <c r="AKK16" s="21"/>
      <c r="AKL16" s="21"/>
      <c r="AKM16" s="21"/>
      <c r="AKN16" s="21"/>
      <c r="AKO16" s="21"/>
      <c r="AKP16" s="21"/>
      <c r="AKQ16" s="21"/>
      <c r="AKR16" s="21"/>
      <c r="AKS16" s="21"/>
      <c r="AKT16" s="21"/>
      <c r="AKU16" s="21"/>
      <c r="AKV16" s="21"/>
      <c r="AKW16" s="21"/>
      <c r="AKX16" s="21"/>
      <c r="AKY16" s="21"/>
      <c r="AKZ16" s="21"/>
      <c r="ALA16" s="21"/>
      <c r="ALB16" s="21"/>
      <c r="ALC16" s="21"/>
      <c r="ALD16" s="21"/>
      <c r="ALE16" s="21"/>
      <c r="ALF16" s="21"/>
      <c r="ALG16" s="21"/>
      <c r="ALH16" s="21"/>
      <c r="ALI16" s="21"/>
      <c r="ALJ16" s="21"/>
      <c r="ALK16" s="21"/>
      <c r="ALL16" s="21"/>
      <c r="ALM16" s="21"/>
      <c r="ALN16" s="21"/>
      <c r="ALO16" s="21"/>
      <c r="ALP16" s="21"/>
      <c r="ALQ16" s="21"/>
      <c r="ALR16" s="21"/>
      <c r="ALS16" s="21"/>
      <c r="ALT16" s="21"/>
      <c r="ALU16" s="21"/>
      <c r="ALV16" s="21"/>
      <c r="ALW16" s="21"/>
      <c r="ALX16" s="21"/>
      <c r="ALY16" s="21"/>
      <c r="ALZ16" s="21"/>
      <c r="AMA16" s="21"/>
      <c r="AMB16" s="21"/>
      <c r="AMC16" s="21"/>
      <c r="AMD16" s="21"/>
      <c r="AME16" s="21"/>
      <c r="AMF16" s="21"/>
      <c r="AMG16" s="21"/>
      <c r="AMH16" s="21"/>
      <c r="AMI16" s="21"/>
      <c r="AMJ16" s="21"/>
      <c r="AMK16" s="21"/>
      <c r="AML16" s="21"/>
      <c r="AMM16" s="21"/>
      <c r="AMN16" s="21"/>
      <c r="AMO16" s="21"/>
      <c r="AMP16" s="21"/>
      <c r="AMQ16" s="21"/>
      <c r="AMR16" s="21"/>
      <c r="AMS16" s="21"/>
      <c r="AMT16" s="21"/>
      <c r="AMU16" s="21"/>
      <c r="AMV16" s="21"/>
      <c r="AMW16" s="21"/>
      <c r="AMX16" s="21"/>
      <c r="AMY16" s="21"/>
      <c r="AMZ16" s="21"/>
      <c r="ANA16" s="21"/>
      <c r="ANB16" s="21"/>
      <c r="ANC16" s="21"/>
      <c r="AND16" s="21"/>
      <c r="ANE16" s="21"/>
      <c r="ANF16" s="21"/>
      <c r="ANG16" s="21"/>
      <c r="ANH16" s="21"/>
      <c r="ANI16" s="21"/>
      <c r="ANJ16" s="21"/>
      <c r="ANK16" s="21"/>
      <c r="ANL16" s="21"/>
      <c r="ANM16" s="21"/>
      <c r="ANN16" s="21"/>
      <c r="ANO16" s="21"/>
      <c r="ANP16" s="21"/>
      <c r="ANQ16" s="21"/>
      <c r="ANR16" s="21"/>
      <c r="ANS16" s="21"/>
      <c r="ANT16" s="21"/>
      <c r="ANU16" s="21"/>
      <c r="ANV16" s="21"/>
      <c r="ANW16" s="21"/>
      <c r="ANX16" s="21"/>
      <c r="ANY16" s="21"/>
      <c r="ANZ16" s="21"/>
      <c r="AOA16" s="21"/>
      <c r="AOB16" s="21"/>
      <c r="AOC16" s="21"/>
      <c r="AOD16" s="21"/>
      <c r="AOE16" s="21"/>
      <c r="AOF16" s="21"/>
      <c r="AOG16" s="21"/>
      <c r="AOH16" s="21"/>
      <c r="AOI16" s="21"/>
      <c r="AOJ16" s="21"/>
      <c r="AOK16" s="21"/>
      <c r="AOL16" s="21"/>
      <c r="AOM16" s="21"/>
      <c r="AON16" s="21"/>
      <c r="AOO16" s="21"/>
      <c r="AOP16" s="21"/>
      <c r="AOQ16" s="21"/>
      <c r="AOR16" s="21"/>
      <c r="AOS16" s="21"/>
      <c r="AOT16" s="21"/>
      <c r="AOU16" s="21"/>
      <c r="AOV16" s="21"/>
      <c r="AOW16" s="21"/>
      <c r="AOX16" s="21"/>
      <c r="AOY16" s="21"/>
      <c r="AOZ16" s="21"/>
      <c r="APA16" s="21"/>
      <c r="APB16" s="21"/>
      <c r="APC16" s="21"/>
      <c r="APD16" s="21"/>
      <c r="APE16" s="21"/>
      <c r="APF16" s="21"/>
      <c r="APG16" s="21"/>
      <c r="APH16" s="21"/>
      <c r="API16" s="21"/>
      <c r="APJ16" s="21"/>
      <c r="APK16" s="21"/>
      <c r="APL16" s="21"/>
      <c r="APM16" s="21"/>
      <c r="APN16" s="21"/>
      <c r="APO16" s="21"/>
      <c r="APP16" s="21"/>
      <c r="APQ16" s="21"/>
      <c r="APR16" s="21"/>
      <c r="APS16" s="21"/>
      <c r="APT16" s="21"/>
      <c r="APU16" s="21"/>
      <c r="APV16" s="21"/>
      <c r="APW16" s="21"/>
      <c r="APX16" s="21"/>
      <c r="APY16" s="21"/>
      <c r="APZ16" s="21"/>
      <c r="AQA16" s="21"/>
      <c r="AQB16" s="21"/>
      <c r="AQC16" s="21"/>
      <c r="AQD16" s="21"/>
      <c r="AQE16" s="21"/>
      <c r="AQF16" s="21"/>
      <c r="AQG16" s="21"/>
      <c r="AQH16" s="21"/>
      <c r="AQI16" s="21"/>
      <c r="AQJ16" s="21"/>
      <c r="AQK16" s="21"/>
      <c r="AQL16" s="21"/>
      <c r="AQM16" s="21"/>
      <c r="AQN16" s="21"/>
      <c r="AQO16" s="21"/>
      <c r="AQP16" s="21"/>
      <c r="AQQ16" s="21"/>
      <c r="AQR16" s="21"/>
      <c r="AQS16" s="21"/>
      <c r="AQT16" s="21"/>
      <c r="AQU16" s="21"/>
      <c r="AQV16" s="21"/>
      <c r="AQW16" s="21"/>
      <c r="AQX16" s="21"/>
      <c r="AQY16" s="21"/>
      <c r="AQZ16" s="21"/>
      <c r="ARA16" s="21"/>
      <c r="ARB16" s="21"/>
      <c r="ARC16" s="21"/>
      <c r="ARD16" s="21"/>
      <c r="ARE16" s="21"/>
      <c r="ARF16" s="21"/>
      <c r="ARG16" s="21"/>
      <c r="ARH16" s="21"/>
      <c r="ARI16" s="21"/>
      <c r="ARJ16" s="21"/>
      <c r="ARK16" s="21"/>
      <c r="ARL16" s="21"/>
      <c r="ARM16" s="21"/>
      <c r="ARN16" s="21"/>
      <c r="ARO16" s="21"/>
      <c r="ARP16" s="21"/>
      <c r="ARQ16" s="21"/>
      <c r="ARR16" s="21"/>
      <c r="ARS16" s="21"/>
      <c r="ART16" s="21"/>
      <c r="ARU16" s="21"/>
      <c r="ARV16" s="21"/>
      <c r="ARW16" s="21"/>
      <c r="ARX16" s="21"/>
      <c r="ARY16" s="21"/>
      <c r="ARZ16" s="21"/>
      <c r="ASA16" s="21"/>
      <c r="ASB16" s="21"/>
      <c r="ASC16" s="21"/>
      <c r="ASD16" s="21"/>
      <c r="ASE16" s="21"/>
      <c r="ASF16" s="21"/>
      <c r="ASG16" s="21"/>
      <c r="ASH16" s="21"/>
      <c r="ASI16" s="21"/>
      <c r="ASJ16" s="21"/>
      <c r="ASK16" s="21"/>
      <c r="ASL16" s="21"/>
      <c r="ASM16" s="21"/>
      <c r="ASN16" s="21"/>
      <c r="ASO16" s="21"/>
      <c r="ASP16" s="21"/>
      <c r="ASQ16" s="21"/>
      <c r="ASR16" s="21"/>
      <c r="ASS16" s="21"/>
      <c r="AST16" s="21"/>
      <c r="ASU16" s="21"/>
      <c r="ASV16" s="21"/>
      <c r="ASW16" s="21"/>
      <c r="ASX16" s="21"/>
      <c r="ASY16" s="21"/>
      <c r="ASZ16" s="21"/>
      <c r="ATA16" s="21"/>
      <c r="ATB16" s="21"/>
      <c r="ATC16" s="21"/>
      <c r="ATD16" s="21"/>
      <c r="ATE16" s="21"/>
      <c r="ATF16" s="21"/>
      <c r="ATG16" s="21"/>
      <c r="ATH16" s="21"/>
      <c r="ATI16" s="21"/>
      <c r="ATJ16" s="21"/>
      <c r="ATK16" s="21"/>
      <c r="ATL16" s="21"/>
      <c r="ATM16" s="21"/>
      <c r="ATN16" s="21"/>
      <c r="ATO16" s="21"/>
      <c r="ATP16" s="21"/>
      <c r="ATQ16" s="21"/>
      <c r="ATR16" s="21"/>
      <c r="ATS16" s="21"/>
      <c r="ATT16" s="21"/>
      <c r="ATU16" s="21"/>
      <c r="ATV16" s="21"/>
      <c r="ATW16" s="21"/>
      <c r="ATX16" s="21"/>
      <c r="ATY16" s="21"/>
      <c r="ATZ16" s="21"/>
      <c r="AUA16" s="21"/>
      <c r="AUB16" s="21"/>
      <c r="AUC16" s="21"/>
      <c r="AUD16" s="21"/>
      <c r="AUE16" s="21"/>
      <c r="AUF16" s="21"/>
      <c r="AUG16" s="21"/>
      <c r="AUH16" s="21"/>
      <c r="AUI16" s="21"/>
      <c r="AUJ16" s="21"/>
      <c r="AUK16" s="21"/>
      <c r="AUL16" s="21"/>
      <c r="AUM16" s="21"/>
      <c r="AUN16" s="21"/>
      <c r="AUO16" s="21"/>
      <c r="AUP16" s="21"/>
      <c r="AUQ16" s="21"/>
      <c r="AUR16" s="21"/>
      <c r="AUS16" s="21"/>
      <c r="AUT16" s="21"/>
      <c r="AUU16" s="21"/>
      <c r="AUV16" s="21"/>
      <c r="AUW16" s="21"/>
      <c r="AUX16" s="21"/>
      <c r="AUY16" s="21"/>
      <c r="AUZ16" s="21"/>
      <c r="AVA16" s="21"/>
      <c r="AVB16" s="21"/>
      <c r="AVC16" s="21"/>
      <c r="AVD16" s="21"/>
      <c r="AVE16" s="21"/>
      <c r="AVF16" s="21"/>
      <c r="AVG16" s="21"/>
      <c r="AVH16" s="21"/>
      <c r="AVI16" s="21"/>
      <c r="AVJ16" s="21"/>
      <c r="AVK16" s="21"/>
      <c r="AVL16" s="21"/>
      <c r="AVM16" s="21"/>
      <c r="AVN16" s="21"/>
      <c r="AVO16" s="21"/>
      <c r="AVP16" s="21"/>
      <c r="AVQ16" s="21"/>
      <c r="AVR16" s="21"/>
      <c r="AVS16" s="21"/>
      <c r="AVT16" s="21"/>
      <c r="AVU16" s="21"/>
      <c r="AVV16" s="21"/>
      <c r="AVW16" s="21"/>
      <c r="AVX16" s="21"/>
      <c r="AVY16" s="21"/>
      <c r="AVZ16" s="21"/>
      <c r="AWA16" s="21"/>
      <c r="AWB16" s="21"/>
      <c r="AWC16" s="21"/>
      <c r="AWD16" s="21"/>
      <c r="AWE16" s="21"/>
      <c r="AWF16" s="21"/>
      <c r="AWG16" s="21"/>
      <c r="AWH16" s="21"/>
      <c r="AWI16" s="21"/>
      <c r="AWJ16" s="21"/>
      <c r="AWK16" s="21"/>
      <c r="AWL16" s="21"/>
      <c r="AWM16" s="21"/>
      <c r="AWN16" s="21"/>
      <c r="AWO16" s="21"/>
      <c r="AWP16" s="21"/>
      <c r="AWQ16" s="21"/>
      <c r="AWR16" s="21"/>
      <c r="AWS16" s="21"/>
      <c r="AWT16" s="21"/>
      <c r="AWU16" s="21"/>
      <c r="AWV16" s="21"/>
      <c r="AWW16" s="21"/>
      <c r="AWX16" s="21"/>
      <c r="AWY16" s="21"/>
      <c r="AWZ16" s="21"/>
      <c r="AXA16" s="21"/>
      <c r="AXB16" s="21"/>
      <c r="AXC16" s="21"/>
      <c r="AXD16" s="21"/>
      <c r="AXE16" s="21"/>
      <c r="AXF16" s="21"/>
      <c r="AXG16" s="21"/>
      <c r="AXH16" s="21"/>
      <c r="AXI16" s="21"/>
      <c r="AXJ16" s="21"/>
      <c r="AXK16" s="21"/>
      <c r="AXL16" s="21"/>
      <c r="AXM16" s="21"/>
      <c r="AXN16" s="21"/>
      <c r="AXO16" s="21"/>
      <c r="AXP16" s="21"/>
      <c r="AXQ16" s="21"/>
      <c r="AXR16" s="21"/>
      <c r="AXS16" s="21"/>
      <c r="AXT16" s="21"/>
      <c r="AXU16" s="21"/>
      <c r="AXV16" s="21"/>
      <c r="AXW16" s="21"/>
      <c r="AXX16" s="21"/>
      <c r="AXY16" s="21"/>
      <c r="AXZ16" s="21"/>
      <c r="AYA16" s="21"/>
      <c r="AYB16" s="21"/>
      <c r="AYC16" s="21"/>
      <c r="AYD16" s="21"/>
      <c r="AYE16" s="21"/>
      <c r="AYF16" s="21"/>
      <c r="AYG16" s="21"/>
      <c r="AYH16" s="21"/>
      <c r="AYI16" s="21"/>
      <c r="AYJ16" s="21"/>
      <c r="AYK16" s="21"/>
      <c r="AYL16" s="21"/>
      <c r="AYM16" s="21"/>
      <c r="AYN16" s="21"/>
      <c r="AYO16" s="21"/>
      <c r="AYP16" s="21"/>
      <c r="AYQ16" s="21"/>
      <c r="AYR16" s="21"/>
      <c r="AYS16" s="21"/>
      <c r="AYT16" s="21"/>
      <c r="AYU16" s="21"/>
      <c r="AYV16" s="21"/>
      <c r="AYW16" s="21"/>
      <c r="AYX16" s="21"/>
      <c r="AYY16" s="21"/>
      <c r="AYZ16" s="21"/>
      <c r="AZA16" s="21"/>
      <c r="AZB16" s="21"/>
      <c r="AZC16" s="21"/>
      <c r="AZD16" s="21"/>
      <c r="AZE16" s="21"/>
      <c r="AZF16" s="21"/>
      <c r="AZG16" s="21"/>
      <c r="AZH16" s="21"/>
      <c r="AZI16" s="21"/>
      <c r="AZJ16" s="21"/>
      <c r="AZK16" s="21"/>
      <c r="AZL16" s="21"/>
      <c r="AZM16" s="21"/>
      <c r="AZN16" s="21"/>
      <c r="AZO16" s="21"/>
      <c r="AZP16" s="21"/>
      <c r="AZQ16" s="21"/>
      <c r="AZR16" s="21"/>
      <c r="AZS16" s="21"/>
      <c r="AZT16" s="21"/>
      <c r="AZU16" s="21"/>
      <c r="AZV16" s="21"/>
      <c r="AZW16" s="21"/>
      <c r="AZX16" s="21"/>
      <c r="AZY16" s="21"/>
      <c r="AZZ16" s="21"/>
      <c r="BAA16" s="21"/>
      <c r="BAB16" s="21"/>
      <c r="BAC16" s="21"/>
      <c r="BAD16" s="21"/>
      <c r="BAE16" s="21"/>
      <c r="BAF16" s="21"/>
      <c r="BAG16" s="21"/>
      <c r="BAH16" s="21"/>
      <c r="BAI16" s="21"/>
      <c r="BAJ16" s="21"/>
      <c r="BAK16" s="21"/>
      <c r="BAL16" s="21"/>
      <c r="BAM16" s="21"/>
      <c r="BAN16" s="21"/>
      <c r="BAO16" s="21"/>
      <c r="BAP16" s="21"/>
      <c r="BAQ16" s="21"/>
      <c r="BAR16" s="21"/>
      <c r="BAS16" s="21"/>
      <c r="BAT16" s="21"/>
      <c r="BAU16" s="21"/>
      <c r="BAV16" s="21"/>
      <c r="BAW16" s="21"/>
      <c r="BAX16" s="21"/>
      <c r="BAY16" s="21"/>
      <c r="BAZ16" s="21"/>
      <c r="BBA16" s="21"/>
      <c r="BBB16" s="21"/>
      <c r="BBC16" s="21"/>
      <c r="BBD16" s="21"/>
      <c r="BBE16" s="21"/>
      <c r="BBF16" s="21"/>
      <c r="BBG16" s="21"/>
      <c r="BBH16" s="21"/>
      <c r="BBI16" s="21"/>
      <c r="BBJ16" s="21"/>
      <c r="BBK16" s="21"/>
      <c r="BBL16" s="21"/>
      <c r="BBM16" s="21"/>
      <c r="BBN16" s="21"/>
      <c r="BBO16" s="21"/>
      <c r="BBP16" s="21"/>
      <c r="BBQ16" s="21"/>
      <c r="BBR16" s="21"/>
      <c r="BBS16" s="21"/>
      <c r="BBT16" s="21"/>
      <c r="BBU16" s="21"/>
      <c r="BBV16" s="21"/>
      <c r="BBW16" s="21"/>
      <c r="BBX16" s="21"/>
      <c r="BBY16" s="21"/>
      <c r="BBZ16" s="21"/>
      <c r="BCA16" s="21"/>
      <c r="BCB16" s="21"/>
      <c r="BCC16" s="21"/>
      <c r="BCD16" s="21"/>
      <c r="BCE16" s="21"/>
      <c r="BCF16" s="21"/>
      <c r="BCG16" s="21"/>
      <c r="BCH16" s="21"/>
      <c r="BCI16" s="21"/>
      <c r="BCJ16" s="21"/>
      <c r="BCK16" s="21"/>
      <c r="BCL16" s="21"/>
      <c r="BCM16" s="21"/>
      <c r="BCN16" s="21"/>
      <c r="BCO16" s="21"/>
      <c r="BCP16" s="21"/>
      <c r="BCQ16" s="21"/>
      <c r="BCR16" s="21"/>
      <c r="BCS16" s="21"/>
      <c r="BCT16" s="21"/>
      <c r="BCU16" s="21"/>
      <c r="BCV16" s="21"/>
      <c r="BCW16" s="21"/>
      <c r="BCX16" s="21"/>
      <c r="BCY16" s="21"/>
      <c r="BCZ16" s="21"/>
      <c r="BDA16" s="21"/>
      <c r="BDB16" s="21"/>
      <c r="BDC16" s="21"/>
      <c r="BDD16" s="21"/>
      <c r="BDE16" s="21"/>
      <c r="BDF16" s="21"/>
      <c r="BDG16" s="21"/>
      <c r="BDH16" s="21"/>
      <c r="BDI16" s="21"/>
      <c r="BDJ16" s="21"/>
      <c r="BDK16" s="21"/>
      <c r="BDL16" s="21"/>
      <c r="BDM16" s="21"/>
      <c r="BDN16" s="21"/>
      <c r="BDO16" s="21"/>
      <c r="BDP16" s="21"/>
      <c r="BDQ16" s="21"/>
      <c r="BDR16" s="21"/>
      <c r="BDS16" s="21"/>
      <c r="BDT16" s="21"/>
      <c r="BDU16" s="21"/>
      <c r="BDV16" s="21"/>
      <c r="BDW16" s="21"/>
      <c r="BDX16" s="21"/>
      <c r="BDY16" s="21"/>
      <c r="BDZ16" s="21"/>
      <c r="BEA16" s="21"/>
      <c r="BEB16" s="21"/>
      <c r="BEC16" s="21"/>
      <c r="BED16" s="21"/>
      <c r="BEE16" s="21"/>
      <c r="BEF16" s="21"/>
      <c r="BEG16" s="21"/>
      <c r="BEH16" s="21"/>
      <c r="BEI16" s="21"/>
      <c r="BEJ16" s="21"/>
      <c r="BEK16" s="21"/>
      <c r="BEL16" s="21"/>
      <c r="BEM16" s="21"/>
      <c r="BEN16" s="21"/>
      <c r="BEO16" s="21"/>
      <c r="BEP16" s="21"/>
      <c r="BEQ16" s="21"/>
      <c r="BER16" s="21"/>
      <c r="BES16" s="21"/>
      <c r="BET16" s="21"/>
      <c r="BEU16" s="21"/>
      <c r="BEV16" s="21"/>
      <c r="BEW16" s="21"/>
      <c r="BEX16" s="21"/>
      <c r="BEY16" s="21"/>
      <c r="BEZ16" s="21"/>
      <c r="BFA16" s="21"/>
      <c r="BFB16" s="21"/>
      <c r="BFC16" s="21"/>
      <c r="BFD16" s="21"/>
      <c r="BFE16" s="21"/>
      <c r="BFF16" s="21"/>
      <c r="BFG16" s="21"/>
      <c r="BFH16" s="21"/>
      <c r="BFI16" s="21"/>
      <c r="BFJ16" s="21"/>
      <c r="BFK16" s="21"/>
      <c r="BFL16" s="21"/>
      <c r="BFM16" s="21"/>
      <c r="BFN16" s="21"/>
      <c r="BFO16" s="21"/>
      <c r="BFP16" s="21"/>
      <c r="BFQ16" s="21"/>
      <c r="BFR16" s="21"/>
      <c r="BFS16" s="21"/>
      <c r="BFT16" s="21"/>
      <c r="BFU16" s="21"/>
      <c r="BFV16" s="21"/>
      <c r="BFW16" s="21"/>
      <c r="BFX16" s="21"/>
      <c r="BFY16" s="21"/>
      <c r="BFZ16" s="21"/>
      <c r="BGA16" s="21"/>
      <c r="BGB16" s="21"/>
      <c r="BGC16" s="21"/>
      <c r="BGD16" s="21"/>
      <c r="BGE16" s="21"/>
      <c r="BGF16" s="21"/>
      <c r="BGG16" s="21"/>
      <c r="BGH16" s="21"/>
      <c r="BGI16" s="21"/>
      <c r="BGJ16" s="21"/>
      <c r="BGK16" s="21"/>
      <c r="BGL16" s="21"/>
      <c r="BGM16" s="21"/>
      <c r="BGN16" s="21"/>
      <c r="BGO16" s="21"/>
      <c r="BGP16" s="21"/>
      <c r="BGQ16" s="21"/>
      <c r="BGR16" s="21"/>
      <c r="BGS16" s="21"/>
      <c r="BGT16" s="21"/>
      <c r="BGU16" s="21"/>
      <c r="BGV16" s="21"/>
      <c r="BGW16" s="21"/>
      <c r="BGX16" s="21"/>
      <c r="BGY16" s="21"/>
      <c r="BGZ16" s="21"/>
      <c r="BHA16" s="21"/>
      <c r="BHB16" s="21"/>
      <c r="BHC16" s="21"/>
      <c r="BHD16" s="21"/>
      <c r="BHE16" s="21"/>
      <c r="BHF16" s="21"/>
      <c r="BHG16" s="21"/>
      <c r="BHH16" s="21"/>
      <c r="BHI16" s="21"/>
      <c r="BHJ16" s="21"/>
      <c r="BHK16" s="21"/>
      <c r="BHL16" s="21"/>
      <c r="BHM16" s="21"/>
      <c r="BHN16" s="21"/>
      <c r="BHO16" s="21"/>
      <c r="BHP16" s="21"/>
      <c r="BHQ16" s="21"/>
      <c r="BHR16" s="21"/>
      <c r="BHS16" s="21"/>
      <c r="BHT16" s="21"/>
      <c r="BHU16" s="21"/>
      <c r="BHV16" s="21"/>
      <c r="BHW16" s="21"/>
      <c r="BHX16" s="21"/>
      <c r="BHY16" s="21"/>
      <c r="BHZ16" s="21"/>
      <c r="BIA16" s="21"/>
      <c r="BIB16" s="21"/>
      <c r="BIC16" s="21"/>
      <c r="BID16" s="21"/>
      <c r="BIE16" s="21"/>
      <c r="BIF16" s="21"/>
      <c r="BIG16" s="21"/>
      <c r="BIH16" s="21"/>
      <c r="BII16" s="21"/>
      <c r="BIJ16" s="21"/>
      <c r="BIK16" s="21"/>
      <c r="BIL16" s="21"/>
      <c r="BIM16" s="21"/>
      <c r="BIN16" s="21"/>
      <c r="BIO16" s="21"/>
      <c r="BIP16" s="21"/>
      <c r="BIQ16" s="21"/>
      <c r="BIR16" s="21"/>
      <c r="BIS16" s="21"/>
      <c r="BIT16" s="21"/>
      <c r="BIU16" s="21"/>
      <c r="BIV16" s="21"/>
      <c r="BIW16" s="21"/>
      <c r="BIX16" s="21"/>
      <c r="BIY16" s="21"/>
      <c r="BIZ16" s="21"/>
      <c r="BJA16" s="21"/>
      <c r="BJB16" s="21"/>
      <c r="BJC16" s="21"/>
      <c r="BJD16" s="21"/>
      <c r="BJE16" s="21"/>
      <c r="BJF16" s="21"/>
      <c r="BJG16" s="21"/>
      <c r="BJH16" s="21"/>
      <c r="BJI16" s="21"/>
      <c r="BJJ16" s="21"/>
      <c r="BJK16" s="21"/>
      <c r="BJL16" s="21"/>
      <c r="BJM16" s="21"/>
      <c r="BJN16" s="21"/>
      <c r="BJO16" s="21"/>
      <c r="BJP16" s="21"/>
      <c r="BJQ16" s="21"/>
      <c r="BJR16" s="21"/>
      <c r="BJS16" s="21"/>
      <c r="BJT16" s="21"/>
      <c r="BJU16" s="21"/>
      <c r="BJV16" s="21"/>
      <c r="BJW16" s="21"/>
      <c r="BJX16" s="21"/>
      <c r="BJY16" s="21"/>
      <c r="BJZ16" s="21"/>
      <c r="BKA16" s="21"/>
      <c r="BKB16" s="21"/>
      <c r="BKC16" s="21"/>
      <c r="BKD16" s="21"/>
      <c r="BKE16" s="21"/>
      <c r="BKF16" s="21"/>
      <c r="BKG16" s="21"/>
      <c r="BKH16" s="21"/>
      <c r="BKI16" s="21"/>
      <c r="BKJ16" s="21"/>
      <c r="BKK16" s="21"/>
      <c r="BKL16" s="21"/>
      <c r="BKM16" s="21"/>
      <c r="BKN16" s="21"/>
      <c r="BKO16" s="21"/>
      <c r="BKP16" s="21"/>
      <c r="BKQ16" s="21"/>
      <c r="BKR16" s="21"/>
      <c r="BKS16" s="21"/>
      <c r="BKT16" s="21"/>
      <c r="BKU16" s="21"/>
      <c r="BKV16" s="21"/>
      <c r="BKW16" s="21"/>
      <c r="BKX16" s="21"/>
      <c r="BKY16" s="21"/>
      <c r="BKZ16" s="21"/>
      <c r="BLA16" s="21"/>
      <c r="BLB16" s="21"/>
      <c r="BLC16" s="21"/>
      <c r="BLD16" s="21"/>
      <c r="BLE16" s="21"/>
      <c r="BLF16" s="21"/>
      <c r="BLG16" s="21"/>
      <c r="BLH16" s="21"/>
      <c r="BLI16" s="21"/>
      <c r="BLJ16" s="21"/>
      <c r="BLK16" s="21"/>
      <c r="BLL16" s="21"/>
      <c r="BLM16" s="21"/>
      <c r="BLN16" s="21"/>
      <c r="BLO16" s="21"/>
      <c r="BLP16" s="21"/>
      <c r="BLQ16" s="21"/>
      <c r="BLR16" s="21"/>
      <c r="BLS16" s="21"/>
      <c r="BLT16" s="21"/>
      <c r="BLU16" s="21"/>
      <c r="BLV16" s="21"/>
      <c r="BLW16" s="21"/>
      <c r="BLX16" s="21"/>
      <c r="BLY16" s="21"/>
      <c r="BLZ16" s="21"/>
      <c r="BMA16" s="21"/>
      <c r="BMB16" s="21"/>
      <c r="BMC16" s="21"/>
      <c r="BMD16" s="21"/>
      <c r="BME16" s="21"/>
      <c r="BMF16" s="21"/>
      <c r="BMG16" s="21"/>
      <c r="BMH16" s="21"/>
      <c r="BMI16" s="21"/>
      <c r="BMJ16" s="21"/>
      <c r="BMK16" s="21"/>
      <c r="BML16" s="21"/>
      <c r="BMM16" s="21"/>
      <c r="BMN16" s="21"/>
      <c r="BMO16" s="21"/>
      <c r="BMP16" s="21"/>
      <c r="BMQ16" s="21"/>
      <c r="BMR16" s="21"/>
      <c r="BMS16" s="21"/>
      <c r="BMT16" s="21"/>
      <c r="BMU16" s="21"/>
      <c r="BMV16" s="21"/>
      <c r="BMW16" s="21"/>
      <c r="BMX16" s="21"/>
      <c r="BMY16" s="21"/>
      <c r="BMZ16" s="21"/>
      <c r="BNA16" s="21"/>
      <c r="BNB16" s="21"/>
      <c r="BNC16" s="21"/>
      <c r="BND16" s="21"/>
      <c r="BNE16" s="21"/>
      <c r="BNF16" s="21"/>
      <c r="BNG16" s="21"/>
      <c r="BNH16" s="21"/>
      <c r="BNI16" s="21"/>
      <c r="BNJ16" s="21"/>
      <c r="BNK16" s="21"/>
      <c r="BNL16" s="21"/>
      <c r="BNM16" s="21"/>
      <c r="BNN16" s="21"/>
      <c r="BNO16" s="21"/>
      <c r="BNP16" s="21"/>
      <c r="BNQ16" s="21"/>
      <c r="BNR16" s="21"/>
      <c r="BNS16" s="21"/>
      <c r="BNT16" s="21"/>
      <c r="BNU16" s="21"/>
      <c r="BNV16" s="21"/>
      <c r="BNW16" s="21"/>
      <c r="BNX16" s="21"/>
      <c r="BNY16" s="21"/>
      <c r="BNZ16" s="21"/>
      <c r="BOA16" s="21"/>
      <c r="BOB16" s="21"/>
      <c r="BOC16" s="21"/>
      <c r="BOD16" s="21"/>
      <c r="BOE16" s="21"/>
      <c r="BOF16" s="21"/>
      <c r="BOG16" s="21"/>
      <c r="BOH16" s="21"/>
      <c r="BOI16" s="21"/>
      <c r="BOJ16" s="21"/>
      <c r="BOK16" s="21"/>
      <c r="BOL16" s="21"/>
      <c r="BOM16" s="21"/>
      <c r="BON16" s="21"/>
      <c r="BOO16" s="21"/>
      <c r="BOP16" s="21"/>
      <c r="BOQ16" s="21"/>
      <c r="BOR16" s="21"/>
      <c r="BOS16" s="21"/>
      <c r="BOT16" s="21"/>
      <c r="BOU16" s="21"/>
      <c r="BOV16" s="21"/>
      <c r="BOW16" s="21"/>
      <c r="BOX16" s="21"/>
      <c r="BOY16" s="21"/>
      <c r="BOZ16" s="21"/>
      <c r="BPA16" s="21"/>
      <c r="BPB16" s="21"/>
      <c r="BPC16" s="21"/>
      <c r="BPD16" s="21"/>
      <c r="BPE16" s="21"/>
      <c r="BPF16" s="21"/>
      <c r="BPG16" s="21"/>
      <c r="BPH16" s="21"/>
      <c r="BPI16" s="21"/>
      <c r="BPJ16" s="21"/>
      <c r="BPK16" s="21"/>
      <c r="BPL16" s="21"/>
      <c r="BPM16" s="21"/>
      <c r="BPN16" s="21"/>
      <c r="BPO16" s="21"/>
      <c r="BPP16" s="21"/>
      <c r="BPQ16" s="21"/>
      <c r="BPR16" s="21"/>
      <c r="BPS16" s="21"/>
      <c r="BPT16" s="21"/>
      <c r="BPU16" s="21"/>
      <c r="BPV16" s="21"/>
      <c r="BPW16" s="21"/>
      <c r="BPX16" s="21"/>
      <c r="BPY16" s="21"/>
      <c r="BPZ16" s="21"/>
      <c r="BQA16" s="21"/>
      <c r="BQB16" s="21"/>
      <c r="BQC16" s="21"/>
      <c r="BQD16" s="21"/>
      <c r="BQE16" s="21"/>
      <c r="BQF16" s="21"/>
      <c r="BQG16" s="21"/>
      <c r="BQH16" s="21"/>
      <c r="BQI16" s="21"/>
      <c r="BQJ16" s="21"/>
      <c r="BQK16" s="21"/>
      <c r="BQL16" s="21"/>
      <c r="BQM16" s="21"/>
      <c r="BQN16" s="21"/>
      <c r="BQO16" s="21"/>
      <c r="BQP16" s="21"/>
      <c r="BQQ16" s="21"/>
      <c r="BQR16" s="21"/>
      <c r="BQS16" s="21"/>
      <c r="BQT16" s="21"/>
      <c r="BQU16" s="21"/>
      <c r="BQV16" s="21"/>
      <c r="BQW16" s="21"/>
      <c r="BQX16" s="21"/>
      <c r="BQY16" s="21"/>
      <c r="BQZ16" s="21"/>
      <c r="BRA16" s="21"/>
      <c r="BRB16" s="21"/>
      <c r="BRC16" s="21"/>
      <c r="BRD16" s="21"/>
      <c r="BRE16" s="21"/>
      <c r="BRF16" s="21"/>
      <c r="BRG16" s="21"/>
      <c r="BRH16" s="21"/>
      <c r="BRI16" s="21"/>
      <c r="BRJ16" s="21"/>
      <c r="BRK16" s="21"/>
      <c r="BRL16" s="21"/>
      <c r="BRM16" s="21"/>
      <c r="BRN16" s="21"/>
      <c r="BRO16" s="21"/>
      <c r="BRP16" s="21"/>
      <c r="BRQ16" s="21"/>
      <c r="BRR16" s="21"/>
      <c r="BRS16" s="21"/>
      <c r="BRT16" s="21"/>
      <c r="BRU16" s="21"/>
      <c r="BRV16" s="21"/>
      <c r="BRW16" s="21"/>
      <c r="BRX16" s="21"/>
      <c r="BRY16" s="21"/>
      <c r="BRZ16" s="21"/>
      <c r="BSA16" s="21"/>
      <c r="BSB16" s="21"/>
      <c r="BSC16" s="21"/>
      <c r="BSD16" s="21"/>
      <c r="BSE16" s="21"/>
      <c r="BSF16" s="21"/>
      <c r="BSG16" s="21"/>
      <c r="BSH16" s="21"/>
      <c r="BSI16" s="21"/>
      <c r="BSJ16" s="21"/>
      <c r="BSK16" s="21"/>
      <c r="BSL16" s="21"/>
      <c r="BSM16" s="21"/>
      <c r="BSN16" s="21"/>
      <c r="BSO16" s="21"/>
      <c r="BSP16" s="21"/>
      <c r="BSQ16" s="21"/>
      <c r="BSR16" s="21"/>
      <c r="BSS16" s="21"/>
      <c r="BST16" s="21"/>
      <c r="BSU16" s="21"/>
      <c r="BSV16" s="21"/>
      <c r="BSW16" s="21"/>
      <c r="BSX16" s="21"/>
      <c r="BSY16" s="21"/>
      <c r="BSZ16" s="21"/>
      <c r="BTA16" s="21"/>
      <c r="BTB16" s="21"/>
      <c r="BTC16" s="21"/>
      <c r="BTD16" s="21"/>
      <c r="BTE16" s="21"/>
      <c r="BTF16" s="21"/>
      <c r="BTG16" s="21"/>
      <c r="BTH16" s="21"/>
      <c r="BTI16" s="21"/>
      <c r="BTJ16" s="21"/>
      <c r="BTK16" s="21"/>
      <c r="BTL16" s="21"/>
      <c r="BTM16" s="21"/>
      <c r="BTN16" s="21"/>
      <c r="BTO16" s="21"/>
      <c r="BTP16" s="21"/>
      <c r="BTQ16" s="21"/>
      <c r="BTR16" s="21"/>
      <c r="BTS16" s="21"/>
      <c r="BTT16" s="21"/>
      <c r="BTU16" s="21"/>
      <c r="BTV16" s="21"/>
      <c r="BTW16" s="21"/>
      <c r="BTX16" s="21"/>
      <c r="BTY16" s="21"/>
      <c r="BTZ16" s="21"/>
      <c r="BUA16" s="21"/>
      <c r="BUB16" s="21"/>
      <c r="BUC16" s="21"/>
      <c r="BUD16" s="21"/>
      <c r="BUE16" s="21"/>
      <c r="BUF16" s="21"/>
      <c r="BUG16" s="21"/>
      <c r="BUH16" s="21"/>
      <c r="BUI16" s="21"/>
      <c r="BUJ16" s="21"/>
      <c r="BUK16" s="21"/>
      <c r="BUL16" s="21"/>
      <c r="BUM16" s="21"/>
      <c r="BUN16" s="21"/>
      <c r="BUO16" s="21"/>
      <c r="BUP16" s="21"/>
      <c r="BUQ16" s="21"/>
      <c r="BUR16" s="21"/>
      <c r="BUS16" s="21"/>
      <c r="BUT16" s="21"/>
      <c r="BUU16" s="21"/>
      <c r="BUV16" s="21"/>
      <c r="BUW16" s="21"/>
      <c r="BUX16" s="21"/>
      <c r="BUY16" s="21"/>
      <c r="BUZ16" s="21"/>
      <c r="BVA16" s="21"/>
      <c r="BVB16" s="21"/>
      <c r="BVC16" s="21"/>
      <c r="BVD16" s="21"/>
      <c r="BVE16" s="21"/>
      <c r="BVF16" s="21"/>
      <c r="BVG16" s="21"/>
      <c r="BVH16" s="21"/>
      <c r="BVI16" s="21"/>
      <c r="BVJ16" s="21"/>
      <c r="BVK16" s="21"/>
      <c r="BVL16" s="21"/>
      <c r="BVM16" s="21"/>
      <c r="BVN16" s="21"/>
      <c r="BVO16" s="21"/>
      <c r="BVP16" s="21"/>
      <c r="BVQ16" s="21"/>
      <c r="BVR16" s="21"/>
      <c r="BVS16" s="21"/>
      <c r="BVT16" s="21"/>
      <c r="BVU16" s="21"/>
      <c r="BVV16" s="21"/>
      <c r="BVW16" s="21"/>
      <c r="BVX16" s="21"/>
      <c r="BVY16" s="21"/>
      <c r="BVZ16" s="21"/>
      <c r="BWA16" s="21"/>
      <c r="BWB16" s="21"/>
      <c r="BWC16" s="21"/>
      <c r="BWD16" s="21"/>
      <c r="BWE16" s="21"/>
      <c r="BWF16" s="21"/>
      <c r="BWG16" s="21"/>
      <c r="BWH16" s="21"/>
      <c r="BWI16" s="21"/>
      <c r="BWJ16" s="21"/>
      <c r="BWK16" s="21"/>
      <c r="BWL16" s="21"/>
      <c r="BWM16" s="21"/>
      <c r="BWN16" s="21"/>
      <c r="BWO16" s="21"/>
      <c r="BWP16" s="21"/>
      <c r="BWQ16" s="21"/>
      <c r="BWR16" s="21"/>
      <c r="BWS16" s="21"/>
      <c r="BWT16" s="21"/>
      <c r="BWU16" s="21"/>
      <c r="BWV16" s="21"/>
      <c r="BWW16" s="21"/>
      <c r="BWX16" s="21"/>
      <c r="BWY16" s="21"/>
      <c r="BWZ16" s="21"/>
      <c r="BXA16" s="21"/>
      <c r="BXB16" s="21"/>
      <c r="BXC16" s="21"/>
      <c r="BXD16" s="21"/>
      <c r="BXE16" s="21"/>
      <c r="BXF16" s="21"/>
      <c r="BXG16" s="21"/>
      <c r="BXH16" s="21"/>
      <c r="BXI16" s="21"/>
      <c r="BXJ16" s="21"/>
      <c r="BXK16" s="21"/>
      <c r="BXL16" s="21"/>
      <c r="BXM16" s="21"/>
      <c r="BXN16" s="21"/>
      <c r="BXO16" s="21"/>
      <c r="BXP16" s="21"/>
      <c r="BXQ16" s="21"/>
      <c r="BXR16" s="21"/>
      <c r="BXS16" s="21"/>
      <c r="BXT16" s="21"/>
      <c r="BXU16" s="21"/>
      <c r="BXV16" s="21"/>
      <c r="BXW16" s="21"/>
      <c r="BXX16" s="21"/>
      <c r="BXY16" s="21"/>
      <c r="BXZ16" s="21"/>
      <c r="BYA16" s="21"/>
      <c r="BYB16" s="21"/>
      <c r="BYC16" s="21"/>
      <c r="BYD16" s="21"/>
      <c r="BYE16" s="21"/>
      <c r="BYF16" s="21"/>
      <c r="BYG16" s="21"/>
      <c r="BYH16" s="21"/>
      <c r="BYI16" s="21"/>
      <c r="BYJ16" s="21"/>
      <c r="BYK16" s="21"/>
      <c r="BYL16" s="21"/>
      <c r="BYM16" s="21"/>
      <c r="BYN16" s="21"/>
      <c r="BYO16" s="21"/>
      <c r="BYP16" s="21"/>
      <c r="BYQ16" s="21"/>
      <c r="BYR16" s="21"/>
      <c r="BYS16" s="21"/>
      <c r="BYT16" s="21"/>
      <c r="BYU16" s="21"/>
      <c r="BYV16" s="21"/>
      <c r="BYW16" s="21"/>
      <c r="BYX16" s="21"/>
      <c r="BYY16" s="21"/>
      <c r="BYZ16" s="21"/>
      <c r="BZA16" s="21"/>
      <c r="BZB16" s="21"/>
      <c r="BZC16" s="21"/>
      <c r="BZD16" s="21"/>
      <c r="BZE16" s="21"/>
      <c r="BZF16" s="21"/>
      <c r="BZG16" s="21"/>
      <c r="BZH16" s="21"/>
      <c r="BZI16" s="21"/>
      <c r="BZJ16" s="21"/>
      <c r="BZK16" s="21"/>
      <c r="BZL16" s="21"/>
      <c r="BZM16" s="21"/>
      <c r="BZN16" s="21"/>
      <c r="BZO16" s="21"/>
      <c r="BZP16" s="21"/>
      <c r="BZQ16" s="21"/>
      <c r="BZR16" s="21"/>
      <c r="BZS16" s="21"/>
      <c r="BZT16" s="21"/>
      <c r="BZU16" s="21"/>
      <c r="BZV16" s="21"/>
      <c r="BZW16" s="21"/>
      <c r="BZX16" s="21"/>
      <c r="BZY16" s="21"/>
      <c r="BZZ16" s="21"/>
      <c r="CAA16" s="21"/>
      <c r="CAB16" s="21"/>
      <c r="CAC16" s="21"/>
      <c r="CAD16" s="21"/>
      <c r="CAE16" s="21"/>
      <c r="CAF16" s="21"/>
      <c r="CAG16" s="21"/>
      <c r="CAH16" s="21"/>
      <c r="CAI16" s="21"/>
      <c r="CAJ16" s="21"/>
      <c r="CAK16" s="21"/>
      <c r="CAL16" s="21"/>
      <c r="CAM16" s="21"/>
      <c r="CAN16" s="21"/>
      <c r="CAO16" s="21"/>
      <c r="CAP16" s="21"/>
      <c r="CAQ16" s="21"/>
      <c r="CAR16" s="21"/>
      <c r="CAS16" s="21"/>
      <c r="CAT16" s="21"/>
      <c r="CAU16" s="21"/>
      <c r="CAV16" s="21"/>
      <c r="CAW16" s="21"/>
      <c r="CAX16" s="21"/>
      <c r="CAY16" s="21"/>
      <c r="CAZ16" s="21"/>
      <c r="CBA16" s="21"/>
      <c r="CBB16" s="21"/>
      <c r="CBC16" s="21"/>
      <c r="CBD16" s="21"/>
      <c r="CBE16" s="21"/>
      <c r="CBF16" s="21"/>
      <c r="CBG16" s="21"/>
      <c r="CBH16" s="21"/>
      <c r="CBI16" s="21"/>
      <c r="CBJ16" s="21"/>
      <c r="CBK16" s="21"/>
      <c r="CBL16" s="21"/>
      <c r="CBM16" s="21"/>
      <c r="CBN16" s="21"/>
      <c r="CBO16" s="21"/>
      <c r="CBP16" s="21"/>
      <c r="CBQ16" s="21"/>
      <c r="CBR16" s="21"/>
      <c r="CBS16" s="21"/>
      <c r="CBT16" s="21"/>
      <c r="CBU16" s="21"/>
      <c r="CBV16" s="21"/>
      <c r="CBW16" s="21"/>
      <c r="CBX16" s="21"/>
      <c r="CBY16" s="21"/>
      <c r="CBZ16" s="21"/>
      <c r="CCA16" s="21"/>
      <c r="CCB16" s="21"/>
      <c r="CCC16" s="21"/>
      <c r="CCD16" s="21"/>
      <c r="CCE16" s="21"/>
      <c r="CCF16" s="21"/>
      <c r="CCG16" s="21"/>
      <c r="CCH16" s="21"/>
      <c r="CCI16" s="21"/>
      <c r="CCJ16" s="21"/>
      <c r="CCK16" s="21"/>
      <c r="CCL16" s="21"/>
      <c r="CCM16" s="21"/>
      <c r="CCN16" s="21"/>
      <c r="CCO16" s="21"/>
      <c r="CCP16" s="21"/>
      <c r="CCQ16" s="21"/>
      <c r="CCR16" s="21"/>
      <c r="CCS16" s="21"/>
      <c r="CCT16" s="21"/>
      <c r="CCU16" s="21"/>
      <c r="CCV16" s="21"/>
      <c r="CCW16" s="21"/>
      <c r="CCX16" s="21"/>
      <c r="CCY16" s="21"/>
      <c r="CCZ16" s="21"/>
      <c r="CDA16" s="21"/>
      <c r="CDB16" s="21"/>
      <c r="CDC16" s="21"/>
      <c r="CDD16" s="21"/>
      <c r="CDE16" s="21"/>
      <c r="CDF16" s="21"/>
      <c r="CDG16" s="21"/>
      <c r="CDH16" s="21"/>
      <c r="CDI16" s="21"/>
      <c r="CDJ16" s="21"/>
      <c r="CDK16" s="21"/>
      <c r="CDL16" s="21"/>
      <c r="CDM16" s="21"/>
      <c r="CDN16" s="21"/>
      <c r="CDO16" s="21"/>
      <c r="CDP16" s="21"/>
      <c r="CDQ16" s="21"/>
      <c r="CDR16" s="21"/>
      <c r="CDS16" s="21"/>
      <c r="CDT16" s="21"/>
      <c r="CDU16" s="21"/>
      <c r="CDV16" s="21"/>
      <c r="CDW16" s="21"/>
      <c r="CDX16" s="21"/>
      <c r="CDY16" s="21"/>
      <c r="CDZ16" s="21"/>
      <c r="CEA16" s="21"/>
      <c r="CEB16" s="21"/>
      <c r="CEC16" s="21"/>
      <c r="CED16" s="21"/>
      <c r="CEE16" s="21"/>
      <c r="CEF16" s="21"/>
      <c r="CEG16" s="21"/>
      <c r="CEH16" s="21"/>
      <c r="CEI16" s="21"/>
      <c r="CEJ16" s="21"/>
      <c r="CEK16" s="21"/>
      <c r="CEL16" s="21"/>
      <c r="CEM16" s="21"/>
      <c r="CEN16" s="21"/>
      <c r="CEO16" s="21"/>
      <c r="CEP16" s="21"/>
      <c r="CEQ16" s="21"/>
      <c r="CER16" s="21"/>
      <c r="CES16" s="21"/>
      <c r="CET16" s="21"/>
      <c r="CEU16" s="21"/>
      <c r="CEV16" s="21"/>
      <c r="CEW16" s="21"/>
      <c r="CEX16" s="21"/>
      <c r="CEY16" s="21"/>
      <c r="CEZ16" s="21"/>
      <c r="CFA16" s="21"/>
      <c r="CFB16" s="21"/>
      <c r="CFC16" s="21"/>
      <c r="CFD16" s="21"/>
      <c r="CFE16" s="21"/>
      <c r="CFF16" s="21"/>
      <c r="CFG16" s="21"/>
      <c r="CFH16" s="21"/>
      <c r="CFI16" s="21"/>
      <c r="CFJ16" s="21"/>
      <c r="CFK16" s="21"/>
      <c r="CFL16" s="21"/>
      <c r="CFM16" s="21"/>
      <c r="CFN16" s="21"/>
      <c r="CFO16" s="21"/>
      <c r="CFP16" s="21"/>
      <c r="CFQ16" s="21"/>
      <c r="CFR16" s="21"/>
      <c r="CFS16" s="21"/>
      <c r="CFT16" s="21"/>
      <c r="CFU16" s="21"/>
      <c r="CFV16" s="21"/>
      <c r="CFW16" s="21"/>
      <c r="CFX16" s="21"/>
      <c r="CFY16" s="21"/>
      <c r="CFZ16" s="21"/>
      <c r="CGA16" s="21"/>
      <c r="CGB16" s="21"/>
      <c r="CGC16" s="21"/>
      <c r="CGD16" s="21"/>
      <c r="CGE16" s="21"/>
      <c r="CGF16" s="21"/>
      <c r="CGG16" s="21"/>
      <c r="CGH16" s="21"/>
      <c r="CGI16" s="21"/>
      <c r="CGJ16" s="21"/>
      <c r="CGK16" s="21"/>
      <c r="CGL16" s="21"/>
      <c r="CGM16" s="21"/>
      <c r="CGN16" s="21"/>
      <c r="CGO16" s="21"/>
      <c r="CGP16" s="21"/>
      <c r="CGQ16" s="21"/>
      <c r="CGR16" s="21"/>
      <c r="CGS16" s="21"/>
      <c r="CGT16" s="21"/>
      <c r="CGU16" s="21"/>
      <c r="CGV16" s="21"/>
      <c r="CGW16" s="21"/>
      <c r="CGX16" s="21"/>
      <c r="CGY16" s="21"/>
      <c r="CGZ16" s="21"/>
      <c r="CHA16" s="21"/>
      <c r="CHB16" s="21"/>
      <c r="CHC16" s="21"/>
      <c r="CHD16" s="21"/>
      <c r="CHE16" s="21"/>
      <c r="CHF16" s="21"/>
      <c r="CHG16" s="21"/>
      <c r="CHH16" s="21"/>
      <c r="CHI16" s="21"/>
      <c r="CHJ16" s="21"/>
      <c r="CHK16" s="21"/>
      <c r="CHL16" s="21"/>
      <c r="CHM16" s="21"/>
      <c r="CHN16" s="21"/>
      <c r="CHO16" s="21"/>
      <c r="CHP16" s="21"/>
      <c r="CHQ16" s="21"/>
      <c r="CHR16" s="21"/>
      <c r="CHS16" s="21"/>
      <c r="CHT16" s="21"/>
      <c r="CHU16" s="21"/>
      <c r="CHV16" s="21"/>
      <c r="CHW16" s="21"/>
      <c r="CHX16" s="21"/>
      <c r="CHY16" s="21"/>
      <c r="CHZ16" s="21"/>
      <c r="CIA16" s="21"/>
      <c r="CIB16" s="21"/>
      <c r="CIC16" s="21"/>
      <c r="CID16" s="21"/>
      <c r="CIE16" s="21"/>
      <c r="CIF16" s="21"/>
      <c r="CIG16" s="21"/>
      <c r="CIH16" s="21"/>
      <c r="CII16" s="21"/>
      <c r="CIJ16" s="21"/>
      <c r="CIK16" s="21"/>
      <c r="CIL16" s="21"/>
      <c r="CIM16" s="21"/>
      <c r="CIN16" s="21"/>
      <c r="CIO16" s="21"/>
      <c r="CIP16" s="21"/>
      <c r="CIQ16" s="21"/>
      <c r="CIR16" s="21"/>
      <c r="CIS16" s="21"/>
      <c r="CIT16" s="21"/>
      <c r="CIU16" s="21"/>
      <c r="CIV16" s="21"/>
      <c r="CIW16" s="21"/>
      <c r="CIX16" s="21"/>
      <c r="CIY16" s="21"/>
      <c r="CIZ16" s="21"/>
      <c r="CJA16" s="21"/>
      <c r="CJB16" s="21"/>
      <c r="CJC16" s="21"/>
      <c r="CJD16" s="21"/>
      <c r="CJE16" s="21"/>
      <c r="CJF16" s="21"/>
      <c r="CJG16" s="21"/>
      <c r="CJH16" s="21"/>
      <c r="CJI16" s="21"/>
      <c r="CJJ16" s="21"/>
      <c r="CJK16" s="21"/>
      <c r="CJL16" s="21"/>
      <c r="CJM16" s="21"/>
      <c r="CJN16" s="21"/>
      <c r="CJO16" s="21"/>
      <c r="CJP16" s="21"/>
      <c r="CJQ16" s="21"/>
      <c r="CJR16" s="21"/>
      <c r="CJS16" s="21"/>
      <c r="CJT16" s="21"/>
      <c r="CJU16" s="21"/>
      <c r="CJV16" s="21"/>
      <c r="CJW16" s="21"/>
      <c r="CJX16" s="21"/>
      <c r="CJY16" s="21"/>
      <c r="CJZ16" s="21"/>
      <c r="CKA16" s="21"/>
      <c r="CKB16" s="21"/>
      <c r="CKC16" s="21"/>
      <c r="CKD16" s="21"/>
      <c r="CKE16" s="21"/>
      <c r="CKF16" s="21"/>
      <c r="CKG16" s="21"/>
      <c r="CKH16" s="21"/>
      <c r="CKI16" s="21"/>
      <c r="CKJ16" s="21"/>
      <c r="CKK16" s="21"/>
      <c r="CKL16" s="21"/>
      <c r="CKM16" s="21"/>
      <c r="CKN16" s="21"/>
      <c r="CKO16" s="21"/>
      <c r="CKP16" s="21"/>
      <c r="CKQ16" s="21"/>
      <c r="CKR16" s="21"/>
      <c r="CKS16" s="21"/>
      <c r="CKT16" s="21"/>
      <c r="CKU16" s="21"/>
      <c r="CKV16" s="21"/>
      <c r="CKW16" s="21"/>
      <c r="CKX16" s="21"/>
      <c r="CKY16" s="21"/>
      <c r="CKZ16" s="21"/>
      <c r="CLA16" s="21"/>
      <c r="CLB16" s="21"/>
      <c r="CLC16" s="21"/>
      <c r="CLD16" s="21"/>
      <c r="CLE16" s="21"/>
      <c r="CLF16" s="21"/>
      <c r="CLG16" s="21"/>
      <c r="CLH16" s="21"/>
      <c r="CLI16" s="21"/>
      <c r="CLJ16" s="21"/>
      <c r="CLK16" s="21"/>
      <c r="CLL16" s="21"/>
      <c r="CLM16" s="21"/>
      <c r="CLN16" s="21"/>
      <c r="CLO16" s="21"/>
      <c r="CLP16" s="21"/>
      <c r="CLQ16" s="21"/>
      <c r="CLR16" s="21"/>
      <c r="CLS16" s="21"/>
      <c r="CLT16" s="21"/>
      <c r="CLU16" s="21"/>
      <c r="CLV16" s="21"/>
      <c r="CLW16" s="21"/>
      <c r="CLX16" s="21"/>
      <c r="CLY16" s="21"/>
      <c r="CLZ16" s="21"/>
      <c r="CMA16" s="21"/>
      <c r="CMB16" s="21"/>
      <c r="CMC16" s="21"/>
      <c r="CMD16" s="21"/>
      <c r="CME16" s="21"/>
      <c r="CMF16" s="21"/>
      <c r="CMG16" s="21"/>
      <c r="CMH16" s="21"/>
      <c r="CMI16" s="21"/>
      <c r="CMJ16" s="21"/>
      <c r="CMK16" s="21"/>
      <c r="CML16" s="21"/>
      <c r="CMM16" s="21"/>
      <c r="CMN16" s="21"/>
      <c r="CMO16" s="21"/>
      <c r="CMP16" s="21"/>
      <c r="CMQ16" s="21"/>
      <c r="CMR16" s="21"/>
      <c r="CMS16" s="21"/>
      <c r="CMT16" s="21"/>
      <c r="CMU16" s="21"/>
      <c r="CMV16" s="21"/>
      <c r="CMW16" s="21"/>
      <c r="CMX16" s="21"/>
      <c r="CMY16" s="21"/>
      <c r="CMZ16" s="21"/>
      <c r="CNA16" s="21"/>
      <c r="CNB16" s="21"/>
      <c r="CNC16" s="21"/>
      <c r="CND16" s="21"/>
      <c r="CNE16" s="21"/>
      <c r="CNF16" s="21"/>
      <c r="CNG16" s="21"/>
      <c r="CNH16" s="21"/>
      <c r="CNI16" s="21"/>
      <c r="CNJ16" s="21"/>
      <c r="CNK16" s="21"/>
      <c r="CNL16" s="21"/>
      <c r="CNM16" s="21"/>
      <c r="CNN16" s="21"/>
      <c r="CNO16" s="21"/>
      <c r="CNP16" s="21"/>
      <c r="CNQ16" s="21"/>
      <c r="CNR16" s="21"/>
      <c r="CNS16" s="21"/>
      <c r="CNT16" s="21"/>
      <c r="CNU16" s="21"/>
      <c r="CNV16" s="21"/>
      <c r="CNW16" s="21"/>
      <c r="CNX16" s="21"/>
      <c r="CNY16" s="21"/>
      <c r="CNZ16" s="21"/>
      <c r="COA16" s="21"/>
      <c r="COB16" s="21"/>
      <c r="COC16" s="21"/>
      <c r="COD16" s="21"/>
      <c r="COE16" s="21"/>
      <c r="COF16" s="21"/>
      <c r="COG16" s="21"/>
      <c r="COH16" s="21"/>
      <c r="COI16" s="21"/>
      <c r="COJ16" s="21"/>
      <c r="COK16" s="21"/>
      <c r="COL16" s="21"/>
      <c r="COM16" s="21"/>
      <c r="CON16" s="21"/>
      <c r="COO16" s="21"/>
      <c r="COP16" s="21"/>
      <c r="COQ16" s="21"/>
      <c r="COR16" s="21"/>
      <c r="COS16" s="21"/>
      <c r="COT16" s="21"/>
      <c r="COU16" s="21"/>
      <c r="COV16" s="21"/>
      <c r="COW16" s="21"/>
      <c r="COX16" s="21"/>
      <c r="COY16" s="21"/>
      <c r="COZ16" s="21"/>
      <c r="CPA16" s="21"/>
      <c r="CPB16" s="21"/>
      <c r="CPC16" s="21"/>
      <c r="CPD16" s="21"/>
      <c r="CPE16" s="21"/>
      <c r="CPF16" s="21"/>
      <c r="CPG16" s="21"/>
      <c r="CPH16" s="21"/>
      <c r="CPI16" s="21"/>
      <c r="CPJ16" s="21"/>
      <c r="CPK16" s="21"/>
      <c r="CPL16" s="21"/>
      <c r="CPM16" s="21"/>
      <c r="CPN16" s="21"/>
      <c r="CPO16" s="21"/>
      <c r="CPP16" s="21"/>
      <c r="CPQ16" s="21"/>
      <c r="CPR16" s="21"/>
      <c r="CPS16" s="21"/>
      <c r="CPT16" s="21"/>
      <c r="CPU16" s="21"/>
      <c r="CPV16" s="21"/>
      <c r="CPW16" s="21"/>
      <c r="CPX16" s="21"/>
      <c r="CPY16" s="21"/>
      <c r="CPZ16" s="21"/>
      <c r="CQA16" s="21"/>
      <c r="CQB16" s="21"/>
      <c r="CQC16" s="21"/>
      <c r="CQD16" s="21"/>
      <c r="CQE16" s="21"/>
      <c r="CQF16" s="21"/>
      <c r="CQG16" s="21"/>
      <c r="CQH16" s="21"/>
      <c r="CQI16" s="21"/>
      <c r="CQJ16" s="21"/>
      <c r="CQK16" s="21"/>
      <c r="CQL16" s="21"/>
      <c r="CQM16" s="21"/>
      <c r="CQN16" s="21"/>
      <c r="CQO16" s="21"/>
      <c r="CQP16" s="21"/>
      <c r="CQQ16" s="21"/>
      <c r="CQR16" s="21"/>
      <c r="CQS16" s="21"/>
      <c r="CQT16" s="21"/>
      <c r="CQU16" s="21"/>
      <c r="CQV16" s="21"/>
      <c r="CQW16" s="21"/>
      <c r="CQX16" s="21"/>
      <c r="CQY16" s="21"/>
      <c r="CQZ16" s="21"/>
      <c r="CRA16" s="21"/>
      <c r="CRB16" s="21"/>
      <c r="CRC16" s="21"/>
      <c r="CRD16" s="21"/>
      <c r="CRE16" s="21"/>
      <c r="CRF16" s="21"/>
      <c r="CRG16" s="21"/>
      <c r="CRH16" s="21"/>
      <c r="CRI16" s="21"/>
      <c r="CRJ16" s="21"/>
      <c r="CRK16" s="21"/>
      <c r="CRL16" s="21"/>
      <c r="CRM16" s="21"/>
      <c r="CRN16" s="21"/>
      <c r="CRO16" s="21"/>
      <c r="CRP16" s="21"/>
      <c r="CRQ16" s="21"/>
      <c r="CRR16" s="21"/>
      <c r="CRS16" s="21"/>
      <c r="CRT16" s="21"/>
      <c r="CRU16" s="21"/>
      <c r="CRV16" s="21"/>
      <c r="CRW16" s="21"/>
      <c r="CRX16" s="21"/>
      <c r="CRY16" s="21"/>
      <c r="CRZ16" s="21"/>
      <c r="CSA16" s="21"/>
      <c r="CSB16" s="21"/>
      <c r="CSC16" s="21"/>
      <c r="CSD16" s="21"/>
      <c r="CSE16" s="21"/>
      <c r="CSF16" s="21"/>
      <c r="CSG16" s="21"/>
      <c r="CSH16" s="21"/>
      <c r="CSI16" s="21"/>
      <c r="CSJ16" s="21"/>
      <c r="CSK16" s="21"/>
      <c r="CSL16" s="21"/>
      <c r="CSM16" s="21"/>
      <c r="CSN16" s="21"/>
      <c r="CSO16" s="21"/>
      <c r="CSP16" s="21"/>
      <c r="CSQ16" s="21"/>
      <c r="CSR16" s="21"/>
      <c r="CSS16" s="21"/>
      <c r="CST16" s="21"/>
      <c r="CSU16" s="21"/>
      <c r="CSV16" s="21"/>
      <c r="CSW16" s="21"/>
      <c r="CSX16" s="21"/>
      <c r="CSY16" s="21"/>
      <c r="CSZ16" s="21"/>
      <c r="CTA16" s="21"/>
      <c r="CTB16" s="21"/>
      <c r="CTC16" s="21"/>
      <c r="CTD16" s="21"/>
      <c r="CTE16" s="21"/>
      <c r="CTF16" s="21"/>
      <c r="CTG16" s="21"/>
      <c r="CTH16" s="21"/>
      <c r="CTI16" s="21"/>
      <c r="CTJ16" s="21"/>
      <c r="CTK16" s="21"/>
      <c r="CTL16" s="21"/>
      <c r="CTM16" s="21"/>
      <c r="CTN16" s="21"/>
      <c r="CTO16" s="21"/>
      <c r="CTP16" s="21"/>
      <c r="CTQ16" s="21"/>
      <c r="CTR16" s="21"/>
      <c r="CTS16" s="21"/>
      <c r="CTT16" s="21"/>
      <c r="CTU16" s="21"/>
      <c r="CTV16" s="21"/>
      <c r="CTW16" s="21"/>
      <c r="CTX16" s="21"/>
      <c r="CTY16" s="21"/>
      <c r="CTZ16" s="21"/>
      <c r="CUA16" s="21"/>
      <c r="CUB16" s="21"/>
      <c r="CUC16" s="21"/>
      <c r="CUD16" s="21"/>
      <c r="CUE16" s="21"/>
      <c r="CUF16" s="21"/>
      <c r="CUG16" s="21"/>
      <c r="CUH16" s="21"/>
      <c r="CUI16" s="21"/>
      <c r="CUJ16" s="21"/>
      <c r="CUK16" s="21"/>
      <c r="CUL16" s="21"/>
      <c r="CUM16" s="21"/>
      <c r="CUN16" s="21"/>
      <c r="CUO16" s="21"/>
      <c r="CUP16" s="21"/>
      <c r="CUQ16" s="21"/>
      <c r="CUR16" s="21"/>
      <c r="CUS16" s="21"/>
      <c r="CUT16" s="21"/>
      <c r="CUU16" s="21"/>
      <c r="CUV16" s="21"/>
      <c r="CUW16" s="21"/>
      <c r="CUX16" s="21"/>
      <c r="CUY16" s="21"/>
      <c r="CUZ16" s="21"/>
      <c r="CVA16" s="21"/>
      <c r="CVB16" s="21"/>
      <c r="CVC16" s="21"/>
      <c r="CVD16" s="21"/>
      <c r="CVE16" s="21"/>
      <c r="CVF16" s="21"/>
      <c r="CVG16" s="21"/>
      <c r="CVH16" s="21"/>
      <c r="CVI16" s="21"/>
      <c r="CVJ16" s="21"/>
      <c r="CVK16" s="21"/>
      <c r="CVL16" s="21"/>
      <c r="CVM16" s="21"/>
      <c r="CVN16" s="21"/>
      <c r="CVO16" s="21"/>
      <c r="CVP16" s="21"/>
      <c r="CVQ16" s="21"/>
      <c r="CVR16" s="21"/>
      <c r="CVS16" s="21"/>
      <c r="CVT16" s="21"/>
      <c r="CVU16" s="21"/>
      <c r="CVV16" s="21"/>
      <c r="CVW16" s="21"/>
      <c r="CVX16" s="21"/>
      <c r="CVY16" s="21"/>
      <c r="CVZ16" s="21"/>
      <c r="CWA16" s="21"/>
      <c r="CWB16" s="21"/>
      <c r="CWC16" s="21"/>
      <c r="CWD16" s="21"/>
      <c r="CWE16" s="21"/>
      <c r="CWF16" s="21"/>
      <c r="CWG16" s="21"/>
      <c r="CWH16" s="21"/>
      <c r="CWI16" s="21"/>
      <c r="CWJ16" s="21"/>
      <c r="CWK16" s="21"/>
      <c r="CWL16" s="21"/>
      <c r="CWM16" s="21"/>
      <c r="CWN16" s="21"/>
      <c r="CWO16" s="21"/>
      <c r="CWP16" s="21"/>
      <c r="CWQ16" s="21"/>
      <c r="CWR16" s="21"/>
      <c r="CWS16" s="21"/>
      <c r="CWT16" s="21"/>
      <c r="CWU16" s="21"/>
      <c r="CWV16" s="21"/>
      <c r="CWW16" s="21"/>
      <c r="CWX16" s="21"/>
      <c r="CWY16" s="21"/>
      <c r="CWZ16" s="21"/>
      <c r="CXA16" s="21"/>
      <c r="CXB16" s="21"/>
      <c r="CXC16" s="21"/>
      <c r="CXD16" s="21"/>
      <c r="CXE16" s="21"/>
      <c r="CXF16" s="21"/>
      <c r="CXG16" s="21"/>
      <c r="CXH16" s="21"/>
      <c r="CXI16" s="21"/>
      <c r="CXJ16" s="21"/>
      <c r="CXK16" s="21"/>
      <c r="CXL16" s="21"/>
      <c r="CXM16" s="21"/>
      <c r="CXN16" s="21"/>
      <c r="CXO16" s="21"/>
      <c r="CXP16" s="21"/>
      <c r="CXQ16" s="21"/>
      <c r="CXR16" s="21"/>
      <c r="CXS16" s="21"/>
      <c r="CXT16" s="21"/>
      <c r="CXU16" s="21"/>
      <c r="CXV16" s="21"/>
      <c r="CXW16" s="21"/>
      <c r="CXX16" s="21"/>
      <c r="CXY16" s="21"/>
      <c r="CXZ16" s="21"/>
      <c r="CYA16" s="21"/>
      <c r="CYB16" s="21"/>
      <c r="CYC16" s="21"/>
      <c r="CYD16" s="21"/>
      <c r="CYE16" s="21"/>
      <c r="CYF16" s="21"/>
      <c r="CYG16" s="21"/>
      <c r="CYH16" s="21"/>
      <c r="CYI16" s="21"/>
      <c r="CYJ16" s="21"/>
      <c r="CYK16" s="21"/>
      <c r="CYL16" s="21"/>
      <c r="CYM16" s="21"/>
      <c r="CYN16" s="21"/>
      <c r="CYO16" s="21"/>
      <c r="CYP16" s="21"/>
      <c r="CYQ16" s="21"/>
      <c r="CYR16" s="21"/>
      <c r="CYS16" s="21"/>
      <c r="CYT16" s="21"/>
      <c r="CYU16" s="21"/>
      <c r="CYV16" s="21"/>
      <c r="CYW16" s="21"/>
      <c r="CYX16" s="21"/>
      <c r="CYY16" s="21"/>
      <c r="CYZ16" s="21"/>
      <c r="CZA16" s="21"/>
      <c r="CZB16" s="21"/>
      <c r="CZC16" s="21"/>
      <c r="CZD16" s="21"/>
      <c r="CZE16" s="21"/>
      <c r="CZF16" s="21"/>
      <c r="CZG16" s="21"/>
      <c r="CZH16" s="21"/>
      <c r="CZI16" s="21"/>
      <c r="CZJ16" s="21"/>
      <c r="CZK16" s="21"/>
      <c r="CZL16" s="21"/>
      <c r="CZM16" s="21"/>
      <c r="CZN16" s="21"/>
      <c r="CZO16" s="21"/>
      <c r="CZP16" s="21"/>
      <c r="CZQ16" s="21"/>
      <c r="CZR16" s="21"/>
      <c r="CZS16" s="21"/>
      <c r="CZT16" s="21"/>
      <c r="CZU16" s="21"/>
      <c r="CZV16" s="21"/>
      <c r="CZW16" s="21"/>
      <c r="CZX16" s="21"/>
      <c r="CZY16" s="21"/>
      <c r="CZZ16" s="21"/>
      <c r="DAA16" s="21"/>
      <c r="DAB16" s="21"/>
      <c r="DAC16" s="21"/>
      <c r="DAD16" s="21"/>
      <c r="DAE16" s="21"/>
      <c r="DAF16" s="21"/>
      <c r="DAG16" s="21"/>
      <c r="DAH16" s="21"/>
      <c r="DAI16" s="21"/>
      <c r="DAJ16" s="21"/>
      <c r="DAK16" s="21"/>
      <c r="DAL16" s="21"/>
      <c r="DAM16" s="21"/>
      <c r="DAN16" s="21"/>
      <c r="DAO16" s="21"/>
      <c r="DAP16" s="21"/>
      <c r="DAQ16" s="21"/>
      <c r="DAR16" s="21"/>
      <c r="DAS16" s="21"/>
      <c r="DAT16" s="21"/>
      <c r="DAU16" s="21"/>
      <c r="DAV16" s="21"/>
      <c r="DAW16" s="21"/>
      <c r="DAX16" s="21"/>
      <c r="DAY16" s="21"/>
      <c r="DAZ16" s="21"/>
      <c r="DBA16" s="21"/>
      <c r="DBB16" s="21"/>
      <c r="DBC16" s="21"/>
      <c r="DBD16" s="21"/>
      <c r="DBE16" s="21"/>
      <c r="DBF16" s="21"/>
      <c r="DBG16" s="21"/>
      <c r="DBH16" s="21"/>
      <c r="DBI16" s="21"/>
      <c r="DBJ16" s="21"/>
      <c r="DBK16" s="21"/>
      <c r="DBL16" s="21"/>
      <c r="DBM16" s="21"/>
      <c r="DBN16" s="21"/>
      <c r="DBO16" s="21"/>
      <c r="DBP16" s="21"/>
      <c r="DBQ16" s="21"/>
      <c r="DBR16" s="21"/>
      <c r="DBS16" s="21"/>
      <c r="DBT16" s="21"/>
      <c r="DBU16" s="21"/>
      <c r="DBV16" s="21"/>
      <c r="DBW16" s="21"/>
      <c r="DBX16" s="21"/>
      <c r="DBY16" s="21"/>
      <c r="DBZ16" s="21"/>
      <c r="DCA16" s="21"/>
      <c r="DCB16" s="21"/>
      <c r="DCC16" s="21"/>
      <c r="DCD16" s="21"/>
      <c r="DCE16" s="21"/>
      <c r="DCF16" s="21"/>
      <c r="DCG16" s="21"/>
      <c r="DCH16" s="21"/>
      <c r="DCI16" s="21"/>
      <c r="DCJ16" s="21"/>
      <c r="DCK16" s="21"/>
      <c r="DCL16" s="21"/>
      <c r="DCM16" s="21"/>
      <c r="DCN16" s="21"/>
      <c r="DCO16" s="21"/>
      <c r="DCP16" s="21"/>
      <c r="DCQ16" s="21"/>
      <c r="DCR16" s="21"/>
      <c r="DCS16" s="21"/>
      <c r="DCT16" s="21"/>
      <c r="DCU16" s="21"/>
      <c r="DCV16" s="21"/>
      <c r="DCW16" s="21"/>
      <c r="DCX16" s="21"/>
      <c r="DCY16" s="21"/>
      <c r="DCZ16" s="21"/>
      <c r="DDA16" s="21"/>
      <c r="DDB16" s="21"/>
      <c r="DDC16" s="21"/>
      <c r="DDD16" s="21"/>
      <c r="DDE16" s="21"/>
      <c r="DDF16" s="21"/>
      <c r="DDG16" s="21"/>
      <c r="DDH16" s="21"/>
      <c r="DDI16" s="21"/>
      <c r="DDJ16" s="21"/>
      <c r="DDK16" s="21"/>
      <c r="DDL16" s="21"/>
      <c r="DDM16" s="21"/>
      <c r="DDN16" s="21"/>
      <c r="DDO16" s="21"/>
      <c r="DDP16" s="21"/>
      <c r="DDQ16" s="21"/>
      <c r="DDR16" s="21"/>
      <c r="DDS16" s="21"/>
      <c r="DDT16" s="21"/>
      <c r="DDU16" s="21"/>
      <c r="DDV16" s="21"/>
      <c r="DDW16" s="21"/>
      <c r="DDX16" s="21"/>
      <c r="DDY16" s="21"/>
      <c r="DDZ16" s="21"/>
      <c r="DEA16" s="21"/>
      <c r="DEB16" s="21"/>
      <c r="DEC16" s="21"/>
      <c r="DED16" s="21"/>
      <c r="DEE16" s="21"/>
      <c r="DEF16" s="21"/>
      <c r="DEG16" s="21"/>
      <c r="DEH16" s="21"/>
      <c r="DEI16" s="21"/>
      <c r="DEJ16" s="21"/>
      <c r="DEK16" s="21"/>
      <c r="DEL16" s="21"/>
      <c r="DEM16" s="21"/>
      <c r="DEN16" s="21"/>
      <c r="DEO16" s="21"/>
      <c r="DEP16" s="21"/>
      <c r="DEQ16" s="21"/>
      <c r="DER16" s="21"/>
      <c r="DES16" s="21"/>
      <c r="DET16" s="21"/>
      <c r="DEU16" s="21"/>
      <c r="DEV16" s="21"/>
      <c r="DEW16" s="21"/>
      <c r="DEX16" s="21"/>
      <c r="DEY16" s="21"/>
      <c r="DEZ16" s="21"/>
      <c r="DFA16" s="21"/>
      <c r="DFB16" s="21"/>
      <c r="DFC16" s="21"/>
      <c r="DFD16" s="21"/>
      <c r="DFE16" s="21"/>
      <c r="DFF16" s="21"/>
      <c r="DFG16" s="21"/>
      <c r="DFH16" s="21"/>
      <c r="DFI16" s="21"/>
      <c r="DFJ16" s="21"/>
      <c r="DFK16" s="21"/>
      <c r="DFL16" s="21"/>
      <c r="DFM16" s="21"/>
      <c r="DFN16" s="21"/>
      <c r="DFO16" s="21"/>
      <c r="DFP16" s="21"/>
      <c r="DFQ16" s="21"/>
      <c r="DFR16" s="21"/>
      <c r="DFS16" s="21"/>
      <c r="DFT16" s="21"/>
      <c r="DFU16" s="21"/>
      <c r="DFV16" s="21"/>
      <c r="DFW16" s="21"/>
      <c r="DFX16" s="21"/>
      <c r="DFY16" s="21"/>
      <c r="DFZ16" s="21"/>
      <c r="DGA16" s="21"/>
      <c r="DGB16" s="21"/>
      <c r="DGC16" s="21"/>
      <c r="DGD16" s="21"/>
      <c r="DGE16" s="21"/>
      <c r="DGF16" s="21"/>
      <c r="DGG16" s="21"/>
      <c r="DGH16" s="21"/>
      <c r="DGI16" s="21"/>
      <c r="DGJ16" s="21"/>
      <c r="DGK16" s="21"/>
      <c r="DGL16" s="21"/>
      <c r="DGM16" s="21"/>
      <c r="DGN16" s="21"/>
      <c r="DGO16" s="21"/>
      <c r="DGP16" s="21"/>
      <c r="DGQ16" s="21"/>
      <c r="DGR16" s="21"/>
      <c r="DGS16" s="21"/>
      <c r="DGT16" s="21"/>
      <c r="DGU16" s="21"/>
      <c r="DGV16" s="21"/>
      <c r="DGW16" s="21"/>
      <c r="DGX16" s="21"/>
      <c r="DGY16" s="21"/>
      <c r="DGZ16" s="21"/>
      <c r="DHA16" s="21"/>
      <c r="DHB16" s="21"/>
      <c r="DHC16" s="21"/>
      <c r="DHD16" s="21"/>
      <c r="DHE16" s="21"/>
      <c r="DHF16" s="21"/>
      <c r="DHG16" s="21"/>
      <c r="DHH16" s="21"/>
      <c r="DHI16" s="21"/>
      <c r="DHJ16" s="21"/>
      <c r="DHK16" s="21"/>
      <c r="DHL16" s="21"/>
      <c r="DHM16" s="21"/>
      <c r="DHN16" s="21"/>
      <c r="DHO16" s="21"/>
      <c r="DHP16" s="21"/>
      <c r="DHQ16" s="21"/>
      <c r="DHR16" s="21"/>
      <c r="DHS16" s="21"/>
      <c r="DHT16" s="21"/>
      <c r="DHU16" s="21"/>
      <c r="DHV16" s="21"/>
      <c r="DHW16" s="21"/>
      <c r="DHX16" s="21"/>
      <c r="DHY16" s="21"/>
      <c r="DHZ16" s="21"/>
      <c r="DIA16" s="21"/>
      <c r="DIB16" s="21"/>
      <c r="DIC16" s="21"/>
      <c r="DID16" s="21"/>
      <c r="DIE16" s="21"/>
      <c r="DIF16" s="21"/>
      <c r="DIG16" s="21"/>
      <c r="DIH16" s="21"/>
      <c r="DII16" s="21"/>
      <c r="DIJ16" s="21"/>
      <c r="DIK16" s="21"/>
      <c r="DIL16" s="21"/>
      <c r="DIM16" s="21"/>
      <c r="DIN16" s="21"/>
      <c r="DIO16" s="21"/>
      <c r="DIP16" s="21"/>
      <c r="DIQ16" s="21"/>
      <c r="DIR16" s="21"/>
      <c r="DIS16" s="21"/>
      <c r="DIT16" s="21"/>
      <c r="DIU16" s="21"/>
      <c r="DIV16" s="21"/>
      <c r="DIW16" s="21"/>
      <c r="DIX16" s="21"/>
      <c r="DIY16" s="21"/>
      <c r="DIZ16" s="21"/>
      <c r="DJA16" s="21"/>
      <c r="DJB16" s="21"/>
      <c r="DJC16" s="21"/>
      <c r="DJD16" s="21"/>
      <c r="DJE16" s="21"/>
      <c r="DJF16" s="21"/>
      <c r="DJG16" s="21"/>
      <c r="DJH16" s="21"/>
      <c r="DJI16" s="21"/>
      <c r="DJJ16" s="21"/>
      <c r="DJK16" s="21"/>
      <c r="DJL16" s="21"/>
      <c r="DJM16" s="21"/>
      <c r="DJN16" s="21"/>
      <c r="DJO16" s="21"/>
      <c r="DJP16" s="21"/>
      <c r="DJQ16" s="21"/>
      <c r="DJR16" s="21"/>
      <c r="DJS16" s="21"/>
      <c r="DJT16" s="21"/>
      <c r="DJU16" s="21"/>
      <c r="DJV16" s="21"/>
      <c r="DJW16" s="21"/>
      <c r="DJX16" s="21"/>
      <c r="DJY16" s="21"/>
      <c r="DJZ16" s="21"/>
      <c r="DKA16" s="21"/>
      <c r="DKB16" s="21"/>
      <c r="DKC16" s="21"/>
      <c r="DKD16" s="21"/>
      <c r="DKE16" s="21"/>
      <c r="DKF16" s="21"/>
      <c r="DKG16" s="21"/>
      <c r="DKH16" s="21"/>
      <c r="DKI16" s="21"/>
      <c r="DKJ16" s="21"/>
      <c r="DKK16" s="21"/>
      <c r="DKL16" s="21"/>
      <c r="DKM16" s="21"/>
      <c r="DKN16" s="21"/>
      <c r="DKO16" s="21"/>
      <c r="DKP16" s="21"/>
      <c r="DKQ16" s="21"/>
      <c r="DKR16" s="21"/>
      <c r="DKS16" s="21"/>
      <c r="DKT16" s="21"/>
      <c r="DKU16" s="21"/>
      <c r="DKV16" s="21"/>
      <c r="DKW16" s="21"/>
      <c r="DKX16" s="21"/>
      <c r="DKY16" s="21"/>
      <c r="DKZ16" s="21"/>
      <c r="DLA16" s="21"/>
      <c r="DLB16" s="21"/>
      <c r="DLC16" s="21"/>
      <c r="DLD16" s="21"/>
      <c r="DLE16" s="21"/>
      <c r="DLF16" s="21"/>
      <c r="DLG16" s="21"/>
      <c r="DLH16" s="21"/>
      <c r="DLI16" s="21"/>
      <c r="DLJ16" s="21"/>
      <c r="DLK16" s="21"/>
      <c r="DLL16" s="21"/>
      <c r="DLM16" s="21"/>
      <c r="DLN16" s="21"/>
      <c r="DLO16" s="21"/>
      <c r="DLP16" s="21"/>
      <c r="DLQ16" s="21"/>
      <c r="DLR16" s="21"/>
      <c r="DLS16" s="21"/>
      <c r="DLT16" s="21"/>
      <c r="DLU16" s="21"/>
      <c r="DLV16" s="21"/>
      <c r="DLW16" s="21"/>
      <c r="DLX16" s="21"/>
      <c r="DLY16" s="21"/>
      <c r="DLZ16" s="21"/>
      <c r="DMA16" s="21"/>
      <c r="DMB16" s="21"/>
      <c r="DMC16" s="21"/>
      <c r="DMD16" s="21"/>
      <c r="DME16" s="21"/>
      <c r="DMF16" s="21"/>
      <c r="DMG16" s="21"/>
      <c r="DMH16" s="21"/>
      <c r="DMI16" s="21"/>
      <c r="DMJ16" s="21"/>
      <c r="DMK16" s="21"/>
      <c r="DML16" s="21"/>
      <c r="DMM16" s="21"/>
      <c r="DMN16" s="21"/>
      <c r="DMO16" s="21"/>
      <c r="DMP16" s="21"/>
      <c r="DMQ16" s="21"/>
      <c r="DMR16" s="21"/>
      <c r="DMS16" s="21"/>
      <c r="DMT16" s="21"/>
      <c r="DMU16" s="21"/>
      <c r="DMV16" s="21"/>
      <c r="DMW16" s="21"/>
      <c r="DMX16" s="21"/>
      <c r="DMY16" s="21"/>
      <c r="DMZ16" s="21"/>
      <c r="DNA16" s="21"/>
      <c r="DNB16" s="21"/>
      <c r="DNC16" s="21"/>
      <c r="DND16" s="21"/>
      <c r="DNE16" s="21"/>
      <c r="DNF16" s="21"/>
      <c r="DNG16" s="21"/>
      <c r="DNH16" s="21"/>
      <c r="DNI16" s="21"/>
      <c r="DNJ16" s="21"/>
      <c r="DNK16" s="21"/>
      <c r="DNL16" s="21"/>
      <c r="DNM16" s="21"/>
      <c r="DNN16" s="21"/>
      <c r="DNO16" s="21"/>
      <c r="DNP16" s="21"/>
      <c r="DNQ16" s="21"/>
      <c r="DNR16" s="21"/>
      <c r="DNS16" s="21"/>
      <c r="DNT16" s="21"/>
      <c r="DNU16" s="21"/>
      <c r="DNV16" s="21"/>
      <c r="DNW16" s="21"/>
      <c r="DNX16" s="21"/>
      <c r="DNY16" s="21"/>
      <c r="DNZ16" s="21"/>
      <c r="DOA16" s="21"/>
      <c r="DOB16" s="21"/>
      <c r="DOC16" s="21"/>
      <c r="DOD16" s="21"/>
      <c r="DOE16" s="21"/>
      <c r="DOF16" s="21"/>
      <c r="DOG16" s="21"/>
      <c r="DOH16" s="21"/>
      <c r="DOI16" s="21"/>
      <c r="DOJ16" s="21"/>
      <c r="DOK16" s="21"/>
      <c r="DOL16" s="21"/>
      <c r="DOM16" s="21"/>
      <c r="DON16" s="21"/>
      <c r="DOO16" s="21"/>
      <c r="DOP16" s="21"/>
      <c r="DOQ16" s="21"/>
      <c r="DOR16" s="21"/>
      <c r="DOS16" s="21"/>
      <c r="DOT16" s="21"/>
      <c r="DOU16" s="21"/>
      <c r="DOV16" s="21"/>
      <c r="DOW16" s="21"/>
      <c r="DOX16" s="21"/>
      <c r="DOY16" s="21"/>
      <c r="DOZ16" s="21"/>
      <c r="DPA16" s="21"/>
      <c r="DPB16" s="21"/>
      <c r="DPC16" s="21"/>
      <c r="DPD16" s="21"/>
      <c r="DPE16" s="21"/>
      <c r="DPF16" s="21"/>
      <c r="DPG16" s="21"/>
      <c r="DPH16" s="21"/>
      <c r="DPI16" s="21"/>
      <c r="DPJ16" s="21"/>
      <c r="DPK16" s="21"/>
      <c r="DPL16" s="21"/>
      <c r="DPM16" s="21"/>
      <c r="DPN16" s="21"/>
      <c r="DPO16" s="21"/>
      <c r="DPP16" s="21"/>
      <c r="DPQ16" s="21"/>
      <c r="DPR16" s="21"/>
      <c r="DPS16" s="21"/>
      <c r="DPT16" s="21"/>
      <c r="DPU16" s="21"/>
      <c r="DPV16" s="21"/>
      <c r="DPW16" s="21"/>
      <c r="DPX16" s="21"/>
      <c r="DPY16" s="21"/>
      <c r="DPZ16" s="21"/>
      <c r="DQA16" s="21"/>
      <c r="DQB16" s="21"/>
      <c r="DQC16" s="21"/>
      <c r="DQD16" s="21"/>
      <c r="DQE16" s="21"/>
      <c r="DQF16" s="21"/>
      <c r="DQG16" s="21"/>
      <c r="DQH16" s="21"/>
      <c r="DQI16" s="21"/>
      <c r="DQJ16" s="21"/>
      <c r="DQK16" s="21"/>
      <c r="DQL16" s="21"/>
      <c r="DQM16" s="21"/>
      <c r="DQN16" s="21"/>
      <c r="DQO16" s="21"/>
      <c r="DQP16" s="21"/>
      <c r="DQQ16" s="21"/>
      <c r="DQR16" s="21"/>
      <c r="DQS16" s="21"/>
      <c r="DQT16" s="21"/>
      <c r="DQU16" s="21"/>
      <c r="DQV16" s="21"/>
      <c r="DQW16" s="21"/>
      <c r="DQX16" s="21"/>
      <c r="DQY16" s="21"/>
      <c r="DQZ16" s="21"/>
      <c r="DRA16" s="21"/>
      <c r="DRB16" s="21"/>
      <c r="DRC16" s="21"/>
      <c r="DRD16" s="21"/>
      <c r="DRE16" s="21"/>
      <c r="DRF16" s="21"/>
      <c r="DRG16" s="21"/>
      <c r="DRH16" s="21"/>
      <c r="DRI16" s="21"/>
      <c r="DRJ16" s="21"/>
      <c r="DRK16" s="21"/>
      <c r="DRL16" s="21"/>
      <c r="DRM16" s="21"/>
      <c r="DRN16" s="21"/>
      <c r="DRO16" s="21"/>
      <c r="DRP16" s="21"/>
      <c r="DRQ16" s="21"/>
      <c r="DRR16" s="21"/>
      <c r="DRS16" s="21"/>
      <c r="DRT16" s="21"/>
      <c r="DRU16" s="21"/>
      <c r="DRV16" s="21"/>
      <c r="DRW16" s="21"/>
      <c r="DRX16" s="21"/>
      <c r="DRY16" s="21"/>
      <c r="DRZ16" s="21"/>
      <c r="DSA16" s="21"/>
      <c r="DSB16" s="21"/>
      <c r="DSC16" s="21"/>
      <c r="DSD16" s="21"/>
      <c r="DSE16" s="21"/>
      <c r="DSF16" s="21"/>
      <c r="DSG16" s="21"/>
      <c r="DSH16" s="21"/>
      <c r="DSI16" s="21"/>
      <c r="DSJ16" s="21"/>
      <c r="DSK16" s="21"/>
      <c r="DSL16" s="21"/>
      <c r="DSM16" s="21"/>
      <c r="DSN16" s="21"/>
      <c r="DSO16" s="21"/>
      <c r="DSP16" s="21"/>
      <c r="DSQ16" s="21"/>
      <c r="DSR16" s="21"/>
      <c r="DSS16" s="21"/>
      <c r="DST16" s="21"/>
      <c r="DSU16" s="21"/>
      <c r="DSV16" s="21"/>
      <c r="DSW16" s="21"/>
      <c r="DSX16" s="21"/>
      <c r="DSY16" s="21"/>
      <c r="DSZ16" s="21"/>
      <c r="DTA16" s="21"/>
      <c r="DTB16" s="21"/>
      <c r="DTC16" s="21"/>
      <c r="DTD16" s="21"/>
      <c r="DTE16" s="21"/>
      <c r="DTF16" s="21"/>
      <c r="DTG16" s="21"/>
      <c r="DTH16" s="21"/>
      <c r="DTI16" s="21"/>
      <c r="DTJ16" s="21"/>
      <c r="DTK16" s="21"/>
      <c r="DTL16" s="21"/>
      <c r="DTM16" s="21"/>
      <c r="DTN16" s="21"/>
      <c r="DTO16" s="21"/>
      <c r="DTP16" s="21"/>
      <c r="DTQ16" s="21"/>
      <c r="DTR16" s="21"/>
      <c r="DTS16" s="21"/>
      <c r="DTT16" s="21"/>
      <c r="DTU16" s="21"/>
      <c r="DTV16" s="21"/>
      <c r="DTW16" s="21"/>
      <c r="DTX16" s="21"/>
      <c r="DTY16" s="21"/>
      <c r="DTZ16" s="21"/>
      <c r="DUA16" s="21"/>
      <c r="DUB16" s="21"/>
      <c r="DUC16" s="21"/>
      <c r="DUD16" s="21"/>
      <c r="DUE16" s="21"/>
      <c r="DUF16" s="21"/>
      <c r="DUG16" s="21"/>
      <c r="DUH16" s="21"/>
      <c r="DUI16" s="21"/>
      <c r="DUJ16" s="21"/>
      <c r="DUK16" s="21"/>
      <c r="DUL16" s="21"/>
      <c r="DUM16" s="21"/>
      <c r="DUN16" s="21"/>
      <c r="DUO16" s="21"/>
      <c r="DUP16" s="21"/>
      <c r="DUQ16" s="21"/>
      <c r="DUR16" s="21"/>
      <c r="DUS16" s="21"/>
      <c r="DUT16" s="21"/>
      <c r="DUU16" s="21"/>
      <c r="DUV16" s="21"/>
      <c r="DUW16" s="21"/>
      <c r="DUX16" s="21"/>
      <c r="DUY16" s="21"/>
      <c r="DUZ16" s="21"/>
      <c r="DVA16" s="21"/>
      <c r="DVB16" s="21"/>
      <c r="DVC16" s="21"/>
      <c r="DVD16" s="21"/>
      <c r="DVE16" s="21"/>
      <c r="DVF16" s="21"/>
      <c r="DVG16" s="21"/>
      <c r="DVH16" s="21"/>
      <c r="DVI16" s="21"/>
      <c r="DVJ16" s="21"/>
      <c r="DVK16" s="21"/>
      <c r="DVL16" s="21"/>
      <c r="DVM16" s="21"/>
      <c r="DVN16" s="21"/>
      <c r="DVO16" s="21"/>
      <c r="DVP16" s="21"/>
      <c r="DVQ16" s="21"/>
      <c r="DVR16" s="21"/>
      <c r="DVS16" s="21"/>
      <c r="DVT16" s="21"/>
      <c r="DVU16" s="21"/>
      <c r="DVV16" s="21"/>
      <c r="DVW16" s="21"/>
      <c r="DVX16" s="21"/>
      <c r="DVY16" s="21"/>
      <c r="DVZ16" s="21"/>
      <c r="DWA16" s="21"/>
      <c r="DWB16" s="21"/>
      <c r="DWC16" s="21"/>
      <c r="DWD16" s="21"/>
      <c r="DWE16" s="21"/>
      <c r="DWF16" s="21"/>
      <c r="DWG16" s="21"/>
      <c r="DWH16" s="21"/>
      <c r="DWI16" s="21"/>
      <c r="DWJ16" s="21"/>
      <c r="DWK16" s="21"/>
      <c r="DWL16" s="21"/>
      <c r="DWM16" s="21"/>
      <c r="DWN16" s="21"/>
      <c r="DWO16" s="21"/>
      <c r="DWP16" s="21"/>
      <c r="DWQ16" s="21"/>
      <c r="DWR16" s="21"/>
      <c r="DWS16" s="21"/>
      <c r="DWT16" s="21"/>
      <c r="DWU16" s="21"/>
      <c r="DWV16" s="21"/>
      <c r="DWW16" s="21"/>
      <c r="DWX16" s="21"/>
      <c r="DWY16" s="21"/>
      <c r="DWZ16" s="21"/>
      <c r="DXA16" s="21"/>
      <c r="DXB16" s="21"/>
      <c r="DXC16" s="21"/>
      <c r="DXD16" s="21"/>
      <c r="DXE16" s="21"/>
      <c r="DXF16" s="21"/>
      <c r="DXG16" s="21"/>
      <c r="DXH16" s="21"/>
      <c r="DXI16" s="21"/>
      <c r="DXJ16" s="21"/>
      <c r="DXK16" s="21"/>
      <c r="DXL16" s="21"/>
      <c r="DXM16" s="21"/>
      <c r="DXN16" s="21"/>
      <c r="DXO16" s="21"/>
      <c r="DXP16" s="21"/>
      <c r="DXQ16" s="21"/>
      <c r="DXR16" s="21"/>
      <c r="DXS16" s="21"/>
      <c r="DXT16" s="21"/>
      <c r="DXU16" s="21"/>
      <c r="DXV16" s="21"/>
      <c r="DXW16" s="21"/>
      <c r="DXX16" s="21"/>
      <c r="DXY16" s="21"/>
      <c r="DXZ16" s="21"/>
      <c r="DYA16" s="21"/>
      <c r="DYB16" s="21"/>
      <c r="DYC16" s="21"/>
      <c r="DYD16" s="21"/>
      <c r="DYE16" s="21"/>
      <c r="DYF16" s="21"/>
      <c r="DYG16" s="21"/>
      <c r="DYH16" s="21"/>
      <c r="DYI16" s="21"/>
      <c r="DYJ16" s="21"/>
      <c r="DYK16" s="21"/>
      <c r="DYL16" s="21"/>
      <c r="DYM16" s="21"/>
      <c r="DYN16" s="21"/>
      <c r="DYO16" s="21"/>
      <c r="DYP16" s="21"/>
      <c r="DYQ16" s="21"/>
      <c r="DYR16" s="21"/>
      <c r="DYS16" s="21"/>
      <c r="DYT16" s="21"/>
      <c r="DYU16" s="21"/>
      <c r="DYV16" s="21"/>
      <c r="DYW16" s="21"/>
      <c r="DYX16" s="21"/>
      <c r="DYY16" s="21"/>
      <c r="DYZ16" s="21"/>
      <c r="DZA16" s="21"/>
      <c r="DZB16" s="21"/>
      <c r="DZC16" s="21"/>
      <c r="DZD16" s="21"/>
      <c r="DZE16" s="21"/>
      <c r="DZF16" s="21"/>
      <c r="DZG16" s="21"/>
      <c r="DZH16" s="21"/>
      <c r="DZI16" s="21"/>
      <c r="DZJ16" s="21"/>
      <c r="DZK16" s="21"/>
      <c r="DZL16" s="21"/>
      <c r="DZM16" s="21"/>
      <c r="DZN16" s="21"/>
      <c r="DZO16" s="21"/>
      <c r="DZP16" s="21"/>
      <c r="DZQ16" s="21"/>
      <c r="DZR16" s="21"/>
      <c r="DZS16" s="21"/>
      <c r="DZT16" s="21"/>
      <c r="DZU16" s="21"/>
      <c r="DZV16" s="21"/>
      <c r="DZW16" s="21"/>
      <c r="DZX16" s="21"/>
      <c r="DZY16" s="21"/>
      <c r="DZZ16" s="21"/>
      <c r="EAA16" s="21"/>
      <c r="EAB16" s="21"/>
      <c r="EAC16" s="21"/>
      <c r="EAD16" s="21"/>
      <c r="EAE16" s="21"/>
      <c r="EAF16" s="21"/>
      <c r="EAG16" s="21"/>
      <c r="EAH16" s="21"/>
      <c r="EAI16" s="21"/>
      <c r="EAJ16" s="21"/>
      <c r="EAK16" s="21"/>
      <c r="EAL16" s="21"/>
      <c r="EAM16" s="21"/>
      <c r="EAN16" s="21"/>
      <c r="EAO16" s="21"/>
      <c r="EAP16" s="21"/>
      <c r="EAQ16" s="21"/>
      <c r="EAR16" s="21"/>
      <c r="EAS16" s="21"/>
      <c r="EAT16" s="21"/>
      <c r="EAU16" s="21"/>
      <c r="EAV16" s="21"/>
      <c r="EAW16" s="21"/>
      <c r="EAX16" s="21"/>
      <c r="EAY16" s="21"/>
      <c r="EAZ16" s="21"/>
      <c r="EBA16" s="21"/>
      <c r="EBB16" s="21"/>
      <c r="EBC16" s="21"/>
      <c r="EBD16" s="21"/>
      <c r="EBE16" s="21"/>
      <c r="EBF16" s="21"/>
      <c r="EBG16" s="21"/>
      <c r="EBH16" s="21"/>
      <c r="EBI16" s="21"/>
      <c r="EBJ16" s="21"/>
      <c r="EBK16" s="21"/>
      <c r="EBL16" s="21"/>
      <c r="EBM16" s="21"/>
      <c r="EBN16" s="21"/>
      <c r="EBO16" s="21"/>
      <c r="EBP16" s="21"/>
      <c r="EBQ16" s="21"/>
      <c r="EBR16" s="21"/>
      <c r="EBS16" s="21"/>
      <c r="EBT16" s="21"/>
      <c r="EBU16" s="21"/>
      <c r="EBV16" s="21"/>
      <c r="EBW16" s="21"/>
      <c r="EBX16" s="21"/>
      <c r="EBY16" s="21"/>
      <c r="EBZ16" s="21"/>
      <c r="ECA16" s="21"/>
      <c r="ECB16" s="21"/>
      <c r="ECC16" s="21"/>
      <c r="ECD16" s="21"/>
      <c r="ECE16" s="21"/>
      <c r="ECF16" s="21"/>
      <c r="ECG16" s="21"/>
      <c r="ECH16" s="21"/>
      <c r="ECI16" s="21"/>
      <c r="ECJ16" s="21"/>
      <c r="ECK16" s="21"/>
      <c r="ECL16" s="21"/>
      <c r="ECM16" s="21"/>
      <c r="ECN16" s="21"/>
      <c r="ECO16" s="21"/>
      <c r="ECP16" s="21"/>
      <c r="ECQ16" s="21"/>
      <c r="ECR16" s="21"/>
      <c r="ECS16" s="21"/>
      <c r="ECT16" s="21"/>
      <c r="ECU16" s="21"/>
      <c r="ECV16" s="21"/>
      <c r="ECW16" s="21"/>
      <c r="ECX16" s="21"/>
      <c r="ECY16" s="21"/>
      <c r="ECZ16" s="21"/>
      <c r="EDA16" s="21"/>
      <c r="EDB16" s="21"/>
      <c r="EDC16" s="21"/>
      <c r="EDD16" s="21"/>
      <c r="EDE16" s="21"/>
      <c r="EDF16" s="21"/>
      <c r="EDG16" s="21"/>
      <c r="EDH16" s="21"/>
      <c r="EDI16" s="21"/>
      <c r="EDJ16" s="21"/>
      <c r="EDK16" s="21"/>
      <c r="EDL16" s="21"/>
      <c r="EDM16" s="21"/>
      <c r="EDN16" s="21"/>
      <c r="EDO16" s="21"/>
      <c r="EDP16" s="21"/>
      <c r="EDQ16" s="21"/>
      <c r="EDR16" s="21"/>
      <c r="EDS16" s="21"/>
      <c r="EDT16" s="21"/>
      <c r="EDU16" s="21"/>
      <c r="EDV16" s="21"/>
      <c r="EDW16" s="21"/>
      <c r="EDX16" s="21"/>
      <c r="EDY16" s="21"/>
      <c r="EDZ16" s="21"/>
      <c r="EEA16" s="21"/>
      <c r="EEB16" s="21"/>
      <c r="EEC16" s="21"/>
      <c r="EED16" s="21"/>
      <c r="EEE16" s="21"/>
      <c r="EEF16" s="21"/>
      <c r="EEG16" s="21"/>
      <c r="EEH16" s="21"/>
      <c r="EEI16" s="21"/>
      <c r="EEJ16" s="21"/>
      <c r="EEK16" s="21"/>
      <c r="EEL16" s="21"/>
      <c r="EEM16" s="21"/>
      <c r="EEN16" s="21"/>
      <c r="EEO16" s="21"/>
      <c r="EEP16" s="21"/>
      <c r="EEQ16" s="21"/>
      <c r="EER16" s="21"/>
      <c r="EES16" s="21"/>
      <c r="EET16" s="21"/>
      <c r="EEU16" s="21"/>
      <c r="EEV16" s="21"/>
      <c r="EEW16" s="21"/>
      <c r="EEX16" s="21"/>
      <c r="EEY16" s="21"/>
      <c r="EEZ16" s="21"/>
      <c r="EFA16" s="21"/>
      <c r="EFB16" s="21"/>
      <c r="EFC16" s="21"/>
      <c r="EFD16" s="21"/>
      <c r="EFE16" s="21"/>
      <c r="EFF16" s="21"/>
      <c r="EFG16" s="21"/>
      <c r="EFH16" s="21"/>
      <c r="EFI16" s="21"/>
      <c r="EFJ16" s="21"/>
      <c r="EFK16" s="21"/>
      <c r="EFL16" s="21"/>
      <c r="EFM16" s="21"/>
      <c r="EFN16" s="21"/>
      <c r="EFO16" s="21"/>
      <c r="EFP16" s="21"/>
      <c r="EFQ16" s="21"/>
      <c r="EFR16" s="21"/>
      <c r="EFS16" s="21"/>
      <c r="EFT16" s="21"/>
      <c r="EFU16" s="21"/>
      <c r="EFV16" s="21"/>
      <c r="EFW16" s="21"/>
      <c r="EFX16" s="21"/>
      <c r="EFY16" s="21"/>
      <c r="EFZ16" s="21"/>
      <c r="EGA16" s="21"/>
      <c r="EGB16" s="21"/>
      <c r="EGC16" s="21"/>
      <c r="EGD16" s="21"/>
      <c r="EGE16" s="21"/>
      <c r="EGF16" s="21"/>
      <c r="EGG16" s="21"/>
      <c r="EGH16" s="21"/>
      <c r="EGI16" s="21"/>
      <c r="EGJ16" s="21"/>
      <c r="EGK16" s="21"/>
      <c r="EGL16" s="21"/>
      <c r="EGM16" s="21"/>
      <c r="EGN16" s="21"/>
      <c r="EGO16" s="21"/>
      <c r="EGP16" s="21"/>
      <c r="EGQ16" s="21"/>
      <c r="EGR16" s="21"/>
      <c r="EGS16" s="21"/>
      <c r="EGT16" s="21"/>
      <c r="EGU16" s="21"/>
      <c r="EGV16" s="21"/>
      <c r="EGW16" s="21"/>
      <c r="EGX16" s="21"/>
      <c r="EGY16" s="21"/>
      <c r="EGZ16" s="21"/>
      <c r="EHA16" s="21"/>
      <c r="EHB16" s="21"/>
      <c r="EHC16" s="21"/>
      <c r="EHD16" s="21"/>
      <c r="EHE16" s="21"/>
      <c r="EHF16" s="21"/>
      <c r="EHG16" s="21"/>
      <c r="EHH16" s="21"/>
      <c r="EHI16" s="21"/>
      <c r="EHJ16" s="21"/>
      <c r="EHK16" s="21"/>
      <c r="EHL16" s="21"/>
      <c r="EHM16" s="21"/>
      <c r="EHN16" s="21"/>
      <c r="EHO16" s="21"/>
      <c r="EHP16" s="21"/>
      <c r="EHQ16" s="21"/>
      <c r="EHR16" s="21"/>
      <c r="EHS16" s="21"/>
      <c r="EHT16" s="21"/>
      <c r="EHU16" s="21"/>
      <c r="EHV16" s="21"/>
      <c r="EHW16" s="21"/>
      <c r="EHX16" s="21"/>
      <c r="EHY16" s="21"/>
      <c r="EHZ16" s="21"/>
      <c r="EIA16" s="21"/>
      <c r="EIB16" s="21"/>
      <c r="EIC16" s="21"/>
      <c r="EID16" s="21"/>
      <c r="EIE16" s="21"/>
      <c r="EIF16" s="21"/>
      <c r="EIG16" s="21"/>
      <c r="EIH16" s="21"/>
      <c r="EII16" s="21"/>
      <c r="EIJ16" s="21"/>
      <c r="EIK16" s="21"/>
      <c r="EIL16" s="21"/>
      <c r="EIM16" s="21"/>
      <c r="EIN16" s="21"/>
      <c r="EIO16" s="21"/>
      <c r="EIP16" s="21"/>
      <c r="EIQ16" s="21"/>
      <c r="EIR16" s="21"/>
      <c r="EIS16" s="21"/>
      <c r="EIT16" s="21"/>
      <c r="EIU16" s="21"/>
      <c r="EIV16" s="21"/>
      <c r="EIW16" s="21"/>
      <c r="EIX16" s="21"/>
      <c r="EIY16" s="21"/>
      <c r="EIZ16" s="21"/>
      <c r="EJA16" s="21"/>
      <c r="EJB16" s="21"/>
      <c r="EJC16" s="21"/>
      <c r="EJD16" s="21"/>
      <c r="EJE16" s="21"/>
      <c r="EJF16" s="21"/>
      <c r="EJG16" s="21"/>
      <c r="EJH16" s="21"/>
      <c r="EJI16" s="21"/>
      <c r="EJJ16" s="21"/>
      <c r="EJK16" s="21"/>
      <c r="EJL16" s="21"/>
      <c r="EJM16" s="21"/>
      <c r="EJN16" s="21"/>
      <c r="EJO16" s="21"/>
      <c r="EJP16" s="21"/>
      <c r="EJQ16" s="21"/>
      <c r="EJR16" s="21"/>
      <c r="EJS16" s="21"/>
      <c r="EJT16" s="21"/>
      <c r="EJU16" s="21"/>
      <c r="EJV16" s="21"/>
      <c r="EJW16" s="21"/>
      <c r="EJX16" s="21"/>
      <c r="EJY16" s="21"/>
      <c r="EJZ16" s="21"/>
      <c r="EKA16" s="21"/>
      <c r="EKB16" s="21"/>
      <c r="EKC16" s="21"/>
      <c r="EKD16" s="21"/>
      <c r="EKE16" s="21"/>
      <c r="EKF16" s="21"/>
      <c r="EKG16" s="21"/>
      <c r="EKH16" s="21"/>
      <c r="EKI16" s="21"/>
      <c r="EKJ16" s="21"/>
      <c r="EKK16" s="21"/>
      <c r="EKL16" s="21"/>
      <c r="EKM16" s="21"/>
      <c r="EKN16" s="21"/>
      <c r="EKO16" s="21"/>
      <c r="EKP16" s="21"/>
      <c r="EKQ16" s="21"/>
      <c r="EKR16" s="21"/>
      <c r="EKS16" s="21"/>
      <c r="EKT16" s="21"/>
      <c r="EKU16" s="21"/>
      <c r="EKV16" s="21"/>
      <c r="EKW16" s="21"/>
      <c r="EKX16" s="21"/>
      <c r="EKY16" s="21"/>
      <c r="EKZ16" s="21"/>
      <c r="ELA16" s="21"/>
      <c r="ELB16" s="21"/>
      <c r="ELC16" s="21"/>
      <c r="ELD16" s="21"/>
      <c r="ELE16" s="21"/>
      <c r="ELF16" s="21"/>
      <c r="ELG16" s="21"/>
      <c r="ELH16" s="21"/>
      <c r="ELI16" s="21"/>
      <c r="ELJ16" s="21"/>
      <c r="ELK16" s="21"/>
      <c r="ELL16" s="21"/>
      <c r="ELM16" s="21"/>
      <c r="ELN16" s="21"/>
      <c r="ELO16" s="21"/>
      <c r="ELP16" s="21"/>
      <c r="ELQ16" s="21"/>
      <c r="ELR16" s="21"/>
      <c r="ELS16" s="21"/>
      <c r="ELT16" s="21"/>
      <c r="ELU16" s="21"/>
      <c r="ELV16" s="21"/>
      <c r="ELW16" s="21"/>
      <c r="ELX16" s="21"/>
      <c r="ELY16" s="21"/>
      <c r="ELZ16" s="21"/>
      <c r="EMA16" s="21"/>
      <c r="EMB16" s="21"/>
      <c r="EMC16" s="21"/>
      <c r="EMD16" s="21"/>
      <c r="EME16" s="21"/>
      <c r="EMF16" s="21"/>
      <c r="EMG16" s="21"/>
      <c r="EMH16" s="21"/>
      <c r="EMI16" s="21"/>
      <c r="EMJ16" s="21"/>
      <c r="EMK16" s="21"/>
      <c r="EML16" s="21"/>
      <c r="EMM16" s="21"/>
      <c r="EMN16" s="21"/>
      <c r="EMO16" s="21"/>
      <c r="EMP16" s="21"/>
      <c r="EMQ16" s="21"/>
      <c r="EMR16" s="21"/>
      <c r="EMS16" s="21"/>
      <c r="EMT16" s="21"/>
      <c r="EMU16" s="21"/>
      <c r="EMV16" s="21"/>
      <c r="EMW16" s="21"/>
      <c r="EMX16" s="21"/>
      <c r="EMY16" s="21"/>
      <c r="EMZ16" s="21"/>
      <c r="ENA16" s="21"/>
      <c r="ENB16" s="21"/>
      <c r="ENC16" s="21"/>
      <c r="END16" s="21"/>
      <c r="ENE16" s="21"/>
      <c r="ENF16" s="21"/>
      <c r="ENG16" s="21"/>
      <c r="ENH16" s="21"/>
      <c r="ENI16" s="21"/>
      <c r="ENJ16" s="21"/>
      <c r="ENK16" s="21"/>
      <c r="ENL16" s="21"/>
      <c r="ENM16" s="21"/>
      <c r="ENN16" s="21"/>
      <c r="ENO16" s="21"/>
      <c r="ENP16" s="21"/>
      <c r="ENQ16" s="21"/>
      <c r="ENR16" s="21"/>
      <c r="ENS16" s="21"/>
      <c r="ENT16" s="21"/>
      <c r="ENU16" s="21"/>
      <c r="ENV16" s="21"/>
      <c r="ENW16" s="21"/>
      <c r="ENX16" s="21"/>
      <c r="ENY16" s="21"/>
      <c r="ENZ16" s="21"/>
      <c r="EOA16" s="21"/>
      <c r="EOB16" s="21"/>
      <c r="EOC16" s="21"/>
      <c r="EOD16" s="21"/>
      <c r="EOE16" s="21"/>
      <c r="EOF16" s="21"/>
      <c r="EOG16" s="21"/>
      <c r="EOH16" s="21"/>
      <c r="EOI16" s="21"/>
      <c r="EOJ16" s="21"/>
      <c r="EOK16" s="21"/>
      <c r="EOL16" s="21"/>
      <c r="EOM16" s="21"/>
      <c r="EON16" s="21"/>
      <c r="EOO16" s="21"/>
      <c r="EOP16" s="21"/>
      <c r="EOQ16" s="21"/>
      <c r="EOR16" s="21"/>
      <c r="EOS16" s="21"/>
      <c r="EOT16" s="21"/>
      <c r="EOU16" s="21"/>
      <c r="EOV16" s="21"/>
      <c r="EOW16" s="21"/>
      <c r="EOX16" s="21"/>
      <c r="EOY16" s="21"/>
      <c r="EOZ16" s="21"/>
      <c r="EPA16" s="21"/>
      <c r="EPB16" s="21"/>
      <c r="EPC16" s="21"/>
      <c r="EPD16" s="21"/>
      <c r="EPE16" s="21"/>
      <c r="EPF16" s="21"/>
      <c r="EPG16" s="21"/>
      <c r="EPH16" s="21"/>
      <c r="EPI16" s="21"/>
      <c r="EPJ16" s="21"/>
      <c r="EPK16" s="21"/>
      <c r="EPL16" s="21"/>
      <c r="EPM16" s="21"/>
      <c r="EPN16" s="21"/>
      <c r="EPO16" s="21"/>
      <c r="EPP16" s="21"/>
      <c r="EPQ16" s="21"/>
      <c r="EPR16" s="21"/>
      <c r="EPS16" s="21"/>
      <c r="EPT16" s="21"/>
      <c r="EPU16" s="21"/>
      <c r="EPV16" s="21"/>
      <c r="EPW16" s="21"/>
      <c r="EPX16" s="21"/>
      <c r="EPY16" s="21"/>
      <c r="EPZ16" s="21"/>
      <c r="EQA16" s="21"/>
      <c r="EQB16" s="21"/>
      <c r="EQC16" s="21"/>
      <c r="EQD16" s="21"/>
      <c r="EQE16" s="21"/>
      <c r="EQF16" s="21"/>
      <c r="EQG16" s="21"/>
      <c r="EQH16" s="21"/>
      <c r="EQI16" s="21"/>
      <c r="EQJ16" s="21"/>
      <c r="EQK16" s="21"/>
      <c r="EQL16" s="21"/>
      <c r="EQM16" s="21"/>
      <c r="EQN16" s="21"/>
      <c r="EQO16" s="21"/>
      <c r="EQP16" s="21"/>
      <c r="EQQ16" s="21"/>
      <c r="EQR16" s="21"/>
      <c r="EQS16" s="21"/>
      <c r="EQT16" s="21"/>
      <c r="EQU16" s="21"/>
      <c r="EQV16" s="21"/>
      <c r="EQW16" s="21"/>
      <c r="EQX16" s="21"/>
      <c r="EQY16" s="21"/>
      <c r="EQZ16" s="21"/>
      <c r="ERA16" s="21"/>
      <c r="ERB16" s="21"/>
      <c r="ERC16" s="21"/>
      <c r="ERD16" s="21"/>
      <c r="ERE16" s="21"/>
      <c r="ERF16" s="21"/>
      <c r="ERG16" s="21"/>
      <c r="ERH16" s="21"/>
      <c r="ERI16" s="21"/>
      <c r="ERJ16" s="21"/>
      <c r="ERK16" s="21"/>
      <c r="ERL16" s="21"/>
      <c r="ERM16" s="21"/>
      <c r="ERN16" s="21"/>
      <c r="ERO16" s="21"/>
      <c r="ERP16" s="21"/>
      <c r="ERQ16" s="21"/>
      <c r="ERR16" s="21"/>
      <c r="ERS16" s="21"/>
      <c r="ERT16" s="21"/>
      <c r="ERU16" s="21"/>
      <c r="ERV16" s="21"/>
      <c r="ERW16" s="21"/>
      <c r="ERX16" s="21"/>
      <c r="ERY16" s="21"/>
      <c r="ERZ16" s="21"/>
      <c r="ESA16" s="21"/>
      <c r="ESB16" s="21"/>
      <c r="ESC16" s="21"/>
      <c r="ESD16" s="21"/>
      <c r="ESE16" s="21"/>
      <c r="ESF16" s="21"/>
      <c r="ESG16" s="21"/>
      <c r="ESH16" s="21"/>
      <c r="ESI16" s="21"/>
      <c r="ESJ16" s="21"/>
      <c r="ESK16" s="21"/>
      <c r="ESL16" s="21"/>
      <c r="ESM16" s="21"/>
      <c r="ESN16" s="21"/>
      <c r="ESO16" s="21"/>
      <c r="ESP16" s="21"/>
      <c r="ESQ16" s="21"/>
      <c r="ESR16" s="21"/>
      <c r="ESS16" s="21"/>
      <c r="EST16" s="21"/>
      <c r="ESU16" s="21"/>
      <c r="ESV16" s="21"/>
      <c r="ESW16" s="21"/>
      <c r="ESX16" s="21"/>
      <c r="ESY16" s="21"/>
      <c r="ESZ16" s="21"/>
      <c r="ETA16" s="21"/>
      <c r="ETB16" s="21"/>
      <c r="ETC16" s="21"/>
      <c r="ETD16" s="21"/>
      <c r="ETE16" s="21"/>
      <c r="ETF16" s="21"/>
      <c r="ETG16" s="21"/>
      <c r="ETH16" s="21"/>
      <c r="ETI16" s="21"/>
      <c r="ETJ16" s="21"/>
      <c r="ETK16" s="21"/>
      <c r="ETL16" s="21"/>
      <c r="ETM16" s="21"/>
      <c r="ETN16" s="21"/>
      <c r="ETO16" s="21"/>
      <c r="ETP16" s="21"/>
      <c r="ETQ16" s="21"/>
      <c r="ETR16" s="21"/>
      <c r="ETS16" s="21"/>
      <c r="ETT16" s="21"/>
      <c r="ETU16" s="21"/>
      <c r="ETV16" s="21"/>
      <c r="ETW16" s="21"/>
      <c r="ETX16" s="21"/>
      <c r="ETY16" s="21"/>
      <c r="ETZ16" s="21"/>
      <c r="EUA16" s="21"/>
      <c r="EUB16" s="21"/>
      <c r="EUC16" s="21"/>
      <c r="EUD16" s="21"/>
      <c r="EUE16" s="21"/>
      <c r="EUF16" s="21"/>
      <c r="EUG16" s="21"/>
      <c r="EUH16" s="21"/>
      <c r="EUI16" s="21"/>
      <c r="EUJ16" s="21"/>
      <c r="EUK16" s="21"/>
      <c r="EUL16" s="21"/>
      <c r="EUM16" s="21"/>
      <c r="EUN16" s="21"/>
      <c r="EUO16" s="21"/>
      <c r="EUP16" s="21"/>
      <c r="EUQ16" s="21"/>
      <c r="EUR16" s="21"/>
      <c r="EUS16" s="21"/>
      <c r="EUT16" s="21"/>
      <c r="EUU16" s="21"/>
      <c r="EUV16" s="21"/>
      <c r="EUW16" s="21"/>
      <c r="EUX16" s="21"/>
      <c r="EUY16" s="21"/>
      <c r="EUZ16" s="21"/>
      <c r="EVA16" s="21"/>
      <c r="EVB16" s="21"/>
      <c r="EVC16" s="21"/>
      <c r="EVD16" s="21"/>
      <c r="EVE16" s="21"/>
      <c r="EVF16" s="21"/>
      <c r="EVG16" s="21"/>
      <c r="EVH16" s="21"/>
      <c r="EVI16" s="21"/>
      <c r="EVJ16" s="21"/>
      <c r="EVK16" s="21"/>
      <c r="EVL16" s="21"/>
      <c r="EVM16" s="21"/>
      <c r="EVN16" s="21"/>
      <c r="EVO16" s="21"/>
      <c r="EVP16" s="21"/>
      <c r="EVQ16" s="21"/>
      <c r="EVR16" s="21"/>
      <c r="EVS16" s="21"/>
      <c r="EVT16" s="21"/>
      <c r="EVU16" s="21"/>
      <c r="EVV16" s="21"/>
      <c r="EVW16" s="21"/>
      <c r="EVX16" s="21"/>
      <c r="EVY16" s="21"/>
      <c r="EVZ16" s="21"/>
      <c r="EWA16" s="21"/>
      <c r="EWB16" s="21"/>
      <c r="EWC16" s="21"/>
      <c r="EWD16" s="21"/>
      <c r="EWE16" s="21"/>
      <c r="EWF16" s="21"/>
      <c r="EWG16" s="21"/>
      <c r="EWH16" s="21"/>
      <c r="EWI16" s="21"/>
      <c r="EWJ16" s="21"/>
      <c r="EWK16" s="21"/>
      <c r="EWL16" s="21"/>
      <c r="EWM16" s="21"/>
      <c r="EWN16" s="21"/>
      <c r="EWO16" s="21"/>
      <c r="EWP16" s="21"/>
      <c r="EWQ16" s="21"/>
      <c r="EWR16" s="21"/>
      <c r="EWS16" s="21"/>
      <c r="EWT16" s="21"/>
      <c r="EWU16" s="21"/>
      <c r="EWV16" s="21"/>
      <c r="EWW16" s="21"/>
      <c r="EWX16" s="21"/>
      <c r="EWY16" s="21"/>
      <c r="EWZ16" s="21"/>
      <c r="EXA16" s="21"/>
      <c r="EXB16" s="21"/>
      <c r="EXC16" s="21"/>
      <c r="EXD16" s="21"/>
      <c r="EXE16" s="21"/>
      <c r="EXF16" s="21"/>
      <c r="EXG16" s="21"/>
      <c r="EXH16" s="21"/>
      <c r="EXI16" s="21"/>
      <c r="EXJ16" s="21"/>
      <c r="EXK16" s="21"/>
      <c r="EXL16" s="21"/>
      <c r="EXM16" s="21"/>
      <c r="EXN16" s="21"/>
      <c r="EXO16" s="21"/>
      <c r="EXP16" s="21"/>
      <c r="EXQ16" s="21"/>
      <c r="EXR16" s="21"/>
      <c r="EXS16" s="21"/>
      <c r="EXT16" s="21"/>
      <c r="EXU16" s="21"/>
      <c r="EXV16" s="21"/>
      <c r="EXW16" s="21"/>
      <c r="EXX16" s="21"/>
      <c r="EXY16" s="21"/>
      <c r="EXZ16" s="21"/>
      <c r="EYA16" s="21"/>
      <c r="EYB16" s="21"/>
      <c r="EYC16" s="21"/>
      <c r="EYD16" s="21"/>
      <c r="EYE16" s="21"/>
      <c r="EYF16" s="21"/>
      <c r="EYG16" s="21"/>
      <c r="EYH16" s="21"/>
      <c r="EYI16" s="21"/>
      <c r="EYJ16" s="21"/>
      <c r="EYK16" s="21"/>
      <c r="EYL16" s="21"/>
      <c r="EYM16" s="21"/>
      <c r="EYN16" s="21"/>
      <c r="EYO16" s="21"/>
      <c r="EYP16" s="21"/>
      <c r="EYQ16" s="21"/>
      <c r="EYR16" s="21"/>
      <c r="EYS16" s="21"/>
      <c r="EYT16" s="21"/>
      <c r="EYU16" s="21"/>
      <c r="EYV16" s="21"/>
      <c r="EYW16" s="21"/>
      <c r="EYX16" s="21"/>
      <c r="EYY16" s="21"/>
      <c r="EYZ16" s="21"/>
      <c r="EZA16" s="21"/>
      <c r="EZB16" s="21"/>
      <c r="EZC16" s="21"/>
      <c r="EZD16" s="21"/>
      <c r="EZE16" s="21"/>
      <c r="EZF16" s="21"/>
      <c r="EZG16" s="21"/>
      <c r="EZH16" s="21"/>
      <c r="EZI16" s="21"/>
      <c r="EZJ16" s="21"/>
      <c r="EZK16" s="21"/>
      <c r="EZL16" s="21"/>
      <c r="EZM16" s="21"/>
      <c r="EZN16" s="21"/>
      <c r="EZO16" s="21"/>
      <c r="EZP16" s="21"/>
      <c r="EZQ16" s="21"/>
      <c r="EZR16" s="21"/>
      <c r="EZS16" s="21"/>
      <c r="EZT16" s="21"/>
      <c r="EZU16" s="21"/>
      <c r="EZV16" s="21"/>
      <c r="EZW16" s="21"/>
      <c r="EZX16" s="21"/>
      <c r="EZY16" s="21"/>
      <c r="EZZ16" s="21"/>
      <c r="FAA16" s="21"/>
      <c r="FAB16" s="21"/>
      <c r="FAC16" s="21"/>
      <c r="FAD16" s="21"/>
      <c r="FAE16" s="21"/>
      <c r="FAF16" s="21"/>
      <c r="FAG16" s="21"/>
      <c r="FAH16" s="21"/>
      <c r="FAI16" s="21"/>
      <c r="FAJ16" s="21"/>
      <c r="FAK16" s="21"/>
      <c r="FAL16" s="21"/>
      <c r="FAM16" s="21"/>
      <c r="FAN16" s="21"/>
      <c r="FAO16" s="21"/>
      <c r="FAP16" s="21"/>
      <c r="FAQ16" s="21"/>
      <c r="FAR16" s="21"/>
      <c r="FAS16" s="21"/>
      <c r="FAT16" s="21"/>
      <c r="FAU16" s="21"/>
      <c r="FAV16" s="21"/>
      <c r="FAW16" s="21"/>
      <c r="FAX16" s="21"/>
      <c r="FAY16" s="21"/>
      <c r="FAZ16" s="21"/>
      <c r="FBA16" s="21"/>
      <c r="FBB16" s="21"/>
      <c r="FBC16" s="21"/>
      <c r="FBD16" s="21"/>
      <c r="FBE16" s="21"/>
      <c r="FBF16" s="21"/>
      <c r="FBG16" s="21"/>
      <c r="FBH16" s="21"/>
      <c r="FBI16" s="21"/>
      <c r="FBJ16" s="21"/>
      <c r="FBK16" s="21"/>
      <c r="FBL16" s="21"/>
      <c r="FBM16" s="21"/>
      <c r="FBN16" s="21"/>
      <c r="FBO16" s="21"/>
      <c r="FBP16" s="21"/>
      <c r="FBQ16" s="21"/>
      <c r="FBR16" s="21"/>
      <c r="FBS16" s="21"/>
      <c r="FBT16" s="21"/>
      <c r="FBU16" s="21"/>
      <c r="FBV16" s="21"/>
      <c r="FBW16" s="21"/>
      <c r="FBX16" s="21"/>
      <c r="FBY16" s="21"/>
      <c r="FBZ16" s="21"/>
      <c r="FCA16" s="21"/>
      <c r="FCB16" s="21"/>
      <c r="FCC16" s="21"/>
      <c r="FCD16" s="21"/>
      <c r="FCE16" s="21"/>
      <c r="FCF16" s="21"/>
      <c r="FCG16" s="21"/>
      <c r="FCH16" s="21"/>
      <c r="FCI16" s="21"/>
      <c r="FCJ16" s="21"/>
      <c r="FCK16" s="21"/>
      <c r="FCL16" s="21"/>
      <c r="FCM16" s="21"/>
      <c r="FCN16" s="21"/>
      <c r="FCO16" s="21"/>
      <c r="FCP16" s="21"/>
      <c r="FCQ16" s="21"/>
      <c r="FCR16" s="21"/>
      <c r="FCS16" s="21"/>
      <c r="FCT16" s="21"/>
      <c r="FCU16" s="21"/>
      <c r="FCV16" s="21"/>
      <c r="FCW16" s="21"/>
      <c r="FCX16" s="21"/>
      <c r="FCY16" s="21"/>
      <c r="FCZ16" s="21"/>
      <c r="FDA16" s="21"/>
      <c r="FDB16" s="21"/>
      <c r="FDC16" s="21"/>
      <c r="FDD16" s="21"/>
      <c r="FDE16" s="21"/>
      <c r="FDF16" s="21"/>
      <c r="FDG16" s="21"/>
      <c r="FDH16" s="21"/>
      <c r="FDI16" s="21"/>
      <c r="FDJ16" s="21"/>
      <c r="FDK16" s="21"/>
      <c r="FDL16" s="21"/>
      <c r="FDM16" s="21"/>
      <c r="FDN16" s="21"/>
      <c r="FDO16" s="21"/>
      <c r="FDP16" s="21"/>
      <c r="FDQ16" s="21"/>
      <c r="FDR16" s="21"/>
      <c r="FDS16" s="21"/>
      <c r="FDT16" s="21"/>
      <c r="FDU16" s="21"/>
      <c r="FDV16" s="21"/>
      <c r="FDW16" s="21"/>
      <c r="FDX16" s="21"/>
      <c r="FDY16" s="21"/>
      <c r="FDZ16" s="21"/>
      <c r="FEA16" s="21"/>
      <c r="FEB16" s="21"/>
      <c r="FEC16" s="21"/>
      <c r="FED16" s="21"/>
      <c r="FEE16" s="21"/>
      <c r="FEF16" s="21"/>
      <c r="FEG16" s="21"/>
      <c r="FEH16" s="21"/>
      <c r="FEI16" s="21"/>
      <c r="FEJ16" s="21"/>
      <c r="FEK16" s="21"/>
      <c r="FEL16" s="21"/>
      <c r="FEM16" s="21"/>
      <c r="FEN16" s="21"/>
      <c r="FEO16" s="21"/>
      <c r="FEP16" s="21"/>
      <c r="FEQ16" s="21"/>
      <c r="FER16" s="21"/>
      <c r="FES16" s="21"/>
      <c r="FET16" s="21"/>
      <c r="FEU16" s="21"/>
      <c r="FEV16" s="21"/>
      <c r="FEW16" s="21"/>
      <c r="FEX16" s="21"/>
      <c r="FEY16" s="21"/>
      <c r="FEZ16" s="21"/>
      <c r="FFA16" s="21"/>
      <c r="FFB16" s="21"/>
      <c r="FFC16" s="21"/>
      <c r="FFD16" s="21"/>
      <c r="FFE16" s="21"/>
      <c r="FFF16" s="21"/>
      <c r="FFG16" s="21"/>
      <c r="FFH16" s="21"/>
      <c r="FFI16" s="21"/>
      <c r="FFJ16" s="21"/>
      <c r="FFK16" s="21"/>
      <c r="FFL16" s="21"/>
      <c r="FFM16" s="21"/>
      <c r="FFN16" s="21"/>
      <c r="FFO16" s="21"/>
      <c r="FFP16" s="21"/>
      <c r="FFQ16" s="21"/>
      <c r="FFR16" s="21"/>
      <c r="FFS16" s="21"/>
      <c r="FFT16" s="21"/>
      <c r="FFU16" s="21"/>
      <c r="FFV16" s="21"/>
      <c r="FFW16" s="21"/>
      <c r="FFX16" s="21"/>
      <c r="FFY16" s="21"/>
      <c r="FFZ16" s="21"/>
      <c r="FGA16" s="21"/>
      <c r="FGB16" s="21"/>
      <c r="FGC16" s="21"/>
      <c r="FGD16" s="21"/>
      <c r="FGE16" s="21"/>
      <c r="FGF16" s="21"/>
      <c r="FGG16" s="21"/>
      <c r="FGH16" s="21"/>
      <c r="FGI16" s="21"/>
      <c r="FGJ16" s="21"/>
      <c r="FGK16" s="21"/>
      <c r="FGL16" s="21"/>
      <c r="FGM16" s="21"/>
      <c r="FGN16" s="21"/>
      <c r="FGO16" s="21"/>
      <c r="FGP16" s="21"/>
      <c r="FGQ16" s="21"/>
      <c r="FGR16" s="21"/>
      <c r="FGS16" s="21"/>
      <c r="FGT16" s="21"/>
      <c r="FGU16" s="21"/>
      <c r="FGV16" s="21"/>
      <c r="FGW16" s="21"/>
      <c r="FGX16" s="21"/>
      <c r="FGY16" s="21"/>
      <c r="FGZ16" s="21"/>
      <c r="FHA16" s="21"/>
      <c r="FHB16" s="21"/>
      <c r="FHC16" s="21"/>
      <c r="FHD16" s="21"/>
      <c r="FHE16" s="21"/>
      <c r="FHF16" s="21"/>
      <c r="FHG16" s="21"/>
      <c r="FHH16" s="21"/>
      <c r="FHI16" s="21"/>
      <c r="FHJ16" s="21"/>
      <c r="FHK16" s="21"/>
      <c r="FHL16" s="21"/>
      <c r="FHM16" s="21"/>
      <c r="FHN16" s="21"/>
      <c r="FHO16" s="21"/>
      <c r="FHP16" s="21"/>
      <c r="FHQ16" s="21"/>
      <c r="FHR16" s="21"/>
      <c r="FHS16" s="21"/>
      <c r="FHT16" s="21"/>
      <c r="FHU16" s="21"/>
      <c r="FHV16" s="21"/>
      <c r="FHW16" s="21"/>
      <c r="FHX16" s="21"/>
      <c r="FHY16" s="21"/>
      <c r="FHZ16" s="21"/>
      <c r="FIA16" s="21"/>
      <c r="FIB16" s="21"/>
      <c r="FIC16" s="21"/>
      <c r="FID16" s="21"/>
      <c r="FIE16" s="21"/>
      <c r="FIF16" s="21"/>
      <c r="FIG16" s="21"/>
      <c r="FIH16" s="21"/>
      <c r="FII16" s="21"/>
      <c r="FIJ16" s="21"/>
      <c r="FIK16" s="21"/>
      <c r="FIL16" s="21"/>
      <c r="FIM16" s="21"/>
      <c r="FIN16" s="21"/>
      <c r="FIO16" s="21"/>
      <c r="FIP16" s="21"/>
      <c r="FIQ16" s="21"/>
      <c r="FIR16" s="21"/>
      <c r="FIS16" s="21"/>
      <c r="FIT16" s="21"/>
      <c r="FIU16" s="21"/>
      <c r="FIV16" s="21"/>
      <c r="FIW16" s="21"/>
      <c r="FIX16" s="21"/>
      <c r="FIY16" s="21"/>
      <c r="FIZ16" s="21"/>
      <c r="FJA16" s="21"/>
      <c r="FJB16" s="21"/>
      <c r="FJC16" s="21"/>
      <c r="FJD16" s="21"/>
      <c r="FJE16" s="21"/>
      <c r="FJF16" s="21"/>
      <c r="FJG16" s="21"/>
      <c r="FJH16" s="21"/>
      <c r="FJI16" s="21"/>
      <c r="FJJ16" s="21"/>
      <c r="FJK16" s="21"/>
      <c r="FJL16" s="21"/>
      <c r="FJM16" s="21"/>
      <c r="FJN16" s="21"/>
      <c r="FJO16" s="21"/>
      <c r="FJP16" s="21"/>
      <c r="FJQ16" s="21"/>
      <c r="FJR16" s="21"/>
      <c r="FJS16" s="21"/>
      <c r="FJT16" s="21"/>
      <c r="FJU16" s="21"/>
      <c r="FJV16" s="21"/>
      <c r="FJW16" s="21"/>
      <c r="FJX16" s="21"/>
      <c r="FJY16" s="21"/>
      <c r="FJZ16" s="21"/>
      <c r="FKA16" s="21"/>
      <c r="FKB16" s="21"/>
      <c r="FKC16" s="21"/>
      <c r="FKD16" s="21"/>
      <c r="FKE16" s="21"/>
      <c r="FKF16" s="21"/>
      <c r="FKG16" s="21"/>
      <c r="FKH16" s="21"/>
      <c r="FKI16" s="21"/>
      <c r="FKJ16" s="21"/>
      <c r="FKK16" s="21"/>
      <c r="FKL16" s="21"/>
      <c r="FKM16" s="21"/>
      <c r="FKN16" s="21"/>
      <c r="FKO16" s="21"/>
      <c r="FKP16" s="21"/>
      <c r="FKQ16" s="21"/>
      <c r="FKR16" s="21"/>
      <c r="FKS16" s="21"/>
      <c r="FKT16" s="21"/>
      <c r="FKU16" s="21"/>
      <c r="FKV16" s="21"/>
      <c r="FKW16" s="21"/>
      <c r="FKX16" s="21"/>
      <c r="FKY16" s="21"/>
      <c r="FKZ16" s="21"/>
      <c r="FLA16" s="21"/>
      <c r="FLB16" s="21"/>
      <c r="FLC16" s="21"/>
      <c r="FLD16" s="21"/>
      <c r="FLE16" s="21"/>
      <c r="FLF16" s="21"/>
      <c r="FLG16" s="21"/>
      <c r="FLH16" s="21"/>
      <c r="FLI16" s="21"/>
      <c r="FLJ16" s="21"/>
      <c r="FLK16" s="21"/>
      <c r="FLL16" s="21"/>
      <c r="FLM16" s="21"/>
      <c r="FLN16" s="21"/>
      <c r="FLO16" s="21"/>
      <c r="FLP16" s="21"/>
      <c r="FLQ16" s="21"/>
      <c r="FLR16" s="21"/>
      <c r="FLS16" s="21"/>
      <c r="FLT16" s="21"/>
      <c r="FLU16" s="21"/>
      <c r="FLV16" s="21"/>
      <c r="FLW16" s="21"/>
      <c r="FLX16" s="21"/>
      <c r="FLY16" s="21"/>
      <c r="FLZ16" s="21"/>
      <c r="FMA16" s="21"/>
      <c r="FMB16" s="21"/>
      <c r="FMC16" s="21"/>
      <c r="FMD16" s="21"/>
      <c r="FME16" s="21"/>
      <c r="FMF16" s="21"/>
      <c r="FMG16" s="21"/>
      <c r="FMH16" s="21"/>
      <c r="FMI16" s="21"/>
      <c r="FMJ16" s="21"/>
      <c r="FMK16" s="21"/>
      <c r="FML16" s="21"/>
      <c r="FMM16" s="21"/>
      <c r="FMN16" s="21"/>
      <c r="FMO16" s="21"/>
      <c r="FMP16" s="21"/>
      <c r="FMQ16" s="21"/>
      <c r="FMR16" s="21"/>
      <c r="FMS16" s="21"/>
      <c r="FMT16" s="21"/>
      <c r="FMU16" s="21"/>
      <c r="FMV16" s="21"/>
      <c r="FMW16" s="21"/>
      <c r="FMX16" s="21"/>
      <c r="FMY16" s="21"/>
      <c r="FMZ16" s="21"/>
      <c r="FNA16" s="21"/>
      <c r="FNB16" s="21"/>
      <c r="FNC16" s="21"/>
      <c r="FND16" s="21"/>
      <c r="FNE16" s="21"/>
      <c r="FNF16" s="21"/>
      <c r="FNG16" s="21"/>
      <c r="FNH16" s="21"/>
      <c r="FNI16" s="21"/>
      <c r="FNJ16" s="21"/>
      <c r="FNK16" s="21"/>
      <c r="FNL16" s="21"/>
      <c r="FNM16" s="21"/>
      <c r="FNN16" s="21"/>
      <c r="FNO16" s="21"/>
      <c r="FNP16" s="21"/>
      <c r="FNQ16" s="21"/>
      <c r="FNR16" s="21"/>
      <c r="FNS16" s="21"/>
      <c r="FNT16" s="21"/>
      <c r="FNU16" s="21"/>
      <c r="FNV16" s="21"/>
      <c r="FNW16" s="21"/>
      <c r="FNX16" s="21"/>
      <c r="FNY16" s="21"/>
      <c r="FNZ16" s="21"/>
      <c r="FOA16" s="21"/>
      <c r="FOB16" s="21"/>
      <c r="FOC16" s="21"/>
      <c r="FOD16" s="21"/>
      <c r="FOE16" s="21"/>
      <c r="FOF16" s="21"/>
      <c r="FOG16" s="21"/>
      <c r="FOH16" s="21"/>
      <c r="FOI16" s="21"/>
      <c r="FOJ16" s="21"/>
      <c r="FOK16" s="21"/>
      <c r="FOL16" s="21"/>
      <c r="FOM16" s="21"/>
      <c r="FON16" s="21"/>
      <c r="FOO16" s="21"/>
      <c r="FOP16" s="21"/>
      <c r="FOQ16" s="21"/>
      <c r="FOR16" s="21"/>
      <c r="FOS16" s="21"/>
      <c r="FOT16" s="21"/>
      <c r="FOU16" s="21"/>
      <c r="FOV16" s="21"/>
      <c r="FOW16" s="21"/>
      <c r="FOX16" s="21"/>
      <c r="FOY16" s="21"/>
      <c r="FOZ16" s="21"/>
      <c r="FPA16" s="21"/>
      <c r="FPB16" s="21"/>
      <c r="FPC16" s="21"/>
      <c r="FPD16" s="21"/>
      <c r="FPE16" s="21"/>
      <c r="FPF16" s="21"/>
      <c r="FPG16" s="21"/>
      <c r="FPH16" s="21"/>
      <c r="FPI16" s="21"/>
      <c r="FPJ16" s="21"/>
      <c r="FPK16" s="21"/>
      <c r="FPL16" s="21"/>
      <c r="FPM16" s="21"/>
      <c r="FPN16" s="21"/>
      <c r="FPO16" s="21"/>
      <c r="FPP16" s="21"/>
      <c r="FPQ16" s="21"/>
      <c r="FPR16" s="21"/>
      <c r="FPS16" s="21"/>
      <c r="FPT16" s="21"/>
      <c r="FPU16" s="21"/>
      <c r="FPV16" s="21"/>
      <c r="FPW16" s="21"/>
      <c r="FPX16" s="21"/>
      <c r="FPY16" s="21"/>
      <c r="FPZ16" s="21"/>
      <c r="FQA16" s="21"/>
      <c r="FQB16" s="21"/>
      <c r="FQC16" s="21"/>
      <c r="FQD16" s="21"/>
      <c r="FQE16" s="21"/>
      <c r="FQF16" s="21"/>
      <c r="FQG16" s="21"/>
      <c r="FQH16" s="21"/>
      <c r="FQI16" s="21"/>
      <c r="FQJ16" s="21"/>
      <c r="FQK16" s="21"/>
      <c r="FQL16" s="21"/>
      <c r="FQM16" s="21"/>
      <c r="FQN16" s="21"/>
      <c r="FQO16" s="21"/>
      <c r="FQP16" s="21"/>
      <c r="FQQ16" s="21"/>
      <c r="FQR16" s="21"/>
      <c r="FQS16" s="21"/>
      <c r="FQT16" s="21"/>
      <c r="FQU16" s="21"/>
      <c r="FQV16" s="21"/>
      <c r="FQW16" s="21"/>
      <c r="FQX16" s="21"/>
      <c r="FQY16" s="21"/>
      <c r="FQZ16" s="21"/>
      <c r="FRA16" s="21"/>
      <c r="FRB16" s="21"/>
      <c r="FRC16" s="21"/>
      <c r="FRD16" s="21"/>
      <c r="FRE16" s="21"/>
      <c r="FRF16" s="21"/>
      <c r="FRG16" s="21"/>
      <c r="FRH16" s="21"/>
      <c r="FRI16" s="21"/>
      <c r="FRJ16" s="21"/>
      <c r="FRK16" s="21"/>
      <c r="FRL16" s="21"/>
      <c r="FRM16" s="21"/>
      <c r="FRN16" s="21"/>
      <c r="FRO16" s="21"/>
      <c r="FRP16" s="21"/>
      <c r="FRQ16" s="21"/>
      <c r="FRR16" s="21"/>
      <c r="FRS16" s="21"/>
      <c r="FRT16" s="21"/>
      <c r="FRU16" s="21"/>
      <c r="FRV16" s="21"/>
      <c r="FRW16" s="21"/>
      <c r="FRX16" s="21"/>
      <c r="FRY16" s="21"/>
      <c r="FRZ16" s="21"/>
      <c r="FSA16" s="21"/>
      <c r="FSB16" s="21"/>
    </row>
    <row r="17" spans="1:4552" s="35" customFormat="1">
      <c r="A17" s="31" t="s">
        <v>123</v>
      </c>
      <c r="B17" s="32"/>
      <c r="C17" s="33"/>
      <c r="D17" s="33"/>
      <c r="E17" s="33"/>
      <c r="F17" s="33"/>
      <c r="G17" s="45"/>
      <c r="H17" s="46">
        <v>0.3</v>
      </c>
      <c r="I17" s="46">
        <v>0.3</v>
      </c>
      <c r="J17" s="46">
        <v>0.3</v>
      </c>
      <c r="K17" s="46">
        <v>0.3</v>
      </c>
      <c r="L17" s="45">
        <f t="shared" ref="L17:AA17" si="26">Sales_and_Marketing/Revenue</f>
        <v>0.30000000000000004</v>
      </c>
      <c r="M17" s="46">
        <v>0.32</v>
      </c>
      <c r="N17" s="46">
        <v>0.32</v>
      </c>
      <c r="O17" s="46">
        <v>0.32</v>
      </c>
      <c r="P17" s="46">
        <v>0.32</v>
      </c>
      <c r="Q17" s="45">
        <f t="shared" si="26"/>
        <v>0.32000000000000006</v>
      </c>
      <c r="R17" s="46">
        <v>0.33</v>
      </c>
      <c r="S17" s="46">
        <v>0.33</v>
      </c>
      <c r="T17" s="46">
        <v>0.33</v>
      </c>
      <c r="U17" s="46">
        <v>0.33</v>
      </c>
      <c r="V17" s="45">
        <f t="shared" si="26"/>
        <v>0.33000000000000007</v>
      </c>
      <c r="W17" s="46">
        <v>0.32</v>
      </c>
      <c r="X17" s="46">
        <v>0.32</v>
      </c>
      <c r="Y17" s="46">
        <v>0.32</v>
      </c>
      <c r="Z17" s="46">
        <v>0.32</v>
      </c>
      <c r="AA17" s="45">
        <f t="shared" si="26"/>
        <v>0.31999999999999995</v>
      </c>
      <c r="AB17" s="46">
        <v>0.31</v>
      </c>
      <c r="AC17" s="46">
        <v>0.31</v>
      </c>
      <c r="AD17" s="46">
        <v>0.31</v>
      </c>
      <c r="AE17" s="46">
        <v>0.31</v>
      </c>
      <c r="AF17" s="45">
        <f>Sales_and_Marketing/Revenue</f>
        <v>0.31</v>
      </c>
      <c r="AG17" s="333">
        <v>0.3</v>
      </c>
      <c r="AH17" s="333">
        <v>0.28999999999999998</v>
      </c>
      <c r="AI17" s="333">
        <v>0.28000000000000003</v>
      </c>
      <c r="AJ17" s="333">
        <v>0.27</v>
      </c>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c r="KJ17" s="11"/>
      <c r="KK17" s="11"/>
      <c r="KL17" s="11"/>
      <c r="KM17" s="11"/>
      <c r="KN17" s="11"/>
      <c r="KO17" s="11"/>
      <c r="KP17" s="11"/>
      <c r="KQ17" s="11"/>
      <c r="KR17" s="11"/>
      <c r="KS17" s="11"/>
      <c r="KT17" s="11"/>
      <c r="KU17" s="11"/>
      <c r="KV17" s="11"/>
      <c r="KW17" s="11"/>
      <c r="KX17" s="11"/>
      <c r="KY17" s="11"/>
      <c r="KZ17" s="11"/>
      <c r="LA17" s="11"/>
      <c r="LB17" s="11"/>
      <c r="LC17" s="11"/>
      <c r="LD17" s="11"/>
      <c r="LE17" s="11"/>
      <c r="LF17" s="11"/>
      <c r="LG17" s="11"/>
      <c r="LH17" s="11"/>
      <c r="LI17" s="11"/>
      <c r="LJ17" s="11"/>
      <c r="LK17" s="11"/>
      <c r="LL17" s="11"/>
      <c r="LM17" s="11"/>
      <c r="LN17" s="11"/>
      <c r="LO17" s="11"/>
      <c r="LP17" s="11"/>
      <c r="LQ17" s="11"/>
      <c r="LR17" s="11"/>
      <c r="LS17" s="11"/>
      <c r="LT17" s="11"/>
      <c r="LU17" s="11"/>
      <c r="LV17" s="11"/>
      <c r="LW17" s="11"/>
      <c r="LX17" s="11"/>
      <c r="LY17" s="11"/>
      <c r="LZ17" s="11"/>
      <c r="MA17" s="11"/>
      <c r="MB17" s="11"/>
      <c r="MC17" s="11"/>
      <c r="MD17" s="11"/>
      <c r="ME17" s="11"/>
      <c r="MF17" s="11"/>
      <c r="MG17" s="11"/>
      <c r="MH17" s="11"/>
      <c r="MI17" s="11"/>
      <c r="MJ17" s="11"/>
      <c r="MK17" s="11"/>
      <c r="ML17" s="11"/>
      <c r="MM17" s="11"/>
      <c r="MN17" s="11"/>
      <c r="MO17" s="11"/>
      <c r="MP17" s="11"/>
      <c r="MQ17" s="11"/>
      <c r="MR17" s="11"/>
      <c r="MS17" s="11"/>
      <c r="MT17" s="11"/>
      <c r="MU17" s="11"/>
      <c r="MV17" s="11"/>
      <c r="MW17" s="11"/>
      <c r="MX17" s="11"/>
      <c r="MY17" s="11"/>
      <c r="MZ17" s="11"/>
      <c r="NA17" s="11"/>
      <c r="NB17" s="11"/>
      <c r="NC17" s="11"/>
      <c r="ND17" s="11"/>
      <c r="NE17" s="11"/>
      <c r="NF17" s="11"/>
      <c r="NG17" s="11"/>
      <c r="NH17" s="11"/>
      <c r="NI17" s="11"/>
      <c r="NJ17" s="11"/>
      <c r="NK17" s="11"/>
      <c r="NL17" s="11"/>
      <c r="NM17" s="11"/>
      <c r="NN17" s="11"/>
      <c r="NO17" s="11"/>
      <c r="NP17" s="11"/>
      <c r="NQ17" s="11"/>
      <c r="NR17" s="11"/>
      <c r="NS17" s="11"/>
      <c r="NT17" s="11"/>
      <c r="NU17" s="11"/>
      <c r="NV17" s="11"/>
      <c r="NW17" s="11"/>
      <c r="NX17" s="11"/>
      <c r="NY17" s="11"/>
      <c r="NZ17" s="11"/>
      <c r="OA17" s="11"/>
      <c r="OB17" s="11"/>
      <c r="OC17" s="11"/>
      <c r="OD17" s="11"/>
      <c r="OE17" s="11"/>
      <c r="OF17" s="11"/>
      <c r="OG17" s="11"/>
      <c r="OH17" s="11"/>
      <c r="OI17" s="11"/>
      <c r="OJ17" s="11"/>
      <c r="OK17" s="11"/>
      <c r="OL17" s="11"/>
      <c r="OM17" s="11"/>
      <c r="ON17" s="11"/>
      <c r="OO17" s="11"/>
      <c r="OP17" s="11"/>
      <c r="OQ17" s="11"/>
      <c r="OR17" s="11"/>
      <c r="OS17" s="11"/>
      <c r="OT17" s="11"/>
      <c r="OU17" s="11"/>
      <c r="OV17" s="11"/>
      <c r="OW17" s="11"/>
      <c r="OX17" s="11"/>
      <c r="OY17" s="11"/>
      <c r="OZ17" s="11"/>
      <c r="PA17" s="11"/>
      <c r="PB17" s="11"/>
      <c r="PC17" s="11"/>
      <c r="PD17" s="11"/>
      <c r="PE17" s="11"/>
      <c r="PF17" s="11"/>
      <c r="PG17" s="11"/>
      <c r="PH17" s="11"/>
      <c r="PI17" s="11"/>
      <c r="PJ17" s="11"/>
      <c r="PK17" s="11"/>
      <c r="PL17" s="11"/>
      <c r="PM17" s="11"/>
      <c r="PN17" s="11"/>
      <c r="PO17" s="11"/>
      <c r="PP17" s="11"/>
      <c r="PQ17" s="11"/>
      <c r="PR17" s="11"/>
      <c r="PS17" s="11"/>
      <c r="PT17" s="11"/>
      <c r="PU17" s="11"/>
      <c r="PV17" s="11"/>
      <c r="PW17" s="11"/>
      <c r="PX17" s="11"/>
      <c r="PY17" s="11"/>
      <c r="PZ17" s="11"/>
      <c r="QA17" s="11"/>
      <c r="QB17" s="11"/>
      <c r="QC17" s="11"/>
      <c r="QD17" s="11"/>
      <c r="QE17" s="11"/>
      <c r="QF17" s="11"/>
      <c r="QG17" s="11"/>
      <c r="QH17" s="11"/>
      <c r="QI17" s="11"/>
      <c r="QJ17" s="11"/>
      <c r="QK17" s="11"/>
      <c r="QL17" s="11"/>
      <c r="QM17" s="11"/>
      <c r="QN17" s="11"/>
      <c r="QO17" s="11"/>
      <c r="QP17" s="11"/>
      <c r="QQ17" s="11"/>
      <c r="QR17" s="11"/>
      <c r="QS17" s="11"/>
      <c r="QT17" s="11"/>
      <c r="QU17" s="11"/>
      <c r="QV17" s="11"/>
      <c r="QW17" s="11"/>
      <c r="QX17" s="11"/>
      <c r="QY17" s="11"/>
      <c r="QZ17" s="11"/>
      <c r="RA17" s="11"/>
      <c r="RB17" s="11"/>
      <c r="RC17" s="11"/>
      <c r="RD17" s="11"/>
      <c r="RE17" s="11"/>
      <c r="RF17" s="11"/>
      <c r="RG17" s="11"/>
      <c r="RH17" s="11"/>
      <c r="RI17" s="11"/>
      <c r="RJ17" s="11"/>
      <c r="RK17" s="11"/>
      <c r="RL17" s="11"/>
      <c r="RM17" s="11"/>
      <c r="RN17" s="11"/>
      <c r="RO17" s="11"/>
      <c r="RP17" s="11"/>
      <c r="RQ17" s="11"/>
      <c r="RR17" s="11"/>
      <c r="RS17" s="11"/>
      <c r="RT17" s="11"/>
      <c r="RU17" s="11"/>
      <c r="RV17" s="11"/>
      <c r="RW17" s="11"/>
      <c r="RX17" s="11"/>
      <c r="RY17" s="11"/>
      <c r="RZ17" s="11"/>
      <c r="SA17" s="11"/>
      <c r="SB17" s="11"/>
      <c r="SC17" s="11"/>
      <c r="SD17" s="11"/>
      <c r="SE17" s="11"/>
      <c r="SF17" s="11"/>
      <c r="SG17" s="11"/>
      <c r="SH17" s="11"/>
      <c r="SI17" s="11"/>
      <c r="SJ17" s="11"/>
      <c r="SK17" s="11"/>
      <c r="SL17" s="11"/>
      <c r="SM17" s="11"/>
      <c r="SN17" s="11"/>
      <c r="SO17" s="11"/>
      <c r="SP17" s="11"/>
      <c r="SQ17" s="11"/>
      <c r="SR17" s="11"/>
      <c r="SS17" s="11"/>
      <c r="ST17" s="11"/>
      <c r="SU17" s="11"/>
      <c r="SV17" s="11"/>
      <c r="SW17" s="11"/>
      <c r="SX17" s="11"/>
      <c r="SY17" s="11"/>
      <c r="SZ17" s="11"/>
      <c r="TA17" s="11"/>
      <c r="TB17" s="11"/>
      <c r="TC17" s="11"/>
      <c r="TD17" s="11"/>
      <c r="TE17" s="11"/>
      <c r="TF17" s="11"/>
      <c r="TG17" s="11"/>
      <c r="TH17" s="11"/>
      <c r="TI17" s="11"/>
      <c r="TJ17" s="11"/>
      <c r="TK17" s="11"/>
      <c r="TL17" s="11"/>
      <c r="TM17" s="11"/>
      <c r="TN17" s="11"/>
      <c r="TO17" s="11"/>
      <c r="TP17" s="11"/>
      <c r="TQ17" s="11"/>
      <c r="TR17" s="11"/>
      <c r="TS17" s="11"/>
      <c r="TT17" s="11"/>
      <c r="TU17" s="11"/>
      <c r="TV17" s="11"/>
      <c r="TW17" s="11"/>
      <c r="TX17" s="11"/>
      <c r="TY17" s="11"/>
      <c r="TZ17" s="11"/>
      <c r="UA17" s="11"/>
      <c r="UB17" s="11"/>
      <c r="UC17" s="11"/>
      <c r="UD17" s="11"/>
      <c r="UE17" s="11"/>
      <c r="UF17" s="11"/>
      <c r="UG17" s="11"/>
      <c r="UH17" s="11"/>
      <c r="UI17" s="11"/>
      <c r="UJ17" s="11"/>
      <c r="UK17" s="11"/>
      <c r="UL17" s="11"/>
      <c r="UM17" s="11"/>
      <c r="UN17" s="11"/>
      <c r="UO17" s="11"/>
      <c r="UP17" s="11"/>
      <c r="UQ17" s="11"/>
      <c r="UR17" s="11"/>
      <c r="US17" s="11"/>
      <c r="UT17" s="11"/>
      <c r="UU17" s="11"/>
      <c r="UV17" s="11"/>
      <c r="UW17" s="11"/>
      <c r="UX17" s="11"/>
      <c r="UY17" s="11"/>
      <c r="UZ17" s="11"/>
      <c r="VA17" s="11"/>
      <c r="VB17" s="11"/>
      <c r="VC17" s="11"/>
      <c r="VD17" s="11"/>
      <c r="VE17" s="11"/>
      <c r="VF17" s="11"/>
      <c r="VG17" s="11"/>
      <c r="VH17" s="11"/>
      <c r="VI17" s="11"/>
      <c r="VJ17" s="11"/>
      <c r="VK17" s="11"/>
      <c r="VL17" s="11"/>
      <c r="VM17" s="11"/>
      <c r="VN17" s="11"/>
      <c r="VO17" s="11"/>
      <c r="VP17" s="11"/>
      <c r="VQ17" s="11"/>
      <c r="VR17" s="11"/>
      <c r="VS17" s="11"/>
      <c r="VT17" s="11"/>
      <c r="VU17" s="11"/>
      <c r="VV17" s="11"/>
      <c r="VW17" s="11"/>
      <c r="VX17" s="11"/>
      <c r="VY17" s="11"/>
      <c r="VZ17" s="11"/>
      <c r="WA17" s="11"/>
      <c r="WB17" s="11"/>
      <c r="WC17" s="11"/>
      <c r="WD17" s="11"/>
      <c r="WE17" s="11"/>
      <c r="WF17" s="11"/>
      <c r="WG17" s="11"/>
      <c r="WH17" s="11"/>
      <c r="WI17" s="11"/>
      <c r="WJ17" s="11"/>
      <c r="WK17" s="11"/>
      <c r="WL17" s="11"/>
      <c r="WM17" s="11"/>
      <c r="WN17" s="11"/>
      <c r="WO17" s="11"/>
      <c r="WP17" s="11"/>
      <c r="WQ17" s="11"/>
      <c r="WR17" s="11"/>
      <c r="WS17" s="11"/>
      <c r="WT17" s="11"/>
      <c r="WU17" s="11"/>
      <c r="WV17" s="11"/>
      <c r="WW17" s="11"/>
      <c r="WX17" s="11"/>
      <c r="WY17" s="11"/>
      <c r="WZ17" s="11"/>
      <c r="XA17" s="11"/>
      <c r="XB17" s="11"/>
      <c r="XC17" s="11"/>
      <c r="XD17" s="11"/>
      <c r="XE17" s="11"/>
      <c r="XF17" s="11"/>
      <c r="XG17" s="11"/>
      <c r="XH17" s="11"/>
      <c r="XI17" s="11"/>
      <c r="XJ17" s="11"/>
      <c r="XK17" s="11"/>
      <c r="XL17" s="11"/>
      <c r="XM17" s="11"/>
      <c r="XN17" s="11"/>
      <c r="XO17" s="11"/>
      <c r="XP17" s="11"/>
      <c r="XQ17" s="11"/>
      <c r="XR17" s="11"/>
      <c r="XS17" s="11"/>
      <c r="XT17" s="11"/>
      <c r="XU17" s="11"/>
      <c r="XV17" s="11"/>
      <c r="XW17" s="11"/>
      <c r="XX17" s="11"/>
      <c r="XY17" s="11"/>
      <c r="XZ17" s="11"/>
      <c r="YA17" s="11"/>
      <c r="YB17" s="11"/>
      <c r="YC17" s="11"/>
      <c r="YD17" s="11"/>
      <c r="YE17" s="11"/>
      <c r="YF17" s="11"/>
      <c r="YG17" s="11"/>
      <c r="YH17" s="11"/>
      <c r="YI17" s="11"/>
      <c r="YJ17" s="11"/>
      <c r="YK17" s="11"/>
      <c r="YL17" s="11"/>
      <c r="YM17" s="11"/>
      <c r="YN17" s="11"/>
      <c r="YO17" s="11"/>
      <c r="YP17" s="11"/>
      <c r="YQ17" s="11"/>
      <c r="YR17" s="11"/>
      <c r="YS17" s="11"/>
      <c r="YT17" s="11"/>
      <c r="YU17" s="11"/>
      <c r="YV17" s="11"/>
      <c r="YW17" s="11"/>
      <c r="YX17" s="11"/>
      <c r="YY17" s="11"/>
      <c r="YZ17" s="11"/>
      <c r="ZA17" s="11"/>
      <c r="ZB17" s="11"/>
      <c r="ZC17" s="11"/>
      <c r="ZD17" s="11"/>
      <c r="ZE17" s="11"/>
      <c r="ZF17" s="11"/>
      <c r="ZG17" s="11"/>
      <c r="ZH17" s="11"/>
      <c r="ZI17" s="11"/>
      <c r="ZJ17" s="11"/>
      <c r="ZK17" s="11"/>
      <c r="ZL17" s="11"/>
      <c r="ZM17" s="11"/>
      <c r="ZN17" s="11"/>
      <c r="ZO17" s="11"/>
      <c r="ZP17" s="11"/>
      <c r="ZQ17" s="11"/>
      <c r="ZR17" s="11"/>
      <c r="ZS17" s="11"/>
      <c r="ZT17" s="11"/>
      <c r="ZU17" s="11"/>
      <c r="ZV17" s="11"/>
      <c r="ZW17" s="11"/>
      <c r="ZX17" s="11"/>
      <c r="ZY17" s="11"/>
      <c r="ZZ17" s="11"/>
      <c r="AAA17" s="11"/>
      <c r="AAB17" s="11"/>
      <c r="AAC17" s="11"/>
      <c r="AAD17" s="11"/>
      <c r="AAE17" s="11"/>
      <c r="AAF17" s="11"/>
      <c r="AAG17" s="11"/>
      <c r="AAH17" s="11"/>
      <c r="AAI17" s="11"/>
      <c r="AAJ17" s="11"/>
      <c r="AAK17" s="11"/>
      <c r="AAL17" s="11"/>
      <c r="AAM17" s="11"/>
      <c r="AAN17" s="11"/>
      <c r="AAO17" s="11"/>
      <c r="AAP17" s="11"/>
      <c r="AAQ17" s="11"/>
      <c r="AAR17" s="11"/>
      <c r="AAS17" s="11"/>
      <c r="AAT17" s="11"/>
      <c r="AAU17" s="11"/>
      <c r="AAV17" s="11"/>
      <c r="AAW17" s="11"/>
      <c r="AAX17" s="11"/>
      <c r="AAY17" s="11"/>
      <c r="AAZ17" s="11"/>
      <c r="ABA17" s="11"/>
      <c r="ABB17" s="11"/>
      <c r="ABC17" s="11"/>
      <c r="ABD17" s="11"/>
      <c r="ABE17" s="11"/>
      <c r="ABF17" s="11"/>
      <c r="ABG17" s="11"/>
      <c r="ABH17" s="11"/>
      <c r="ABI17" s="11"/>
      <c r="ABJ17" s="11"/>
      <c r="ABK17" s="11"/>
      <c r="ABL17" s="11"/>
      <c r="ABM17" s="11"/>
      <c r="ABN17" s="11"/>
      <c r="ABO17" s="11"/>
      <c r="ABP17" s="11"/>
      <c r="ABQ17" s="11"/>
      <c r="ABR17" s="11"/>
      <c r="ABS17" s="11"/>
      <c r="ABT17" s="11"/>
      <c r="ABU17" s="11"/>
      <c r="ABV17" s="11"/>
      <c r="ABW17" s="11"/>
      <c r="ABX17" s="11"/>
      <c r="ABY17" s="11"/>
      <c r="ABZ17" s="11"/>
      <c r="ACA17" s="11"/>
      <c r="ACB17" s="11"/>
      <c r="ACC17" s="11"/>
      <c r="ACD17" s="11"/>
      <c r="ACE17" s="11"/>
      <c r="ACF17" s="11"/>
      <c r="ACG17" s="11"/>
      <c r="ACH17" s="11"/>
      <c r="ACI17" s="11"/>
      <c r="ACJ17" s="11"/>
      <c r="ACK17" s="11"/>
      <c r="ACL17" s="11"/>
      <c r="ACM17" s="11"/>
      <c r="ACN17" s="11"/>
      <c r="ACO17" s="11"/>
      <c r="ACP17" s="11"/>
      <c r="ACQ17" s="11"/>
      <c r="ACR17" s="11"/>
      <c r="ACS17" s="11"/>
      <c r="ACT17" s="11"/>
      <c r="ACU17" s="11"/>
      <c r="ACV17" s="11"/>
      <c r="ACW17" s="11"/>
      <c r="ACX17" s="11"/>
      <c r="ACY17" s="11"/>
      <c r="ACZ17" s="11"/>
      <c r="ADA17" s="11"/>
      <c r="ADB17" s="11"/>
      <c r="ADC17" s="11"/>
      <c r="ADD17" s="11"/>
      <c r="ADE17" s="11"/>
      <c r="ADF17" s="11"/>
      <c r="ADG17" s="11"/>
      <c r="ADH17" s="11"/>
      <c r="ADI17" s="11"/>
      <c r="ADJ17" s="11"/>
      <c r="ADK17" s="11"/>
      <c r="ADL17" s="11"/>
      <c r="ADM17" s="11"/>
      <c r="ADN17" s="11"/>
      <c r="ADO17" s="11"/>
      <c r="ADP17" s="11"/>
      <c r="ADQ17" s="11"/>
      <c r="ADR17" s="11"/>
      <c r="ADS17" s="11"/>
      <c r="ADT17" s="11"/>
      <c r="ADU17" s="11"/>
      <c r="ADV17" s="11"/>
      <c r="ADW17" s="11"/>
      <c r="ADX17" s="11"/>
      <c r="ADY17" s="11"/>
      <c r="ADZ17" s="11"/>
      <c r="AEA17" s="11"/>
      <c r="AEB17" s="11"/>
      <c r="AEC17" s="11"/>
      <c r="AED17" s="11"/>
      <c r="AEE17" s="11"/>
      <c r="AEF17" s="11"/>
      <c r="AEG17" s="11"/>
      <c r="AEH17" s="11"/>
      <c r="AEI17" s="11"/>
      <c r="AEJ17" s="11"/>
      <c r="AEK17" s="11"/>
      <c r="AEL17" s="11"/>
      <c r="AEM17" s="11"/>
      <c r="AEN17" s="11"/>
      <c r="AEO17" s="11"/>
      <c r="AEP17" s="11"/>
      <c r="AEQ17" s="11"/>
      <c r="AER17" s="11"/>
      <c r="AES17" s="11"/>
      <c r="AET17" s="11"/>
      <c r="AEU17" s="11"/>
      <c r="AEV17" s="11"/>
      <c r="AEW17" s="11"/>
      <c r="AEX17" s="11"/>
      <c r="AEY17" s="11"/>
      <c r="AEZ17" s="11"/>
      <c r="AFA17" s="11"/>
      <c r="AFB17" s="11"/>
      <c r="AFC17" s="11"/>
      <c r="AFD17" s="11"/>
      <c r="AFE17" s="11"/>
      <c r="AFF17" s="11"/>
      <c r="AFG17" s="11"/>
      <c r="AFH17" s="11"/>
      <c r="AFI17" s="11"/>
      <c r="AFJ17" s="11"/>
      <c r="AFK17" s="11"/>
      <c r="AFL17" s="11"/>
      <c r="AFM17" s="11"/>
      <c r="AFN17" s="11"/>
      <c r="AFO17" s="11"/>
      <c r="AFP17" s="11"/>
      <c r="AFQ17" s="11"/>
      <c r="AFR17" s="11"/>
      <c r="AFS17" s="11"/>
      <c r="AFT17" s="11"/>
      <c r="AFU17" s="11"/>
      <c r="AFV17" s="11"/>
      <c r="AFW17" s="11"/>
      <c r="AFX17" s="11"/>
      <c r="AFY17" s="11"/>
      <c r="AFZ17" s="11"/>
      <c r="AGA17" s="11"/>
      <c r="AGB17" s="11"/>
      <c r="AGC17" s="11"/>
      <c r="AGD17" s="11"/>
      <c r="AGE17" s="11"/>
      <c r="AGF17" s="11"/>
      <c r="AGG17" s="11"/>
      <c r="AGH17" s="11"/>
      <c r="AGI17" s="11"/>
      <c r="AGJ17" s="11"/>
      <c r="AGK17" s="11"/>
      <c r="AGL17" s="11"/>
      <c r="AGM17" s="11"/>
      <c r="AGN17" s="11"/>
      <c r="AGO17" s="11"/>
      <c r="AGP17" s="11"/>
      <c r="AGQ17" s="11"/>
      <c r="AGR17" s="11"/>
      <c r="AGS17" s="11"/>
      <c r="AGT17" s="11"/>
      <c r="AGU17" s="11"/>
      <c r="AGV17" s="11"/>
      <c r="AGW17" s="11"/>
      <c r="AGX17" s="11"/>
      <c r="AGY17" s="11"/>
      <c r="AGZ17" s="11"/>
      <c r="AHA17" s="11"/>
      <c r="AHB17" s="11"/>
      <c r="AHC17" s="11"/>
      <c r="AHD17" s="11"/>
      <c r="AHE17" s="11"/>
      <c r="AHF17" s="11"/>
      <c r="AHG17" s="11"/>
      <c r="AHH17" s="11"/>
      <c r="AHI17" s="11"/>
      <c r="AHJ17" s="11"/>
      <c r="AHK17" s="11"/>
      <c r="AHL17" s="11"/>
      <c r="AHM17" s="11"/>
      <c r="AHN17" s="11"/>
      <c r="AHO17" s="11"/>
      <c r="AHP17" s="11"/>
      <c r="AHQ17" s="11"/>
      <c r="AHR17" s="11"/>
      <c r="AHS17" s="11"/>
      <c r="AHT17" s="11"/>
      <c r="AHU17" s="11"/>
      <c r="AHV17" s="11"/>
      <c r="AHW17" s="11"/>
      <c r="AHX17" s="11"/>
      <c r="AHY17" s="11"/>
      <c r="AHZ17" s="11"/>
      <c r="AIA17" s="11"/>
      <c r="AIB17" s="11"/>
      <c r="AIC17" s="11"/>
      <c r="AID17" s="11"/>
      <c r="AIE17" s="11"/>
      <c r="AIF17" s="11"/>
      <c r="AIG17" s="11"/>
      <c r="AIH17" s="11"/>
      <c r="AII17" s="11"/>
      <c r="AIJ17" s="11"/>
      <c r="AIK17" s="11"/>
      <c r="AIL17" s="11"/>
      <c r="AIM17" s="11"/>
      <c r="AIN17" s="11"/>
      <c r="AIO17" s="11"/>
      <c r="AIP17" s="11"/>
      <c r="AIQ17" s="11"/>
      <c r="AIR17" s="11"/>
      <c r="AIS17" s="11"/>
      <c r="AIT17" s="11"/>
      <c r="AIU17" s="11"/>
      <c r="AIV17" s="11"/>
      <c r="AIW17" s="11"/>
      <c r="AIX17" s="11"/>
      <c r="AIY17" s="11"/>
      <c r="AIZ17" s="11"/>
      <c r="AJA17" s="11"/>
      <c r="AJB17" s="11"/>
      <c r="AJC17" s="11"/>
      <c r="AJD17" s="11"/>
      <c r="AJE17" s="11"/>
      <c r="AJF17" s="11"/>
      <c r="AJG17" s="11"/>
      <c r="AJH17" s="11"/>
      <c r="AJI17" s="11"/>
      <c r="AJJ17" s="11"/>
      <c r="AJK17" s="11"/>
      <c r="AJL17" s="11"/>
      <c r="AJM17" s="11"/>
      <c r="AJN17" s="11"/>
      <c r="AJO17" s="11"/>
      <c r="AJP17" s="11"/>
      <c r="AJQ17" s="11"/>
      <c r="AJR17" s="11"/>
      <c r="AJS17" s="11"/>
      <c r="AJT17" s="11"/>
      <c r="AJU17" s="11"/>
      <c r="AJV17" s="11"/>
      <c r="AJW17" s="11"/>
      <c r="AJX17" s="11"/>
      <c r="AJY17" s="11"/>
      <c r="AJZ17" s="11"/>
      <c r="AKA17" s="11"/>
      <c r="AKB17" s="11"/>
      <c r="AKC17" s="11"/>
      <c r="AKD17" s="11"/>
      <c r="AKE17" s="11"/>
      <c r="AKF17" s="11"/>
      <c r="AKG17" s="11"/>
      <c r="AKH17" s="11"/>
      <c r="AKI17" s="11"/>
      <c r="AKJ17" s="11"/>
      <c r="AKK17" s="11"/>
      <c r="AKL17" s="11"/>
      <c r="AKM17" s="11"/>
      <c r="AKN17" s="11"/>
      <c r="AKO17" s="11"/>
      <c r="AKP17" s="11"/>
      <c r="AKQ17" s="11"/>
      <c r="AKR17" s="11"/>
      <c r="AKS17" s="11"/>
      <c r="AKT17" s="11"/>
      <c r="AKU17" s="11"/>
      <c r="AKV17" s="11"/>
      <c r="AKW17" s="11"/>
      <c r="AKX17" s="11"/>
      <c r="AKY17" s="11"/>
      <c r="AKZ17" s="11"/>
      <c r="ALA17" s="11"/>
      <c r="ALB17" s="11"/>
      <c r="ALC17" s="11"/>
      <c r="ALD17" s="11"/>
      <c r="ALE17" s="11"/>
      <c r="ALF17" s="11"/>
      <c r="ALG17" s="11"/>
      <c r="ALH17" s="11"/>
      <c r="ALI17" s="11"/>
      <c r="ALJ17" s="11"/>
      <c r="ALK17" s="11"/>
      <c r="ALL17" s="11"/>
      <c r="ALM17" s="11"/>
      <c r="ALN17" s="11"/>
      <c r="ALO17" s="11"/>
      <c r="ALP17" s="11"/>
      <c r="ALQ17" s="11"/>
      <c r="ALR17" s="11"/>
      <c r="ALS17" s="11"/>
      <c r="ALT17" s="11"/>
      <c r="ALU17" s="11"/>
      <c r="ALV17" s="11"/>
      <c r="ALW17" s="11"/>
      <c r="ALX17" s="11"/>
      <c r="ALY17" s="11"/>
      <c r="ALZ17" s="11"/>
      <c r="AMA17" s="11"/>
      <c r="AMB17" s="11"/>
      <c r="AMC17" s="11"/>
      <c r="AMD17" s="11"/>
      <c r="AME17" s="11"/>
      <c r="AMF17" s="11"/>
      <c r="AMG17" s="11"/>
      <c r="AMH17" s="11"/>
      <c r="AMI17" s="11"/>
      <c r="AMJ17" s="11"/>
      <c r="AMK17" s="11"/>
      <c r="AML17" s="11"/>
      <c r="AMM17" s="11"/>
      <c r="AMN17" s="11"/>
      <c r="AMO17" s="11"/>
      <c r="AMP17" s="11"/>
      <c r="AMQ17" s="11"/>
      <c r="AMR17" s="11"/>
      <c r="AMS17" s="11"/>
      <c r="AMT17" s="11"/>
      <c r="AMU17" s="11"/>
      <c r="AMV17" s="11"/>
      <c r="AMW17" s="11"/>
      <c r="AMX17" s="11"/>
      <c r="AMY17" s="11"/>
      <c r="AMZ17" s="11"/>
      <c r="ANA17" s="11"/>
      <c r="ANB17" s="11"/>
      <c r="ANC17" s="11"/>
      <c r="AND17" s="11"/>
      <c r="ANE17" s="11"/>
      <c r="ANF17" s="11"/>
      <c r="ANG17" s="11"/>
      <c r="ANH17" s="11"/>
      <c r="ANI17" s="11"/>
      <c r="ANJ17" s="11"/>
      <c r="ANK17" s="11"/>
      <c r="ANL17" s="11"/>
      <c r="ANM17" s="11"/>
      <c r="ANN17" s="11"/>
      <c r="ANO17" s="11"/>
      <c r="ANP17" s="11"/>
      <c r="ANQ17" s="11"/>
      <c r="ANR17" s="11"/>
      <c r="ANS17" s="11"/>
      <c r="ANT17" s="11"/>
      <c r="ANU17" s="11"/>
      <c r="ANV17" s="11"/>
      <c r="ANW17" s="11"/>
      <c r="ANX17" s="11"/>
      <c r="ANY17" s="11"/>
      <c r="ANZ17" s="11"/>
      <c r="AOA17" s="11"/>
      <c r="AOB17" s="11"/>
      <c r="AOC17" s="11"/>
      <c r="AOD17" s="11"/>
      <c r="AOE17" s="11"/>
      <c r="AOF17" s="11"/>
      <c r="AOG17" s="11"/>
      <c r="AOH17" s="11"/>
      <c r="AOI17" s="11"/>
      <c r="AOJ17" s="11"/>
      <c r="AOK17" s="11"/>
      <c r="AOL17" s="11"/>
      <c r="AOM17" s="11"/>
      <c r="AON17" s="11"/>
      <c r="AOO17" s="11"/>
      <c r="AOP17" s="11"/>
      <c r="AOQ17" s="11"/>
      <c r="AOR17" s="11"/>
      <c r="AOS17" s="11"/>
      <c r="AOT17" s="11"/>
      <c r="AOU17" s="11"/>
      <c r="AOV17" s="11"/>
      <c r="AOW17" s="11"/>
      <c r="AOX17" s="11"/>
      <c r="AOY17" s="11"/>
      <c r="AOZ17" s="11"/>
      <c r="APA17" s="11"/>
      <c r="APB17" s="11"/>
      <c r="APC17" s="11"/>
      <c r="APD17" s="11"/>
      <c r="APE17" s="11"/>
      <c r="APF17" s="11"/>
      <c r="APG17" s="11"/>
      <c r="APH17" s="11"/>
      <c r="API17" s="11"/>
      <c r="APJ17" s="11"/>
      <c r="APK17" s="11"/>
      <c r="APL17" s="11"/>
      <c r="APM17" s="11"/>
      <c r="APN17" s="11"/>
      <c r="APO17" s="11"/>
      <c r="APP17" s="11"/>
      <c r="APQ17" s="11"/>
      <c r="APR17" s="11"/>
      <c r="APS17" s="11"/>
      <c r="APT17" s="11"/>
      <c r="APU17" s="11"/>
      <c r="APV17" s="11"/>
      <c r="APW17" s="11"/>
      <c r="APX17" s="11"/>
      <c r="APY17" s="11"/>
      <c r="APZ17" s="11"/>
      <c r="AQA17" s="11"/>
      <c r="AQB17" s="11"/>
      <c r="AQC17" s="11"/>
      <c r="AQD17" s="11"/>
      <c r="AQE17" s="11"/>
      <c r="AQF17" s="11"/>
      <c r="AQG17" s="11"/>
      <c r="AQH17" s="11"/>
      <c r="AQI17" s="11"/>
      <c r="AQJ17" s="11"/>
      <c r="AQK17" s="11"/>
      <c r="AQL17" s="11"/>
      <c r="AQM17" s="11"/>
      <c r="AQN17" s="11"/>
      <c r="AQO17" s="11"/>
      <c r="AQP17" s="11"/>
      <c r="AQQ17" s="11"/>
      <c r="AQR17" s="11"/>
      <c r="AQS17" s="11"/>
      <c r="AQT17" s="11"/>
      <c r="AQU17" s="11"/>
      <c r="AQV17" s="11"/>
      <c r="AQW17" s="11"/>
      <c r="AQX17" s="11"/>
      <c r="AQY17" s="11"/>
      <c r="AQZ17" s="11"/>
      <c r="ARA17" s="11"/>
      <c r="ARB17" s="11"/>
      <c r="ARC17" s="11"/>
      <c r="ARD17" s="11"/>
      <c r="ARE17" s="11"/>
      <c r="ARF17" s="11"/>
      <c r="ARG17" s="11"/>
      <c r="ARH17" s="11"/>
      <c r="ARI17" s="11"/>
      <c r="ARJ17" s="11"/>
      <c r="ARK17" s="11"/>
      <c r="ARL17" s="11"/>
      <c r="ARM17" s="11"/>
      <c r="ARN17" s="11"/>
      <c r="ARO17" s="11"/>
      <c r="ARP17" s="11"/>
      <c r="ARQ17" s="11"/>
      <c r="ARR17" s="11"/>
      <c r="ARS17" s="11"/>
      <c r="ART17" s="11"/>
      <c r="ARU17" s="11"/>
      <c r="ARV17" s="11"/>
      <c r="ARW17" s="11"/>
      <c r="ARX17" s="11"/>
      <c r="ARY17" s="11"/>
      <c r="ARZ17" s="11"/>
      <c r="ASA17" s="11"/>
      <c r="ASB17" s="11"/>
      <c r="ASC17" s="11"/>
      <c r="ASD17" s="11"/>
      <c r="ASE17" s="11"/>
      <c r="ASF17" s="11"/>
      <c r="ASG17" s="11"/>
      <c r="ASH17" s="11"/>
      <c r="ASI17" s="11"/>
      <c r="ASJ17" s="11"/>
      <c r="ASK17" s="11"/>
      <c r="ASL17" s="11"/>
      <c r="ASM17" s="11"/>
      <c r="ASN17" s="11"/>
      <c r="ASO17" s="11"/>
      <c r="ASP17" s="11"/>
      <c r="ASQ17" s="11"/>
      <c r="ASR17" s="11"/>
      <c r="ASS17" s="11"/>
      <c r="AST17" s="11"/>
      <c r="ASU17" s="11"/>
      <c r="ASV17" s="11"/>
      <c r="ASW17" s="11"/>
      <c r="ASX17" s="11"/>
      <c r="ASY17" s="11"/>
      <c r="ASZ17" s="11"/>
      <c r="ATA17" s="11"/>
      <c r="ATB17" s="11"/>
      <c r="ATC17" s="11"/>
      <c r="ATD17" s="11"/>
      <c r="ATE17" s="11"/>
      <c r="ATF17" s="11"/>
      <c r="ATG17" s="11"/>
      <c r="ATH17" s="11"/>
      <c r="ATI17" s="11"/>
      <c r="ATJ17" s="11"/>
      <c r="ATK17" s="11"/>
      <c r="ATL17" s="11"/>
      <c r="ATM17" s="11"/>
      <c r="ATN17" s="11"/>
      <c r="ATO17" s="11"/>
      <c r="ATP17" s="11"/>
      <c r="ATQ17" s="11"/>
      <c r="ATR17" s="11"/>
      <c r="ATS17" s="11"/>
      <c r="ATT17" s="11"/>
      <c r="ATU17" s="11"/>
      <c r="ATV17" s="11"/>
      <c r="ATW17" s="11"/>
      <c r="ATX17" s="11"/>
      <c r="ATY17" s="11"/>
      <c r="ATZ17" s="11"/>
      <c r="AUA17" s="11"/>
      <c r="AUB17" s="11"/>
      <c r="AUC17" s="11"/>
      <c r="AUD17" s="11"/>
      <c r="AUE17" s="11"/>
      <c r="AUF17" s="11"/>
      <c r="AUG17" s="11"/>
      <c r="AUH17" s="11"/>
      <c r="AUI17" s="11"/>
      <c r="AUJ17" s="11"/>
      <c r="AUK17" s="11"/>
      <c r="AUL17" s="11"/>
      <c r="AUM17" s="11"/>
      <c r="AUN17" s="11"/>
      <c r="AUO17" s="11"/>
      <c r="AUP17" s="11"/>
      <c r="AUQ17" s="11"/>
      <c r="AUR17" s="11"/>
      <c r="AUS17" s="11"/>
      <c r="AUT17" s="11"/>
      <c r="AUU17" s="11"/>
      <c r="AUV17" s="11"/>
      <c r="AUW17" s="11"/>
      <c r="AUX17" s="11"/>
      <c r="AUY17" s="11"/>
      <c r="AUZ17" s="11"/>
      <c r="AVA17" s="11"/>
      <c r="AVB17" s="11"/>
      <c r="AVC17" s="11"/>
      <c r="AVD17" s="11"/>
      <c r="AVE17" s="11"/>
      <c r="AVF17" s="11"/>
      <c r="AVG17" s="11"/>
      <c r="AVH17" s="11"/>
      <c r="AVI17" s="11"/>
      <c r="AVJ17" s="11"/>
      <c r="AVK17" s="11"/>
      <c r="AVL17" s="11"/>
      <c r="AVM17" s="11"/>
      <c r="AVN17" s="11"/>
      <c r="AVO17" s="11"/>
      <c r="AVP17" s="11"/>
      <c r="AVQ17" s="11"/>
      <c r="AVR17" s="11"/>
      <c r="AVS17" s="11"/>
      <c r="AVT17" s="11"/>
      <c r="AVU17" s="11"/>
      <c r="AVV17" s="11"/>
      <c r="AVW17" s="11"/>
      <c r="AVX17" s="11"/>
      <c r="AVY17" s="11"/>
      <c r="AVZ17" s="11"/>
      <c r="AWA17" s="11"/>
      <c r="AWB17" s="11"/>
      <c r="AWC17" s="11"/>
      <c r="AWD17" s="11"/>
      <c r="AWE17" s="11"/>
      <c r="AWF17" s="11"/>
      <c r="AWG17" s="11"/>
      <c r="AWH17" s="11"/>
      <c r="AWI17" s="11"/>
      <c r="AWJ17" s="11"/>
      <c r="AWK17" s="11"/>
      <c r="AWL17" s="11"/>
      <c r="AWM17" s="11"/>
      <c r="AWN17" s="11"/>
      <c r="AWO17" s="11"/>
      <c r="AWP17" s="11"/>
      <c r="AWQ17" s="11"/>
      <c r="AWR17" s="11"/>
      <c r="AWS17" s="11"/>
      <c r="AWT17" s="11"/>
      <c r="AWU17" s="11"/>
      <c r="AWV17" s="11"/>
      <c r="AWW17" s="11"/>
      <c r="AWX17" s="11"/>
      <c r="AWY17" s="11"/>
      <c r="AWZ17" s="11"/>
      <c r="AXA17" s="11"/>
      <c r="AXB17" s="11"/>
      <c r="AXC17" s="11"/>
      <c r="AXD17" s="11"/>
      <c r="AXE17" s="11"/>
      <c r="AXF17" s="11"/>
      <c r="AXG17" s="11"/>
      <c r="AXH17" s="11"/>
      <c r="AXI17" s="11"/>
      <c r="AXJ17" s="11"/>
      <c r="AXK17" s="11"/>
      <c r="AXL17" s="11"/>
      <c r="AXM17" s="11"/>
      <c r="AXN17" s="11"/>
      <c r="AXO17" s="11"/>
      <c r="AXP17" s="11"/>
      <c r="AXQ17" s="11"/>
      <c r="AXR17" s="11"/>
      <c r="AXS17" s="11"/>
      <c r="AXT17" s="11"/>
      <c r="AXU17" s="11"/>
      <c r="AXV17" s="11"/>
      <c r="AXW17" s="11"/>
      <c r="AXX17" s="11"/>
      <c r="AXY17" s="11"/>
      <c r="AXZ17" s="11"/>
      <c r="AYA17" s="11"/>
      <c r="AYB17" s="11"/>
      <c r="AYC17" s="11"/>
      <c r="AYD17" s="11"/>
      <c r="AYE17" s="11"/>
      <c r="AYF17" s="11"/>
      <c r="AYG17" s="11"/>
      <c r="AYH17" s="11"/>
      <c r="AYI17" s="11"/>
      <c r="AYJ17" s="11"/>
      <c r="AYK17" s="11"/>
      <c r="AYL17" s="11"/>
      <c r="AYM17" s="11"/>
      <c r="AYN17" s="11"/>
      <c r="AYO17" s="11"/>
      <c r="AYP17" s="11"/>
      <c r="AYQ17" s="11"/>
      <c r="AYR17" s="11"/>
      <c r="AYS17" s="11"/>
      <c r="AYT17" s="11"/>
      <c r="AYU17" s="11"/>
      <c r="AYV17" s="11"/>
      <c r="AYW17" s="11"/>
      <c r="AYX17" s="11"/>
      <c r="AYY17" s="11"/>
      <c r="AYZ17" s="11"/>
      <c r="AZA17" s="11"/>
      <c r="AZB17" s="11"/>
      <c r="AZC17" s="11"/>
      <c r="AZD17" s="11"/>
      <c r="AZE17" s="11"/>
      <c r="AZF17" s="11"/>
      <c r="AZG17" s="11"/>
      <c r="AZH17" s="11"/>
      <c r="AZI17" s="11"/>
      <c r="AZJ17" s="11"/>
      <c r="AZK17" s="11"/>
      <c r="AZL17" s="11"/>
      <c r="AZM17" s="11"/>
      <c r="AZN17" s="11"/>
      <c r="AZO17" s="11"/>
      <c r="AZP17" s="11"/>
      <c r="AZQ17" s="11"/>
      <c r="AZR17" s="11"/>
      <c r="AZS17" s="11"/>
      <c r="AZT17" s="11"/>
      <c r="AZU17" s="11"/>
      <c r="AZV17" s="11"/>
      <c r="AZW17" s="11"/>
      <c r="AZX17" s="11"/>
      <c r="AZY17" s="11"/>
      <c r="AZZ17" s="11"/>
      <c r="BAA17" s="11"/>
      <c r="BAB17" s="11"/>
      <c r="BAC17" s="11"/>
      <c r="BAD17" s="11"/>
      <c r="BAE17" s="11"/>
      <c r="BAF17" s="11"/>
      <c r="BAG17" s="11"/>
      <c r="BAH17" s="11"/>
      <c r="BAI17" s="11"/>
      <c r="BAJ17" s="11"/>
      <c r="BAK17" s="11"/>
      <c r="BAL17" s="11"/>
      <c r="BAM17" s="11"/>
      <c r="BAN17" s="11"/>
      <c r="BAO17" s="11"/>
      <c r="BAP17" s="11"/>
      <c r="BAQ17" s="11"/>
      <c r="BAR17" s="11"/>
      <c r="BAS17" s="11"/>
      <c r="BAT17" s="11"/>
      <c r="BAU17" s="11"/>
      <c r="BAV17" s="11"/>
      <c r="BAW17" s="11"/>
      <c r="BAX17" s="11"/>
      <c r="BAY17" s="11"/>
      <c r="BAZ17" s="11"/>
      <c r="BBA17" s="11"/>
      <c r="BBB17" s="11"/>
      <c r="BBC17" s="11"/>
      <c r="BBD17" s="11"/>
      <c r="BBE17" s="11"/>
      <c r="BBF17" s="11"/>
      <c r="BBG17" s="11"/>
      <c r="BBH17" s="11"/>
      <c r="BBI17" s="11"/>
      <c r="BBJ17" s="11"/>
      <c r="BBK17" s="11"/>
      <c r="BBL17" s="11"/>
      <c r="BBM17" s="11"/>
      <c r="BBN17" s="11"/>
      <c r="BBO17" s="11"/>
      <c r="BBP17" s="11"/>
      <c r="BBQ17" s="11"/>
      <c r="BBR17" s="11"/>
      <c r="BBS17" s="11"/>
      <c r="BBT17" s="11"/>
      <c r="BBU17" s="11"/>
      <c r="BBV17" s="11"/>
      <c r="BBW17" s="11"/>
      <c r="BBX17" s="11"/>
      <c r="BBY17" s="11"/>
      <c r="BBZ17" s="11"/>
      <c r="BCA17" s="11"/>
      <c r="BCB17" s="11"/>
      <c r="BCC17" s="11"/>
      <c r="BCD17" s="11"/>
      <c r="BCE17" s="11"/>
      <c r="BCF17" s="11"/>
      <c r="BCG17" s="11"/>
      <c r="BCH17" s="11"/>
      <c r="BCI17" s="11"/>
      <c r="BCJ17" s="11"/>
      <c r="BCK17" s="11"/>
      <c r="BCL17" s="11"/>
      <c r="BCM17" s="11"/>
      <c r="BCN17" s="11"/>
      <c r="BCO17" s="11"/>
      <c r="BCP17" s="11"/>
      <c r="BCQ17" s="11"/>
      <c r="BCR17" s="11"/>
      <c r="BCS17" s="11"/>
      <c r="BCT17" s="11"/>
      <c r="BCU17" s="11"/>
      <c r="BCV17" s="11"/>
      <c r="BCW17" s="11"/>
      <c r="BCX17" s="11"/>
      <c r="BCY17" s="11"/>
      <c r="BCZ17" s="11"/>
      <c r="BDA17" s="11"/>
      <c r="BDB17" s="11"/>
      <c r="BDC17" s="11"/>
      <c r="BDD17" s="11"/>
      <c r="BDE17" s="11"/>
      <c r="BDF17" s="11"/>
      <c r="BDG17" s="11"/>
      <c r="BDH17" s="11"/>
      <c r="BDI17" s="11"/>
      <c r="BDJ17" s="11"/>
      <c r="BDK17" s="11"/>
      <c r="BDL17" s="11"/>
      <c r="BDM17" s="11"/>
      <c r="BDN17" s="11"/>
      <c r="BDO17" s="11"/>
      <c r="BDP17" s="11"/>
      <c r="BDQ17" s="11"/>
      <c r="BDR17" s="11"/>
      <c r="BDS17" s="11"/>
      <c r="BDT17" s="11"/>
      <c r="BDU17" s="11"/>
      <c r="BDV17" s="11"/>
      <c r="BDW17" s="11"/>
      <c r="BDX17" s="11"/>
      <c r="BDY17" s="11"/>
      <c r="BDZ17" s="11"/>
      <c r="BEA17" s="11"/>
      <c r="BEB17" s="11"/>
      <c r="BEC17" s="11"/>
      <c r="BED17" s="11"/>
      <c r="BEE17" s="11"/>
      <c r="BEF17" s="11"/>
      <c r="BEG17" s="11"/>
      <c r="BEH17" s="11"/>
      <c r="BEI17" s="11"/>
      <c r="BEJ17" s="11"/>
      <c r="BEK17" s="11"/>
      <c r="BEL17" s="11"/>
      <c r="BEM17" s="11"/>
      <c r="BEN17" s="11"/>
      <c r="BEO17" s="11"/>
      <c r="BEP17" s="11"/>
      <c r="BEQ17" s="11"/>
      <c r="BER17" s="11"/>
      <c r="BES17" s="11"/>
      <c r="BET17" s="11"/>
      <c r="BEU17" s="11"/>
      <c r="BEV17" s="11"/>
      <c r="BEW17" s="11"/>
      <c r="BEX17" s="11"/>
      <c r="BEY17" s="11"/>
      <c r="BEZ17" s="11"/>
      <c r="BFA17" s="11"/>
      <c r="BFB17" s="11"/>
      <c r="BFC17" s="11"/>
      <c r="BFD17" s="11"/>
      <c r="BFE17" s="11"/>
      <c r="BFF17" s="11"/>
      <c r="BFG17" s="11"/>
      <c r="BFH17" s="11"/>
      <c r="BFI17" s="11"/>
      <c r="BFJ17" s="11"/>
      <c r="BFK17" s="11"/>
      <c r="BFL17" s="11"/>
      <c r="BFM17" s="11"/>
      <c r="BFN17" s="11"/>
      <c r="BFO17" s="11"/>
      <c r="BFP17" s="11"/>
      <c r="BFQ17" s="11"/>
      <c r="BFR17" s="11"/>
      <c r="BFS17" s="11"/>
      <c r="BFT17" s="11"/>
      <c r="BFU17" s="11"/>
      <c r="BFV17" s="11"/>
      <c r="BFW17" s="11"/>
      <c r="BFX17" s="11"/>
      <c r="BFY17" s="11"/>
      <c r="BFZ17" s="11"/>
      <c r="BGA17" s="11"/>
      <c r="BGB17" s="11"/>
      <c r="BGC17" s="11"/>
      <c r="BGD17" s="11"/>
      <c r="BGE17" s="11"/>
      <c r="BGF17" s="11"/>
      <c r="BGG17" s="11"/>
      <c r="BGH17" s="11"/>
      <c r="BGI17" s="11"/>
      <c r="BGJ17" s="11"/>
      <c r="BGK17" s="11"/>
      <c r="BGL17" s="11"/>
      <c r="BGM17" s="11"/>
      <c r="BGN17" s="11"/>
      <c r="BGO17" s="11"/>
      <c r="BGP17" s="11"/>
      <c r="BGQ17" s="11"/>
      <c r="BGR17" s="11"/>
      <c r="BGS17" s="11"/>
      <c r="BGT17" s="11"/>
      <c r="BGU17" s="11"/>
      <c r="BGV17" s="11"/>
      <c r="BGW17" s="11"/>
      <c r="BGX17" s="11"/>
      <c r="BGY17" s="11"/>
      <c r="BGZ17" s="11"/>
      <c r="BHA17" s="11"/>
      <c r="BHB17" s="11"/>
      <c r="BHC17" s="11"/>
      <c r="BHD17" s="11"/>
      <c r="BHE17" s="11"/>
      <c r="BHF17" s="11"/>
      <c r="BHG17" s="11"/>
      <c r="BHH17" s="11"/>
      <c r="BHI17" s="11"/>
      <c r="BHJ17" s="11"/>
      <c r="BHK17" s="11"/>
      <c r="BHL17" s="11"/>
      <c r="BHM17" s="11"/>
      <c r="BHN17" s="11"/>
      <c r="BHO17" s="11"/>
      <c r="BHP17" s="11"/>
      <c r="BHQ17" s="11"/>
      <c r="BHR17" s="11"/>
      <c r="BHS17" s="11"/>
      <c r="BHT17" s="11"/>
      <c r="BHU17" s="11"/>
      <c r="BHV17" s="11"/>
      <c r="BHW17" s="11"/>
      <c r="BHX17" s="11"/>
      <c r="BHY17" s="11"/>
      <c r="BHZ17" s="11"/>
      <c r="BIA17" s="11"/>
      <c r="BIB17" s="11"/>
      <c r="BIC17" s="11"/>
      <c r="BID17" s="11"/>
      <c r="BIE17" s="11"/>
      <c r="BIF17" s="11"/>
      <c r="BIG17" s="11"/>
      <c r="BIH17" s="11"/>
      <c r="BII17" s="11"/>
      <c r="BIJ17" s="11"/>
      <c r="BIK17" s="11"/>
      <c r="BIL17" s="11"/>
      <c r="BIM17" s="11"/>
      <c r="BIN17" s="11"/>
      <c r="BIO17" s="11"/>
      <c r="BIP17" s="11"/>
      <c r="BIQ17" s="11"/>
      <c r="BIR17" s="11"/>
      <c r="BIS17" s="11"/>
      <c r="BIT17" s="11"/>
      <c r="BIU17" s="11"/>
      <c r="BIV17" s="11"/>
      <c r="BIW17" s="11"/>
      <c r="BIX17" s="11"/>
      <c r="BIY17" s="11"/>
      <c r="BIZ17" s="11"/>
      <c r="BJA17" s="11"/>
      <c r="BJB17" s="11"/>
      <c r="BJC17" s="11"/>
      <c r="BJD17" s="11"/>
      <c r="BJE17" s="11"/>
      <c r="BJF17" s="11"/>
      <c r="BJG17" s="11"/>
      <c r="BJH17" s="11"/>
      <c r="BJI17" s="11"/>
      <c r="BJJ17" s="11"/>
      <c r="BJK17" s="11"/>
      <c r="BJL17" s="11"/>
      <c r="BJM17" s="11"/>
      <c r="BJN17" s="11"/>
      <c r="BJO17" s="11"/>
      <c r="BJP17" s="11"/>
      <c r="BJQ17" s="11"/>
      <c r="BJR17" s="11"/>
      <c r="BJS17" s="11"/>
      <c r="BJT17" s="11"/>
      <c r="BJU17" s="11"/>
      <c r="BJV17" s="11"/>
      <c r="BJW17" s="11"/>
      <c r="BJX17" s="11"/>
      <c r="BJY17" s="11"/>
      <c r="BJZ17" s="11"/>
      <c r="BKA17" s="11"/>
      <c r="BKB17" s="11"/>
      <c r="BKC17" s="11"/>
      <c r="BKD17" s="11"/>
      <c r="BKE17" s="11"/>
      <c r="BKF17" s="11"/>
      <c r="BKG17" s="11"/>
      <c r="BKH17" s="11"/>
      <c r="BKI17" s="11"/>
      <c r="BKJ17" s="11"/>
      <c r="BKK17" s="11"/>
      <c r="BKL17" s="11"/>
      <c r="BKM17" s="11"/>
      <c r="BKN17" s="11"/>
      <c r="BKO17" s="11"/>
      <c r="BKP17" s="11"/>
      <c r="BKQ17" s="11"/>
      <c r="BKR17" s="11"/>
      <c r="BKS17" s="11"/>
      <c r="BKT17" s="11"/>
      <c r="BKU17" s="11"/>
      <c r="BKV17" s="11"/>
      <c r="BKW17" s="11"/>
      <c r="BKX17" s="11"/>
      <c r="BKY17" s="11"/>
      <c r="BKZ17" s="11"/>
      <c r="BLA17" s="11"/>
      <c r="BLB17" s="11"/>
      <c r="BLC17" s="11"/>
      <c r="BLD17" s="11"/>
      <c r="BLE17" s="11"/>
      <c r="BLF17" s="11"/>
      <c r="BLG17" s="11"/>
      <c r="BLH17" s="11"/>
      <c r="BLI17" s="11"/>
      <c r="BLJ17" s="11"/>
      <c r="BLK17" s="11"/>
      <c r="BLL17" s="11"/>
      <c r="BLM17" s="11"/>
      <c r="BLN17" s="11"/>
      <c r="BLO17" s="11"/>
      <c r="BLP17" s="11"/>
      <c r="BLQ17" s="11"/>
      <c r="BLR17" s="11"/>
      <c r="BLS17" s="11"/>
      <c r="BLT17" s="11"/>
      <c r="BLU17" s="11"/>
      <c r="BLV17" s="11"/>
      <c r="BLW17" s="11"/>
      <c r="BLX17" s="11"/>
      <c r="BLY17" s="11"/>
      <c r="BLZ17" s="11"/>
      <c r="BMA17" s="11"/>
      <c r="BMB17" s="11"/>
      <c r="BMC17" s="11"/>
      <c r="BMD17" s="11"/>
      <c r="BME17" s="11"/>
      <c r="BMF17" s="11"/>
      <c r="BMG17" s="11"/>
      <c r="BMH17" s="11"/>
      <c r="BMI17" s="11"/>
      <c r="BMJ17" s="11"/>
      <c r="BMK17" s="11"/>
      <c r="BML17" s="11"/>
      <c r="BMM17" s="11"/>
      <c r="BMN17" s="11"/>
      <c r="BMO17" s="11"/>
      <c r="BMP17" s="11"/>
      <c r="BMQ17" s="11"/>
      <c r="BMR17" s="11"/>
      <c r="BMS17" s="11"/>
      <c r="BMT17" s="11"/>
      <c r="BMU17" s="11"/>
      <c r="BMV17" s="11"/>
      <c r="BMW17" s="11"/>
      <c r="BMX17" s="11"/>
      <c r="BMY17" s="11"/>
      <c r="BMZ17" s="11"/>
      <c r="BNA17" s="11"/>
      <c r="BNB17" s="11"/>
      <c r="BNC17" s="11"/>
      <c r="BND17" s="11"/>
      <c r="BNE17" s="11"/>
      <c r="BNF17" s="11"/>
      <c r="BNG17" s="11"/>
      <c r="BNH17" s="11"/>
      <c r="BNI17" s="11"/>
      <c r="BNJ17" s="11"/>
      <c r="BNK17" s="11"/>
      <c r="BNL17" s="11"/>
      <c r="BNM17" s="11"/>
      <c r="BNN17" s="11"/>
      <c r="BNO17" s="11"/>
      <c r="BNP17" s="11"/>
      <c r="BNQ17" s="11"/>
      <c r="BNR17" s="11"/>
      <c r="BNS17" s="11"/>
      <c r="BNT17" s="11"/>
      <c r="BNU17" s="11"/>
      <c r="BNV17" s="11"/>
      <c r="BNW17" s="11"/>
      <c r="BNX17" s="11"/>
      <c r="BNY17" s="11"/>
      <c r="BNZ17" s="11"/>
      <c r="BOA17" s="11"/>
      <c r="BOB17" s="11"/>
      <c r="BOC17" s="11"/>
      <c r="BOD17" s="11"/>
      <c r="BOE17" s="11"/>
      <c r="BOF17" s="11"/>
      <c r="BOG17" s="11"/>
      <c r="BOH17" s="11"/>
      <c r="BOI17" s="11"/>
      <c r="BOJ17" s="11"/>
      <c r="BOK17" s="11"/>
      <c r="BOL17" s="11"/>
      <c r="BOM17" s="11"/>
      <c r="BON17" s="11"/>
      <c r="BOO17" s="11"/>
      <c r="BOP17" s="11"/>
      <c r="BOQ17" s="11"/>
      <c r="BOR17" s="11"/>
      <c r="BOS17" s="11"/>
      <c r="BOT17" s="11"/>
      <c r="BOU17" s="11"/>
      <c r="BOV17" s="11"/>
      <c r="BOW17" s="11"/>
      <c r="BOX17" s="11"/>
      <c r="BOY17" s="11"/>
      <c r="BOZ17" s="11"/>
      <c r="BPA17" s="11"/>
      <c r="BPB17" s="11"/>
      <c r="BPC17" s="11"/>
      <c r="BPD17" s="11"/>
      <c r="BPE17" s="11"/>
      <c r="BPF17" s="11"/>
      <c r="BPG17" s="11"/>
      <c r="BPH17" s="11"/>
      <c r="BPI17" s="11"/>
      <c r="BPJ17" s="11"/>
      <c r="BPK17" s="11"/>
      <c r="BPL17" s="11"/>
      <c r="BPM17" s="11"/>
      <c r="BPN17" s="11"/>
      <c r="BPO17" s="11"/>
      <c r="BPP17" s="11"/>
      <c r="BPQ17" s="11"/>
      <c r="BPR17" s="11"/>
      <c r="BPS17" s="11"/>
      <c r="BPT17" s="11"/>
      <c r="BPU17" s="11"/>
      <c r="BPV17" s="11"/>
      <c r="BPW17" s="11"/>
      <c r="BPX17" s="11"/>
      <c r="BPY17" s="11"/>
      <c r="BPZ17" s="11"/>
      <c r="BQA17" s="11"/>
      <c r="BQB17" s="11"/>
      <c r="BQC17" s="11"/>
      <c r="BQD17" s="11"/>
      <c r="BQE17" s="11"/>
      <c r="BQF17" s="11"/>
      <c r="BQG17" s="11"/>
      <c r="BQH17" s="11"/>
      <c r="BQI17" s="11"/>
      <c r="BQJ17" s="11"/>
      <c r="BQK17" s="11"/>
      <c r="BQL17" s="11"/>
      <c r="BQM17" s="11"/>
      <c r="BQN17" s="11"/>
      <c r="BQO17" s="11"/>
      <c r="BQP17" s="11"/>
      <c r="BQQ17" s="11"/>
      <c r="BQR17" s="11"/>
      <c r="BQS17" s="11"/>
      <c r="BQT17" s="11"/>
      <c r="BQU17" s="11"/>
      <c r="BQV17" s="11"/>
      <c r="BQW17" s="11"/>
      <c r="BQX17" s="11"/>
      <c r="BQY17" s="11"/>
      <c r="BQZ17" s="11"/>
      <c r="BRA17" s="11"/>
      <c r="BRB17" s="11"/>
      <c r="BRC17" s="11"/>
      <c r="BRD17" s="11"/>
      <c r="BRE17" s="11"/>
      <c r="BRF17" s="11"/>
      <c r="BRG17" s="11"/>
      <c r="BRH17" s="11"/>
      <c r="BRI17" s="11"/>
      <c r="BRJ17" s="11"/>
      <c r="BRK17" s="11"/>
      <c r="BRL17" s="11"/>
      <c r="BRM17" s="11"/>
      <c r="BRN17" s="11"/>
      <c r="BRO17" s="11"/>
      <c r="BRP17" s="11"/>
      <c r="BRQ17" s="11"/>
      <c r="BRR17" s="11"/>
      <c r="BRS17" s="11"/>
      <c r="BRT17" s="11"/>
      <c r="BRU17" s="11"/>
      <c r="BRV17" s="11"/>
      <c r="BRW17" s="11"/>
      <c r="BRX17" s="11"/>
      <c r="BRY17" s="11"/>
      <c r="BRZ17" s="11"/>
      <c r="BSA17" s="11"/>
      <c r="BSB17" s="11"/>
      <c r="BSC17" s="11"/>
      <c r="BSD17" s="11"/>
      <c r="BSE17" s="11"/>
      <c r="BSF17" s="11"/>
      <c r="BSG17" s="11"/>
      <c r="BSH17" s="11"/>
      <c r="BSI17" s="11"/>
      <c r="BSJ17" s="11"/>
      <c r="BSK17" s="11"/>
      <c r="BSL17" s="11"/>
      <c r="BSM17" s="11"/>
      <c r="BSN17" s="11"/>
      <c r="BSO17" s="11"/>
      <c r="BSP17" s="11"/>
      <c r="BSQ17" s="11"/>
      <c r="BSR17" s="11"/>
      <c r="BSS17" s="11"/>
      <c r="BST17" s="11"/>
      <c r="BSU17" s="11"/>
      <c r="BSV17" s="11"/>
      <c r="BSW17" s="11"/>
      <c r="BSX17" s="11"/>
      <c r="BSY17" s="11"/>
      <c r="BSZ17" s="11"/>
      <c r="BTA17" s="11"/>
      <c r="BTB17" s="11"/>
      <c r="BTC17" s="11"/>
      <c r="BTD17" s="11"/>
      <c r="BTE17" s="11"/>
      <c r="BTF17" s="11"/>
      <c r="BTG17" s="11"/>
      <c r="BTH17" s="11"/>
      <c r="BTI17" s="11"/>
      <c r="BTJ17" s="11"/>
      <c r="BTK17" s="11"/>
      <c r="BTL17" s="11"/>
      <c r="BTM17" s="11"/>
      <c r="BTN17" s="11"/>
      <c r="BTO17" s="11"/>
      <c r="BTP17" s="11"/>
      <c r="BTQ17" s="11"/>
      <c r="BTR17" s="11"/>
      <c r="BTS17" s="11"/>
      <c r="BTT17" s="11"/>
      <c r="BTU17" s="11"/>
      <c r="BTV17" s="11"/>
      <c r="BTW17" s="11"/>
      <c r="BTX17" s="11"/>
      <c r="BTY17" s="11"/>
      <c r="BTZ17" s="11"/>
      <c r="BUA17" s="11"/>
      <c r="BUB17" s="11"/>
      <c r="BUC17" s="11"/>
      <c r="BUD17" s="11"/>
      <c r="BUE17" s="11"/>
      <c r="BUF17" s="11"/>
      <c r="BUG17" s="11"/>
      <c r="BUH17" s="11"/>
      <c r="BUI17" s="11"/>
      <c r="BUJ17" s="11"/>
      <c r="BUK17" s="11"/>
      <c r="BUL17" s="11"/>
      <c r="BUM17" s="11"/>
      <c r="BUN17" s="11"/>
      <c r="BUO17" s="11"/>
      <c r="BUP17" s="11"/>
      <c r="BUQ17" s="11"/>
      <c r="BUR17" s="11"/>
      <c r="BUS17" s="11"/>
      <c r="BUT17" s="11"/>
      <c r="BUU17" s="11"/>
      <c r="BUV17" s="11"/>
      <c r="BUW17" s="11"/>
      <c r="BUX17" s="11"/>
      <c r="BUY17" s="11"/>
      <c r="BUZ17" s="11"/>
      <c r="BVA17" s="11"/>
      <c r="BVB17" s="11"/>
      <c r="BVC17" s="11"/>
      <c r="BVD17" s="11"/>
      <c r="BVE17" s="11"/>
      <c r="BVF17" s="11"/>
      <c r="BVG17" s="11"/>
      <c r="BVH17" s="11"/>
      <c r="BVI17" s="11"/>
      <c r="BVJ17" s="11"/>
      <c r="BVK17" s="11"/>
      <c r="BVL17" s="11"/>
      <c r="BVM17" s="11"/>
      <c r="BVN17" s="11"/>
      <c r="BVO17" s="11"/>
      <c r="BVP17" s="11"/>
      <c r="BVQ17" s="11"/>
      <c r="BVR17" s="11"/>
      <c r="BVS17" s="11"/>
      <c r="BVT17" s="11"/>
      <c r="BVU17" s="11"/>
      <c r="BVV17" s="11"/>
      <c r="BVW17" s="11"/>
      <c r="BVX17" s="11"/>
      <c r="BVY17" s="11"/>
      <c r="BVZ17" s="11"/>
      <c r="BWA17" s="11"/>
      <c r="BWB17" s="11"/>
      <c r="BWC17" s="11"/>
      <c r="BWD17" s="11"/>
      <c r="BWE17" s="11"/>
      <c r="BWF17" s="11"/>
      <c r="BWG17" s="11"/>
      <c r="BWH17" s="11"/>
      <c r="BWI17" s="11"/>
      <c r="BWJ17" s="11"/>
      <c r="BWK17" s="11"/>
      <c r="BWL17" s="11"/>
      <c r="BWM17" s="11"/>
      <c r="BWN17" s="11"/>
      <c r="BWO17" s="11"/>
      <c r="BWP17" s="11"/>
      <c r="BWQ17" s="11"/>
      <c r="BWR17" s="11"/>
      <c r="BWS17" s="11"/>
      <c r="BWT17" s="11"/>
      <c r="BWU17" s="11"/>
      <c r="BWV17" s="11"/>
      <c r="BWW17" s="11"/>
      <c r="BWX17" s="11"/>
      <c r="BWY17" s="11"/>
      <c r="BWZ17" s="11"/>
      <c r="BXA17" s="11"/>
      <c r="BXB17" s="11"/>
      <c r="BXC17" s="11"/>
      <c r="BXD17" s="11"/>
      <c r="BXE17" s="11"/>
      <c r="BXF17" s="11"/>
      <c r="BXG17" s="11"/>
      <c r="BXH17" s="11"/>
      <c r="BXI17" s="11"/>
      <c r="BXJ17" s="11"/>
      <c r="BXK17" s="11"/>
      <c r="BXL17" s="11"/>
      <c r="BXM17" s="11"/>
      <c r="BXN17" s="11"/>
      <c r="BXO17" s="11"/>
      <c r="BXP17" s="11"/>
      <c r="BXQ17" s="11"/>
      <c r="BXR17" s="11"/>
      <c r="BXS17" s="11"/>
      <c r="BXT17" s="11"/>
      <c r="BXU17" s="11"/>
      <c r="BXV17" s="11"/>
      <c r="BXW17" s="11"/>
      <c r="BXX17" s="11"/>
      <c r="BXY17" s="11"/>
      <c r="BXZ17" s="11"/>
      <c r="BYA17" s="11"/>
      <c r="BYB17" s="11"/>
      <c r="BYC17" s="11"/>
      <c r="BYD17" s="11"/>
      <c r="BYE17" s="11"/>
      <c r="BYF17" s="11"/>
      <c r="BYG17" s="11"/>
      <c r="BYH17" s="11"/>
      <c r="BYI17" s="11"/>
      <c r="BYJ17" s="11"/>
      <c r="BYK17" s="11"/>
      <c r="BYL17" s="11"/>
      <c r="BYM17" s="11"/>
      <c r="BYN17" s="11"/>
      <c r="BYO17" s="11"/>
      <c r="BYP17" s="11"/>
      <c r="BYQ17" s="11"/>
      <c r="BYR17" s="11"/>
      <c r="BYS17" s="11"/>
      <c r="BYT17" s="11"/>
      <c r="BYU17" s="11"/>
      <c r="BYV17" s="11"/>
      <c r="BYW17" s="11"/>
      <c r="BYX17" s="11"/>
      <c r="BYY17" s="11"/>
      <c r="BYZ17" s="11"/>
      <c r="BZA17" s="11"/>
      <c r="BZB17" s="11"/>
      <c r="BZC17" s="11"/>
      <c r="BZD17" s="11"/>
      <c r="BZE17" s="11"/>
      <c r="BZF17" s="11"/>
      <c r="BZG17" s="11"/>
      <c r="BZH17" s="11"/>
      <c r="BZI17" s="11"/>
      <c r="BZJ17" s="11"/>
      <c r="BZK17" s="11"/>
      <c r="BZL17" s="11"/>
      <c r="BZM17" s="11"/>
      <c r="BZN17" s="11"/>
      <c r="BZO17" s="11"/>
      <c r="BZP17" s="11"/>
      <c r="BZQ17" s="11"/>
      <c r="BZR17" s="11"/>
      <c r="BZS17" s="11"/>
      <c r="BZT17" s="11"/>
      <c r="BZU17" s="11"/>
      <c r="BZV17" s="11"/>
      <c r="BZW17" s="11"/>
      <c r="BZX17" s="11"/>
      <c r="BZY17" s="11"/>
      <c r="BZZ17" s="11"/>
      <c r="CAA17" s="11"/>
      <c r="CAB17" s="11"/>
      <c r="CAC17" s="11"/>
      <c r="CAD17" s="11"/>
      <c r="CAE17" s="11"/>
      <c r="CAF17" s="11"/>
      <c r="CAG17" s="11"/>
      <c r="CAH17" s="11"/>
      <c r="CAI17" s="11"/>
      <c r="CAJ17" s="11"/>
      <c r="CAK17" s="11"/>
      <c r="CAL17" s="11"/>
      <c r="CAM17" s="11"/>
      <c r="CAN17" s="11"/>
      <c r="CAO17" s="11"/>
      <c r="CAP17" s="11"/>
      <c r="CAQ17" s="11"/>
      <c r="CAR17" s="11"/>
      <c r="CAS17" s="11"/>
      <c r="CAT17" s="11"/>
      <c r="CAU17" s="11"/>
      <c r="CAV17" s="11"/>
      <c r="CAW17" s="11"/>
      <c r="CAX17" s="11"/>
      <c r="CAY17" s="11"/>
      <c r="CAZ17" s="11"/>
      <c r="CBA17" s="11"/>
      <c r="CBB17" s="11"/>
      <c r="CBC17" s="11"/>
      <c r="CBD17" s="11"/>
      <c r="CBE17" s="11"/>
      <c r="CBF17" s="11"/>
      <c r="CBG17" s="11"/>
      <c r="CBH17" s="11"/>
      <c r="CBI17" s="11"/>
      <c r="CBJ17" s="11"/>
      <c r="CBK17" s="11"/>
      <c r="CBL17" s="11"/>
      <c r="CBM17" s="11"/>
      <c r="CBN17" s="11"/>
      <c r="CBO17" s="11"/>
      <c r="CBP17" s="11"/>
      <c r="CBQ17" s="11"/>
      <c r="CBR17" s="11"/>
      <c r="CBS17" s="11"/>
      <c r="CBT17" s="11"/>
      <c r="CBU17" s="11"/>
      <c r="CBV17" s="11"/>
      <c r="CBW17" s="11"/>
      <c r="CBX17" s="11"/>
      <c r="CBY17" s="11"/>
      <c r="CBZ17" s="11"/>
      <c r="CCA17" s="11"/>
      <c r="CCB17" s="11"/>
      <c r="CCC17" s="11"/>
      <c r="CCD17" s="11"/>
      <c r="CCE17" s="11"/>
      <c r="CCF17" s="11"/>
      <c r="CCG17" s="11"/>
      <c r="CCH17" s="11"/>
      <c r="CCI17" s="11"/>
      <c r="CCJ17" s="11"/>
      <c r="CCK17" s="11"/>
      <c r="CCL17" s="11"/>
      <c r="CCM17" s="11"/>
      <c r="CCN17" s="11"/>
      <c r="CCO17" s="11"/>
      <c r="CCP17" s="11"/>
      <c r="CCQ17" s="11"/>
      <c r="CCR17" s="11"/>
      <c r="CCS17" s="11"/>
      <c r="CCT17" s="11"/>
      <c r="CCU17" s="11"/>
      <c r="CCV17" s="11"/>
      <c r="CCW17" s="11"/>
      <c r="CCX17" s="11"/>
      <c r="CCY17" s="11"/>
      <c r="CCZ17" s="11"/>
      <c r="CDA17" s="11"/>
      <c r="CDB17" s="11"/>
      <c r="CDC17" s="11"/>
      <c r="CDD17" s="11"/>
      <c r="CDE17" s="11"/>
      <c r="CDF17" s="11"/>
      <c r="CDG17" s="11"/>
      <c r="CDH17" s="11"/>
      <c r="CDI17" s="11"/>
      <c r="CDJ17" s="11"/>
      <c r="CDK17" s="11"/>
      <c r="CDL17" s="11"/>
      <c r="CDM17" s="11"/>
      <c r="CDN17" s="11"/>
      <c r="CDO17" s="11"/>
      <c r="CDP17" s="11"/>
      <c r="CDQ17" s="11"/>
      <c r="CDR17" s="11"/>
      <c r="CDS17" s="11"/>
      <c r="CDT17" s="11"/>
      <c r="CDU17" s="11"/>
      <c r="CDV17" s="11"/>
      <c r="CDW17" s="11"/>
      <c r="CDX17" s="11"/>
      <c r="CDY17" s="11"/>
      <c r="CDZ17" s="11"/>
      <c r="CEA17" s="11"/>
      <c r="CEB17" s="11"/>
      <c r="CEC17" s="11"/>
      <c r="CED17" s="11"/>
      <c r="CEE17" s="11"/>
      <c r="CEF17" s="11"/>
      <c r="CEG17" s="11"/>
      <c r="CEH17" s="11"/>
      <c r="CEI17" s="11"/>
      <c r="CEJ17" s="11"/>
      <c r="CEK17" s="11"/>
      <c r="CEL17" s="11"/>
      <c r="CEM17" s="11"/>
      <c r="CEN17" s="11"/>
      <c r="CEO17" s="11"/>
      <c r="CEP17" s="11"/>
      <c r="CEQ17" s="11"/>
      <c r="CER17" s="11"/>
      <c r="CES17" s="11"/>
      <c r="CET17" s="11"/>
      <c r="CEU17" s="11"/>
      <c r="CEV17" s="11"/>
      <c r="CEW17" s="11"/>
      <c r="CEX17" s="11"/>
      <c r="CEY17" s="11"/>
      <c r="CEZ17" s="11"/>
      <c r="CFA17" s="11"/>
      <c r="CFB17" s="11"/>
      <c r="CFC17" s="11"/>
      <c r="CFD17" s="11"/>
      <c r="CFE17" s="11"/>
      <c r="CFF17" s="11"/>
      <c r="CFG17" s="11"/>
      <c r="CFH17" s="11"/>
      <c r="CFI17" s="11"/>
      <c r="CFJ17" s="11"/>
      <c r="CFK17" s="11"/>
      <c r="CFL17" s="11"/>
      <c r="CFM17" s="11"/>
      <c r="CFN17" s="11"/>
      <c r="CFO17" s="11"/>
      <c r="CFP17" s="11"/>
      <c r="CFQ17" s="11"/>
      <c r="CFR17" s="11"/>
      <c r="CFS17" s="11"/>
      <c r="CFT17" s="11"/>
      <c r="CFU17" s="11"/>
      <c r="CFV17" s="11"/>
      <c r="CFW17" s="11"/>
      <c r="CFX17" s="11"/>
      <c r="CFY17" s="11"/>
      <c r="CFZ17" s="11"/>
      <c r="CGA17" s="11"/>
      <c r="CGB17" s="11"/>
      <c r="CGC17" s="11"/>
      <c r="CGD17" s="11"/>
      <c r="CGE17" s="11"/>
      <c r="CGF17" s="11"/>
      <c r="CGG17" s="11"/>
      <c r="CGH17" s="11"/>
      <c r="CGI17" s="11"/>
      <c r="CGJ17" s="11"/>
      <c r="CGK17" s="11"/>
      <c r="CGL17" s="11"/>
      <c r="CGM17" s="11"/>
      <c r="CGN17" s="11"/>
      <c r="CGO17" s="11"/>
      <c r="CGP17" s="11"/>
      <c r="CGQ17" s="11"/>
      <c r="CGR17" s="11"/>
      <c r="CGS17" s="11"/>
      <c r="CGT17" s="11"/>
      <c r="CGU17" s="11"/>
      <c r="CGV17" s="11"/>
      <c r="CGW17" s="11"/>
      <c r="CGX17" s="11"/>
      <c r="CGY17" s="11"/>
      <c r="CGZ17" s="11"/>
      <c r="CHA17" s="11"/>
      <c r="CHB17" s="11"/>
      <c r="CHC17" s="11"/>
      <c r="CHD17" s="11"/>
      <c r="CHE17" s="11"/>
      <c r="CHF17" s="11"/>
      <c r="CHG17" s="11"/>
      <c r="CHH17" s="11"/>
      <c r="CHI17" s="11"/>
      <c r="CHJ17" s="11"/>
      <c r="CHK17" s="11"/>
      <c r="CHL17" s="11"/>
      <c r="CHM17" s="11"/>
      <c r="CHN17" s="11"/>
      <c r="CHO17" s="11"/>
      <c r="CHP17" s="11"/>
      <c r="CHQ17" s="11"/>
      <c r="CHR17" s="11"/>
      <c r="CHS17" s="11"/>
      <c r="CHT17" s="11"/>
      <c r="CHU17" s="11"/>
      <c r="CHV17" s="11"/>
      <c r="CHW17" s="11"/>
      <c r="CHX17" s="11"/>
      <c r="CHY17" s="11"/>
      <c r="CHZ17" s="11"/>
      <c r="CIA17" s="11"/>
      <c r="CIB17" s="11"/>
      <c r="CIC17" s="11"/>
      <c r="CID17" s="11"/>
      <c r="CIE17" s="11"/>
      <c r="CIF17" s="11"/>
      <c r="CIG17" s="11"/>
      <c r="CIH17" s="11"/>
      <c r="CII17" s="11"/>
      <c r="CIJ17" s="11"/>
      <c r="CIK17" s="11"/>
      <c r="CIL17" s="11"/>
      <c r="CIM17" s="11"/>
      <c r="CIN17" s="11"/>
      <c r="CIO17" s="11"/>
      <c r="CIP17" s="11"/>
      <c r="CIQ17" s="11"/>
      <c r="CIR17" s="11"/>
      <c r="CIS17" s="11"/>
      <c r="CIT17" s="11"/>
      <c r="CIU17" s="11"/>
      <c r="CIV17" s="11"/>
      <c r="CIW17" s="11"/>
      <c r="CIX17" s="11"/>
      <c r="CIY17" s="11"/>
      <c r="CIZ17" s="11"/>
      <c r="CJA17" s="11"/>
      <c r="CJB17" s="11"/>
      <c r="CJC17" s="11"/>
      <c r="CJD17" s="11"/>
      <c r="CJE17" s="11"/>
      <c r="CJF17" s="11"/>
      <c r="CJG17" s="11"/>
      <c r="CJH17" s="11"/>
      <c r="CJI17" s="11"/>
      <c r="CJJ17" s="11"/>
      <c r="CJK17" s="11"/>
      <c r="CJL17" s="11"/>
      <c r="CJM17" s="11"/>
      <c r="CJN17" s="11"/>
      <c r="CJO17" s="11"/>
      <c r="CJP17" s="11"/>
      <c r="CJQ17" s="11"/>
      <c r="CJR17" s="11"/>
      <c r="CJS17" s="11"/>
      <c r="CJT17" s="11"/>
      <c r="CJU17" s="11"/>
      <c r="CJV17" s="11"/>
      <c r="CJW17" s="11"/>
      <c r="CJX17" s="11"/>
      <c r="CJY17" s="11"/>
      <c r="CJZ17" s="11"/>
      <c r="CKA17" s="11"/>
      <c r="CKB17" s="11"/>
      <c r="CKC17" s="11"/>
      <c r="CKD17" s="11"/>
      <c r="CKE17" s="11"/>
      <c r="CKF17" s="11"/>
      <c r="CKG17" s="11"/>
      <c r="CKH17" s="11"/>
      <c r="CKI17" s="11"/>
      <c r="CKJ17" s="11"/>
      <c r="CKK17" s="11"/>
      <c r="CKL17" s="11"/>
      <c r="CKM17" s="11"/>
      <c r="CKN17" s="11"/>
      <c r="CKO17" s="11"/>
      <c r="CKP17" s="11"/>
      <c r="CKQ17" s="11"/>
      <c r="CKR17" s="11"/>
      <c r="CKS17" s="11"/>
      <c r="CKT17" s="11"/>
      <c r="CKU17" s="11"/>
      <c r="CKV17" s="11"/>
      <c r="CKW17" s="11"/>
      <c r="CKX17" s="11"/>
      <c r="CKY17" s="11"/>
      <c r="CKZ17" s="11"/>
      <c r="CLA17" s="11"/>
      <c r="CLB17" s="11"/>
      <c r="CLC17" s="11"/>
      <c r="CLD17" s="11"/>
      <c r="CLE17" s="11"/>
      <c r="CLF17" s="11"/>
      <c r="CLG17" s="11"/>
      <c r="CLH17" s="11"/>
      <c r="CLI17" s="11"/>
      <c r="CLJ17" s="11"/>
      <c r="CLK17" s="11"/>
      <c r="CLL17" s="11"/>
      <c r="CLM17" s="11"/>
      <c r="CLN17" s="11"/>
      <c r="CLO17" s="11"/>
      <c r="CLP17" s="11"/>
      <c r="CLQ17" s="11"/>
      <c r="CLR17" s="11"/>
      <c r="CLS17" s="11"/>
      <c r="CLT17" s="11"/>
      <c r="CLU17" s="11"/>
      <c r="CLV17" s="11"/>
      <c r="CLW17" s="11"/>
      <c r="CLX17" s="11"/>
      <c r="CLY17" s="11"/>
      <c r="CLZ17" s="11"/>
      <c r="CMA17" s="11"/>
      <c r="CMB17" s="11"/>
      <c r="CMC17" s="11"/>
      <c r="CMD17" s="11"/>
      <c r="CME17" s="11"/>
      <c r="CMF17" s="11"/>
      <c r="CMG17" s="11"/>
      <c r="CMH17" s="11"/>
      <c r="CMI17" s="11"/>
      <c r="CMJ17" s="11"/>
      <c r="CMK17" s="11"/>
      <c r="CML17" s="11"/>
      <c r="CMM17" s="11"/>
      <c r="CMN17" s="11"/>
      <c r="CMO17" s="11"/>
      <c r="CMP17" s="11"/>
      <c r="CMQ17" s="11"/>
      <c r="CMR17" s="11"/>
      <c r="CMS17" s="11"/>
      <c r="CMT17" s="11"/>
      <c r="CMU17" s="11"/>
      <c r="CMV17" s="11"/>
      <c r="CMW17" s="11"/>
      <c r="CMX17" s="11"/>
      <c r="CMY17" s="11"/>
      <c r="CMZ17" s="11"/>
      <c r="CNA17" s="11"/>
      <c r="CNB17" s="11"/>
      <c r="CNC17" s="11"/>
      <c r="CND17" s="11"/>
      <c r="CNE17" s="11"/>
      <c r="CNF17" s="11"/>
      <c r="CNG17" s="11"/>
      <c r="CNH17" s="11"/>
      <c r="CNI17" s="11"/>
      <c r="CNJ17" s="11"/>
      <c r="CNK17" s="11"/>
      <c r="CNL17" s="11"/>
      <c r="CNM17" s="11"/>
      <c r="CNN17" s="11"/>
      <c r="CNO17" s="11"/>
      <c r="CNP17" s="11"/>
      <c r="CNQ17" s="11"/>
      <c r="CNR17" s="11"/>
      <c r="CNS17" s="11"/>
      <c r="CNT17" s="11"/>
      <c r="CNU17" s="11"/>
      <c r="CNV17" s="11"/>
      <c r="CNW17" s="11"/>
      <c r="CNX17" s="11"/>
      <c r="CNY17" s="11"/>
      <c r="CNZ17" s="11"/>
      <c r="COA17" s="11"/>
      <c r="COB17" s="11"/>
      <c r="COC17" s="11"/>
      <c r="COD17" s="11"/>
      <c r="COE17" s="11"/>
      <c r="COF17" s="11"/>
      <c r="COG17" s="11"/>
      <c r="COH17" s="11"/>
      <c r="COI17" s="11"/>
      <c r="COJ17" s="11"/>
      <c r="COK17" s="11"/>
      <c r="COL17" s="11"/>
      <c r="COM17" s="11"/>
      <c r="CON17" s="11"/>
      <c r="COO17" s="11"/>
      <c r="COP17" s="11"/>
      <c r="COQ17" s="11"/>
      <c r="COR17" s="11"/>
      <c r="COS17" s="11"/>
      <c r="COT17" s="11"/>
      <c r="COU17" s="11"/>
      <c r="COV17" s="11"/>
      <c r="COW17" s="11"/>
      <c r="COX17" s="11"/>
      <c r="COY17" s="11"/>
      <c r="COZ17" s="11"/>
      <c r="CPA17" s="11"/>
      <c r="CPB17" s="11"/>
      <c r="CPC17" s="11"/>
      <c r="CPD17" s="11"/>
      <c r="CPE17" s="11"/>
      <c r="CPF17" s="11"/>
      <c r="CPG17" s="11"/>
      <c r="CPH17" s="11"/>
      <c r="CPI17" s="11"/>
      <c r="CPJ17" s="11"/>
      <c r="CPK17" s="11"/>
      <c r="CPL17" s="11"/>
      <c r="CPM17" s="11"/>
      <c r="CPN17" s="11"/>
      <c r="CPO17" s="11"/>
      <c r="CPP17" s="11"/>
      <c r="CPQ17" s="11"/>
      <c r="CPR17" s="11"/>
      <c r="CPS17" s="11"/>
      <c r="CPT17" s="11"/>
      <c r="CPU17" s="11"/>
      <c r="CPV17" s="11"/>
      <c r="CPW17" s="11"/>
      <c r="CPX17" s="11"/>
      <c r="CPY17" s="11"/>
      <c r="CPZ17" s="11"/>
      <c r="CQA17" s="11"/>
      <c r="CQB17" s="11"/>
      <c r="CQC17" s="11"/>
      <c r="CQD17" s="11"/>
      <c r="CQE17" s="11"/>
      <c r="CQF17" s="11"/>
      <c r="CQG17" s="11"/>
      <c r="CQH17" s="11"/>
      <c r="CQI17" s="11"/>
      <c r="CQJ17" s="11"/>
      <c r="CQK17" s="11"/>
      <c r="CQL17" s="11"/>
      <c r="CQM17" s="11"/>
      <c r="CQN17" s="11"/>
      <c r="CQO17" s="11"/>
      <c r="CQP17" s="11"/>
      <c r="CQQ17" s="11"/>
      <c r="CQR17" s="11"/>
      <c r="CQS17" s="11"/>
      <c r="CQT17" s="11"/>
      <c r="CQU17" s="11"/>
      <c r="CQV17" s="11"/>
      <c r="CQW17" s="11"/>
      <c r="CQX17" s="11"/>
      <c r="CQY17" s="11"/>
      <c r="CQZ17" s="11"/>
      <c r="CRA17" s="11"/>
      <c r="CRB17" s="11"/>
      <c r="CRC17" s="11"/>
      <c r="CRD17" s="11"/>
      <c r="CRE17" s="11"/>
      <c r="CRF17" s="11"/>
      <c r="CRG17" s="11"/>
      <c r="CRH17" s="11"/>
      <c r="CRI17" s="11"/>
      <c r="CRJ17" s="11"/>
      <c r="CRK17" s="11"/>
      <c r="CRL17" s="11"/>
      <c r="CRM17" s="11"/>
      <c r="CRN17" s="11"/>
      <c r="CRO17" s="11"/>
      <c r="CRP17" s="11"/>
      <c r="CRQ17" s="11"/>
      <c r="CRR17" s="11"/>
      <c r="CRS17" s="11"/>
      <c r="CRT17" s="11"/>
      <c r="CRU17" s="11"/>
      <c r="CRV17" s="11"/>
      <c r="CRW17" s="11"/>
      <c r="CRX17" s="11"/>
      <c r="CRY17" s="11"/>
      <c r="CRZ17" s="11"/>
      <c r="CSA17" s="11"/>
      <c r="CSB17" s="11"/>
      <c r="CSC17" s="11"/>
      <c r="CSD17" s="11"/>
      <c r="CSE17" s="11"/>
      <c r="CSF17" s="11"/>
      <c r="CSG17" s="11"/>
      <c r="CSH17" s="11"/>
      <c r="CSI17" s="11"/>
      <c r="CSJ17" s="11"/>
      <c r="CSK17" s="11"/>
      <c r="CSL17" s="11"/>
      <c r="CSM17" s="11"/>
      <c r="CSN17" s="11"/>
      <c r="CSO17" s="11"/>
      <c r="CSP17" s="11"/>
      <c r="CSQ17" s="11"/>
      <c r="CSR17" s="11"/>
      <c r="CSS17" s="11"/>
      <c r="CST17" s="11"/>
      <c r="CSU17" s="11"/>
      <c r="CSV17" s="11"/>
      <c r="CSW17" s="11"/>
      <c r="CSX17" s="11"/>
      <c r="CSY17" s="11"/>
      <c r="CSZ17" s="11"/>
      <c r="CTA17" s="11"/>
      <c r="CTB17" s="11"/>
      <c r="CTC17" s="11"/>
      <c r="CTD17" s="11"/>
      <c r="CTE17" s="11"/>
      <c r="CTF17" s="11"/>
      <c r="CTG17" s="11"/>
      <c r="CTH17" s="11"/>
      <c r="CTI17" s="11"/>
      <c r="CTJ17" s="11"/>
      <c r="CTK17" s="11"/>
      <c r="CTL17" s="11"/>
      <c r="CTM17" s="11"/>
      <c r="CTN17" s="11"/>
      <c r="CTO17" s="11"/>
      <c r="CTP17" s="11"/>
      <c r="CTQ17" s="11"/>
      <c r="CTR17" s="11"/>
      <c r="CTS17" s="11"/>
      <c r="CTT17" s="11"/>
      <c r="CTU17" s="11"/>
      <c r="CTV17" s="11"/>
      <c r="CTW17" s="11"/>
      <c r="CTX17" s="11"/>
      <c r="CTY17" s="11"/>
      <c r="CTZ17" s="11"/>
      <c r="CUA17" s="11"/>
      <c r="CUB17" s="11"/>
      <c r="CUC17" s="11"/>
      <c r="CUD17" s="11"/>
      <c r="CUE17" s="11"/>
      <c r="CUF17" s="11"/>
      <c r="CUG17" s="11"/>
      <c r="CUH17" s="11"/>
      <c r="CUI17" s="11"/>
      <c r="CUJ17" s="11"/>
      <c r="CUK17" s="11"/>
      <c r="CUL17" s="11"/>
      <c r="CUM17" s="11"/>
      <c r="CUN17" s="11"/>
      <c r="CUO17" s="11"/>
      <c r="CUP17" s="11"/>
      <c r="CUQ17" s="11"/>
      <c r="CUR17" s="11"/>
      <c r="CUS17" s="11"/>
      <c r="CUT17" s="11"/>
      <c r="CUU17" s="11"/>
      <c r="CUV17" s="11"/>
      <c r="CUW17" s="11"/>
      <c r="CUX17" s="11"/>
      <c r="CUY17" s="11"/>
      <c r="CUZ17" s="11"/>
      <c r="CVA17" s="11"/>
      <c r="CVB17" s="11"/>
      <c r="CVC17" s="11"/>
      <c r="CVD17" s="11"/>
      <c r="CVE17" s="11"/>
      <c r="CVF17" s="11"/>
      <c r="CVG17" s="11"/>
      <c r="CVH17" s="11"/>
      <c r="CVI17" s="11"/>
      <c r="CVJ17" s="11"/>
      <c r="CVK17" s="11"/>
      <c r="CVL17" s="11"/>
      <c r="CVM17" s="11"/>
      <c r="CVN17" s="11"/>
      <c r="CVO17" s="11"/>
      <c r="CVP17" s="11"/>
      <c r="CVQ17" s="11"/>
      <c r="CVR17" s="11"/>
      <c r="CVS17" s="11"/>
      <c r="CVT17" s="11"/>
      <c r="CVU17" s="11"/>
      <c r="CVV17" s="11"/>
      <c r="CVW17" s="11"/>
      <c r="CVX17" s="11"/>
      <c r="CVY17" s="11"/>
      <c r="CVZ17" s="11"/>
      <c r="CWA17" s="11"/>
      <c r="CWB17" s="11"/>
      <c r="CWC17" s="11"/>
      <c r="CWD17" s="11"/>
      <c r="CWE17" s="11"/>
      <c r="CWF17" s="11"/>
      <c r="CWG17" s="11"/>
      <c r="CWH17" s="11"/>
      <c r="CWI17" s="11"/>
      <c r="CWJ17" s="11"/>
      <c r="CWK17" s="11"/>
      <c r="CWL17" s="11"/>
      <c r="CWM17" s="11"/>
      <c r="CWN17" s="11"/>
      <c r="CWO17" s="11"/>
      <c r="CWP17" s="11"/>
      <c r="CWQ17" s="11"/>
      <c r="CWR17" s="11"/>
      <c r="CWS17" s="11"/>
      <c r="CWT17" s="11"/>
      <c r="CWU17" s="11"/>
      <c r="CWV17" s="11"/>
      <c r="CWW17" s="11"/>
      <c r="CWX17" s="11"/>
      <c r="CWY17" s="11"/>
      <c r="CWZ17" s="11"/>
      <c r="CXA17" s="11"/>
      <c r="CXB17" s="11"/>
      <c r="CXC17" s="11"/>
      <c r="CXD17" s="11"/>
      <c r="CXE17" s="11"/>
      <c r="CXF17" s="11"/>
      <c r="CXG17" s="11"/>
      <c r="CXH17" s="11"/>
      <c r="CXI17" s="11"/>
      <c r="CXJ17" s="11"/>
      <c r="CXK17" s="11"/>
      <c r="CXL17" s="11"/>
      <c r="CXM17" s="11"/>
      <c r="CXN17" s="11"/>
      <c r="CXO17" s="11"/>
      <c r="CXP17" s="11"/>
      <c r="CXQ17" s="11"/>
      <c r="CXR17" s="11"/>
      <c r="CXS17" s="11"/>
      <c r="CXT17" s="11"/>
      <c r="CXU17" s="11"/>
      <c r="CXV17" s="11"/>
      <c r="CXW17" s="11"/>
      <c r="CXX17" s="11"/>
      <c r="CXY17" s="11"/>
      <c r="CXZ17" s="11"/>
      <c r="CYA17" s="11"/>
      <c r="CYB17" s="11"/>
      <c r="CYC17" s="11"/>
      <c r="CYD17" s="11"/>
      <c r="CYE17" s="11"/>
      <c r="CYF17" s="11"/>
      <c r="CYG17" s="11"/>
      <c r="CYH17" s="11"/>
      <c r="CYI17" s="11"/>
      <c r="CYJ17" s="11"/>
      <c r="CYK17" s="11"/>
      <c r="CYL17" s="11"/>
      <c r="CYM17" s="11"/>
      <c r="CYN17" s="11"/>
      <c r="CYO17" s="11"/>
      <c r="CYP17" s="11"/>
      <c r="CYQ17" s="11"/>
      <c r="CYR17" s="11"/>
      <c r="CYS17" s="11"/>
      <c r="CYT17" s="11"/>
      <c r="CYU17" s="11"/>
      <c r="CYV17" s="11"/>
      <c r="CYW17" s="11"/>
      <c r="CYX17" s="11"/>
      <c r="CYY17" s="11"/>
      <c r="CYZ17" s="11"/>
      <c r="CZA17" s="11"/>
      <c r="CZB17" s="11"/>
      <c r="CZC17" s="11"/>
      <c r="CZD17" s="11"/>
      <c r="CZE17" s="11"/>
      <c r="CZF17" s="11"/>
      <c r="CZG17" s="11"/>
      <c r="CZH17" s="11"/>
      <c r="CZI17" s="11"/>
      <c r="CZJ17" s="11"/>
      <c r="CZK17" s="11"/>
      <c r="CZL17" s="11"/>
      <c r="CZM17" s="11"/>
      <c r="CZN17" s="11"/>
      <c r="CZO17" s="11"/>
      <c r="CZP17" s="11"/>
      <c r="CZQ17" s="11"/>
      <c r="CZR17" s="11"/>
      <c r="CZS17" s="11"/>
      <c r="CZT17" s="11"/>
      <c r="CZU17" s="11"/>
      <c r="CZV17" s="11"/>
      <c r="CZW17" s="11"/>
      <c r="CZX17" s="11"/>
      <c r="CZY17" s="11"/>
      <c r="CZZ17" s="11"/>
      <c r="DAA17" s="11"/>
      <c r="DAB17" s="11"/>
      <c r="DAC17" s="11"/>
      <c r="DAD17" s="11"/>
      <c r="DAE17" s="11"/>
      <c r="DAF17" s="11"/>
      <c r="DAG17" s="11"/>
      <c r="DAH17" s="11"/>
      <c r="DAI17" s="11"/>
      <c r="DAJ17" s="11"/>
      <c r="DAK17" s="11"/>
      <c r="DAL17" s="11"/>
      <c r="DAM17" s="11"/>
      <c r="DAN17" s="11"/>
      <c r="DAO17" s="11"/>
      <c r="DAP17" s="11"/>
      <c r="DAQ17" s="11"/>
      <c r="DAR17" s="11"/>
      <c r="DAS17" s="11"/>
      <c r="DAT17" s="11"/>
      <c r="DAU17" s="11"/>
      <c r="DAV17" s="11"/>
      <c r="DAW17" s="11"/>
      <c r="DAX17" s="11"/>
      <c r="DAY17" s="11"/>
      <c r="DAZ17" s="11"/>
      <c r="DBA17" s="11"/>
      <c r="DBB17" s="11"/>
      <c r="DBC17" s="11"/>
      <c r="DBD17" s="11"/>
      <c r="DBE17" s="11"/>
      <c r="DBF17" s="11"/>
      <c r="DBG17" s="11"/>
      <c r="DBH17" s="11"/>
      <c r="DBI17" s="11"/>
      <c r="DBJ17" s="11"/>
      <c r="DBK17" s="11"/>
      <c r="DBL17" s="11"/>
      <c r="DBM17" s="11"/>
      <c r="DBN17" s="11"/>
      <c r="DBO17" s="11"/>
      <c r="DBP17" s="11"/>
      <c r="DBQ17" s="11"/>
      <c r="DBR17" s="11"/>
      <c r="DBS17" s="11"/>
      <c r="DBT17" s="11"/>
      <c r="DBU17" s="11"/>
      <c r="DBV17" s="11"/>
      <c r="DBW17" s="11"/>
      <c r="DBX17" s="11"/>
      <c r="DBY17" s="11"/>
      <c r="DBZ17" s="11"/>
      <c r="DCA17" s="11"/>
      <c r="DCB17" s="11"/>
      <c r="DCC17" s="11"/>
      <c r="DCD17" s="11"/>
      <c r="DCE17" s="11"/>
      <c r="DCF17" s="11"/>
      <c r="DCG17" s="11"/>
      <c r="DCH17" s="11"/>
      <c r="DCI17" s="11"/>
      <c r="DCJ17" s="11"/>
      <c r="DCK17" s="11"/>
      <c r="DCL17" s="11"/>
      <c r="DCM17" s="11"/>
      <c r="DCN17" s="11"/>
      <c r="DCO17" s="11"/>
      <c r="DCP17" s="11"/>
      <c r="DCQ17" s="11"/>
      <c r="DCR17" s="11"/>
      <c r="DCS17" s="11"/>
      <c r="DCT17" s="11"/>
      <c r="DCU17" s="11"/>
      <c r="DCV17" s="11"/>
      <c r="DCW17" s="11"/>
      <c r="DCX17" s="11"/>
      <c r="DCY17" s="11"/>
      <c r="DCZ17" s="11"/>
      <c r="DDA17" s="11"/>
      <c r="DDB17" s="11"/>
      <c r="DDC17" s="11"/>
      <c r="DDD17" s="11"/>
      <c r="DDE17" s="11"/>
      <c r="DDF17" s="11"/>
      <c r="DDG17" s="11"/>
      <c r="DDH17" s="11"/>
      <c r="DDI17" s="11"/>
      <c r="DDJ17" s="11"/>
      <c r="DDK17" s="11"/>
      <c r="DDL17" s="11"/>
      <c r="DDM17" s="11"/>
      <c r="DDN17" s="11"/>
      <c r="DDO17" s="11"/>
      <c r="DDP17" s="11"/>
      <c r="DDQ17" s="11"/>
      <c r="DDR17" s="11"/>
      <c r="DDS17" s="11"/>
      <c r="DDT17" s="11"/>
      <c r="DDU17" s="11"/>
      <c r="DDV17" s="11"/>
      <c r="DDW17" s="11"/>
      <c r="DDX17" s="11"/>
      <c r="DDY17" s="11"/>
      <c r="DDZ17" s="11"/>
      <c r="DEA17" s="11"/>
      <c r="DEB17" s="11"/>
      <c r="DEC17" s="11"/>
      <c r="DED17" s="11"/>
      <c r="DEE17" s="11"/>
      <c r="DEF17" s="11"/>
      <c r="DEG17" s="11"/>
      <c r="DEH17" s="11"/>
      <c r="DEI17" s="11"/>
      <c r="DEJ17" s="11"/>
      <c r="DEK17" s="11"/>
      <c r="DEL17" s="11"/>
      <c r="DEM17" s="11"/>
      <c r="DEN17" s="11"/>
      <c r="DEO17" s="11"/>
      <c r="DEP17" s="11"/>
      <c r="DEQ17" s="11"/>
      <c r="DER17" s="11"/>
      <c r="DES17" s="11"/>
      <c r="DET17" s="11"/>
      <c r="DEU17" s="11"/>
      <c r="DEV17" s="11"/>
      <c r="DEW17" s="11"/>
      <c r="DEX17" s="11"/>
      <c r="DEY17" s="11"/>
      <c r="DEZ17" s="11"/>
      <c r="DFA17" s="11"/>
      <c r="DFB17" s="11"/>
      <c r="DFC17" s="11"/>
      <c r="DFD17" s="11"/>
      <c r="DFE17" s="11"/>
      <c r="DFF17" s="11"/>
      <c r="DFG17" s="11"/>
      <c r="DFH17" s="11"/>
      <c r="DFI17" s="11"/>
      <c r="DFJ17" s="11"/>
      <c r="DFK17" s="11"/>
      <c r="DFL17" s="11"/>
      <c r="DFM17" s="11"/>
      <c r="DFN17" s="11"/>
      <c r="DFO17" s="11"/>
      <c r="DFP17" s="11"/>
      <c r="DFQ17" s="11"/>
      <c r="DFR17" s="11"/>
      <c r="DFS17" s="11"/>
      <c r="DFT17" s="11"/>
      <c r="DFU17" s="11"/>
      <c r="DFV17" s="11"/>
      <c r="DFW17" s="11"/>
      <c r="DFX17" s="11"/>
      <c r="DFY17" s="11"/>
      <c r="DFZ17" s="11"/>
      <c r="DGA17" s="11"/>
      <c r="DGB17" s="11"/>
      <c r="DGC17" s="11"/>
      <c r="DGD17" s="11"/>
      <c r="DGE17" s="11"/>
      <c r="DGF17" s="11"/>
      <c r="DGG17" s="11"/>
      <c r="DGH17" s="11"/>
      <c r="DGI17" s="11"/>
      <c r="DGJ17" s="11"/>
      <c r="DGK17" s="11"/>
      <c r="DGL17" s="11"/>
      <c r="DGM17" s="11"/>
      <c r="DGN17" s="11"/>
      <c r="DGO17" s="11"/>
      <c r="DGP17" s="11"/>
      <c r="DGQ17" s="11"/>
      <c r="DGR17" s="11"/>
      <c r="DGS17" s="11"/>
      <c r="DGT17" s="11"/>
      <c r="DGU17" s="11"/>
      <c r="DGV17" s="11"/>
      <c r="DGW17" s="11"/>
      <c r="DGX17" s="11"/>
      <c r="DGY17" s="11"/>
      <c r="DGZ17" s="11"/>
      <c r="DHA17" s="11"/>
      <c r="DHB17" s="11"/>
      <c r="DHC17" s="11"/>
      <c r="DHD17" s="11"/>
      <c r="DHE17" s="11"/>
      <c r="DHF17" s="11"/>
      <c r="DHG17" s="11"/>
      <c r="DHH17" s="11"/>
      <c r="DHI17" s="11"/>
      <c r="DHJ17" s="11"/>
      <c r="DHK17" s="11"/>
      <c r="DHL17" s="11"/>
      <c r="DHM17" s="11"/>
      <c r="DHN17" s="11"/>
      <c r="DHO17" s="11"/>
      <c r="DHP17" s="11"/>
      <c r="DHQ17" s="11"/>
      <c r="DHR17" s="11"/>
      <c r="DHS17" s="11"/>
      <c r="DHT17" s="11"/>
      <c r="DHU17" s="11"/>
      <c r="DHV17" s="11"/>
      <c r="DHW17" s="11"/>
      <c r="DHX17" s="11"/>
      <c r="DHY17" s="11"/>
      <c r="DHZ17" s="11"/>
      <c r="DIA17" s="11"/>
      <c r="DIB17" s="11"/>
      <c r="DIC17" s="11"/>
      <c r="DID17" s="11"/>
      <c r="DIE17" s="11"/>
      <c r="DIF17" s="11"/>
      <c r="DIG17" s="11"/>
      <c r="DIH17" s="11"/>
      <c r="DII17" s="11"/>
      <c r="DIJ17" s="11"/>
      <c r="DIK17" s="11"/>
      <c r="DIL17" s="11"/>
      <c r="DIM17" s="11"/>
      <c r="DIN17" s="11"/>
      <c r="DIO17" s="11"/>
      <c r="DIP17" s="11"/>
      <c r="DIQ17" s="11"/>
      <c r="DIR17" s="11"/>
      <c r="DIS17" s="11"/>
      <c r="DIT17" s="11"/>
      <c r="DIU17" s="11"/>
      <c r="DIV17" s="11"/>
      <c r="DIW17" s="11"/>
      <c r="DIX17" s="11"/>
      <c r="DIY17" s="11"/>
      <c r="DIZ17" s="11"/>
      <c r="DJA17" s="11"/>
      <c r="DJB17" s="11"/>
      <c r="DJC17" s="11"/>
      <c r="DJD17" s="11"/>
      <c r="DJE17" s="11"/>
      <c r="DJF17" s="11"/>
      <c r="DJG17" s="11"/>
      <c r="DJH17" s="11"/>
      <c r="DJI17" s="11"/>
      <c r="DJJ17" s="11"/>
      <c r="DJK17" s="11"/>
      <c r="DJL17" s="11"/>
      <c r="DJM17" s="11"/>
      <c r="DJN17" s="11"/>
      <c r="DJO17" s="11"/>
      <c r="DJP17" s="11"/>
      <c r="DJQ17" s="11"/>
      <c r="DJR17" s="11"/>
      <c r="DJS17" s="11"/>
      <c r="DJT17" s="11"/>
      <c r="DJU17" s="11"/>
      <c r="DJV17" s="11"/>
      <c r="DJW17" s="11"/>
      <c r="DJX17" s="11"/>
      <c r="DJY17" s="11"/>
      <c r="DJZ17" s="11"/>
      <c r="DKA17" s="11"/>
      <c r="DKB17" s="11"/>
      <c r="DKC17" s="11"/>
      <c r="DKD17" s="11"/>
      <c r="DKE17" s="11"/>
      <c r="DKF17" s="11"/>
      <c r="DKG17" s="11"/>
      <c r="DKH17" s="11"/>
      <c r="DKI17" s="11"/>
      <c r="DKJ17" s="11"/>
      <c r="DKK17" s="11"/>
      <c r="DKL17" s="11"/>
      <c r="DKM17" s="11"/>
      <c r="DKN17" s="11"/>
      <c r="DKO17" s="11"/>
      <c r="DKP17" s="11"/>
      <c r="DKQ17" s="11"/>
      <c r="DKR17" s="11"/>
      <c r="DKS17" s="11"/>
      <c r="DKT17" s="11"/>
      <c r="DKU17" s="11"/>
      <c r="DKV17" s="11"/>
      <c r="DKW17" s="11"/>
      <c r="DKX17" s="11"/>
      <c r="DKY17" s="11"/>
      <c r="DKZ17" s="11"/>
      <c r="DLA17" s="11"/>
      <c r="DLB17" s="11"/>
      <c r="DLC17" s="11"/>
      <c r="DLD17" s="11"/>
      <c r="DLE17" s="11"/>
      <c r="DLF17" s="11"/>
      <c r="DLG17" s="11"/>
      <c r="DLH17" s="11"/>
      <c r="DLI17" s="11"/>
      <c r="DLJ17" s="11"/>
      <c r="DLK17" s="11"/>
      <c r="DLL17" s="11"/>
      <c r="DLM17" s="11"/>
      <c r="DLN17" s="11"/>
      <c r="DLO17" s="11"/>
      <c r="DLP17" s="11"/>
      <c r="DLQ17" s="11"/>
      <c r="DLR17" s="11"/>
      <c r="DLS17" s="11"/>
      <c r="DLT17" s="11"/>
      <c r="DLU17" s="11"/>
      <c r="DLV17" s="11"/>
      <c r="DLW17" s="11"/>
      <c r="DLX17" s="11"/>
      <c r="DLY17" s="11"/>
      <c r="DLZ17" s="11"/>
      <c r="DMA17" s="11"/>
      <c r="DMB17" s="11"/>
      <c r="DMC17" s="11"/>
      <c r="DMD17" s="11"/>
      <c r="DME17" s="11"/>
      <c r="DMF17" s="11"/>
      <c r="DMG17" s="11"/>
      <c r="DMH17" s="11"/>
      <c r="DMI17" s="11"/>
      <c r="DMJ17" s="11"/>
      <c r="DMK17" s="11"/>
      <c r="DML17" s="11"/>
      <c r="DMM17" s="11"/>
      <c r="DMN17" s="11"/>
      <c r="DMO17" s="11"/>
      <c r="DMP17" s="11"/>
      <c r="DMQ17" s="11"/>
      <c r="DMR17" s="11"/>
      <c r="DMS17" s="11"/>
      <c r="DMT17" s="11"/>
      <c r="DMU17" s="11"/>
      <c r="DMV17" s="11"/>
      <c r="DMW17" s="11"/>
      <c r="DMX17" s="11"/>
      <c r="DMY17" s="11"/>
      <c r="DMZ17" s="11"/>
      <c r="DNA17" s="11"/>
      <c r="DNB17" s="11"/>
      <c r="DNC17" s="11"/>
      <c r="DND17" s="11"/>
      <c r="DNE17" s="11"/>
      <c r="DNF17" s="11"/>
      <c r="DNG17" s="11"/>
      <c r="DNH17" s="11"/>
      <c r="DNI17" s="11"/>
      <c r="DNJ17" s="11"/>
      <c r="DNK17" s="11"/>
      <c r="DNL17" s="11"/>
      <c r="DNM17" s="11"/>
      <c r="DNN17" s="11"/>
      <c r="DNO17" s="11"/>
      <c r="DNP17" s="11"/>
      <c r="DNQ17" s="11"/>
      <c r="DNR17" s="11"/>
      <c r="DNS17" s="11"/>
      <c r="DNT17" s="11"/>
      <c r="DNU17" s="11"/>
      <c r="DNV17" s="11"/>
      <c r="DNW17" s="11"/>
      <c r="DNX17" s="11"/>
      <c r="DNY17" s="11"/>
      <c r="DNZ17" s="11"/>
      <c r="DOA17" s="11"/>
      <c r="DOB17" s="11"/>
      <c r="DOC17" s="11"/>
      <c r="DOD17" s="11"/>
      <c r="DOE17" s="11"/>
      <c r="DOF17" s="11"/>
      <c r="DOG17" s="11"/>
      <c r="DOH17" s="11"/>
      <c r="DOI17" s="11"/>
      <c r="DOJ17" s="11"/>
      <c r="DOK17" s="11"/>
      <c r="DOL17" s="11"/>
      <c r="DOM17" s="11"/>
      <c r="DON17" s="11"/>
      <c r="DOO17" s="11"/>
      <c r="DOP17" s="11"/>
      <c r="DOQ17" s="11"/>
      <c r="DOR17" s="11"/>
      <c r="DOS17" s="11"/>
      <c r="DOT17" s="11"/>
      <c r="DOU17" s="11"/>
      <c r="DOV17" s="11"/>
      <c r="DOW17" s="11"/>
      <c r="DOX17" s="11"/>
      <c r="DOY17" s="11"/>
      <c r="DOZ17" s="11"/>
      <c r="DPA17" s="11"/>
      <c r="DPB17" s="11"/>
      <c r="DPC17" s="11"/>
      <c r="DPD17" s="11"/>
      <c r="DPE17" s="11"/>
      <c r="DPF17" s="11"/>
      <c r="DPG17" s="11"/>
      <c r="DPH17" s="11"/>
      <c r="DPI17" s="11"/>
      <c r="DPJ17" s="11"/>
      <c r="DPK17" s="11"/>
      <c r="DPL17" s="11"/>
      <c r="DPM17" s="11"/>
      <c r="DPN17" s="11"/>
      <c r="DPO17" s="11"/>
      <c r="DPP17" s="11"/>
      <c r="DPQ17" s="11"/>
      <c r="DPR17" s="11"/>
      <c r="DPS17" s="11"/>
      <c r="DPT17" s="11"/>
      <c r="DPU17" s="11"/>
      <c r="DPV17" s="11"/>
      <c r="DPW17" s="11"/>
      <c r="DPX17" s="11"/>
      <c r="DPY17" s="11"/>
      <c r="DPZ17" s="11"/>
      <c r="DQA17" s="11"/>
      <c r="DQB17" s="11"/>
      <c r="DQC17" s="11"/>
      <c r="DQD17" s="11"/>
      <c r="DQE17" s="11"/>
      <c r="DQF17" s="11"/>
      <c r="DQG17" s="11"/>
      <c r="DQH17" s="11"/>
      <c r="DQI17" s="11"/>
      <c r="DQJ17" s="11"/>
      <c r="DQK17" s="11"/>
      <c r="DQL17" s="11"/>
      <c r="DQM17" s="11"/>
      <c r="DQN17" s="11"/>
      <c r="DQO17" s="11"/>
      <c r="DQP17" s="11"/>
      <c r="DQQ17" s="11"/>
      <c r="DQR17" s="11"/>
      <c r="DQS17" s="11"/>
      <c r="DQT17" s="11"/>
      <c r="DQU17" s="11"/>
      <c r="DQV17" s="11"/>
      <c r="DQW17" s="11"/>
      <c r="DQX17" s="11"/>
      <c r="DQY17" s="11"/>
      <c r="DQZ17" s="11"/>
      <c r="DRA17" s="11"/>
      <c r="DRB17" s="11"/>
      <c r="DRC17" s="11"/>
      <c r="DRD17" s="11"/>
      <c r="DRE17" s="11"/>
      <c r="DRF17" s="11"/>
      <c r="DRG17" s="11"/>
      <c r="DRH17" s="11"/>
      <c r="DRI17" s="11"/>
      <c r="DRJ17" s="11"/>
      <c r="DRK17" s="11"/>
      <c r="DRL17" s="11"/>
      <c r="DRM17" s="11"/>
      <c r="DRN17" s="11"/>
      <c r="DRO17" s="11"/>
      <c r="DRP17" s="11"/>
      <c r="DRQ17" s="11"/>
      <c r="DRR17" s="11"/>
      <c r="DRS17" s="11"/>
      <c r="DRT17" s="11"/>
      <c r="DRU17" s="11"/>
      <c r="DRV17" s="11"/>
      <c r="DRW17" s="11"/>
      <c r="DRX17" s="11"/>
      <c r="DRY17" s="11"/>
      <c r="DRZ17" s="11"/>
      <c r="DSA17" s="11"/>
      <c r="DSB17" s="11"/>
      <c r="DSC17" s="11"/>
      <c r="DSD17" s="11"/>
      <c r="DSE17" s="11"/>
      <c r="DSF17" s="11"/>
      <c r="DSG17" s="11"/>
      <c r="DSH17" s="11"/>
      <c r="DSI17" s="11"/>
      <c r="DSJ17" s="11"/>
      <c r="DSK17" s="11"/>
      <c r="DSL17" s="11"/>
      <c r="DSM17" s="11"/>
      <c r="DSN17" s="11"/>
      <c r="DSO17" s="11"/>
      <c r="DSP17" s="11"/>
      <c r="DSQ17" s="11"/>
      <c r="DSR17" s="11"/>
      <c r="DSS17" s="11"/>
      <c r="DST17" s="11"/>
      <c r="DSU17" s="11"/>
      <c r="DSV17" s="11"/>
      <c r="DSW17" s="11"/>
      <c r="DSX17" s="11"/>
      <c r="DSY17" s="11"/>
      <c r="DSZ17" s="11"/>
      <c r="DTA17" s="11"/>
      <c r="DTB17" s="11"/>
      <c r="DTC17" s="11"/>
      <c r="DTD17" s="11"/>
      <c r="DTE17" s="11"/>
      <c r="DTF17" s="11"/>
      <c r="DTG17" s="11"/>
      <c r="DTH17" s="11"/>
      <c r="DTI17" s="11"/>
      <c r="DTJ17" s="11"/>
      <c r="DTK17" s="11"/>
      <c r="DTL17" s="11"/>
      <c r="DTM17" s="11"/>
      <c r="DTN17" s="11"/>
      <c r="DTO17" s="11"/>
      <c r="DTP17" s="11"/>
      <c r="DTQ17" s="11"/>
      <c r="DTR17" s="11"/>
      <c r="DTS17" s="11"/>
      <c r="DTT17" s="11"/>
      <c r="DTU17" s="11"/>
      <c r="DTV17" s="11"/>
      <c r="DTW17" s="11"/>
      <c r="DTX17" s="11"/>
      <c r="DTY17" s="11"/>
      <c r="DTZ17" s="11"/>
      <c r="DUA17" s="11"/>
      <c r="DUB17" s="11"/>
      <c r="DUC17" s="11"/>
      <c r="DUD17" s="11"/>
      <c r="DUE17" s="11"/>
      <c r="DUF17" s="11"/>
      <c r="DUG17" s="11"/>
      <c r="DUH17" s="11"/>
      <c r="DUI17" s="11"/>
      <c r="DUJ17" s="11"/>
      <c r="DUK17" s="11"/>
      <c r="DUL17" s="11"/>
      <c r="DUM17" s="11"/>
      <c r="DUN17" s="11"/>
      <c r="DUO17" s="11"/>
      <c r="DUP17" s="11"/>
      <c r="DUQ17" s="11"/>
      <c r="DUR17" s="11"/>
      <c r="DUS17" s="11"/>
      <c r="DUT17" s="11"/>
      <c r="DUU17" s="11"/>
      <c r="DUV17" s="11"/>
      <c r="DUW17" s="11"/>
      <c r="DUX17" s="11"/>
      <c r="DUY17" s="11"/>
      <c r="DUZ17" s="11"/>
      <c r="DVA17" s="11"/>
      <c r="DVB17" s="11"/>
      <c r="DVC17" s="11"/>
      <c r="DVD17" s="11"/>
      <c r="DVE17" s="11"/>
      <c r="DVF17" s="11"/>
      <c r="DVG17" s="11"/>
      <c r="DVH17" s="11"/>
      <c r="DVI17" s="11"/>
      <c r="DVJ17" s="11"/>
      <c r="DVK17" s="11"/>
      <c r="DVL17" s="11"/>
      <c r="DVM17" s="11"/>
      <c r="DVN17" s="11"/>
      <c r="DVO17" s="11"/>
      <c r="DVP17" s="11"/>
      <c r="DVQ17" s="11"/>
      <c r="DVR17" s="11"/>
      <c r="DVS17" s="11"/>
      <c r="DVT17" s="11"/>
      <c r="DVU17" s="11"/>
      <c r="DVV17" s="11"/>
      <c r="DVW17" s="11"/>
      <c r="DVX17" s="11"/>
      <c r="DVY17" s="11"/>
      <c r="DVZ17" s="11"/>
      <c r="DWA17" s="11"/>
      <c r="DWB17" s="11"/>
      <c r="DWC17" s="11"/>
      <c r="DWD17" s="11"/>
      <c r="DWE17" s="11"/>
      <c r="DWF17" s="11"/>
      <c r="DWG17" s="11"/>
      <c r="DWH17" s="11"/>
      <c r="DWI17" s="11"/>
      <c r="DWJ17" s="11"/>
      <c r="DWK17" s="11"/>
      <c r="DWL17" s="11"/>
      <c r="DWM17" s="11"/>
      <c r="DWN17" s="11"/>
      <c r="DWO17" s="11"/>
      <c r="DWP17" s="11"/>
      <c r="DWQ17" s="11"/>
      <c r="DWR17" s="11"/>
      <c r="DWS17" s="11"/>
      <c r="DWT17" s="11"/>
      <c r="DWU17" s="11"/>
      <c r="DWV17" s="11"/>
      <c r="DWW17" s="11"/>
      <c r="DWX17" s="11"/>
      <c r="DWY17" s="11"/>
      <c r="DWZ17" s="11"/>
      <c r="DXA17" s="11"/>
      <c r="DXB17" s="11"/>
      <c r="DXC17" s="11"/>
      <c r="DXD17" s="11"/>
      <c r="DXE17" s="11"/>
      <c r="DXF17" s="11"/>
      <c r="DXG17" s="11"/>
      <c r="DXH17" s="11"/>
      <c r="DXI17" s="11"/>
      <c r="DXJ17" s="11"/>
      <c r="DXK17" s="11"/>
      <c r="DXL17" s="11"/>
      <c r="DXM17" s="11"/>
      <c r="DXN17" s="11"/>
      <c r="DXO17" s="11"/>
      <c r="DXP17" s="11"/>
      <c r="DXQ17" s="11"/>
      <c r="DXR17" s="11"/>
      <c r="DXS17" s="11"/>
      <c r="DXT17" s="11"/>
      <c r="DXU17" s="11"/>
      <c r="DXV17" s="11"/>
      <c r="DXW17" s="11"/>
      <c r="DXX17" s="11"/>
      <c r="DXY17" s="11"/>
      <c r="DXZ17" s="11"/>
      <c r="DYA17" s="11"/>
      <c r="DYB17" s="11"/>
      <c r="DYC17" s="11"/>
      <c r="DYD17" s="11"/>
      <c r="DYE17" s="11"/>
      <c r="DYF17" s="11"/>
      <c r="DYG17" s="11"/>
      <c r="DYH17" s="11"/>
      <c r="DYI17" s="11"/>
      <c r="DYJ17" s="11"/>
      <c r="DYK17" s="11"/>
      <c r="DYL17" s="11"/>
      <c r="DYM17" s="11"/>
      <c r="DYN17" s="11"/>
      <c r="DYO17" s="11"/>
      <c r="DYP17" s="11"/>
      <c r="DYQ17" s="11"/>
      <c r="DYR17" s="11"/>
      <c r="DYS17" s="11"/>
      <c r="DYT17" s="11"/>
      <c r="DYU17" s="11"/>
      <c r="DYV17" s="11"/>
      <c r="DYW17" s="11"/>
      <c r="DYX17" s="11"/>
      <c r="DYY17" s="11"/>
      <c r="DYZ17" s="11"/>
      <c r="DZA17" s="11"/>
      <c r="DZB17" s="11"/>
      <c r="DZC17" s="11"/>
      <c r="DZD17" s="11"/>
      <c r="DZE17" s="11"/>
      <c r="DZF17" s="11"/>
      <c r="DZG17" s="11"/>
      <c r="DZH17" s="11"/>
      <c r="DZI17" s="11"/>
      <c r="DZJ17" s="11"/>
      <c r="DZK17" s="11"/>
      <c r="DZL17" s="11"/>
      <c r="DZM17" s="11"/>
      <c r="DZN17" s="11"/>
      <c r="DZO17" s="11"/>
      <c r="DZP17" s="11"/>
      <c r="DZQ17" s="11"/>
      <c r="DZR17" s="11"/>
      <c r="DZS17" s="11"/>
      <c r="DZT17" s="11"/>
      <c r="DZU17" s="11"/>
      <c r="DZV17" s="11"/>
      <c r="DZW17" s="11"/>
      <c r="DZX17" s="11"/>
      <c r="DZY17" s="11"/>
      <c r="DZZ17" s="11"/>
      <c r="EAA17" s="11"/>
      <c r="EAB17" s="11"/>
      <c r="EAC17" s="11"/>
      <c r="EAD17" s="11"/>
      <c r="EAE17" s="11"/>
      <c r="EAF17" s="11"/>
      <c r="EAG17" s="11"/>
      <c r="EAH17" s="11"/>
      <c r="EAI17" s="11"/>
      <c r="EAJ17" s="11"/>
      <c r="EAK17" s="11"/>
      <c r="EAL17" s="11"/>
      <c r="EAM17" s="11"/>
      <c r="EAN17" s="11"/>
      <c r="EAO17" s="11"/>
      <c r="EAP17" s="11"/>
      <c r="EAQ17" s="11"/>
      <c r="EAR17" s="11"/>
      <c r="EAS17" s="11"/>
      <c r="EAT17" s="11"/>
      <c r="EAU17" s="11"/>
      <c r="EAV17" s="11"/>
      <c r="EAW17" s="11"/>
      <c r="EAX17" s="11"/>
      <c r="EAY17" s="11"/>
      <c r="EAZ17" s="11"/>
      <c r="EBA17" s="11"/>
      <c r="EBB17" s="11"/>
      <c r="EBC17" s="11"/>
      <c r="EBD17" s="11"/>
      <c r="EBE17" s="11"/>
      <c r="EBF17" s="11"/>
      <c r="EBG17" s="11"/>
      <c r="EBH17" s="11"/>
      <c r="EBI17" s="11"/>
      <c r="EBJ17" s="11"/>
      <c r="EBK17" s="11"/>
      <c r="EBL17" s="11"/>
      <c r="EBM17" s="11"/>
      <c r="EBN17" s="11"/>
      <c r="EBO17" s="11"/>
      <c r="EBP17" s="11"/>
      <c r="EBQ17" s="11"/>
      <c r="EBR17" s="11"/>
      <c r="EBS17" s="11"/>
      <c r="EBT17" s="11"/>
      <c r="EBU17" s="11"/>
      <c r="EBV17" s="11"/>
      <c r="EBW17" s="11"/>
      <c r="EBX17" s="11"/>
      <c r="EBY17" s="11"/>
      <c r="EBZ17" s="11"/>
      <c r="ECA17" s="11"/>
      <c r="ECB17" s="11"/>
      <c r="ECC17" s="11"/>
      <c r="ECD17" s="11"/>
      <c r="ECE17" s="11"/>
      <c r="ECF17" s="11"/>
      <c r="ECG17" s="11"/>
      <c r="ECH17" s="11"/>
      <c r="ECI17" s="11"/>
      <c r="ECJ17" s="11"/>
      <c r="ECK17" s="11"/>
      <c r="ECL17" s="11"/>
      <c r="ECM17" s="11"/>
      <c r="ECN17" s="11"/>
      <c r="ECO17" s="11"/>
      <c r="ECP17" s="11"/>
      <c r="ECQ17" s="11"/>
      <c r="ECR17" s="11"/>
      <c r="ECS17" s="11"/>
      <c r="ECT17" s="11"/>
      <c r="ECU17" s="11"/>
      <c r="ECV17" s="11"/>
      <c r="ECW17" s="11"/>
      <c r="ECX17" s="11"/>
      <c r="ECY17" s="11"/>
      <c r="ECZ17" s="11"/>
      <c r="EDA17" s="11"/>
      <c r="EDB17" s="11"/>
      <c r="EDC17" s="11"/>
      <c r="EDD17" s="11"/>
      <c r="EDE17" s="11"/>
      <c r="EDF17" s="11"/>
      <c r="EDG17" s="11"/>
      <c r="EDH17" s="11"/>
      <c r="EDI17" s="11"/>
      <c r="EDJ17" s="11"/>
      <c r="EDK17" s="11"/>
      <c r="EDL17" s="11"/>
      <c r="EDM17" s="11"/>
      <c r="EDN17" s="11"/>
      <c r="EDO17" s="11"/>
      <c r="EDP17" s="11"/>
      <c r="EDQ17" s="11"/>
      <c r="EDR17" s="11"/>
      <c r="EDS17" s="11"/>
      <c r="EDT17" s="11"/>
      <c r="EDU17" s="11"/>
      <c r="EDV17" s="11"/>
      <c r="EDW17" s="11"/>
      <c r="EDX17" s="11"/>
      <c r="EDY17" s="11"/>
      <c r="EDZ17" s="11"/>
      <c r="EEA17" s="11"/>
      <c r="EEB17" s="11"/>
      <c r="EEC17" s="11"/>
      <c r="EED17" s="11"/>
      <c r="EEE17" s="11"/>
      <c r="EEF17" s="11"/>
      <c r="EEG17" s="11"/>
      <c r="EEH17" s="11"/>
      <c r="EEI17" s="11"/>
      <c r="EEJ17" s="11"/>
      <c r="EEK17" s="11"/>
      <c r="EEL17" s="11"/>
      <c r="EEM17" s="11"/>
      <c r="EEN17" s="11"/>
      <c r="EEO17" s="11"/>
      <c r="EEP17" s="11"/>
      <c r="EEQ17" s="11"/>
      <c r="EER17" s="11"/>
      <c r="EES17" s="11"/>
      <c r="EET17" s="11"/>
      <c r="EEU17" s="11"/>
      <c r="EEV17" s="11"/>
      <c r="EEW17" s="11"/>
      <c r="EEX17" s="11"/>
      <c r="EEY17" s="11"/>
      <c r="EEZ17" s="11"/>
      <c r="EFA17" s="11"/>
      <c r="EFB17" s="11"/>
      <c r="EFC17" s="11"/>
      <c r="EFD17" s="11"/>
      <c r="EFE17" s="11"/>
      <c r="EFF17" s="11"/>
      <c r="EFG17" s="11"/>
      <c r="EFH17" s="11"/>
      <c r="EFI17" s="11"/>
      <c r="EFJ17" s="11"/>
      <c r="EFK17" s="11"/>
      <c r="EFL17" s="11"/>
      <c r="EFM17" s="11"/>
      <c r="EFN17" s="11"/>
      <c r="EFO17" s="11"/>
      <c r="EFP17" s="11"/>
      <c r="EFQ17" s="11"/>
      <c r="EFR17" s="11"/>
      <c r="EFS17" s="11"/>
      <c r="EFT17" s="11"/>
      <c r="EFU17" s="11"/>
      <c r="EFV17" s="11"/>
      <c r="EFW17" s="11"/>
      <c r="EFX17" s="11"/>
      <c r="EFY17" s="11"/>
      <c r="EFZ17" s="11"/>
      <c r="EGA17" s="11"/>
      <c r="EGB17" s="11"/>
      <c r="EGC17" s="11"/>
      <c r="EGD17" s="11"/>
      <c r="EGE17" s="11"/>
      <c r="EGF17" s="11"/>
      <c r="EGG17" s="11"/>
      <c r="EGH17" s="11"/>
      <c r="EGI17" s="11"/>
      <c r="EGJ17" s="11"/>
      <c r="EGK17" s="11"/>
      <c r="EGL17" s="11"/>
      <c r="EGM17" s="11"/>
      <c r="EGN17" s="11"/>
      <c r="EGO17" s="11"/>
      <c r="EGP17" s="11"/>
      <c r="EGQ17" s="11"/>
      <c r="EGR17" s="11"/>
      <c r="EGS17" s="11"/>
      <c r="EGT17" s="11"/>
      <c r="EGU17" s="11"/>
      <c r="EGV17" s="11"/>
      <c r="EGW17" s="11"/>
      <c r="EGX17" s="11"/>
      <c r="EGY17" s="11"/>
      <c r="EGZ17" s="11"/>
      <c r="EHA17" s="11"/>
      <c r="EHB17" s="11"/>
      <c r="EHC17" s="11"/>
      <c r="EHD17" s="11"/>
      <c r="EHE17" s="11"/>
      <c r="EHF17" s="11"/>
      <c r="EHG17" s="11"/>
      <c r="EHH17" s="11"/>
      <c r="EHI17" s="11"/>
      <c r="EHJ17" s="11"/>
      <c r="EHK17" s="11"/>
      <c r="EHL17" s="11"/>
      <c r="EHM17" s="11"/>
      <c r="EHN17" s="11"/>
      <c r="EHO17" s="11"/>
      <c r="EHP17" s="11"/>
      <c r="EHQ17" s="11"/>
      <c r="EHR17" s="11"/>
      <c r="EHS17" s="11"/>
      <c r="EHT17" s="11"/>
      <c r="EHU17" s="11"/>
      <c r="EHV17" s="11"/>
      <c r="EHW17" s="11"/>
      <c r="EHX17" s="11"/>
      <c r="EHY17" s="11"/>
      <c r="EHZ17" s="11"/>
      <c r="EIA17" s="11"/>
      <c r="EIB17" s="11"/>
      <c r="EIC17" s="11"/>
      <c r="EID17" s="11"/>
      <c r="EIE17" s="11"/>
      <c r="EIF17" s="11"/>
      <c r="EIG17" s="11"/>
      <c r="EIH17" s="11"/>
      <c r="EII17" s="11"/>
      <c r="EIJ17" s="11"/>
      <c r="EIK17" s="11"/>
      <c r="EIL17" s="11"/>
      <c r="EIM17" s="11"/>
      <c r="EIN17" s="11"/>
      <c r="EIO17" s="11"/>
      <c r="EIP17" s="11"/>
      <c r="EIQ17" s="11"/>
      <c r="EIR17" s="11"/>
      <c r="EIS17" s="11"/>
      <c r="EIT17" s="11"/>
      <c r="EIU17" s="11"/>
      <c r="EIV17" s="11"/>
      <c r="EIW17" s="11"/>
      <c r="EIX17" s="11"/>
      <c r="EIY17" s="11"/>
      <c r="EIZ17" s="11"/>
      <c r="EJA17" s="11"/>
      <c r="EJB17" s="11"/>
      <c r="EJC17" s="11"/>
      <c r="EJD17" s="11"/>
      <c r="EJE17" s="11"/>
      <c r="EJF17" s="11"/>
      <c r="EJG17" s="11"/>
      <c r="EJH17" s="11"/>
      <c r="EJI17" s="11"/>
      <c r="EJJ17" s="11"/>
      <c r="EJK17" s="11"/>
      <c r="EJL17" s="11"/>
      <c r="EJM17" s="11"/>
      <c r="EJN17" s="11"/>
      <c r="EJO17" s="11"/>
      <c r="EJP17" s="11"/>
      <c r="EJQ17" s="11"/>
      <c r="EJR17" s="11"/>
      <c r="EJS17" s="11"/>
      <c r="EJT17" s="11"/>
      <c r="EJU17" s="11"/>
      <c r="EJV17" s="11"/>
      <c r="EJW17" s="11"/>
      <c r="EJX17" s="11"/>
      <c r="EJY17" s="11"/>
      <c r="EJZ17" s="11"/>
      <c r="EKA17" s="11"/>
      <c r="EKB17" s="11"/>
      <c r="EKC17" s="11"/>
      <c r="EKD17" s="11"/>
      <c r="EKE17" s="11"/>
      <c r="EKF17" s="11"/>
      <c r="EKG17" s="11"/>
      <c r="EKH17" s="11"/>
      <c r="EKI17" s="11"/>
      <c r="EKJ17" s="11"/>
      <c r="EKK17" s="11"/>
      <c r="EKL17" s="11"/>
      <c r="EKM17" s="11"/>
      <c r="EKN17" s="11"/>
      <c r="EKO17" s="11"/>
      <c r="EKP17" s="11"/>
      <c r="EKQ17" s="11"/>
      <c r="EKR17" s="11"/>
      <c r="EKS17" s="11"/>
      <c r="EKT17" s="11"/>
      <c r="EKU17" s="11"/>
      <c r="EKV17" s="11"/>
      <c r="EKW17" s="11"/>
      <c r="EKX17" s="11"/>
      <c r="EKY17" s="11"/>
      <c r="EKZ17" s="11"/>
      <c r="ELA17" s="11"/>
      <c r="ELB17" s="11"/>
      <c r="ELC17" s="11"/>
      <c r="ELD17" s="11"/>
      <c r="ELE17" s="11"/>
      <c r="ELF17" s="11"/>
      <c r="ELG17" s="11"/>
      <c r="ELH17" s="11"/>
      <c r="ELI17" s="11"/>
      <c r="ELJ17" s="11"/>
      <c r="ELK17" s="11"/>
      <c r="ELL17" s="11"/>
      <c r="ELM17" s="11"/>
      <c r="ELN17" s="11"/>
      <c r="ELO17" s="11"/>
      <c r="ELP17" s="11"/>
      <c r="ELQ17" s="11"/>
      <c r="ELR17" s="11"/>
      <c r="ELS17" s="11"/>
      <c r="ELT17" s="11"/>
      <c r="ELU17" s="11"/>
      <c r="ELV17" s="11"/>
      <c r="ELW17" s="11"/>
      <c r="ELX17" s="11"/>
      <c r="ELY17" s="11"/>
      <c r="ELZ17" s="11"/>
      <c r="EMA17" s="11"/>
      <c r="EMB17" s="11"/>
      <c r="EMC17" s="11"/>
      <c r="EMD17" s="11"/>
      <c r="EME17" s="11"/>
      <c r="EMF17" s="11"/>
      <c r="EMG17" s="11"/>
      <c r="EMH17" s="11"/>
      <c r="EMI17" s="11"/>
      <c r="EMJ17" s="11"/>
      <c r="EMK17" s="11"/>
      <c r="EML17" s="11"/>
      <c r="EMM17" s="11"/>
      <c r="EMN17" s="11"/>
      <c r="EMO17" s="11"/>
      <c r="EMP17" s="11"/>
      <c r="EMQ17" s="11"/>
      <c r="EMR17" s="11"/>
      <c r="EMS17" s="11"/>
      <c r="EMT17" s="11"/>
      <c r="EMU17" s="11"/>
      <c r="EMV17" s="11"/>
      <c r="EMW17" s="11"/>
      <c r="EMX17" s="11"/>
      <c r="EMY17" s="11"/>
      <c r="EMZ17" s="11"/>
      <c r="ENA17" s="11"/>
      <c r="ENB17" s="11"/>
      <c r="ENC17" s="11"/>
      <c r="END17" s="11"/>
      <c r="ENE17" s="11"/>
      <c r="ENF17" s="11"/>
      <c r="ENG17" s="11"/>
      <c r="ENH17" s="11"/>
      <c r="ENI17" s="11"/>
      <c r="ENJ17" s="11"/>
      <c r="ENK17" s="11"/>
      <c r="ENL17" s="11"/>
      <c r="ENM17" s="11"/>
      <c r="ENN17" s="11"/>
      <c r="ENO17" s="11"/>
      <c r="ENP17" s="11"/>
      <c r="ENQ17" s="11"/>
      <c r="ENR17" s="11"/>
      <c r="ENS17" s="11"/>
      <c r="ENT17" s="11"/>
      <c r="ENU17" s="11"/>
      <c r="ENV17" s="11"/>
      <c r="ENW17" s="11"/>
      <c r="ENX17" s="11"/>
      <c r="ENY17" s="11"/>
      <c r="ENZ17" s="11"/>
      <c r="EOA17" s="11"/>
      <c r="EOB17" s="11"/>
      <c r="EOC17" s="11"/>
      <c r="EOD17" s="11"/>
      <c r="EOE17" s="11"/>
      <c r="EOF17" s="11"/>
      <c r="EOG17" s="11"/>
      <c r="EOH17" s="11"/>
      <c r="EOI17" s="11"/>
      <c r="EOJ17" s="11"/>
      <c r="EOK17" s="11"/>
      <c r="EOL17" s="11"/>
      <c r="EOM17" s="11"/>
      <c r="EON17" s="11"/>
      <c r="EOO17" s="11"/>
      <c r="EOP17" s="11"/>
      <c r="EOQ17" s="11"/>
      <c r="EOR17" s="11"/>
      <c r="EOS17" s="11"/>
      <c r="EOT17" s="11"/>
      <c r="EOU17" s="11"/>
      <c r="EOV17" s="11"/>
      <c r="EOW17" s="11"/>
      <c r="EOX17" s="11"/>
      <c r="EOY17" s="11"/>
      <c r="EOZ17" s="11"/>
      <c r="EPA17" s="11"/>
      <c r="EPB17" s="11"/>
      <c r="EPC17" s="11"/>
      <c r="EPD17" s="11"/>
      <c r="EPE17" s="11"/>
      <c r="EPF17" s="11"/>
      <c r="EPG17" s="11"/>
      <c r="EPH17" s="11"/>
      <c r="EPI17" s="11"/>
      <c r="EPJ17" s="11"/>
      <c r="EPK17" s="11"/>
      <c r="EPL17" s="11"/>
      <c r="EPM17" s="11"/>
      <c r="EPN17" s="11"/>
      <c r="EPO17" s="11"/>
      <c r="EPP17" s="11"/>
      <c r="EPQ17" s="11"/>
      <c r="EPR17" s="11"/>
      <c r="EPS17" s="11"/>
      <c r="EPT17" s="11"/>
      <c r="EPU17" s="11"/>
      <c r="EPV17" s="11"/>
      <c r="EPW17" s="11"/>
      <c r="EPX17" s="11"/>
      <c r="EPY17" s="11"/>
      <c r="EPZ17" s="11"/>
      <c r="EQA17" s="11"/>
      <c r="EQB17" s="11"/>
      <c r="EQC17" s="11"/>
      <c r="EQD17" s="11"/>
      <c r="EQE17" s="11"/>
      <c r="EQF17" s="11"/>
      <c r="EQG17" s="11"/>
      <c r="EQH17" s="11"/>
      <c r="EQI17" s="11"/>
      <c r="EQJ17" s="11"/>
      <c r="EQK17" s="11"/>
      <c r="EQL17" s="11"/>
      <c r="EQM17" s="11"/>
      <c r="EQN17" s="11"/>
      <c r="EQO17" s="11"/>
      <c r="EQP17" s="11"/>
      <c r="EQQ17" s="11"/>
      <c r="EQR17" s="11"/>
      <c r="EQS17" s="11"/>
      <c r="EQT17" s="11"/>
      <c r="EQU17" s="11"/>
      <c r="EQV17" s="11"/>
      <c r="EQW17" s="11"/>
      <c r="EQX17" s="11"/>
      <c r="EQY17" s="11"/>
      <c r="EQZ17" s="11"/>
      <c r="ERA17" s="11"/>
      <c r="ERB17" s="11"/>
      <c r="ERC17" s="11"/>
      <c r="ERD17" s="11"/>
      <c r="ERE17" s="11"/>
      <c r="ERF17" s="11"/>
      <c r="ERG17" s="11"/>
      <c r="ERH17" s="11"/>
      <c r="ERI17" s="11"/>
      <c r="ERJ17" s="11"/>
      <c r="ERK17" s="11"/>
      <c r="ERL17" s="11"/>
      <c r="ERM17" s="11"/>
      <c r="ERN17" s="11"/>
      <c r="ERO17" s="11"/>
      <c r="ERP17" s="11"/>
      <c r="ERQ17" s="11"/>
      <c r="ERR17" s="11"/>
      <c r="ERS17" s="11"/>
      <c r="ERT17" s="11"/>
      <c r="ERU17" s="11"/>
      <c r="ERV17" s="11"/>
      <c r="ERW17" s="11"/>
      <c r="ERX17" s="11"/>
      <c r="ERY17" s="11"/>
      <c r="ERZ17" s="11"/>
      <c r="ESA17" s="11"/>
      <c r="ESB17" s="11"/>
      <c r="ESC17" s="11"/>
      <c r="ESD17" s="11"/>
      <c r="ESE17" s="11"/>
      <c r="ESF17" s="11"/>
      <c r="ESG17" s="11"/>
      <c r="ESH17" s="11"/>
      <c r="ESI17" s="11"/>
      <c r="ESJ17" s="11"/>
      <c r="ESK17" s="11"/>
      <c r="ESL17" s="11"/>
      <c r="ESM17" s="11"/>
      <c r="ESN17" s="11"/>
      <c r="ESO17" s="11"/>
      <c r="ESP17" s="11"/>
      <c r="ESQ17" s="11"/>
      <c r="ESR17" s="11"/>
      <c r="ESS17" s="11"/>
      <c r="EST17" s="11"/>
      <c r="ESU17" s="11"/>
      <c r="ESV17" s="11"/>
      <c r="ESW17" s="11"/>
      <c r="ESX17" s="11"/>
      <c r="ESY17" s="11"/>
      <c r="ESZ17" s="11"/>
      <c r="ETA17" s="11"/>
      <c r="ETB17" s="11"/>
      <c r="ETC17" s="11"/>
      <c r="ETD17" s="11"/>
      <c r="ETE17" s="11"/>
      <c r="ETF17" s="11"/>
      <c r="ETG17" s="11"/>
      <c r="ETH17" s="11"/>
      <c r="ETI17" s="11"/>
      <c r="ETJ17" s="11"/>
      <c r="ETK17" s="11"/>
      <c r="ETL17" s="11"/>
      <c r="ETM17" s="11"/>
      <c r="ETN17" s="11"/>
      <c r="ETO17" s="11"/>
      <c r="ETP17" s="11"/>
      <c r="ETQ17" s="11"/>
      <c r="ETR17" s="11"/>
      <c r="ETS17" s="11"/>
      <c r="ETT17" s="11"/>
      <c r="ETU17" s="11"/>
      <c r="ETV17" s="11"/>
      <c r="ETW17" s="11"/>
      <c r="ETX17" s="11"/>
      <c r="ETY17" s="11"/>
      <c r="ETZ17" s="11"/>
      <c r="EUA17" s="11"/>
      <c r="EUB17" s="11"/>
      <c r="EUC17" s="11"/>
      <c r="EUD17" s="11"/>
      <c r="EUE17" s="11"/>
      <c r="EUF17" s="11"/>
      <c r="EUG17" s="11"/>
      <c r="EUH17" s="11"/>
      <c r="EUI17" s="11"/>
      <c r="EUJ17" s="11"/>
      <c r="EUK17" s="11"/>
      <c r="EUL17" s="11"/>
      <c r="EUM17" s="11"/>
      <c r="EUN17" s="11"/>
      <c r="EUO17" s="11"/>
      <c r="EUP17" s="11"/>
      <c r="EUQ17" s="11"/>
      <c r="EUR17" s="11"/>
      <c r="EUS17" s="11"/>
      <c r="EUT17" s="11"/>
      <c r="EUU17" s="11"/>
      <c r="EUV17" s="11"/>
      <c r="EUW17" s="11"/>
      <c r="EUX17" s="11"/>
      <c r="EUY17" s="11"/>
      <c r="EUZ17" s="11"/>
      <c r="EVA17" s="11"/>
      <c r="EVB17" s="11"/>
      <c r="EVC17" s="11"/>
      <c r="EVD17" s="11"/>
      <c r="EVE17" s="11"/>
      <c r="EVF17" s="11"/>
      <c r="EVG17" s="11"/>
      <c r="EVH17" s="11"/>
      <c r="EVI17" s="11"/>
      <c r="EVJ17" s="11"/>
      <c r="EVK17" s="11"/>
      <c r="EVL17" s="11"/>
      <c r="EVM17" s="11"/>
      <c r="EVN17" s="11"/>
      <c r="EVO17" s="11"/>
      <c r="EVP17" s="11"/>
      <c r="EVQ17" s="11"/>
      <c r="EVR17" s="11"/>
      <c r="EVS17" s="11"/>
      <c r="EVT17" s="11"/>
      <c r="EVU17" s="11"/>
      <c r="EVV17" s="11"/>
      <c r="EVW17" s="11"/>
      <c r="EVX17" s="11"/>
      <c r="EVY17" s="11"/>
      <c r="EVZ17" s="11"/>
      <c r="EWA17" s="11"/>
      <c r="EWB17" s="11"/>
      <c r="EWC17" s="11"/>
      <c r="EWD17" s="11"/>
      <c r="EWE17" s="11"/>
      <c r="EWF17" s="11"/>
      <c r="EWG17" s="11"/>
      <c r="EWH17" s="11"/>
      <c r="EWI17" s="11"/>
      <c r="EWJ17" s="11"/>
      <c r="EWK17" s="11"/>
      <c r="EWL17" s="11"/>
      <c r="EWM17" s="11"/>
      <c r="EWN17" s="11"/>
      <c r="EWO17" s="11"/>
      <c r="EWP17" s="11"/>
      <c r="EWQ17" s="11"/>
      <c r="EWR17" s="11"/>
      <c r="EWS17" s="11"/>
      <c r="EWT17" s="11"/>
      <c r="EWU17" s="11"/>
      <c r="EWV17" s="11"/>
      <c r="EWW17" s="11"/>
      <c r="EWX17" s="11"/>
      <c r="EWY17" s="11"/>
      <c r="EWZ17" s="11"/>
      <c r="EXA17" s="11"/>
      <c r="EXB17" s="11"/>
      <c r="EXC17" s="11"/>
      <c r="EXD17" s="11"/>
      <c r="EXE17" s="11"/>
      <c r="EXF17" s="11"/>
      <c r="EXG17" s="11"/>
      <c r="EXH17" s="11"/>
      <c r="EXI17" s="11"/>
      <c r="EXJ17" s="11"/>
      <c r="EXK17" s="11"/>
      <c r="EXL17" s="11"/>
      <c r="EXM17" s="11"/>
      <c r="EXN17" s="11"/>
      <c r="EXO17" s="11"/>
      <c r="EXP17" s="11"/>
      <c r="EXQ17" s="11"/>
      <c r="EXR17" s="11"/>
      <c r="EXS17" s="11"/>
      <c r="EXT17" s="11"/>
      <c r="EXU17" s="11"/>
      <c r="EXV17" s="11"/>
      <c r="EXW17" s="11"/>
      <c r="EXX17" s="11"/>
      <c r="EXY17" s="11"/>
      <c r="EXZ17" s="11"/>
      <c r="EYA17" s="11"/>
      <c r="EYB17" s="11"/>
      <c r="EYC17" s="11"/>
      <c r="EYD17" s="11"/>
      <c r="EYE17" s="11"/>
      <c r="EYF17" s="11"/>
      <c r="EYG17" s="11"/>
      <c r="EYH17" s="11"/>
      <c r="EYI17" s="11"/>
      <c r="EYJ17" s="11"/>
      <c r="EYK17" s="11"/>
      <c r="EYL17" s="11"/>
      <c r="EYM17" s="11"/>
      <c r="EYN17" s="11"/>
      <c r="EYO17" s="11"/>
      <c r="EYP17" s="11"/>
      <c r="EYQ17" s="11"/>
      <c r="EYR17" s="11"/>
      <c r="EYS17" s="11"/>
      <c r="EYT17" s="11"/>
      <c r="EYU17" s="11"/>
      <c r="EYV17" s="11"/>
      <c r="EYW17" s="11"/>
      <c r="EYX17" s="11"/>
      <c r="EYY17" s="11"/>
      <c r="EYZ17" s="11"/>
      <c r="EZA17" s="11"/>
      <c r="EZB17" s="11"/>
      <c r="EZC17" s="11"/>
      <c r="EZD17" s="11"/>
      <c r="EZE17" s="11"/>
      <c r="EZF17" s="11"/>
      <c r="EZG17" s="11"/>
      <c r="EZH17" s="11"/>
      <c r="EZI17" s="11"/>
      <c r="EZJ17" s="11"/>
      <c r="EZK17" s="11"/>
      <c r="EZL17" s="11"/>
      <c r="EZM17" s="11"/>
      <c r="EZN17" s="11"/>
      <c r="EZO17" s="11"/>
      <c r="EZP17" s="11"/>
      <c r="EZQ17" s="11"/>
      <c r="EZR17" s="11"/>
      <c r="EZS17" s="11"/>
      <c r="EZT17" s="11"/>
      <c r="EZU17" s="11"/>
      <c r="EZV17" s="11"/>
      <c r="EZW17" s="11"/>
      <c r="EZX17" s="11"/>
      <c r="EZY17" s="11"/>
      <c r="EZZ17" s="11"/>
      <c r="FAA17" s="11"/>
      <c r="FAB17" s="11"/>
      <c r="FAC17" s="11"/>
      <c r="FAD17" s="11"/>
      <c r="FAE17" s="11"/>
      <c r="FAF17" s="11"/>
      <c r="FAG17" s="11"/>
      <c r="FAH17" s="11"/>
      <c r="FAI17" s="11"/>
      <c r="FAJ17" s="11"/>
      <c r="FAK17" s="11"/>
      <c r="FAL17" s="11"/>
      <c r="FAM17" s="11"/>
      <c r="FAN17" s="11"/>
      <c r="FAO17" s="11"/>
      <c r="FAP17" s="11"/>
      <c r="FAQ17" s="11"/>
      <c r="FAR17" s="11"/>
      <c r="FAS17" s="11"/>
      <c r="FAT17" s="11"/>
      <c r="FAU17" s="11"/>
      <c r="FAV17" s="11"/>
      <c r="FAW17" s="11"/>
      <c r="FAX17" s="11"/>
      <c r="FAY17" s="11"/>
      <c r="FAZ17" s="11"/>
      <c r="FBA17" s="11"/>
      <c r="FBB17" s="11"/>
      <c r="FBC17" s="11"/>
      <c r="FBD17" s="11"/>
      <c r="FBE17" s="11"/>
      <c r="FBF17" s="11"/>
      <c r="FBG17" s="11"/>
      <c r="FBH17" s="11"/>
      <c r="FBI17" s="11"/>
      <c r="FBJ17" s="11"/>
      <c r="FBK17" s="11"/>
      <c r="FBL17" s="11"/>
      <c r="FBM17" s="11"/>
      <c r="FBN17" s="11"/>
      <c r="FBO17" s="11"/>
      <c r="FBP17" s="11"/>
      <c r="FBQ17" s="11"/>
      <c r="FBR17" s="11"/>
      <c r="FBS17" s="11"/>
      <c r="FBT17" s="11"/>
      <c r="FBU17" s="11"/>
      <c r="FBV17" s="11"/>
      <c r="FBW17" s="11"/>
      <c r="FBX17" s="11"/>
      <c r="FBY17" s="11"/>
      <c r="FBZ17" s="11"/>
      <c r="FCA17" s="11"/>
      <c r="FCB17" s="11"/>
      <c r="FCC17" s="11"/>
      <c r="FCD17" s="11"/>
      <c r="FCE17" s="11"/>
      <c r="FCF17" s="11"/>
      <c r="FCG17" s="11"/>
      <c r="FCH17" s="11"/>
      <c r="FCI17" s="11"/>
      <c r="FCJ17" s="11"/>
      <c r="FCK17" s="11"/>
      <c r="FCL17" s="11"/>
      <c r="FCM17" s="11"/>
      <c r="FCN17" s="11"/>
      <c r="FCO17" s="11"/>
      <c r="FCP17" s="11"/>
      <c r="FCQ17" s="11"/>
      <c r="FCR17" s="11"/>
      <c r="FCS17" s="11"/>
      <c r="FCT17" s="11"/>
      <c r="FCU17" s="11"/>
      <c r="FCV17" s="11"/>
      <c r="FCW17" s="11"/>
      <c r="FCX17" s="11"/>
      <c r="FCY17" s="11"/>
      <c r="FCZ17" s="11"/>
      <c r="FDA17" s="11"/>
      <c r="FDB17" s="11"/>
      <c r="FDC17" s="11"/>
      <c r="FDD17" s="11"/>
      <c r="FDE17" s="11"/>
      <c r="FDF17" s="11"/>
      <c r="FDG17" s="11"/>
      <c r="FDH17" s="11"/>
      <c r="FDI17" s="11"/>
      <c r="FDJ17" s="11"/>
      <c r="FDK17" s="11"/>
      <c r="FDL17" s="11"/>
      <c r="FDM17" s="11"/>
      <c r="FDN17" s="11"/>
      <c r="FDO17" s="11"/>
      <c r="FDP17" s="11"/>
      <c r="FDQ17" s="11"/>
      <c r="FDR17" s="11"/>
      <c r="FDS17" s="11"/>
      <c r="FDT17" s="11"/>
      <c r="FDU17" s="11"/>
      <c r="FDV17" s="11"/>
      <c r="FDW17" s="11"/>
      <c r="FDX17" s="11"/>
      <c r="FDY17" s="11"/>
      <c r="FDZ17" s="11"/>
      <c r="FEA17" s="11"/>
      <c r="FEB17" s="11"/>
      <c r="FEC17" s="11"/>
      <c r="FED17" s="11"/>
      <c r="FEE17" s="11"/>
      <c r="FEF17" s="11"/>
      <c r="FEG17" s="11"/>
      <c r="FEH17" s="11"/>
      <c r="FEI17" s="11"/>
      <c r="FEJ17" s="11"/>
      <c r="FEK17" s="11"/>
      <c r="FEL17" s="11"/>
      <c r="FEM17" s="11"/>
      <c r="FEN17" s="11"/>
      <c r="FEO17" s="11"/>
      <c r="FEP17" s="11"/>
      <c r="FEQ17" s="11"/>
      <c r="FER17" s="11"/>
      <c r="FES17" s="11"/>
      <c r="FET17" s="11"/>
      <c r="FEU17" s="11"/>
      <c r="FEV17" s="11"/>
      <c r="FEW17" s="11"/>
      <c r="FEX17" s="11"/>
      <c r="FEY17" s="11"/>
      <c r="FEZ17" s="11"/>
      <c r="FFA17" s="11"/>
      <c r="FFB17" s="11"/>
      <c r="FFC17" s="11"/>
      <c r="FFD17" s="11"/>
      <c r="FFE17" s="11"/>
      <c r="FFF17" s="11"/>
      <c r="FFG17" s="11"/>
      <c r="FFH17" s="11"/>
      <c r="FFI17" s="11"/>
      <c r="FFJ17" s="11"/>
      <c r="FFK17" s="11"/>
      <c r="FFL17" s="11"/>
      <c r="FFM17" s="11"/>
      <c r="FFN17" s="11"/>
      <c r="FFO17" s="11"/>
      <c r="FFP17" s="11"/>
      <c r="FFQ17" s="11"/>
      <c r="FFR17" s="11"/>
      <c r="FFS17" s="11"/>
      <c r="FFT17" s="11"/>
      <c r="FFU17" s="11"/>
      <c r="FFV17" s="11"/>
      <c r="FFW17" s="11"/>
      <c r="FFX17" s="11"/>
      <c r="FFY17" s="11"/>
      <c r="FFZ17" s="11"/>
      <c r="FGA17" s="11"/>
      <c r="FGB17" s="11"/>
      <c r="FGC17" s="11"/>
      <c r="FGD17" s="11"/>
      <c r="FGE17" s="11"/>
      <c r="FGF17" s="11"/>
      <c r="FGG17" s="11"/>
      <c r="FGH17" s="11"/>
      <c r="FGI17" s="11"/>
      <c r="FGJ17" s="11"/>
      <c r="FGK17" s="11"/>
      <c r="FGL17" s="11"/>
      <c r="FGM17" s="11"/>
      <c r="FGN17" s="11"/>
      <c r="FGO17" s="11"/>
      <c r="FGP17" s="11"/>
      <c r="FGQ17" s="11"/>
      <c r="FGR17" s="11"/>
      <c r="FGS17" s="11"/>
      <c r="FGT17" s="11"/>
      <c r="FGU17" s="11"/>
      <c r="FGV17" s="11"/>
      <c r="FGW17" s="11"/>
      <c r="FGX17" s="11"/>
      <c r="FGY17" s="11"/>
      <c r="FGZ17" s="11"/>
      <c r="FHA17" s="11"/>
      <c r="FHB17" s="11"/>
      <c r="FHC17" s="11"/>
      <c r="FHD17" s="11"/>
      <c r="FHE17" s="11"/>
      <c r="FHF17" s="11"/>
      <c r="FHG17" s="11"/>
      <c r="FHH17" s="11"/>
      <c r="FHI17" s="11"/>
      <c r="FHJ17" s="11"/>
      <c r="FHK17" s="11"/>
      <c r="FHL17" s="11"/>
      <c r="FHM17" s="11"/>
      <c r="FHN17" s="11"/>
      <c r="FHO17" s="11"/>
      <c r="FHP17" s="11"/>
      <c r="FHQ17" s="11"/>
      <c r="FHR17" s="11"/>
      <c r="FHS17" s="11"/>
      <c r="FHT17" s="11"/>
      <c r="FHU17" s="11"/>
      <c r="FHV17" s="11"/>
      <c r="FHW17" s="11"/>
      <c r="FHX17" s="11"/>
      <c r="FHY17" s="11"/>
      <c r="FHZ17" s="11"/>
      <c r="FIA17" s="11"/>
      <c r="FIB17" s="11"/>
      <c r="FIC17" s="11"/>
      <c r="FID17" s="11"/>
      <c r="FIE17" s="11"/>
      <c r="FIF17" s="11"/>
      <c r="FIG17" s="11"/>
      <c r="FIH17" s="11"/>
      <c r="FII17" s="11"/>
      <c r="FIJ17" s="11"/>
      <c r="FIK17" s="11"/>
      <c r="FIL17" s="11"/>
      <c r="FIM17" s="11"/>
      <c r="FIN17" s="11"/>
      <c r="FIO17" s="11"/>
      <c r="FIP17" s="11"/>
      <c r="FIQ17" s="11"/>
      <c r="FIR17" s="11"/>
      <c r="FIS17" s="11"/>
      <c r="FIT17" s="11"/>
      <c r="FIU17" s="11"/>
      <c r="FIV17" s="11"/>
      <c r="FIW17" s="11"/>
      <c r="FIX17" s="11"/>
      <c r="FIY17" s="11"/>
      <c r="FIZ17" s="11"/>
      <c r="FJA17" s="11"/>
      <c r="FJB17" s="11"/>
      <c r="FJC17" s="11"/>
      <c r="FJD17" s="11"/>
      <c r="FJE17" s="11"/>
      <c r="FJF17" s="11"/>
      <c r="FJG17" s="11"/>
      <c r="FJH17" s="11"/>
      <c r="FJI17" s="11"/>
      <c r="FJJ17" s="11"/>
      <c r="FJK17" s="11"/>
      <c r="FJL17" s="11"/>
      <c r="FJM17" s="11"/>
      <c r="FJN17" s="11"/>
      <c r="FJO17" s="11"/>
      <c r="FJP17" s="11"/>
      <c r="FJQ17" s="11"/>
      <c r="FJR17" s="11"/>
      <c r="FJS17" s="11"/>
      <c r="FJT17" s="11"/>
      <c r="FJU17" s="11"/>
      <c r="FJV17" s="11"/>
      <c r="FJW17" s="11"/>
      <c r="FJX17" s="11"/>
      <c r="FJY17" s="11"/>
      <c r="FJZ17" s="11"/>
      <c r="FKA17" s="11"/>
      <c r="FKB17" s="11"/>
      <c r="FKC17" s="11"/>
      <c r="FKD17" s="11"/>
      <c r="FKE17" s="11"/>
      <c r="FKF17" s="11"/>
      <c r="FKG17" s="11"/>
      <c r="FKH17" s="11"/>
      <c r="FKI17" s="11"/>
      <c r="FKJ17" s="11"/>
      <c r="FKK17" s="11"/>
      <c r="FKL17" s="11"/>
      <c r="FKM17" s="11"/>
      <c r="FKN17" s="11"/>
      <c r="FKO17" s="11"/>
      <c r="FKP17" s="11"/>
      <c r="FKQ17" s="11"/>
      <c r="FKR17" s="11"/>
      <c r="FKS17" s="11"/>
      <c r="FKT17" s="11"/>
      <c r="FKU17" s="11"/>
      <c r="FKV17" s="11"/>
      <c r="FKW17" s="11"/>
      <c r="FKX17" s="11"/>
      <c r="FKY17" s="11"/>
      <c r="FKZ17" s="11"/>
      <c r="FLA17" s="11"/>
      <c r="FLB17" s="11"/>
      <c r="FLC17" s="11"/>
      <c r="FLD17" s="11"/>
      <c r="FLE17" s="11"/>
      <c r="FLF17" s="11"/>
      <c r="FLG17" s="11"/>
      <c r="FLH17" s="11"/>
      <c r="FLI17" s="11"/>
      <c r="FLJ17" s="11"/>
      <c r="FLK17" s="11"/>
      <c r="FLL17" s="11"/>
      <c r="FLM17" s="11"/>
      <c r="FLN17" s="11"/>
      <c r="FLO17" s="11"/>
      <c r="FLP17" s="11"/>
      <c r="FLQ17" s="11"/>
      <c r="FLR17" s="11"/>
      <c r="FLS17" s="11"/>
      <c r="FLT17" s="11"/>
      <c r="FLU17" s="11"/>
      <c r="FLV17" s="11"/>
      <c r="FLW17" s="11"/>
      <c r="FLX17" s="11"/>
      <c r="FLY17" s="11"/>
      <c r="FLZ17" s="11"/>
      <c r="FMA17" s="11"/>
      <c r="FMB17" s="11"/>
      <c r="FMC17" s="11"/>
      <c r="FMD17" s="11"/>
      <c r="FME17" s="11"/>
      <c r="FMF17" s="11"/>
      <c r="FMG17" s="11"/>
      <c r="FMH17" s="11"/>
      <c r="FMI17" s="11"/>
      <c r="FMJ17" s="11"/>
      <c r="FMK17" s="11"/>
      <c r="FML17" s="11"/>
      <c r="FMM17" s="11"/>
      <c r="FMN17" s="11"/>
      <c r="FMO17" s="11"/>
      <c r="FMP17" s="11"/>
      <c r="FMQ17" s="11"/>
      <c r="FMR17" s="11"/>
      <c r="FMS17" s="11"/>
      <c r="FMT17" s="11"/>
      <c r="FMU17" s="11"/>
      <c r="FMV17" s="11"/>
      <c r="FMW17" s="11"/>
      <c r="FMX17" s="11"/>
      <c r="FMY17" s="11"/>
      <c r="FMZ17" s="11"/>
      <c r="FNA17" s="11"/>
      <c r="FNB17" s="11"/>
      <c r="FNC17" s="11"/>
      <c r="FND17" s="11"/>
      <c r="FNE17" s="11"/>
      <c r="FNF17" s="11"/>
      <c r="FNG17" s="11"/>
      <c r="FNH17" s="11"/>
      <c r="FNI17" s="11"/>
      <c r="FNJ17" s="11"/>
      <c r="FNK17" s="11"/>
      <c r="FNL17" s="11"/>
      <c r="FNM17" s="11"/>
      <c r="FNN17" s="11"/>
      <c r="FNO17" s="11"/>
      <c r="FNP17" s="11"/>
      <c r="FNQ17" s="11"/>
      <c r="FNR17" s="11"/>
      <c r="FNS17" s="11"/>
      <c r="FNT17" s="11"/>
      <c r="FNU17" s="11"/>
      <c r="FNV17" s="11"/>
      <c r="FNW17" s="11"/>
      <c r="FNX17" s="11"/>
      <c r="FNY17" s="11"/>
      <c r="FNZ17" s="11"/>
      <c r="FOA17" s="11"/>
      <c r="FOB17" s="11"/>
      <c r="FOC17" s="11"/>
      <c r="FOD17" s="11"/>
      <c r="FOE17" s="11"/>
      <c r="FOF17" s="11"/>
      <c r="FOG17" s="11"/>
      <c r="FOH17" s="11"/>
      <c r="FOI17" s="11"/>
      <c r="FOJ17" s="11"/>
      <c r="FOK17" s="11"/>
      <c r="FOL17" s="11"/>
      <c r="FOM17" s="11"/>
      <c r="FON17" s="11"/>
      <c r="FOO17" s="11"/>
      <c r="FOP17" s="11"/>
      <c r="FOQ17" s="11"/>
      <c r="FOR17" s="11"/>
      <c r="FOS17" s="11"/>
      <c r="FOT17" s="11"/>
      <c r="FOU17" s="11"/>
      <c r="FOV17" s="11"/>
      <c r="FOW17" s="11"/>
      <c r="FOX17" s="11"/>
      <c r="FOY17" s="11"/>
      <c r="FOZ17" s="11"/>
      <c r="FPA17" s="11"/>
      <c r="FPB17" s="11"/>
      <c r="FPC17" s="11"/>
      <c r="FPD17" s="11"/>
      <c r="FPE17" s="11"/>
      <c r="FPF17" s="11"/>
      <c r="FPG17" s="11"/>
      <c r="FPH17" s="11"/>
      <c r="FPI17" s="11"/>
      <c r="FPJ17" s="11"/>
      <c r="FPK17" s="11"/>
      <c r="FPL17" s="11"/>
      <c r="FPM17" s="11"/>
      <c r="FPN17" s="11"/>
      <c r="FPO17" s="11"/>
      <c r="FPP17" s="11"/>
      <c r="FPQ17" s="11"/>
      <c r="FPR17" s="11"/>
      <c r="FPS17" s="11"/>
      <c r="FPT17" s="11"/>
      <c r="FPU17" s="11"/>
      <c r="FPV17" s="11"/>
      <c r="FPW17" s="11"/>
      <c r="FPX17" s="11"/>
      <c r="FPY17" s="11"/>
      <c r="FPZ17" s="11"/>
      <c r="FQA17" s="11"/>
      <c r="FQB17" s="11"/>
      <c r="FQC17" s="11"/>
      <c r="FQD17" s="11"/>
      <c r="FQE17" s="11"/>
      <c r="FQF17" s="11"/>
      <c r="FQG17" s="11"/>
      <c r="FQH17" s="11"/>
      <c r="FQI17" s="11"/>
      <c r="FQJ17" s="11"/>
      <c r="FQK17" s="11"/>
      <c r="FQL17" s="11"/>
      <c r="FQM17" s="11"/>
      <c r="FQN17" s="11"/>
      <c r="FQO17" s="11"/>
      <c r="FQP17" s="11"/>
      <c r="FQQ17" s="11"/>
      <c r="FQR17" s="11"/>
      <c r="FQS17" s="11"/>
      <c r="FQT17" s="11"/>
      <c r="FQU17" s="11"/>
      <c r="FQV17" s="11"/>
      <c r="FQW17" s="11"/>
      <c r="FQX17" s="11"/>
      <c r="FQY17" s="11"/>
      <c r="FQZ17" s="11"/>
      <c r="FRA17" s="11"/>
      <c r="FRB17" s="11"/>
      <c r="FRC17" s="11"/>
      <c r="FRD17" s="11"/>
      <c r="FRE17" s="11"/>
      <c r="FRF17" s="11"/>
      <c r="FRG17" s="11"/>
      <c r="FRH17" s="11"/>
      <c r="FRI17" s="11"/>
      <c r="FRJ17" s="11"/>
      <c r="FRK17" s="11"/>
      <c r="FRL17" s="11"/>
      <c r="FRM17" s="11"/>
      <c r="FRN17" s="11"/>
      <c r="FRO17" s="11"/>
      <c r="FRP17" s="11"/>
      <c r="FRQ17" s="11"/>
      <c r="FRR17" s="11"/>
      <c r="FRS17" s="11"/>
      <c r="FRT17" s="11"/>
      <c r="FRU17" s="11"/>
      <c r="FRV17" s="11"/>
      <c r="FRW17" s="11"/>
      <c r="FRX17" s="11"/>
      <c r="FRY17" s="11"/>
      <c r="FRZ17" s="11"/>
      <c r="FSA17" s="11"/>
      <c r="FSB17" s="11"/>
    </row>
    <row r="18" spans="1:4552" s="35" customFormat="1">
      <c r="A18" s="31" t="s">
        <v>5</v>
      </c>
      <c r="B18" s="32"/>
      <c r="C18" s="33"/>
      <c r="D18" s="33"/>
      <c r="E18" s="33"/>
      <c r="F18" s="33"/>
      <c r="G18" s="34" t="str">
        <f t="shared" ref="G18" si="27">IFERROR(G17/B17-1,"N/A")</f>
        <v>N/A</v>
      </c>
      <c r="H18" s="232">
        <f>IFERROR(H16/C16-1,"N/A")</f>
        <v>3.3200000000000003</v>
      </c>
      <c r="I18" s="232">
        <f>IFERROR(I16/D16-1,"N/A")</f>
        <v>11.96</v>
      </c>
      <c r="J18" s="232">
        <f t="shared" ref="J18:K18" si="28">IFERROR(J16/E16-1,"N/A")</f>
        <v>3.3200000000000003</v>
      </c>
      <c r="K18" s="232">
        <f t="shared" si="28"/>
        <v>9.7999999999999989</v>
      </c>
      <c r="L18" s="34">
        <f>IFERROR(L16/G16-1,"N/A")</f>
        <v>7.6400000000000006</v>
      </c>
      <c r="M18" s="232">
        <f>IFERROR(M16/H16-1,"N/A")</f>
        <v>7.7022222222222219</v>
      </c>
      <c r="N18" s="232">
        <f>IFERROR(N16/I16-1,"N/A")</f>
        <v>7.7022222222222219</v>
      </c>
      <c r="O18" s="232">
        <f t="shared" ref="O18:P18" si="29">IFERROR(O16/J16-1,"N/A")</f>
        <v>7.7022222222222219</v>
      </c>
      <c r="P18" s="232">
        <f t="shared" si="29"/>
        <v>7.7022222222222219</v>
      </c>
      <c r="Q18" s="34">
        <f>IFERROR(Q16/L16-1,"N/A")</f>
        <v>7.7022222222222219</v>
      </c>
      <c r="R18" s="232">
        <f>IFERROR(R16/M16-1,"N/A")</f>
        <v>8.2840203651685407</v>
      </c>
      <c r="S18" s="232">
        <f>IFERROR(S16/N16-1,"N/A")</f>
        <v>8.2840203651685389</v>
      </c>
      <c r="T18" s="232">
        <f t="shared" ref="T18:U18" si="30">IFERROR(T16/O16-1,"N/A")</f>
        <v>8.2840203651685407</v>
      </c>
      <c r="U18" s="232">
        <f t="shared" si="30"/>
        <v>8.2840203651685407</v>
      </c>
      <c r="V18" s="34">
        <f>IFERROR(V16/Q16-1,"N/A")</f>
        <v>8.2840203651685407</v>
      </c>
      <c r="W18" s="232">
        <f>IFERROR(W16/R16-1,"N/A")</f>
        <v>8.6799203355106407</v>
      </c>
      <c r="X18" s="232">
        <f>IFERROR(X16/S16-1,"N/A")</f>
        <v>8.6799203355106425</v>
      </c>
      <c r="Y18" s="232">
        <f t="shared" ref="Y18:Z18" si="31">IFERROR(Y16/T16-1,"N/A")</f>
        <v>8.6799203355106407</v>
      </c>
      <c r="Z18" s="232">
        <f t="shared" si="31"/>
        <v>8.6799203355106407</v>
      </c>
      <c r="AA18" s="34">
        <f>IFERROR(AA16/V16-1,"N/A")</f>
        <v>8.6799203355106407</v>
      </c>
      <c r="AB18" s="232">
        <f>IFERROR(AB16/W16-1,"N/A")</f>
        <v>4.5902336881039716</v>
      </c>
      <c r="AC18" s="232">
        <f>IFERROR(AC16/X16-1,"N/A")</f>
        <v>4.5902336881039707</v>
      </c>
      <c r="AD18" s="232">
        <f t="shared" ref="AD18:AE18" si="32">IFERROR(AD16/Y16-1,"N/A")</f>
        <v>4.5902336881039716</v>
      </c>
      <c r="AE18" s="232">
        <f t="shared" si="32"/>
        <v>4.5902336881039725</v>
      </c>
      <c r="AF18" s="34">
        <f>IFERROR(AF16/AA16-1,"N/A")</f>
        <v>4.5902336881039725</v>
      </c>
      <c r="AG18" s="334">
        <f>IFERROR(AG16/AF16-1,"N/A")</f>
        <v>2.9311769155783898</v>
      </c>
      <c r="AH18" s="334">
        <f t="shared" ref="AH18:AJ18" si="33">IFERROR(AH16/AG16-1,"N/A")</f>
        <v>1.0340149587203573</v>
      </c>
      <c r="AI18" s="334">
        <f t="shared" si="33"/>
        <v>0.53809544024411893</v>
      </c>
      <c r="AJ18" s="334">
        <f t="shared" si="33"/>
        <v>0.49979413339608536</v>
      </c>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c r="KJ18" s="11"/>
      <c r="KK18" s="11"/>
      <c r="KL18" s="11"/>
      <c r="KM18" s="11"/>
      <c r="KN18" s="11"/>
      <c r="KO18" s="11"/>
      <c r="KP18" s="11"/>
      <c r="KQ18" s="11"/>
      <c r="KR18" s="11"/>
      <c r="KS18" s="11"/>
      <c r="KT18" s="11"/>
      <c r="KU18" s="11"/>
      <c r="KV18" s="11"/>
      <c r="KW18" s="11"/>
      <c r="KX18" s="11"/>
      <c r="KY18" s="11"/>
      <c r="KZ18" s="11"/>
      <c r="LA18" s="11"/>
      <c r="LB18" s="11"/>
      <c r="LC18" s="11"/>
      <c r="LD18" s="11"/>
      <c r="LE18" s="11"/>
      <c r="LF18" s="11"/>
      <c r="LG18" s="11"/>
      <c r="LH18" s="11"/>
      <c r="LI18" s="11"/>
      <c r="LJ18" s="11"/>
      <c r="LK18" s="11"/>
      <c r="LL18" s="11"/>
      <c r="LM18" s="11"/>
      <c r="LN18" s="11"/>
      <c r="LO18" s="11"/>
      <c r="LP18" s="11"/>
      <c r="LQ18" s="11"/>
      <c r="LR18" s="11"/>
      <c r="LS18" s="11"/>
      <c r="LT18" s="11"/>
      <c r="LU18" s="11"/>
      <c r="LV18" s="11"/>
      <c r="LW18" s="11"/>
      <c r="LX18" s="11"/>
      <c r="LY18" s="11"/>
      <c r="LZ18" s="11"/>
      <c r="MA18" s="11"/>
      <c r="MB18" s="11"/>
      <c r="MC18" s="11"/>
      <c r="MD18" s="11"/>
      <c r="ME18" s="11"/>
      <c r="MF18" s="11"/>
      <c r="MG18" s="11"/>
      <c r="MH18" s="11"/>
      <c r="MI18" s="11"/>
      <c r="MJ18" s="11"/>
      <c r="MK18" s="11"/>
      <c r="ML18" s="11"/>
      <c r="MM18" s="11"/>
      <c r="MN18" s="11"/>
      <c r="MO18" s="11"/>
      <c r="MP18" s="11"/>
      <c r="MQ18" s="11"/>
      <c r="MR18" s="11"/>
      <c r="MS18" s="11"/>
      <c r="MT18" s="11"/>
      <c r="MU18" s="11"/>
      <c r="MV18" s="11"/>
      <c r="MW18" s="11"/>
      <c r="MX18" s="11"/>
      <c r="MY18" s="11"/>
      <c r="MZ18" s="11"/>
      <c r="NA18" s="11"/>
      <c r="NB18" s="11"/>
      <c r="NC18" s="11"/>
      <c r="ND18" s="11"/>
      <c r="NE18" s="11"/>
      <c r="NF18" s="11"/>
      <c r="NG18" s="11"/>
      <c r="NH18" s="11"/>
      <c r="NI18" s="11"/>
      <c r="NJ18" s="11"/>
      <c r="NK18" s="11"/>
      <c r="NL18" s="11"/>
      <c r="NM18" s="11"/>
      <c r="NN18" s="11"/>
      <c r="NO18" s="11"/>
      <c r="NP18" s="11"/>
      <c r="NQ18" s="11"/>
      <c r="NR18" s="11"/>
      <c r="NS18" s="11"/>
      <c r="NT18" s="11"/>
      <c r="NU18" s="11"/>
      <c r="NV18" s="11"/>
      <c r="NW18" s="11"/>
      <c r="NX18" s="11"/>
      <c r="NY18" s="11"/>
      <c r="NZ18" s="11"/>
      <c r="OA18" s="11"/>
      <c r="OB18" s="11"/>
      <c r="OC18" s="11"/>
      <c r="OD18" s="11"/>
      <c r="OE18" s="11"/>
      <c r="OF18" s="11"/>
      <c r="OG18" s="11"/>
      <c r="OH18" s="11"/>
      <c r="OI18" s="11"/>
      <c r="OJ18" s="11"/>
      <c r="OK18" s="11"/>
      <c r="OL18" s="11"/>
      <c r="OM18" s="11"/>
      <c r="ON18" s="11"/>
      <c r="OO18" s="11"/>
      <c r="OP18" s="11"/>
      <c r="OQ18" s="11"/>
      <c r="OR18" s="11"/>
      <c r="OS18" s="11"/>
      <c r="OT18" s="11"/>
      <c r="OU18" s="11"/>
      <c r="OV18" s="11"/>
      <c r="OW18" s="11"/>
      <c r="OX18" s="11"/>
      <c r="OY18" s="11"/>
      <c r="OZ18" s="11"/>
      <c r="PA18" s="11"/>
      <c r="PB18" s="11"/>
      <c r="PC18" s="11"/>
      <c r="PD18" s="11"/>
      <c r="PE18" s="11"/>
      <c r="PF18" s="11"/>
      <c r="PG18" s="11"/>
      <c r="PH18" s="11"/>
      <c r="PI18" s="11"/>
      <c r="PJ18" s="11"/>
      <c r="PK18" s="11"/>
      <c r="PL18" s="11"/>
      <c r="PM18" s="11"/>
      <c r="PN18" s="11"/>
      <c r="PO18" s="11"/>
      <c r="PP18" s="11"/>
      <c r="PQ18" s="11"/>
      <c r="PR18" s="11"/>
      <c r="PS18" s="11"/>
      <c r="PT18" s="11"/>
      <c r="PU18" s="11"/>
      <c r="PV18" s="11"/>
      <c r="PW18" s="11"/>
      <c r="PX18" s="11"/>
      <c r="PY18" s="11"/>
      <c r="PZ18" s="11"/>
      <c r="QA18" s="11"/>
      <c r="QB18" s="11"/>
      <c r="QC18" s="11"/>
      <c r="QD18" s="11"/>
      <c r="QE18" s="11"/>
      <c r="QF18" s="11"/>
      <c r="QG18" s="11"/>
      <c r="QH18" s="11"/>
      <c r="QI18" s="11"/>
      <c r="QJ18" s="11"/>
      <c r="QK18" s="11"/>
      <c r="QL18" s="11"/>
      <c r="QM18" s="11"/>
      <c r="QN18" s="11"/>
      <c r="QO18" s="11"/>
      <c r="QP18" s="11"/>
      <c r="QQ18" s="11"/>
      <c r="QR18" s="11"/>
      <c r="QS18" s="11"/>
      <c r="QT18" s="11"/>
      <c r="QU18" s="11"/>
      <c r="QV18" s="11"/>
      <c r="QW18" s="11"/>
      <c r="QX18" s="11"/>
      <c r="QY18" s="11"/>
      <c r="QZ18" s="11"/>
      <c r="RA18" s="11"/>
      <c r="RB18" s="11"/>
      <c r="RC18" s="11"/>
      <c r="RD18" s="11"/>
      <c r="RE18" s="11"/>
      <c r="RF18" s="11"/>
      <c r="RG18" s="11"/>
      <c r="RH18" s="11"/>
      <c r="RI18" s="11"/>
      <c r="RJ18" s="11"/>
      <c r="RK18" s="11"/>
      <c r="RL18" s="11"/>
      <c r="RM18" s="11"/>
      <c r="RN18" s="11"/>
      <c r="RO18" s="11"/>
      <c r="RP18" s="11"/>
      <c r="RQ18" s="11"/>
      <c r="RR18" s="11"/>
      <c r="RS18" s="11"/>
      <c r="RT18" s="11"/>
      <c r="RU18" s="11"/>
      <c r="RV18" s="11"/>
      <c r="RW18" s="11"/>
      <c r="RX18" s="11"/>
      <c r="RY18" s="11"/>
      <c r="RZ18" s="11"/>
      <c r="SA18" s="11"/>
      <c r="SB18" s="11"/>
      <c r="SC18" s="11"/>
      <c r="SD18" s="11"/>
      <c r="SE18" s="11"/>
      <c r="SF18" s="11"/>
      <c r="SG18" s="11"/>
      <c r="SH18" s="11"/>
      <c r="SI18" s="11"/>
      <c r="SJ18" s="11"/>
      <c r="SK18" s="11"/>
      <c r="SL18" s="11"/>
      <c r="SM18" s="11"/>
      <c r="SN18" s="11"/>
      <c r="SO18" s="11"/>
      <c r="SP18" s="11"/>
      <c r="SQ18" s="11"/>
      <c r="SR18" s="11"/>
      <c r="SS18" s="11"/>
      <c r="ST18" s="11"/>
      <c r="SU18" s="11"/>
      <c r="SV18" s="11"/>
      <c r="SW18" s="11"/>
      <c r="SX18" s="11"/>
      <c r="SY18" s="11"/>
      <c r="SZ18" s="11"/>
      <c r="TA18" s="11"/>
      <c r="TB18" s="11"/>
      <c r="TC18" s="11"/>
      <c r="TD18" s="11"/>
      <c r="TE18" s="11"/>
      <c r="TF18" s="11"/>
      <c r="TG18" s="11"/>
      <c r="TH18" s="11"/>
      <c r="TI18" s="11"/>
      <c r="TJ18" s="11"/>
      <c r="TK18" s="11"/>
      <c r="TL18" s="11"/>
      <c r="TM18" s="11"/>
      <c r="TN18" s="11"/>
      <c r="TO18" s="11"/>
      <c r="TP18" s="11"/>
      <c r="TQ18" s="11"/>
      <c r="TR18" s="11"/>
      <c r="TS18" s="11"/>
      <c r="TT18" s="11"/>
      <c r="TU18" s="11"/>
      <c r="TV18" s="11"/>
      <c r="TW18" s="11"/>
      <c r="TX18" s="11"/>
      <c r="TY18" s="11"/>
      <c r="TZ18" s="11"/>
      <c r="UA18" s="11"/>
      <c r="UB18" s="11"/>
      <c r="UC18" s="11"/>
      <c r="UD18" s="11"/>
      <c r="UE18" s="11"/>
      <c r="UF18" s="11"/>
      <c r="UG18" s="11"/>
      <c r="UH18" s="11"/>
      <c r="UI18" s="11"/>
      <c r="UJ18" s="11"/>
      <c r="UK18" s="11"/>
      <c r="UL18" s="11"/>
      <c r="UM18" s="11"/>
      <c r="UN18" s="11"/>
      <c r="UO18" s="11"/>
      <c r="UP18" s="11"/>
      <c r="UQ18" s="11"/>
      <c r="UR18" s="11"/>
      <c r="US18" s="11"/>
      <c r="UT18" s="11"/>
      <c r="UU18" s="11"/>
      <c r="UV18" s="11"/>
      <c r="UW18" s="11"/>
      <c r="UX18" s="11"/>
      <c r="UY18" s="11"/>
      <c r="UZ18" s="11"/>
      <c r="VA18" s="11"/>
      <c r="VB18" s="11"/>
      <c r="VC18" s="11"/>
      <c r="VD18" s="11"/>
      <c r="VE18" s="11"/>
      <c r="VF18" s="11"/>
      <c r="VG18" s="11"/>
      <c r="VH18" s="11"/>
      <c r="VI18" s="11"/>
      <c r="VJ18" s="11"/>
      <c r="VK18" s="11"/>
      <c r="VL18" s="11"/>
      <c r="VM18" s="11"/>
      <c r="VN18" s="11"/>
      <c r="VO18" s="11"/>
      <c r="VP18" s="11"/>
      <c r="VQ18" s="11"/>
      <c r="VR18" s="11"/>
      <c r="VS18" s="11"/>
      <c r="VT18" s="11"/>
      <c r="VU18" s="11"/>
      <c r="VV18" s="11"/>
      <c r="VW18" s="11"/>
      <c r="VX18" s="11"/>
      <c r="VY18" s="11"/>
      <c r="VZ18" s="11"/>
      <c r="WA18" s="11"/>
      <c r="WB18" s="11"/>
      <c r="WC18" s="11"/>
      <c r="WD18" s="11"/>
      <c r="WE18" s="11"/>
      <c r="WF18" s="11"/>
      <c r="WG18" s="11"/>
      <c r="WH18" s="11"/>
      <c r="WI18" s="11"/>
      <c r="WJ18" s="11"/>
      <c r="WK18" s="11"/>
      <c r="WL18" s="11"/>
      <c r="WM18" s="11"/>
      <c r="WN18" s="11"/>
      <c r="WO18" s="11"/>
      <c r="WP18" s="11"/>
      <c r="WQ18" s="11"/>
      <c r="WR18" s="11"/>
      <c r="WS18" s="11"/>
      <c r="WT18" s="11"/>
      <c r="WU18" s="11"/>
      <c r="WV18" s="11"/>
      <c r="WW18" s="11"/>
      <c r="WX18" s="11"/>
      <c r="WY18" s="11"/>
      <c r="WZ18" s="11"/>
      <c r="XA18" s="11"/>
      <c r="XB18" s="11"/>
      <c r="XC18" s="11"/>
      <c r="XD18" s="11"/>
      <c r="XE18" s="11"/>
      <c r="XF18" s="11"/>
      <c r="XG18" s="11"/>
      <c r="XH18" s="11"/>
      <c r="XI18" s="11"/>
      <c r="XJ18" s="11"/>
      <c r="XK18" s="11"/>
      <c r="XL18" s="11"/>
      <c r="XM18" s="11"/>
      <c r="XN18" s="11"/>
      <c r="XO18" s="11"/>
      <c r="XP18" s="11"/>
      <c r="XQ18" s="11"/>
      <c r="XR18" s="11"/>
      <c r="XS18" s="11"/>
      <c r="XT18" s="11"/>
      <c r="XU18" s="11"/>
      <c r="XV18" s="11"/>
      <c r="XW18" s="11"/>
      <c r="XX18" s="11"/>
      <c r="XY18" s="11"/>
      <c r="XZ18" s="11"/>
      <c r="YA18" s="11"/>
      <c r="YB18" s="11"/>
      <c r="YC18" s="11"/>
      <c r="YD18" s="11"/>
      <c r="YE18" s="11"/>
      <c r="YF18" s="11"/>
      <c r="YG18" s="11"/>
      <c r="YH18" s="11"/>
      <c r="YI18" s="11"/>
      <c r="YJ18" s="11"/>
      <c r="YK18" s="11"/>
      <c r="YL18" s="11"/>
      <c r="YM18" s="11"/>
      <c r="YN18" s="11"/>
      <c r="YO18" s="11"/>
      <c r="YP18" s="11"/>
      <c r="YQ18" s="11"/>
      <c r="YR18" s="11"/>
      <c r="YS18" s="11"/>
      <c r="YT18" s="11"/>
      <c r="YU18" s="11"/>
      <c r="YV18" s="11"/>
      <c r="YW18" s="11"/>
      <c r="YX18" s="11"/>
      <c r="YY18" s="11"/>
      <c r="YZ18" s="11"/>
      <c r="ZA18" s="11"/>
      <c r="ZB18" s="11"/>
      <c r="ZC18" s="11"/>
      <c r="ZD18" s="11"/>
      <c r="ZE18" s="11"/>
      <c r="ZF18" s="11"/>
      <c r="ZG18" s="11"/>
      <c r="ZH18" s="11"/>
      <c r="ZI18" s="11"/>
      <c r="ZJ18" s="11"/>
      <c r="ZK18" s="11"/>
      <c r="ZL18" s="11"/>
      <c r="ZM18" s="11"/>
      <c r="ZN18" s="11"/>
      <c r="ZO18" s="11"/>
      <c r="ZP18" s="11"/>
      <c r="ZQ18" s="11"/>
      <c r="ZR18" s="11"/>
      <c r="ZS18" s="11"/>
      <c r="ZT18" s="11"/>
      <c r="ZU18" s="11"/>
      <c r="ZV18" s="11"/>
      <c r="ZW18" s="11"/>
      <c r="ZX18" s="11"/>
      <c r="ZY18" s="11"/>
      <c r="ZZ18" s="11"/>
      <c r="AAA18" s="11"/>
      <c r="AAB18" s="11"/>
      <c r="AAC18" s="11"/>
      <c r="AAD18" s="11"/>
      <c r="AAE18" s="11"/>
      <c r="AAF18" s="11"/>
      <c r="AAG18" s="11"/>
      <c r="AAH18" s="11"/>
      <c r="AAI18" s="11"/>
      <c r="AAJ18" s="11"/>
      <c r="AAK18" s="11"/>
      <c r="AAL18" s="11"/>
      <c r="AAM18" s="11"/>
      <c r="AAN18" s="11"/>
      <c r="AAO18" s="11"/>
      <c r="AAP18" s="11"/>
      <c r="AAQ18" s="11"/>
      <c r="AAR18" s="11"/>
      <c r="AAS18" s="11"/>
      <c r="AAT18" s="11"/>
      <c r="AAU18" s="11"/>
      <c r="AAV18" s="11"/>
      <c r="AAW18" s="11"/>
      <c r="AAX18" s="11"/>
      <c r="AAY18" s="11"/>
      <c r="AAZ18" s="11"/>
      <c r="ABA18" s="11"/>
      <c r="ABB18" s="11"/>
      <c r="ABC18" s="11"/>
      <c r="ABD18" s="11"/>
      <c r="ABE18" s="11"/>
      <c r="ABF18" s="11"/>
      <c r="ABG18" s="11"/>
      <c r="ABH18" s="11"/>
      <c r="ABI18" s="11"/>
      <c r="ABJ18" s="11"/>
      <c r="ABK18" s="11"/>
      <c r="ABL18" s="11"/>
      <c r="ABM18" s="11"/>
      <c r="ABN18" s="11"/>
      <c r="ABO18" s="11"/>
      <c r="ABP18" s="11"/>
      <c r="ABQ18" s="11"/>
      <c r="ABR18" s="11"/>
      <c r="ABS18" s="11"/>
      <c r="ABT18" s="11"/>
      <c r="ABU18" s="11"/>
      <c r="ABV18" s="11"/>
      <c r="ABW18" s="11"/>
      <c r="ABX18" s="11"/>
      <c r="ABY18" s="11"/>
      <c r="ABZ18" s="11"/>
      <c r="ACA18" s="11"/>
      <c r="ACB18" s="11"/>
      <c r="ACC18" s="11"/>
      <c r="ACD18" s="11"/>
      <c r="ACE18" s="11"/>
      <c r="ACF18" s="11"/>
      <c r="ACG18" s="11"/>
      <c r="ACH18" s="11"/>
      <c r="ACI18" s="11"/>
      <c r="ACJ18" s="11"/>
      <c r="ACK18" s="11"/>
      <c r="ACL18" s="11"/>
      <c r="ACM18" s="11"/>
      <c r="ACN18" s="11"/>
      <c r="ACO18" s="11"/>
      <c r="ACP18" s="11"/>
      <c r="ACQ18" s="11"/>
      <c r="ACR18" s="11"/>
      <c r="ACS18" s="11"/>
      <c r="ACT18" s="11"/>
      <c r="ACU18" s="11"/>
      <c r="ACV18" s="11"/>
      <c r="ACW18" s="11"/>
      <c r="ACX18" s="11"/>
      <c r="ACY18" s="11"/>
      <c r="ACZ18" s="11"/>
      <c r="ADA18" s="11"/>
      <c r="ADB18" s="11"/>
      <c r="ADC18" s="11"/>
      <c r="ADD18" s="11"/>
      <c r="ADE18" s="11"/>
      <c r="ADF18" s="11"/>
      <c r="ADG18" s="11"/>
      <c r="ADH18" s="11"/>
      <c r="ADI18" s="11"/>
      <c r="ADJ18" s="11"/>
      <c r="ADK18" s="11"/>
      <c r="ADL18" s="11"/>
      <c r="ADM18" s="11"/>
      <c r="ADN18" s="11"/>
      <c r="ADO18" s="11"/>
      <c r="ADP18" s="11"/>
      <c r="ADQ18" s="11"/>
      <c r="ADR18" s="11"/>
      <c r="ADS18" s="11"/>
      <c r="ADT18" s="11"/>
      <c r="ADU18" s="11"/>
      <c r="ADV18" s="11"/>
      <c r="ADW18" s="11"/>
      <c r="ADX18" s="11"/>
      <c r="ADY18" s="11"/>
      <c r="ADZ18" s="11"/>
      <c r="AEA18" s="11"/>
      <c r="AEB18" s="11"/>
      <c r="AEC18" s="11"/>
      <c r="AED18" s="11"/>
      <c r="AEE18" s="11"/>
      <c r="AEF18" s="11"/>
      <c r="AEG18" s="11"/>
      <c r="AEH18" s="11"/>
      <c r="AEI18" s="11"/>
      <c r="AEJ18" s="11"/>
      <c r="AEK18" s="11"/>
      <c r="AEL18" s="11"/>
      <c r="AEM18" s="11"/>
      <c r="AEN18" s="11"/>
      <c r="AEO18" s="11"/>
      <c r="AEP18" s="11"/>
      <c r="AEQ18" s="11"/>
      <c r="AER18" s="11"/>
      <c r="AES18" s="11"/>
      <c r="AET18" s="11"/>
      <c r="AEU18" s="11"/>
      <c r="AEV18" s="11"/>
      <c r="AEW18" s="11"/>
      <c r="AEX18" s="11"/>
      <c r="AEY18" s="11"/>
      <c r="AEZ18" s="11"/>
      <c r="AFA18" s="11"/>
      <c r="AFB18" s="11"/>
      <c r="AFC18" s="11"/>
      <c r="AFD18" s="11"/>
      <c r="AFE18" s="11"/>
      <c r="AFF18" s="11"/>
      <c r="AFG18" s="11"/>
      <c r="AFH18" s="11"/>
      <c r="AFI18" s="11"/>
      <c r="AFJ18" s="11"/>
      <c r="AFK18" s="11"/>
      <c r="AFL18" s="11"/>
      <c r="AFM18" s="11"/>
      <c r="AFN18" s="11"/>
      <c r="AFO18" s="11"/>
      <c r="AFP18" s="11"/>
      <c r="AFQ18" s="11"/>
      <c r="AFR18" s="11"/>
      <c r="AFS18" s="11"/>
      <c r="AFT18" s="11"/>
      <c r="AFU18" s="11"/>
      <c r="AFV18" s="11"/>
      <c r="AFW18" s="11"/>
      <c r="AFX18" s="11"/>
      <c r="AFY18" s="11"/>
      <c r="AFZ18" s="11"/>
      <c r="AGA18" s="11"/>
      <c r="AGB18" s="11"/>
      <c r="AGC18" s="11"/>
      <c r="AGD18" s="11"/>
      <c r="AGE18" s="11"/>
      <c r="AGF18" s="11"/>
      <c r="AGG18" s="11"/>
      <c r="AGH18" s="11"/>
      <c r="AGI18" s="11"/>
      <c r="AGJ18" s="11"/>
      <c r="AGK18" s="11"/>
      <c r="AGL18" s="11"/>
      <c r="AGM18" s="11"/>
      <c r="AGN18" s="11"/>
      <c r="AGO18" s="11"/>
      <c r="AGP18" s="11"/>
      <c r="AGQ18" s="11"/>
      <c r="AGR18" s="11"/>
      <c r="AGS18" s="11"/>
      <c r="AGT18" s="11"/>
      <c r="AGU18" s="11"/>
      <c r="AGV18" s="11"/>
      <c r="AGW18" s="11"/>
      <c r="AGX18" s="11"/>
      <c r="AGY18" s="11"/>
      <c r="AGZ18" s="11"/>
      <c r="AHA18" s="11"/>
      <c r="AHB18" s="11"/>
      <c r="AHC18" s="11"/>
      <c r="AHD18" s="11"/>
      <c r="AHE18" s="11"/>
      <c r="AHF18" s="11"/>
      <c r="AHG18" s="11"/>
      <c r="AHH18" s="11"/>
      <c r="AHI18" s="11"/>
      <c r="AHJ18" s="11"/>
      <c r="AHK18" s="11"/>
      <c r="AHL18" s="11"/>
      <c r="AHM18" s="11"/>
      <c r="AHN18" s="11"/>
      <c r="AHO18" s="11"/>
      <c r="AHP18" s="11"/>
      <c r="AHQ18" s="11"/>
      <c r="AHR18" s="11"/>
      <c r="AHS18" s="11"/>
      <c r="AHT18" s="11"/>
      <c r="AHU18" s="11"/>
      <c r="AHV18" s="11"/>
      <c r="AHW18" s="11"/>
      <c r="AHX18" s="11"/>
      <c r="AHY18" s="11"/>
      <c r="AHZ18" s="11"/>
      <c r="AIA18" s="11"/>
      <c r="AIB18" s="11"/>
      <c r="AIC18" s="11"/>
      <c r="AID18" s="11"/>
      <c r="AIE18" s="11"/>
      <c r="AIF18" s="11"/>
      <c r="AIG18" s="11"/>
      <c r="AIH18" s="11"/>
      <c r="AII18" s="11"/>
      <c r="AIJ18" s="11"/>
      <c r="AIK18" s="11"/>
      <c r="AIL18" s="11"/>
      <c r="AIM18" s="11"/>
      <c r="AIN18" s="11"/>
      <c r="AIO18" s="11"/>
      <c r="AIP18" s="11"/>
      <c r="AIQ18" s="11"/>
      <c r="AIR18" s="11"/>
      <c r="AIS18" s="11"/>
      <c r="AIT18" s="11"/>
      <c r="AIU18" s="11"/>
      <c r="AIV18" s="11"/>
      <c r="AIW18" s="11"/>
      <c r="AIX18" s="11"/>
      <c r="AIY18" s="11"/>
      <c r="AIZ18" s="11"/>
      <c r="AJA18" s="11"/>
      <c r="AJB18" s="11"/>
      <c r="AJC18" s="11"/>
      <c r="AJD18" s="11"/>
      <c r="AJE18" s="11"/>
      <c r="AJF18" s="11"/>
      <c r="AJG18" s="11"/>
      <c r="AJH18" s="11"/>
      <c r="AJI18" s="11"/>
      <c r="AJJ18" s="11"/>
      <c r="AJK18" s="11"/>
      <c r="AJL18" s="11"/>
      <c r="AJM18" s="11"/>
      <c r="AJN18" s="11"/>
      <c r="AJO18" s="11"/>
      <c r="AJP18" s="11"/>
      <c r="AJQ18" s="11"/>
      <c r="AJR18" s="11"/>
      <c r="AJS18" s="11"/>
      <c r="AJT18" s="11"/>
      <c r="AJU18" s="11"/>
      <c r="AJV18" s="11"/>
      <c r="AJW18" s="11"/>
      <c r="AJX18" s="11"/>
      <c r="AJY18" s="11"/>
      <c r="AJZ18" s="11"/>
      <c r="AKA18" s="11"/>
      <c r="AKB18" s="11"/>
      <c r="AKC18" s="11"/>
      <c r="AKD18" s="11"/>
      <c r="AKE18" s="11"/>
      <c r="AKF18" s="11"/>
      <c r="AKG18" s="11"/>
      <c r="AKH18" s="11"/>
      <c r="AKI18" s="11"/>
      <c r="AKJ18" s="11"/>
      <c r="AKK18" s="11"/>
      <c r="AKL18" s="11"/>
      <c r="AKM18" s="11"/>
      <c r="AKN18" s="11"/>
      <c r="AKO18" s="11"/>
      <c r="AKP18" s="11"/>
      <c r="AKQ18" s="11"/>
      <c r="AKR18" s="11"/>
      <c r="AKS18" s="11"/>
      <c r="AKT18" s="11"/>
      <c r="AKU18" s="11"/>
      <c r="AKV18" s="11"/>
      <c r="AKW18" s="11"/>
      <c r="AKX18" s="11"/>
      <c r="AKY18" s="11"/>
      <c r="AKZ18" s="11"/>
      <c r="ALA18" s="11"/>
      <c r="ALB18" s="11"/>
      <c r="ALC18" s="11"/>
      <c r="ALD18" s="11"/>
      <c r="ALE18" s="11"/>
      <c r="ALF18" s="11"/>
      <c r="ALG18" s="11"/>
      <c r="ALH18" s="11"/>
      <c r="ALI18" s="11"/>
      <c r="ALJ18" s="11"/>
      <c r="ALK18" s="11"/>
      <c r="ALL18" s="11"/>
      <c r="ALM18" s="11"/>
      <c r="ALN18" s="11"/>
      <c r="ALO18" s="11"/>
      <c r="ALP18" s="11"/>
      <c r="ALQ18" s="11"/>
      <c r="ALR18" s="11"/>
      <c r="ALS18" s="11"/>
      <c r="ALT18" s="11"/>
      <c r="ALU18" s="11"/>
      <c r="ALV18" s="11"/>
      <c r="ALW18" s="11"/>
      <c r="ALX18" s="11"/>
      <c r="ALY18" s="11"/>
      <c r="ALZ18" s="11"/>
      <c r="AMA18" s="11"/>
      <c r="AMB18" s="11"/>
      <c r="AMC18" s="11"/>
      <c r="AMD18" s="11"/>
      <c r="AME18" s="11"/>
      <c r="AMF18" s="11"/>
      <c r="AMG18" s="11"/>
      <c r="AMH18" s="11"/>
      <c r="AMI18" s="11"/>
      <c r="AMJ18" s="11"/>
      <c r="AMK18" s="11"/>
      <c r="AML18" s="11"/>
      <c r="AMM18" s="11"/>
      <c r="AMN18" s="11"/>
      <c r="AMO18" s="11"/>
      <c r="AMP18" s="11"/>
      <c r="AMQ18" s="11"/>
      <c r="AMR18" s="11"/>
      <c r="AMS18" s="11"/>
      <c r="AMT18" s="11"/>
      <c r="AMU18" s="11"/>
      <c r="AMV18" s="11"/>
      <c r="AMW18" s="11"/>
      <c r="AMX18" s="11"/>
      <c r="AMY18" s="11"/>
      <c r="AMZ18" s="11"/>
      <c r="ANA18" s="11"/>
      <c r="ANB18" s="11"/>
      <c r="ANC18" s="11"/>
      <c r="AND18" s="11"/>
      <c r="ANE18" s="11"/>
      <c r="ANF18" s="11"/>
      <c r="ANG18" s="11"/>
      <c r="ANH18" s="11"/>
      <c r="ANI18" s="11"/>
      <c r="ANJ18" s="11"/>
      <c r="ANK18" s="11"/>
      <c r="ANL18" s="11"/>
      <c r="ANM18" s="11"/>
      <c r="ANN18" s="11"/>
      <c r="ANO18" s="11"/>
      <c r="ANP18" s="11"/>
      <c r="ANQ18" s="11"/>
      <c r="ANR18" s="11"/>
      <c r="ANS18" s="11"/>
      <c r="ANT18" s="11"/>
      <c r="ANU18" s="11"/>
      <c r="ANV18" s="11"/>
      <c r="ANW18" s="11"/>
      <c r="ANX18" s="11"/>
      <c r="ANY18" s="11"/>
      <c r="ANZ18" s="11"/>
      <c r="AOA18" s="11"/>
      <c r="AOB18" s="11"/>
      <c r="AOC18" s="11"/>
      <c r="AOD18" s="11"/>
      <c r="AOE18" s="11"/>
      <c r="AOF18" s="11"/>
      <c r="AOG18" s="11"/>
      <c r="AOH18" s="11"/>
      <c r="AOI18" s="11"/>
      <c r="AOJ18" s="11"/>
      <c r="AOK18" s="11"/>
      <c r="AOL18" s="11"/>
      <c r="AOM18" s="11"/>
      <c r="AON18" s="11"/>
      <c r="AOO18" s="11"/>
      <c r="AOP18" s="11"/>
      <c r="AOQ18" s="11"/>
      <c r="AOR18" s="11"/>
      <c r="AOS18" s="11"/>
      <c r="AOT18" s="11"/>
      <c r="AOU18" s="11"/>
      <c r="AOV18" s="11"/>
      <c r="AOW18" s="11"/>
      <c r="AOX18" s="11"/>
      <c r="AOY18" s="11"/>
      <c r="AOZ18" s="11"/>
      <c r="APA18" s="11"/>
      <c r="APB18" s="11"/>
      <c r="APC18" s="11"/>
      <c r="APD18" s="11"/>
      <c r="APE18" s="11"/>
      <c r="APF18" s="11"/>
      <c r="APG18" s="11"/>
      <c r="APH18" s="11"/>
      <c r="API18" s="11"/>
      <c r="APJ18" s="11"/>
      <c r="APK18" s="11"/>
      <c r="APL18" s="11"/>
      <c r="APM18" s="11"/>
      <c r="APN18" s="11"/>
      <c r="APO18" s="11"/>
      <c r="APP18" s="11"/>
      <c r="APQ18" s="11"/>
      <c r="APR18" s="11"/>
      <c r="APS18" s="11"/>
      <c r="APT18" s="11"/>
      <c r="APU18" s="11"/>
      <c r="APV18" s="11"/>
      <c r="APW18" s="11"/>
      <c r="APX18" s="11"/>
      <c r="APY18" s="11"/>
      <c r="APZ18" s="11"/>
      <c r="AQA18" s="11"/>
      <c r="AQB18" s="11"/>
      <c r="AQC18" s="11"/>
      <c r="AQD18" s="11"/>
      <c r="AQE18" s="11"/>
      <c r="AQF18" s="11"/>
      <c r="AQG18" s="11"/>
      <c r="AQH18" s="11"/>
      <c r="AQI18" s="11"/>
      <c r="AQJ18" s="11"/>
      <c r="AQK18" s="11"/>
      <c r="AQL18" s="11"/>
      <c r="AQM18" s="11"/>
      <c r="AQN18" s="11"/>
      <c r="AQO18" s="11"/>
      <c r="AQP18" s="11"/>
      <c r="AQQ18" s="11"/>
      <c r="AQR18" s="11"/>
      <c r="AQS18" s="11"/>
      <c r="AQT18" s="11"/>
      <c r="AQU18" s="11"/>
      <c r="AQV18" s="11"/>
      <c r="AQW18" s="11"/>
      <c r="AQX18" s="11"/>
      <c r="AQY18" s="11"/>
      <c r="AQZ18" s="11"/>
      <c r="ARA18" s="11"/>
      <c r="ARB18" s="11"/>
      <c r="ARC18" s="11"/>
      <c r="ARD18" s="11"/>
      <c r="ARE18" s="11"/>
      <c r="ARF18" s="11"/>
      <c r="ARG18" s="11"/>
      <c r="ARH18" s="11"/>
      <c r="ARI18" s="11"/>
      <c r="ARJ18" s="11"/>
      <c r="ARK18" s="11"/>
      <c r="ARL18" s="11"/>
      <c r="ARM18" s="11"/>
      <c r="ARN18" s="11"/>
      <c r="ARO18" s="11"/>
      <c r="ARP18" s="11"/>
      <c r="ARQ18" s="11"/>
      <c r="ARR18" s="11"/>
      <c r="ARS18" s="11"/>
      <c r="ART18" s="11"/>
      <c r="ARU18" s="11"/>
      <c r="ARV18" s="11"/>
      <c r="ARW18" s="11"/>
      <c r="ARX18" s="11"/>
      <c r="ARY18" s="11"/>
      <c r="ARZ18" s="11"/>
      <c r="ASA18" s="11"/>
      <c r="ASB18" s="11"/>
      <c r="ASC18" s="11"/>
      <c r="ASD18" s="11"/>
      <c r="ASE18" s="11"/>
      <c r="ASF18" s="11"/>
      <c r="ASG18" s="11"/>
      <c r="ASH18" s="11"/>
      <c r="ASI18" s="11"/>
      <c r="ASJ18" s="11"/>
      <c r="ASK18" s="11"/>
      <c r="ASL18" s="11"/>
      <c r="ASM18" s="11"/>
      <c r="ASN18" s="11"/>
      <c r="ASO18" s="11"/>
      <c r="ASP18" s="11"/>
      <c r="ASQ18" s="11"/>
      <c r="ASR18" s="11"/>
      <c r="ASS18" s="11"/>
      <c r="AST18" s="11"/>
      <c r="ASU18" s="11"/>
      <c r="ASV18" s="11"/>
      <c r="ASW18" s="11"/>
      <c r="ASX18" s="11"/>
      <c r="ASY18" s="11"/>
      <c r="ASZ18" s="11"/>
      <c r="ATA18" s="11"/>
      <c r="ATB18" s="11"/>
      <c r="ATC18" s="11"/>
      <c r="ATD18" s="11"/>
      <c r="ATE18" s="11"/>
      <c r="ATF18" s="11"/>
      <c r="ATG18" s="11"/>
      <c r="ATH18" s="11"/>
      <c r="ATI18" s="11"/>
      <c r="ATJ18" s="11"/>
      <c r="ATK18" s="11"/>
      <c r="ATL18" s="11"/>
      <c r="ATM18" s="11"/>
      <c r="ATN18" s="11"/>
      <c r="ATO18" s="11"/>
      <c r="ATP18" s="11"/>
      <c r="ATQ18" s="11"/>
      <c r="ATR18" s="11"/>
      <c r="ATS18" s="11"/>
      <c r="ATT18" s="11"/>
      <c r="ATU18" s="11"/>
      <c r="ATV18" s="11"/>
      <c r="ATW18" s="11"/>
      <c r="ATX18" s="11"/>
      <c r="ATY18" s="11"/>
      <c r="ATZ18" s="11"/>
      <c r="AUA18" s="11"/>
      <c r="AUB18" s="11"/>
      <c r="AUC18" s="11"/>
      <c r="AUD18" s="11"/>
      <c r="AUE18" s="11"/>
      <c r="AUF18" s="11"/>
      <c r="AUG18" s="11"/>
      <c r="AUH18" s="11"/>
      <c r="AUI18" s="11"/>
      <c r="AUJ18" s="11"/>
      <c r="AUK18" s="11"/>
      <c r="AUL18" s="11"/>
      <c r="AUM18" s="11"/>
      <c r="AUN18" s="11"/>
      <c r="AUO18" s="11"/>
      <c r="AUP18" s="11"/>
      <c r="AUQ18" s="11"/>
      <c r="AUR18" s="11"/>
      <c r="AUS18" s="11"/>
      <c r="AUT18" s="11"/>
      <c r="AUU18" s="11"/>
      <c r="AUV18" s="11"/>
      <c r="AUW18" s="11"/>
      <c r="AUX18" s="11"/>
      <c r="AUY18" s="11"/>
      <c r="AUZ18" s="11"/>
      <c r="AVA18" s="11"/>
      <c r="AVB18" s="11"/>
      <c r="AVC18" s="11"/>
      <c r="AVD18" s="11"/>
      <c r="AVE18" s="11"/>
      <c r="AVF18" s="11"/>
      <c r="AVG18" s="11"/>
      <c r="AVH18" s="11"/>
      <c r="AVI18" s="11"/>
      <c r="AVJ18" s="11"/>
      <c r="AVK18" s="11"/>
      <c r="AVL18" s="11"/>
      <c r="AVM18" s="11"/>
      <c r="AVN18" s="11"/>
      <c r="AVO18" s="11"/>
      <c r="AVP18" s="11"/>
      <c r="AVQ18" s="11"/>
      <c r="AVR18" s="11"/>
      <c r="AVS18" s="11"/>
      <c r="AVT18" s="11"/>
      <c r="AVU18" s="11"/>
      <c r="AVV18" s="11"/>
      <c r="AVW18" s="11"/>
      <c r="AVX18" s="11"/>
      <c r="AVY18" s="11"/>
      <c r="AVZ18" s="11"/>
      <c r="AWA18" s="11"/>
      <c r="AWB18" s="11"/>
      <c r="AWC18" s="11"/>
      <c r="AWD18" s="11"/>
      <c r="AWE18" s="11"/>
      <c r="AWF18" s="11"/>
      <c r="AWG18" s="11"/>
      <c r="AWH18" s="11"/>
      <c r="AWI18" s="11"/>
      <c r="AWJ18" s="11"/>
      <c r="AWK18" s="11"/>
      <c r="AWL18" s="11"/>
      <c r="AWM18" s="11"/>
      <c r="AWN18" s="11"/>
      <c r="AWO18" s="11"/>
      <c r="AWP18" s="11"/>
      <c r="AWQ18" s="11"/>
      <c r="AWR18" s="11"/>
      <c r="AWS18" s="11"/>
      <c r="AWT18" s="11"/>
      <c r="AWU18" s="11"/>
      <c r="AWV18" s="11"/>
      <c r="AWW18" s="11"/>
      <c r="AWX18" s="11"/>
      <c r="AWY18" s="11"/>
      <c r="AWZ18" s="11"/>
      <c r="AXA18" s="11"/>
      <c r="AXB18" s="11"/>
      <c r="AXC18" s="11"/>
      <c r="AXD18" s="11"/>
      <c r="AXE18" s="11"/>
      <c r="AXF18" s="11"/>
      <c r="AXG18" s="11"/>
      <c r="AXH18" s="11"/>
      <c r="AXI18" s="11"/>
      <c r="AXJ18" s="11"/>
      <c r="AXK18" s="11"/>
      <c r="AXL18" s="11"/>
      <c r="AXM18" s="11"/>
      <c r="AXN18" s="11"/>
      <c r="AXO18" s="11"/>
      <c r="AXP18" s="11"/>
      <c r="AXQ18" s="11"/>
      <c r="AXR18" s="11"/>
      <c r="AXS18" s="11"/>
      <c r="AXT18" s="11"/>
      <c r="AXU18" s="11"/>
      <c r="AXV18" s="11"/>
      <c r="AXW18" s="11"/>
      <c r="AXX18" s="11"/>
      <c r="AXY18" s="11"/>
      <c r="AXZ18" s="11"/>
      <c r="AYA18" s="11"/>
      <c r="AYB18" s="11"/>
      <c r="AYC18" s="11"/>
      <c r="AYD18" s="11"/>
      <c r="AYE18" s="11"/>
      <c r="AYF18" s="11"/>
      <c r="AYG18" s="11"/>
      <c r="AYH18" s="11"/>
      <c r="AYI18" s="11"/>
      <c r="AYJ18" s="11"/>
      <c r="AYK18" s="11"/>
      <c r="AYL18" s="11"/>
      <c r="AYM18" s="11"/>
      <c r="AYN18" s="11"/>
      <c r="AYO18" s="11"/>
      <c r="AYP18" s="11"/>
      <c r="AYQ18" s="11"/>
      <c r="AYR18" s="11"/>
      <c r="AYS18" s="11"/>
      <c r="AYT18" s="11"/>
      <c r="AYU18" s="11"/>
      <c r="AYV18" s="11"/>
      <c r="AYW18" s="11"/>
      <c r="AYX18" s="11"/>
      <c r="AYY18" s="11"/>
      <c r="AYZ18" s="11"/>
      <c r="AZA18" s="11"/>
      <c r="AZB18" s="11"/>
      <c r="AZC18" s="11"/>
      <c r="AZD18" s="11"/>
      <c r="AZE18" s="11"/>
      <c r="AZF18" s="11"/>
      <c r="AZG18" s="11"/>
      <c r="AZH18" s="11"/>
      <c r="AZI18" s="11"/>
      <c r="AZJ18" s="11"/>
      <c r="AZK18" s="11"/>
      <c r="AZL18" s="11"/>
      <c r="AZM18" s="11"/>
      <c r="AZN18" s="11"/>
      <c r="AZO18" s="11"/>
      <c r="AZP18" s="11"/>
      <c r="AZQ18" s="11"/>
      <c r="AZR18" s="11"/>
      <c r="AZS18" s="11"/>
      <c r="AZT18" s="11"/>
      <c r="AZU18" s="11"/>
      <c r="AZV18" s="11"/>
      <c r="AZW18" s="11"/>
      <c r="AZX18" s="11"/>
      <c r="AZY18" s="11"/>
      <c r="AZZ18" s="11"/>
      <c r="BAA18" s="11"/>
      <c r="BAB18" s="11"/>
      <c r="BAC18" s="11"/>
      <c r="BAD18" s="11"/>
      <c r="BAE18" s="11"/>
      <c r="BAF18" s="11"/>
      <c r="BAG18" s="11"/>
      <c r="BAH18" s="11"/>
      <c r="BAI18" s="11"/>
      <c r="BAJ18" s="11"/>
      <c r="BAK18" s="11"/>
      <c r="BAL18" s="11"/>
      <c r="BAM18" s="11"/>
      <c r="BAN18" s="11"/>
      <c r="BAO18" s="11"/>
      <c r="BAP18" s="11"/>
      <c r="BAQ18" s="11"/>
      <c r="BAR18" s="11"/>
      <c r="BAS18" s="11"/>
      <c r="BAT18" s="11"/>
      <c r="BAU18" s="11"/>
      <c r="BAV18" s="11"/>
      <c r="BAW18" s="11"/>
      <c r="BAX18" s="11"/>
      <c r="BAY18" s="11"/>
      <c r="BAZ18" s="11"/>
      <c r="BBA18" s="11"/>
      <c r="BBB18" s="11"/>
      <c r="BBC18" s="11"/>
      <c r="BBD18" s="11"/>
      <c r="BBE18" s="11"/>
      <c r="BBF18" s="11"/>
      <c r="BBG18" s="11"/>
      <c r="BBH18" s="11"/>
      <c r="BBI18" s="11"/>
      <c r="BBJ18" s="11"/>
      <c r="BBK18" s="11"/>
      <c r="BBL18" s="11"/>
      <c r="BBM18" s="11"/>
      <c r="BBN18" s="11"/>
      <c r="BBO18" s="11"/>
      <c r="BBP18" s="11"/>
      <c r="BBQ18" s="11"/>
      <c r="BBR18" s="11"/>
      <c r="BBS18" s="11"/>
      <c r="BBT18" s="11"/>
      <c r="BBU18" s="11"/>
      <c r="BBV18" s="11"/>
      <c r="BBW18" s="11"/>
      <c r="BBX18" s="11"/>
      <c r="BBY18" s="11"/>
      <c r="BBZ18" s="11"/>
      <c r="BCA18" s="11"/>
      <c r="BCB18" s="11"/>
      <c r="BCC18" s="11"/>
      <c r="BCD18" s="11"/>
      <c r="BCE18" s="11"/>
      <c r="BCF18" s="11"/>
      <c r="BCG18" s="11"/>
      <c r="BCH18" s="11"/>
      <c r="BCI18" s="11"/>
      <c r="BCJ18" s="11"/>
      <c r="BCK18" s="11"/>
      <c r="BCL18" s="11"/>
      <c r="BCM18" s="11"/>
      <c r="BCN18" s="11"/>
      <c r="BCO18" s="11"/>
      <c r="BCP18" s="11"/>
      <c r="BCQ18" s="11"/>
      <c r="BCR18" s="11"/>
      <c r="BCS18" s="11"/>
      <c r="BCT18" s="11"/>
      <c r="BCU18" s="11"/>
      <c r="BCV18" s="11"/>
      <c r="BCW18" s="11"/>
      <c r="BCX18" s="11"/>
      <c r="BCY18" s="11"/>
      <c r="BCZ18" s="11"/>
      <c r="BDA18" s="11"/>
      <c r="BDB18" s="11"/>
      <c r="BDC18" s="11"/>
      <c r="BDD18" s="11"/>
      <c r="BDE18" s="11"/>
      <c r="BDF18" s="11"/>
      <c r="BDG18" s="11"/>
      <c r="BDH18" s="11"/>
      <c r="BDI18" s="11"/>
      <c r="BDJ18" s="11"/>
      <c r="BDK18" s="11"/>
      <c r="BDL18" s="11"/>
      <c r="BDM18" s="11"/>
      <c r="BDN18" s="11"/>
      <c r="BDO18" s="11"/>
      <c r="BDP18" s="11"/>
      <c r="BDQ18" s="11"/>
      <c r="BDR18" s="11"/>
      <c r="BDS18" s="11"/>
      <c r="BDT18" s="11"/>
      <c r="BDU18" s="11"/>
      <c r="BDV18" s="11"/>
      <c r="BDW18" s="11"/>
      <c r="BDX18" s="11"/>
      <c r="BDY18" s="11"/>
      <c r="BDZ18" s="11"/>
      <c r="BEA18" s="11"/>
      <c r="BEB18" s="11"/>
      <c r="BEC18" s="11"/>
      <c r="BED18" s="11"/>
      <c r="BEE18" s="11"/>
      <c r="BEF18" s="11"/>
      <c r="BEG18" s="11"/>
      <c r="BEH18" s="11"/>
      <c r="BEI18" s="11"/>
      <c r="BEJ18" s="11"/>
      <c r="BEK18" s="11"/>
      <c r="BEL18" s="11"/>
      <c r="BEM18" s="11"/>
      <c r="BEN18" s="11"/>
      <c r="BEO18" s="11"/>
      <c r="BEP18" s="11"/>
      <c r="BEQ18" s="11"/>
      <c r="BER18" s="11"/>
      <c r="BES18" s="11"/>
      <c r="BET18" s="11"/>
      <c r="BEU18" s="11"/>
      <c r="BEV18" s="11"/>
      <c r="BEW18" s="11"/>
      <c r="BEX18" s="11"/>
      <c r="BEY18" s="11"/>
      <c r="BEZ18" s="11"/>
      <c r="BFA18" s="11"/>
      <c r="BFB18" s="11"/>
      <c r="BFC18" s="11"/>
      <c r="BFD18" s="11"/>
      <c r="BFE18" s="11"/>
      <c r="BFF18" s="11"/>
      <c r="BFG18" s="11"/>
      <c r="BFH18" s="11"/>
      <c r="BFI18" s="11"/>
      <c r="BFJ18" s="11"/>
      <c r="BFK18" s="11"/>
      <c r="BFL18" s="11"/>
      <c r="BFM18" s="11"/>
      <c r="BFN18" s="11"/>
      <c r="BFO18" s="11"/>
      <c r="BFP18" s="11"/>
      <c r="BFQ18" s="11"/>
      <c r="BFR18" s="11"/>
      <c r="BFS18" s="11"/>
      <c r="BFT18" s="11"/>
      <c r="BFU18" s="11"/>
      <c r="BFV18" s="11"/>
      <c r="BFW18" s="11"/>
      <c r="BFX18" s="11"/>
      <c r="BFY18" s="11"/>
      <c r="BFZ18" s="11"/>
      <c r="BGA18" s="11"/>
      <c r="BGB18" s="11"/>
      <c r="BGC18" s="11"/>
      <c r="BGD18" s="11"/>
      <c r="BGE18" s="11"/>
      <c r="BGF18" s="11"/>
      <c r="BGG18" s="11"/>
      <c r="BGH18" s="11"/>
      <c r="BGI18" s="11"/>
      <c r="BGJ18" s="11"/>
      <c r="BGK18" s="11"/>
      <c r="BGL18" s="11"/>
      <c r="BGM18" s="11"/>
      <c r="BGN18" s="11"/>
      <c r="BGO18" s="11"/>
      <c r="BGP18" s="11"/>
      <c r="BGQ18" s="11"/>
      <c r="BGR18" s="11"/>
      <c r="BGS18" s="11"/>
      <c r="BGT18" s="11"/>
      <c r="BGU18" s="11"/>
      <c r="BGV18" s="11"/>
      <c r="BGW18" s="11"/>
      <c r="BGX18" s="11"/>
      <c r="BGY18" s="11"/>
      <c r="BGZ18" s="11"/>
      <c r="BHA18" s="11"/>
      <c r="BHB18" s="11"/>
      <c r="BHC18" s="11"/>
      <c r="BHD18" s="11"/>
      <c r="BHE18" s="11"/>
      <c r="BHF18" s="11"/>
      <c r="BHG18" s="11"/>
      <c r="BHH18" s="11"/>
      <c r="BHI18" s="11"/>
      <c r="BHJ18" s="11"/>
      <c r="BHK18" s="11"/>
      <c r="BHL18" s="11"/>
      <c r="BHM18" s="11"/>
      <c r="BHN18" s="11"/>
      <c r="BHO18" s="11"/>
      <c r="BHP18" s="11"/>
      <c r="BHQ18" s="11"/>
      <c r="BHR18" s="11"/>
      <c r="BHS18" s="11"/>
      <c r="BHT18" s="11"/>
      <c r="BHU18" s="11"/>
      <c r="BHV18" s="11"/>
      <c r="BHW18" s="11"/>
      <c r="BHX18" s="11"/>
      <c r="BHY18" s="11"/>
      <c r="BHZ18" s="11"/>
      <c r="BIA18" s="11"/>
      <c r="BIB18" s="11"/>
      <c r="BIC18" s="11"/>
      <c r="BID18" s="11"/>
      <c r="BIE18" s="11"/>
      <c r="BIF18" s="11"/>
      <c r="BIG18" s="11"/>
      <c r="BIH18" s="11"/>
      <c r="BII18" s="11"/>
      <c r="BIJ18" s="11"/>
      <c r="BIK18" s="11"/>
      <c r="BIL18" s="11"/>
      <c r="BIM18" s="11"/>
      <c r="BIN18" s="11"/>
      <c r="BIO18" s="11"/>
      <c r="BIP18" s="11"/>
      <c r="BIQ18" s="11"/>
      <c r="BIR18" s="11"/>
      <c r="BIS18" s="11"/>
      <c r="BIT18" s="11"/>
      <c r="BIU18" s="11"/>
      <c r="BIV18" s="11"/>
      <c r="BIW18" s="11"/>
      <c r="BIX18" s="11"/>
      <c r="BIY18" s="11"/>
      <c r="BIZ18" s="11"/>
      <c r="BJA18" s="11"/>
      <c r="BJB18" s="11"/>
      <c r="BJC18" s="11"/>
      <c r="BJD18" s="11"/>
      <c r="BJE18" s="11"/>
      <c r="BJF18" s="11"/>
      <c r="BJG18" s="11"/>
      <c r="BJH18" s="11"/>
      <c r="BJI18" s="11"/>
      <c r="BJJ18" s="11"/>
      <c r="BJK18" s="11"/>
      <c r="BJL18" s="11"/>
      <c r="BJM18" s="11"/>
      <c r="BJN18" s="11"/>
      <c r="BJO18" s="11"/>
      <c r="BJP18" s="11"/>
      <c r="BJQ18" s="11"/>
      <c r="BJR18" s="11"/>
      <c r="BJS18" s="11"/>
      <c r="BJT18" s="11"/>
      <c r="BJU18" s="11"/>
      <c r="BJV18" s="11"/>
      <c r="BJW18" s="11"/>
      <c r="BJX18" s="11"/>
      <c r="BJY18" s="11"/>
      <c r="BJZ18" s="11"/>
      <c r="BKA18" s="11"/>
      <c r="BKB18" s="11"/>
      <c r="BKC18" s="11"/>
      <c r="BKD18" s="11"/>
      <c r="BKE18" s="11"/>
      <c r="BKF18" s="11"/>
      <c r="BKG18" s="11"/>
      <c r="BKH18" s="11"/>
      <c r="BKI18" s="11"/>
      <c r="BKJ18" s="11"/>
      <c r="BKK18" s="11"/>
      <c r="BKL18" s="11"/>
      <c r="BKM18" s="11"/>
      <c r="BKN18" s="11"/>
      <c r="BKO18" s="11"/>
      <c r="BKP18" s="11"/>
      <c r="BKQ18" s="11"/>
      <c r="BKR18" s="11"/>
      <c r="BKS18" s="11"/>
      <c r="BKT18" s="11"/>
      <c r="BKU18" s="11"/>
      <c r="BKV18" s="11"/>
      <c r="BKW18" s="11"/>
      <c r="BKX18" s="11"/>
      <c r="BKY18" s="11"/>
      <c r="BKZ18" s="11"/>
      <c r="BLA18" s="11"/>
      <c r="BLB18" s="11"/>
      <c r="BLC18" s="11"/>
      <c r="BLD18" s="11"/>
      <c r="BLE18" s="11"/>
      <c r="BLF18" s="11"/>
      <c r="BLG18" s="11"/>
      <c r="BLH18" s="11"/>
      <c r="BLI18" s="11"/>
      <c r="BLJ18" s="11"/>
      <c r="BLK18" s="11"/>
      <c r="BLL18" s="11"/>
      <c r="BLM18" s="11"/>
      <c r="BLN18" s="11"/>
      <c r="BLO18" s="11"/>
      <c r="BLP18" s="11"/>
      <c r="BLQ18" s="11"/>
      <c r="BLR18" s="11"/>
      <c r="BLS18" s="11"/>
      <c r="BLT18" s="11"/>
      <c r="BLU18" s="11"/>
      <c r="BLV18" s="11"/>
      <c r="BLW18" s="11"/>
      <c r="BLX18" s="11"/>
      <c r="BLY18" s="11"/>
      <c r="BLZ18" s="11"/>
      <c r="BMA18" s="11"/>
      <c r="BMB18" s="11"/>
      <c r="BMC18" s="11"/>
      <c r="BMD18" s="11"/>
      <c r="BME18" s="11"/>
      <c r="BMF18" s="11"/>
      <c r="BMG18" s="11"/>
      <c r="BMH18" s="11"/>
      <c r="BMI18" s="11"/>
      <c r="BMJ18" s="11"/>
      <c r="BMK18" s="11"/>
      <c r="BML18" s="11"/>
      <c r="BMM18" s="11"/>
      <c r="BMN18" s="11"/>
      <c r="BMO18" s="11"/>
      <c r="BMP18" s="11"/>
      <c r="BMQ18" s="11"/>
      <c r="BMR18" s="11"/>
      <c r="BMS18" s="11"/>
      <c r="BMT18" s="11"/>
      <c r="BMU18" s="11"/>
      <c r="BMV18" s="11"/>
      <c r="BMW18" s="11"/>
      <c r="BMX18" s="11"/>
      <c r="BMY18" s="11"/>
      <c r="BMZ18" s="11"/>
      <c r="BNA18" s="11"/>
      <c r="BNB18" s="11"/>
      <c r="BNC18" s="11"/>
      <c r="BND18" s="11"/>
      <c r="BNE18" s="11"/>
      <c r="BNF18" s="11"/>
      <c r="BNG18" s="11"/>
      <c r="BNH18" s="11"/>
      <c r="BNI18" s="11"/>
      <c r="BNJ18" s="11"/>
      <c r="BNK18" s="11"/>
      <c r="BNL18" s="11"/>
      <c r="BNM18" s="11"/>
      <c r="BNN18" s="11"/>
      <c r="BNO18" s="11"/>
      <c r="BNP18" s="11"/>
      <c r="BNQ18" s="11"/>
      <c r="BNR18" s="11"/>
      <c r="BNS18" s="11"/>
      <c r="BNT18" s="11"/>
      <c r="BNU18" s="11"/>
      <c r="BNV18" s="11"/>
      <c r="BNW18" s="11"/>
      <c r="BNX18" s="11"/>
      <c r="BNY18" s="11"/>
      <c r="BNZ18" s="11"/>
      <c r="BOA18" s="11"/>
      <c r="BOB18" s="11"/>
      <c r="BOC18" s="11"/>
      <c r="BOD18" s="11"/>
      <c r="BOE18" s="11"/>
      <c r="BOF18" s="11"/>
      <c r="BOG18" s="11"/>
      <c r="BOH18" s="11"/>
      <c r="BOI18" s="11"/>
      <c r="BOJ18" s="11"/>
      <c r="BOK18" s="11"/>
      <c r="BOL18" s="11"/>
      <c r="BOM18" s="11"/>
      <c r="BON18" s="11"/>
      <c r="BOO18" s="11"/>
      <c r="BOP18" s="11"/>
      <c r="BOQ18" s="11"/>
      <c r="BOR18" s="11"/>
      <c r="BOS18" s="11"/>
      <c r="BOT18" s="11"/>
      <c r="BOU18" s="11"/>
      <c r="BOV18" s="11"/>
      <c r="BOW18" s="11"/>
      <c r="BOX18" s="11"/>
      <c r="BOY18" s="11"/>
      <c r="BOZ18" s="11"/>
      <c r="BPA18" s="11"/>
      <c r="BPB18" s="11"/>
      <c r="BPC18" s="11"/>
      <c r="BPD18" s="11"/>
      <c r="BPE18" s="11"/>
      <c r="BPF18" s="11"/>
      <c r="BPG18" s="11"/>
      <c r="BPH18" s="11"/>
      <c r="BPI18" s="11"/>
      <c r="BPJ18" s="11"/>
      <c r="BPK18" s="11"/>
      <c r="BPL18" s="11"/>
      <c r="BPM18" s="11"/>
      <c r="BPN18" s="11"/>
      <c r="BPO18" s="11"/>
      <c r="BPP18" s="11"/>
      <c r="BPQ18" s="11"/>
      <c r="BPR18" s="11"/>
      <c r="BPS18" s="11"/>
      <c r="BPT18" s="11"/>
      <c r="BPU18" s="11"/>
      <c r="BPV18" s="11"/>
      <c r="BPW18" s="11"/>
      <c r="BPX18" s="11"/>
      <c r="BPY18" s="11"/>
      <c r="BPZ18" s="11"/>
      <c r="BQA18" s="11"/>
      <c r="BQB18" s="11"/>
      <c r="BQC18" s="11"/>
      <c r="BQD18" s="11"/>
      <c r="BQE18" s="11"/>
      <c r="BQF18" s="11"/>
      <c r="BQG18" s="11"/>
      <c r="BQH18" s="11"/>
      <c r="BQI18" s="11"/>
      <c r="BQJ18" s="11"/>
      <c r="BQK18" s="11"/>
      <c r="BQL18" s="11"/>
      <c r="BQM18" s="11"/>
      <c r="BQN18" s="11"/>
      <c r="BQO18" s="11"/>
      <c r="BQP18" s="11"/>
      <c r="BQQ18" s="11"/>
      <c r="BQR18" s="11"/>
      <c r="BQS18" s="11"/>
      <c r="BQT18" s="11"/>
      <c r="BQU18" s="11"/>
      <c r="BQV18" s="11"/>
      <c r="BQW18" s="11"/>
      <c r="BQX18" s="11"/>
      <c r="BQY18" s="11"/>
      <c r="BQZ18" s="11"/>
      <c r="BRA18" s="11"/>
      <c r="BRB18" s="11"/>
      <c r="BRC18" s="11"/>
      <c r="BRD18" s="11"/>
      <c r="BRE18" s="11"/>
      <c r="BRF18" s="11"/>
      <c r="BRG18" s="11"/>
      <c r="BRH18" s="11"/>
      <c r="BRI18" s="11"/>
      <c r="BRJ18" s="11"/>
      <c r="BRK18" s="11"/>
      <c r="BRL18" s="11"/>
      <c r="BRM18" s="11"/>
      <c r="BRN18" s="11"/>
      <c r="BRO18" s="11"/>
      <c r="BRP18" s="11"/>
      <c r="BRQ18" s="11"/>
      <c r="BRR18" s="11"/>
      <c r="BRS18" s="11"/>
      <c r="BRT18" s="11"/>
      <c r="BRU18" s="11"/>
      <c r="BRV18" s="11"/>
      <c r="BRW18" s="11"/>
      <c r="BRX18" s="11"/>
      <c r="BRY18" s="11"/>
      <c r="BRZ18" s="11"/>
      <c r="BSA18" s="11"/>
      <c r="BSB18" s="11"/>
      <c r="BSC18" s="11"/>
      <c r="BSD18" s="11"/>
      <c r="BSE18" s="11"/>
      <c r="BSF18" s="11"/>
      <c r="BSG18" s="11"/>
      <c r="BSH18" s="11"/>
      <c r="BSI18" s="11"/>
      <c r="BSJ18" s="11"/>
      <c r="BSK18" s="11"/>
      <c r="BSL18" s="11"/>
      <c r="BSM18" s="11"/>
      <c r="BSN18" s="11"/>
      <c r="BSO18" s="11"/>
      <c r="BSP18" s="11"/>
      <c r="BSQ18" s="11"/>
      <c r="BSR18" s="11"/>
      <c r="BSS18" s="11"/>
      <c r="BST18" s="11"/>
      <c r="BSU18" s="11"/>
      <c r="BSV18" s="11"/>
      <c r="BSW18" s="11"/>
      <c r="BSX18" s="11"/>
      <c r="BSY18" s="11"/>
      <c r="BSZ18" s="11"/>
      <c r="BTA18" s="11"/>
      <c r="BTB18" s="11"/>
      <c r="BTC18" s="11"/>
      <c r="BTD18" s="11"/>
      <c r="BTE18" s="11"/>
      <c r="BTF18" s="11"/>
      <c r="BTG18" s="11"/>
      <c r="BTH18" s="11"/>
      <c r="BTI18" s="11"/>
      <c r="BTJ18" s="11"/>
      <c r="BTK18" s="11"/>
      <c r="BTL18" s="11"/>
      <c r="BTM18" s="11"/>
      <c r="BTN18" s="11"/>
      <c r="BTO18" s="11"/>
      <c r="BTP18" s="11"/>
      <c r="BTQ18" s="11"/>
      <c r="BTR18" s="11"/>
      <c r="BTS18" s="11"/>
      <c r="BTT18" s="11"/>
      <c r="BTU18" s="11"/>
      <c r="BTV18" s="11"/>
      <c r="BTW18" s="11"/>
      <c r="BTX18" s="11"/>
      <c r="BTY18" s="11"/>
      <c r="BTZ18" s="11"/>
      <c r="BUA18" s="11"/>
      <c r="BUB18" s="11"/>
      <c r="BUC18" s="11"/>
      <c r="BUD18" s="11"/>
      <c r="BUE18" s="11"/>
      <c r="BUF18" s="11"/>
      <c r="BUG18" s="11"/>
      <c r="BUH18" s="11"/>
      <c r="BUI18" s="11"/>
      <c r="BUJ18" s="11"/>
      <c r="BUK18" s="11"/>
      <c r="BUL18" s="11"/>
      <c r="BUM18" s="11"/>
      <c r="BUN18" s="11"/>
      <c r="BUO18" s="11"/>
      <c r="BUP18" s="11"/>
      <c r="BUQ18" s="11"/>
      <c r="BUR18" s="11"/>
      <c r="BUS18" s="11"/>
      <c r="BUT18" s="11"/>
      <c r="BUU18" s="11"/>
      <c r="BUV18" s="11"/>
      <c r="BUW18" s="11"/>
      <c r="BUX18" s="11"/>
      <c r="BUY18" s="11"/>
      <c r="BUZ18" s="11"/>
      <c r="BVA18" s="11"/>
      <c r="BVB18" s="11"/>
      <c r="BVC18" s="11"/>
      <c r="BVD18" s="11"/>
      <c r="BVE18" s="11"/>
      <c r="BVF18" s="11"/>
      <c r="BVG18" s="11"/>
      <c r="BVH18" s="11"/>
      <c r="BVI18" s="11"/>
      <c r="BVJ18" s="11"/>
      <c r="BVK18" s="11"/>
      <c r="BVL18" s="11"/>
      <c r="BVM18" s="11"/>
      <c r="BVN18" s="11"/>
      <c r="BVO18" s="11"/>
      <c r="BVP18" s="11"/>
      <c r="BVQ18" s="11"/>
      <c r="BVR18" s="11"/>
      <c r="BVS18" s="11"/>
      <c r="BVT18" s="11"/>
      <c r="BVU18" s="11"/>
      <c r="BVV18" s="11"/>
      <c r="BVW18" s="11"/>
      <c r="BVX18" s="11"/>
      <c r="BVY18" s="11"/>
      <c r="BVZ18" s="11"/>
      <c r="BWA18" s="11"/>
      <c r="BWB18" s="11"/>
      <c r="BWC18" s="11"/>
      <c r="BWD18" s="11"/>
      <c r="BWE18" s="11"/>
      <c r="BWF18" s="11"/>
      <c r="BWG18" s="11"/>
      <c r="BWH18" s="11"/>
      <c r="BWI18" s="11"/>
      <c r="BWJ18" s="11"/>
      <c r="BWK18" s="11"/>
      <c r="BWL18" s="11"/>
      <c r="BWM18" s="11"/>
      <c r="BWN18" s="11"/>
      <c r="BWO18" s="11"/>
      <c r="BWP18" s="11"/>
      <c r="BWQ18" s="11"/>
      <c r="BWR18" s="11"/>
      <c r="BWS18" s="11"/>
      <c r="BWT18" s="11"/>
      <c r="BWU18" s="11"/>
      <c r="BWV18" s="11"/>
      <c r="BWW18" s="11"/>
      <c r="BWX18" s="11"/>
      <c r="BWY18" s="11"/>
      <c r="BWZ18" s="11"/>
      <c r="BXA18" s="11"/>
      <c r="BXB18" s="11"/>
      <c r="BXC18" s="11"/>
      <c r="BXD18" s="11"/>
      <c r="BXE18" s="11"/>
      <c r="BXF18" s="11"/>
      <c r="BXG18" s="11"/>
      <c r="BXH18" s="11"/>
      <c r="BXI18" s="11"/>
      <c r="BXJ18" s="11"/>
      <c r="BXK18" s="11"/>
      <c r="BXL18" s="11"/>
      <c r="BXM18" s="11"/>
      <c r="BXN18" s="11"/>
      <c r="BXO18" s="11"/>
      <c r="BXP18" s="11"/>
      <c r="BXQ18" s="11"/>
      <c r="BXR18" s="11"/>
      <c r="BXS18" s="11"/>
      <c r="BXT18" s="11"/>
      <c r="BXU18" s="11"/>
      <c r="BXV18" s="11"/>
      <c r="BXW18" s="11"/>
      <c r="BXX18" s="11"/>
      <c r="BXY18" s="11"/>
      <c r="BXZ18" s="11"/>
      <c r="BYA18" s="11"/>
      <c r="BYB18" s="11"/>
      <c r="BYC18" s="11"/>
      <c r="BYD18" s="11"/>
      <c r="BYE18" s="11"/>
      <c r="BYF18" s="11"/>
      <c r="BYG18" s="11"/>
      <c r="BYH18" s="11"/>
      <c r="BYI18" s="11"/>
      <c r="BYJ18" s="11"/>
      <c r="BYK18" s="11"/>
      <c r="BYL18" s="11"/>
      <c r="BYM18" s="11"/>
      <c r="BYN18" s="11"/>
      <c r="BYO18" s="11"/>
      <c r="BYP18" s="11"/>
      <c r="BYQ18" s="11"/>
      <c r="BYR18" s="11"/>
      <c r="BYS18" s="11"/>
      <c r="BYT18" s="11"/>
      <c r="BYU18" s="11"/>
      <c r="BYV18" s="11"/>
      <c r="BYW18" s="11"/>
      <c r="BYX18" s="11"/>
      <c r="BYY18" s="11"/>
      <c r="BYZ18" s="11"/>
      <c r="BZA18" s="11"/>
      <c r="BZB18" s="11"/>
      <c r="BZC18" s="11"/>
      <c r="BZD18" s="11"/>
      <c r="BZE18" s="11"/>
      <c r="BZF18" s="11"/>
      <c r="BZG18" s="11"/>
      <c r="BZH18" s="11"/>
      <c r="BZI18" s="11"/>
      <c r="BZJ18" s="11"/>
      <c r="BZK18" s="11"/>
      <c r="BZL18" s="11"/>
      <c r="BZM18" s="11"/>
      <c r="BZN18" s="11"/>
      <c r="BZO18" s="11"/>
      <c r="BZP18" s="11"/>
      <c r="BZQ18" s="11"/>
      <c r="BZR18" s="11"/>
      <c r="BZS18" s="11"/>
      <c r="BZT18" s="11"/>
      <c r="BZU18" s="11"/>
      <c r="BZV18" s="11"/>
      <c r="BZW18" s="11"/>
      <c r="BZX18" s="11"/>
      <c r="BZY18" s="11"/>
      <c r="BZZ18" s="11"/>
      <c r="CAA18" s="11"/>
      <c r="CAB18" s="11"/>
      <c r="CAC18" s="11"/>
      <c r="CAD18" s="11"/>
      <c r="CAE18" s="11"/>
      <c r="CAF18" s="11"/>
      <c r="CAG18" s="11"/>
      <c r="CAH18" s="11"/>
      <c r="CAI18" s="11"/>
      <c r="CAJ18" s="11"/>
      <c r="CAK18" s="11"/>
      <c r="CAL18" s="11"/>
      <c r="CAM18" s="11"/>
      <c r="CAN18" s="11"/>
      <c r="CAO18" s="11"/>
      <c r="CAP18" s="11"/>
      <c r="CAQ18" s="11"/>
      <c r="CAR18" s="11"/>
      <c r="CAS18" s="11"/>
      <c r="CAT18" s="11"/>
      <c r="CAU18" s="11"/>
      <c r="CAV18" s="11"/>
      <c r="CAW18" s="11"/>
      <c r="CAX18" s="11"/>
      <c r="CAY18" s="11"/>
      <c r="CAZ18" s="11"/>
      <c r="CBA18" s="11"/>
      <c r="CBB18" s="11"/>
      <c r="CBC18" s="11"/>
      <c r="CBD18" s="11"/>
      <c r="CBE18" s="11"/>
      <c r="CBF18" s="11"/>
      <c r="CBG18" s="11"/>
      <c r="CBH18" s="11"/>
      <c r="CBI18" s="11"/>
      <c r="CBJ18" s="11"/>
      <c r="CBK18" s="11"/>
      <c r="CBL18" s="11"/>
      <c r="CBM18" s="11"/>
      <c r="CBN18" s="11"/>
      <c r="CBO18" s="11"/>
      <c r="CBP18" s="11"/>
      <c r="CBQ18" s="11"/>
      <c r="CBR18" s="11"/>
      <c r="CBS18" s="11"/>
      <c r="CBT18" s="11"/>
      <c r="CBU18" s="11"/>
      <c r="CBV18" s="11"/>
      <c r="CBW18" s="11"/>
      <c r="CBX18" s="11"/>
      <c r="CBY18" s="11"/>
      <c r="CBZ18" s="11"/>
      <c r="CCA18" s="11"/>
      <c r="CCB18" s="11"/>
      <c r="CCC18" s="11"/>
      <c r="CCD18" s="11"/>
      <c r="CCE18" s="11"/>
      <c r="CCF18" s="11"/>
      <c r="CCG18" s="11"/>
      <c r="CCH18" s="11"/>
      <c r="CCI18" s="11"/>
      <c r="CCJ18" s="11"/>
      <c r="CCK18" s="11"/>
      <c r="CCL18" s="11"/>
      <c r="CCM18" s="11"/>
      <c r="CCN18" s="11"/>
      <c r="CCO18" s="11"/>
      <c r="CCP18" s="11"/>
      <c r="CCQ18" s="11"/>
      <c r="CCR18" s="11"/>
      <c r="CCS18" s="11"/>
      <c r="CCT18" s="11"/>
      <c r="CCU18" s="11"/>
      <c r="CCV18" s="11"/>
      <c r="CCW18" s="11"/>
      <c r="CCX18" s="11"/>
      <c r="CCY18" s="11"/>
      <c r="CCZ18" s="11"/>
      <c r="CDA18" s="11"/>
      <c r="CDB18" s="11"/>
      <c r="CDC18" s="11"/>
      <c r="CDD18" s="11"/>
      <c r="CDE18" s="11"/>
      <c r="CDF18" s="11"/>
      <c r="CDG18" s="11"/>
      <c r="CDH18" s="11"/>
      <c r="CDI18" s="11"/>
      <c r="CDJ18" s="11"/>
      <c r="CDK18" s="11"/>
      <c r="CDL18" s="11"/>
      <c r="CDM18" s="11"/>
      <c r="CDN18" s="11"/>
      <c r="CDO18" s="11"/>
      <c r="CDP18" s="11"/>
      <c r="CDQ18" s="11"/>
      <c r="CDR18" s="11"/>
      <c r="CDS18" s="11"/>
      <c r="CDT18" s="11"/>
      <c r="CDU18" s="11"/>
      <c r="CDV18" s="11"/>
      <c r="CDW18" s="11"/>
      <c r="CDX18" s="11"/>
      <c r="CDY18" s="11"/>
      <c r="CDZ18" s="11"/>
      <c r="CEA18" s="11"/>
      <c r="CEB18" s="11"/>
      <c r="CEC18" s="11"/>
      <c r="CED18" s="11"/>
      <c r="CEE18" s="11"/>
      <c r="CEF18" s="11"/>
      <c r="CEG18" s="11"/>
      <c r="CEH18" s="11"/>
      <c r="CEI18" s="11"/>
      <c r="CEJ18" s="11"/>
      <c r="CEK18" s="11"/>
      <c r="CEL18" s="11"/>
      <c r="CEM18" s="11"/>
      <c r="CEN18" s="11"/>
      <c r="CEO18" s="11"/>
      <c r="CEP18" s="11"/>
      <c r="CEQ18" s="11"/>
      <c r="CER18" s="11"/>
      <c r="CES18" s="11"/>
      <c r="CET18" s="11"/>
      <c r="CEU18" s="11"/>
      <c r="CEV18" s="11"/>
      <c r="CEW18" s="11"/>
      <c r="CEX18" s="11"/>
      <c r="CEY18" s="11"/>
      <c r="CEZ18" s="11"/>
      <c r="CFA18" s="11"/>
      <c r="CFB18" s="11"/>
      <c r="CFC18" s="11"/>
      <c r="CFD18" s="11"/>
      <c r="CFE18" s="11"/>
      <c r="CFF18" s="11"/>
      <c r="CFG18" s="11"/>
      <c r="CFH18" s="11"/>
      <c r="CFI18" s="11"/>
      <c r="CFJ18" s="11"/>
      <c r="CFK18" s="11"/>
      <c r="CFL18" s="11"/>
      <c r="CFM18" s="11"/>
      <c r="CFN18" s="11"/>
      <c r="CFO18" s="11"/>
      <c r="CFP18" s="11"/>
      <c r="CFQ18" s="11"/>
      <c r="CFR18" s="11"/>
      <c r="CFS18" s="11"/>
      <c r="CFT18" s="11"/>
      <c r="CFU18" s="11"/>
      <c r="CFV18" s="11"/>
      <c r="CFW18" s="11"/>
      <c r="CFX18" s="11"/>
      <c r="CFY18" s="11"/>
      <c r="CFZ18" s="11"/>
      <c r="CGA18" s="11"/>
      <c r="CGB18" s="11"/>
      <c r="CGC18" s="11"/>
      <c r="CGD18" s="11"/>
      <c r="CGE18" s="11"/>
      <c r="CGF18" s="11"/>
      <c r="CGG18" s="11"/>
      <c r="CGH18" s="11"/>
      <c r="CGI18" s="11"/>
      <c r="CGJ18" s="11"/>
      <c r="CGK18" s="11"/>
      <c r="CGL18" s="11"/>
      <c r="CGM18" s="11"/>
      <c r="CGN18" s="11"/>
      <c r="CGO18" s="11"/>
      <c r="CGP18" s="11"/>
      <c r="CGQ18" s="11"/>
      <c r="CGR18" s="11"/>
      <c r="CGS18" s="11"/>
      <c r="CGT18" s="11"/>
      <c r="CGU18" s="11"/>
      <c r="CGV18" s="11"/>
      <c r="CGW18" s="11"/>
      <c r="CGX18" s="11"/>
      <c r="CGY18" s="11"/>
      <c r="CGZ18" s="11"/>
      <c r="CHA18" s="11"/>
      <c r="CHB18" s="11"/>
      <c r="CHC18" s="11"/>
      <c r="CHD18" s="11"/>
      <c r="CHE18" s="11"/>
      <c r="CHF18" s="11"/>
      <c r="CHG18" s="11"/>
      <c r="CHH18" s="11"/>
      <c r="CHI18" s="11"/>
      <c r="CHJ18" s="11"/>
      <c r="CHK18" s="11"/>
      <c r="CHL18" s="11"/>
      <c r="CHM18" s="11"/>
      <c r="CHN18" s="11"/>
      <c r="CHO18" s="11"/>
      <c r="CHP18" s="11"/>
      <c r="CHQ18" s="11"/>
      <c r="CHR18" s="11"/>
      <c r="CHS18" s="11"/>
      <c r="CHT18" s="11"/>
      <c r="CHU18" s="11"/>
      <c r="CHV18" s="11"/>
      <c r="CHW18" s="11"/>
      <c r="CHX18" s="11"/>
      <c r="CHY18" s="11"/>
      <c r="CHZ18" s="11"/>
      <c r="CIA18" s="11"/>
      <c r="CIB18" s="11"/>
      <c r="CIC18" s="11"/>
      <c r="CID18" s="11"/>
      <c r="CIE18" s="11"/>
      <c r="CIF18" s="11"/>
      <c r="CIG18" s="11"/>
      <c r="CIH18" s="11"/>
      <c r="CII18" s="11"/>
      <c r="CIJ18" s="11"/>
      <c r="CIK18" s="11"/>
      <c r="CIL18" s="11"/>
      <c r="CIM18" s="11"/>
      <c r="CIN18" s="11"/>
      <c r="CIO18" s="11"/>
      <c r="CIP18" s="11"/>
      <c r="CIQ18" s="11"/>
      <c r="CIR18" s="11"/>
      <c r="CIS18" s="11"/>
      <c r="CIT18" s="11"/>
      <c r="CIU18" s="11"/>
      <c r="CIV18" s="11"/>
      <c r="CIW18" s="11"/>
      <c r="CIX18" s="11"/>
      <c r="CIY18" s="11"/>
      <c r="CIZ18" s="11"/>
      <c r="CJA18" s="11"/>
      <c r="CJB18" s="11"/>
      <c r="CJC18" s="11"/>
      <c r="CJD18" s="11"/>
      <c r="CJE18" s="11"/>
      <c r="CJF18" s="11"/>
      <c r="CJG18" s="11"/>
      <c r="CJH18" s="11"/>
      <c r="CJI18" s="11"/>
      <c r="CJJ18" s="11"/>
      <c r="CJK18" s="11"/>
      <c r="CJL18" s="11"/>
      <c r="CJM18" s="11"/>
      <c r="CJN18" s="11"/>
      <c r="CJO18" s="11"/>
      <c r="CJP18" s="11"/>
      <c r="CJQ18" s="11"/>
      <c r="CJR18" s="11"/>
      <c r="CJS18" s="11"/>
      <c r="CJT18" s="11"/>
      <c r="CJU18" s="11"/>
      <c r="CJV18" s="11"/>
      <c r="CJW18" s="11"/>
      <c r="CJX18" s="11"/>
      <c r="CJY18" s="11"/>
      <c r="CJZ18" s="11"/>
      <c r="CKA18" s="11"/>
      <c r="CKB18" s="11"/>
      <c r="CKC18" s="11"/>
      <c r="CKD18" s="11"/>
      <c r="CKE18" s="11"/>
      <c r="CKF18" s="11"/>
      <c r="CKG18" s="11"/>
      <c r="CKH18" s="11"/>
      <c r="CKI18" s="11"/>
      <c r="CKJ18" s="11"/>
      <c r="CKK18" s="11"/>
      <c r="CKL18" s="11"/>
      <c r="CKM18" s="11"/>
      <c r="CKN18" s="11"/>
      <c r="CKO18" s="11"/>
      <c r="CKP18" s="11"/>
      <c r="CKQ18" s="11"/>
      <c r="CKR18" s="11"/>
      <c r="CKS18" s="11"/>
      <c r="CKT18" s="11"/>
      <c r="CKU18" s="11"/>
      <c r="CKV18" s="11"/>
      <c r="CKW18" s="11"/>
      <c r="CKX18" s="11"/>
      <c r="CKY18" s="11"/>
      <c r="CKZ18" s="11"/>
      <c r="CLA18" s="11"/>
      <c r="CLB18" s="11"/>
      <c r="CLC18" s="11"/>
      <c r="CLD18" s="11"/>
      <c r="CLE18" s="11"/>
      <c r="CLF18" s="11"/>
      <c r="CLG18" s="11"/>
      <c r="CLH18" s="11"/>
      <c r="CLI18" s="11"/>
      <c r="CLJ18" s="11"/>
      <c r="CLK18" s="11"/>
      <c r="CLL18" s="11"/>
      <c r="CLM18" s="11"/>
      <c r="CLN18" s="11"/>
      <c r="CLO18" s="11"/>
      <c r="CLP18" s="11"/>
      <c r="CLQ18" s="11"/>
      <c r="CLR18" s="11"/>
      <c r="CLS18" s="11"/>
      <c r="CLT18" s="11"/>
      <c r="CLU18" s="11"/>
      <c r="CLV18" s="11"/>
      <c r="CLW18" s="11"/>
      <c r="CLX18" s="11"/>
      <c r="CLY18" s="11"/>
      <c r="CLZ18" s="11"/>
      <c r="CMA18" s="11"/>
      <c r="CMB18" s="11"/>
      <c r="CMC18" s="11"/>
      <c r="CMD18" s="11"/>
      <c r="CME18" s="11"/>
      <c r="CMF18" s="11"/>
      <c r="CMG18" s="11"/>
      <c r="CMH18" s="11"/>
      <c r="CMI18" s="11"/>
      <c r="CMJ18" s="11"/>
      <c r="CMK18" s="11"/>
      <c r="CML18" s="11"/>
      <c r="CMM18" s="11"/>
      <c r="CMN18" s="11"/>
      <c r="CMO18" s="11"/>
      <c r="CMP18" s="11"/>
      <c r="CMQ18" s="11"/>
      <c r="CMR18" s="11"/>
      <c r="CMS18" s="11"/>
      <c r="CMT18" s="11"/>
      <c r="CMU18" s="11"/>
      <c r="CMV18" s="11"/>
      <c r="CMW18" s="11"/>
      <c r="CMX18" s="11"/>
      <c r="CMY18" s="11"/>
      <c r="CMZ18" s="11"/>
      <c r="CNA18" s="11"/>
      <c r="CNB18" s="11"/>
      <c r="CNC18" s="11"/>
      <c r="CND18" s="11"/>
      <c r="CNE18" s="11"/>
      <c r="CNF18" s="11"/>
      <c r="CNG18" s="11"/>
      <c r="CNH18" s="11"/>
      <c r="CNI18" s="11"/>
      <c r="CNJ18" s="11"/>
      <c r="CNK18" s="11"/>
      <c r="CNL18" s="11"/>
      <c r="CNM18" s="11"/>
      <c r="CNN18" s="11"/>
      <c r="CNO18" s="11"/>
      <c r="CNP18" s="11"/>
      <c r="CNQ18" s="11"/>
      <c r="CNR18" s="11"/>
      <c r="CNS18" s="11"/>
      <c r="CNT18" s="11"/>
      <c r="CNU18" s="11"/>
      <c r="CNV18" s="11"/>
      <c r="CNW18" s="11"/>
      <c r="CNX18" s="11"/>
      <c r="CNY18" s="11"/>
      <c r="CNZ18" s="11"/>
      <c r="COA18" s="11"/>
      <c r="COB18" s="11"/>
      <c r="COC18" s="11"/>
      <c r="COD18" s="11"/>
      <c r="COE18" s="11"/>
      <c r="COF18" s="11"/>
      <c r="COG18" s="11"/>
      <c r="COH18" s="11"/>
      <c r="COI18" s="11"/>
      <c r="COJ18" s="11"/>
      <c r="COK18" s="11"/>
      <c r="COL18" s="11"/>
      <c r="COM18" s="11"/>
      <c r="CON18" s="11"/>
      <c r="COO18" s="11"/>
      <c r="COP18" s="11"/>
      <c r="COQ18" s="11"/>
      <c r="COR18" s="11"/>
      <c r="COS18" s="11"/>
      <c r="COT18" s="11"/>
      <c r="COU18" s="11"/>
      <c r="COV18" s="11"/>
      <c r="COW18" s="11"/>
      <c r="COX18" s="11"/>
      <c r="COY18" s="11"/>
      <c r="COZ18" s="11"/>
      <c r="CPA18" s="11"/>
      <c r="CPB18" s="11"/>
      <c r="CPC18" s="11"/>
      <c r="CPD18" s="11"/>
      <c r="CPE18" s="11"/>
      <c r="CPF18" s="11"/>
      <c r="CPG18" s="11"/>
      <c r="CPH18" s="11"/>
      <c r="CPI18" s="11"/>
      <c r="CPJ18" s="11"/>
      <c r="CPK18" s="11"/>
      <c r="CPL18" s="11"/>
      <c r="CPM18" s="11"/>
      <c r="CPN18" s="11"/>
      <c r="CPO18" s="11"/>
      <c r="CPP18" s="11"/>
      <c r="CPQ18" s="11"/>
      <c r="CPR18" s="11"/>
      <c r="CPS18" s="11"/>
      <c r="CPT18" s="11"/>
      <c r="CPU18" s="11"/>
      <c r="CPV18" s="11"/>
      <c r="CPW18" s="11"/>
      <c r="CPX18" s="11"/>
      <c r="CPY18" s="11"/>
      <c r="CPZ18" s="11"/>
      <c r="CQA18" s="11"/>
      <c r="CQB18" s="11"/>
      <c r="CQC18" s="11"/>
      <c r="CQD18" s="11"/>
      <c r="CQE18" s="11"/>
      <c r="CQF18" s="11"/>
      <c r="CQG18" s="11"/>
      <c r="CQH18" s="11"/>
      <c r="CQI18" s="11"/>
      <c r="CQJ18" s="11"/>
      <c r="CQK18" s="11"/>
      <c r="CQL18" s="11"/>
      <c r="CQM18" s="11"/>
      <c r="CQN18" s="11"/>
      <c r="CQO18" s="11"/>
      <c r="CQP18" s="11"/>
      <c r="CQQ18" s="11"/>
      <c r="CQR18" s="11"/>
      <c r="CQS18" s="11"/>
      <c r="CQT18" s="11"/>
      <c r="CQU18" s="11"/>
      <c r="CQV18" s="11"/>
      <c r="CQW18" s="11"/>
      <c r="CQX18" s="11"/>
      <c r="CQY18" s="11"/>
      <c r="CQZ18" s="11"/>
      <c r="CRA18" s="11"/>
      <c r="CRB18" s="11"/>
      <c r="CRC18" s="11"/>
      <c r="CRD18" s="11"/>
      <c r="CRE18" s="11"/>
      <c r="CRF18" s="11"/>
      <c r="CRG18" s="11"/>
      <c r="CRH18" s="11"/>
      <c r="CRI18" s="11"/>
      <c r="CRJ18" s="11"/>
      <c r="CRK18" s="11"/>
      <c r="CRL18" s="11"/>
      <c r="CRM18" s="11"/>
      <c r="CRN18" s="11"/>
      <c r="CRO18" s="11"/>
      <c r="CRP18" s="11"/>
      <c r="CRQ18" s="11"/>
      <c r="CRR18" s="11"/>
      <c r="CRS18" s="11"/>
      <c r="CRT18" s="11"/>
      <c r="CRU18" s="11"/>
      <c r="CRV18" s="11"/>
      <c r="CRW18" s="11"/>
      <c r="CRX18" s="11"/>
      <c r="CRY18" s="11"/>
      <c r="CRZ18" s="11"/>
      <c r="CSA18" s="11"/>
      <c r="CSB18" s="11"/>
      <c r="CSC18" s="11"/>
      <c r="CSD18" s="11"/>
      <c r="CSE18" s="11"/>
      <c r="CSF18" s="11"/>
      <c r="CSG18" s="11"/>
      <c r="CSH18" s="11"/>
      <c r="CSI18" s="11"/>
      <c r="CSJ18" s="11"/>
      <c r="CSK18" s="11"/>
      <c r="CSL18" s="11"/>
      <c r="CSM18" s="11"/>
      <c r="CSN18" s="11"/>
      <c r="CSO18" s="11"/>
      <c r="CSP18" s="11"/>
      <c r="CSQ18" s="11"/>
      <c r="CSR18" s="11"/>
      <c r="CSS18" s="11"/>
      <c r="CST18" s="11"/>
      <c r="CSU18" s="11"/>
      <c r="CSV18" s="11"/>
      <c r="CSW18" s="11"/>
      <c r="CSX18" s="11"/>
      <c r="CSY18" s="11"/>
      <c r="CSZ18" s="11"/>
      <c r="CTA18" s="11"/>
      <c r="CTB18" s="11"/>
      <c r="CTC18" s="11"/>
      <c r="CTD18" s="11"/>
      <c r="CTE18" s="11"/>
      <c r="CTF18" s="11"/>
      <c r="CTG18" s="11"/>
      <c r="CTH18" s="11"/>
      <c r="CTI18" s="11"/>
      <c r="CTJ18" s="11"/>
      <c r="CTK18" s="11"/>
      <c r="CTL18" s="11"/>
      <c r="CTM18" s="11"/>
      <c r="CTN18" s="11"/>
      <c r="CTO18" s="11"/>
      <c r="CTP18" s="11"/>
      <c r="CTQ18" s="11"/>
      <c r="CTR18" s="11"/>
      <c r="CTS18" s="11"/>
      <c r="CTT18" s="11"/>
      <c r="CTU18" s="11"/>
      <c r="CTV18" s="11"/>
      <c r="CTW18" s="11"/>
      <c r="CTX18" s="11"/>
      <c r="CTY18" s="11"/>
      <c r="CTZ18" s="11"/>
      <c r="CUA18" s="11"/>
      <c r="CUB18" s="11"/>
      <c r="CUC18" s="11"/>
      <c r="CUD18" s="11"/>
      <c r="CUE18" s="11"/>
      <c r="CUF18" s="11"/>
      <c r="CUG18" s="11"/>
      <c r="CUH18" s="11"/>
      <c r="CUI18" s="11"/>
      <c r="CUJ18" s="11"/>
      <c r="CUK18" s="11"/>
      <c r="CUL18" s="11"/>
      <c r="CUM18" s="11"/>
      <c r="CUN18" s="11"/>
      <c r="CUO18" s="11"/>
      <c r="CUP18" s="11"/>
      <c r="CUQ18" s="11"/>
      <c r="CUR18" s="11"/>
      <c r="CUS18" s="11"/>
      <c r="CUT18" s="11"/>
      <c r="CUU18" s="11"/>
      <c r="CUV18" s="11"/>
      <c r="CUW18" s="11"/>
      <c r="CUX18" s="11"/>
      <c r="CUY18" s="11"/>
      <c r="CUZ18" s="11"/>
      <c r="CVA18" s="11"/>
      <c r="CVB18" s="11"/>
      <c r="CVC18" s="11"/>
      <c r="CVD18" s="11"/>
      <c r="CVE18" s="11"/>
      <c r="CVF18" s="11"/>
      <c r="CVG18" s="11"/>
      <c r="CVH18" s="11"/>
      <c r="CVI18" s="11"/>
      <c r="CVJ18" s="11"/>
      <c r="CVK18" s="11"/>
      <c r="CVL18" s="11"/>
      <c r="CVM18" s="11"/>
      <c r="CVN18" s="11"/>
      <c r="CVO18" s="11"/>
      <c r="CVP18" s="11"/>
      <c r="CVQ18" s="11"/>
      <c r="CVR18" s="11"/>
      <c r="CVS18" s="11"/>
      <c r="CVT18" s="11"/>
      <c r="CVU18" s="11"/>
      <c r="CVV18" s="11"/>
      <c r="CVW18" s="11"/>
      <c r="CVX18" s="11"/>
      <c r="CVY18" s="11"/>
      <c r="CVZ18" s="11"/>
      <c r="CWA18" s="11"/>
      <c r="CWB18" s="11"/>
      <c r="CWC18" s="11"/>
      <c r="CWD18" s="11"/>
      <c r="CWE18" s="11"/>
      <c r="CWF18" s="11"/>
      <c r="CWG18" s="11"/>
      <c r="CWH18" s="11"/>
      <c r="CWI18" s="11"/>
      <c r="CWJ18" s="11"/>
      <c r="CWK18" s="11"/>
      <c r="CWL18" s="11"/>
      <c r="CWM18" s="11"/>
      <c r="CWN18" s="11"/>
      <c r="CWO18" s="11"/>
      <c r="CWP18" s="11"/>
      <c r="CWQ18" s="11"/>
      <c r="CWR18" s="11"/>
      <c r="CWS18" s="11"/>
      <c r="CWT18" s="11"/>
      <c r="CWU18" s="11"/>
      <c r="CWV18" s="11"/>
      <c r="CWW18" s="11"/>
      <c r="CWX18" s="11"/>
      <c r="CWY18" s="11"/>
      <c r="CWZ18" s="11"/>
      <c r="CXA18" s="11"/>
      <c r="CXB18" s="11"/>
      <c r="CXC18" s="11"/>
      <c r="CXD18" s="11"/>
      <c r="CXE18" s="11"/>
      <c r="CXF18" s="11"/>
      <c r="CXG18" s="11"/>
      <c r="CXH18" s="11"/>
      <c r="CXI18" s="11"/>
      <c r="CXJ18" s="11"/>
      <c r="CXK18" s="11"/>
      <c r="CXL18" s="11"/>
      <c r="CXM18" s="11"/>
      <c r="CXN18" s="11"/>
      <c r="CXO18" s="11"/>
      <c r="CXP18" s="11"/>
      <c r="CXQ18" s="11"/>
      <c r="CXR18" s="11"/>
      <c r="CXS18" s="11"/>
      <c r="CXT18" s="11"/>
      <c r="CXU18" s="11"/>
      <c r="CXV18" s="11"/>
      <c r="CXW18" s="11"/>
      <c r="CXX18" s="11"/>
      <c r="CXY18" s="11"/>
      <c r="CXZ18" s="11"/>
      <c r="CYA18" s="11"/>
      <c r="CYB18" s="11"/>
      <c r="CYC18" s="11"/>
      <c r="CYD18" s="11"/>
      <c r="CYE18" s="11"/>
      <c r="CYF18" s="11"/>
      <c r="CYG18" s="11"/>
      <c r="CYH18" s="11"/>
      <c r="CYI18" s="11"/>
      <c r="CYJ18" s="11"/>
      <c r="CYK18" s="11"/>
      <c r="CYL18" s="11"/>
      <c r="CYM18" s="11"/>
      <c r="CYN18" s="11"/>
      <c r="CYO18" s="11"/>
      <c r="CYP18" s="11"/>
      <c r="CYQ18" s="11"/>
      <c r="CYR18" s="11"/>
      <c r="CYS18" s="11"/>
      <c r="CYT18" s="11"/>
      <c r="CYU18" s="11"/>
      <c r="CYV18" s="11"/>
      <c r="CYW18" s="11"/>
      <c r="CYX18" s="11"/>
      <c r="CYY18" s="11"/>
      <c r="CYZ18" s="11"/>
      <c r="CZA18" s="11"/>
      <c r="CZB18" s="11"/>
      <c r="CZC18" s="11"/>
      <c r="CZD18" s="11"/>
      <c r="CZE18" s="11"/>
      <c r="CZF18" s="11"/>
      <c r="CZG18" s="11"/>
      <c r="CZH18" s="11"/>
      <c r="CZI18" s="11"/>
      <c r="CZJ18" s="11"/>
      <c r="CZK18" s="11"/>
      <c r="CZL18" s="11"/>
      <c r="CZM18" s="11"/>
      <c r="CZN18" s="11"/>
      <c r="CZO18" s="11"/>
      <c r="CZP18" s="11"/>
      <c r="CZQ18" s="11"/>
      <c r="CZR18" s="11"/>
      <c r="CZS18" s="11"/>
      <c r="CZT18" s="11"/>
      <c r="CZU18" s="11"/>
      <c r="CZV18" s="11"/>
      <c r="CZW18" s="11"/>
      <c r="CZX18" s="11"/>
      <c r="CZY18" s="11"/>
      <c r="CZZ18" s="11"/>
      <c r="DAA18" s="11"/>
      <c r="DAB18" s="11"/>
      <c r="DAC18" s="11"/>
      <c r="DAD18" s="11"/>
      <c r="DAE18" s="11"/>
      <c r="DAF18" s="11"/>
      <c r="DAG18" s="11"/>
      <c r="DAH18" s="11"/>
      <c r="DAI18" s="11"/>
      <c r="DAJ18" s="11"/>
      <c r="DAK18" s="11"/>
      <c r="DAL18" s="11"/>
      <c r="DAM18" s="11"/>
      <c r="DAN18" s="11"/>
      <c r="DAO18" s="11"/>
      <c r="DAP18" s="11"/>
      <c r="DAQ18" s="11"/>
      <c r="DAR18" s="11"/>
      <c r="DAS18" s="11"/>
      <c r="DAT18" s="11"/>
      <c r="DAU18" s="11"/>
      <c r="DAV18" s="11"/>
      <c r="DAW18" s="11"/>
      <c r="DAX18" s="11"/>
      <c r="DAY18" s="11"/>
      <c r="DAZ18" s="11"/>
      <c r="DBA18" s="11"/>
      <c r="DBB18" s="11"/>
      <c r="DBC18" s="11"/>
      <c r="DBD18" s="11"/>
      <c r="DBE18" s="11"/>
      <c r="DBF18" s="11"/>
      <c r="DBG18" s="11"/>
      <c r="DBH18" s="11"/>
      <c r="DBI18" s="11"/>
      <c r="DBJ18" s="11"/>
      <c r="DBK18" s="11"/>
      <c r="DBL18" s="11"/>
      <c r="DBM18" s="11"/>
      <c r="DBN18" s="11"/>
      <c r="DBO18" s="11"/>
      <c r="DBP18" s="11"/>
      <c r="DBQ18" s="11"/>
      <c r="DBR18" s="11"/>
      <c r="DBS18" s="11"/>
      <c r="DBT18" s="11"/>
      <c r="DBU18" s="11"/>
      <c r="DBV18" s="11"/>
      <c r="DBW18" s="11"/>
      <c r="DBX18" s="11"/>
      <c r="DBY18" s="11"/>
      <c r="DBZ18" s="11"/>
      <c r="DCA18" s="11"/>
      <c r="DCB18" s="11"/>
      <c r="DCC18" s="11"/>
      <c r="DCD18" s="11"/>
      <c r="DCE18" s="11"/>
      <c r="DCF18" s="11"/>
      <c r="DCG18" s="11"/>
      <c r="DCH18" s="11"/>
      <c r="DCI18" s="11"/>
      <c r="DCJ18" s="11"/>
      <c r="DCK18" s="11"/>
      <c r="DCL18" s="11"/>
      <c r="DCM18" s="11"/>
      <c r="DCN18" s="11"/>
      <c r="DCO18" s="11"/>
      <c r="DCP18" s="11"/>
      <c r="DCQ18" s="11"/>
      <c r="DCR18" s="11"/>
      <c r="DCS18" s="11"/>
      <c r="DCT18" s="11"/>
      <c r="DCU18" s="11"/>
      <c r="DCV18" s="11"/>
      <c r="DCW18" s="11"/>
      <c r="DCX18" s="11"/>
      <c r="DCY18" s="11"/>
      <c r="DCZ18" s="11"/>
      <c r="DDA18" s="11"/>
      <c r="DDB18" s="11"/>
      <c r="DDC18" s="11"/>
      <c r="DDD18" s="11"/>
      <c r="DDE18" s="11"/>
      <c r="DDF18" s="11"/>
      <c r="DDG18" s="11"/>
      <c r="DDH18" s="11"/>
      <c r="DDI18" s="11"/>
      <c r="DDJ18" s="11"/>
      <c r="DDK18" s="11"/>
      <c r="DDL18" s="11"/>
      <c r="DDM18" s="11"/>
      <c r="DDN18" s="11"/>
      <c r="DDO18" s="11"/>
      <c r="DDP18" s="11"/>
      <c r="DDQ18" s="11"/>
      <c r="DDR18" s="11"/>
      <c r="DDS18" s="11"/>
      <c r="DDT18" s="11"/>
      <c r="DDU18" s="11"/>
      <c r="DDV18" s="11"/>
      <c r="DDW18" s="11"/>
      <c r="DDX18" s="11"/>
      <c r="DDY18" s="11"/>
      <c r="DDZ18" s="11"/>
      <c r="DEA18" s="11"/>
      <c r="DEB18" s="11"/>
      <c r="DEC18" s="11"/>
      <c r="DED18" s="11"/>
      <c r="DEE18" s="11"/>
      <c r="DEF18" s="11"/>
      <c r="DEG18" s="11"/>
      <c r="DEH18" s="11"/>
      <c r="DEI18" s="11"/>
      <c r="DEJ18" s="11"/>
      <c r="DEK18" s="11"/>
      <c r="DEL18" s="11"/>
      <c r="DEM18" s="11"/>
      <c r="DEN18" s="11"/>
      <c r="DEO18" s="11"/>
      <c r="DEP18" s="11"/>
      <c r="DEQ18" s="11"/>
      <c r="DER18" s="11"/>
      <c r="DES18" s="11"/>
      <c r="DET18" s="11"/>
      <c r="DEU18" s="11"/>
      <c r="DEV18" s="11"/>
      <c r="DEW18" s="11"/>
      <c r="DEX18" s="11"/>
      <c r="DEY18" s="11"/>
      <c r="DEZ18" s="11"/>
      <c r="DFA18" s="11"/>
      <c r="DFB18" s="11"/>
      <c r="DFC18" s="11"/>
      <c r="DFD18" s="11"/>
      <c r="DFE18" s="11"/>
      <c r="DFF18" s="11"/>
      <c r="DFG18" s="11"/>
      <c r="DFH18" s="11"/>
      <c r="DFI18" s="11"/>
      <c r="DFJ18" s="11"/>
      <c r="DFK18" s="11"/>
      <c r="DFL18" s="11"/>
      <c r="DFM18" s="11"/>
      <c r="DFN18" s="11"/>
      <c r="DFO18" s="11"/>
      <c r="DFP18" s="11"/>
      <c r="DFQ18" s="11"/>
      <c r="DFR18" s="11"/>
      <c r="DFS18" s="11"/>
      <c r="DFT18" s="11"/>
      <c r="DFU18" s="11"/>
      <c r="DFV18" s="11"/>
      <c r="DFW18" s="11"/>
      <c r="DFX18" s="11"/>
      <c r="DFY18" s="11"/>
      <c r="DFZ18" s="11"/>
      <c r="DGA18" s="11"/>
      <c r="DGB18" s="11"/>
      <c r="DGC18" s="11"/>
      <c r="DGD18" s="11"/>
      <c r="DGE18" s="11"/>
      <c r="DGF18" s="11"/>
      <c r="DGG18" s="11"/>
      <c r="DGH18" s="11"/>
      <c r="DGI18" s="11"/>
      <c r="DGJ18" s="11"/>
      <c r="DGK18" s="11"/>
      <c r="DGL18" s="11"/>
      <c r="DGM18" s="11"/>
      <c r="DGN18" s="11"/>
      <c r="DGO18" s="11"/>
      <c r="DGP18" s="11"/>
      <c r="DGQ18" s="11"/>
      <c r="DGR18" s="11"/>
      <c r="DGS18" s="11"/>
      <c r="DGT18" s="11"/>
      <c r="DGU18" s="11"/>
      <c r="DGV18" s="11"/>
      <c r="DGW18" s="11"/>
      <c r="DGX18" s="11"/>
      <c r="DGY18" s="11"/>
      <c r="DGZ18" s="11"/>
      <c r="DHA18" s="11"/>
      <c r="DHB18" s="11"/>
      <c r="DHC18" s="11"/>
      <c r="DHD18" s="11"/>
      <c r="DHE18" s="11"/>
      <c r="DHF18" s="11"/>
      <c r="DHG18" s="11"/>
      <c r="DHH18" s="11"/>
      <c r="DHI18" s="11"/>
      <c r="DHJ18" s="11"/>
      <c r="DHK18" s="11"/>
      <c r="DHL18" s="11"/>
      <c r="DHM18" s="11"/>
      <c r="DHN18" s="11"/>
      <c r="DHO18" s="11"/>
      <c r="DHP18" s="11"/>
      <c r="DHQ18" s="11"/>
      <c r="DHR18" s="11"/>
      <c r="DHS18" s="11"/>
      <c r="DHT18" s="11"/>
      <c r="DHU18" s="11"/>
      <c r="DHV18" s="11"/>
      <c r="DHW18" s="11"/>
      <c r="DHX18" s="11"/>
      <c r="DHY18" s="11"/>
      <c r="DHZ18" s="11"/>
      <c r="DIA18" s="11"/>
      <c r="DIB18" s="11"/>
      <c r="DIC18" s="11"/>
      <c r="DID18" s="11"/>
      <c r="DIE18" s="11"/>
      <c r="DIF18" s="11"/>
      <c r="DIG18" s="11"/>
      <c r="DIH18" s="11"/>
      <c r="DII18" s="11"/>
      <c r="DIJ18" s="11"/>
      <c r="DIK18" s="11"/>
      <c r="DIL18" s="11"/>
      <c r="DIM18" s="11"/>
      <c r="DIN18" s="11"/>
      <c r="DIO18" s="11"/>
      <c r="DIP18" s="11"/>
      <c r="DIQ18" s="11"/>
      <c r="DIR18" s="11"/>
      <c r="DIS18" s="11"/>
      <c r="DIT18" s="11"/>
      <c r="DIU18" s="11"/>
      <c r="DIV18" s="11"/>
      <c r="DIW18" s="11"/>
      <c r="DIX18" s="11"/>
      <c r="DIY18" s="11"/>
      <c r="DIZ18" s="11"/>
      <c r="DJA18" s="11"/>
      <c r="DJB18" s="11"/>
      <c r="DJC18" s="11"/>
      <c r="DJD18" s="11"/>
      <c r="DJE18" s="11"/>
      <c r="DJF18" s="11"/>
      <c r="DJG18" s="11"/>
      <c r="DJH18" s="11"/>
      <c r="DJI18" s="11"/>
      <c r="DJJ18" s="11"/>
      <c r="DJK18" s="11"/>
      <c r="DJL18" s="11"/>
      <c r="DJM18" s="11"/>
      <c r="DJN18" s="11"/>
      <c r="DJO18" s="11"/>
      <c r="DJP18" s="11"/>
      <c r="DJQ18" s="11"/>
      <c r="DJR18" s="11"/>
      <c r="DJS18" s="11"/>
      <c r="DJT18" s="11"/>
      <c r="DJU18" s="11"/>
      <c r="DJV18" s="11"/>
      <c r="DJW18" s="11"/>
      <c r="DJX18" s="11"/>
      <c r="DJY18" s="11"/>
      <c r="DJZ18" s="11"/>
      <c r="DKA18" s="11"/>
      <c r="DKB18" s="11"/>
      <c r="DKC18" s="11"/>
      <c r="DKD18" s="11"/>
      <c r="DKE18" s="11"/>
      <c r="DKF18" s="11"/>
      <c r="DKG18" s="11"/>
      <c r="DKH18" s="11"/>
      <c r="DKI18" s="11"/>
      <c r="DKJ18" s="11"/>
      <c r="DKK18" s="11"/>
      <c r="DKL18" s="11"/>
      <c r="DKM18" s="11"/>
      <c r="DKN18" s="11"/>
      <c r="DKO18" s="11"/>
      <c r="DKP18" s="11"/>
      <c r="DKQ18" s="11"/>
      <c r="DKR18" s="11"/>
      <c r="DKS18" s="11"/>
      <c r="DKT18" s="11"/>
      <c r="DKU18" s="11"/>
      <c r="DKV18" s="11"/>
      <c r="DKW18" s="11"/>
      <c r="DKX18" s="11"/>
      <c r="DKY18" s="11"/>
      <c r="DKZ18" s="11"/>
      <c r="DLA18" s="11"/>
      <c r="DLB18" s="11"/>
      <c r="DLC18" s="11"/>
      <c r="DLD18" s="11"/>
      <c r="DLE18" s="11"/>
      <c r="DLF18" s="11"/>
      <c r="DLG18" s="11"/>
      <c r="DLH18" s="11"/>
      <c r="DLI18" s="11"/>
      <c r="DLJ18" s="11"/>
      <c r="DLK18" s="11"/>
      <c r="DLL18" s="11"/>
      <c r="DLM18" s="11"/>
      <c r="DLN18" s="11"/>
      <c r="DLO18" s="11"/>
      <c r="DLP18" s="11"/>
      <c r="DLQ18" s="11"/>
      <c r="DLR18" s="11"/>
      <c r="DLS18" s="11"/>
      <c r="DLT18" s="11"/>
      <c r="DLU18" s="11"/>
      <c r="DLV18" s="11"/>
      <c r="DLW18" s="11"/>
      <c r="DLX18" s="11"/>
      <c r="DLY18" s="11"/>
      <c r="DLZ18" s="11"/>
      <c r="DMA18" s="11"/>
      <c r="DMB18" s="11"/>
      <c r="DMC18" s="11"/>
      <c r="DMD18" s="11"/>
      <c r="DME18" s="11"/>
      <c r="DMF18" s="11"/>
      <c r="DMG18" s="11"/>
      <c r="DMH18" s="11"/>
      <c r="DMI18" s="11"/>
      <c r="DMJ18" s="11"/>
      <c r="DMK18" s="11"/>
      <c r="DML18" s="11"/>
      <c r="DMM18" s="11"/>
      <c r="DMN18" s="11"/>
      <c r="DMO18" s="11"/>
      <c r="DMP18" s="11"/>
      <c r="DMQ18" s="11"/>
      <c r="DMR18" s="11"/>
      <c r="DMS18" s="11"/>
      <c r="DMT18" s="11"/>
      <c r="DMU18" s="11"/>
      <c r="DMV18" s="11"/>
      <c r="DMW18" s="11"/>
      <c r="DMX18" s="11"/>
      <c r="DMY18" s="11"/>
      <c r="DMZ18" s="11"/>
      <c r="DNA18" s="11"/>
      <c r="DNB18" s="11"/>
      <c r="DNC18" s="11"/>
      <c r="DND18" s="11"/>
      <c r="DNE18" s="11"/>
      <c r="DNF18" s="11"/>
      <c r="DNG18" s="11"/>
      <c r="DNH18" s="11"/>
      <c r="DNI18" s="11"/>
      <c r="DNJ18" s="11"/>
      <c r="DNK18" s="11"/>
      <c r="DNL18" s="11"/>
      <c r="DNM18" s="11"/>
      <c r="DNN18" s="11"/>
      <c r="DNO18" s="11"/>
      <c r="DNP18" s="11"/>
      <c r="DNQ18" s="11"/>
      <c r="DNR18" s="11"/>
      <c r="DNS18" s="11"/>
      <c r="DNT18" s="11"/>
      <c r="DNU18" s="11"/>
      <c r="DNV18" s="11"/>
      <c r="DNW18" s="11"/>
      <c r="DNX18" s="11"/>
      <c r="DNY18" s="11"/>
      <c r="DNZ18" s="11"/>
      <c r="DOA18" s="11"/>
      <c r="DOB18" s="11"/>
      <c r="DOC18" s="11"/>
      <c r="DOD18" s="11"/>
      <c r="DOE18" s="11"/>
      <c r="DOF18" s="11"/>
      <c r="DOG18" s="11"/>
      <c r="DOH18" s="11"/>
      <c r="DOI18" s="11"/>
      <c r="DOJ18" s="11"/>
      <c r="DOK18" s="11"/>
      <c r="DOL18" s="11"/>
      <c r="DOM18" s="11"/>
      <c r="DON18" s="11"/>
      <c r="DOO18" s="11"/>
      <c r="DOP18" s="11"/>
      <c r="DOQ18" s="11"/>
      <c r="DOR18" s="11"/>
      <c r="DOS18" s="11"/>
      <c r="DOT18" s="11"/>
      <c r="DOU18" s="11"/>
      <c r="DOV18" s="11"/>
      <c r="DOW18" s="11"/>
      <c r="DOX18" s="11"/>
      <c r="DOY18" s="11"/>
      <c r="DOZ18" s="11"/>
      <c r="DPA18" s="11"/>
      <c r="DPB18" s="11"/>
      <c r="DPC18" s="11"/>
      <c r="DPD18" s="11"/>
      <c r="DPE18" s="11"/>
      <c r="DPF18" s="11"/>
      <c r="DPG18" s="11"/>
      <c r="DPH18" s="11"/>
      <c r="DPI18" s="11"/>
      <c r="DPJ18" s="11"/>
      <c r="DPK18" s="11"/>
      <c r="DPL18" s="11"/>
      <c r="DPM18" s="11"/>
      <c r="DPN18" s="11"/>
      <c r="DPO18" s="11"/>
      <c r="DPP18" s="11"/>
      <c r="DPQ18" s="11"/>
      <c r="DPR18" s="11"/>
      <c r="DPS18" s="11"/>
      <c r="DPT18" s="11"/>
      <c r="DPU18" s="11"/>
      <c r="DPV18" s="11"/>
      <c r="DPW18" s="11"/>
      <c r="DPX18" s="11"/>
      <c r="DPY18" s="11"/>
      <c r="DPZ18" s="11"/>
      <c r="DQA18" s="11"/>
      <c r="DQB18" s="11"/>
      <c r="DQC18" s="11"/>
      <c r="DQD18" s="11"/>
      <c r="DQE18" s="11"/>
      <c r="DQF18" s="11"/>
      <c r="DQG18" s="11"/>
      <c r="DQH18" s="11"/>
      <c r="DQI18" s="11"/>
      <c r="DQJ18" s="11"/>
      <c r="DQK18" s="11"/>
      <c r="DQL18" s="11"/>
      <c r="DQM18" s="11"/>
      <c r="DQN18" s="11"/>
      <c r="DQO18" s="11"/>
      <c r="DQP18" s="11"/>
      <c r="DQQ18" s="11"/>
      <c r="DQR18" s="11"/>
      <c r="DQS18" s="11"/>
      <c r="DQT18" s="11"/>
      <c r="DQU18" s="11"/>
      <c r="DQV18" s="11"/>
      <c r="DQW18" s="11"/>
      <c r="DQX18" s="11"/>
      <c r="DQY18" s="11"/>
      <c r="DQZ18" s="11"/>
      <c r="DRA18" s="11"/>
      <c r="DRB18" s="11"/>
      <c r="DRC18" s="11"/>
      <c r="DRD18" s="11"/>
      <c r="DRE18" s="11"/>
      <c r="DRF18" s="11"/>
      <c r="DRG18" s="11"/>
      <c r="DRH18" s="11"/>
      <c r="DRI18" s="11"/>
      <c r="DRJ18" s="11"/>
      <c r="DRK18" s="11"/>
      <c r="DRL18" s="11"/>
      <c r="DRM18" s="11"/>
      <c r="DRN18" s="11"/>
      <c r="DRO18" s="11"/>
      <c r="DRP18" s="11"/>
      <c r="DRQ18" s="11"/>
      <c r="DRR18" s="11"/>
      <c r="DRS18" s="11"/>
      <c r="DRT18" s="11"/>
      <c r="DRU18" s="11"/>
      <c r="DRV18" s="11"/>
      <c r="DRW18" s="11"/>
      <c r="DRX18" s="11"/>
      <c r="DRY18" s="11"/>
      <c r="DRZ18" s="11"/>
      <c r="DSA18" s="11"/>
      <c r="DSB18" s="11"/>
      <c r="DSC18" s="11"/>
      <c r="DSD18" s="11"/>
      <c r="DSE18" s="11"/>
      <c r="DSF18" s="11"/>
      <c r="DSG18" s="11"/>
      <c r="DSH18" s="11"/>
      <c r="DSI18" s="11"/>
      <c r="DSJ18" s="11"/>
      <c r="DSK18" s="11"/>
      <c r="DSL18" s="11"/>
      <c r="DSM18" s="11"/>
      <c r="DSN18" s="11"/>
      <c r="DSO18" s="11"/>
      <c r="DSP18" s="11"/>
      <c r="DSQ18" s="11"/>
      <c r="DSR18" s="11"/>
      <c r="DSS18" s="11"/>
      <c r="DST18" s="11"/>
      <c r="DSU18" s="11"/>
      <c r="DSV18" s="11"/>
      <c r="DSW18" s="11"/>
      <c r="DSX18" s="11"/>
      <c r="DSY18" s="11"/>
      <c r="DSZ18" s="11"/>
      <c r="DTA18" s="11"/>
      <c r="DTB18" s="11"/>
      <c r="DTC18" s="11"/>
      <c r="DTD18" s="11"/>
      <c r="DTE18" s="11"/>
      <c r="DTF18" s="11"/>
      <c r="DTG18" s="11"/>
      <c r="DTH18" s="11"/>
      <c r="DTI18" s="11"/>
      <c r="DTJ18" s="11"/>
      <c r="DTK18" s="11"/>
      <c r="DTL18" s="11"/>
      <c r="DTM18" s="11"/>
      <c r="DTN18" s="11"/>
      <c r="DTO18" s="11"/>
      <c r="DTP18" s="11"/>
      <c r="DTQ18" s="11"/>
      <c r="DTR18" s="11"/>
      <c r="DTS18" s="11"/>
      <c r="DTT18" s="11"/>
      <c r="DTU18" s="11"/>
      <c r="DTV18" s="11"/>
      <c r="DTW18" s="11"/>
      <c r="DTX18" s="11"/>
      <c r="DTY18" s="11"/>
      <c r="DTZ18" s="11"/>
      <c r="DUA18" s="11"/>
      <c r="DUB18" s="11"/>
      <c r="DUC18" s="11"/>
      <c r="DUD18" s="11"/>
      <c r="DUE18" s="11"/>
      <c r="DUF18" s="11"/>
      <c r="DUG18" s="11"/>
      <c r="DUH18" s="11"/>
      <c r="DUI18" s="11"/>
      <c r="DUJ18" s="11"/>
      <c r="DUK18" s="11"/>
      <c r="DUL18" s="11"/>
      <c r="DUM18" s="11"/>
      <c r="DUN18" s="11"/>
      <c r="DUO18" s="11"/>
      <c r="DUP18" s="11"/>
      <c r="DUQ18" s="11"/>
      <c r="DUR18" s="11"/>
      <c r="DUS18" s="11"/>
      <c r="DUT18" s="11"/>
      <c r="DUU18" s="11"/>
      <c r="DUV18" s="11"/>
      <c r="DUW18" s="11"/>
      <c r="DUX18" s="11"/>
      <c r="DUY18" s="11"/>
      <c r="DUZ18" s="11"/>
      <c r="DVA18" s="11"/>
      <c r="DVB18" s="11"/>
      <c r="DVC18" s="11"/>
      <c r="DVD18" s="11"/>
      <c r="DVE18" s="11"/>
      <c r="DVF18" s="11"/>
      <c r="DVG18" s="11"/>
      <c r="DVH18" s="11"/>
      <c r="DVI18" s="11"/>
      <c r="DVJ18" s="11"/>
      <c r="DVK18" s="11"/>
      <c r="DVL18" s="11"/>
      <c r="DVM18" s="11"/>
      <c r="DVN18" s="11"/>
      <c r="DVO18" s="11"/>
      <c r="DVP18" s="11"/>
      <c r="DVQ18" s="11"/>
      <c r="DVR18" s="11"/>
      <c r="DVS18" s="11"/>
      <c r="DVT18" s="11"/>
      <c r="DVU18" s="11"/>
      <c r="DVV18" s="11"/>
      <c r="DVW18" s="11"/>
      <c r="DVX18" s="11"/>
      <c r="DVY18" s="11"/>
      <c r="DVZ18" s="11"/>
      <c r="DWA18" s="11"/>
      <c r="DWB18" s="11"/>
      <c r="DWC18" s="11"/>
      <c r="DWD18" s="11"/>
      <c r="DWE18" s="11"/>
      <c r="DWF18" s="11"/>
      <c r="DWG18" s="11"/>
      <c r="DWH18" s="11"/>
      <c r="DWI18" s="11"/>
      <c r="DWJ18" s="11"/>
      <c r="DWK18" s="11"/>
      <c r="DWL18" s="11"/>
      <c r="DWM18" s="11"/>
      <c r="DWN18" s="11"/>
      <c r="DWO18" s="11"/>
      <c r="DWP18" s="11"/>
      <c r="DWQ18" s="11"/>
      <c r="DWR18" s="11"/>
      <c r="DWS18" s="11"/>
      <c r="DWT18" s="11"/>
      <c r="DWU18" s="11"/>
      <c r="DWV18" s="11"/>
      <c r="DWW18" s="11"/>
      <c r="DWX18" s="11"/>
      <c r="DWY18" s="11"/>
      <c r="DWZ18" s="11"/>
      <c r="DXA18" s="11"/>
      <c r="DXB18" s="11"/>
      <c r="DXC18" s="11"/>
      <c r="DXD18" s="11"/>
      <c r="DXE18" s="11"/>
      <c r="DXF18" s="11"/>
      <c r="DXG18" s="11"/>
      <c r="DXH18" s="11"/>
      <c r="DXI18" s="11"/>
      <c r="DXJ18" s="11"/>
      <c r="DXK18" s="11"/>
      <c r="DXL18" s="11"/>
      <c r="DXM18" s="11"/>
      <c r="DXN18" s="11"/>
      <c r="DXO18" s="11"/>
      <c r="DXP18" s="11"/>
      <c r="DXQ18" s="11"/>
      <c r="DXR18" s="11"/>
      <c r="DXS18" s="11"/>
      <c r="DXT18" s="11"/>
      <c r="DXU18" s="11"/>
      <c r="DXV18" s="11"/>
      <c r="DXW18" s="11"/>
      <c r="DXX18" s="11"/>
      <c r="DXY18" s="11"/>
      <c r="DXZ18" s="11"/>
      <c r="DYA18" s="11"/>
      <c r="DYB18" s="11"/>
      <c r="DYC18" s="11"/>
      <c r="DYD18" s="11"/>
      <c r="DYE18" s="11"/>
      <c r="DYF18" s="11"/>
      <c r="DYG18" s="11"/>
      <c r="DYH18" s="11"/>
      <c r="DYI18" s="11"/>
      <c r="DYJ18" s="11"/>
      <c r="DYK18" s="11"/>
      <c r="DYL18" s="11"/>
      <c r="DYM18" s="11"/>
      <c r="DYN18" s="11"/>
      <c r="DYO18" s="11"/>
      <c r="DYP18" s="11"/>
      <c r="DYQ18" s="11"/>
      <c r="DYR18" s="11"/>
      <c r="DYS18" s="11"/>
      <c r="DYT18" s="11"/>
      <c r="DYU18" s="11"/>
      <c r="DYV18" s="11"/>
      <c r="DYW18" s="11"/>
      <c r="DYX18" s="11"/>
      <c r="DYY18" s="11"/>
      <c r="DYZ18" s="11"/>
      <c r="DZA18" s="11"/>
      <c r="DZB18" s="11"/>
      <c r="DZC18" s="11"/>
      <c r="DZD18" s="11"/>
      <c r="DZE18" s="11"/>
      <c r="DZF18" s="11"/>
      <c r="DZG18" s="11"/>
      <c r="DZH18" s="11"/>
      <c r="DZI18" s="11"/>
      <c r="DZJ18" s="11"/>
      <c r="DZK18" s="11"/>
      <c r="DZL18" s="11"/>
      <c r="DZM18" s="11"/>
      <c r="DZN18" s="11"/>
      <c r="DZO18" s="11"/>
      <c r="DZP18" s="11"/>
      <c r="DZQ18" s="11"/>
      <c r="DZR18" s="11"/>
      <c r="DZS18" s="11"/>
      <c r="DZT18" s="11"/>
      <c r="DZU18" s="11"/>
      <c r="DZV18" s="11"/>
      <c r="DZW18" s="11"/>
      <c r="DZX18" s="11"/>
      <c r="DZY18" s="11"/>
      <c r="DZZ18" s="11"/>
      <c r="EAA18" s="11"/>
      <c r="EAB18" s="11"/>
      <c r="EAC18" s="11"/>
      <c r="EAD18" s="11"/>
      <c r="EAE18" s="11"/>
      <c r="EAF18" s="11"/>
      <c r="EAG18" s="11"/>
      <c r="EAH18" s="11"/>
      <c r="EAI18" s="11"/>
      <c r="EAJ18" s="11"/>
      <c r="EAK18" s="11"/>
      <c r="EAL18" s="11"/>
      <c r="EAM18" s="11"/>
      <c r="EAN18" s="11"/>
      <c r="EAO18" s="11"/>
      <c r="EAP18" s="11"/>
      <c r="EAQ18" s="11"/>
      <c r="EAR18" s="11"/>
      <c r="EAS18" s="11"/>
      <c r="EAT18" s="11"/>
      <c r="EAU18" s="11"/>
      <c r="EAV18" s="11"/>
      <c r="EAW18" s="11"/>
      <c r="EAX18" s="11"/>
      <c r="EAY18" s="11"/>
      <c r="EAZ18" s="11"/>
      <c r="EBA18" s="11"/>
      <c r="EBB18" s="11"/>
      <c r="EBC18" s="11"/>
      <c r="EBD18" s="11"/>
      <c r="EBE18" s="11"/>
      <c r="EBF18" s="11"/>
      <c r="EBG18" s="11"/>
      <c r="EBH18" s="11"/>
      <c r="EBI18" s="11"/>
      <c r="EBJ18" s="11"/>
      <c r="EBK18" s="11"/>
      <c r="EBL18" s="11"/>
      <c r="EBM18" s="11"/>
      <c r="EBN18" s="11"/>
      <c r="EBO18" s="11"/>
      <c r="EBP18" s="11"/>
      <c r="EBQ18" s="11"/>
      <c r="EBR18" s="11"/>
      <c r="EBS18" s="11"/>
      <c r="EBT18" s="11"/>
      <c r="EBU18" s="11"/>
      <c r="EBV18" s="11"/>
      <c r="EBW18" s="11"/>
      <c r="EBX18" s="11"/>
      <c r="EBY18" s="11"/>
      <c r="EBZ18" s="11"/>
      <c r="ECA18" s="11"/>
      <c r="ECB18" s="11"/>
      <c r="ECC18" s="11"/>
      <c r="ECD18" s="11"/>
      <c r="ECE18" s="11"/>
      <c r="ECF18" s="11"/>
      <c r="ECG18" s="11"/>
      <c r="ECH18" s="11"/>
      <c r="ECI18" s="11"/>
      <c r="ECJ18" s="11"/>
      <c r="ECK18" s="11"/>
      <c r="ECL18" s="11"/>
      <c r="ECM18" s="11"/>
      <c r="ECN18" s="11"/>
      <c r="ECO18" s="11"/>
      <c r="ECP18" s="11"/>
      <c r="ECQ18" s="11"/>
      <c r="ECR18" s="11"/>
      <c r="ECS18" s="11"/>
      <c r="ECT18" s="11"/>
      <c r="ECU18" s="11"/>
      <c r="ECV18" s="11"/>
      <c r="ECW18" s="11"/>
      <c r="ECX18" s="11"/>
      <c r="ECY18" s="11"/>
      <c r="ECZ18" s="11"/>
      <c r="EDA18" s="11"/>
      <c r="EDB18" s="11"/>
      <c r="EDC18" s="11"/>
      <c r="EDD18" s="11"/>
      <c r="EDE18" s="11"/>
      <c r="EDF18" s="11"/>
      <c r="EDG18" s="11"/>
      <c r="EDH18" s="11"/>
      <c r="EDI18" s="11"/>
      <c r="EDJ18" s="11"/>
      <c r="EDK18" s="11"/>
      <c r="EDL18" s="11"/>
      <c r="EDM18" s="11"/>
      <c r="EDN18" s="11"/>
      <c r="EDO18" s="11"/>
      <c r="EDP18" s="11"/>
      <c r="EDQ18" s="11"/>
      <c r="EDR18" s="11"/>
      <c r="EDS18" s="11"/>
      <c r="EDT18" s="11"/>
      <c r="EDU18" s="11"/>
      <c r="EDV18" s="11"/>
      <c r="EDW18" s="11"/>
      <c r="EDX18" s="11"/>
      <c r="EDY18" s="11"/>
      <c r="EDZ18" s="11"/>
      <c r="EEA18" s="11"/>
      <c r="EEB18" s="11"/>
      <c r="EEC18" s="11"/>
      <c r="EED18" s="11"/>
      <c r="EEE18" s="11"/>
      <c r="EEF18" s="11"/>
      <c r="EEG18" s="11"/>
      <c r="EEH18" s="11"/>
      <c r="EEI18" s="11"/>
      <c r="EEJ18" s="11"/>
      <c r="EEK18" s="11"/>
      <c r="EEL18" s="11"/>
      <c r="EEM18" s="11"/>
      <c r="EEN18" s="11"/>
      <c r="EEO18" s="11"/>
      <c r="EEP18" s="11"/>
      <c r="EEQ18" s="11"/>
      <c r="EER18" s="11"/>
      <c r="EES18" s="11"/>
      <c r="EET18" s="11"/>
      <c r="EEU18" s="11"/>
      <c r="EEV18" s="11"/>
      <c r="EEW18" s="11"/>
      <c r="EEX18" s="11"/>
      <c r="EEY18" s="11"/>
      <c r="EEZ18" s="11"/>
      <c r="EFA18" s="11"/>
      <c r="EFB18" s="11"/>
      <c r="EFC18" s="11"/>
      <c r="EFD18" s="11"/>
      <c r="EFE18" s="11"/>
      <c r="EFF18" s="11"/>
      <c r="EFG18" s="11"/>
      <c r="EFH18" s="11"/>
      <c r="EFI18" s="11"/>
      <c r="EFJ18" s="11"/>
      <c r="EFK18" s="11"/>
      <c r="EFL18" s="11"/>
      <c r="EFM18" s="11"/>
      <c r="EFN18" s="11"/>
      <c r="EFO18" s="11"/>
      <c r="EFP18" s="11"/>
      <c r="EFQ18" s="11"/>
      <c r="EFR18" s="11"/>
      <c r="EFS18" s="11"/>
      <c r="EFT18" s="11"/>
      <c r="EFU18" s="11"/>
      <c r="EFV18" s="11"/>
      <c r="EFW18" s="11"/>
      <c r="EFX18" s="11"/>
      <c r="EFY18" s="11"/>
      <c r="EFZ18" s="11"/>
      <c r="EGA18" s="11"/>
      <c r="EGB18" s="11"/>
      <c r="EGC18" s="11"/>
      <c r="EGD18" s="11"/>
      <c r="EGE18" s="11"/>
      <c r="EGF18" s="11"/>
      <c r="EGG18" s="11"/>
      <c r="EGH18" s="11"/>
      <c r="EGI18" s="11"/>
      <c r="EGJ18" s="11"/>
      <c r="EGK18" s="11"/>
      <c r="EGL18" s="11"/>
      <c r="EGM18" s="11"/>
      <c r="EGN18" s="11"/>
      <c r="EGO18" s="11"/>
      <c r="EGP18" s="11"/>
      <c r="EGQ18" s="11"/>
      <c r="EGR18" s="11"/>
      <c r="EGS18" s="11"/>
      <c r="EGT18" s="11"/>
      <c r="EGU18" s="11"/>
      <c r="EGV18" s="11"/>
      <c r="EGW18" s="11"/>
      <c r="EGX18" s="11"/>
      <c r="EGY18" s="11"/>
      <c r="EGZ18" s="11"/>
      <c r="EHA18" s="11"/>
      <c r="EHB18" s="11"/>
      <c r="EHC18" s="11"/>
      <c r="EHD18" s="11"/>
      <c r="EHE18" s="11"/>
      <c r="EHF18" s="11"/>
      <c r="EHG18" s="11"/>
      <c r="EHH18" s="11"/>
      <c r="EHI18" s="11"/>
      <c r="EHJ18" s="11"/>
      <c r="EHK18" s="11"/>
      <c r="EHL18" s="11"/>
      <c r="EHM18" s="11"/>
      <c r="EHN18" s="11"/>
      <c r="EHO18" s="11"/>
      <c r="EHP18" s="11"/>
      <c r="EHQ18" s="11"/>
      <c r="EHR18" s="11"/>
      <c r="EHS18" s="11"/>
      <c r="EHT18" s="11"/>
      <c r="EHU18" s="11"/>
      <c r="EHV18" s="11"/>
      <c r="EHW18" s="11"/>
      <c r="EHX18" s="11"/>
      <c r="EHY18" s="11"/>
      <c r="EHZ18" s="11"/>
      <c r="EIA18" s="11"/>
      <c r="EIB18" s="11"/>
      <c r="EIC18" s="11"/>
      <c r="EID18" s="11"/>
      <c r="EIE18" s="11"/>
      <c r="EIF18" s="11"/>
      <c r="EIG18" s="11"/>
      <c r="EIH18" s="11"/>
      <c r="EII18" s="11"/>
      <c r="EIJ18" s="11"/>
      <c r="EIK18" s="11"/>
      <c r="EIL18" s="11"/>
      <c r="EIM18" s="11"/>
      <c r="EIN18" s="11"/>
      <c r="EIO18" s="11"/>
      <c r="EIP18" s="11"/>
      <c r="EIQ18" s="11"/>
      <c r="EIR18" s="11"/>
      <c r="EIS18" s="11"/>
      <c r="EIT18" s="11"/>
      <c r="EIU18" s="11"/>
      <c r="EIV18" s="11"/>
      <c r="EIW18" s="11"/>
      <c r="EIX18" s="11"/>
      <c r="EIY18" s="11"/>
      <c r="EIZ18" s="11"/>
      <c r="EJA18" s="11"/>
      <c r="EJB18" s="11"/>
      <c r="EJC18" s="11"/>
      <c r="EJD18" s="11"/>
      <c r="EJE18" s="11"/>
      <c r="EJF18" s="11"/>
      <c r="EJG18" s="11"/>
      <c r="EJH18" s="11"/>
      <c r="EJI18" s="11"/>
      <c r="EJJ18" s="11"/>
      <c r="EJK18" s="11"/>
      <c r="EJL18" s="11"/>
      <c r="EJM18" s="11"/>
      <c r="EJN18" s="11"/>
      <c r="EJO18" s="11"/>
      <c r="EJP18" s="11"/>
      <c r="EJQ18" s="11"/>
      <c r="EJR18" s="11"/>
      <c r="EJS18" s="11"/>
      <c r="EJT18" s="11"/>
      <c r="EJU18" s="11"/>
      <c r="EJV18" s="11"/>
      <c r="EJW18" s="11"/>
      <c r="EJX18" s="11"/>
      <c r="EJY18" s="11"/>
      <c r="EJZ18" s="11"/>
      <c r="EKA18" s="11"/>
      <c r="EKB18" s="11"/>
      <c r="EKC18" s="11"/>
      <c r="EKD18" s="11"/>
      <c r="EKE18" s="11"/>
      <c r="EKF18" s="11"/>
      <c r="EKG18" s="11"/>
      <c r="EKH18" s="11"/>
      <c r="EKI18" s="11"/>
      <c r="EKJ18" s="11"/>
      <c r="EKK18" s="11"/>
      <c r="EKL18" s="11"/>
      <c r="EKM18" s="11"/>
      <c r="EKN18" s="11"/>
      <c r="EKO18" s="11"/>
      <c r="EKP18" s="11"/>
      <c r="EKQ18" s="11"/>
      <c r="EKR18" s="11"/>
      <c r="EKS18" s="11"/>
      <c r="EKT18" s="11"/>
      <c r="EKU18" s="11"/>
      <c r="EKV18" s="11"/>
      <c r="EKW18" s="11"/>
      <c r="EKX18" s="11"/>
      <c r="EKY18" s="11"/>
      <c r="EKZ18" s="11"/>
      <c r="ELA18" s="11"/>
      <c r="ELB18" s="11"/>
      <c r="ELC18" s="11"/>
      <c r="ELD18" s="11"/>
      <c r="ELE18" s="11"/>
      <c r="ELF18" s="11"/>
      <c r="ELG18" s="11"/>
      <c r="ELH18" s="11"/>
      <c r="ELI18" s="11"/>
      <c r="ELJ18" s="11"/>
      <c r="ELK18" s="11"/>
      <c r="ELL18" s="11"/>
      <c r="ELM18" s="11"/>
      <c r="ELN18" s="11"/>
      <c r="ELO18" s="11"/>
      <c r="ELP18" s="11"/>
      <c r="ELQ18" s="11"/>
      <c r="ELR18" s="11"/>
      <c r="ELS18" s="11"/>
      <c r="ELT18" s="11"/>
      <c r="ELU18" s="11"/>
      <c r="ELV18" s="11"/>
      <c r="ELW18" s="11"/>
      <c r="ELX18" s="11"/>
      <c r="ELY18" s="11"/>
      <c r="ELZ18" s="11"/>
      <c r="EMA18" s="11"/>
      <c r="EMB18" s="11"/>
      <c r="EMC18" s="11"/>
      <c r="EMD18" s="11"/>
      <c r="EME18" s="11"/>
      <c r="EMF18" s="11"/>
      <c r="EMG18" s="11"/>
      <c r="EMH18" s="11"/>
      <c r="EMI18" s="11"/>
      <c r="EMJ18" s="11"/>
      <c r="EMK18" s="11"/>
      <c r="EML18" s="11"/>
      <c r="EMM18" s="11"/>
      <c r="EMN18" s="11"/>
      <c r="EMO18" s="11"/>
      <c r="EMP18" s="11"/>
      <c r="EMQ18" s="11"/>
      <c r="EMR18" s="11"/>
      <c r="EMS18" s="11"/>
      <c r="EMT18" s="11"/>
      <c r="EMU18" s="11"/>
      <c r="EMV18" s="11"/>
      <c r="EMW18" s="11"/>
      <c r="EMX18" s="11"/>
      <c r="EMY18" s="11"/>
      <c r="EMZ18" s="11"/>
      <c r="ENA18" s="11"/>
      <c r="ENB18" s="11"/>
      <c r="ENC18" s="11"/>
      <c r="END18" s="11"/>
      <c r="ENE18" s="11"/>
      <c r="ENF18" s="11"/>
      <c r="ENG18" s="11"/>
      <c r="ENH18" s="11"/>
      <c r="ENI18" s="11"/>
      <c r="ENJ18" s="11"/>
      <c r="ENK18" s="11"/>
      <c r="ENL18" s="11"/>
      <c r="ENM18" s="11"/>
      <c r="ENN18" s="11"/>
      <c r="ENO18" s="11"/>
      <c r="ENP18" s="11"/>
      <c r="ENQ18" s="11"/>
      <c r="ENR18" s="11"/>
      <c r="ENS18" s="11"/>
      <c r="ENT18" s="11"/>
      <c r="ENU18" s="11"/>
      <c r="ENV18" s="11"/>
      <c r="ENW18" s="11"/>
      <c r="ENX18" s="11"/>
      <c r="ENY18" s="11"/>
      <c r="ENZ18" s="11"/>
      <c r="EOA18" s="11"/>
      <c r="EOB18" s="11"/>
      <c r="EOC18" s="11"/>
      <c r="EOD18" s="11"/>
      <c r="EOE18" s="11"/>
      <c r="EOF18" s="11"/>
      <c r="EOG18" s="11"/>
      <c r="EOH18" s="11"/>
      <c r="EOI18" s="11"/>
      <c r="EOJ18" s="11"/>
      <c r="EOK18" s="11"/>
      <c r="EOL18" s="11"/>
      <c r="EOM18" s="11"/>
      <c r="EON18" s="11"/>
      <c r="EOO18" s="11"/>
      <c r="EOP18" s="11"/>
      <c r="EOQ18" s="11"/>
      <c r="EOR18" s="11"/>
      <c r="EOS18" s="11"/>
      <c r="EOT18" s="11"/>
      <c r="EOU18" s="11"/>
      <c r="EOV18" s="11"/>
      <c r="EOW18" s="11"/>
      <c r="EOX18" s="11"/>
      <c r="EOY18" s="11"/>
      <c r="EOZ18" s="11"/>
      <c r="EPA18" s="11"/>
      <c r="EPB18" s="11"/>
      <c r="EPC18" s="11"/>
      <c r="EPD18" s="11"/>
      <c r="EPE18" s="11"/>
      <c r="EPF18" s="11"/>
      <c r="EPG18" s="11"/>
      <c r="EPH18" s="11"/>
      <c r="EPI18" s="11"/>
      <c r="EPJ18" s="11"/>
      <c r="EPK18" s="11"/>
      <c r="EPL18" s="11"/>
      <c r="EPM18" s="11"/>
      <c r="EPN18" s="11"/>
      <c r="EPO18" s="11"/>
      <c r="EPP18" s="11"/>
      <c r="EPQ18" s="11"/>
      <c r="EPR18" s="11"/>
      <c r="EPS18" s="11"/>
      <c r="EPT18" s="11"/>
      <c r="EPU18" s="11"/>
      <c r="EPV18" s="11"/>
      <c r="EPW18" s="11"/>
      <c r="EPX18" s="11"/>
      <c r="EPY18" s="11"/>
      <c r="EPZ18" s="11"/>
      <c r="EQA18" s="11"/>
      <c r="EQB18" s="11"/>
      <c r="EQC18" s="11"/>
      <c r="EQD18" s="11"/>
      <c r="EQE18" s="11"/>
      <c r="EQF18" s="11"/>
      <c r="EQG18" s="11"/>
      <c r="EQH18" s="11"/>
      <c r="EQI18" s="11"/>
      <c r="EQJ18" s="11"/>
      <c r="EQK18" s="11"/>
      <c r="EQL18" s="11"/>
      <c r="EQM18" s="11"/>
      <c r="EQN18" s="11"/>
      <c r="EQO18" s="11"/>
      <c r="EQP18" s="11"/>
      <c r="EQQ18" s="11"/>
      <c r="EQR18" s="11"/>
      <c r="EQS18" s="11"/>
      <c r="EQT18" s="11"/>
      <c r="EQU18" s="11"/>
      <c r="EQV18" s="11"/>
      <c r="EQW18" s="11"/>
      <c r="EQX18" s="11"/>
      <c r="EQY18" s="11"/>
      <c r="EQZ18" s="11"/>
      <c r="ERA18" s="11"/>
      <c r="ERB18" s="11"/>
      <c r="ERC18" s="11"/>
      <c r="ERD18" s="11"/>
      <c r="ERE18" s="11"/>
      <c r="ERF18" s="11"/>
      <c r="ERG18" s="11"/>
      <c r="ERH18" s="11"/>
      <c r="ERI18" s="11"/>
      <c r="ERJ18" s="11"/>
      <c r="ERK18" s="11"/>
      <c r="ERL18" s="11"/>
      <c r="ERM18" s="11"/>
      <c r="ERN18" s="11"/>
      <c r="ERO18" s="11"/>
      <c r="ERP18" s="11"/>
      <c r="ERQ18" s="11"/>
      <c r="ERR18" s="11"/>
      <c r="ERS18" s="11"/>
      <c r="ERT18" s="11"/>
      <c r="ERU18" s="11"/>
      <c r="ERV18" s="11"/>
      <c r="ERW18" s="11"/>
      <c r="ERX18" s="11"/>
      <c r="ERY18" s="11"/>
      <c r="ERZ18" s="11"/>
      <c r="ESA18" s="11"/>
      <c r="ESB18" s="11"/>
      <c r="ESC18" s="11"/>
      <c r="ESD18" s="11"/>
      <c r="ESE18" s="11"/>
      <c r="ESF18" s="11"/>
      <c r="ESG18" s="11"/>
      <c r="ESH18" s="11"/>
      <c r="ESI18" s="11"/>
      <c r="ESJ18" s="11"/>
      <c r="ESK18" s="11"/>
      <c r="ESL18" s="11"/>
      <c r="ESM18" s="11"/>
      <c r="ESN18" s="11"/>
      <c r="ESO18" s="11"/>
      <c r="ESP18" s="11"/>
      <c r="ESQ18" s="11"/>
      <c r="ESR18" s="11"/>
      <c r="ESS18" s="11"/>
      <c r="EST18" s="11"/>
      <c r="ESU18" s="11"/>
      <c r="ESV18" s="11"/>
      <c r="ESW18" s="11"/>
      <c r="ESX18" s="11"/>
      <c r="ESY18" s="11"/>
      <c r="ESZ18" s="11"/>
      <c r="ETA18" s="11"/>
      <c r="ETB18" s="11"/>
      <c r="ETC18" s="11"/>
      <c r="ETD18" s="11"/>
      <c r="ETE18" s="11"/>
      <c r="ETF18" s="11"/>
      <c r="ETG18" s="11"/>
      <c r="ETH18" s="11"/>
      <c r="ETI18" s="11"/>
      <c r="ETJ18" s="11"/>
      <c r="ETK18" s="11"/>
      <c r="ETL18" s="11"/>
      <c r="ETM18" s="11"/>
      <c r="ETN18" s="11"/>
      <c r="ETO18" s="11"/>
      <c r="ETP18" s="11"/>
      <c r="ETQ18" s="11"/>
      <c r="ETR18" s="11"/>
      <c r="ETS18" s="11"/>
      <c r="ETT18" s="11"/>
      <c r="ETU18" s="11"/>
      <c r="ETV18" s="11"/>
      <c r="ETW18" s="11"/>
      <c r="ETX18" s="11"/>
      <c r="ETY18" s="11"/>
      <c r="ETZ18" s="11"/>
      <c r="EUA18" s="11"/>
      <c r="EUB18" s="11"/>
      <c r="EUC18" s="11"/>
      <c r="EUD18" s="11"/>
      <c r="EUE18" s="11"/>
      <c r="EUF18" s="11"/>
      <c r="EUG18" s="11"/>
      <c r="EUH18" s="11"/>
      <c r="EUI18" s="11"/>
      <c r="EUJ18" s="11"/>
      <c r="EUK18" s="11"/>
      <c r="EUL18" s="11"/>
      <c r="EUM18" s="11"/>
      <c r="EUN18" s="11"/>
      <c r="EUO18" s="11"/>
      <c r="EUP18" s="11"/>
      <c r="EUQ18" s="11"/>
      <c r="EUR18" s="11"/>
      <c r="EUS18" s="11"/>
      <c r="EUT18" s="11"/>
      <c r="EUU18" s="11"/>
      <c r="EUV18" s="11"/>
      <c r="EUW18" s="11"/>
      <c r="EUX18" s="11"/>
      <c r="EUY18" s="11"/>
      <c r="EUZ18" s="11"/>
      <c r="EVA18" s="11"/>
      <c r="EVB18" s="11"/>
      <c r="EVC18" s="11"/>
      <c r="EVD18" s="11"/>
      <c r="EVE18" s="11"/>
      <c r="EVF18" s="11"/>
      <c r="EVG18" s="11"/>
      <c r="EVH18" s="11"/>
      <c r="EVI18" s="11"/>
      <c r="EVJ18" s="11"/>
      <c r="EVK18" s="11"/>
      <c r="EVL18" s="11"/>
      <c r="EVM18" s="11"/>
      <c r="EVN18" s="11"/>
      <c r="EVO18" s="11"/>
      <c r="EVP18" s="11"/>
      <c r="EVQ18" s="11"/>
      <c r="EVR18" s="11"/>
      <c r="EVS18" s="11"/>
      <c r="EVT18" s="11"/>
      <c r="EVU18" s="11"/>
      <c r="EVV18" s="11"/>
      <c r="EVW18" s="11"/>
      <c r="EVX18" s="11"/>
      <c r="EVY18" s="11"/>
      <c r="EVZ18" s="11"/>
      <c r="EWA18" s="11"/>
      <c r="EWB18" s="11"/>
      <c r="EWC18" s="11"/>
      <c r="EWD18" s="11"/>
      <c r="EWE18" s="11"/>
      <c r="EWF18" s="11"/>
      <c r="EWG18" s="11"/>
      <c r="EWH18" s="11"/>
      <c r="EWI18" s="11"/>
      <c r="EWJ18" s="11"/>
      <c r="EWK18" s="11"/>
      <c r="EWL18" s="11"/>
      <c r="EWM18" s="11"/>
      <c r="EWN18" s="11"/>
      <c r="EWO18" s="11"/>
      <c r="EWP18" s="11"/>
      <c r="EWQ18" s="11"/>
      <c r="EWR18" s="11"/>
      <c r="EWS18" s="11"/>
      <c r="EWT18" s="11"/>
      <c r="EWU18" s="11"/>
      <c r="EWV18" s="11"/>
      <c r="EWW18" s="11"/>
      <c r="EWX18" s="11"/>
      <c r="EWY18" s="11"/>
      <c r="EWZ18" s="11"/>
      <c r="EXA18" s="11"/>
      <c r="EXB18" s="11"/>
      <c r="EXC18" s="11"/>
      <c r="EXD18" s="11"/>
      <c r="EXE18" s="11"/>
      <c r="EXF18" s="11"/>
      <c r="EXG18" s="11"/>
      <c r="EXH18" s="11"/>
      <c r="EXI18" s="11"/>
      <c r="EXJ18" s="11"/>
      <c r="EXK18" s="11"/>
      <c r="EXL18" s="11"/>
      <c r="EXM18" s="11"/>
      <c r="EXN18" s="11"/>
      <c r="EXO18" s="11"/>
      <c r="EXP18" s="11"/>
      <c r="EXQ18" s="11"/>
      <c r="EXR18" s="11"/>
      <c r="EXS18" s="11"/>
      <c r="EXT18" s="11"/>
      <c r="EXU18" s="11"/>
      <c r="EXV18" s="11"/>
      <c r="EXW18" s="11"/>
      <c r="EXX18" s="11"/>
      <c r="EXY18" s="11"/>
      <c r="EXZ18" s="11"/>
      <c r="EYA18" s="11"/>
      <c r="EYB18" s="11"/>
      <c r="EYC18" s="11"/>
      <c r="EYD18" s="11"/>
      <c r="EYE18" s="11"/>
      <c r="EYF18" s="11"/>
      <c r="EYG18" s="11"/>
      <c r="EYH18" s="11"/>
      <c r="EYI18" s="11"/>
      <c r="EYJ18" s="11"/>
      <c r="EYK18" s="11"/>
      <c r="EYL18" s="11"/>
      <c r="EYM18" s="11"/>
      <c r="EYN18" s="11"/>
      <c r="EYO18" s="11"/>
      <c r="EYP18" s="11"/>
      <c r="EYQ18" s="11"/>
      <c r="EYR18" s="11"/>
      <c r="EYS18" s="11"/>
      <c r="EYT18" s="11"/>
      <c r="EYU18" s="11"/>
      <c r="EYV18" s="11"/>
      <c r="EYW18" s="11"/>
      <c r="EYX18" s="11"/>
      <c r="EYY18" s="11"/>
      <c r="EYZ18" s="11"/>
      <c r="EZA18" s="11"/>
      <c r="EZB18" s="11"/>
      <c r="EZC18" s="11"/>
      <c r="EZD18" s="11"/>
      <c r="EZE18" s="11"/>
      <c r="EZF18" s="11"/>
      <c r="EZG18" s="11"/>
      <c r="EZH18" s="11"/>
      <c r="EZI18" s="11"/>
      <c r="EZJ18" s="11"/>
      <c r="EZK18" s="11"/>
      <c r="EZL18" s="11"/>
      <c r="EZM18" s="11"/>
      <c r="EZN18" s="11"/>
      <c r="EZO18" s="11"/>
      <c r="EZP18" s="11"/>
      <c r="EZQ18" s="11"/>
      <c r="EZR18" s="11"/>
      <c r="EZS18" s="11"/>
      <c r="EZT18" s="11"/>
      <c r="EZU18" s="11"/>
      <c r="EZV18" s="11"/>
      <c r="EZW18" s="11"/>
      <c r="EZX18" s="11"/>
      <c r="EZY18" s="11"/>
      <c r="EZZ18" s="11"/>
      <c r="FAA18" s="11"/>
      <c r="FAB18" s="11"/>
      <c r="FAC18" s="11"/>
      <c r="FAD18" s="11"/>
      <c r="FAE18" s="11"/>
      <c r="FAF18" s="11"/>
      <c r="FAG18" s="11"/>
      <c r="FAH18" s="11"/>
      <c r="FAI18" s="11"/>
      <c r="FAJ18" s="11"/>
      <c r="FAK18" s="11"/>
      <c r="FAL18" s="11"/>
      <c r="FAM18" s="11"/>
      <c r="FAN18" s="11"/>
      <c r="FAO18" s="11"/>
      <c r="FAP18" s="11"/>
      <c r="FAQ18" s="11"/>
      <c r="FAR18" s="11"/>
      <c r="FAS18" s="11"/>
      <c r="FAT18" s="11"/>
      <c r="FAU18" s="11"/>
      <c r="FAV18" s="11"/>
      <c r="FAW18" s="11"/>
      <c r="FAX18" s="11"/>
      <c r="FAY18" s="11"/>
      <c r="FAZ18" s="11"/>
      <c r="FBA18" s="11"/>
      <c r="FBB18" s="11"/>
      <c r="FBC18" s="11"/>
      <c r="FBD18" s="11"/>
      <c r="FBE18" s="11"/>
      <c r="FBF18" s="11"/>
      <c r="FBG18" s="11"/>
      <c r="FBH18" s="11"/>
      <c r="FBI18" s="11"/>
      <c r="FBJ18" s="11"/>
      <c r="FBK18" s="11"/>
      <c r="FBL18" s="11"/>
      <c r="FBM18" s="11"/>
      <c r="FBN18" s="11"/>
      <c r="FBO18" s="11"/>
      <c r="FBP18" s="11"/>
      <c r="FBQ18" s="11"/>
      <c r="FBR18" s="11"/>
      <c r="FBS18" s="11"/>
      <c r="FBT18" s="11"/>
      <c r="FBU18" s="11"/>
      <c r="FBV18" s="11"/>
      <c r="FBW18" s="11"/>
      <c r="FBX18" s="11"/>
      <c r="FBY18" s="11"/>
      <c r="FBZ18" s="11"/>
      <c r="FCA18" s="11"/>
      <c r="FCB18" s="11"/>
      <c r="FCC18" s="11"/>
      <c r="FCD18" s="11"/>
      <c r="FCE18" s="11"/>
      <c r="FCF18" s="11"/>
      <c r="FCG18" s="11"/>
      <c r="FCH18" s="11"/>
      <c r="FCI18" s="11"/>
      <c r="FCJ18" s="11"/>
      <c r="FCK18" s="11"/>
      <c r="FCL18" s="11"/>
      <c r="FCM18" s="11"/>
      <c r="FCN18" s="11"/>
      <c r="FCO18" s="11"/>
      <c r="FCP18" s="11"/>
      <c r="FCQ18" s="11"/>
      <c r="FCR18" s="11"/>
      <c r="FCS18" s="11"/>
      <c r="FCT18" s="11"/>
      <c r="FCU18" s="11"/>
      <c r="FCV18" s="11"/>
      <c r="FCW18" s="11"/>
      <c r="FCX18" s="11"/>
      <c r="FCY18" s="11"/>
      <c r="FCZ18" s="11"/>
      <c r="FDA18" s="11"/>
      <c r="FDB18" s="11"/>
      <c r="FDC18" s="11"/>
      <c r="FDD18" s="11"/>
      <c r="FDE18" s="11"/>
      <c r="FDF18" s="11"/>
      <c r="FDG18" s="11"/>
      <c r="FDH18" s="11"/>
      <c r="FDI18" s="11"/>
      <c r="FDJ18" s="11"/>
      <c r="FDK18" s="11"/>
      <c r="FDL18" s="11"/>
      <c r="FDM18" s="11"/>
      <c r="FDN18" s="11"/>
      <c r="FDO18" s="11"/>
      <c r="FDP18" s="11"/>
      <c r="FDQ18" s="11"/>
      <c r="FDR18" s="11"/>
      <c r="FDS18" s="11"/>
      <c r="FDT18" s="11"/>
      <c r="FDU18" s="11"/>
      <c r="FDV18" s="11"/>
      <c r="FDW18" s="11"/>
      <c r="FDX18" s="11"/>
      <c r="FDY18" s="11"/>
      <c r="FDZ18" s="11"/>
      <c r="FEA18" s="11"/>
      <c r="FEB18" s="11"/>
      <c r="FEC18" s="11"/>
      <c r="FED18" s="11"/>
      <c r="FEE18" s="11"/>
      <c r="FEF18" s="11"/>
      <c r="FEG18" s="11"/>
      <c r="FEH18" s="11"/>
      <c r="FEI18" s="11"/>
      <c r="FEJ18" s="11"/>
      <c r="FEK18" s="11"/>
      <c r="FEL18" s="11"/>
      <c r="FEM18" s="11"/>
      <c r="FEN18" s="11"/>
      <c r="FEO18" s="11"/>
      <c r="FEP18" s="11"/>
      <c r="FEQ18" s="11"/>
      <c r="FER18" s="11"/>
      <c r="FES18" s="11"/>
      <c r="FET18" s="11"/>
      <c r="FEU18" s="11"/>
      <c r="FEV18" s="11"/>
      <c r="FEW18" s="11"/>
      <c r="FEX18" s="11"/>
      <c r="FEY18" s="11"/>
      <c r="FEZ18" s="11"/>
      <c r="FFA18" s="11"/>
      <c r="FFB18" s="11"/>
      <c r="FFC18" s="11"/>
      <c r="FFD18" s="11"/>
      <c r="FFE18" s="11"/>
      <c r="FFF18" s="11"/>
      <c r="FFG18" s="11"/>
      <c r="FFH18" s="11"/>
      <c r="FFI18" s="11"/>
      <c r="FFJ18" s="11"/>
      <c r="FFK18" s="11"/>
      <c r="FFL18" s="11"/>
      <c r="FFM18" s="11"/>
      <c r="FFN18" s="11"/>
      <c r="FFO18" s="11"/>
      <c r="FFP18" s="11"/>
      <c r="FFQ18" s="11"/>
      <c r="FFR18" s="11"/>
      <c r="FFS18" s="11"/>
      <c r="FFT18" s="11"/>
      <c r="FFU18" s="11"/>
      <c r="FFV18" s="11"/>
      <c r="FFW18" s="11"/>
      <c r="FFX18" s="11"/>
      <c r="FFY18" s="11"/>
      <c r="FFZ18" s="11"/>
      <c r="FGA18" s="11"/>
      <c r="FGB18" s="11"/>
      <c r="FGC18" s="11"/>
      <c r="FGD18" s="11"/>
      <c r="FGE18" s="11"/>
      <c r="FGF18" s="11"/>
      <c r="FGG18" s="11"/>
      <c r="FGH18" s="11"/>
      <c r="FGI18" s="11"/>
      <c r="FGJ18" s="11"/>
      <c r="FGK18" s="11"/>
      <c r="FGL18" s="11"/>
      <c r="FGM18" s="11"/>
      <c r="FGN18" s="11"/>
      <c r="FGO18" s="11"/>
      <c r="FGP18" s="11"/>
      <c r="FGQ18" s="11"/>
      <c r="FGR18" s="11"/>
      <c r="FGS18" s="11"/>
      <c r="FGT18" s="11"/>
      <c r="FGU18" s="11"/>
      <c r="FGV18" s="11"/>
      <c r="FGW18" s="11"/>
      <c r="FGX18" s="11"/>
      <c r="FGY18" s="11"/>
      <c r="FGZ18" s="11"/>
      <c r="FHA18" s="11"/>
      <c r="FHB18" s="11"/>
      <c r="FHC18" s="11"/>
      <c r="FHD18" s="11"/>
      <c r="FHE18" s="11"/>
      <c r="FHF18" s="11"/>
      <c r="FHG18" s="11"/>
      <c r="FHH18" s="11"/>
      <c r="FHI18" s="11"/>
      <c r="FHJ18" s="11"/>
      <c r="FHK18" s="11"/>
      <c r="FHL18" s="11"/>
      <c r="FHM18" s="11"/>
      <c r="FHN18" s="11"/>
      <c r="FHO18" s="11"/>
      <c r="FHP18" s="11"/>
      <c r="FHQ18" s="11"/>
      <c r="FHR18" s="11"/>
      <c r="FHS18" s="11"/>
      <c r="FHT18" s="11"/>
      <c r="FHU18" s="11"/>
      <c r="FHV18" s="11"/>
      <c r="FHW18" s="11"/>
      <c r="FHX18" s="11"/>
      <c r="FHY18" s="11"/>
      <c r="FHZ18" s="11"/>
      <c r="FIA18" s="11"/>
      <c r="FIB18" s="11"/>
      <c r="FIC18" s="11"/>
      <c r="FID18" s="11"/>
      <c r="FIE18" s="11"/>
      <c r="FIF18" s="11"/>
      <c r="FIG18" s="11"/>
      <c r="FIH18" s="11"/>
      <c r="FII18" s="11"/>
      <c r="FIJ18" s="11"/>
      <c r="FIK18" s="11"/>
      <c r="FIL18" s="11"/>
      <c r="FIM18" s="11"/>
      <c r="FIN18" s="11"/>
      <c r="FIO18" s="11"/>
      <c r="FIP18" s="11"/>
      <c r="FIQ18" s="11"/>
      <c r="FIR18" s="11"/>
      <c r="FIS18" s="11"/>
      <c r="FIT18" s="11"/>
      <c r="FIU18" s="11"/>
      <c r="FIV18" s="11"/>
      <c r="FIW18" s="11"/>
      <c r="FIX18" s="11"/>
      <c r="FIY18" s="11"/>
      <c r="FIZ18" s="11"/>
      <c r="FJA18" s="11"/>
      <c r="FJB18" s="11"/>
      <c r="FJC18" s="11"/>
      <c r="FJD18" s="11"/>
      <c r="FJE18" s="11"/>
      <c r="FJF18" s="11"/>
      <c r="FJG18" s="11"/>
      <c r="FJH18" s="11"/>
      <c r="FJI18" s="11"/>
      <c r="FJJ18" s="11"/>
      <c r="FJK18" s="11"/>
      <c r="FJL18" s="11"/>
      <c r="FJM18" s="11"/>
      <c r="FJN18" s="11"/>
      <c r="FJO18" s="11"/>
      <c r="FJP18" s="11"/>
      <c r="FJQ18" s="11"/>
      <c r="FJR18" s="11"/>
      <c r="FJS18" s="11"/>
      <c r="FJT18" s="11"/>
      <c r="FJU18" s="11"/>
      <c r="FJV18" s="11"/>
      <c r="FJW18" s="11"/>
      <c r="FJX18" s="11"/>
      <c r="FJY18" s="11"/>
      <c r="FJZ18" s="11"/>
      <c r="FKA18" s="11"/>
      <c r="FKB18" s="11"/>
      <c r="FKC18" s="11"/>
      <c r="FKD18" s="11"/>
      <c r="FKE18" s="11"/>
      <c r="FKF18" s="11"/>
      <c r="FKG18" s="11"/>
      <c r="FKH18" s="11"/>
      <c r="FKI18" s="11"/>
      <c r="FKJ18" s="11"/>
      <c r="FKK18" s="11"/>
      <c r="FKL18" s="11"/>
      <c r="FKM18" s="11"/>
      <c r="FKN18" s="11"/>
      <c r="FKO18" s="11"/>
      <c r="FKP18" s="11"/>
      <c r="FKQ18" s="11"/>
      <c r="FKR18" s="11"/>
      <c r="FKS18" s="11"/>
      <c r="FKT18" s="11"/>
      <c r="FKU18" s="11"/>
      <c r="FKV18" s="11"/>
      <c r="FKW18" s="11"/>
      <c r="FKX18" s="11"/>
      <c r="FKY18" s="11"/>
      <c r="FKZ18" s="11"/>
      <c r="FLA18" s="11"/>
      <c r="FLB18" s="11"/>
      <c r="FLC18" s="11"/>
      <c r="FLD18" s="11"/>
      <c r="FLE18" s="11"/>
      <c r="FLF18" s="11"/>
      <c r="FLG18" s="11"/>
      <c r="FLH18" s="11"/>
      <c r="FLI18" s="11"/>
      <c r="FLJ18" s="11"/>
      <c r="FLK18" s="11"/>
      <c r="FLL18" s="11"/>
      <c r="FLM18" s="11"/>
      <c r="FLN18" s="11"/>
      <c r="FLO18" s="11"/>
      <c r="FLP18" s="11"/>
      <c r="FLQ18" s="11"/>
      <c r="FLR18" s="11"/>
      <c r="FLS18" s="11"/>
      <c r="FLT18" s="11"/>
      <c r="FLU18" s="11"/>
      <c r="FLV18" s="11"/>
      <c r="FLW18" s="11"/>
      <c r="FLX18" s="11"/>
      <c r="FLY18" s="11"/>
      <c r="FLZ18" s="11"/>
      <c r="FMA18" s="11"/>
      <c r="FMB18" s="11"/>
      <c r="FMC18" s="11"/>
      <c r="FMD18" s="11"/>
      <c r="FME18" s="11"/>
      <c r="FMF18" s="11"/>
      <c r="FMG18" s="11"/>
      <c r="FMH18" s="11"/>
      <c r="FMI18" s="11"/>
      <c r="FMJ18" s="11"/>
      <c r="FMK18" s="11"/>
      <c r="FML18" s="11"/>
      <c r="FMM18" s="11"/>
      <c r="FMN18" s="11"/>
      <c r="FMO18" s="11"/>
      <c r="FMP18" s="11"/>
      <c r="FMQ18" s="11"/>
      <c r="FMR18" s="11"/>
      <c r="FMS18" s="11"/>
      <c r="FMT18" s="11"/>
      <c r="FMU18" s="11"/>
      <c r="FMV18" s="11"/>
      <c r="FMW18" s="11"/>
      <c r="FMX18" s="11"/>
      <c r="FMY18" s="11"/>
      <c r="FMZ18" s="11"/>
      <c r="FNA18" s="11"/>
      <c r="FNB18" s="11"/>
      <c r="FNC18" s="11"/>
      <c r="FND18" s="11"/>
      <c r="FNE18" s="11"/>
      <c r="FNF18" s="11"/>
      <c r="FNG18" s="11"/>
      <c r="FNH18" s="11"/>
      <c r="FNI18" s="11"/>
      <c r="FNJ18" s="11"/>
      <c r="FNK18" s="11"/>
      <c r="FNL18" s="11"/>
      <c r="FNM18" s="11"/>
      <c r="FNN18" s="11"/>
      <c r="FNO18" s="11"/>
      <c r="FNP18" s="11"/>
      <c r="FNQ18" s="11"/>
      <c r="FNR18" s="11"/>
      <c r="FNS18" s="11"/>
      <c r="FNT18" s="11"/>
      <c r="FNU18" s="11"/>
      <c r="FNV18" s="11"/>
      <c r="FNW18" s="11"/>
      <c r="FNX18" s="11"/>
      <c r="FNY18" s="11"/>
      <c r="FNZ18" s="11"/>
      <c r="FOA18" s="11"/>
      <c r="FOB18" s="11"/>
      <c r="FOC18" s="11"/>
      <c r="FOD18" s="11"/>
      <c r="FOE18" s="11"/>
      <c r="FOF18" s="11"/>
      <c r="FOG18" s="11"/>
      <c r="FOH18" s="11"/>
      <c r="FOI18" s="11"/>
      <c r="FOJ18" s="11"/>
      <c r="FOK18" s="11"/>
      <c r="FOL18" s="11"/>
      <c r="FOM18" s="11"/>
      <c r="FON18" s="11"/>
      <c r="FOO18" s="11"/>
      <c r="FOP18" s="11"/>
      <c r="FOQ18" s="11"/>
      <c r="FOR18" s="11"/>
      <c r="FOS18" s="11"/>
      <c r="FOT18" s="11"/>
      <c r="FOU18" s="11"/>
      <c r="FOV18" s="11"/>
      <c r="FOW18" s="11"/>
      <c r="FOX18" s="11"/>
      <c r="FOY18" s="11"/>
      <c r="FOZ18" s="11"/>
      <c r="FPA18" s="11"/>
      <c r="FPB18" s="11"/>
      <c r="FPC18" s="11"/>
      <c r="FPD18" s="11"/>
      <c r="FPE18" s="11"/>
      <c r="FPF18" s="11"/>
      <c r="FPG18" s="11"/>
      <c r="FPH18" s="11"/>
      <c r="FPI18" s="11"/>
      <c r="FPJ18" s="11"/>
      <c r="FPK18" s="11"/>
      <c r="FPL18" s="11"/>
      <c r="FPM18" s="11"/>
      <c r="FPN18" s="11"/>
      <c r="FPO18" s="11"/>
      <c r="FPP18" s="11"/>
      <c r="FPQ18" s="11"/>
      <c r="FPR18" s="11"/>
      <c r="FPS18" s="11"/>
      <c r="FPT18" s="11"/>
      <c r="FPU18" s="11"/>
      <c r="FPV18" s="11"/>
      <c r="FPW18" s="11"/>
      <c r="FPX18" s="11"/>
      <c r="FPY18" s="11"/>
      <c r="FPZ18" s="11"/>
      <c r="FQA18" s="11"/>
      <c r="FQB18" s="11"/>
      <c r="FQC18" s="11"/>
      <c r="FQD18" s="11"/>
      <c r="FQE18" s="11"/>
      <c r="FQF18" s="11"/>
      <c r="FQG18" s="11"/>
      <c r="FQH18" s="11"/>
      <c r="FQI18" s="11"/>
      <c r="FQJ18" s="11"/>
      <c r="FQK18" s="11"/>
      <c r="FQL18" s="11"/>
      <c r="FQM18" s="11"/>
      <c r="FQN18" s="11"/>
      <c r="FQO18" s="11"/>
      <c r="FQP18" s="11"/>
      <c r="FQQ18" s="11"/>
      <c r="FQR18" s="11"/>
      <c r="FQS18" s="11"/>
      <c r="FQT18" s="11"/>
      <c r="FQU18" s="11"/>
      <c r="FQV18" s="11"/>
      <c r="FQW18" s="11"/>
      <c r="FQX18" s="11"/>
      <c r="FQY18" s="11"/>
      <c r="FQZ18" s="11"/>
      <c r="FRA18" s="11"/>
      <c r="FRB18" s="11"/>
      <c r="FRC18" s="11"/>
      <c r="FRD18" s="11"/>
      <c r="FRE18" s="11"/>
      <c r="FRF18" s="11"/>
      <c r="FRG18" s="11"/>
      <c r="FRH18" s="11"/>
      <c r="FRI18" s="11"/>
      <c r="FRJ18" s="11"/>
      <c r="FRK18" s="11"/>
      <c r="FRL18" s="11"/>
      <c r="FRM18" s="11"/>
      <c r="FRN18" s="11"/>
      <c r="FRO18" s="11"/>
      <c r="FRP18" s="11"/>
      <c r="FRQ18" s="11"/>
      <c r="FRR18" s="11"/>
      <c r="FRS18" s="11"/>
      <c r="FRT18" s="11"/>
      <c r="FRU18" s="11"/>
      <c r="FRV18" s="11"/>
      <c r="FRW18" s="11"/>
      <c r="FRX18" s="11"/>
      <c r="FRY18" s="11"/>
      <c r="FRZ18" s="11"/>
      <c r="FSA18" s="11"/>
      <c r="FSB18" s="11"/>
    </row>
    <row r="19" spans="1:4552" s="35" customFormat="1" ht="13.5" thickBot="1">
      <c r="A19" s="31" t="s">
        <v>6</v>
      </c>
      <c r="B19" s="32"/>
      <c r="C19" s="33"/>
      <c r="D19" s="33">
        <f>IFERROR(D16/C16-1,"N/A")</f>
        <v>0</v>
      </c>
      <c r="E19" s="33">
        <f t="shared" ref="E19:F19" si="34">IFERROR(E16/D16-1,"N/A")</f>
        <v>0</v>
      </c>
      <c r="F19" s="33">
        <f t="shared" si="34"/>
        <v>1</v>
      </c>
      <c r="G19" s="36"/>
      <c r="H19" s="33">
        <f>IFERROR(H16/F16-1,"N/A")</f>
        <v>1.1600000000000001</v>
      </c>
      <c r="I19" s="33">
        <f>IFERROR(I16/H16-1,"N/A")</f>
        <v>2</v>
      </c>
      <c r="J19" s="33">
        <f t="shared" ref="J19:K19" si="35">IFERROR(J16/I16-1,"N/A")</f>
        <v>-0.66666666666666674</v>
      </c>
      <c r="K19" s="33">
        <f t="shared" si="35"/>
        <v>3.9999999999999991</v>
      </c>
      <c r="L19" s="36"/>
      <c r="M19" s="33">
        <f>IFERROR(M16/K16-1,"N/A")</f>
        <v>0.74044444444444468</v>
      </c>
      <c r="N19" s="33">
        <f>IFERROR(N16/M16-1,"N/A")</f>
        <v>2</v>
      </c>
      <c r="O19" s="33">
        <f t="shared" ref="O19:P19" si="36">IFERROR(O16/N16-1,"N/A")</f>
        <v>-0.66666666666666663</v>
      </c>
      <c r="P19" s="33">
        <f t="shared" si="36"/>
        <v>3.9999999999999991</v>
      </c>
      <c r="Q19" s="36"/>
      <c r="R19" s="33">
        <f>IFERROR(R16/P16-1,"N/A")</f>
        <v>0.85680407303370831</v>
      </c>
      <c r="S19" s="33">
        <f>IFERROR(S16/R16-1,"N/A")</f>
        <v>1.9999999999999996</v>
      </c>
      <c r="T19" s="33">
        <f t="shared" ref="T19:U19" si="37">IFERROR(T16/S16-1,"N/A")</f>
        <v>-0.66666666666666663</v>
      </c>
      <c r="U19" s="33">
        <f t="shared" si="37"/>
        <v>4</v>
      </c>
      <c r="V19" s="36"/>
      <c r="W19" s="33">
        <f>IFERROR(W16/U16-1,"N/A")</f>
        <v>0.93598406710212823</v>
      </c>
      <c r="X19" s="33">
        <f>IFERROR(X16/W16-1,"N/A")</f>
        <v>2.0000000000000004</v>
      </c>
      <c r="Y19" s="33">
        <f t="shared" ref="Y19:Z19" si="38">IFERROR(Y16/X16-1,"N/A")</f>
        <v>-0.66666666666666674</v>
      </c>
      <c r="Z19" s="33">
        <f t="shared" si="38"/>
        <v>4</v>
      </c>
      <c r="AA19" s="36"/>
      <c r="AB19" s="33">
        <f>IFERROR(AB16/Z16-1,"N/A")</f>
        <v>0.11804673762079432</v>
      </c>
      <c r="AC19" s="33">
        <f>IFERROR(AC16/AB16-1,"N/A")</f>
        <v>2</v>
      </c>
      <c r="AD19" s="33">
        <f t="shared" ref="AD19:AE19" si="39">IFERROR(AD16/AC16-1,"N/A")</f>
        <v>-0.66666666666666674</v>
      </c>
      <c r="AE19" s="33">
        <f t="shared" si="39"/>
        <v>4</v>
      </c>
      <c r="AF19" s="37"/>
      <c r="AG19" s="34"/>
      <c r="AH19" s="34"/>
      <c r="AI19" s="34"/>
      <c r="AJ19" s="34"/>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c r="KJ19" s="11"/>
      <c r="KK19" s="11"/>
      <c r="KL19" s="11"/>
      <c r="KM19" s="11"/>
      <c r="KN19" s="11"/>
      <c r="KO19" s="11"/>
      <c r="KP19" s="11"/>
      <c r="KQ19" s="11"/>
      <c r="KR19" s="11"/>
      <c r="KS19" s="11"/>
      <c r="KT19" s="11"/>
      <c r="KU19" s="11"/>
      <c r="KV19" s="11"/>
      <c r="KW19" s="11"/>
      <c r="KX19" s="11"/>
      <c r="KY19" s="11"/>
      <c r="KZ19" s="11"/>
      <c r="LA19" s="11"/>
      <c r="LB19" s="11"/>
      <c r="LC19" s="11"/>
      <c r="LD19" s="11"/>
      <c r="LE19" s="11"/>
      <c r="LF19" s="11"/>
      <c r="LG19" s="11"/>
      <c r="LH19" s="11"/>
      <c r="LI19" s="11"/>
      <c r="LJ19" s="11"/>
      <c r="LK19" s="11"/>
      <c r="LL19" s="11"/>
      <c r="LM19" s="11"/>
      <c r="LN19" s="11"/>
      <c r="LO19" s="11"/>
      <c r="LP19" s="11"/>
      <c r="LQ19" s="11"/>
      <c r="LR19" s="11"/>
      <c r="LS19" s="11"/>
      <c r="LT19" s="11"/>
      <c r="LU19" s="11"/>
      <c r="LV19" s="11"/>
      <c r="LW19" s="11"/>
      <c r="LX19" s="11"/>
      <c r="LY19" s="11"/>
      <c r="LZ19" s="11"/>
      <c r="MA19" s="11"/>
      <c r="MB19" s="11"/>
      <c r="MC19" s="11"/>
      <c r="MD19" s="11"/>
      <c r="ME19" s="11"/>
      <c r="MF19" s="11"/>
      <c r="MG19" s="11"/>
      <c r="MH19" s="11"/>
      <c r="MI19" s="11"/>
      <c r="MJ19" s="11"/>
      <c r="MK19" s="11"/>
      <c r="ML19" s="11"/>
      <c r="MM19" s="11"/>
      <c r="MN19" s="11"/>
      <c r="MO19" s="11"/>
      <c r="MP19" s="11"/>
      <c r="MQ19" s="11"/>
      <c r="MR19" s="11"/>
      <c r="MS19" s="11"/>
      <c r="MT19" s="11"/>
      <c r="MU19" s="11"/>
      <c r="MV19" s="11"/>
      <c r="MW19" s="11"/>
      <c r="MX19" s="11"/>
      <c r="MY19" s="11"/>
      <c r="MZ19" s="11"/>
      <c r="NA19" s="11"/>
      <c r="NB19" s="11"/>
      <c r="NC19" s="11"/>
      <c r="ND19" s="11"/>
      <c r="NE19" s="11"/>
      <c r="NF19" s="11"/>
      <c r="NG19" s="11"/>
      <c r="NH19" s="11"/>
      <c r="NI19" s="11"/>
      <c r="NJ19" s="11"/>
      <c r="NK19" s="11"/>
      <c r="NL19" s="11"/>
      <c r="NM19" s="11"/>
      <c r="NN19" s="11"/>
      <c r="NO19" s="11"/>
      <c r="NP19" s="11"/>
      <c r="NQ19" s="11"/>
      <c r="NR19" s="11"/>
      <c r="NS19" s="11"/>
      <c r="NT19" s="11"/>
      <c r="NU19" s="11"/>
      <c r="NV19" s="11"/>
      <c r="NW19" s="11"/>
      <c r="NX19" s="11"/>
      <c r="NY19" s="11"/>
      <c r="NZ19" s="11"/>
      <c r="OA19" s="11"/>
      <c r="OB19" s="11"/>
      <c r="OC19" s="11"/>
      <c r="OD19" s="11"/>
      <c r="OE19" s="11"/>
      <c r="OF19" s="11"/>
      <c r="OG19" s="11"/>
      <c r="OH19" s="11"/>
      <c r="OI19" s="11"/>
      <c r="OJ19" s="11"/>
      <c r="OK19" s="11"/>
      <c r="OL19" s="11"/>
      <c r="OM19" s="11"/>
      <c r="ON19" s="11"/>
      <c r="OO19" s="11"/>
      <c r="OP19" s="11"/>
      <c r="OQ19" s="11"/>
      <c r="OR19" s="11"/>
      <c r="OS19" s="11"/>
      <c r="OT19" s="11"/>
      <c r="OU19" s="11"/>
      <c r="OV19" s="11"/>
      <c r="OW19" s="11"/>
      <c r="OX19" s="11"/>
      <c r="OY19" s="11"/>
      <c r="OZ19" s="11"/>
      <c r="PA19" s="11"/>
      <c r="PB19" s="11"/>
      <c r="PC19" s="11"/>
      <c r="PD19" s="11"/>
      <c r="PE19" s="11"/>
      <c r="PF19" s="11"/>
      <c r="PG19" s="11"/>
      <c r="PH19" s="11"/>
      <c r="PI19" s="11"/>
      <c r="PJ19" s="11"/>
      <c r="PK19" s="11"/>
      <c r="PL19" s="11"/>
      <c r="PM19" s="11"/>
      <c r="PN19" s="11"/>
      <c r="PO19" s="11"/>
      <c r="PP19" s="11"/>
      <c r="PQ19" s="11"/>
      <c r="PR19" s="11"/>
      <c r="PS19" s="11"/>
      <c r="PT19" s="11"/>
      <c r="PU19" s="11"/>
      <c r="PV19" s="11"/>
      <c r="PW19" s="11"/>
      <c r="PX19" s="11"/>
      <c r="PY19" s="11"/>
      <c r="PZ19" s="11"/>
      <c r="QA19" s="11"/>
      <c r="QB19" s="11"/>
      <c r="QC19" s="11"/>
      <c r="QD19" s="11"/>
      <c r="QE19" s="11"/>
      <c r="QF19" s="11"/>
      <c r="QG19" s="11"/>
      <c r="QH19" s="11"/>
      <c r="QI19" s="11"/>
      <c r="QJ19" s="11"/>
      <c r="QK19" s="11"/>
      <c r="QL19" s="11"/>
      <c r="QM19" s="11"/>
      <c r="QN19" s="11"/>
      <c r="QO19" s="11"/>
      <c r="QP19" s="11"/>
      <c r="QQ19" s="11"/>
      <c r="QR19" s="11"/>
      <c r="QS19" s="11"/>
      <c r="QT19" s="11"/>
      <c r="QU19" s="11"/>
      <c r="QV19" s="11"/>
      <c r="QW19" s="11"/>
      <c r="QX19" s="11"/>
      <c r="QY19" s="11"/>
      <c r="QZ19" s="11"/>
      <c r="RA19" s="11"/>
      <c r="RB19" s="11"/>
      <c r="RC19" s="11"/>
      <c r="RD19" s="11"/>
      <c r="RE19" s="11"/>
      <c r="RF19" s="11"/>
      <c r="RG19" s="11"/>
      <c r="RH19" s="11"/>
      <c r="RI19" s="11"/>
      <c r="RJ19" s="11"/>
      <c r="RK19" s="11"/>
      <c r="RL19" s="11"/>
      <c r="RM19" s="11"/>
      <c r="RN19" s="11"/>
      <c r="RO19" s="11"/>
      <c r="RP19" s="11"/>
      <c r="RQ19" s="11"/>
      <c r="RR19" s="11"/>
      <c r="RS19" s="11"/>
      <c r="RT19" s="11"/>
      <c r="RU19" s="11"/>
      <c r="RV19" s="11"/>
      <c r="RW19" s="11"/>
      <c r="RX19" s="11"/>
      <c r="RY19" s="11"/>
      <c r="RZ19" s="11"/>
      <c r="SA19" s="11"/>
      <c r="SB19" s="11"/>
      <c r="SC19" s="11"/>
      <c r="SD19" s="11"/>
      <c r="SE19" s="11"/>
      <c r="SF19" s="11"/>
      <c r="SG19" s="11"/>
      <c r="SH19" s="11"/>
      <c r="SI19" s="11"/>
      <c r="SJ19" s="11"/>
      <c r="SK19" s="11"/>
      <c r="SL19" s="11"/>
      <c r="SM19" s="11"/>
      <c r="SN19" s="11"/>
      <c r="SO19" s="11"/>
      <c r="SP19" s="11"/>
      <c r="SQ19" s="11"/>
      <c r="SR19" s="11"/>
      <c r="SS19" s="11"/>
      <c r="ST19" s="11"/>
      <c r="SU19" s="11"/>
      <c r="SV19" s="11"/>
      <c r="SW19" s="11"/>
      <c r="SX19" s="11"/>
      <c r="SY19" s="11"/>
      <c r="SZ19" s="11"/>
      <c r="TA19" s="11"/>
      <c r="TB19" s="11"/>
      <c r="TC19" s="11"/>
      <c r="TD19" s="11"/>
      <c r="TE19" s="11"/>
      <c r="TF19" s="11"/>
      <c r="TG19" s="11"/>
      <c r="TH19" s="11"/>
      <c r="TI19" s="11"/>
      <c r="TJ19" s="11"/>
      <c r="TK19" s="11"/>
      <c r="TL19" s="11"/>
      <c r="TM19" s="11"/>
      <c r="TN19" s="11"/>
      <c r="TO19" s="11"/>
      <c r="TP19" s="11"/>
      <c r="TQ19" s="11"/>
      <c r="TR19" s="11"/>
      <c r="TS19" s="11"/>
      <c r="TT19" s="11"/>
      <c r="TU19" s="11"/>
      <c r="TV19" s="11"/>
      <c r="TW19" s="11"/>
      <c r="TX19" s="11"/>
      <c r="TY19" s="11"/>
      <c r="TZ19" s="11"/>
      <c r="UA19" s="11"/>
      <c r="UB19" s="11"/>
      <c r="UC19" s="11"/>
      <c r="UD19" s="11"/>
      <c r="UE19" s="11"/>
      <c r="UF19" s="11"/>
      <c r="UG19" s="11"/>
      <c r="UH19" s="11"/>
      <c r="UI19" s="11"/>
      <c r="UJ19" s="11"/>
      <c r="UK19" s="11"/>
      <c r="UL19" s="11"/>
      <c r="UM19" s="11"/>
      <c r="UN19" s="11"/>
      <c r="UO19" s="11"/>
      <c r="UP19" s="11"/>
      <c r="UQ19" s="11"/>
      <c r="UR19" s="11"/>
      <c r="US19" s="11"/>
      <c r="UT19" s="11"/>
      <c r="UU19" s="11"/>
      <c r="UV19" s="11"/>
      <c r="UW19" s="11"/>
      <c r="UX19" s="11"/>
      <c r="UY19" s="11"/>
      <c r="UZ19" s="11"/>
      <c r="VA19" s="11"/>
      <c r="VB19" s="11"/>
      <c r="VC19" s="11"/>
      <c r="VD19" s="11"/>
      <c r="VE19" s="11"/>
      <c r="VF19" s="11"/>
      <c r="VG19" s="11"/>
      <c r="VH19" s="11"/>
      <c r="VI19" s="11"/>
      <c r="VJ19" s="11"/>
      <c r="VK19" s="11"/>
      <c r="VL19" s="11"/>
      <c r="VM19" s="11"/>
      <c r="VN19" s="11"/>
      <c r="VO19" s="11"/>
      <c r="VP19" s="11"/>
      <c r="VQ19" s="11"/>
      <c r="VR19" s="11"/>
      <c r="VS19" s="11"/>
      <c r="VT19" s="11"/>
      <c r="VU19" s="11"/>
      <c r="VV19" s="11"/>
      <c r="VW19" s="11"/>
      <c r="VX19" s="11"/>
      <c r="VY19" s="11"/>
      <c r="VZ19" s="11"/>
      <c r="WA19" s="11"/>
      <c r="WB19" s="11"/>
      <c r="WC19" s="11"/>
      <c r="WD19" s="11"/>
      <c r="WE19" s="11"/>
      <c r="WF19" s="11"/>
      <c r="WG19" s="11"/>
      <c r="WH19" s="11"/>
      <c r="WI19" s="11"/>
      <c r="WJ19" s="11"/>
      <c r="WK19" s="11"/>
      <c r="WL19" s="11"/>
      <c r="WM19" s="11"/>
      <c r="WN19" s="11"/>
      <c r="WO19" s="11"/>
      <c r="WP19" s="11"/>
      <c r="WQ19" s="11"/>
      <c r="WR19" s="11"/>
      <c r="WS19" s="11"/>
      <c r="WT19" s="11"/>
      <c r="WU19" s="11"/>
      <c r="WV19" s="11"/>
      <c r="WW19" s="11"/>
      <c r="WX19" s="11"/>
      <c r="WY19" s="11"/>
      <c r="WZ19" s="11"/>
      <c r="XA19" s="11"/>
      <c r="XB19" s="11"/>
      <c r="XC19" s="11"/>
      <c r="XD19" s="11"/>
      <c r="XE19" s="11"/>
      <c r="XF19" s="11"/>
      <c r="XG19" s="11"/>
      <c r="XH19" s="11"/>
      <c r="XI19" s="11"/>
      <c r="XJ19" s="11"/>
      <c r="XK19" s="11"/>
      <c r="XL19" s="11"/>
      <c r="XM19" s="11"/>
      <c r="XN19" s="11"/>
      <c r="XO19" s="11"/>
      <c r="XP19" s="11"/>
      <c r="XQ19" s="11"/>
      <c r="XR19" s="11"/>
      <c r="XS19" s="11"/>
      <c r="XT19" s="11"/>
      <c r="XU19" s="11"/>
      <c r="XV19" s="11"/>
      <c r="XW19" s="11"/>
      <c r="XX19" s="11"/>
      <c r="XY19" s="11"/>
      <c r="XZ19" s="11"/>
      <c r="YA19" s="11"/>
      <c r="YB19" s="11"/>
      <c r="YC19" s="11"/>
      <c r="YD19" s="11"/>
      <c r="YE19" s="11"/>
      <c r="YF19" s="11"/>
      <c r="YG19" s="11"/>
      <c r="YH19" s="11"/>
      <c r="YI19" s="11"/>
      <c r="YJ19" s="11"/>
      <c r="YK19" s="11"/>
      <c r="YL19" s="11"/>
      <c r="YM19" s="11"/>
      <c r="YN19" s="11"/>
      <c r="YO19" s="11"/>
      <c r="YP19" s="11"/>
      <c r="YQ19" s="11"/>
      <c r="YR19" s="11"/>
      <c r="YS19" s="11"/>
      <c r="YT19" s="11"/>
      <c r="YU19" s="11"/>
      <c r="YV19" s="11"/>
      <c r="YW19" s="11"/>
      <c r="YX19" s="11"/>
      <c r="YY19" s="11"/>
      <c r="YZ19" s="11"/>
      <c r="ZA19" s="11"/>
      <c r="ZB19" s="11"/>
      <c r="ZC19" s="11"/>
      <c r="ZD19" s="11"/>
      <c r="ZE19" s="11"/>
      <c r="ZF19" s="11"/>
      <c r="ZG19" s="11"/>
      <c r="ZH19" s="11"/>
      <c r="ZI19" s="11"/>
      <c r="ZJ19" s="11"/>
      <c r="ZK19" s="11"/>
      <c r="ZL19" s="11"/>
      <c r="ZM19" s="11"/>
      <c r="ZN19" s="11"/>
      <c r="ZO19" s="11"/>
      <c r="ZP19" s="11"/>
      <c r="ZQ19" s="11"/>
      <c r="ZR19" s="11"/>
      <c r="ZS19" s="11"/>
      <c r="ZT19" s="11"/>
      <c r="ZU19" s="11"/>
      <c r="ZV19" s="11"/>
      <c r="ZW19" s="11"/>
      <c r="ZX19" s="11"/>
      <c r="ZY19" s="11"/>
      <c r="ZZ19" s="11"/>
      <c r="AAA19" s="11"/>
      <c r="AAB19" s="11"/>
      <c r="AAC19" s="11"/>
      <c r="AAD19" s="11"/>
      <c r="AAE19" s="11"/>
      <c r="AAF19" s="11"/>
      <c r="AAG19" s="11"/>
      <c r="AAH19" s="11"/>
      <c r="AAI19" s="11"/>
      <c r="AAJ19" s="11"/>
      <c r="AAK19" s="11"/>
      <c r="AAL19" s="11"/>
      <c r="AAM19" s="11"/>
      <c r="AAN19" s="11"/>
      <c r="AAO19" s="11"/>
      <c r="AAP19" s="11"/>
      <c r="AAQ19" s="11"/>
      <c r="AAR19" s="11"/>
      <c r="AAS19" s="11"/>
      <c r="AAT19" s="11"/>
      <c r="AAU19" s="11"/>
      <c r="AAV19" s="11"/>
      <c r="AAW19" s="11"/>
      <c r="AAX19" s="11"/>
      <c r="AAY19" s="11"/>
      <c r="AAZ19" s="11"/>
      <c r="ABA19" s="11"/>
      <c r="ABB19" s="11"/>
      <c r="ABC19" s="11"/>
      <c r="ABD19" s="11"/>
      <c r="ABE19" s="11"/>
      <c r="ABF19" s="11"/>
      <c r="ABG19" s="11"/>
      <c r="ABH19" s="11"/>
      <c r="ABI19" s="11"/>
      <c r="ABJ19" s="11"/>
      <c r="ABK19" s="11"/>
      <c r="ABL19" s="11"/>
      <c r="ABM19" s="11"/>
      <c r="ABN19" s="11"/>
      <c r="ABO19" s="11"/>
      <c r="ABP19" s="11"/>
      <c r="ABQ19" s="11"/>
      <c r="ABR19" s="11"/>
      <c r="ABS19" s="11"/>
      <c r="ABT19" s="11"/>
      <c r="ABU19" s="11"/>
      <c r="ABV19" s="11"/>
      <c r="ABW19" s="11"/>
      <c r="ABX19" s="11"/>
      <c r="ABY19" s="11"/>
      <c r="ABZ19" s="11"/>
      <c r="ACA19" s="11"/>
      <c r="ACB19" s="11"/>
      <c r="ACC19" s="11"/>
      <c r="ACD19" s="11"/>
      <c r="ACE19" s="11"/>
      <c r="ACF19" s="11"/>
      <c r="ACG19" s="11"/>
      <c r="ACH19" s="11"/>
      <c r="ACI19" s="11"/>
      <c r="ACJ19" s="11"/>
      <c r="ACK19" s="11"/>
      <c r="ACL19" s="11"/>
      <c r="ACM19" s="11"/>
      <c r="ACN19" s="11"/>
      <c r="ACO19" s="11"/>
      <c r="ACP19" s="11"/>
      <c r="ACQ19" s="11"/>
      <c r="ACR19" s="11"/>
      <c r="ACS19" s="11"/>
      <c r="ACT19" s="11"/>
      <c r="ACU19" s="11"/>
      <c r="ACV19" s="11"/>
      <c r="ACW19" s="11"/>
      <c r="ACX19" s="11"/>
      <c r="ACY19" s="11"/>
      <c r="ACZ19" s="11"/>
      <c r="ADA19" s="11"/>
      <c r="ADB19" s="11"/>
      <c r="ADC19" s="11"/>
      <c r="ADD19" s="11"/>
      <c r="ADE19" s="11"/>
      <c r="ADF19" s="11"/>
      <c r="ADG19" s="11"/>
      <c r="ADH19" s="11"/>
      <c r="ADI19" s="11"/>
      <c r="ADJ19" s="11"/>
      <c r="ADK19" s="11"/>
      <c r="ADL19" s="11"/>
      <c r="ADM19" s="11"/>
      <c r="ADN19" s="11"/>
      <c r="ADO19" s="11"/>
      <c r="ADP19" s="11"/>
      <c r="ADQ19" s="11"/>
      <c r="ADR19" s="11"/>
      <c r="ADS19" s="11"/>
      <c r="ADT19" s="11"/>
      <c r="ADU19" s="11"/>
      <c r="ADV19" s="11"/>
      <c r="ADW19" s="11"/>
      <c r="ADX19" s="11"/>
      <c r="ADY19" s="11"/>
      <c r="ADZ19" s="11"/>
      <c r="AEA19" s="11"/>
      <c r="AEB19" s="11"/>
      <c r="AEC19" s="11"/>
      <c r="AED19" s="11"/>
      <c r="AEE19" s="11"/>
      <c r="AEF19" s="11"/>
      <c r="AEG19" s="11"/>
      <c r="AEH19" s="11"/>
      <c r="AEI19" s="11"/>
      <c r="AEJ19" s="11"/>
      <c r="AEK19" s="11"/>
      <c r="AEL19" s="11"/>
      <c r="AEM19" s="11"/>
      <c r="AEN19" s="11"/>
      <c r="AEO19" s="11"/>
      <c r="AEP19" s="11"/>
      <c r="AEQ19" s="11"/>
      <c r="AER19" s="11"/>
      <c r="AES19" s="11"/>
      <c r="AET19" s="11"/>
      <c r="AEU19" s="11"/>
      <c r="AEV19" s="11"/>
      <c r="AEW19" s="11"/>
      <c r="AEX19" s="11"/>
      <c r="AEY19" s="11"/>
      <c r="AEZ19" s="11"/>
      <c r="AFA19" s="11"/>
      <c r="AFB19" s="11"/>
      <c r="AFC19" s="11"/>
      <c r="AFD19" s="11"/>
      <c r="AFE19" s="11"/>
      <c r="AFF19" s="11"/>
      <c r="AFG19" s="11"/>
      <c r="AFH19" s="11"/>
      <c r="AFI19" s="11"/>
      <c r="AFJ19" s="11"/>
      <c r="AFK19" s="11"/>
      <c r="AFL19" s="11"/>
      <c r="AFM19" s="11"/>
      <c r="AFN19" s="11"/>
      <c r="AFO19" s="11"/>
      <c r="AFP19" s="11"/>
      <c r="AFQ19" s="11"/>
      <c r="AFR19" s="11"/>
      <c r="AFS19" s="11"/>
      <c r="AFT19" s="11"/>
      <c r="AFU19" s="11"/>
      <c r="AFV19" s="11"/>
      <c r="AFW19" s="11"/>
      <c r="AFX19" s="11"/>
      <c r="AFY19" s="11"/>
      <c r="AFZ19" s="11"/>
      <c r="AGA19" s="11"/>
      <c r="AGB19" s="11"/>
      <c r="AGC19" s="11"/>
      <c r="AGD19" s="11"/>
      <c r="AGE19" s="11"/>
      <c r="AGF19" s="11"/>
      <c r="AGG19" s="11"/>
      <c r="AGH19" s="11"/>
      <c r="AGI19" s="11"/>
      <c r="AGJ19" s="11"/>
      <c r="AGK19" s="11"/>
      <c r="AGL19" s="11"/>
      <c r="AGM19" s="11"/>
      <c r="AGN19" s="11"/>
      <c r="AGO19" s="11"/>
      <c r="AGP19" s="11"/>
      <c r="AGQ19" s="11"/>
      <c r="AGR19" s="11"/>
      <c r="AGS19" s="11"/>
      <c r="AGT19" s="11"/>
      <c r="AGU19" s="11"/>
      <c r="AGV19" s="11"/>
      <c r="AGW19" s="11"/>
      <c r="AGX19" s="11"/>
      <c r="AGY19" s="11"/>
      <c r="AGZ19" s="11"/>
      <c r="AHA19" s="11"/>
      <c r="AHB19" s="11"/>
      <c r="AHC19" s="11"/>
      <c r="AHD19" s="11"/>
      <c r="AHE19" s="11"/>
      <c r="AHF19" s="11"/>
      <c r="AHG19" s="11"/>
      <c r="AHH19" s="11"/>
      <c r="AHI19" s="11"/>
      <c r="AHJ19" s="11"/>
      <c r="AHK19" s="11"/>
      <c r="AHL19" s="11"/>
      <c r="AHM19" s="11"/>
      <c r="AHN19" s="11"/>
      <c r="AHO19" s="11"/>
      <c r="AHP19" s="11"/>
      <c r="AHQ19" s="11"/>
      <c r="AHR19" s="11"/>
      <c r="AHS19" s="11"/>
      <c r="AHT19" s="11"/>
      <c r="AHU19" s="11"/>
      <c r="AHV19" s="11"/>
      <c r="AHW19" s="11"/>
      <c r="AHX19" s="11"/>
      <c r="AHY19" s="11"/>
      <c r="AHZ19" s="11"/>
      <c r="AIA19" s="11"/>
      <c r="AIB19" s="11"/>
      <c r="AIC19" s="11"/>
      <c r="AID19" s="11"/>
      <c r="AIE19" s="11"/>
      <c r="AIF19" s="11"/>
      <c r="AIG19" s="11"/>
      <c r="AIH19" s="11"/>
      <c r="AII19" s="11"/>
      <c r="AIJ19" s="11"/>
      <c r="AIK19" s="11"/>
      <c r="AIL19" s="11"/>
      <c r="AIM19" s="11"/>
      <c r="AIN19" s="11"/>
      <c r="AIO19" s="11"/>
      <c r="AIP19" s="11"/>
      <c r="AIQ19" s="11"/>
      <c r="AIR19" s="11"/>
      <c r="AIS19" s="11"/>
      <c r="AIT19" s="11"/>
      <c r="AIU19" s="11"/>
      <c r="AIV19" s="11"/>
      <c r="AIW19" s="11"/>
      <c r="AIX19" s="11"/>
      <c r="AIY19" s="11"/>
      <c r="AIZ19" s="11"/>
      <c r="AJA19" s="11"/>
      <c r="AJB19" s="11"/>
      <c r="AJC19" s="11"/>
      <c r="AJD19" s="11"/>
      <c r="AJE19" s="11"/>
      <c r="AJF19" s="11"/>
      <c r="AJG19" s="11"/>
      <c r="AJH19" s="11"/>
      <c r="AJI19" s="11"/>
      <c r="AJJ19" s="11"/>
      <c r="AJK19" s="11"/>
      <c r="AJL19" s="11"/>
      <c r="AJM19" s="11"/>
      <c r="AJN19" s="11"/>
      <c r="AJO19" s="11"/>
      <c r="AJP19" s="11"/>
      <c r="AJQ19" s="11"/>
      <c r="AJR19" s="11"/>
      <c r="AJS19" s="11"/>
      <c r="AJT19" s="11"/>
      <c r="AJU19" s="11"/>
      <c r="AJV19" s="11"/>
      <c r="AJW19" s="11"/>
      <c r="AJX19" s="11"/>
      <c r="AJY19" s="11"/>
      <c r="AJZ19" s="11"/>
      <c r="AKA19" s="11"/>
      <c r="AKB19" s="11"/>
      <c r="AKC19" s="11"/>
      <c r="AKD19" s="11"/>
      <c r="AKE19" s="11"/>
      <c r="AKF19" s="11"/>
      <c r="AKG19" s="11"/>
      <c r="AKH19" s="11"/>
      <c r="AKI19" s="11"/>
      <c r="AKJ19" s="11"/>
      <c r="AKK19" s="11"/>
      <c r="AKL19" s="11"/>
      <c r="AKM19" s="11"/>
      <c r="AKN19" s="11"/>
      <c r="AKO19" s="11"/>
      <c r="AKP19" s="11"/>
      <c r="AKQ19" s="11"/>
      <c r="AKR19" s="11"/>
      <c r="AKS19" s="11"/>
      <c r="AKT19" s="11"/>
      <c r="AKU19" s="11"/>
      <c r="AKV19" s="11"/>
      <c r="AKW19" s="11"/>
      <c r="AKX19" s="11"/>
      <c r="AKY19" s="11"/>
      <c r="AKZ19" s="11"/>
      <c r="ALA19" s="11"/>
      <c r="ALB19" s="11"/>
      <c r="ALC19" s="11"/>
      <c r="ALD19" s="11"/>
      <c r="ALE19" s="11"/>
      <c r="ALF19" s="11"/>
      <c r="ALG19" s="11"/>
      <c r="ALH19" s="11"/>
      <c r="ALI19" s="11"/>
      <c r="ALJ19" s="11"/>
      <c r="ALK19" s="11"/>
      <c r="ALL19" s="11"/>
      <c r="ALM19" s="11"/>
      <c r="ALN19" s="11"/>
      <c r="ALO19" s="11"/>
      <c r="ALP19" s="11"/>
      <c r="ALQ19" s="11"/>
      <c r="ALR19" s="11"/>
      <c r="ALS19" s="11"/>
      <c r="ALT19" s="11"/>
      <c r="ALU19" s="11"/>
      <c r="ALV19" s="11"/>
      <c r="ALW19" s="11"/>
      <c r="ALX19" s="11"/>
      <c r="ALY19" s="11"/>
      <c r="ALZ19" s="11"/>
      <c r="AMA19" s="11"/>
      <c r="AMB19" s="11"/>
      <c r="AMC19" s="11"/>
      <c r="AMD19" s="11"/>
      <c r="AME19" s="11"/>
      <c r="AMF19" s="11"/>
      <c r="AMG19" s="11"/>
      <c r="AMH19" s="11"/>
      <c r="AMI19" s="11"/>
      <c r="AMJ19" s="11"/>
      <c r="AMK19" s="11"/>
      <c r="AML19" s="11"/>
      <c r="AMM19" s="11"/>
      <c r="AMN19" s="11"/>
      <c r="AMO19" s="11"/>
      <c r="AMP19" s="11"/>
      <c r="AMQ19" s="11"/>
      <c r="AMR19" s="11"/>
      <c r="AMS19" s="11"/>
      <c r="AMT19" s="11"/>
      <c r="AMU19" s="11"/>
      <c r="AMV19" s="11"/>
      <c r="AMW19" s="11"/>
      <c r="AMX19" s="11"/>
      <c r="AMY19" s="11"/>
      <c r="AMZ19" s="11"/>
      <c r="ANA19" s="11"/>
      <c r="ANB19" s="11"/>
      <c r="ANC19" s="11"/>
      <c r="AND19" s="11"/>
      <c r="ANE19" s="11"/>
      <c r="ANF19" s="11"/>
      <c r="ANG19" s="11"/>
      <c r="ANH19" s="11"/>
      <c r="ANI19" s="11"/>
      <c r="ANJ19" s="11"/>
      <c r="ANK19" s="11"/>
      <c r="ANL19" s="11"/>
      <c r="ANM19" s="11"/>
      <c r="ANN19" s="11"/>
      <c r="ANO19" s="11"/>
      <c r="ANP19" s="11"/>
      <c r="ANQ19" s="11"/>
      <c r="ANR19" s="11"/>
      <c r="ANS19" s="11"/>
      <c r="ANT19" s="11"/>
      <c r="ANU19" s="11"/>
      <c r="ANV19" s="11"/>
      <c r="ANW19" s="11"/>
      <c r="ANX19" s="11"/>
      <c r="ANY19" s="11"/>
      <c r="ANZ19" s="11"/>
      <c r="AOA19" s="11"/>
      <c r="AOB19" s="11"/>
      <c r="AOC19" s="11"/>
      <c r="AOD19" s="11"/>
      <c r="AOE19" s="11"/>
      <c r="AOF19" s="11"/>
      <c r="AOG19" s="11"/>
      <c r="AOH19" s="11"/>
      <c r="AOI19" s="11"/>
      <c r="AOJ19" s="11"/>
      <c r="AOK19" s="11"/>
      <c r="AOL19" s="11"/>
      <c r="AOM19" s="11"/>
      <c r="AON19" s="11"/>
      <c r="AOO19" s="11"/>
      <c r="AOP19" s="11"/>
      <c r="AOQ19" s="11"/>
      <c r="AOR19" s="11"/>
      <c r="AOS19" s="11"/>
      <c r="AOT19" s="11"/>
      <c r="AOU19" s="11"/>
      <c r="AOV19" s="11"/>
      <c r="AOW19" s="11"/>
      <c r="AOX19" s="11"/>
      <c r="AOY19" s="11"/>
      <c r="AOZ19" s="11"/>
      <c r="APA19" s="11"/>
      <c r="APB19" s="11"/>
      <c r="APC19" s="11"/>
      <c r="APD19" s="11"/>
      <c r="APE19" s="11"/>
      <c r="APF19" s="11"/>
      <c r="APG19" s="11"/>
      <c r="APH19" s="11"/>
      <c r="API19" s="11"/>
      <c r="APJ19" s="11"/>
      <c r="APK19" s="11"/>
      <c r="APL19" s="11"/>
      <c r="APM19" s="11"/>
      <c r="APN19" s="11"/>
      <c r="APO19" s="11"/>
      <c r="APP19" s="11"/>
      <c r="APQ19" s="11"/>
      <c r="APR19" s="11"/>
      <c r="APS19" s="11"/>
      <c r="APT19" s="11"/>
      <c r="APU19" s="11"/>
      <c r="APV19" s="11"/>
      <c r="APW19" s="11"/>
      <c r="APX19" s="11"/>
      <c r="APY19" s="11"/>
      <c r="APZ19" s="11"/>
      <c r="AQA19" s="11"/>
      <c r="AQB19" s="11"/>
      <c r="AQC19" s="11"/>
      <c r="AQD19" s="11"/>
      <c r="AQE19" s="11"/>
      <c r="AQF19" s="11"/>
      <c r="AQG19" s="11"/>
      <c r="AQH19" s="11"/>
      <c r="AQI19" s="11"/>
      <c r="AQJ19" s="11"/>
      <c r="AQK19" s="11"/>
      <c r="AQL19" s="11"/>
      <c r="AQM19" s="11"/>
      <c r="AQN19" s="11"/>
      <c r="AQO19" s="11"/>
      <c r="AQP19" s="11"/>
      <c r="AQQ19" s="11"/>
      <c r="AQR19" s="11"/>
      <c r="AQS19" s="11"/>
      <c r="AQT19" s="11"/>
      <c r="AQU19" s="11"/>
      <c r="AQV19" s="11"/>
      <c r="AQW19" s="11"/>
      <c r="AQX19" s="11"/>
      <c r="AQY19" s="11"/>
      <c r="AQZ19" s="11"/>
      <c r="ARA19" s="11"/>
      <c r="ARB19" s="11"/>
      <c r="ARC19" s="11"/>
      <c r="ARD19" s="11"/>
      <c r="ARE19" s="11"/>
      <c r="ARF19" s="11"/>
      <c r="ARG19" s="11"/>
      <c r="ARH19" s="11"/>
      <c r="ARI19" s="11"/>
      <c r="ARJ19" s="11"/>
      <c r="ARK19" s="11"/>
      <c r="ARL19" s="11"/>
      <c r="ARM19" s="11"/>
      <c r="ARN19" s="11"/>
      <c r="ARO19" s="11"/>
      <c r="ARP19" s="11"/>
      <c r="ARQ19" s="11"/>
      <c r="ARR19" s="11"/>
      <c r="ARS19" s="11"/>
      <c r="ART19" s="11"/>
      <c r="ARU19" s="11"/>
      <c r="ARV19" s="11"/>
      <c r="ARW19" s="11"/>
      <c r="ARX19" s="11"/>
      <c r="ARY19" s="11"/>
      <c r="ARZ19" s="11"/>
      <c r="ASA19" s="11"/>
      <c r="ASB19" s="11"/>
      <c r="ASC19" s="11"/>
      <c r="ASD19" s="11"/>
      <c r="ASE19" s="11"/>
      <c r="ASF19" s="11"/>
      <c r="ASG19" s="11"/>
      <c r="ASH19" s="11"/>
      <c r="ASI19" s="11"/>
      <c r="ASJ19" s="11"/>
      <c r="ASK19" s="11"/>
      <c r="ASL19" s="11"/>
      <c r="ASM19" s="11"/>
      <c r="ASN19" s="11"/>
      <c r="ASO19" s="11"/>
      <c r="ASP19" s="11"/>
      <c r="ASQ19" s="11"/>
      <c r="ASR19" s="11"/>
      <c r="ASS19" s="11"/>
      <c r="AST19" s="11"/>
      <c r="ASU19" s="11"/>
      <c r="ASV19" s="11"/>
      <c r="ASW19" s="11"/>
      <c r="ASX19" s="11"/>
      <c r="ASY19" s="11"/>
      <c r="ASZ19" s="11"/>
      <c r="ATA19" s="11"/>
      <c r="ATB19" s="11"/>
      <c r="ATC19" s="11"/>
      <c r="ATD19" s="11"/>
      <c r="ATE19" s="11"/>
      <c r="ATF19" s="11"/>
      <c r="ATG19" s="11"/>
      <c r="ATH19" s="11"/>
      <c r="ATI19" s="11"/>
      <c r="ATJ19" s="11"/>
      <c r="ATK19" s="11"/>
      <c r="ATL19" s="11"/>
      <c r="ATM19" s="11"/>
      <c r="ATN19" s="11"/>
      <c r="ATO19" s="11"/>
      <c r="ATP19" s="11"/>
      <c r="ATQ19" s="11"/>
      <c r="ATR19" s="11"/>
      <c r="ATS19" s="11"/>
      <c r="ATT19" s="11"/>
      <c r="ATU19" s="11"/>
      <c r="ATV19" s="11"/>
      <c r="ATW19" s="11"/>
      <c r="ATX19" s="11"/>
      <c r="ATY19" s="11"/>
      <c r="ATZ19" s="11"/>
      <c r="AUA19" s="11"/>
      <c r="AUB19" s="11"/>
      <c r="AUC19" s="11"/>
      <c r="AUD19" s="11"/>
      <c r="AUE19" s="11"/>
      <c r="AUF19" s="11"/>
      <c r="AUG19" s="11"/>
      <c r="AUH19" s="11"/>
      <c r="AUI19" s="11"/>
      <c r="AUJ19" s="11"/>
      <c r="AUK19" s="11"/>
      <c r="AUL19" s="11"/>
      <c r="AUM19" s="11"/>
      <c r="AUN19" s="11"/>
      <c r="AUO19" s="11"/>
      <c r="AUP19" s="11"/>
      <c r="AUQ19" s="11"/>
      <c r="AUR19" s="11"/>
      <c r="AUS19" s="11"/>
      <c r="AUT19" s="11"/>
      <c r="AUU19" s="11"/>
      <c r="AUV19" s="11"/>
      <c r="AUW19" s="11"/>
      <c r="AUX19" s="11"/>
      <c r="AUY19" s="11"/>
      <c r="AUZ19" s="11"/>
      <c r="AVA19" s="11"/>
      <c r="AVB19" s="11"/>
      <c r="AVC19" s="11"/>
      <c r="AVD19" s="11"/>
      <c r="AVE19" s="11"/>
      <c r="AVF19" s="11"/>
      <c r="AVG19" s="11"/>
      <c r="AVH19" s="11"/>
      <c r="AVI19" s="11"/>
      <c r="AVJ19" s="11"/>
      <c r="AVK19" s="11"/>
      <c r="AVL19" s="11"/>
      <c r="AVM19" s="11"/>
      <c r="AVN19" s="11"/>
      <c r="AVO19" s="11"/>
      <c r="AVP19" s="11"/>
      <c r="AVQ19" s="11"/>
      <c r="AVR19" s="11"/>
      <c r="AVS19" s="11"/>
      <c r="AVT19" s="11"/>
      <c r="AVU19" s="11"/>
      <c r="AVV19" s="11"/>
      <c r="AVW19" s="11"/>
      <c r="AVX19" s="11"/>
      <c r="AVY19" s="11"/>
      <c r="AVZ19" s="11"/>
      <c r="AWA19" s="11"/>
      <c r="AWB19" s="11"/>
      <c r="AWC19" s="11"/>
      <c r="AWD19" s="11"/>
      <c r="AWE19" s="11"/>
      <c r="AWF19" s="11"/>
      <c r="AWG19" s="11"/>
      <c r="AWH19" s="11"/>
      <c r="AWI19" s="11"/>
      <c r="AWJ19" s="11"/>
      <c r="AWK19" s="11"/>
      <c r="AWL19" s="11"/>
      <c r="AWM19" s="11"/>
      <c r="AWN19" s="11"/>
      <c r="AWO19" s="11"/>
      <c r="AWP19" s="11"/>
      <c r="AWQ19" s="11"/>
      <c r="AWR19" s="11"/>
      <c r="AWS19" s="11"/>
      <c r="AWT19" s="11"/>
      <c r="AWU19" s="11"/>
      <c r="AWV19" s="11"/>
      <c r="AWW19" s="11"/>
      <c r="AWX19" s="11"/>
      <c r="AWY19" s="11"/>
      <c r="AWZ19" s="11"/>
      <c r="AXA19" s="11"/>
      <c r="AXB19" s="11"/>
      <c r="AXC19" s="11"/>
      <c r="AXD19" s="11"/>
      <c r="AXE19" s="11"/>
      <c r="AXF19" s="11"/>
      <c r="AXG19" s="11"/>
      <c r="AXH19" s="11"/>
      <c r="AXI19" s="11"/>
      <c r="AXJ19" s="11"/>
      <c r="AXK19" s="11"/>
      <c r="AXL19" s="11"/>
      <c r="AXM19" s="11"/>
      <c r="AXN19" s="11"/>
      <c r="AXO19" s="11"/>
      <c r="AXP19" s="11"/>
      <c r="AXQ19" s="11"/>
      <c r="AXR19" s="11"/>
      <c r="AXS19" s="11"/>
      <c r="AXT19" s="11"/>
      <c r="AXU19" s="11"/>
      <c r="AXV19" s="11"/>
      <c r="AXW19" s="11"/>
      <c r="AXX19" s="11"/>
      <c r="AXY19" s="11"/>
      <c r="AXZ19" s="11"/>
      <c r="AYA19" s="11"/>
      <c r="AYB19" s="11"/>
      <c r="AYC19" s="11"/>
      <c r="AYD19" s="11"/>
      <c r="AYE19" s="11"/>
      <c r="AYF19" s="11"/>
      <c r="AYG19" s="11"/>
      <c r="AYH19" s="11"/>
      <c r="AYI19" s="11"/>
      <c r="AYJ19" s="11"/>
      <c r="AYK19" s="11"/>
      <c r="AYL19" s="11"/>
      <c r="AYM19" s="11"/>
      <c r="AYN19" s="11"/>
      <c r="AYO19" s="11"/>
      <c r="AYP19" s="11"/>
      <c r="AYQ19" s="11"/>
      <c r="AYR19" s="11"/>
      <c r="AYS19" s="11"/>
      <c r="AYT19" s="11"/>
      <c r="AYU19" s="11"/>
      <c r="AYV19" s="11"/>
      <c r="AYW19" s="11"/>
      <c r="AYX19" s="11"/>
      <c r="AYY19" s="11"/>
      <c r="AYZ19" s="11"/>
      <c r="AZA19" s="11"/>
      <c r="AZB19" s="11"/>
      <c r="AZC19" s="11"/>
      <c r="AZD19" s="11"/>
      <c r="AZE19" s="11"/>
      <c r="AZF19" s="11"/>
      <c r="AZG19" s="11"/>
      <c r="AZH19" s="11"/>
      <c r="AZI19" s="11"/>
      <c r="AZJ19" s="11"/>
      <c r="AZK19" s="11"/>
      <c r="AZL19" s="11"/>
      <c r="AZM19" s="11"/>
      <c r="AZN19" s="11"/>
      <c r="AZO19" s="11"/>
      <c r="AZP19" s="11"/>
      <c r="AZQ19" s="11"/>
      <c r="AZR19" s="11"/>
      <c r="AZS19" s="11"/>
      <c r="AZT19" s="11"/>
      <c r="AZU19" s="11"/>
      <c r="AZV19" s="11"/>
      <c r="AZW19" s="11"/>
      <c r="AZX19" s="11"/>
      <c r="AZY19" s="11"/>
      <c r="AZZ19" s="11"/>
      <c r="BAA19" s="11"/>
      <c r="BAB19" s="11"/>
      <c r="BAC19" s="11"/>
      <c r="BAD19" s="11"/>
      <c r="BAE19" s="11"/>
      <c r="BAF19" s="11"/>
      <c r="BAG19" s="11"/>
      <c r="BAH19" s="11"/>
      <c r="BAI19" s="11"/>
      <c r="BAJ19" s="11"/>
      <c r="BAK19" s="11"/>
      <c r="BAL19" s="11"/>
      <c r="BAM19" s="11"/>
      <c r="BAN19" s="11"/>
      <c r="BAO19" s="11"/>
      <c r="BAP19" s="11"/>
      <c r="BAQ19" s="11"/>
      <c r="BAR19" s="11"/>
      <c r="BAS19" s="11"/>
      <c r="BAT19" s="11"/>
      <c r="BAU19" s="11"/>
      <c r="BAV19" s="11"/>
      <c r="BAW19" s="11"/>
      <c r="BAX19" s="11"/>
      <c r="BAY19" s="11"/>
      <c r="BAZ19" s="11"/>
      <c r="BBA19" s="11"/>
      <c r="BBB19" s="11"/>
      <c r="BBC19" s="11"/>
      <c r="BBD19" s="11"/>
      <c r="BBE19" s="11"/>
      <c r="BBF19" s="11"/>
      <c r="BBG19" s="11"/>
      <c r="BBH19" s="11"/>
      <c r="BBI19" s="11"/>
      <c r="BBJ19" s="11"/>
      <c r="BBK19" s="11"/>
      <c r="BBL19" s="11"/>
      <c r="BBM19" s="11"/>
      <c r="BBN19" s="11"/>
      <c r="BBO19" s="11"/>
      <c r="BBP19" s="11"/>
      <c r="BBQ19" s="11"/>
      <c r="BBR19" s="11"/>
      <c r="BBS19" s="11"/>
      <c r="BBT19" s="11"/>
      <c r="BBU19" s="11"/>
      <c r="BBV19" s="11"/>
      <c r="BBW19" s="11"/>
      <c r="BBX19" s="11"/>
      <c r="BBY19" s="11"/>
      <c r="BBZ19" s="11"/>
      <c r="BCA19" s="11"/>
      <c r="BCB19" s="11"/>
      <c r="BCC19" s="11"/>
      <c r="BCD19" s="11"/>
      <c r="BCE19" s="11"/>
      <c r="BCF19" s="11"/>
      <c r="BCG19" s="11"/>
      <c r="BCH19" s="11"/>
      <c r="BCI19" s="11"/>
      <c r="BCJ19" s="11"/>
      <c r="BCK19" s="11"/>
      <c r="BCL19" s="11"/>
      <c r="BCM19" s="11"/>
      <c r="BCN19" s="11"/>
      <c r="BCO19" s="11"/>
      <c r="BCP19" s="11"/>
      <c r="BCQ19" s="11"/>
      <c r="BCR19" s="11"/>
      <c r="BCS19" s="11"/>
      <c r="BCT19" s="11"/>
      <c r="BCU19" s="11"/>
      <c r="BCV19" s="11"/>
      <c r="BCW19" s="11"/>
      <c r="BCX19" s="11"/>
      <c r="BCY19" s="11"/>
      <c r="BCZ19" s="11"/>
      <c r="BDA19" s="11"/>
      <c r="BDB19" s="11"/>
      <c r="BDC19" s="11"/>
      <c r="BDD19" s="11"/>
      <c r="BDE19" s="11"/>
      <c r="BDF19" s="11"/>
      <c r="BDG19" s="11"/>
      <c r="BDH19" s="11"/>
      <c r="BDI19" s="11"/>
      <c r="BDJ19" s="11"/>
      <c r="BDK19" s="11"/>
      <c r="BDL19" s="11"/>
      <c r="BDM19" s="11"/>
      <c r="BDN19" s="11"/>
      <c r="BDO19" s="11"/>
      <c r="BDP19" s="11"/>
      <c r="BDQ19" s="11"/>
      <c r="BDR19" s="11"/>
      <c r="BDS19" s="11"/>
      <c r="BDT19" s="11"/>
      <c r="BDU19" s="11"/>
      <c r="BDV19" s="11"/>
      <c r="BDW19" s="11"/>
      <c r="BDX19" s="11"/>
      <c r="BDY19" s="11"/>
      <c r="BDZ19" s="11"/>
      <c r="BEA19" s="11"/>
      <c r="BEB19" s="11"/>
      <c r="BEC19" s="11"/>
      <c r="BED19" s="11"/>
      <c r="BEE19" s="11"/>
      <c r="BEF19" s="11"/>
      <c r="BEG19" s="11"/>
      <c r="BEH19" s="11"/>
      <c r="BEI19" s="11"/>
      <c r="BEJ19" s="11"/>
      <c r="BEK19" s="11"/>
      <c r="BEL19" s="11"/>
      <c r="BEM19" s="11"/>
      <c r="BEN19" s="11"/>
      <c r="BEO19" s="11"/>
      <c r="BEP19" s="11"/>
      <c r="BEQ19" s="11"/>
      <c r="BER19" s="11"/>
      <c r="BES19" s="11"/>
      <c r="BET19" s="11"/>
      <c r="BEU19" s="11"/>
      <c r="BEV19" s="11"/>
      <c r="BEW19" s="11"/>
      <c r="BEX19" s="11"/>
      <c r="BEY19" s="11"/>
      <c r="BEZ19" s="11"/>
      <c r="BFA19" s="11"/>
      <c r="BFB19" s="11"/>
      <c r="BFC19" s="11"/>
      <c r="BFD19" s="11"/>
      <c r="BFE19" s="11"/>
      <c r="BFF19" s="11"/>
      <c r="BFG19" s="11"/>
      <c r="BFH19" s="11"/>
      <c r="BFI19" s="11"/>
      <c r="BFJ19" s="11"/>
      <c r="BFK19" s="11"/>
      <c r="BFL19" s="11"/>
      <c r="BFM19" s="11"/>
      <c r="BFN19" s="11"/>
      <c r="BFO19" s="11"/>
      <c r="BFP19" s="11"/>
      <c r="BFQ19" s="11"/>
      <c r="BFR19" s="11"/>
      <c r="BFS19" s="11"/>
      <c r="BFT19" s="11"/>
      <c r="BFU19" s="11"/>
      <c r="BFV19" s="11"/>
      <c r="BFW19" s="11"/>
      <c r="BFX19" s="11"/>
      <c r="BFY19" s="11"/>
      <c r="BFZ19" s="11"/>
      <c r="BGA19" s="11"/>
      <c r="BGB19" s="11"/>
      <c r="BGC19" s="11"/>
      <c r="BGD19" s="11"/>
      <c r="BGE19" s="11"/>
      <c r="BGF19" s="11"/>
      <c r="BGG19" s="11"/>
      <c r="BGH19" s="11"/>
      <c r="BGI19" s="11"/>
      <c r="BGJ19" s="11"/>
      <c r="BGK19" s="11"/>
      <c r="BGL19" s="11"/>
      <c r="BGM19" s="11"/>
      <c r="BGN19" s="11"/>
      <c r="BGO19" s="11"/>
      <c r="BGP19" s="11"/>
      <c r="BGQ19" s="11"/>
      <c r="BGR19" s="11"/>
      <c r="BGS19" s="11"/>
      <c r="BGT19" s="11"/>
      <c r="BGU19" s="11"/>
      <c r="BGV19" s="11"/>
      <c r="BGW19" s="11"/>
      <c r="BGX19" s="11"/>
      <c r="BGY19" s="11"/>
      <c r="BGZ19" s="11"/>
      <c r="BHA19" s="11"/>
      <c r="BHB19" s="11"/>
      <c r="BHC19" s="11"/>
      <c r="BHD19" s="11"/>
      <c r="BHE19" s="11"/>
      <c r="BHF19" s="11"/>
      <c r="BHG19" s="11"/>
      <c r="BHH19" s="11"/>
      <c r="BHI19" s="11"/>
      <c r="BHJ19" s="11"/>
      <c r="BHK19" s="11"/>
      <c r="BHL19" s="11"/>
      <c r="BHM19" s="11"/>
      <c r="BHN19" s="11"/>
      <c r="BHO19" s="11"/>
      <c r="BHP19" s="11"/>
      <c r="BHQ19" s="11"/>
      <c r="BHR19" s="11"/>
      <c r="BHS19" s="11"/>
      <c r="BHT19" s="11"/>
      <c r="BHU19" s="11"/>
      <c r="BHV19" s="11"/>
      <c r="BHW19" s="11"/>
      <c r="BHX19" s="11"/>
      <c r="BHY19" s="11"/>
      <c r="BHZ19" s="11"/>
      <c r="BIA19" s="11"/>
      <c r="BIB19" s="11"/>
      <c r="BIC19" s="11"/>
      <c r="BID19" s="11"/>
      <c r="BIE19" s="11"/>
      <c r="BIF19" s="11"/>
      <c r="BIG19" s="11"/>
      <c r="BIH19" s="11"/>
      <c r="BII19" s="11"/>
      <c r="BIJ19" s="11"/>
      <c r="BIK19" s="11"/>
      <c r="BIL19" s="11"/>
      <c r="BIM19" s="11"/>
      <c r="BIN19" s="11"/>
      <c r="BIO19" s="11"/>
      <c r="BIP19" s="11"/>
      <c r="BIQ19" s="11"/>
      <c r="BIR19" s="11"/>
      <c r="BIS19" s="11"/>
      <c r="BIT19" s="11"/>
      <c r="BIU19" s="11"/>
      <c r="BIV19" s="11"/>
      <c r="BIW19" s="11"/>
      <c r="BIX19" s="11"/>
      <c r="BIY19" s="11"/>
      <c r="BIZ19" s="11"/>
      <c r="BJA19" s="11"/>
      <c r="BJB19" s="11"/>
      <c r="BJC19" s="11"/>
      <c r="BJD19" s="11"/>
      <c r="BJE19" s="11"/>
      <c r="BJF19" s="11"/>
      <c r="BJG19" s="11"/>
      <c r="BJH19" s="11"/>
      <c r="BJI19" s="11"/>
      <c r="BJJ19" s="11"/>
      <c r="BJK19" s="11"/>
      <c r="BJL19" s="11"/>
      <c r="BJM19" s="11"/>
      <c r="BJN19" s="11"/>
      <c r="BJO19" s="11"/>
      <c r="BJP19" s="11"/>
      <c r="BJQ19" s="11"/>
      <c r="BJR19" s="11"/>
      <c r="BJS19" s="11"/>
      <c r="BJT19" s="11"/>
      <c r="BJU19" s="11"/>
      <c r="BJV19" s="11"/>
      <c r="BJW19" s="11"/>
      <c r="BJX19" s="11"/>
      <c r="BJY19" s="11"/>
      <c r="BJZ19" s="11"/>
      <c r="BKA19" s="11"/>
      <c r="BKB19" s="11"/>
      <c r="BKC19" s="11"/>
      <c r="BKD19" s="11"/>
      <c r="BKE19" s="11"/>
      <c r="BKF19" s="11"/>
      <c r="BKG19" s="11"/>
      <c r="BKH19" s="11"/>
      <c r="BKI19" s="11"/>
      <c r="BKJ19" s="11"/>
      <c r="BKK19" s="11"/>
      <c r="BKL19" s="11"/>
      <c r="BKM19" s="11"/>
      <c r="BKN19" s="11"/>
      <c r="BKO19" s="11"/>
      <c r="BKP19" s="11"/>
      <c r="BKQ19" s="11"/>
      <c r="BKR19" s="11"/>
      <c r="BKS19" s="11"/>
      <c r="BKT19" s="11"/>
      <c r="BKU19" s="11"/>
      <c r="BKV19" s="11"/>
      <c r="BKW19" s="11"/>
      <c r="BKX19" s="11"/>
      <c r="BKY19" s="11"/>
      <c r="BKZ19" s="11"/>
      <c r="BLA19" s="11"/>
      <c r="BLB19" s="11"/>
      <c r="BLC19" s="11"/>
      <c r="BLD19" s="11"/>
      <c r="BLE19" s="11"/>
      <c r="BLF19" s="11"/>
      <c r="BLG19" s="11"/>
      <c r="BLH19" s="11"/>
      <c r="BLI19" s="11"/>
      <c r="BLJ19" s="11"/>
      <c r="BLK19" s="11"/>
      <c r="BLL19" s="11"/>
      <c r="BLM19" s="11"/>
      <c r="BLN19" s="11"/>
      <c r="BLO19" s="11"/>
      <c r="BLP19" s="11"/>
      <c r="BLQ19" s="11"/>
      <c r="BLR19" s="11"/>
      <c r="BLS19" s="11"/>
      <c r="BLT19" s="11"/>
      <c r="BLU19" s="11"/>
      <c r="BLV19" s="11"/>
      <c r="BLW19" s="11"/>
      <c r="BLX19" s="11"/>
      <c r="BLY19" s="11"/>
      <c r="BLZ19" s="11"/>
      <c r="BMA19" s="11"/>
      <c r="BMB19" s="11"/>
      <c r="BMC19" s="11"/>
      <c r="BMD19" s="11"/>
      <c r="BME19" s="11"/>
      <c r="BMF19" s="11"/>
      <c r="BMG19" s="11"/>
      <c r="BMH19" s="11"/>
      <c r="BMI19" s="11"/>
      <c r="BMJ19" s="11"/>
      <c r="BMK19" s="11"/>
      <c r="BML19" s="11"/>
      <c r="BMM19" s="11"/>
      <c r="BMN19" s="11"/>
      <c r="BMO19" s="11"/>
      <c r="BMP19" s="11"/>
      <c r="BMQ19" s="11"/>
      <c r="BMR19" s="11"/>
      <c r="BMS19" s="11"/>
      <c r="BMT19" s="11"/>
      <c r="BMU19" s="11"/>
      <c r="BMV19" s="11"/>
      <c r="BMW19" s="11"/>
      <c r="BMX19" s="11"/>
      <c r="BMY19" s="11"/>
      <c r="BMZ19" s="11"/>
      <c r="BNA19" s="11"/>
      <c r="BNB19" s="11"/>
      <c r="BNC19" s="11"/>
      <c r="BND19" s="11"/>
      <c r="BNE19" s="11"/>
      <c r="BNF19" s="11"/>
      <c r="BNG19" s="11"/>
      <c r="BNH19" s="11"/>
      <c r="BNI19" s="11"/>
      <c r="BNJ19" s="11"/>
      <c r="BNK19" s="11"/>
      <c r="BNL19" s="11"/>
      <c r="BNM19" s="11"/>
      <c r="BNN19" s="11"/>
      <c r="BNO19" s="11"/>
      <c r="BNP19" s="11"/>
      <c r="BNQ19" s="11"/>
      <c r="BNR19" s="11"/>
      <c r="BNS19" s="11"/>
      <c r="BNT19" s="11"/>
      <c r="BNU19" s="11"/>
      <c r="BNV19" s="11"/>
      <c r="BNW19" s="11"/>
      <c r="BNX19" s="11"/>
      <c r="BNY19" s="11"/>
      <c r="BNZ19" s="11"/>
      <c r="BOA19" s="11"/>
      <c r="BOB19" s="11"/>
      <c r="BOC19" s="11"/>
      <c r="BOD19" s="11"/>
      <c r="BOE19" s="11"/>
      <c r="BOF19" s="11"/>
      <c r="BOG19" s="11"/>
      <c r="BOH19" s="11"/>
      <c r="BOI19" s="11"/>
      <c r="BOJ19" s="11"/>
      <c r="BOK19" s="11"/>
      <c r="BOL19" s="11"/>
      <c r="BOM19" s="11"/>
      <c r="BON19" s="11"/>
      <c r="BOO19" s="11"/>
      <c r="BOP19" s="11"/>
      <c r="BOQ19" s="11"/>
      <c r="BOR19" s="11"/>
      <c r="BOS19" s="11"/>
      <c r="BOT19" s="11"/>
      <c r="BOU19" s="11"/>
      <c r="BOV19" s="11"/>
      <c r="BOW19" s="11"/>
      <c r="BOX19" s="11"/>
      <c r="BOY19" s="11"/>
      <c r="BOZ19" s="11"/>
      <c r="BPA19" s="11"/>
      <c r="BPB19" s="11"/>
      <c r="BPC19" s="11"/>
      <c r="BPD19" s="11"/>
      <c r="BPE19" s="11"/>
      <c r="BPF19" s="11"/>
      <c r="BPG19" s="11"/>
      <c r="BPH19" s="11"/>
      <c r="BPI19" s="11"/>
      <c r="BPJ19" s="11"/>
      <c r="BPK19" s="11"/>
      <c r="BPL19" s="11"/>
      <c r="BPM19" s="11"/>
      <c r="BPN19" s="11"/>
      <c r="BPO19" s="11"/>
      <c r="BPP19" s="11"/>
      <c r="BPQ19" s="11"/>
      <c r="BPR19" s="11"/>
      <c r="BPS19" s="11"/>
      <c r="BPT19" s="11"/>
      <c r="BPU19" s="11"/>
      <c r="BPV19" s="11"/>
      <c r="BPW19" s="11"/>
      <c r="BPX19" s="11"/>
      <c r="BPY19" s="11"/>
      <c r="BPZ19" s="11"/>
      <c r="BQA19" s="11"/>
      <c r="BQB19" s="11"/>
      <c r="BQC19" s="11"/>
      <c r="BQD19" s="11"/>
      <c r="BQE19" s="11"/>
      <c r="BQF19" s="11"/>
      <c r="BQG19" s="11"/>
      <c r="BQH19" s="11"/>
      <c r="BQI19" s="11"/>
      <c r="BQJ19" s="11"/>
      <c r="BQK19" s="11"/>
      <c r="BQL19" s="11"/>
      <c r="BQM19" s="11"/>
      <c r="BQN19" s="11"/>
      <c r="BQO19" s="11"/>
      <c r="BQP19" s="11"/>
      <c r="BQQ19" s="11"/>
      <c r="BQR19" s="11"/>
      <c r="BQS19" s="11"/>
      <c r="BQT19" s="11"/>
      <c r="BQU19" s="11"/>
      <c r="BQV19" s="11"/>
      <c r="BQW19" s="11"/>
      <c r="BQX19" s="11"/>
      <c r="BQY19" s="11"/>
      <c r="BQZ19" s="11"/>
      <c r="BRA19" s="11"/>
      <c r="BRB19" s="11"/>
      <c r="BRC19" s="11"/>
      <c r="BRD19" s="11"/>
      <c r="BRE19" s="11"/>
      <c r="BRF19" s="11"/>
      <c r="BRG19" s="11"/>
      <c r="BRH19" s="11"/>
      <c r="BRI19" s="11"/>
      <c r="BRJ19" s="11"/>
      <c r="BRK19" s="11"/>
      <c r="BRL19" s="11"/>
      <c r="BRM19" s="11"/>
      <c r="BRN19" s="11"/>
      <c r="BRO19" s="11"/>
      <c r="BRP19" s="11"/>
      <c r="BRQ19" s="11"/>
      <c r="BRR19" s="11"/>
      <c r="BRS19" s="11"/>
      <c r="BRT19" s="11"/>
      <c r="BRU19" s="11"/>
      <c r="BRV19" s="11"/>
      <c r="BRW19" s="11"/>
      <c r="BRX19" s="11"/>
      <c r="BRY19" s="11"/>
      <c r="BRZ19" s="11"/>
      <c r="BSA19" s="11"/>
      <c r="BSB19" s="11"/>
      <c r="BSC19" s="11"/>
      <c r="BSD19" s="11"/>
      <c r="BSE19" s="11"/>
      <c r="BSF19" s="11"/>
      <c r="BSG19" s="11"/>
      <c r="BSH19" s="11"/>
      <c r="BSI19" s="11"/>
      <c r="BSJ19" s="11"/>
      <c r="BSK19" s="11"/>
      <c r="BSL19" s="11"/>
      <c r="BSM19" s="11"/>
      <c r="BSN19" s="11"/>
      <c r="BSO19" s="11"/>
      <c r="BSP19" s="11"/>
      <c r="BSQ19" s="11"/>
      <c r="BSR19" s="11"/>
      <c r="BSS19" s="11"/>
      <c r="BST19" s="11"/>
      <c r="BSU19" s="11"/>
      <c r="BSV19" s="11"/>
      <c r="BSW19" s="11"/>
      <c r="BSX19" s="11"/>
      <c r="BSY19" s="11"/>
      <c r="BSZ19" s="11"/>
      <c r="BTA19" s="11"/>
      <c r="BTB19" s="11"/>
      <c r="BTC19" s="11"/>
      <c r="BTD19" s="11"/>
      <c r="BTE19" s="11"/>
      <c r="BTF19" s="11"/>
      <c r="BTG19" s="11"/>
      <c r="BTH19" s="11"/>
      <c r="BTI19" s="11"/>
      <c r="BTJ19" s="11"/>
      <c r="BTK19" s="11"/>
      <c r="BTL19" s="11"/>
      <c r="BTM19" s="11"/>
      <c r="BTN19" s="11"/>
      <c r="BTO19" s="11"/>
      <c r="BTP19" s="11"/>
      <c r="BTQ19" s="11"/>
      <c r="BTR19" s="11"/>
      <c r="BTS19" s="11"/>
      <c r="BTT19" s="11"/>
      <c r="BTU19" s="11"/>
      <c r="BTV19" s="11"/>
      <c r="BTW19" s="11"/>
      <c r="BTX19" s="11"/>
      <c r="BTY19" s="11"/>
      <c r="BTZ19" s="11"/>
      <c r="BUA19" s="11"/>
      <c r="BUB19" s="11"/>
      <c r="BUC19" s="11"/>
      <c r="BUD19" s="11"/>
      <c r="BUE19" s="11"/>
      <c r="BUF19" s="11"/>
      <c r="BUG19" s="11"/>
      <c r="BUH19" s="11"/>
      <c r="BUI19" s="11"/>
      <c r="BUJ19" s="11"/>
      <c r="BUK19" s="11"/>
      <c r="BUL19" s="11"/>
      <c r="BUM19" s="11"/>
      <c r="BUN19" s="11"/>
      <c r="BUO19" s="11"/>
      <c r="BUP19" s="11"/>
      <c r="BUQ19" s="11"/>
      <c r="BUR19" s="11"/>
      <c r="BUS19" s="11"/>
      <c r="BUT19" s="11"/>
      <c r="BUU19" s="11"/>
      <c r="BUV19" s="11"/>
      <c r="BUW19" s="11"/>
      <c r="BUX19" s="11"/>
      <c r="BUY19" s="11"/>
      <c r="BUZ19" s="11"/>
      <c r="BVA19" s="11"/>
      <c r="BVB19" s="11"/>
      <c r="BVC19" s="11"/>
      <c r="BVD19" s="11"/>
      <c r="BVE19" s="11"/>
      <c r="BVF19" s="11"/>
      <c r="BVG19" s="11"/>
      <c r="BVH19" s="11"/>
      <c r="BVI19" s="11"/>
      <c r="BVJ19" s="11"/>
      <c r="BVK19" s="11"/>
      <c r="BVL19" s="11"/>
      <c r="BVM19" s="11"/>
      <c r="BVN19" s="11"/>
      <c r="BVO19" s="11"/>
      <c r="BVP19" s="11"/>
      <c r="BVQ19" s="11"/>
      <c r="BVR19" s="11"/>
      <c r="BVS19" s="11"/>
      <c r="BVT19" s="11"/>
      <c r="BVU19" s="11"/>
      <c r="BVV19" s="11"/>
      <c r="BVW19" s="11"/>
      <c r="BVX19" s="11"/>
      <c r="BVY19" s="11"/>
      <c r="BVZ19" s="11"/>
      <c r="BWA19" s="11"/>
      <c r="BWB19" s="11"/>
      <c r="BWC19" s="11"/>
      <c r="BWD19" s="11"/>
      <c r="BWE19" s="11"/>
      <c r="BWF19" s="11"/>
      <c r="BWG19" s="11"/>
      <c r="BWH19" s="11"/>
      <c r="BWI19" s="11"/>
      <c r="BWJ19" s="11"/>
      <c r="BWK19" s="11"/>
      <c r="BWL19" s="11"/>
      <c r="BWM19" s="11"/>
      <c r="BWN19" s="11"/>
      <c r="BWO19" s="11"/>
      <c r="BWP19" s="11"/>
      <c r="BWQ19" s="11"/>
      <c r="BWR19" s="11"/>
      <c r="BWS19" s="11"/>
      <c r="BWT19" s="11"/>
      <c r="BWU19" s="11"/>
      <c r="BWV19" s="11"/>
      <c r="BWW19" s="11"/>
      <c r="BWX19" s="11"/>
      <c r="BWY19" s="11"/>
      <c r="BWZ19" s="11"/>
      <c r="BXA19" s="11"/>
      <c r="BXB19" s="11"/>
      <c r="BXC19" s="11"/>
      <c r="BXD19" s="11"/>
      <c r="BXE19" s="11"/>
      <c r="BXF19" s="11"/>
      <c r="BXG19" s="11"/>
      <c r="BXH19" s="11"/>
      <c r="BXI19" s="11"/>
      <c r="BXJ19" s="11"/>
      <c r="BXK19" s="11"/>
      <c r="BXL19" s="11"/>
      <c r="BXM19" s="11"/>
      <c r="BXN19" s="11"/>
      <c r="BXO19" s="11"/>
      <c r="BXP19" s="11"/>
      <c r="BXQ19" s="11"/>
      <c r="BXR19" s="11"/>
      <c r="BXS19" s="11"/>
      <c r="BXT19" s="11"/>
      <c r="BXU19" s="11"/>
      <c r="BXV19" s="11"/>
      <c r="BXW19" s="11"/>
      <c r="BXX19" s="11"/>
      <c r="BXY19" s="11"/>
      <c r="BXZ19" s="11"/>
      <c r="BYA19" s="11"/>
      <c r="BYB19" s="11"/>
      <c r="BYC19" s="11"/>
      <c r="BYD19" s="11"/>
      <c r="BYE19" s="11"/>
      <c r="BYF19" s="11"/>
      <c r="BYG19" s="11"/>
      <c r="BYH19" s="11"/>
      <c r="BYI19" s="11"/>
      <c r="BYJ19" s="11"/>
      <c r="BYK19" s="11"/>
      <c r="BYL19" s="11"/>
      <c r="BYM19" s="11"/>
      <c r="BYN19" s="11"/>
      <c r="BYO19" s="11"/>
      <c r="BYP19" s="11"/>
      <c r="BYQ19" s="11"/>
      <c r="BYR19" s="11"/>
      <c r="BYS19" s="11"/>
      <c r="BYT19" s="11"/>
      <c r="BYU19" s="11"/>
      <c r="BYV19" s="11"/>
      <c r="BYW19" s="11"/>
      <c r="BYX19" s="11"/>
      <c r="BYY19" s="11"/>
      <c r="BYZ19" s="11"/>
      <c r="BZA19" s="11"/>
      <c r="BZB19" s="11"/>
      <c r="BZC19" s="11"/>
      <c r="BZD19" s="11"/>
      <c r="BZE19" s="11"/>
      <c r="BZF19" s="11"/>
      <c r="BZG19" s="11"/>
      <c r="BZH19" s="11"/>
      <c r="BZI19" s="11"/>
      <c r="BZJ19" s="11"/>
      <c r="BZK19" s="11"/>
      <c r="BZL19" s="11"/>
      <c r="BZM19" s="11"/>
      <c r="BZN19" s="11"/>
      <c r="BZO19" s="11"/>
      <c r="BZP19" s="11"/>
      <c r="BZQ19" s="11"/>
      <c r="BZR19" s="11"/>
      <c r="BZS19" s="11"/>
      <c r="BZT19" s="11"/>
      <c r="BZU19" s="11"/>
      <c r="BZV19" s="11"/>
      <c r="BZW19" s="11"/>
      <c r="BZX19" s="11"/>
      <c r="BZY19" s="11"/>
      <c r="BZZ19" s="11"/>
      <c r="CAA19" s="11"/>
      <c r="CAB19" s="11"/>
      <c r="CAC19" s="11"/>
      <c r="CAD19" s="11"/>
      <c r="CAE19" s="11"/>
      <c r="CAF19" s="11"/>
      <c r="CAG19" s="11"/>
      <c r="CAH19" s="11"/>
      <c r="CAI19" s="11"/>
      <c r="CAJ19" s="11"/>
      <c r="CAK19" s="11"/>
      <c r="CAL19" s="11"/>
      <c r="CAM19" s="11"/>
      <c r="CAN19" s="11"/>
      <c r="CAO19" s="11"/>
      <c r="CAP19" s="11"/>
      <c r="CAQ19" s="11"/>
      <c r="CAR19" s="11"/>
      <c r="CAS19" s="11"/>
      <c r="CAT19" s="11"/>
      <c r="CAU19" s="11"/>
      <c r="CAV19" s="11"/>
      <c r="CAW19" s="11"/>
      <c r="CAX19" s="11"/>
      <c r="CAY19" s="11"/>
      <c r="CAZ19" s="11"/>
      <c r="CBA19" s="11"/>
      <c r="CBB19" s="11"/>
      <c r="CBC19" s="11"/>
      <c r="CBD19" s="11"/>
      <c r="CBE19" s="11"/>
      <c r="CBF19" s="11"/>
      <c r="CBG19" s="11"/>
      <c r="CBH19" s="11"/>
      <c r="CBI19" s="11"/>
      <c r="CBJ19" s="11"/>
      <c r="CBK19" s="11"/>
      <c r="CBL19" s="11"/>
      <c r="CBM19" s="11"/>
      <c r="CBN19" s="11"/>
      <c r="CBO19" s="11"/>
      <c r="CBP19" s="11"/>
      <c r="CBQ19" s="11"/>
      <c r="CBR19" s="11"/>
      <c r="CBS19" s="11"/>
      <c r="CBT19" s="11"/>
      <c r="CBU19" s="11"/>
      <c r="CBV19" s="11"/>
      <c r="CBW19" s="11"/>
      <c r="CBX19" s="11"/>
      <c r="CBY19" s="11"/>
      <c r="CBZ19" s="11"/>
      <c r="CCA19" s="11"/>
      <c r="CCB19" s="11"/>
      <c r="CCC19" s="11"/>
      <c r="CCD19" s="11"/>
      <c r="CCE19" s="11"/>
      <c r="CCF19" s="11"/>
      <c r="CCG19" s="11"/>
      <c r="CCH19" s="11"/>
      <c r="CCI19" s="11"/>
      <c r="CCJ19" s="11"/>
      <c r="CCK19" s="11"/>
      <c r="CCL19" s="11"/>
      <c r="CCM19" s="11"/>
      <c r="CCN19" s="11"/>
      <c r="CCO19" s="11"/>
      <c r="CCP19" s="11"/>
      <c r="CCQ19" s="11"/>
      <c r="CCR19" s="11"/>
      <c r="CCS19" s="11"/>
      <c r="CCT19" s="11"/>
      <c r="CCU19" s="11"/>
      <c r="CCV19" s="11"/>
      <c r="CCW19" s="11"/>
      <c r="CCX19" s="11"/>
      <c r="CCY19" s="11"/>
      <c r="CCZ19" s="11"/>
      <c r="CDA19" s="11"/>
      <c r="CDB19" s="11"/>
      <c r="CDC19" s="11"/>
      <c r="CDD19" s="11"/>
      <c r="CDE19" s="11"/>
      <c r="CDF19" s="11"/>
      <c r="CDG19" s="11"/>
      <c r="CDH19" s="11"/>
      <c r="CDI19" s="11"/>
      <c r="CDJ19" s="11"/>
      <c r="CDK19" s="11"/>
      <c r="CDL19" s="11"/>
      <c r="CDM19" s="11"/>
      <c r="CDN19" s="11"/>
      <c r="CDO19" s="11"/>
      <c r="CDP19" s="11"/>
      <c r="CDQ19" s="11"/>
      <c r="CDR19" s="11"/>
      <c r="CDS19" s="11"/>
      <c r="CDT19" s="11"/>
      <c r="CDU19" s="11"/>
      <c r="CDV19" s="11"/>
      <c r="CDW19" s="11"/>
      <c r="CDX19" s="11"/>
      <c r="CDY19" s="11"/>
      <c r="CDZ19" s="11"/>
      <c r="CEA19" s="11"/>
      <c r="CEB19" s="11"/>
      <c r="CEC19" s="11"/>
      <c r="CED19" s="11"/>
      <c r="CEE19" s="11"/>
      <c r="CEF19" s="11"/>
      <c r="CEG19" s="11"/>
      <c r="CEH19" s="11"/>
      <c r="CEI19" s="11"/>
      <c r="CEJ19" s="11"/>
      <c r="CEK19" s="11"/>
      <c r="CEL19" s="11"/>
      <c r="CEM19" s="11"/>
      <c r="CEN19" s="11"/>
      <c r="CEO19" s="11"/>
      <c r="CEP19" s="11"/>
      <c r="CEQ19" s="11"/>
      <c r="CER19" s="11"/>
      <c r="CES19" s="11"/>
      <c r="CET19" s="11"/>
      <c r="CEU19" s="11"/>
      <c r="CEV19" s="11"/>
      <c r="CEW19" s="11"/>
      <c r="CEX19" s="11"/>
      <c r="CEY19" s="11"/>
      <c r="CEZ19" s="11"/>
      <c r="CFA19" s="11"/>
      <c r="CFB19" s="11"/>
      <c r="CFC19" s="11"/>
      <c r="CFD19" s="11"/>
      <c r="CFE19" s="11"/>
      <c r="CFF19" s="11"/>
      <c r="CFG19" s="11"/>
      <c r="CFH19" s="11"/>
      <c r="CFI19" s="11"/>
      <c r="CFJ19" s="11"/>
      <c r="CFK19" s="11"/>
      <c r="CFL19" s="11"/>
      <c r="CFM19" s="11"/>
      <c r="CFN19" s="11"/>
      <c r="CFO19" s="11"/>
      <c r="CFP19" s="11"/>
      <c r="CFQ19" s="11"/>
      <c r="CFR19" s="11"/>
      <c r="CFS19" s="11"/>
      <c r="CFT19" s="11"/>
      <c r="CFU19" s="11"/>
      <c r="CFV19" s="11"/>
      <c r="CFW19" s="11"/>
      <c r="CFX19" s="11"/>
      <c r="CFY19" s="11"/>
      <c r="CFZ19" s="11"/>
      <c r="CGA19" s="11"/>
      <c r="CGB19" s="11"/>
      <c r="CGC19" s="11"/>
      <c r="CGD19" s="11"/>
      <c r="CGE19" s="11"/>
      <c r="CGF19" s="11"/>
      <c r="CGG19" s="11"/>
      <c r="CGH19" s="11"/>
      <c r="CGI19" s="11"/>
      <c r="CGJ19" s="11"/>
      <c r="CGK19" s="11"/>
      <c r="CGL19" s="11"/>
      <c r="CGM19" s="11"/>
      <c r="CGN19" s="11"/>
      <c r="CGO19" s="11"/>
      <c r="CGP19" s="11"/>
      <c r="CGQ19" s="11"/>
      <c r="CGR19" s="11"/>
      <c r="CGS19" s="11"/>
      <c r="CGT19" s="11"/>
      <c r="CGU19" s="11"/>
      <c r="CGV19" s="11"/>
      <c r="CGW19" s="11"/>
      <c r="CGX19" s="11"/>
      <c r="CGY19" s="11"/>
      <c r="CGZ19" s="11"/>
      <c r="CHA19" s="11"/>
      <c r="CHB19" s="11"/>
      <c r="CHC19" s="11"/>
      <c r="CHD19" s="11"/>
      <c r="CHE19" s="11"/>
      <c r="CHF19" s="11"/>
      <c r="CHG19" s="11"/>
      <c r="CHH19" s="11"/>
      <c r="CHI19" s="11"/>
      <c r="CHJ19" s="11"/>
      <c r="CHK19" s="11"/>
      <c r="CHL19" s="11"/>
      <c r="CHM19" s="11"/>
      <c r="CHN19" s="11"/>
      <c r="CHO19" s="11"/>
      <c r="CHP19" s="11"/>
      <c r="CHQ19" s="11"/>
      <c r="CHR19" s="11"/>
      <c r="CHS19" s="11"/>
      <c r="CHT19" s="11"/>
      <c r="CHU19" s="11"/>
      <c r="CHV19" s="11"/>
      <c r="CHW19" s="11"/>
      <c r="CHX19" s="11"/>
      <c r="CHY19" s="11"/>
      <c r="CHZ19" s="11"/>
      <c r="CIA19" s="11"/>
      <c r="CIB19" s="11"/>
      <c r="CIC19" s="11"/>
      <c r="CID19" s="11"/>
      <c r="CIE19" s="11"/>
      <c r="CIF19" s="11"/>
      <c r="CIG19" s="11"/>
      <c r="CIH19" s="11"/>
      <c r="CII19" s="11"/>
      <c r="CIJ19" s="11"/>
      <c r="CIK19" s="11"/>
      <c r="CIL19" s="11"/>
      <c r="CIM19" s="11"/>
      <c r="CIN19" s="11"/>
      <c r="CIO19" s="11"/>
      <c r="CIP19" s="11"/>
      <c r="CIQ19" s="11"/>
      <c r="CIR19" s="11"/>
      <c r="CIS19" s="11"/>
      <c r="CIT19" s="11"/>
      <c r="CIU19" s="11"/>
      <c r="CIV19" s="11"/>
      <c r="CIW19" s="11"/>
      <c r="CIX19" s="11"/>
      <c r="CIY19" s="11"/>
      <c r="CIZ19" s="11"/>
      <c r="CJA19" s="11"/>
      <c r="CJB19" s="11"/>
      <c r="CJC19" s="11"/>
      <c r="CJD19" s="11"/>
      <c r="CJE19" s="11"/>
      <c r="CJF19" s="11"/>
      <c r="CJG19" s="11"/>
      <c r="CJH19" s="11"/>
      <c r="CJI19" s="11"/>
      <c r="CJJ19" s="11"/>
      <c r="CJK19" s="11"/>
      <c r="CJL19" s="11"/>
      <c r="CJM19" s="11"/>
      <c r="CJN19" s="11"/>
      <c r="CJO19" s="11"/>
      <c r="CJP19" s="11"/>
      <c r="CJQ19" s="11"/>
      <c r="CJR19" s="11"/>
      <c r="CJS19" s="11"/>
      <c r="CJT19" s="11"/>
      <c r="CJU19" s="11"/>
      <c r="CJV19" s="11"/>
      <c r="CJW19" s="11"/>
      <c r="CJX19" s="11"/>
      <c r="CJY19" s="11"/>
      <c r="CJZ19" s="11"/>
      <c r="CKA19" s="11"/>
      <c r="CKB19" s="11"/>
      <c r="CKC19" s="11"/>
      <c r="CKD19" s="11"/>
      <c r="CKE19" s="11"/>
      <c r="CKF19" s="11"/>
      <c r="CKG19" s="11"/>
      <c r="CKH19" s="11"/>
      <c r="CKI19" s="11"/>
      <c r="CKJ19" s="11"/>
      <c r="CKK19" s="11"/>
      <c r="CKL19" s="11"/>
      <c r="CKM19" s="11"/>
      <c r="CKN19" s="11"/>
      <c r="CKO19" s="11"/>
      <c r="CKP19" s="11"/>
      <c r="CKQ19" s="11"/>
      <c r="CKR19" s="11"/>
      <c r="CKS19" s="11"/>
      <c r="CKT19" s="11"/>
      <c r="CKU19" s="11"/>
      <c r="CKV19" s="11"/>
      <c r="CKW19" s="11"/>
      <c r="CKX19" s="11"/>
      <c r="CKY19" s="11"/>
      <c r="CKZ19" s="11"/>
      <c r="CLA19" s="11"/>
      <c r="CLB19" s="11"/>
      <c r="CLC19" s="11"/>
      <c r="CLD19" s="11"/>
      <c r="CLE19" s="11"/>
      <c r="CLF19" s="11"/>
      <c r="CLG19" s="11"/>
      <c r="CLH19" s="11"/>
      <c r="CLI19" s="11"/>
      <c r="CLJ19" s="11"/>
      <c r="CLK19" s="11"/>
      <c r="CLL19" s="11"/>
      <c r="CLM19" s="11"/>
      <c r="CLN19" s="11"/>
      <c r="CLO19" s="11"/>
      <c r="CLP19" s="11"/>
      <c r="CLQ19" s="11"/>
      <c r="CLR19" s="11"/>
      <c r="CLS19" s="11"/>
      <c r="CLT19" s="11"/>
      <c r="CLU19" s="11"/>
      <c r="CLV19" s="11"/>
      <c r="CLW19" s="11"/>
      <c r="CLX19" s="11"/>
      <c r="CLY19" s="11"/>
      <c r="CLZ19" s="11"/>
      <c r="CMA19" s="11"/>
      <c r="CMB19" s="11"/>
      <c r="CMC19" s="11"/>
      <c r="CMD19" s="11"/>
      <c r="CME19" s="11"/>
      <c r="CMF19" s="11"/>
      <c r="CMG19" s="11"/>
      <c r="CMH19" s="11"/>
      <c r="CMI19" s="11"/>
      <c r="CMJ19" s="11"/>
      <c r="CMK19" s="11"/>
      <c r="CML19" s="11"/>
      <c r="CMM19" s="11"/>
      <c r="CMN19" s="11"/>
      <c r="CMO19" s="11"/>
      <c r="CMP19" s="11"/>
      <c r="CMQ19" s="11"/>
      <c r="CMR19" s="11"/>
      <c r="CMS19" s="11"/>
      <c r="CMT19" s="11"/>
      <c r="CMU19" s="11"/>
      <c r="CMV19" s="11"/>
      <c r="CMW19" s="11"/>
      <c r="CMX19" s="11"/>
      <c r="CMY19" s="11"/>
      <c r="CMZ19" s="11"/>
      <c r="CNA19" s="11"/>
      <c r="CNB19" s="11"/>
      <c r="CNC19" s="11"/>
      <c r="CND19" s="11"/>
      <c r="CNE19" s="11"/>
      <c r="CNF19" s="11"/>
      <c r="CNG19" s="11"/>
      <c r="CNH19" s="11"/>
      <c r="CNI19" s="11"/>
      <c r="CNJ19" s="11"/>
      <c r="CNK19" s="11"/>
      <c r="CNL19" s="11"/>
      <c r="CNM19" s="11"/>
      <c r="CNN19" s="11"/>
      <c r="CNO19" s="11"/>
      <c r="CNP19" s="11"/>
      <c r="CNQ19" s="11"/>
      <c r="CNR19" s="11"/>
      <c r="CNS19" s="11"/>
      <c r="CNT19" s="11"/>
      <c r="CNU19" s="11"/>
      <c r="CNV19" s="11"/>
      <c r="CNW19" s="11"/>
      <c r="CNX19" s="11"/>
      <c r="CNY19" s="11"/>
      <c r="CNZ19" s="11"/>
      <c r="COA19" s="11"/>
      <c r="COB19" s="11"/>
      <c r="COC19" s="11"/>
      <c r="COD19" s="11"/>
      <c r="COE19" s="11"/>
      <c r="COF19" s="11"/>
      <c r="COG19" s="11"/>
      <c r="COH19" s="11"/>
      <c r="COI19" s="11"/>
      <c r="COJ19" s="11"/>
      <c r="COK19" s="11"/>
      <c r="COL19" s="11"/>
      <c r="COM19" s="11"/>
      <c r="CON19" s="11"/>
      <c r="COO19" s="11"/>
      <c r="COP19" s="11"/>
      <c r="COQ19" s="11"/>
      <c r="COR19" s="11"/>
      <c r="COS19" s="11"/>
      <c r="COT19" s="11"/>
      <c r="COU19" s="11"/>
      <c r="COV19" s="11"/>
      <c r="COW19" s="11"/>
      <c r="COX19" s="11"/>
      <c r="COY19" s="11"/>
      <c r="COZ19" s="11"/>
      <c r="CPA19" s="11"/>
      <c r="CPB19" s="11"/>
      <c r="CPC19" s="11"/>
      <c r="CPD19" s="11"/>
      <c r="CPE19" s="11"/>
      <c r="CPF19" s="11"/>
      <c r="CPG19" s="11"/>
      <c r="CPH19" s="11"/>
      <c r="CPI19" s="11"/>
      <c r="CPJ19" s="11"/>
      <c r="CPK19" s="11"/>
      <c r="CPL19" s="11"/>
      <c r="CPM19" s="11"/>
      <c r="CPN19" s="11"/>
      <c r="CPO19" s="11"/>
      <c r="CPP19" s="11"/>
      <c r="CPQ19" s="11"/>
      <c r="CPR19" s="11"/>
      <c r="CPS19" s="11"/>
      <c r="CPT19" s="11"/>
      <c r="CPU19" s="11"/>
      <c r="CPV19" s="11"/>
      <c r="CPW19" s="11"/>
      <c r="CPX19" s="11"/>
      <c r="CPY19" s="11"/>
      <c r="CPZ19" s="11"/>
      <c r="CQA19" s="11"/>
      <c r="CQB19" s="11"/>
      <c r="CQC19" s="11"/>
      <c r="CQD19" s="11"/>
      <c r="CQE19" s="11"/>
      <c r="CQF19" s="11"/>
      <c r="CQG19" s="11"/>
      <c r="CQH19" s="11"/>
      <c r="CQI19" s="11"/>
      <c r="CQJ19" s="11"/>
      <c r="CQK19" s="11"/>
      <c r="CQL19" s="11"/>
      <c r="CQM19" s="11"/>
      <c r="CQN19" s="11"/>
      <c r="CQO19" s="11"/>
      <c r="CQP19" s="11"/>
      <c r="CQQ19" s="11"/>
      <c r="CQR19" s="11"/>
      <c r="CQS19" s="11"/>
      <c r="CQT19" s="11"/>
      <c r="CQU19" s="11"/>
      <c r="CQV19" s="11"/>
      <c r="CQW19" s="11"/>
      <c r="CQX19" s="11"/>
      <c r="CQY19" s="11"/>
      <c r="CQZ19" s="11"/>
      <c r="CRA19" s="11"/>
      <c r="CRB19" s="11"/>
      <c r="CRC19" s="11"/>
      <c r="CRD19" s="11"/>
      <c r="CRE19" s="11"/>
      <c r="CRF19" s="11"/>
      <c r="CRG19" s="11"/>
      <c r="CRH19" s="11"/>
      <c r="CRI19" s="11"/>
      <c r="CRJ19" s="11"/>
      <c r="CRK19" s="11"/>
      <c r="CRL19" s="11"/>
      <c r="CRM19" s="11"/>
      <c r="CRN19" s="11"/>
      <c r="CRO19" s="11"/>
      <c r="CRP19" s="11"/>
      <c r="CRQ19" s="11"/>
      <c r="CRR19" s="11"/>
      <c r="CRS19" s="11"/>
      <c r="CRT19" s="11"/>
      <c r="CRU19" s="11"/>
      <c r="CRV19" s="11"/>
      <c r="CRW19" s="11"/>
      <c r="CRX19" s="11"/>
      <c r="CRY19" s="11"/>
      <c r="CRZ19" s="11"/>
      <c r="CSA19" s="11"/>
      <c r="CSB19" s="11"/>
      <c r="CSC19" s="11"/>
      <c r="CSD19" s="11"/>
      <c r="CSE19" s="11"/>
      <c r="CSF19" s="11"/>
      <c r="CSG19" s="11"/>
      <c r="CSH19" s="11"/>
      <c r="CSI19" s="11"/>
      <c r="CSJ19" s="11"/>
      <c r="CSK19" s="11"/>
      <c r="CSL19" s="11"/>
      <c r="CSM19" s="11"/>
      <c r="CSN19" s="11"/>
      <c r="CSO19" s="11"/>
      <c r="CSP19" s="11"/>
      <c r="CSQ19" s="11"/>
      <c r="CSR19" s="11"/>
      <c r="CSS19" s="11"/>
      <c r="CST19" s="11"/>
      <c r="CSU19" s="11"/>
      <c r="CSV19" s="11"/>
      <c r="CSW19" s="11"/>
      <c r="CSX19" s="11"/>
      <c r="CSY19" s="11"/>
      <c r="CSZ19" s="11"/>
      <c r="CTA19" s="11"/>
      <c r="CTB19" s="11"/>
      <c r="CTC19" s="11"/>
      <c r="CTD19" s="11"/>
      <c r="CTE19" s="11"/>
      <c r="CTF19" s="11"/>
      <c r="CTG19" s="11"/>
      <c r="CTH19" s="11"/>
      <c r="CTI19" s="11"/>
      <c r="CTJ19" s="11"/>
      <c r="CTK19" s="11"/>
      <c r="CTL19" s="11"/>
      <c r="CTM19" s="11"/>
      <c r="CTN19" s="11"/>
      <c r="CTO19" s="11"/>
      <c r="CTP19" s="11"/>
      <c r="CTQ19" s="11"/>
      <c r="CTR19" s="11"/>
      <c r="CTS19" s="11"/>
      <c r="CTT19" s="11"/>
      <c r="CTU19" s="11"/>
      <c r="CTV19" s="11"/>
      <c r="CTW19" s="11"/>
      <c r="CTX19" s="11"/>
      <c r="CTY19" s="11"/>
      <c r="CTZ19" s="11"/>
      <c r="CUA19" s="11"/>
      <c r="CUB19" s="11"/>
      <c r="CUC19" s="11"/>
      <c r="CUD19" s="11"/>
      <c r="CUE19" s="11"/>
      <c r="CUF19" s="11"/>
      <c r="CUG19" s="11"/>
      <c r="CUH19" s="11"/>
      <c r="CUI19" s="11"/>
      <c r="CUJ19" s="11"/>
      <c r="CUK19" s="11"/>
      <c r="CUL19" s="11"/>
      <c r="CUM19" s="11"/>
      <c r="CUN19" s="11"/>
      <c r="CUO19" s="11"/>
      <c r="CUP19" s="11"/>
      <c r="CUQ19" s="11"/>
      <c r="CUR19" s="11"/>
      <c r="CUS19" s="11"/>
      <c r="CUT19" s="11"/>
      <c r="CUU19" s="11"/>
      <c r="CUV19" s="11"/>
      <c r="CUW19" s="11"/>
      <c r="CUX19" s="11"/>
      <c r="CUY19" s="11"/>
      <c r="CUZ19" s="11"/>
      <c r="CVA19" s="11"/>
      <c r="CVB19" s="11"/>
      <c r="CVC19" s="11"/>
      <c r="CVD19" s="11"/>
      <c r="CVE19" s="11"/>
      <c r="CVF19" s="11"/>
      <c r="CVG19" s="11"/>
      <c r="CVH19" s="11"/>
      <c r="CVI19" s="11"/>
      <c r="CVJ19" s="11"/>
      <c r="CVK19" s="11"/>
      <c r="CVL19" s="11"/>
      <c r="CVM19" s="11"/>
      <c r="CVN19" s="11"/>
      <c r="CVO19" s="11"/>
      <c r="CVP19" s="11"/>
      <c r="CVQ19" s="11"/>
      <c r="CVR19" s="11"/>
      <c r="CVS19" s="11"/>
      <c r="CVT19" s="11"/>
      <c r="CVU19" s="11"/>
      <c r="CVV19" s="11"/>
      <c r="CVW19" s="11"/>
      <c r="CVX19" s="11"/>
      <c r="CVY19" s="11"/>
      <c r="CVZ19" s="11"/>
      <c r="CWA19" s="11"/>
      <c r="CWB19" s="11"/>
      <c r="CWC19" s="11"/>
      <c r="CWD19" s="11"/>
      <c r="CWE19" s="11"/>
      <c r="CWF19" s="11"/>
      <c r="CWG19" s="11"/>
      <c r="CWH19" s="11"/>
      <c r="CWI19" s="11"/>
      <c r="CWJ19" s="11"/>
      <c r="CWK19" s="11"/>
      <c r="CWL19" s="11"/>
      <c r="CWM19" s="11"/>
      <c r="CWN19" s="11"/>
      <c r="CWO19" s="11"/>
      <c r="CWP19" s="11"/>
      <c r="CWQ19" s="11"/>
      <c r="CWR19" s="11"/>
      <c r="CWS19" s="11"/>
      <c r="CWT19" s="11"/>
      <c r="CWU19" s="11"/>
      <c r="CWV19" s="11"/>
      <c r="CWW19" s="11"/>
      <c r="CWX19" s="11"/>
      <c r="CWY19" s="11"/>
      <c r="CWZ19" s="11"/>
      <c r="CXA19" s="11"/>
      <c r="CXB19" s="11"/>
      <c r="CXC19" s="11"/>
      <c r="CXD19" s="11"/>
      <c r="CXE19" s="11"/>
      <c r="CXF19" s="11"/>
      <c r="CXG19" s="11"/>
      <c r="CXH19" s="11"/>
      <c r="CXI19" s="11"/>
      <c r="CXJ19" s="11"/>
      <c r="CXK19" s="11"/>
      <c r="CXL19" s="11"/>
      <c r="CXM19" s="11"/>
      <c r="CXN19" s="11"/>
      <c r="CXO19" s="11"/>
      <c r="CXP19" s="11"/>
      <c r="CXQ19" s="11"/>
      <c r="CXR19" s="11"/>
      <c r="CXS19" s="11"/>
      <c r="CXT19" s="11"/>
      <c r="CXU19" s="11"/>
      <c r="CXV19" s="11"/>
      <c r="CXW19" s="11"/>
      <c r="CXX19" s="11"/>
      <c r="CXY19" s="11"/>
      <c r="CXZ19" s="11"/>
      <c r="CYA19" s="11"/>
      <c r="CYB19" s="11"/>
      <c r="CYC19" s="11"/>
      <c r="CYD19" s="11"/>
      <c r="CYE19" s="11"/>
      <c r="CYF19" s="11"/>
      <c r="CYG19" s="11"/>
      <c r="CYH19" s="11"/>
      <c r="CYI19" s="11"/>
      <c r="CYJ19" s="11"/>
      <c r="CYK19" s="11"/>
      <c r="CYL19" s="11"/>
      <c r="CYM19" s="11"/>
      <c r="CYN19" s="11"/>
      <c r="CYO19" s="11"/>
      <c r="CYP19" s="11"/>
      <c r="CYQ19" s="11"/>
      <c r="CYR19" s="11"/>
      <c r="CYS19" s="11"/>
      <c r="CYT19" s="11"/>
      <c r="CYU19" s="11"/>
      <c r="CYV19" s="11"/>
      <c r="CYW19" s="11"/>
      <c r="CYX19" s="11"/>
      <c r="CYY19" s="11"/>
      <c r="CYZ19" s="11"/>
      <c r="CZA19" s="11"/>
      <c r="CZB19" s="11"/>
      <c r="CZC19" s="11"/>
      <c r="CZD19" s="11"/>
      <c r="CZE19" s="11"/>
      <c r="CZF19" s="11"/>
      <c r="CZG19" s="11"/>
      <c r="CZH19" s="11"/>
      <c r="CZI19" s="11"/>
      <c r="CZJ19" s="11"/>
      <c r="CZK19" s="11"/>
      <c r="CZL19" s="11"/>
      <c r="CZM19" s="11"/>
      <c r="CZN19" s="11"/>
      <c r="CZO19" s="11"/>
      <c r="CZP19" s="11"/>
      <c r="CZQ19" s="11"/>
      <c r="CZR19" s="11"/>
      <c r="CZS19" s="11"/>
      <c r="CZT19" s="11"/>
      <c r="CZU19" s="11"/>
      <c r="CZV19" s="11"/>
      <c r="CZW19" s="11"/>
      <c r="CZX19" s="11"/>
      <c r="CZY19" s="11"/>
      <c r="CZZ19" s="11"/>
      <c r="DAA19" s="11"/>
      <c r="DAB19" s="11"/>
      <c r="DAC19" s="11"/>
      <c r="DAD19" s="11"/>
      <c r="DAE19" s="11"/>
      <c r="DAF19" s="11"/>
      <c r="DAG19" s="11"/>
      <c r="DAH19" s="11"/>
      <c r="DAI19" s="11"/>
      <c r="DAJ19" s="11"/>
      <c r="DAK19" s="11"/>
      <c r="DAL19" s="11"/>
      <c r="DAM19" s="11"/>
      <c r="DAN19" s="11"/>
      <c r="DAO19" s="11"/>
      <c r="DAP19" s="11"/>
      <c r="DAQ19" s="11"/>
      <c r="DAR19" s="11"/>
      <c r="DAS19" s="11"/>
      <c r="DAT19" s="11"/>
      <c r="DAU19" s="11"/>
      <c r="DAV19" s="11"/>
      <c r="DAW19" s="11"/>
      <c r="DAX19" s="11"/>
      <c r="DAY19" s="11"/>
      <c r="DAZ19" s="11"/>
      <c r="DBA19" s="11"/>
      <c r="DBB19" s="11"/>
      <c r="DBC19" s="11"/>
      <c r="DBD19" s="11"/>
      <c r="DBE19" s="11"/>
      <c r="DBF19" s="11"/>
      <c r="DBG19" s="11"/>
      <c r="DBH19" s="11"/>
      <c r="DBI19" s="11"/>
      <c r="DBJ19" s="11"/>
      <c r="DBK19" s="11"/>
      <c r="DBL19" s="11"/>
      <c r="DBM19" s="11"/>
      <c r="DBN19" s="11"/>
      <c r="DBO19" s="11"/>
      <c r="DBP19" s="11"/>
      <c r="DBQ19" s="11"/>
      <c r="DBR19" s="11"/>
      <c r="DBS19" s="11"/>
      <c r="DBT19" s="11"/>
      <c r="DBU19" s="11"/>
      <c r="DBV19" s="11"/>
      <c r="DBW19" s="11"/>
      <c r="DBX19" s="11"/>
      <c r="DBY19" s="11"/>
      <c r="DBZ19" s="11"/>
      <c r="DCA19" s="11"/>
      <c r="DCB19" s="11"/>
      <c r="DCC19" s="11"/>
      <c r="DCD19" s="11"/>
      <c r="DCE19" s="11"/>
      <c r="DCF19" s="11"/>
      <c r="DCG19" s="11"/>
      <c r="DCH19" s="11"/>
      <c r="DCI19" s="11"/>
      <c r="DCJ19" s="11"/>
      <c r="DCK19" s="11"/>
      <c r="DCL19" s="11"/>
      <c r="DCM19" s="11"/>
      <c r="DCN19" s="11"/>
      <c r="DCO19" s="11"/>
      <c r="DCP19" s="11"/>
      <c r="DCQ19" s="11"/>
      <c r="DCR19" s="11"/>
      <c r="DCS19" s="11"/>
      <c r="DCT19" s="11"/>
      <c r="DCU19" s="11"/>
      <c r="DCV19" s="11"/>
      <c r="DCW19" s="11"/>
      <c r="DCX19" s="11"/>
      <c r="DCY19" s="11"/>
      <c r="DCZ19" s="11"/>
      <c r="DDA19" s="11"/>
      <c r="DDB19" s="11"/>
      <c r="DDC19" s="11"/>
      <c r="DDD19" s="11"/>
      <c r="DDE19" s="11"/>
      <c r="DDF19" s="11"/>
      <c r="DDG19" s="11"/>
      <c r="DDH19" s="11"/>
      <c r="DDI19" s="11"/>
      <c r="DDJ19" s="11"/>
      <c r="DDK19" s="11"/>
      <c r="DDL19" s="11"/>
      <c r="DDM19" s="11"/>
      <c r="DDN19" s="11"/>
      <c r="DDO19" s="11"/>
      <c r="DDP19" s="11"/>
      <c r="DDQ19" s="11"/>
      <c r="DDR19" s="11"/>
      <c r="DDS19" s="11"/>
      <c r="DDT19" s="11"/>
      <c r="DDU19" s="11"/>
      <c r="DDV19" s="11"/>
      <c r="DDW19" s="11"/>
      <c r="DDX19" s="11"/>
      <c r="DDY19" s="11"/>
      <c r="DDZ19" s="11"/>
      <c r="DEA19" s="11"/>
      <c r="DEB19" s="11"/>
      <c r="DEC19" s="11"/>
      <c r="DED19" s="11"/>
      <c r="DEE19" s="11"/>
      <c r="DEF19" s="11"/>
      <c r="DEG19" s="11"/>
      <c r="DEH19" s="11"/>
      <c r="DEI19" s="11"/>
      <c r="DEJ19" s="11"/>
      <c r="DEK19" s="11"/>
      <c r="DEL19" s="11"/>
      <c r="DEM19" s="11"/>
      <c r="DEN19" s="11"/>
      <c r="DEO19" s="11"/>
      <c r="DEP19" s="11"/>
      <c r="DEQ19" s="11"/>
      <c r="DER19" s="11"/>
      <c r="DES19" s="11"/>
      <c r="DET19" s="11"/>
      <c r="DEU19" s="11"/>
      <c r="DEV19" s="11"/>
      <c r="DEW19" s="11"/>
      <c r="DEX19" s="11"/>
      <c r="DEY19" s="11"/>
      <c r="DEZ19" s="11"/>
      <c r="DFA19" s="11"/>
      <c r="DFB19" s="11"/>
      <c r="DFC19" s="11"/>
      <c r="DFD19" s="11"/>
      <c r="DFE19" s="11"/>
      <c r="DFF19" s="11"/>
      <c r="DFG19" s="11"/>
      <c r="DFH19" s="11"/>
      <c r="DFI19" s="11"/>
      <c r="DFJ19" s="11"/>
      <c r="DFK19" s="11"/>
      <c r="DFL19" s="11"/>
      <c r="DFM19" s="11"/>
      <c r="DFN19" s="11"/>
      <c r="DFO19" s="11"/>
      <c r="DFP19" s="11"/>
      <c r="DFQ19" s="11"/>
      <c r="DFR19" s="11"/>
      <c r="DFS19" s="11"/>
      <c r="DFT19" s="11"/>
      <c r="DFU19" s="11"/>
      <c r="DFV19" s="11"/>
      <c r="DFW19" s="11"/>
      <c r="DFX19" s="11"/>
      <c r="DFY19" s="11"/>
      <c r="DFZ19" s="11"/>
      <c r="DGA19" s="11"/>
      <c r="DGB19" s="11"/>
      <c r="DGC19" s="11"/>
      <c r="DGD19" s="11"/>
      <c r="DGE19" s="11"/>
      <c r="DGF19" s="11"/>
      <c r="DGG19" s="11"/>
      <c r="DGH19" s="11"/>
      <c r="DGI19" s="11"/>
      <c r="DGJ19" s="11"/>
      <c r="DGK19" s="11"/>
      <c r="DGL19" s="11"/>
      <c r="DGM19" s="11"/>
      <c r="DGN19" s="11"/>
      <c r="DGO19" s="11"/>
      <c r="DGP19" s="11"/>
      <c r="DGQ19" s="11"/>
      <c r="DGR19" s="11"/>
      <c r="DGS19" s="11"/>
      <c r="DGT19" s="11"/>
      <c r="DGU19" s="11"/>
      <c r="DGV19" s="11"/>
      <c r="DGW19" s="11"/>
      <c r="DGX19" s="11"/>
      <c r="DGY19" s="11"/>
      <c r="DGZ19" s="11"/>
      <c r="DHA19" s="11"/>
      <c r="DHB19" s="11"/>
      <c r="DHC19" s="11"/>
      <c r="DHD19" s="11"/>
      <c r="DHE19" s="11"/>
      <c r="DHF19" s="11"/>
      <c r="DHG19" s="11"/>
      <c r="DHH19" s="11"/>
      <c r="DHI19" s="11"/>
      <c r="DHJ19" s="11"/>
      <c r="DHK19" s="11"/>
      <c r="DHL19" s="11"/>
      <c r="DHM19" s="11"/>
      <c r="DHN19" s="11"/>
      <c r="DHO19" s="11"/>
      <c r="DHP19" s="11"/>
      <c r="DHQ19" s="11"/>
      <c r="DHR19" s="11"/>
      <c r="DHS19" s="11"/>
      <c r="DHT19" s="11"/>
      <c r="DHU19" s="11"/>
      <c r="DHV19" s="11"/>
      <c r="DHW19" s="11"/>
      <c r="DHX19" s="11"/>
      <c r="DHY19" s="11"/>
      <c r="DHZ19" s="11"/>
      <c r="DIA19" s="11"/>
      <c r="DIB19" s="11"/>
      <c r="DIC19" s="11"/>
      <c r="DID19" s="11"/>
      <c r="DIE19" s="11"/>
      <c r="DIF19" s="11"/>
      <c r="DIG19" s="11"/>
      <c r="DIH19" s="11"/>
      <c r="DII19" s="11"/>
      <c r="DIJ19" s="11"/>
      <c r="DIK19" s="11"/>
      <c r="DIL19" s="11"/>
      <c r="DIM19" s="11"/>
      <c r="DIN19" s="11"/>
      <c r="DIO19" s="11"/>
      <c r="DIP19" s="11"/>
      <c r="DIQ19" s="11"/>
      <c r="DIR19" s="11"/>
      <c r="DIS19" s="11"/>
      <c r="DIT19" s="11"/>
      <c r="DIU19" s="11"/>
      <c r="DIV19" s="11"/>
      <c r="DIW19" s="11"/>
      <c r="DIX19" s="11"/>
      <c r="DIY19" s="11"/>
      <c r="DIZ19" s="11"/>
      <c r="DJA19" s="11"/>
      <c r="DJB19" s="11"/>
      <c r="DJC19" s="11"/>
      <c r="DJD19" s="11"/>
      <c r="DJE19" s="11"/>
      <c r="DJF19" s="11"/>
      <c r="DJG19" s="11"/>
      <c r="DJH19" s="11"/>
      <c r="DJI19" s="11"/>
      <c r="DJJ19" s="11"/>
      <c r="DJK19" s="11"/>
      <c r="DJL19" s="11"/>
      <c r="DJM19" s="11"/>
      <c r="DJN19" s="11"/>
      <c r="DJO19" s="11"/>
      <c r="DJP19" s="11"/>
      <c r="DJQ19" s="11"/>
      <c r="DJR19" s="11"/>
      <c r="DJS19" s="11"/>
      <c r="DJT19" s="11"/>
      <c r="DJU19" s="11"/>
      <c r="DJV19" s="11"/>
      <c r="DJW19" s="11"/>
      <c r="DJX19" s="11"/>
      <c r="DJY19" s="11"/>
      <c r="DJZ19" s="11"/>
      <c r="DKA19" s="11"/>
      <c r="DKB19" s="11"/>
      <c r="DKC19" s="11"/>
      <c r="DKD19" s="11"/>
      <c r="DKE19" s="11"/>
      <c r="DKF19" s="11"/>
      <c r="DKG19" s="11"/>
      <c r="DKH19" s="11"/>
      <c r="DKI19" s="11"/>
      <c r="DKJ19" s="11"/>
      <c r="DKK19" s="11"/>
      <c r="DKL19" s="11"/>
      <c r="DKM19" s="11"/>
      <c r="DKN19" s="11"/>
      <c r="DKO19" s="11"/>
      <c r="DKP19" s="11"/>
      <c r="DKQ19" s="11"/>
      <c r="DKR19" s="11"/>
      <c r="DKS19" s="11"/>
      <c r="DKT19" s="11"/>
      <c r="DKU19" s="11"/>
      <c r="DKV19" s="11"/>
      <c r="DKW19" s="11"/>
      <c r="DKX19" s="11"/>
      <c r="DKY19" s="11"/>
      <c r="DKZ19" s="11"/>
      <c r="DLA19" s="11"/>
      <c r="DLB19" s="11"/>
      <c r="DLC19" s="11"/>
      <c r="DLD19" s="11"/>
      <c r="DLE19" s="11"/>
      <c r="DLF19" s="11"/>
      <c r="DLG19" s="11"/>
      <c r="DLH19" s="11"/>
      <c r="DLI19" s="11"/>
      <c r="DLJ19" s="11"/>
      <c r="DLK19" s="11"/>
      <c r="DLL19" s="11"/>
      <c r="DLM19" s="11"/>
      <c r="DLN19" s="11"/>
      <c r="DLO19" s="11"/>
      <c r="DLP19" s="11"/>
      <c r="DLQ19" s="11"/>
      <c r="DLR19" s="11"/>
      <c r="DLS19" s="11"/>
      <c r="DLT19" s="11"/>
      <c r="DLU19" s="11"/>
      <c r="DLV19" s="11"/>
      <c r="DLW19" s="11"/>
      <c r="DLX19" s="11"/>
      <c r="DLY19" s="11"/>
      <c r="DLZ19" s="11"/>
      <c r="DMA19" s="11"/>
      <c r="DMB19" s="11"/>
      <c r="DMC19" s="11"/>
      <c r="DMD19" s="11"/>
      <c r="DME19" s="11"/>
      <c r="DMF19" s="11"/>
      <c r="DMG19" s="11"/>
      <c r="DMH19" s="11"/>
      <c r="DMI19" s="11"/>
      <c r="DMJ19" s="11"/>
      <c r="DMK19" s="11"/>
      <c r="DML19" s="11"/>
      <c r="DMM19" s="11"/>
      <c r="DMN19" s="11"/>
      <c r="DMO19" s="11"/>
      <c r="DMP19" s="11"/>
      <c r="DMQ19" s="11"/>
      <c r="DMR19" s="11"/>
      <c r="DMS19" s="11"/>
      <c r="DMT19" s="11"/>
      <c r="DMU19" s="11"/>
      <c r="DMV19" s="11"/>
      <c r="DMW19" s="11"/>
      <c r="DMX19" s="11"/>
      <c r="DMY19" s="11"/>
      <c r="DMZ19" s="11"/>
      <c r="DNA19" s="11"/>
      <c r="DNB19" s="11"/>
      <c r="DNC19" s="11"/>
      <c r="DND19" s="11"/>
      <c r="DNE19" s="11"/>
      <c r="DNF19" s="11"/>
      <c r="DNG19" s="11"/>
      <c r="DNH19" s="11"/>
      <c r="DNI19" s="11"/>
      <c r="DNJ19" s="11"/>
      <c r="DNK19" s="11"/>
      <c r="DNL19" s="11"/>
      <c r="DNM19" s="11"/>
      <c r="DNN19" s="11"/>
      <c r="DNO19" s="11"/>
      <c r="DNP19" s="11"/>
      <c r="DNQ19" s="11"/>
      <c r="DNR19" s="11"/>
      <c r="DNS19" s="11"/>
      <c r="DNT19" s="11"/>
      <c r="DNU19" s="11"/>
      <c r="DNV19" s="11"/>
      <c r="DNW19" s="11"/>
      <c r="DNX19" s="11"/>
      <c r="DNY19" s="11"/>
      <c r="DNZ19" s="11"/>
      <c r="DOA19" s="11"/>
      <c r="DOB19" s="11"/>
      <c r="DOC19" s="11"/>
      <c r="DOD19" s="11"/>
      <c r="DOE19" s="11"/>
      <c r="DOF19" s="11"/>
      <c r="DOG19" s="11"/>
      <c r="DOH19" s="11"/>
      <c r="DOI19" s="11"/>
      <c r="DOJ19" s="11"/>
      <c r="DOK19" s="11"/>
      <c r="DOL19" s="11"/>
      <c r="DOM19" s="11"/>
      <c r="DON19" s="11"/>
      <c r="DOO19" s="11"/>
      <c r="DOP19" s="11"/>
      <c r="DOQ19" s="11"/>
      <c r="DOR19" s="11"/>
      <c r="DOS19" s="11"/>
      <c r="DOT19" s="11"/>
      <c r="DOU19" s="11"/>
      <c r="DOV19" s="11"/>
      <c r="DOW19" s="11"/>
      <c r="DOX19" s="11"/>
      <c r="DOY19" s="11"/>
      <c r="DOZ19" s="11"/>
      <c r="DPA19" s="11"/>
      <c r="DPB19" s="11"/>
      <c r="DPC19" s="11"/>
      <c r="DPD19" s="11"/>
      <c r="DPE19" s="11"/>
      <c r="DPF19" s="11"/>
      <c r="DPG19" s="11"/>
      <c r="DPH19" s="11"/>
      <c r="DPI19" s="11"/>
      <c r="DPJ19" s="11"/>
      <c r="DPK19" s="11"/>
      <c r="DPL19" s="11"/>
      <c r="DPM19" s="11"/>
      <c r="DPN19" s="11"/>
      <c r="DPO19" s="11"/>
      <c r="DPP19" s="11"/>
      <c r="DPQ19" s="11"/>
      <c r="DPR19" s="11"/>
      <c r="DPS19" s="11"/>
      <c r="DPT19" s="11"/>
      <c r="DPU19" s="11"/>
      <c r="DPV19" s="11"/>
      <c r="DPW19" s="11"/>
      <c r="DPX19" s="11"/>
      <c r="DPY19" s="11"/>
      <c r="DPZ19" s="11"/>
      <c r="DQA19" s="11"/>
      <c r="DQB19" s="11"/>
      <c r="DQC19" s="11"/>
      <c r="DQD19" s="11"/>
      <c r="DQE19" s="11"/>
      <c r="DQF19" s="11"/>
      <c r="DQG19" s="11"/>
      <c r="DQH19" s="11"/>
      <c r="DQI19" s="11"/>
      <c r="DQJ19" s="11"/>
      <c r="DQK19" s="11"/>
      <c r="DQL19" s="11"/>
      <c r="DQM19" s="11"/>
      <c r="DQN19" s="11"/>
      <c r="DQO19" s="11"/>
      <c r="DQP19" s="11"/>
      <c r="DQQ19" s="11"/>
      <c r="DQR19" s="11"/>
      <c r="DQS19" s="11"/>
      <c r="DQT19" s="11"/>
      <c r="DQU19" s="11"/>
      <c r="DQV19" s="11"/>
      <c r="DQW19" s="11"/>
      <c r="DQX19" s="11"/>
      <c r="DQY19" s="11"/>
      <c r="DQZ19" s="11"/>
      <c r="DRA19" s="11"/>
      <c r="DRB19" s="11"/>
      <c r="DRC19" s="11"/>
      <c r="DRD19" s="11"/>
      <c r="DRE19" s="11"/>
      <c r="DRF19" s="11"/>
      <c r="DRG19" s="11"/>
      <c r="DRH19" s="11"/>
      <c r="DRI19" s="11"/>
      <c r="DRJ19" s="11"/>
      <c r="DRK19" s="11"/>
      <c r="DRL19" s="11"/>
      <c r="DRM19" s="11"/>
      <c r="DRN19" s="11"/>
      <c r="DRO19" s="11"/>
      <c r="DRP19" s="11"/>
      <c r="DRQ19" s="11"/>
      <c r="DRR19" s="11"/>
      <c r="DRS19" s="11"/>
      <c r="DRT19" s="11"/>
      <c r="DRU19" s="11"/>
      <c r="DRV19" s="11"/>
      <c r="DRW19" s="11"/>
      <c r="DRX19" s="11"/>
      <c r="DRY19" s="11"/>
      <c r="DRZ19" s="11"/>
      <c r="DSA19" s="11"/>
      <c r="DSB19" s="11"/>
      <c r="DSC19" s="11"/>
      <c r="DSD19" s="11"/>
      <c r="DSE19" s="11"/>
      <c r="DSF19" s="11"/>
      <c r="DSG19" s="11"/>
      <c r="DSH19" s="11"/>
      <c r="DSI19" s="11"/>
      <c r="DSJ19" s="11"/>
      <c r="DSK19" s="11"/>
      <c r="DSL19" s="11"/>
      <c r="DSM19" s="11"/>
      <c r="DSN19" s="11"/>
      <c r="DSO19" s="11"/>
      <c r="DSP19" s="11"/>
      <c r="DSQ19" s="11"/>
      <c r="DSR19" s="11"/>
      <c r="DSS19" s="11"/>
      <c r="DST19" s="11"/>
      <c r="DSU19" s="11"/>
      <c r="DSV19" s="11"/>
      <c r="DSW19" s="11"/>
      <c r="DSX19" s="11"/>
      <c r="DSY19" s="11"/>
      <c r="DSZ19" s="11"/>
      <c r="DTA19" s="11"/>
      <c r="DTB19" s="11"/>
      <c r="DTC19" s="11"/>
      <c r="DTD19" s="11"/>
      <c r="DTE19" s="11"/>
      <c r="DTF19" s="11"/>
      <c r="DTG19" s="11"/>
      <c r="DTH19" s="11"/>
      <c r="DTI19" s="11"/>
      <c r="DTJ19" s="11"/>
      <c r="DTK19" s="11"/>
      <c r="DTL19" s="11"/>
      <c r="DTM19" s="11"/>
      <c r="DTN19" s="11"/>
      <c r="DTO19" s="11"/>
      <c r="DTP19" s="11"/>
      <c r="DTQ19" s="11"/>
      <c r="DTR19" s="11"/>
      <c r="DTS19" s="11"/>
      <c r="DTT19" s="11"/>
      <c r="DTU19" s="11"/>
      <c r="DTV19" s="11"/>
      <c r="DTW19" s="11"/>
      <c r="DTX19" s="11"/>
      <c r="DTY19" s="11"/>
      <c r="DTZ19" s="11"/>
      <c r="DUA19" s="11"/>
      <c r="DUB19" s="11"/>
      <c r="DUC19" s="11"/>
      <c r="DUD19" s="11"/>
      <c r="DUE19" s="11"/>
      <c r="DUF19" s="11"/>
      <c r="DUG19" s="11"/>
      <c r="DUH19" s="11"/>
      <c r="DUI19" s="11"/>
      <c r="DUJ19" s="11"/>
      <c r="DUK19" s="11"/>
      <c r="DUL19" s="11"/>
      <c r="DUM19" s="11"/>
      <c r="DUN19" s="11"/>
      <c r="DUO19" s="11"/>
      <c r="DUP19" s="11"/>
      <c r="DUQ19" s="11"/>
      <c r="DUR19" s="11"/>
      <c r="DUS19" s="11"/>
      <c r="DUT19" s="11"/>
      <c r="DUU19" s="11"/>
      <c r="DUV19" s="11"/>
      <c r="DUW19" s="11"/>
      <c r="DUX19" s="11"/>
      <c r="DUY19" s="11"/>
      <c r="DUZ19" s="11"/>
      <c r="DVA19" s="11"/>
      <c r="DVB19" s="11"/>
      <c r="DVC19" s="11"/>
      <c r="DVD19" s="11"/>
      <c r="DVE19" s="11"/>
      <c r="DVF19" s="11"/>
      <c r="DVG19" s="11"/>
      <c r="DVH19" s="11"/>
      <c r="DVI19" s="11"/>
      <c r="DVJ19" s="11"/>
      <c r="DVK19" s="11"/>
      <c r="DVL19" s="11"/>
      <c r="DVM19" s="11"/>
      <c r="DVN19" s="11"/>
      <c r="DVO19" s="11"/>
      <c r="DVP19" s="11"/>
      <c r="DVQ19" s="11"/>
      <c r="DVR19" s="11"/>
      <c r="DVS19" s="11"/>
      <c r="DVT19" s="11"/>
      <c r="DVU19" s="11"/>
      <c r="DVV19" s="11"/>
      <c r="DVW19" s="11"/>
      <c r="DVX19" s="11"/>
      <c r="DVY19" s="11"/>
      <c r="DVZ19" s="11"/>
      <c r="DWA19" s="11"/>
      <c r="DWB19" s="11"/>
      <c r="DWC19" s="11"/>
      <c r="DWD19" s="11"/>
      <c r="DWE19" s="11"/>
      <c r="DWF19" s="11"/>
      <c r="DWG19" s="11"/>
      <c r="DWH19" s="11"/>
      <c r="DWI19" s="11"/>
      <c r="DWJ19" s="11"/>
      <c r="DWK19" s="11"/>
      <c r="DWL19" s="11"/>
      <c r="DWM19" s="11"/>
      <c r="DWN19" s="11"/>
      <c r="DWO19" s="11"/>
      <c r="DWP19" s="11"/>
      <c r="DWQ19" s="11"/>
      <c r="DWR19" s="11"/>
      <c r="DWS19" s="11"/>
      <c r="DWT19" s="11"/>
      <c r="DWU19" s="11"/>
      <c r="DWV19" s="11"/>
      <c r="DWW19" s="11"/>
      <c r="DWX19" s="11"/>
      <c r="DWY19" s="11"/>
      <c r="DWZ19" s="11"/>
      <c r="DXA19" s="11"/>
      <c r="DXB19" s="11"/>
      <c r="DXC19" s="11"/>
      <c r="DXD19" s="11"/>
      <c r="DXE19" s="11"/>
      <c r="DXF19" s="11"/>
      <c r="DXG19" s="11"/>
      <c r="DXH19" s="11"/>
      <c r="DXI19" s="11"/>
      <c r="DXJ19" s="11"/>
      <c r="DXK19" s="11"/>
      <c r="DXL19" s="11"/>
      <c r="DXM19" s="11"/>
      <c r="DXN19" s="11"/>
      <c r="DXO19" s="11"/>
      <c r="DXP19" s="11"/>
      <c r="DXQ19" s="11"/>
      <c r="DXR19" s="11"/>
      <c r="DXS19" s="11"/>
      <c r="DXT19" s="11"/>
      <c r="DXU19" s="11"/>
      <c r="DXV19" s="11"/>
      <c r="DXW19" s="11"/>
      <c r="DXX19" s="11"/>
      <c r="DXY19" s="11"/>
      <c r="DXZ19" s="11"/>
      <c r="DYA19" s="11"/>
      <c r="DYB19" s="11"/>
      <c r="DYC19" s="11"/>
      <c r="DYD19" s="11"/>
      <c r="DYE19" s="11"/>
      <c r="DYF19" s="11"/>
      <c r="DYG19" s="11"/>
      <c r="DYH19" s="11"/>
      <c r="DYI19" s="11"/>
      <c r="DYJ19" s="11"/>
      <c r="DYK19" s="11"/>
      <c r="DYL19" s="11"/>
      <c r="DYM19" s="11"/>
      <c r="DYN19" s="11"/>
      <c r="DYO19" s="11"/>
      <c r="DYP19" s="11"/>
      <c r="DYQ19" s="11"/>
      <c r="DYR19" s="11"/>
      <c r="DYS19" s="11"/>
      <c r="DYT19" s="11"/>
      <c r="DYU19" s="11"/>
      <c r="DYV19" s="11"/>
      <c r="DYW19" s="11"/>
      <c r="DYX19" s="11"/>
      <c r="DYY19" s="11"/>
      <c r="DYZ19" s="11"/>
      <c r="DZA19" s="11"/>
      <c r="DZB19" s="11"/>
      <c r="DZC19" s="11"/>
      <c r="DZD19" s="11"/>
      <c r="DZE19" s="11"/>
      <c r="DZF19" s="11"/>
      <c r="DZG19" s="11"/>
      <c r="DZH19" s="11"/>
      <c r="DZI19" s="11"/>
      <c r="DZJ19" s="11"/>
      <c r="DZK19" s="11"/>
      <c r="DZL19" s="11"/>
      <c r="DZM19" s="11"/>
      <c r="DZN19" s="11"/>
      <c r="DZO19" s="11"/>
      <c r="DZP19" s="11"/>
      <c r="DZQ19" s="11"/>
      <c r="DZR19" s="11"/>
      <c r="DZS19" s="11"/>
      <c r="DZT19" s="11"/>
      <c r="DZU19" s="11"/>
      <c r="DZV19" s="11"/>
      <c r="DZW19" s="11"/>
      <c r="DZX19" s="11"/>
      <c r="DZY19" s="11"/>
      <c r="DZZ19" s="11"/>
      <c r="EAA19" s="11"/>
      <c r="EAB19" s="11"/>
      <c r="EAC19" s="11"/>
      <c r="EAD19" s="11"/>
      <c r="EAE19" s="11"/>
      <c r="EAF19" s="11"/>
      <c r="EAG19" s="11"/>
      <c r="EAH19" s="11"/>
      <c r="EAI19" s="11"/>
      <c r="EAJ19" s="11"/>
      <c r="EAK19" s="11"/>
      <c r="EAL19" s="11"/>
      <c r="EAM19" s="11"/>
      <c r="EAN19" s="11"/>
      <c r="EAO19" s="11"/>
      <c r="EAP19" s="11"/>
      <c r="EAQ19" s="11"/>
      <c r="EAR19" s="11"/>
      <c r="EAS19" s="11"/>
      <c r="EAT19" s="11"/>
      <c r="EAU19" s="11"/>
      <c r="EAV19" s="11"/>
      <c r="EAW19" s="11"/>
      <c r="EAX19" s="11"/>
      <c r="EAY19" s="11"/>
      <c r="EAZ19" s="11"/>
      <c r="EBA19" s="11"/>
      <c r="EBB19" s="11"/>
      <c r="EBC19" s="11"/>
      <c r="EBD19" s="11"/>
      <c r="EBE19" s="11"/>
      <c r="EBF19" s="11"/>
      <c r="EBG19" s="11"/>
      <c r="EBH19" s="11"/>
      <c r="EBI19" s="11"/>
      <c r="EBJ19" s="11"/>
      <c r="EBK19" s="11"/>
      <c r="EBL19" s="11"/>
      <c r="EBM19" s="11"/>
      <c r="EBN19" s="11"/>
      <c r="EBO19" s="11"/>
      <c r="EBP19" s="11"/>
      <c r="EBQ19" s="11"/>
      <c r="EBR19" s="11"/>
      <c r="EBS19" s="11"/>
      <c r="EBT19" s="11"/>
      <c r="EBU19" s="11"/>
      <c r="EBV19" s="11"/>
      <c r="EBW19" s="11"/>
      <c r="EBX19" s="11"/>
      <c r="EBY19" s="11"/>
      <c r="EBZ19" s="11"/>
      <c r="ECA19" s="11"/>
      <c r="ECB19" s="11"/>
      <c r="ECC19" s="11"/>
      <c r="ECD19" s="11"/>
      <c r="ECE19" s="11"/>
      <c r="ECF19" s="11"/>
      <c r="ECG19" s="11"/>
      <c r="ECH19" s="11"/>
      <c r="ECI19" s="11"/>
      <c r="ECJ19" s="11"/>
      <c r="ECK19" s="11"/>
      <c r="ECL19" s="11"/>
      <c r="ECM19" s="11"/>
      <c r="ECN19" s="11"/>
      <c r="ECO19" s="11"/>
      <c r="ECP19" s="11"/>
      <c r="ECQ19" s="11"/>
      <c r="ECR19" s="11"/>
      <c r="ECS19" s="11"/>
      <c r="ECT19" s="11"/>
      <c r="ECU19" s="11"/>
      <c r="ECV19" s="11"/>
      <c r="ECW19" s="11"/>
      <c r="ECX19" s="11"/>
      <c r="ECY19" s="11"/>
      <c r="ECZ19" s="11"/>
      <c r="EDA19" s="11"/>
      <c r="EDB19" s="11"/>
      <c r="EDC19" s="11"/>
      <c r="EDD19" s="11"/>
      <c r="EDE19" s="11"/>
      <c r="EDF19" s="11"/>
      <c r="EDG19" s="11"/>
      <c r="EDH19" s="11"/>
      <c r="EDI19" s="11"/>
      <c r="EDJ19" s="11"/>
      <c r="EDK19" s="11"/>
      <c r="EDL19" s="11"/>
      <c r="EDM19" s="11"/>
      <c r="EDN19" s="11"/>
      <c r="EDO19" s="11"/>
      <c r="EDP19" s="11"/>
      <c r="EDQ19" s="11"/>
      <c r="EDR19" s="11"/>
      <c r="EDS19" s="11"/>
      <c r="EDT19" s="11"/>
      <c r="EDU19" s="11"/>
      <c r="EDV19" s="11"/>
      <c r="EDW19" s="11"/>
      <c r="EDX19" s="11"/>
      <c r="EDY19" s="11"/>
      <c r="EDZ19" s="11"/>
      <c r="EEA19" s="11"/>
      <c r="EEB19" s="11"/>
      <c r="EEC19" s="11"/>
      <c r="EED19" s="11"/>
      <c r="EEE19" s="11"/>
      <c r="EEF19" s="11"/>
      <c r="EEG19" s="11"/>
      <c r="EEH19" s="11"/>
      <c r="EEI19" s="11"/>
      <c r="EEJ19" s="11"/>
      <c r="EEK19" s="11"/>
      <c r="EEL19" s="11"/>
      <c r="EEM19" s="11"/>
      <c r="EEN19" s="11"/>
      <c r="EEO19" s="11"/>
      <c r="EEP19" s="11"/>
      <c r="EEQ19" s="11"/>
      <c r="EER19" s="11"/>
      <c r="EES19" s="11"/>
      <c r="EET19" s="11"/>
      <c r="EEU19" s="11"/>
      <c r="EEV19" s="11"/>
      <c r="EEW19" s="11"/>
      <c r="EEX19" s="11"/>
      <c r="EEY19" s="11"/>
      <c r="EEZ19" s="11"/>
      <c r="EFA19" s="11"/>
      <c r="EFB19" s="11"/>
      <c r="EFC19" s="11"/>
      <c r="EFD19" s="11"/>
      <c r="EFE19" s="11"/>
      <c r="EFF19" s="11"/>
      <c r="EFG19" s="11"/>
      <c r="EFH19" s="11"/>
      <c r="EFI19" s="11"/>
      <c r="EFJ19" s="11"/>
      <c r="EFK19" s="11"/>
      <c r="EFL19" s="11"/>
      <c r="EFM19" s="11"/>
      <c r="EFN19" s="11"/>
      <c r="EFO19" s="11"/>
      <c r="EFP19" s="11"/>
      <c r="EFQ19" s="11"/>
      <c r="EFR19" s="11"/>
      <c r="EFS19" s="11"/>
      <c r="EFT19" s="11"/>
      <c r="EFU19" s="11"/>
      <c r="EFV19" s="11"/>
      <c r="EFW19" s="11"/>
      <c r="EFX19" s="11"/>
      <c r="EFY19" s="11"/>
      <c r="EFZ19" s="11"/>
      <c r="EGA19" s="11"/>
      <c r="EGB19" s="11"/>
      <c r="EGC19" s="11"/>
      <c r="EGD19" s="11"/>
      <c r="EGE19" s="11"/>
      <c r="EGF19" s="11"/>
      <c r="EGG19" s="11"/>
      <c r="EGH19" s="11"/>
      <c r="EGI19" s="11"/>
      <c r="EGJ19" s="11"/>
      <c r="EGK19" s="11"/>
      <c r="EGL19" s="11"/>
      <c r="EGM19" s="11"/>
      <c r="EGN19" s="11"/>
      <c r="EGO19" s="11"/>
      <c r="EGP19" s="11"/>
      <c r="EGQ19" s="11"/>
      <c r="EGR19" s="11"/>
      <c r="EGS19" s="11"/>
      <c r="EGT19" s="11"/>
      <c r="EGU19" s="11"/>
      <c r="EGV19" s="11"/>
      <c r="EGW19" s="11"/>
      <c r="EGX19" s="11"/>
      <c r="EGY19" s="11"/>
      <c r="EGZ19" s="11"/>
      <c r="EHA19" s="11"/>
      <c r="EHB19" s="11"/>
      <c r="EHC19" s="11"/>
      <c r="EHD19" s="11"/>
      <c r="EHE19" s="11"/>
      <c r="EHF19" s="11"/>
      <c r="EHG19" s="11"/>
      <c r="EHH19" s="11"/>
      <c r="EHI19" s="11"/>
      <c r="EHJ19" s="11"/>
      <c r="EHK19" s="11"/>
      <c r="EHL19" s="11"/>
      <c r="EHM19" s="11"/>
      <c r="EHN19" s="11"/>
      <c r="EHO19" s="11"/>
      <c r="EHP19" s="11"/>
      <c r="EHQ19" s="11"/>
      <c r="EHR19" s="11"/>
      <c r="EHS19" s="11"/>
      <c r="EHT19" s="11"/>
      <c r="EHU19" s="11"/>
      <c r="EHV19" s="11"/>
      <c r="EHW19" s="11"/>
      <c r="EHX19" s="11"/>
      <c r="EHY19" s="11"/>
      <c r="EHZ19" s="11"/>
      <c r="EIA19" s="11"/>
      <c r="EIB19" s="11"/>
      <c r="EIC19" s="11"/>
      <c r="EID19" s="11"/>
      <c r="EIE19" s="11"/>
      <c r="EIF19" s="11"/>
      <c r="EIG19" s="11"/>
      <c r="EIH19" s="11"/>
      <c r="EII19" s="11"/>
      <c r="EIJ19" s="11"/>
      <c r="EIK19" s="11"/>
      <c r="EIL19" s="11"/>
      <c r="EIM19" s="11"/>
      <c r="EIN19" s="11"/>
      <c r="EIO19" s="11"/>
      <c r="EIP19" s="11"/>
      <c r="EIQ19" s="11"/>
      <c r="EIR19" s="11"/>
      <c r="EIS19" s="11"/>
      <c r="EIT19" s="11"/>
      <c r="EIU19" s="11"/>
      <c r="EIV19" s="11"/>
      <c r="EIW19" s="11"/>
      <c r="EIX19" s="11"/>
      <c r="EIY19" s="11"/>
      <c r="EIZ19" s="11"/>
      <c r="EJA19" s="11"/>
      <c r="EJB19" s="11"/>
      <c r="EJC19" s="11"/>
      <c r="EJD19" s="11"/>
      <c r="EJE19" s="11"/>
      <c r="EJF19" s="11"/>
      <c r="EJG19" s="11"/>
      <c r="EJH19" s="11"/>
      <c r="EJI19" s="11"/>
      <c r="EJJ19" s="11"/>
      <c r="EJK19" s="11"/>
      <c r="EJL19" s="11"/>
      <c r="EJM19" s="11"/>
      <c r="EJN19" s="11"/>
      <c r="EJO19" s="11"/>
      <c r="EJP19" s="11"/>
      <c r="EJQ19" s="11"/>
      <c r="EJR19" s="11"/>
      <c r="EJS19" s="11"/>
      <c r="EJT19" s="11"/>
      <c r="EJU19" s="11"/>
      <c r="EJV19" s="11"/>
      <c r="EJW19" s="11"/>
      <c r="EJX19" s="11"/>
      <c r="EJY19" s="11"/>
      <c r="EJZ19" s="11"/>
      <c r="EKA19" s="11"/>
      <c r="EKB19" s="11"/>
      <c r="EKC19" s="11"/>
      <c r="EKD19" s="11"/>
      <c r="EKE19" s="11"/>
      <c r="EKF19" s="11"/>
      <c r="EKG19" s="11"/>
      <c r="EKH19" s="11"/>
      <c r="EKI19" s="11"/>
      <c r="EKJ19" s="11"/>
      <c r="EKK19" s="11"/>
      <c r="EKL19" s="11"/>
      <c r="EKM19" s="11"/>
      <c r="EKN19" s="11"/>
      <c r="EKO19" s="11"/>
      <c r="EKP19" s="11"/>
      <c r="EKQ19" s="11"/>
      <c r="EKR19" s="11"/>
      <c r="EKS19" s="11"/>
      <c r="EKT19" s="11"/>
      <c r="EKU19" s="11"/>
      <c r="EKV19" s="11"/>
      <c r="EKW19" s="11"/>
      <c r="EKX19" s="11"/>
      <c r="EKY19" s="11"/>
      <c r="EKZ19" s="11"/>
      <c r="ELA19" s="11"/>
      <c r="ELB19" s="11"/>
      <c r="ELC19" s="11"/>
      <c r="ELD19" s="11"/>
      <c r="ELE19" s="11"/>
      <c r="ELF19" s="11"/>
      <c r="ELG19" s="11"/>
      <c r="ELH19" s="11"/>
      <c r="ELI19" s="11"/>
      <c r="ELJ19" s="11"/>
      <c r="ELK19" s="11"/>
      <c r="ELL19" s="11"/>
      <c r="ELM19" s="11"/>
      <c r="ELN19" s="11"/>
      <c r="ELO19" s="11"/>
      <c r="ELP19" s="11"/>
      <c r="ELQ19" s="11"/>
      <c r="ELR19" s="11"/>
      <c r="ELS19" s="11"/>
      <c r="ELT19" s="11"/>
      <c r="ELU19" s="11"/>
      <c r="ELV19" s="11"/>
      <c r="ELW19" s="11"/>
      <c r="ELX19" s="11"/>
      <c r="ELY19" s="11"/>
      <c r="ELZ19" s="11"/>
      <c r="EMA19" s="11"/>
      <c r="EMB19" s="11"/>
      <c r="EMC19" s="11"/>
      <c r="EMD19" s="11"/>
      <c r="EME19" s="11"/>
      <c r="EMF19" s="11"/>
      <c r="EMG19" s="11"/>
      <c r="EMH19" s="11"/>
      <c r="EMI19" s="11"/>
      <c r="EMJ19" s="11"/>
      <c r="EMK19" s="11"/>
      <c r="EML19" s="11"/>
      <c r="EMM19" s="11"/>
      <c r="EMN19" s="11"/>
      <c r="EMO19" s="11"/>
      <c r="EMP19" s="11"/>
      <c r="EMQ19" s="11"/>
      <c r="EMR19" s="11"/>
      <c r="EMS19" s="11"/>
      <c r="EMT19" s="11"/>
      <c r="EMU19" s="11"/>
      <c r="EMV19" s="11"/>
      <c r="EMW19" s="11"/>
      <c r="EMX19" s="11"/>
      <c r="EMY19" s="11"/>
      <c r="EMZ19" s="11"/>
      <c r="ENA19" s="11"/>
      <c r="ENB19" s="11"/>
      <c r="ENC19" s="11"/>
      <c r="END19" s="11"/>
      <c r="ENE19" s="11"/>
      <c r="ENF19" s="11"/>
      <c r="ENG19" s="11"/>
      <c r="ENH19" s="11"/>
      <c r="ENI19" s="11"/>
      <c r="ENJ19" s="11"/>
      <c r="ENK19" s="11"/>
      <c r="ENL19" s="11"/>
      <c r="ENM19" s="11"/>
      <c r="ENN19" s="11"/>
      <c r="ENO19" s="11"/>
      <c r="ENP19" s="11"/>
      <c r="ENQ19" s="11"/>
      <c r="ENR19" s="11"/>
      <c r="ENS19" s="11"/>
      <c r="ENT19" s="11"/>
      <c r="ENU19" s="11"/>
      <c r="ENV19" s="11"/>
      <c r="ENW19" s="11"/>
      <c r="ENX19" s="11"/>
      <c r="ENY19" s="11"/>
      <c r="ENZ19" s="11"/>
      <c r="EOA19" s="11"/>
      <c r="EOB19" s="11"/>
      <c r="EOC19" s="11"/>
      <c r="EOD19" s="11"/>
      <c r="EOE19" s="11"/>
      <c r="EOF19" s="11"/>
      <c r="EOG19" s="11"/>
      <c r="EOH19" s="11"/>
      <c r="EOI19" s="11"/>
      <c r="EOJ19" s="11"/>
      <c r="EOK19" s="11"/>
      <c r="EOL19" s="11"/>
      <c r="EOM19" s="11"/>
      <c r="EON19" s="11"/>
      <c r="EOO19" s="11"/>
      <c r="EOP19" s="11"/>
      <c r="EOQ19" s="11"/>
      <c r="EOR19" s="11"/>
      <c r="EOS19" s="11"/>
      <c r="EOT19" s="11"/>
      <c r="EOU19" s="11"/>
      <c r="EOV19" s="11"/>
      <c r="EOW19" s="11"/>
      <c r="EOX19" s="11"/>
      <c r="EOY19" s="11"/>
      <c r="EOZ19" s="11"/>
      <c r="EPA19" s="11"/>
      <c r="EPB19" s="11"/>
      <c r="EPC19" s="11"/>
      <c r="EPD19" s="11"/>
      <c r="EPE19" s="11"/>
      <c r="EPF19" s="11"/>
      <c r="EPG19" s="11"/>
      <c r="EPH19" s="11"/>
      <c r="EPI19" s="11"/>
      <c r="EPJ19" s="11"/>
      <c r="EPK19" s="11"/>
      <c r="EPL19" s="11"/>
      <c r="EPM19" s="11"/>
      <c r="EPN19" s="11"/>
      <c r="EPO19" s="11"/>
      <c r="EPP19" s="11"/>
      <c r="EPQ19" s="11"/>
      <c r="EPR19" s="11"/>
      <c r="EPS19" s="11"/>
      <c r="EPT19" s="11"/>
      <c r="EPU19" s="11"/>
      <c r="EPV19" s="11"/>
      <c r="EPW19" s="11"/>
      <c r="EPX19" s="11"/>
      <c r="EPY19" s="11"/>
      <c r="EPZ19" s="11"/>
      <c r="EQA19" s="11"/>
      <c r="EQB19" s="11"/>
      <c r="EQC19" s="11"/>
      <c r="EQD19" s="11"/>
      <c r="EQE19" s="11"/>
      <c r="EQF19" s="11"/>
      <c r="EQG19" s="11"/>
      <c r="EQH19" s="11"/>
      <c r="EQI19" s="11"/>
      <c r="EQJ19" s="11"/>
      <c r="EQK19" s="11"/>
      <c r="EQL19" s="11"/>
      <c r="EQM19" s="11"/>
      <c r="EQN19" s="11"/>
      <c r="EQO19" s="11"/>
      <c r="EQP19" s="11"/>
      <c r="EQQ19" s="11"/>
      <c r="EQR19" s="11"/>
      <c r="EQS19" s="11"/>
      <c r="EQT19" s="11"/>
      <c r="EQU19" s="11"/>
      <c r="EQV19" s="11"/>
      <c r="EQW19" s="11"/>
      <c r="EQX19" s="11"/>
      <c r="EQY19" s="11"/>
      <c r="EQZ19" s="11"/>
      <c r="ERA19" s="11"/>
      <c r="ERB19" s="11"/>
      <c r="ERC19" s="11"/>
      <c r="ERD19" s="11"/>
      <c r="ERE19" s="11"/>
      <c r="ERF19" s="11"/>
      <c r="ERG19" s="11"/>
      <c r="ERH19" s="11"/>
      <c r="ERI19" s="11"/>
      <c r="ERJ19" s="11"/>
      <c r="ERK19" s="11"/>
      <c r="ERL19" s="11"/>
      <c r="ERM19" s="11"/>
      <c r="ERN19" s="11"/>
      <c r="ERO19" s="11"/>
      <c r="ERP19" s="11"/>
      <c r="ERQ19" s="11"/>
      <c r="ERR19" s="11"/>
      <c r="ERS19" s="11"/>
      <c r="ERT19" s="11"/>
      <c r="ERU19" s="11"/>
      <c r="ERV19" s="11"/>
      <c r="ERW19" s="11"/>
      <c r="ERX19" s="11"/>
      <c r="ERY19" s="11"/>
      <c r="ERZ19" s="11"/>
      <c r="ESA19" s="11"/>
      <c r="ESB19" s="11"/>
      <c r="ESC19" s="11"/>
      <c r="ESD19" s="11"/>
      <c r="ESE19" s="11"/>
      <c r="ESF19" s="11"/>
      <c r="ESG19" s="11"/>
      <c r="ESH19" s="11"/>
      <c r="ESI19" s="11"/>
      <c r="ESJ19" s="11"/>
      <c r="ESK19" s="11"/>
      <c r="ESL19" s="11"/>
      <c r="ESM19" s="11"/>
      <c r="ESN19" s="11"/>
      <c r="ESO19" s="11"/>
      <c r="ESP19" s="11"/>
      <c r="ESQ19" s="11"/>
      <c r="ESR19" s="11"/>
      <c r="ESS19" s="11"/>
      <c r="EST19" s="11"/>
      <c r="ESU19" s="11"/>
      <c r="ESV19" s="11"/>
      <c r="ESW19" s="11"/>
      <c r="ESX19" s="11"/>
      <c r="ESY19" s="11"/>
      <c r="ESZ19" s="11"/>
      <c r="ETA19" s="11"/>
      <c r="ETB19" s="11"/>
      <c r="ETC19" s="11"/>
      <c r="ETD19" s="11"/>
      <c r="ETE19" s="11"/>
      <c r="ETF19" s="11"/>
      <c r="ETG19" s="11"/>
      <c r="ETH19" s="11"/>
      <c r="ETI19" s="11"/>
      <c r="ETJ19" s="11"/>
      <c r="ETK19" s="11"/>
      <c r="ETL19" s="11"/>
      <c r="ETM19" s="11"/>
      <c r="ETN19" s="11"/>
      <c r="ETO19" s="11"/>
      <c r="ETP19" s="11"/>
      <c r="ETQ19" s="11"/>
      <c r="ETR19" s="11"/>
      <c r="ETS19" s="11"/>
      <c r="ETT19" s="11"/>
      <c r="ETU19" s="11"/>
      <c r="ETV19" s="11"/>
      <c r="ETW19" s="11"/>
      <c r="ETX19" s="11"/>
      <c r="ETY19" s="11"/>
      <c r="ETZ19" s="11"/>
      <c r="EUA19" s="11"/>
      <c r="EUB19" s="11"/>
      <c r="EUC19" s="11"/>
      <c r="EUD19" s="11"/>
      <c r="EUE19" s="11"/>
      <c r="EUF19" s="11"/>
      <c r="EUG19" s="11"/>
      <c r="EUH19" s="11"/>
      <c r="EUI19" s="11"/>
      <c r="EUJ19" s="11"/>
      <c r="EUK19" s="11"/>
      <c r="EUL19" s="11"/>
      <c r="EUM19" s="11"/>
      <c r="EUN19" s="11"/>
      <c r="EUO19" s="11"/>
      <c r="EUP19" s="11"/>
      <c r="EUQ19" s="11"/>
      <c r="EUR19" s="11"/>
      <c r="EUS19" s="11"/>
      <c r="EUT19" s="11"/>
      <c r="EUU19" s="11"/>
      <c r="EUV19" s="11"/>
      <c r="EUW19" s="11"/>
      <c r="EUX19" s="11"/>
      <c r="EUY19" s="11"/>
      <c r="EUZ19" s="11"/>
      <c r="EVA19" s="11"/>
      <c r="EVB19" s="11"/>
      <c r="EVC19" s="11"/>
      <c r="EVD19" s="11"/>
      <c r="EVE19" s="11"/>
      <c r="EVF19" s="11"/>
      <c r="EVG19" s="11"/>
      <c r="EVH19" s="11"/>
      <c r="EVI19" s="11"/>
      <c r="EVJ19" s="11"/>
      <c r="EVK19" s="11"/>
      <c r="EVL19" s="11"/>
      <c r="EVM19" s="11"/>
      <c r="EVN19" s="11"/>
      <c r="EVO19" s="11"/>
      <c r="EVP19" s="11"/>
      <c r="EVQ19" s="11"/>
      <c r="EVR19" s="11"/>
      <c r="EVS19" s="11"/>
      <c r="EVT19" s="11"/>
      <c r="EVU19" s="11"/>
      <c r="EVV19" s="11"/>
      <c r="EVW19" s="11"/>
      <c r="EVX19" s="11"/>
      <c r="EVY19" s="11"/>
      <c r="EVZ19" s="11"/>
      <c r="EWA19" s="11"/>
      <c r="EWB19" s="11"/>
      <c r="EWC19" s="11"/>
      <c r="EWD19" s="11"/>
      <c r="EWE19" s="11"/>
      <c r="EWF19" s="11"/>
      <c r="EWG19" s="11"/>
      <c r="EWH19" s="11"/>
      <c r="EWI19" s="11"/>
      <c r="EWJ19" s="11"/>
      <c r="EWK19" s="11"/>
      <c r="EWL19" s="11"/>
      <c r="EWM19" s="11"/>
      <c r="EWN19" s="11"/>
      <c r="EWO19" s="11"/>
      <c r="EWP19" s="11"/>
      <c r="EWQ19" s="11"/>
      <c r="EWR19" s="11"/>
      <c r="EWS19" s="11"/>
      <c r="EWT19" s="11"/>
      <c r="EWU19" s="11"/>
      <c r="EWV19" s="11"/>
      <c r="EWW19" s="11"/>
      <c r="EWX19" s="11"/>
      <c r="EWY19" s="11"/>
      <c r="EWZ19" s="11"/>
      <c r="EXA19" s="11"/>
      <c r="EXB19" s="11"/>
      <c r="EXC19" s="11"/>
      <c r="EXD19" s="11"/>
      <c r="EXE19" s="11"/>
      <c r="EXF19" s="11"/>
      <c r="EXG19" s="11"/>
      <c r="EXH19" s="11"/>
      <c r="EXI19" s="11"/>
      <c r="EXJ19" s="11"/>
      <c r="EXK19" s="11"/>
      <c r="EXL19" s="11"/>
      <c r="EXM19" s="11"/>
      <c r="EXN19" s="11"/>
      <c r="EXO19" s="11"/>
      <c r="EXP19" s="11"/>
      <c r="EXQ19" s="11"/>
      <c r="EXR19" s="11"/>
      <c r="EXS19" s="11"/>
      <c r="EXT19" s="11"/>
      <c r="EXU19" s="11"/>
      <c r="EXV19" s="11"/>
      <c r="EXW19" s="11"/>
      <c r="EXX19" s="11"/>
      <c r="EXY19" s="11"/>
      <c r="EXZ19" s="11"/>
      <c r="EYA19" s="11"/>
      <c r="EYB19" s="11"/>
      <c r="EYC19" s="11"/>
      <c r="EYD19" s="11"/>
      <c r="EYE19" s="11"/>
      <c r="EYF19" s="11"/>
      <c r="EYG19" s="11"/>
      <c r="EYH19" s="11"/>
      <c r="EYI19" s="11"/>
      <c r="EYJ19" s="11"/>
      <c r="EYK19" s="11"/>
      <c r="EYL19" s="11"/>
      <c r="EYM19" s="11"/>
      <c r="EYN19" s="11"/>
      <c r="EYO19" s="11"/>
      <c r="EYP19" s="11"/>
      <c r="EYQ19" s="11"/>
      <c r="EYR19" s="11"/>
      <c r="EYS19" s="11"/>
      <c r="EYT19" s="11"/>
      <c r="EYU19" s="11"/>
      <c r="EYV19" s="11"/>
      <c r="EYW19" s="11"/>
      <c r="EYX19" s="11"/>
      <c r="EYY19" s="11"/>
      <c r="EYZ19" s="11"/>
      <c r="EZA19" s="11"/>
      <c r="EZB19" s="11"/>
      <c r="EZC19" s="11"/>
      <c r="EZD19" s="11"/>
      <c r="EZE19" s="11"/>
      <c r="EZF19" s="11"/>
      <c r="EZG19" s="11"/>
      <c r="EZH19" s="11"/>
      <c r="EZI19" s="11"/>
      <c r="EZJ19" s="11"/>
      <c r="EZK19" s="11"/>
      <c r="EZL19" s="11"/>
      <c r="EZM19" s="11"/>
      <c r="EZN19" s="11"/>
      <c r="EZO19" s="11"/>
      <c r="EZP19" s="11"/>
      <c r="EZQ19" s="11"/>
      <c r="EZR19" s="11"/>
      <c r="EZS19" s="11"/>
      <c r="EZT19" s="11"/>
      <c r="EZU19" s="11"/>
      <c r="EZV19" s="11"/>
      <c r="EZW19" s="11"/>
      <c r="EZX19" s="11"/>
      <c r="EZY19" s="11"/>
      <c r="EZZ19" s="11"/>
      <c r="FAA19" s="11"/>
      <c r="FAB19" s="11"/>
      <c r="FAC19" s="11"/>
      <c r="FAD19" s="11"/>
      <c r="FAE19" s="11"/>
      <c r="FAF19" s="11"/>
      <c r="FAG19" s="11"/>
      <c r="FAH19" s="11"/>
      <c r="FAI19" s="11"/>
      <c r="FAJ19" s="11"/>
      <c r="FAK19" s="11"/>
      <c r="FAL19" s="11"/>
      <c r="FAM19" s="11"/>
      <c r="FAN19" s="11"/>
      <c r="FAO19" s="11"/>
      <c r="FAP19" s="11"/>
      <c r="FAQ19" s="11"/>
      <c r="FAR19" s="11"/>
      <c r="FAS19" s="11"/>
      <c r="FAT19" s="11"/>
      <c r="FAU19" s="11"/>
      <c r="FAV19" s="11"/>
      <c r="FAW19" s="11"/>
      <c r="FAX19" s="11"/>
      <c r="FAY19" s="11"/>
      <c r="FAZ19" s="11"/>
      <c r="FBA19" s="11"/>
      <c r="FBB19" s="11"/>
      <c r="FBC19" s="11"/>
      <c r="FBD19" s="11"/>
      <c r="FBE19" s="11"/>
      <c r="FBF19" s="11"/>
      <c r="FBG19" s="11"/>
      <c r="FBH19" s="11"/>
      <c r="FBI19" s="11"/>
      <c r="FBJ19" s="11"/>
      <c r="FBK19" s="11"/>
      <c r="FBL19" s="11"/>
      <c r="FBM19" s="11"/>
      <c r="FBN19" s="11"/>
      <c r="FBO19" s="11"/>
      <c r="FBP19" s="11"/>
      <c r="FBQ19" s="11"/>
      <c r="FBR19" s="11"/>
      <c r="FBS19" s="11"/>
      <c r="FBT19" s="11"/>
      <c r="FBU19" s="11"/>
      <c r="FBV19" s="11"/>
      <c r="FBW19" s="11"/>
      <c r="FBX19" s="11"/>
      <c r="FBY19" s="11"/>
      <c r="FBZ19" s="11"/>
      <c r="FCA19" s="11"/>
      <c r="FCB19" s="11"/>
      <c r="FCC19" s="11"/>
      <c r="FCD19" s="11"/>
      <c r="FCE19" s="11"/>
      <c r="FCF19" s="11"/>
      <c r="FCG19" s="11"/>
      <c r="FCH19" s="11"/>
      <c r="FCI19" s="11"/>
      <c r="FCJ19" s="11"/>
      <c r="FCK19" s="11"/>
      <c r="FCL19" s="11"/>
      <c r="FCM19" s="11"/>
      <c r="FCN19" s="11"/>
      <c r="FCO19" s="11"/>
      <c r="FCP19" s="11"/>
      <c r="FCQ19" s="11"/>
      <c r="FCR19" s="11"/>
      <c r="FCS19" s="11"/>
      <c r="FCT19" s="11"/>
      <c r="FCU19" s="11"/>
      <c r="FCV19" s="11"/>
      <c r="FCW19" s="11"/>
      <c r="FCX19" s="11"/>
      <c r="FCY19" s="11"/>
      <c r="FCZ19" s="11"/>
      <c r="FDA19" s="11"/>
      <c r="FDB19" s="11"/>
      <c r="FDC19" s="11"/>
      <c r="FDD19" s="11"/>
      <c r="FDE19" s="11"/>
      <c r="FDF19" s="11"/>
      <c r="FDG19" s="11"/>
      <c r="FDH19" s="11"/>
      <c r="FDI19" s="11"/>
      <c r="FDJ19" s="11"/>
      <c r="FDK19" s="11"/>
      <c r="FDL19" s="11"/>
      <c r="FDM19" s="11"/>
      <c r="FDN19" s="11"/>
      <c r="FDO19" s="11"/>
      <c r="FDP19" s="11"/>
      <c r="FDQ19" s="11"/>
      <c r="FDR19" s="11"/>
      <c r="FDS19" s="11"/>
      <c r="FDT19" s="11"/>
      <c r="FDU19" s="11"/>
      <c r="FDV19" s="11"/>
      <c r="FDW19" s="11"/>
      <c r="FDX19" s="11"/>
      <c r="FDY19" s="11"/>
      <c r="FDZ19" s="11"/>
      <c r="FEA19" s="11"/>
      <c r="FEB19" s="11"/>
      <c r="FEC19" s="11"/>
      <c r="FED19" s="11"/>
      <c r="FEE19" s="11"/>
      <c r="FEF19" s="11"/>
      <c r="FEG19" s="11"/>
      <c r="FEH19" s="11"/>
      <c r="FEI19" s="11"/>
      <c r="FEJ19" s="11"/>
      <c r="FEK19" s="11"/>
      <c r="FEL19" s="11"/>
      <c r="FEM19" s="11"/>
      <c r="FEN19" s="11"/>
      <c r="FEO19" s="11"/>
      <c r="FEP19" s="11"/>
      <c r="FEQ19" s="11"/>
      <c r="FER19" s="11"/>
      <c r="FES19" s="11"/>
      <c r="FET19" s="11"/>
      <c r="FEU19" s="11"/>
      <c r="FEV19" s="11"/>
      <c r="FEW19" s="11"/>
      <c r="FEX19" s="11"/>
      <c r="FEY19" s="11"/>
      <c r="FEZ19" s="11"/>
      <c r="FFA19" s="11"/>
      <c r="FFB19" s="11"/>
      <c r="FFC19" s="11"/>
      <c r="FFD19" s="11"/>
      <c r="FFE19" s="11"/>
      <c r="FFF19" s="11"/>
      <c r="FFG19" s="11"/>
      <c r="FFH19" s="11"/>
      <c r="FFI19" s="11"/>
      <c r="FFJ19" s="11"/>
      <c r="FFK19" s="11"/>
      <c r="FFL19" s="11"/>
      <c r="FFM19" s="11"/>
      <c r="FFN19" s="11"/>
      <c r="FFO19" s="11"/>
      <c r="FFP19" s="11"/>
      <c r="FFQ19" s="11"/>
      <c r="FFR19" s="11"/>
      <c r="FFS19" s="11"/>
      <c r="FFT19" s="11"/>
      <c r="FFU19" s="11"/>
      <c r="FFV19" s="11"/>
      <c r="FFW19" s="11"/>
      <c r="FFX19" s="11"/>
      <c r="FFY19" s="11"/>
      <c r="FFZ19" s="11"/>
      <c r="FGA19" s="11"/>
      <c r="FGB19" s="11"/>
      <c r="FGC19" s="11"/>
      <c r="FGD19" s="11"/>
      <c r="FGE19" s="11"/>
      <c r="FGF19" s="11"/>
      <c r="FGG19" s="11"/>
      <c r="FGH19" s="11"/>
      <c r="FGI19" s="11"/>
      <c r="FGJ19" s="11"/>
      <c r="FGK19" s="11"/>
      <c r="FGL19" s="11"/>
      <c r="FGM19" s="11"/>
      <c r="FGN19" s="11"/>
      <c r="FGO19" s="11"/>
      <c r="FGP19" s="11"/>
      <c r="FGQ19" s="11"/>
      <c r="FGR19" s="11"/>
      <c r="FGS19" s="11"/>
      <c r="FGT19" s="11"/>
      <c r="FGU19" s="11"/>
      <c r="FGV19" s="11"/>
      <c r="FGW19" s="11"/>
      <c r="FGX19" s="11"/>
      <c r="FGY19" s="11"/>
      <c r="FGZ19" s="11"/>
      <c r="FHA19" s="11"/>
      <c r="FHB19" s="11"/>
      <c r="FHC19" s="11"/>
      <c r="FHD19" s="11"/>
      <c r="FHE19" s="11"/>
      <c r="FHF19" s="11"/>
      <c r="FHG19" s="11"/>
      <c r="FHH19" s="11"/>
      <c r="FHI19" s="11"/>
      <c r="FHJ19" s="11"/>
      <c r="FHK19" s="11"/>
      <c r="FHL19" s="11"/>
      <c r="FHM19" s="11"/>
      <c r="FHN19" s="11"/>
      <c r="FHO19" s="11"/>
      <c r="FHP19" s="11"/>
      <c r="FHQ19" s="11"/>
      <c r="FHR19" s="11"/>
      <c r="FHS19" s="11"/>
      <c r="FHT19" s="11"/>
      <c r="FHU19" s="11"/>
      <c r="FHV19" s="11"/>
      <c r="FHW19" s="11"/>
      <c r="FHX19" s="11"/>
      <c r="FHY19" s="11"/>
      <c r="FHZ19" s="11"/>
      <c r="FIA19" s="11"/>
      <c r="FIB19" s="11"/>
      <c r="FIC19" s="11"/>
      <c r="FID19" s="11"/>
      <c r="FIE19" s="11"/>
      <c r="FIF19" s="11"/>
      <c r="FIG19" s="11"/>
      <c r="FIH19" s="11"/>
      <c r="FII19" s="11"/>
      <c r="FIJ19" s="11"/>
      <c r="FIK19" s="11"/>
      <c r="FIL19" s="11"/>
      <c r="FIM19" s="11"/>
      <c r="FIN19" s="11"/>
      <c r="FIO19" s="11"/>
      <c r="FIP19" s="11"/>
      <c r="FIQ19" s="11"/>
      <c r="FIR19" s="11"/>
      <c r="FIS19" s="11"/>
      <c r="FIT19" s="11"/>
      <c r="FIU19" s="11"/>
      <c r="FIV19" s="11"/>
      <c r="FIW19" s="11"/>
      <c r="FIX19" s="11"/>
      <c r="FIY19" s="11"/>
      <c r="FIZ19" s="11"/>
      <c r="FJA19" s="11"/>
      <c r="FJB19" s="11"/>
      <c r="FJC19" s="11"/>
      <c r="FJD19" s="11"/>
      <c r="FJE19" s="11"/>
      <c r="FJF19" s="11"/>
      <c r="FJG19" s="11"/>
      <c r="FJH19" s="11"/>
      <c r="FJI19" s="11"/>
      <c r="FJJ19" s="11"/>
      <c r="FJK19" s="11"/>
      <c r="FJL19" s="11"/>
      <c r="FJM19" s="11"/>
      <c r="FJN19" s="11"/>
      <c r="FJO19" s="11"/>
      <c r="FJP19" s="11"/>
      <c r="FJQ19" s="11"/>
      <c r="FJR19" s="11"/>
      <c r="FJS19" s="11"/>
      <c r="FJT19" s="11"/>
      <c r="FJU19" s="11"/>
      <c r="FJV19" s="11"/>
      <c r="FJW19" s="11"/>
      <c r="FJX19" s="11"/>
      <c r="FJY19" s="11"/>
      <c r="FJZ19" s="11"/>
      <c r="FKA19" s="11"/>
      <c r="FKB19" s="11"/>
      <c r="FKC19" s="11"/>
      <c r="FKD19" s="11"/>
      <c r="FKE19" s="11"/>
      <c r="FKF19" s="11"/>
      <c r="FKG19" s="11"/>
      <c r="FKH19" s="11"/>
      <c r="FKI19" s="11"/>
      <c r="FKJ19" s="11"/>
      <c r="FKK19" s="11"/>
      <c r="FKL19" s="11"/>
      <c r="FKM19" s="11"/>
      <c r="FKN19" s="11"/>
      <c r="FKO19" s="11"/>
      <c r="FKP19" s="11"/>
      <c r="FKQ19" s="11"/>
      <c r="FKR19" s="11"/>
      <c r="FKS19" s="11"/>
      <c r="FKT19" s="11"/>
      <c r="FKU19" s="11"/>
      <c r="FKV19" s="11"/>
      <c r="FKW19" s="11"/>
      <c r="FKX19" s="11"/>
      <c r="FKY19" s="11"/>
      <c r="FKZ19" s="11"/>
      <c r="FLA19" s="11"/>
      <c r="FLB19" s="11"/>
      <c r="FLC19" s="11"/>
      <c r="FLD19" s="11"/>
      <c r="FLE19" s="11"/>
      <c r="FLF19" s="11"/>
      <c r="FLG19" s="11"/>
      <c r="FLH19" s="11"/>
      <c r="FLI19" s="11"/>
      <c r="FLJ19" s="11"/>
      <c r="FLK19" s="11"/>
      <c r="FLL19" s="11"/>
      <c r="FLM19" s="11"/>
      <c r="FLN19" s="11"/>
      <c r="FLO19" s="11"/>
      <c r="FLP19" s="11"/>
      <c r="FLQ19" s="11"/>
      <c r="FLR19" s="11"/>
      <c r="FLS19" s="11"/>
      <c r="FLT19" s="11"/>
      <c r="FLU19" s="11"/>
      <c r="FLV19" s="11"/>
      <c r="FLW19" s="11"/>
      <c r="FLX19" s="11"/>
      <c r="FLY19" s="11"/>
      <c r="FLZ19" s="11"/>
      <c r="FMA19" s="11"/>
      <c r="FMB19" s="11"/>
      <c r="FMC19" s="11"/>
      <c r="FMD19" s="11"/>
      <c r="FME19" s="11"/>
      <c r="FMF19" s="11"/>
      <c r="FMG19" s="11"/>
      <c r="FMH19" s="11"/>
      <c r="FMI19" s="11"/>
      <c r="FMJ19" s="11"/>
      <c r="FMK19" s="11"/>
      <c r="FML19" s="11"/>
      <c r="FMM19" s="11"/>
      <c r="FMN19" s="11"/>
      <c r="FMO19" s="11"/>
      <c r="FMP19" s="11"/>
      <c r="FMQ19" s="11"/>
      <c r="FMR19" s="11"/>
      <c r="FMS19" s="11"/>
      <c r="FMT19" s="11"/>
      <c r="FMU19" s="11"/>
      <c r="FMV19" s="11"/>
      <c r="FMW19" s="11"/>
      <c r="FMX19" s="11"/>
      <c r="FMY19" s="11"/>
      <c r="FMZ19" s="11"/>
      <c r="FNA19" s="11"/>
      <c r="FNB19" s="11"/>
      <c r="FNC19" s="11"/>
      <c r="FND19" s="11"/>
      <c r="FNE19" s="11"/>
      <c r="FNF19" s="11"/>
      <c r="FNG19" s="11"/>
      <c r="FNH19" s="11"/>
      <c r="FNI19" s="11"/>
      <c r="FNJ19" s="11"/>
      <c r="FNK19" s="11"/>
      <c r="FNL19" s="11"/>
      <c r="FNM19" s="11"/>
      <c r="FNN19" s="11"/>
      <c r="FNO19" s="11"/>
      <c r="FNP19" s="11"/>
      <c r="FNQ19" s="11"/>
      <c r="FNR19" s="11"/>
      <c r="FNS19" s="11"/>
      <c r="FNT19" s="11"/>
      <c r="FNU19" s="11"/>
      <c r="FNV19" s="11"/>
      <c r="FNW19" s="11"/>
      <c r="FNX19" s="11"/>
      <c r="FNY19" s="11"/>
      <c r="FNZ19" s="11"/>
      <c r="FOA19" s="11"/>
      <c r="FOB19" s="11"/>
      <c r="FOC19" s="11"/>
      <c r="FOD19" s="11"/>
      <c r="FOE19" s="11"/>
      <c r="FOF19" s="11"/>
      <c r="FOG19" s="11"/>
      <c r="FOH19" s="11"/>
      <c r="FOI19" s="11"/>
      <c r="FOJ19" s="11"/>
      <c r="FOK19" s="11"/>
      <c r="FOL19" s="11"/>
      <c r="FOM19" s="11"/>
      <c r="FON19" s="11"/>
      <c r="FOO19" s="11"/>
      <c r="FOP19" s="11"/>
      <c r="FOQ19" s="11"/>
      <c r="FOR19" s="11"/>
      <c r="FOS19" s="11"/>
      <c r="FOT19" s="11"/>
      <c r="FOU19" s="11"/>
      <c r="FOV19" s="11"/>
      <c r="FOW19" s="11"/>
      <c r="FOX19" s="11"/>
      <c r="FOY19" s="11"/>
      <c r="FOZ19" s="11"/>
      <c r="FPA19" s="11"/>
      <c r="FPB19" s="11"/>
      <c r="FPC19" s="11"/>
      <c r="FPD19" s="11"/>
      <c r="FPE19" s="11"/>
      <c r="FPF19" s="11"/>
      <c r="FPG19" s="11"/>
      <c r="FPH19" s="11"/>
      <c r="FPI19" s="11"/>
      <c r="FPJ19" s="11"/>
      <c r="FPK19" s="11"/>
      <c r="FPL19" s="11"/>
      <c r="FPM19" s="11"/>
      <c r="FPN19" s="11"/>
      <c r="FPO19" s="11"/>
      <c r="FPP19" s="11"/>
      <c r="FPQ19" s="11"/>
      <c r="FPR19" s="11"/>
      <c r="FPS19" s="11"/>
      <c r="FPT19" s="11"/>
      <c r="FPU19" s="11"/>
      <c r="FPV19" s="11"/>
      <c r="FPW19" s="11"/>
      <c r="FPX19" s="11"/>
      <c r="FPY19" s="11"/>
      <c r="FPZ19" s="11"/>
      <c r="FQA19" s="11"/>
      <c r="FQB19" s="11"/>
      <c r="FQC19" s="11"/>
      <c r="FQD19" s="11"/>
      <c r="FQE19" s="11"/>
      <c r="FQF19" s="11"/>
      <c r="FQG19" s="11"/>
      <c r="FQH19" s="11"/>
      <c r="FQI19" s="11"/>
      <c r="FQJ19" s="11"/>
      <c r="FQK19" s="11"/>
      <c r="FQL19" s="11"/>
      <c r="FQM19" s="11"/>
      <c r="FQN19" s="11"/>
      <c r="FQO19" s="11"/>
      <c r="FQP19" s="11"/>
      <c r="FQQ19" s="11"/>
      <c r="FQR19" s="11"/>
      <c r="FQS19" s="11"/>
      <c r="FQT19" s="11"/>
      <c r="FQU19" s="11"/>
      <c r="FQV19" s="11"/>
      <c r="FQW19" s="11"/>
      <c r="FQX19" s="11"/>
      <c r="FQY19" s="11"/>
      <c r="FQZ19" s="11"/>
      <c r="FRA19" s="11"/>
      <c r="FRB19" s="11"/>
      <c r="FRC19" s="11"/>
      <c r="FRD19" s="11"/>
      <c r="FRE19" s="11"/>
      <c r="FRF19" s="11"/>
      <c r="FRG19" s="11"/>
      <c r="FRH19" s="11"/>
      <c r="FRI19" s="11"/>
      <c r="FRJ19" s="11"/>
      <c r="FRK19" s="11"/>
      <c r="FRL19" s="11"/>
      <c r="FRM19" s="11"/>
      <c r="FRN19" s="11"/>
      <c r="FRO19" s="11"/>
      <c r="FRP19" s="11"/>
      <c r="FRQ19" s="11"/>
      <c r="FRR19" s="11"/>
      <c r="FRS19" s="11"/>
      <c r="FRT19" s="11"/>
      <c r="FRU19" s="11"/>
      <c r="FRV19" s="11"/>
      <c r="FRW19" s="11"/>
      <c r="FRX19" s="11"/>
      <c r="FRY19" s="11"/>
      <c r="FRZ19" s="11"/>
      <c r="FSA19" s="11"/>
      <c r="FSB19" s="11"/>
    </row>
    <row r="20" spans="1:4552" s="12" customFormat="1" ht="13.5" thickBot="1">
      <c r="A20" s="170" t="str">
        <f>"Quarterly "&amp;A16&amp;" Sparkline (click '2' above A1 to see it)."</f>
        <v>Quarterly Sales and Marketing  Sparkline (click '2' above A1 to see it).</v>
      </c>
      <c r="B20" s="170"/>
      <c r="C20" s="33"/>
      <c r="D20" s="15"/>
      <c r="E20" s="15"/>
      <c r="F20" s="15"/>
      <c r="G20" s="171"/>
      <c r="H20" s="15"/>
      <c r="I20" s="15"/>
      <c r="J20" s="15"/>
      <c r="K20" s="15"/>
      <c r="L20" s="171"/>
      <c r="M20" s="15"/>
      <c r="N20" s="15"/>
      <c r="O20" s="15"/>
      <c r="P20" s="15"/>
      <c r="Q20" s="171"/>
      <c r="R20" s="15"/>
      <c r="S20" s="15"/>
      <c r="T20" s="15"/>
      <c r="U20" s="15"/>
      <c r="V20" s="171"/>
      <c r="W20" s="15"/>
      <c r="X20" s="15"/>
      <c r="Y20" s="15"/>
      <c r="Z20" s="15"/>
      <c r="AA20" s="171"/>
      <c r="AB20" s="15"/>
      <c r="AC20" s="15"/>
      <c r="AD20" s="15"/>
      <c r="AE20" s="15"/>
      <c r="AF20" s="171"/>
      <c r="AG20" s="172"/>
      <c r="AH20" s="172"/>
      <c r="AI20" s="172"/>
      <c r="AJ20" s="172"/>
      <c r="AK20" s="11"/>
    </row>
    <row r="21" spans="1:4552" s="35" customFormat="1">
      <c r="A21" s="31"/>
      <c r="B21" s="32"/>
      <c r="C21" s="33"/>
      <c r="D21" s="33"/>
      <c r="E21" s="33"/>
      <c r="F21" s="33"/>
      <c r="G21" s="34"/>
      <c r="H21" s="33"/>
      <c r="I21" s="33"/>
      <c r="J21" s="33"/>
      <c r="K21" s="33"/>
      <c r="L21" s="34"/>
      <c r="M21" s="33"/>
      <c r="N21" s="33"/>
      <c r="O21" s="33"/>
      <c r="P21" s="33"/>
      <c r="Q21" s="34"/>
      <c r="R21" s="33"/>
      <c r="S21" s="33"/>
      <c r="T21" s="33"/>
      <c r="U21" s="33"/>
      <c r="V21" s="34"/>
      <c r="W21" s="33"/>
      <c r="X21" s="33"/>
      <c r="Y21" s="33"/>
      <c r="Z21" s="33"/>
      <c r="AA21" s="34"/>
      <c r="AB21" s="33"/>
      <c r="AC21" s="33"/>
      <c r="AD21" s="33"/>
      <c r="AE21" s="33"/>
      <c r="AF21" s="34"/>
      <c r="AG21" s="57"/>
      <c r="AH21" s="57"/>
      <c r="AI21" s="57"/>
      <c r="AJ21" s="57"/>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c r="KJ21" s="11"/>
      <c r="KK21" s="11"/>
      <c r="KL21" s="11"/>
      <c r="KM21" s="11"/>
      <c r="KN21" s="11"/>
      <c r="KO21" s="11"/>
      <c r="KP21" s="11"/>
      <c r="KQ21" s="11"/>
      <c r="KR21" s="11"/>
      <c r="KS21" s="11"/>
      <c r="KT21" s="11"/>
      <c r="KU21" s="11"/>
      <c r="KV21" s="11"/>
      <c r="KW21" s="11"/>
      <c r="KX21" s="11"/>
      <c r="KY21" s="11"/>
      <c r="KZ21" s="11"/>
      <c r="LA21" s="11"/>
      <c r="LB21" s="11"/>
      <c r="LC21" s="11"/>
      <c r="LD21" s="11"/>
      <c r="LE21" s="11"/>
      <c r="LF21" s="11"/>
      <c r="LG21" s="11"/>
      <c r="LH21" s="11"/>
      <c r="LI21" s="11"/>
      <c r="LJ21" s="11"/>
      <c r="LK21" s="11"/>
      <c r="LL21" s="11"/>
      <c r="LM21" s="11"/>
      <c r="LN21" s="11"/>
      <c r="LO21" s="11"/>
      <c r="LP21" s="11"/>
      <c r="LQ21" s="11"/>
      <c r="LR21" s="11"/>
      <c r="LS21" s="11"/>
      <c r="LT21" s="11"/>
      <c r="LU21" s="11"/>
      <c r="LV21" s="11"/>
      <c r="LW21" s="11"/>
      <c r="LX21" s="11"/>
      <c r="LY21" s="11"/>
      <c r="LZ21" s="11"/>
      <c r="MA21" s="11"/>
      <c r="MB21" s="11"/>
      <c r="MC21" s="11"/>
      <c r="MD21" s="11"/>
      <c r="ME21" s="11"/>
      <c r="MF21" s="11"/>
      <c r="MG21" s="11"/>
      <c r="MH21" s="11"/>
      <c r="MI21" s="11"/>
      <c r="MJ21" s="11"/>
      <c r="MK21" s="11"/>
      <c r="ML21" s="11"/>
      <c r="MM21" s="11"/>
      <c r="MN21" s="11"/>
      <c r="MO21" s="11"/>
      <c r="MP21" s="11"/>
      <c r="MQ21" s="11"/>
      <c r="MR21" s="11"/>
      <c r="MS21" s="11"/>
      <c r="MT21" s="11"/>
      <c r="MU21" s="11"/>
      <c r="MV21" s="11"/>
      <c r="MW21" s="11"/>
      <c r="MX21" s="11"/>
      <c r="MY21" s="11"/>
      <c r="MZ21" s="11"/>
      <c r="NA21" s="11"/>
      <c r="NB21" s="11"/>
      <c r="NC21" s="11"/>
      <c r="ND21" s="11"/>
      <c r="NE21" s="11"/>
      <c r="NF21" s="11"/>
      <c r="NG21" s="11"/>
      <c r="NH21" s="11"/>
      <c r="NI21" s="11"/>
      <c r="NJ21" s="11"/>
      <c r="NK21" s="11"/>
      <c r="NL21" s="11"/>
      <c r="NM21" s="11"/>
      <c r="NN21" s="11"/>
      <c r="NO21" s="11"/>
      <c r="NP21" s="11"/>
      <c r="NQ21" s="11"/>
      <c r="NR21" s="11"/>
      <c r="NS21" s="11"/>
      <c r="NT21" s="11"/>
      <c r="NU21" s="11"/>
      <c r="NV21" s="11"/>
      <c r="NW21" s="11"/>
      <c r="NX21" s="11"/>
      <c r="NY21" s="11"/>
      <c r="NZ21" s="11"/>
      <c r="OA21" s="11"/>
      <c r="OB21" s="11"/>
      <c r="OC21" s="11"/>
      <c r="OD21" s="11"/>
      <c r="OE21" s="11"/>
      <c r="OF21" s="11"/>
      <c r="OG21" s="11"/>
      <c r="OH21" s="11"/>
      <c r="OI21" s="11"/>
      <c r="OJ21" s="11"/>
      <c r="OK21" s="11"/>
      <c r="OL21" s="11"/>
      <c r="OM21" s="11"/>
      <c r="ON21" s="11"/>
      <c r="OO21" s="11"/>
      <c r="OP21" s="11"/>
      <c r="OQ21" s="11"/>
      <c r="OR21" s="11"/>
      <c r="OS21" s="11"/>
      <c r="OT21" s="11"/>
      <c r="OU21" s="11"/>
      <c r="OV21" s="11"/>
      <c r="OW21" s="11"/>
      <c r="OX21" s="11"/>
      <c r="OY21" s="11"/>
      <c r="OZ21" s="11"/>
      <c r="PA21" s="11"/>
      <c r="PB21" s="11"/>
      <c r="PC21" s="11"/>
      <c r="PD21" s="11"/>
      <c r="PE21" s="11"/>
      <c r="PF21" s="11"/>
      <c r="PG21" s="11"/>
      <c r="PH21" s="11"/>
      <c r="PI21" s="11"/>
      <c r="PJ21" s="11"/>
      <c r="PK21" s="11"/>
      <c r="PL21" s="11"/>
      <c r="PM21" s="11"/>
      <c r="PN21" s="11"/>
      <c r="PO21" s="11"/>
      <c r="PP21" s="11"/>
      <c r="PQ21" s="11"/>
      <c r="PR21" s="11"/>
      <c r="PS21" s="11"/>
      <c r="PT21" s="11"/>
      <c r="PU21" s="11"/>
      <c r="PV21" s="11"/>
      <c r="PW21" s="11"/>
      <c r="PX21" s="11"/>
      <c r="PY21" s="11"/>
      <c r="PZ21" s="11"/>
      <c r="QA21" s="11"/>
      <c r="QB21" s="11"/>
      <c r="QC21" s="11"/>
      <c r="QD21" s="11"/>
      <c r="QE21" s="11"/>
      <c r="QF21" s="11"/>
      <c r="QG21" s="11"/>
      <c r="QH21" s="11"/>
      <c r="QI21" s="11"/>
      <c r="QJ21" s="11"/>
      <c r="QK21" s="11"/>
      <c r="QL21" s="11"/>
      <c r="QM21" s="11"/>
      <c r="QN21" s="11"/>
      <c r="QO21" s="11"/>
      <c r="QP21" s="11"/>
      <c r="QQ21" s="11"/>
      <c r="QR21" s="11"/>
      <c r="QS21" s="11"/>
      <c r="QT21" s="11"/>
      <c r="QU21" s="11"/>
      <c r="QV21" s="11"/>
      <c r="QW21" s="11"/>
      <c r="QX21" s="11"/>
      <c r="QY21" s="11"/>
      <c r="QZ21" s="11"/>
      <c r="RA21" s="11"/>
      <c r="RB21" s="11"/>
      <c r="RC21" s="11"/>
      <c r="RD21" s="11"/>
      <c r="RE21" s="11"/>
      <c r="RF21" s="11"/>
      <c r="RG21" s="11"/>
      <c r="RH21" s="11"/>
      <c r="RI21" s="11"/>
      <c r="RJ21" s="11"/>
      <c r="RK21" s="11"/>
      <c r="RL21" s="11"/>
      <c r="RM21" s="11"/>
      <c r="RN21" s="11"/>
      <c r="RO21" s="11"/>
      <c r="RP21" s="11"/>
      <c r="RQ21" s="11"/>
      <c r="RR21" s="11"/>
      <c r="RS21" s="11"/>
      <c r="RT21" s="11"/>
      <c r="RU21" s="11"/>
      <c r="RV21" s="11"/>
      <c r="RW21" s="11"/>
      <c r="RX21" s="11"/>
      <c r="RY21" s="11"/>
      <c r="RZ21" s="11"/>
      <c r="SA21" s="11"/>
      <c r="SB21" s="11"/>
      <c r="SC21" s="11"/>
      <c r="SD21" s="11"/>
      <c r="SE21" s="11"/>
      <c r="SF21" s="11"/>
      <c r="SG21" s="11"/>
      <c r="SH21" s="11"/>
      <c r="SI21" s="11"/>
      <c r="SJ21" s="11"/>
      <c r="SK21" s="11"/>
      <c r="SL21" s="11"/>
      <c r="SM21" s="11"/>
      <c r="SN21" s="11"/>
      <c r="SO21" s="11"/>
      <c r="SP21" s="11"/>
      <c r="SQ21" s="11"/>
      <c r="SR21" s="11"/>
      <c r="SS21" s="11"/>
      <c r="ST21" s="11"/>
      <c r="SU21" s="11"/>
      <c r="SV21" s="11"/>
      <c r="SW21" s="11"/>
      <c r="SX21" s="11"/>
      <c r="SY21" s="11"/>
      <c r="SZ21" s="11"/>
      <c r="TA21" s="11"/>
      <c r="TB21" s="11"/>
      <c r="TC21" s="11"/>
      <c r="TD21" s="11"/>
      <c r="TE21" s="11"/>
      <c r="TF21" s="11"/>
      <c r="TG21" s="11"/>
      <c r="TH21" s="11"/>
      <c r="TI21" s="11"/>
      <c r="TJ21" s="11"/>
      <c r="TK21" s="11"/>
      <c r="TL21" s="11"/>
      <c r="TM21" s="11"/>
      <c r="TN21" s="11"/>
      <c r="TO21" s="11"/>
      <c r="TP21" s="11"/>
      <c r="TQ21" s="11"/>
      <c r="TR21" s="11"/>
      <c r="TS21" s="11"/>
      <c r="TT21" s="11"/>
      <c r="TU21" s="11"/>
      <c r="TV21" s="11"/>
      <c r="TW21" s="11"/>
      <c r="TX21" s="11"/>
      <c r="TY21" s="11"/>
      <c r="TZ21" s="11"/>
      <c r="UA21" s="11"/>
      <c r="UB21" s="11"/>
      <c r="UC21" s="11"/>
      <c r="UD21" s="11"/>
      <c r="UE21" s="11"/>
      <c r="UF21" s="11"/>
      <c r="UG21" s="11"/>
      <c r="UH21" s="11"/>
      <c r="UI21" s="11"/>
      <c r="UJ21" s="11"/>
      <c r="UK21" s="11"/>
      <c r="UL21" s="11"/>
      <c r="UM21" s="11"/>
      <c r="UN21" s="11"/>
      <c r="UO21" s="11"/>
      <c r="UP21" s="11"/>
      <c r="UQ21" s="11"/>
      <c r="UR21" s="11"/>
      <c r="US21" s="11"/>
      <c r="UT21" s="11"/>
      <c r="UU21" s="11"/>
      <c r="UV21" s="11"/>
      <c r="UW21" s="11"/>
      <c r="UX21" s="11"/>
      <c r="UY21" s="11"/>
      <c r="UZ21" s="11"/>
      <c r="VA21" s="11"/>
      <c r="VB21" s="11"/>
      <c r="VC21" s="11"/>
      <c r="VD21" s="11"/>
      <c r="VE21" s="11"/>
      <c r="VF21" s="11"/>
      <c r="VG21" s="11"/>
      <c r="VH21" s="11"/>
      <c r="VI21" s="11"/>
      <c r="VJ21" s="11"/>
      <c r="VK21" s="11"/>
      <c r="VL21" s="11"/>
      <c r="VM21" s="11"/>
      <c r="VN21" s="11"/>
      <c r="VO21" s="11"/>
      <c r="VP21" s="11"/>
      <c r="VQ21" s="11"/>
      <c r="VR21" s="11"/>
      <c r="VS21" s="11"/>
      <c r="VT21" s="11"/>
      <c r="VU21" s="11"/>
      <c r="VV21" s="11"/>
      <c r="VW21" s="11"/>
      <c r="VX21" s="11"/>
      <c r="VY21" s="11"/>
      <c r="VZ21" s="11"/>
      <c r="WA21" s="11"/>
      <c r="WB21" s="11"/>
      <c r="WC21" s="11"/>
      <c r="WD21" s="11"/>
      <c r="WE21" s="11"/>
      <c r="WF21" s="11"/>
      <c r="WG21" s="11"/>
      <c r="WH21" s="11"/>
      <c r="WI21" s="11"/>
      <c r="WJ21" s="11"/>
      <c r="WK21" s="11"/>
      <c r="WL21" s="11"/>
      <c r="WM21" s="11"/>
      <c r="WN21" s="11"/>
      <c r="WO21" s="11"/>
      <c r="WP21" s="11"/>
      <c r="WQ21" s="11"/>
      <c r="WR21" s="11"/>
      <c r="WS21" s="11"/>
      <c r="WT21" s="11"/>
      <c r="WU21" s="11"/>
      <c r="WV21" s="11"/>
      <c r="WW21" s="11"/>
      <c r="WX21" s="11"/>
      <c r="WY21" s="11"/>
      <c r="WZ21" s="11"/>
      <c r="XA21" s="11"/>
      <c r="XB21" s="11"/>
      <c r="XC21" s="11"/>
      <c r="XD21" s="11"/>
      <c r="XE21" s="11"/>
      <c r="XF21" s="11"/>
      <c r="XG21" s="11"/>
      <c r="XH21" s="11"/>
      <c r="XI21" s="11"/>
      <c r="XJ21" s="11"/>
      <c r="XK21" s="11"/>
      <c r="XL21" s="11"/>
      <c r="XM21" s="11"/>
      <c r="XN21" s="11"/>
      <c r="XO21" s="11"/>
      <c r="XP21" s="11"/>
      <c r="XQ21" s="11"/>
      <c r="XR21" s="11"/>
      <c r="XS21" s="11"/>
      <c r="XT21" s="11"/>
      <c r="XU21" s="11"/>
      <c r="XV21" s="11"/>
      <c r="XW21" s="11"/>
      <c r="XX21" s="11"/>
      <c r="XY21" s="11"/>
      <c r="XZ21" s="11"/>
      <c r="YA21" s="11"/>
      <c r="YB21" s="11"/>
      <c r="YC21" s="11"/>
      <c r="YD21" s="11"/>
      <c r="YE21" s="11"/>
      <c r="YF21" s="11"/>
      <c r="YG21" s="11"/>
      <c r="YH21" s="11"/>
      <c r="YI21" s="11"/>
      <c r="YJ21" s="11"/>
      <c r="YK21" s="11"/>
      <c r="YL21" s="11"/>
      <c r="YM21" s="11"/>
      <c r="YN21" s="11"/>
      <c r="YO21" s="11"/>
      <c r="YP21" s="11"/>
      <c r="YQ21" s="11"/>
      <c r="YR21" s="11"/>
      <c r="YS21" s="11"/>
      <c r="YT21" s="11"/>
      <c r="YU21" s="11"/>
      <c r="YV21" s="11"/>
      <c r="YW21" s="11"/>
      <c r="YX21" s="11"/>
      <c r="YY21" s="11"/>
      <c r="YZ21" s="11"/>
      <c r="ZA21" s="11"/>
      <c r="ZB21" s="11"/>
      <c r="ZC21" s="11"/>
      <c r="ZD21" s="11"/>
      <c r="ZE21" s="11"/>
      <c r="ZF21" s="11"/>
      <c r="ZG21" s="11"/>
      <c r="ZH21" s="11"/>
      <c r="ZI21" s="11"/>
      <c r="ZJ21" s="11"/>
      <c r="ZK21" s="11"/>
      <c r="ZL21" s="11"/>
      <c r="ZM21" s="11"/>
      <c r="ZN21" s="11"/>
      <c r="ZO21" s="11"/>
      <c r="ZP21" s="11"/>
      <c r="ZQ21" s="11"/>
      <c r="ZR21" s="11"/>
      <c r="ZS21" s="11"/>
      <c r="ZT21" s="11"/>
      <c r="ZU21" s="11"/>
      <c r="ZV21" s="11"/>
      <c r="ZW21" s="11"/>
      <c r="ZX21" s="11"/>
      <c r="ZY21" s="11"/>
      <c r="ZZ21" s="11"/>
      <c r="AAA21" s="11"/>
      <c r="AAB21" s="11"/>
      <c r="AAC21" s="11"/>
      <c r="AAD21" s="11"/>
      <c r="AAE21" s="11"/>
      <c r="AAF21" s="11"/>
      <c r="AAG21" s="11"/>
      <c r="AAH21" s="11"/>
      <c r="AAI21" s="11"/>
      <c r="AAJ21" s="11"/>
      <c r="AAK21" s="11"/>
      <c r="AAL21" s="11"/>
      <c r="AAM21" s="11"/>
      <c r="AAN21" s="11"/>
      <c r="AAO21" s="11"/>
      <c r="AAP21" s="11"/>
      <c r="AAQ21" s="11"/>
      <c r="AAR21" s="11"/>
      <c r="AAS21" s="11"/>
      <c r="AAT21" s="11"/>
      <c r="AAU21" s="11"/>
      <c r="AAV21" s="11"/>
      <c r="AAW21" s="11"/>
      <c r="AAX21" s="11"/>
      <c r="AAY21" s="11"/>
      <c r="AAZ21" s="11"/>
      <c r="ABA21" s="11"/>
      <c r="ABB21" s="11"/>
      <c r="ABC21" s="11"/>
      <c r="ABD21" s="11"/>
      <c r="ABE21" s="11"/>
      <c r="ABF21" s="11"/>
      <c r="ABG21" s="11"/>
      <c r="ABH21" s="11"/>
      <c r="ABI21" s="11"/>
      <c r="ABJ21" s="11"/>
      <c r="ABK21" s="11"/>
      <c r="ABL21" s="11"/>
      <c r="ABM21" s="11"/>
      <c r="ABN21" s="11"/>
      <c r="ABO21" s="11"/>
      <c r="ABP21" s="11"/>
      <c r="ABQ21" s="11"/>
      <c r="ABR21" s="11"/>
      <c r="ABS21" s="11"/>
      <c r="ABT21" s="11"/>
      <c r="ABU21" s="11"/>
      <c r="ABV21" s="11"/>
      <c r="ABW21" s="11"/>
      <c r="ABX21" s="11"/>
      <c r="ABY21" s="11"/>
      <c r="ABZ21" s="11"/>
      <c r="ACA21" s="11"/>
      <c r="ACB21" s="11"/>
      <c r="ACC21" s="11"/>
      <c r="ACD21" s="11"/>
      <c r="ACE21" s="11"/>
      <c r="ACF21" s="11"/>
      <c r="ACG21" s="11"/>
      <c r="ACH21" s="11"/>
      <c r="ACI21" s="11"/>
      <c r="ACJ21" s="11"/>
      <c r="ACK21" s="11"/>
      <c r="ACL21" s="11"/>
      <c r="ACM21" s="11"/>
      <c r="ACN21" s="11"/>
      <c r="ACO21" s="11"/>
      <c r="ACP21" s="11"/>
      <c r="ACQ21" s="11"/>
      <c r="ACR21" s="11"/>
      <c r="ACS21" s="11"/>
      <c r="ACT21" s="11"/>
      <c r="ACU21" s="11"/>
      <c r="ACV21" s="11"/>
      <c r="ACW21" s="11"/>
      <c r="ACX21" s="11"/>
      <c r="ACY21" s="11"/>
      <c r="ACZ21" s="11"/>
      <c r="ADA21" s="11"/>
      <c r="ADB21" s="11"/>
      <c r="ADC21" s="11"/>
      <c r="ADD21" s="11"/>
      <c r="ADE21" s="11"/>
      <c r="ADF21" s="11"/>
      <c r="ADG21" s="11"/>
      <c r="ADH21" s="11"/>
      <c r="ADI21" s="11"/>
      <c r="ADJ21" s="11"/>
      <c r="ADK21" s="11"/>
      <c r="ADL21" s="11"/>
      <c r="ADM21" s="11"/>
      <c r="ADN21" s="11"/>
      <c r="ADO21" s="11"/>
      <c r="ADP21" s="11"/>
      <c r="ADQ21" s="11"/>
      <c r="ADR21" s="11"/>
      <c r="ADS21" s="11"/>
      <c r="ADT21" s="11"/>
      <c r="ADU21" s="11"/>
      <c r="ADV21" s="11"/>
      <c r="ADW21" s="11"/>
      <c r="ADX21" s="11"/>
      <c r="ADY21" s="11"/>
      <c r="ADZ21" s="11"/>
      <c r="AEA21" s="11"/>
      <c r="AEB21" s="11"/>
      <c r="AEC21" s="11"/>
      <c r="AED21" s="11"/>
      <c r="AEE21" s="11"/>
      <c r="AEF21" s="11"/>
      <c r="AEG21" s="11"/>
      <c r="AEH21" s="11"/>
      <c r="AEI21" s="11"/>
      <c r="AEJ21" s="11"/>
      <c r="AEK21" s="11"/>
      <c r="AEL21" s="11"/>
      <c r="AEM21" s="11"/>
      <c r="AEN21" s="11"/>
      <c r="AEO21" s="11"/>
      <c r="AEP21" s="11"/>
      <c r="AEQ21" s="11"/>
      <c r="AER21" s="11"/>
      <c r="AES21" s="11"/>
      <c r="AET21" s="11"/>
      <c r="AEU21" s="11"/>
      <c r="AEV21" s="11"/>
      <c r="AEW21" s="11"/>
      <c r="AEX21" s="11"/>
      <c r="AEY21" s="11"/>
      <c r="AEZ21" s="11"/>
      <c r="AFA21" s="11"/>
      <c r="AFB21" s="11"/>
      <c r="AFC21" s="11"/>
      <c r="AFD21" s="11"/>
      <c r="AFE21" s="11"/>
      <c r="AFF21" s="11"/>
      <c r="AFG21" s="11"/>
      <c r="AFH21" s="11"/>
      <c r="AFI21" s="11"/>
      <c r="AFJ21" s="11"/>
      <c r="AFK21" s="11"/>
      <c r="AFL21" s="11"/>
      <c r="AFM21" s="11"/>
      <c r="AFN21" s="11"/>
      <c r="AFO21" s="11"/>
      <c r="AFP21" s="11"/>
      <c r="AFQ21" s="11"/>
      <c r="AFR21" s="11"/>
      <c r="AFS21" s="11"/>
      <c r="AFT21" s="11"/>
      <c r="AFU21" s="11"/>
      <c r="AFV21" s="11"/>
      <c r="AFW21" s="11"/>
      <c r="AFX21" s="11"/>
      <c r="AFY21" s="11"/>
      <c r="AFZ21" s="11"/>
      <c r="AGA21" s="11"/>
      <c r="AGB21" s="11"/>
      <c r="AGC21" s="11"/>
      <c r="AGD21" s="11"/>
      <c r="AGE21" s="11"/>
      <c r="AGF21" s="11"/>
      <c r="AGG21" s="11"/>
      <c r="AGH21" s="11"/>
      <c r="AGI21" s="11"/>
      <c r="AGJ21" s="11"/>
      <c r="AGK21" s="11"/>
      <c r="AGL21" s="11"/>
      <c r="AGM21" s="11"/>
      <c r="AGN21" s="11"/>
      <c r="AGO21" s="11"/>
      <c r="AGP21" s="11"/>
      <c r="AGQ21" s="11"/>
      <c r="AGR21" s="11"/>
      <c r="AGS21" s="11"/>
      <c r="AGT21" s="11"/>
      <c r="AGU21" s="11"/>
      <c r="AGV21" s="11"/>
      <c r="AGW21" s="11"/>
      <c r="AGX21" s="11"/>
      <c r="AGY21" s="11"/>
      <c r="AGZ21" s="11"/>
      <c r="AHA21" s="11"/>
      <c r="AHB21" s="11"/>
      <c r="AHC21" s="11"/>
      <c r="AHD21" s="11"/>
      <c r="AHE21" s="11"/>
      <c r="AHF21" s="11"/>
      <c r="AHG21" s="11"/>
      <c r="AHH21" s="11"/>
      <c r="AHI21" s="11"/>
      <c r="AHJ21" s="11"/>
      <c r="AHK21" s="11"/>
      <c r="AHL21" s="11"/>
      <c r="AHM21" s="11"/>
      <c r="AHN21" s="11"/>
      <c r="AHO21" s="11"/>
      <c r="AHP21" s="11"/>
      <c r="AHQ21" s="11"/>
      <c r="AHR21" s="11"/>
      <c r="AHS21" s="11"/>
      <c r="AHT21" s="11"/>
      <c r="AHU21" s="11"/>
      <c r="AHV21" s="11"/>
      <c r="AHW21" s="11"/>
      <c r="AHX21" s="11"/>
      <c r="AHY21" s="11"/>
      <c r="AHZ21" s="11"/>
      <c r="AIA21" s="11"/>
      <c r="AIB21" s="11"/>
      <c r="AIC21" s="11"/>
      <c r="AID21" s="11"/>
      <c r="AIE21" s="11"/>
      <c r="AIF21" s="11"/>
      <c r="AIG21" s="11"/>
      <c r="AIH21" s="11"/>
      <c r="AII21" s="11"/>
      <c r="AIJ21" s="11"/>
      <c r="AIK21" s="11"/>
      <c r="AIL21" s="11"/>
      <c r="AIM21" s="11"/>
      <c r="AIN21" s="11"/>
      <c r="AIO21" s="11"/>
      <c r="AIP21" s="11"/>
      <c r="AIQ21" s="11"/>
      <c r="AIR21" s="11"/>
      <c r="AIS21" s="11"/>
      <c r="AIT21" s="11"/>
      <c r="AIU21" s="11"/>
      <c r="AIV21" s="11"/>
      <c r="AIW21" s="11"/>
      <c r="AIX21" s="11"/>
      <c r="AIY21" s="11"/>
      <c r="AIZ21" s="11"/>
      <c r="AJA21" s="11"/>
      <c r="AJB21" s="11"/>
      <c r="AJC21" s="11"/>
      <c r="AJD21" s="11"/>
      <c r="AJE21" s="11"/>
      <c r="AJF21" s="11"/>
      <c r="AJG21" s="11"/>
      <c r="AJH21" s="11"/>
      <c r="AJI21" s="11"/>
      <c r="AJJ21" s="11"/>
      <c r="AJK21" s="11"/>
      <c r="AJL21" s="11"/>
      <c r="AJM21" s="11"/>
      <c r="AJN21" s="11"/>
      <c r="AJO21" s="11"/>
      <c r="AJP21" s="11"/>
      <c r="AJQ21" s="11"/>
      <c r="AJR21" s="11"/>
      <c r="AJS21" s="11"/>
      <c r="AJT21" s="11"/>
      <c r="AJU21" s="11"/>
      <c r="AJV21" s="11"/>
      <c r="AJW21" s="11"/>
      <c r="AJX21" s="11"/>
      <c r="AJY21" s="11"/>
      <c r="AJZ21" s="11"/>
      <c r="AKA21" s="11"/>
      <c r="AKB21" s="11"/>
      <c r="AKC21" s="11"/>
      <c r="AKD21" s="11"/>
      <c r="AKE21" s="11"/>
      <c r="AKF21" s="11"/>
      <c r="AKG21" s="11"/>
      <c r="AKH21" s="11"/>
      <c r="AKI21" s="11"/>
      <c r="AKJ21" s="11"/>
      <c r="AKK21" s="11"/>
      <c r="AKL21" s="11"/>
      <c r="AKM21" s="11"/>
      <c r="AKN21" s="11"/>
      <c r="AKO21" s="11"/>
      <c r="AKP21" s="11"/>
      <c r="AKQ21" s="11"/>
      <c r="AKR21" s="11"/>
      <c r="AKS21" s="11"/>
      <c r="AKT21" s="11"/>
      <c r="AKU21" s="11"/>
      <c r="AKV21" s="11"/>
      <c r="AKW21" s="11"/>
      <c r="AKX21" s="11"/>
      <c r="AKY21" s="11"/>
      <c r="AKZ21" s="11"/>
      <c r="ALA21" s="11"/>
      <c r="ALB21" s="11"/>
      <c r="ALC21" s="11"/>
      <c r="ALD21" s="11"/>
      <c r="ALE21" s="11"/>
      <c r="ALF21" s="11"/>
      <c r="ALG21" s="11"/>
      <c r="ALH21" s="11"/>
      <c r="ALI21" s="11"/>
      <c r="ALJ21" s="11"/>
      <c r="ALK21" s="11"/>
      <c r="ALL21" s="11"/>
      <c r="ALM21" s="11"/>
      <c r="ALN21" s="11"/>
      <c r="ALO21" s="11"/>
      <c r="ALP21" s="11"/>
      <c r="ALQ21" s="11"/>
      <c r="ALR21" s="11"/>
      <c r="ALS21" s="11"/>
      <c r="ALT21" s="11"/>
      <c r="ALU21" s="11"/>
      <c r="ALV21" s="11"/>
      <c r="ALW21" s="11"/>
      <c r="ALX21" s="11"/>
      <c r="ALY21" s="11"/>
      <c r="ALZ21" s="11"/>
      <c r="AMA21" s="11"/>
      <c r="AMB21" s="11"/>
      <c r="AMC21" s="11"/>
      <c r="AMD21" s="11"/>
      <c r="AME21" s="11"/>
      <c r="AMF21" s="11"/>
      <c r="AMG21" s="11"/>
      <c r="AMH21" s="11"/>
      <c r="AMI21" s="11"/>
      <c r="AMJ21" s="11"/>
      <c r="AMK21" s="11"/>
      <c r="AML21" s="11"/>
      <c r="AMM21" s="11"/>
      <c r="AMN21" s="11"/>
      <c r="AMO21" s="11"/>
      <c r="AMP21" s="11"/>
      <c r="AMQ21" s="11"/>
      <c r="AMR21" s="11"/>
      <c r="AMS21" s="11"/>
      <c r="AMT21" s="11"/>
      <c r="AMU21" s="11"/>
      <c r="AMV21" s="11"/>
      <c r="AMW21" s="11"/>
      <c r="AMX21" s="11"/>
      <c r="AMY21" s="11"/>
      <c r="AMZ21" s="11"/>
      <c r="ANA21" s="11"/>
      <c r="ANB21" s="11"/>
      <c r="ANC21" s="11"/>
      <c r="AND21" s="11"/>
      <c r="ANE21" s="11"/>
      <c r="ANF21" s="11"/>
      <c r="ANG21" s="11"/>
      <c r="ANH21" s="11"/>
      <c r="ANI21" s="11"/>
      <c r="ANJ21" s="11"/>
      <c r="ANK21" s="11"/>
      <c r="ANL21" s="11"/>
      <c r="ANM21" s="11"/>
      <c r="ANN21" s="11"/>
      <c r="ANO21" s="11"/>
      <c r="ANP21" s="11"/>
      <c r="ANQ21" s="11"/>
      <c r="ANR21" s="11"/>
      <c r="ANS21" s="11"/>
      <c r="ANT21" s="11"/>
      <c r="ANU21" s="11"/>
      <c r="ANV21" s="11"/>
      <c r="ANW21" s="11"/>
      <c r="ANX21" s="11"/>
      <c r="ANY21" s="11"/>
      <c r="ANZ21" s="11"/>
      <c r="AOA21" s="11"/>
      <c r="AOB21" s="11"/>
      <c r="AOC21" s="11"/>
      <c r="AOD21" s="11"/>
      <c r="AOE21" s="11"/>
      <c r="AOF21" s="11"/>
      <c r="AOG21" s="11"/>
      <c r="AOH21" s="11"/>
      <c r="AOI21" s="11"/>
      <c r="AOJ21" s="11"/>
      <c r="AOK21" s="11"/>
      <c r="AOL21" s="11"/>
      <c r="AOM21" s="11"/>
      <c r="AON21" s="11"/>
      <c r="AOO21" s="11"/>
      <c r="AOP21" s="11"/>
      <c r="AOQ21" s="11"/>
      <c r="AOR21" s="11"/>
      <c r="AOS21" s="11"/>
      <c r="AOT21" s="11"/>
      <c r="AOU21" s="11"/>
      <c r="AOV21" s="11"/>
      <c r="AOW21" s="11"/>
      <c r="AOX21" s="11"/>
      <c r="AOY21" s="11"/>
      <c r="AOZ21" s="11"/>
      <c r="APA21" s="11"/>
      <c r="APB21" s="11"/>
      <c r="APC21" s="11"/>
      <c r="APD21" s="11"/>
      <c r="APE21" s="11"/>
      <c r="APF21" s="11"/>
      <c r="APG21" s="11"/>
      <c r="APH21" s="11"/>
      <c r="API21" s="11"/>
      <c r="APJ21" s="11"/>
      <c r="APK21" s="11"/>
      <c r="APL21" s="11"/>
      <c r="APM21" s="11"/>
      <c r="APN21" s="11"/>
      <c r="APO21" s="11"/>
      <c r="APP21" s="11"/>
      <c r="APQ21" s="11"/>
      <c r="APR21" s="11"/>
      <c r="APS21" s="11"/>
      <c r="APT21" s="11"/>
      <c r="APU21" s="11"/>
      <c r="APV21" s="11"/>
      <c r="APW21" s="11"/>
      <c r="APX21" s="11"/>
      <c r="APY21" s="11"/>
      <c r="APZ21" s="11"/>
      <c r="AQA21" s="11"/>
      <c r="AQB21" s="11"/>
      <c r="AQC21" s="11"/>
      <c r="AQD21" s="11"/>
      <c r="AQE21" s="11"/>
      <c r="AQF21" s="11"/>
      <c r="AQG21" s="11"/>
      <c r="AQH21" s="11"/>
      <c r="AQI21" s="11"/>
      <c r="AQJ21" s="11"/>
      <c r="AQK21" s="11"/>
      <c r="AQL21" s="11"/>
      <c r="AQM21" s="11"/>
      <c r="AQN21" s="11"/>
      <c r="AQO21" s="11"/>
      <c r="AQP21" s="11"/>
      <c r="AQQ21" s="11"/>
      <c r="AQR21" s="11"/>
      <c r="AQS21" s="11"/>
      <c r="AQT21" s="11"/>
      <c r="AQU21" s="11"/>
      <c r="AQV21" s="11"/>
      <c r="AQW21" s="11"/>
      <c r="AQX21" s="11"/>
      <c r="AQY21" s="11"/>
      <c r="AQZ21" s="11"/>
      <c r="ARA21" s="11"/>
      <c r="ARB21" s="11"/>
      <c r="ARC21" s="11"/>
      <c r="ARD21" s="11"/>
      <c r="ARE21" s="11"/>
      <c r="ARF21" s="11"/>
      <c r="ARG21" s="11"/>
      <c r="ARH21" s="11"/>
      <c r="ARI21" s="11"/>
      <c r="ARJ21" s="11"/>
      <c r="ARK21" s="11"/>
      <c r="ARL21" s="11"/>
      <c r="ARM21" s="11"/>
      <c r="ARN21" s="11"/>
      <c r="ARO21" s="11"/>
      <c r="ARP21" s="11"/>
      <c r="ARQ21" s="11"/>
      <c r="ARR21" s="11"/>
      <c r="ARS21" s="11"/>
      <c r="ART21" s="11"/>
      <c r="ARU21" s="11"/>
      <c r="ARV21" s="11"/>
      <c r="ARW21" s="11"/>
      <c r="ARX21" s="11"/>
      <c r="ARY21" s="11"/>
      <c r="ARZ21" s="11"/>
      <c r="ASA21" s="11"/>
      <c r="ASB21" s="11"/>
      <c r="ASC21" s="11"/>
      <c r="ASD21" s="11"/>
      <c r="ASE21" s="11"/>
      <c r="ASF21" s="11"/>
      <c r="ASG21" s="11"/>
      <c r="ASH21" s="11"/>
      <c r="ASI21" s="11"/>
      <c r="ASJ21" s="11"/>
      <c r="ASK21" s="11"/>
      <c r="ASL21" s="11"/>
      <c r="ASM21" s="11"/>
      <c r="ASN21" s="11"/>
      <c r="ASO21" s="11"/>
      <c r="ASP21" s="11"/>
      <c r="ASQ21" s="11"/>
      <c r="ASR21" s="11"/>
      <c r="ASS21" s="11"/>
      <c r="AST21" s="11"/>
      <c r="ASU21" s="11"/>
      <c r="ASV21" s="11"/>
      <c r="ASW21" s="11"/>
      <c r="ASX21" s="11"/>
      <c r="ASY21" s="11"/>
      <c r="ASZ21" s="11"/>
      <c r="ATA21" s="11"/>
      <c r="ATB21" s="11"/>
      <c r="ATC21" s="11"/>
      <c r="ATD21" s="11"/>
      <c r="ATE21" s="11"/>
      <c r="ATF21" s="11"/>
      <c r="ATG21" s="11"/>
      <c r="ATH21" s="11"/>
      <c r="ATI21" s="11"/>
      <c r="ATJ21" s="11"/>
      <c r="ATK21" s="11"/>
      <c r="ATL21" s="11"/>
      <c r="ATM21" s="11"/>
      <c r="ATN21" s="11"/>
      <c r="ATO21" s="11"/>
      <c r="ATP21" s="11"/>
      <c r="ATQ21" s="11"/>
      <c r="ATR21" s="11"/>
      <c r="ATS21" s="11"/>
      <c r="ATT21" s="11"/>
      <c r="ATU21" s="11"/>
      <c r="ATV21" s="11"/>
      <c r="ATW21" s="11"/>
      <c r="ATX21" s="11"/>
      <c r="ATY21" s="11"/>
      <c r="ATZ21" s="11"/>
      <c r="AUA21" s="11"/>
      <c r="AUB21" s="11"/>
      <c r="AUC21" s="11"/>
      <c r="AUD21" s="11"/>
      <c r="AUE21" s="11"/>
      <c r="AUF21" s="11"/>
      <c r="AUG21" s="11"/>
      <c r="AUH21" s="11"/>
      <c r="AUI21" s="11"/>
      <c r="AUJ21" s="11"/>
      <c r="AUK21" s="11"/>
      <c r="AUL21" s="11"/>
      <c r="AUM21" s="11"/>
      <c r="AUN21" s="11"/>
      <c r="AUO21" s="11"/>
      <c r="AUP21" s="11"/>
      <c r="AUQ21" s="11"/>
      <c r="AUR21" s="11"/>
      <c r="AUS21" s="11"/>
      <c r="AUT21" s="11"/>
      <c r="AUU21" s="11"/>
      <c r="AUV21" s="11"/>
      <c r="AUW21" s="11"/>
      <c r="AUX21" s="11"/>
      <c r="AUY21" s="11"/>
      <c r="AUZ21" s="11"/>
      <c r="AVA21" s="11"/>
      <c r="AVB21" s="11"/>
      <c r="AVC21" s="11"/>
      <c r="AVD21" s="11"/>
      <c r="AVE21" s="11"/>
      <c r="AVF21" s="11"/>
      <c r="AVG21" s="11"/>
      <c r="AVH21" s="11"/>
      <c r="AVI21" s="11"/>
      <c r="AVJ21" s="11"/>
      <c r="AVK21" s="11"/>
      <c r="AVL21" s="11"/>
      <c r="AVM21" s="11"/>
      <c r="AVN21" s="11"/>
      <c r="AVO21" s="11"/>
      <c r="AVP21" s="11"/>
      <c r="AVQ21" s="11"/>
      <c r="AVR21" s="11"/>
      <c r="AVS21" s="11"/>
      <c r="AVT21" s="11"/>
      <c r="AVU21" s="11"/>
      <c r="AVV21" s="11"/>
      <c r="AVW21" s="11"/>
      <c r="AVX21" s="11"/>
      <c r="AVY21" s="11"/>
      <c r="AVZ21" s="11"/>
      <c r="AWA21" s="11"/>
      <c r="AWB21" s="11"/>
      <c r="AWC21" s="11"/>
      <c r="AWD21" s="11"/>
      <c r="AWE21" s="11"/>
      <c r="AWF21" s="11"/>
      <c r="AWG21" s="11"/>
      <c r="AWH21" s="11"/>
      <c r="AWI21" s="11"/>
      <c r="AWJ21" s="11"/>
      <c r="AWK21" s="11"/>
      <c r="AWL21" s="11"/>
      <c r="AWM21" s="11"/>
      <c r="AWN21" s="11"/>
      <c r="AWO21" s="11"/>
      <c r="AWP21" s="11"/>
      <c r="AWQ21" s="11"/>
      <c r="AWR21" s="11"/>
      <c r="AWS21" s="11"/>
      <c r="AWT21" s="11"/>
      <c r="AWU21" s="11"/>
      <c r="AWV21" s="11"/>
      <c r="AWW21" s="11"/>
      <c r="AWX21" s="11"/>
      <c r="AWY21" s="11"/>
      <c r="AWZ21" s="11"/>
      <c r="AXA21" s="11"/>
      <c r="AXB21" s="11"/>
      <c r="AXC21" s="11"/>
      <c r="AXD21" s="11"/>
      <c r="AXE21" s="11"/>
      <c r="AXF21" s="11"/>
      <c r="AXG21" s="11"/>
      <c r="AXH21" s="11"/>
      <c r="AXI21" s="11"/>
      <c r="AXJ21" s="11"/>
      <c r="AXK21" s="11"/>
      <c r="AXL21" s="11"/>
      <c r="AXM21" s="11"/>
      <c r="AXN21" s="11"/>
      <c r="AXO21" s="11"/>
      <c r="AXP21" s="11"/>
      <c r="AXQ21" s="11"/>
      <c r="AXR21" s="11"/>
      <c r="AXS21" s="11"/>
      <c r="AXT21" s="11"/>
      <c r="AXU21" s="11"/>
      <c r="AXV21" s="11"/>
      <c r="AXW21" s="11"/>
      <c r="AXX21" s="11"/>
      <c r="AXY21" s="11"/>
      <c r="AXZ21" s="11"/>
      <c r="AYA21" s="11"/>
      <c r="AYB21" s="11"/>
      <c r="AYC21" s="11"/>
      <c r="AYD21" s="11"/>
      <c r="AYE21" s="11"/>
      <c r="AYF21" s="11"/>
      <c r="AYG21" s="11"/>
      <c r="AYH21" s="11"/>
      <c r="AYI21" s="11"/>
      <c r="AYJ21" s="11"/>
      <c r="AYK21" s="11"/>
      <c r="AYL21" s="11"/>
      <c r="AYM21" s="11"/>
      <c r="AYN21" s="11"/>
      <c r="AYO21" s="11"/>
      <c r="AYP21" s="11"/>
      <c r="AYQ21" s="11"/>
      <c r="AYR21" s="11"/>
      <c r="AYS21" s="11"/>
      <c r="AYT21" s="11"/>
      <c r="AYU21" s="11"/>
      <c r="AYV21" s="11"/>
      <c r="AYW21" s="11"/>
      <c r="AYX21" s="11"/>
      <c r="AYY21" s="11"/>
      <c r="AYZ21" s="11"/>
      <c r="AZA21" s="11"/>
      <c r="AZB21" s="11"/>
      <c r="AZC21" s="11"/>
      <c r="AZD21" s="11"/>
      <c r="AZE21" s="11"/>
      <c r="AZF21" s="11"/>
      <c r="AZG21" s="11"/>
      <c r="AZH21" s="11"/>
      <c r="AZI21" s="11"/>
      <c r="AZJ21" s="11"/>
      <c r="AZK21" s="11"/>
      <c r="AZL21" s="11"/>
      <c r="AZM21" s="11"/>
      <c r="AZN21" s="11"/>
      <c r="AZO21" s="11"/>
      <c r="AZP21" s="11"/>
      <c r="AZQ21" s="11"/>
      <c r="AZR21" s="11"/>
      <c r="AZS21" s="11"/>
      <c r="AZT21" s="11"/>
      <c r="AZU21" s="11"/>
      <c r="AZV21" s="11"/>
      <c r="AZW21" s="11"/>
      <c r="AZX21" s="11"/>
      <c r="AZY21" s="11"/>
      <c r="AZZ21" s="11"/>
      <c r="BAA21" s="11"/>
      <c r="BAB21" s="11"/>
      <c r="BAC21" s="11"/>
      <c r="BAD21" s="11"/>
      <c r="BAE21" s="11"/>
      <c r="BAF21" s="11"/>
      <c r="BAG21" s="11"/>
      <c r="BAH21" s="11"/>
      <c r="BAI21" s="11"/>
      <c r="BAJ21" s="11"/>
      <c r="BAK21" s="11"/>
      <c r="BAL21" s="11"/>
      <c r="BAM21" s="11"/>
      <c r="BAN21" s="11"/>
      <c r="BAO21" s="11"/>
      <c r="BAP21" s="11"/>
      <c r="BAQ21" s="11"/>
      <c r="BAR21" s="11"/>
      <c r="BAS21" s="11"/>
      <c r="BAT21" s="11"/>
      <c r="BAU21" s="11"/>
      <c r="BAV21" s="11"/>
      <c r="BAW21" s="11"/>
      <c r="BAX21" s="11"/>
      <c r="BAY21" s="11"/>
      <c r="BAZ21" s="11"/>
      <c r="BBA21" s="11"/>
      <c r="BBB21" s="11"/>
      <c r="BBC21" s="11"/>
      <c r="BBD21" s="11"/>
      <c r="BBE21" s="11"/>
      <c r="BBF21" s="11"/>
      <c r="BBG21" s="11"/>
      <c r="BBH21" s="11"/>
      <c r="BBI21" s="11"/>
      <c r="BBJ21" s="11"/>
      <c r="BBK21" s="11"/>
      <c r="BBL21" s="11"/>
      <c r="BBM21" s="11"/>
      <c r="BBN21" s="11"/>
      <c r="BBO21" s="11"/>
      <c r="BBP21" s="11"/>
      <c r="BBQ21" s="11"/>
      <c r="BBR21" s="11"/>
      <c r="BBS21" s="11"/>
      <c r="BBT21" s="11"/>
      <c r="BBU21" s="11"/>
      <c r="BBV21" s="11"/>
      <c r="BBW21" s="11"/>
      <c r="BBX21" s="11"/>
      <c r="BBY21" s="11"/>
      <c r="BBZ21" s="11"/>
      <c r="BCA21" s="11"/>
      <c r="BCB21" s="11"/>
      <c r="BCC21" s="11"/>
      <c r="BCD21" s="11"/>
      <c r="BCE21" s="11"/>
      <c r="BCF21" s="11"/>
      <c r="BCG21" s="11"/>
      <c r="BCH21" s="11"/>
      <c r="BCI21" s="11"/>
      <c r="BCJ21" s="11"/>
      <c r="BCK21" s="11"/>
      <c r="BCL21" s="11"/>
      <c r="BCM21" s="11"/>
      <c r="BCN21" s="11"/>
      <c r="BCO21" s="11"/>
      <c r="BCP21" s="11"/>
      <c r="BCQ21" s="11"/>
      <c r="BCR21" s="11"/>
      <c r="BCS21" s="11"/>
      <c r="BCT21" s="11"/>
      <c r="BCU21" s="11"/>
      <c r="BCV21" s="11"/>
      <c r="BCW21" s="11"/>
      <c r="BCX21" s="11"/>
      <c r="BCY21" s="11"/>
      <c r="BCZ21" s="11"/>
      <c r="BDA21" s="11"/>
      <c r="BDB21" s="11"/>
      <c r="BDC21" s="11"/>
      <c r="BDD21" s="11"/>
      <c r="BDE21" s="11"/>
      <c r="BDF21" s="11"/>
      <c r="BDG21" s="11"/>
      <c r="BDH21" s="11"/>
      <c r="BDI21" s="11"/>
      <c r="BDJ21" s="11"/>
      <c r="BDK21" s="11"/>
      <c r="BDL21" s="11"/>
      <c r="BDM21" s="11"/>
      <c r="BDN21" s="11"/>
      <c r="BDO21" s="11"/>
      <c r="BDP21" s="11"/>
      <c r="BDQ21" s="11"/>
      <c r="BDR21" s="11"/>
      <c r="BDS21" s="11"/>
      <c r="BDT21" s="11"/>
      <c r="BDU21" s="11"/>
      <c r="BDV21" s="11"/>
      <c r="BDW21" s="11"/>
      <c r="BDX21" s="11"/>
      <c r="BDY21" s="11"/>
      <c r="BDZ21" s="11"/>
      <c r="BEA21" s="11"/>
      <c r="BEB21" s="11"/>
      <c r="BEC21" s="11"/>
      <c r="BED21" s="11"/>
      <c r="BEE21" s="11"/>
      <c r="BEF21" s="11"/>
      <c r="BEG21" s="11"/>
      <c r="BEH21" s="11"/>
      <c r="BEI21" s="11"/>
      <c r="BEJ21" s="11"/>
      <c r="BEK21" s="11"/>
      <c r="BEL21" s="11"/>
      <c r="BEM21" s="11"/>
      <c r="BEN21" s="11"/>
      <c r="BEO21" s="11"/>
      <c r="BEP21" s="11"/>
      <c r="BEQ21" s="11"/>
      <c r="BER21" s="11"/>
      <c r="BES21" s="11"/>
      <c r="BET21" s="11"/>
      <c r="BEU21" s="11"/>
      <c r="BEV21" s="11"/>
      <c r="BEW21" s="11"/>
      <c r="BEX21" s="11"/>
      <c r="BEY21" s="11"/>
      <c r="BEZ21" s="11"/>
      <c r="BFA21" s="11"/>
      <c r="BFB21" s="11"/>
      <c r="BFC21" s="11"/>
      <c r="BFD21" s="11"/>
      <c r="BFE21" s="11"/>
      <c r="BFF21" s="11"/>
      <c r="BFG21" s="11"/>
      <c r="BFH21" s="11"/>
      <c r="BFI21" s="11"/>
      <c r="BFJ21" s="11"/>
      <c r="BFK21" s="11"/>
      <c r="BFL21" s="11"/>
      <c r="BFM21" s="11"/>
      <c r="BFN21" s="11"/>
      <c r="BFO21" s="11"/>
      <c r="BFP21" s="11"/>
      <c r="BFQ21" s="11"/>
      <c r="BFR21" s="11"/>
      <c r="BFS21" s="11"/>
      <c r="BFT21" s="11"/>
      <c r="BFU21" s="11"/>
      <c r="BFV21" s="11"/>
      <c r="BFW21" s="11"/>
      <c r="BFX21" s="11"/>
      <c r="BFY21" s="11"/>
      <c r="BFZ21" s="11"/>
      <c r="BGA21" s="11"/>
      <c r="BGB21" s="11"/>
      <c r="BGC21" s="11"/>
      <c r="BGD21" s="11"/>
      <c r="BGE21" s="11"/>
      <c r="BGF21" s="11"/>
      <c r="BGG21" s="11"/>
      <c r="BGH21" s="11"/>
      <c r="BGI21" s="11"/>
      <c r="BGJ21" s="11"/>
      <c r="BGK21" s="11"/>
      <c r="BGL21" s="11"/>
      <c r="BGM21" s="11"/>
      <c r="BGN21" s="11"/>
      <c r="BGO21" s="11"/>
      <c r="BGP21" s="11"/>
      <c r="BGQ21" s="11"/>
      <c r="BGR21" s="11"/>
      <c r="BGS21" s="11"/>
      <c r="BGT21" s="11"/>
      <c r="BGU21" s="11"/>
      <c r="BGV21" s="11"/>
      <c r="BGW21" s="11"/>
      <c r="BGX21" s="11"/>
      <c r="BGY21" s="11"/>
      <c r="BGZ21" s="11"/>
      <c r="BHA21" s="11"/>
      <c r="BHB21" s="11"/>
      <c r="BHC21" s="11"/>
      <c r="BHD21" s="11"/>
      <c r="BHE21" s="11"/>
      <c r="BHF21" s="11"/>
      <c r="BHG21" s="11"/>
      <c r="BHH21" s="11"/>
      <c r="BHI21" s="11"/>
      <c r="BHJ21" s="11"/>
      <c r="BHK21" s="11"/>
      <c r="BHL21" s="11"/>
      <c r="BHM21" s="11"/>
      <c r="BHN21" s="11"/>
      <c r="BHO21" s="11"/>
      <c r="BHP21" s="11"/>
      <c r="BHQ21" s="11"/>
      <c r="BHR21" s="11"/>
      <c r="BHS21" s="11"/>
      <c r="BHT21" s="11"/>
      <c r="BHU21" s="11"/>
      <c r="BHV21" s="11"/>
      <c r="BHW21" s="11"/>
      <c r="BHX21" s="11"/>
      <c r="BHY21" s="11"/>
      <c r="BHZ21" s="11"/>
      <c r="BIA21" s="11"/>
      <c r="BIB21" s="11"/>
      <c r="BIC21" s="11"/>
      <c r="BID21" s="11"/>
      <c r="BIE21" s="11"/>
      <c r="BIF21" s="11"/>
      <c r="BIG21" s="11"/>
      <c r="BIH21" s="11"/>
      <c r="BII21" s="11"/>
      <c r="BIJ21" s="11"/>
      <c r="BIK21" s="11"/>
      <c r="BIL21" s="11"/>
      <c r="BIM21" s="11"/>
      <c r="BIN21" s="11"/>
      <c r="BIO21" s="11"/>
      <c r="BIP21" s="11"/>
      <c r="BIQ21" s="11"/>
      <c r="BIR21" s="11"/>
      <c r="BIS21" s="11"/>
      <c r="BIT21" s="11"/>
      <c r="BIU21" s="11"/>
      <c r="BIV21" s="11"/>
      <c r="BIW21" s="11"/>
      <c r="BIX21" s="11"/>
      <c r="BIY21" s="11"/>
      <c r="BIZ21" s="11"/>
      <c r="BJA21" s="11"/>
      <c r="BJB21" s="11"/>
      <c r="BJC21" s="11"/>
      <c r="BJD21" s="11"/>
      <c r="BJE21" s="11"/>
      <c r="BJF21" s="11"/>
      <c r="BJG21" s="11"/>
      <c r="BJH21" s="11"/>
      <c r="BJI21" s="11"/>
      <c r="BJJ21" s="11"/>
      <c r="BJK21" s="11"/>
      <c r="BJL21" s="11"/>
      <c r="BJM21" s="11"/>
      <c r="BJN21" s="11"/>
      <c r="BJO21" s="11"/>
      <c r="BJP21" s="11"/>
      <c r="BJQ21" s="11"/>
      <c r="BJR21" s="11"/>
      <c r="BJS21" s="11"/>
      <c r="BJT21" s="11"/>
      <c r="BJU21" s="11"/>
      <c r="BJV21" s="11"/>
      <c r="BJW21" s="11"/>
      <c r="BJX21" s="11"/>
      <c r="BJY21" s="11"/>
      <c r="BJZ21" s="11"/>
      <c r="BKA21" s="11"/>
      <c r="BKB21" s="11"/>
      <c r="BKC21" s="11"/>
      <c r="BKD21" s="11"/>
      <c r="BKE21" s="11"/>
      <c r="BKF21" s="11"/>
      <c r="BKG21" s="11"/>
      <c r="BKH21" s="11"/>
      <c r="BKI21" s="11"/>
      <c r="BKJ21" s="11"/>
      <c r="BKK21" s="11"/>
      <c r="BKL21" s="11"/>
      <c r="BKM21" s="11"/>
      <c r="BKN21" s="11"/>
      <c r="BKO21" s="11"/>
      <c r="BKP21" s="11"/>
      <c r="BKQ21" s="11"/>
      <c r="BKR21" s="11"/>
      <c r="BKS21" s="11"/>
      <c r="BKT21" s="11"/>
      <c r="BKU21" s="11"/>
      <c r="BKV21" s="11"/>
      <c r="BKW21" s="11"/>
      <c r="BKX21" s="11"/>
      <c r="BKY21" s="11"/>
      <c r="BKZ21" s="11"/>
      <c r="BLA21" s="11"/>
      <c r="BLB21" s="11"/>
      <c r="BLC21" s="11"/>
      <c r="BLD21" s="11"/>
      <c r="BLE21" s="11"/>
      <c r="BLF21" s="11"/>
      <c r="BLG21" s="11"/>
      <c r="BLH21" s="11"/>
      <c r="BLI21" s="11"/>
      <c r="BLJ21" s="11"/>
      <c r="BLK21" s="11"/>
      <c r="BLL21" s="11"/>
      <c r="BLM21" s="11"/>
      <c r="BLN21" s="11"/>
      <c r="BLO21" s="11"/>
      <c r="BLP21" s="11"/>
      <c r="BLQ21" s="11"/>
      <c r="BLR21" s="11"/>
      <c r="BLS21" s="11"/>
      <c r="BLT21" s="11"/>
      <c r="BLU21" s="11"/>
      <c r="BLV21" s="11"/>
      <c r="BLW21" s="11"/>
      <c r="BLX21" s="11"/>
      <c r="BLY21" s="11"/>
      <c r="BLZ21" s="11"/>
      <c r="BMA21" s="11"/>
      <c r="BMB21" s="11"/>
      <c r="BMC21" s="11"/>
      <c r="BMD21" s="11"/>
      <c r="BME21" s="11"/>
      <c r="BMF21" s="11"/>
      <c r="BMG21" s="11"/>
      <c r="BMH21" s="11"/>
      <c r="BMI21" s="11"/>
      <c r="BMJ21" s="11"/>
      <c r="BMK21" s="11"/>
      <c r="BML21" s="11"/>
      <c r="BMM21" s="11"/>
      <c r="BMN21" s="11"/>
      <c r="BMO21" s="11"/>
      <c r="BMP21" s="11"/>
      <c r="BMQ21" s="11"/>
      <c r="BMR21" s="11"/>
      <c r="BMS21" s="11"/>
      <c r="BMT21" s="11"/>
      <c r="BMU21" s="11"/>
      <c r="BMV21" s="11"/>
      <c r="BMW21" s="11"/>
      <c r="BMX21" s="11"/>
      <c r="BMY21" s="11"/>
      <c r="BMZ21" s="11"/>
      <c r="BNA21" s="11"/>
      <c r="BNB21" s="11"/>
      <c r="BNC21" s="11"/>
      <c r="BND21" s="11"/>
      <c r="BNE21" s="11"/>
      <c r="BNF21" s="11"/>
      <c r="BNG21" s="11"/>
      <c r="BNH21" s="11"/>
      <c r="BNI21" s="11"/>
      <c r="BNJ21" s="11"/>
      <c r="BNK21" s="11"/>
      <c r="BNL21" s="11"/>
      <c r="BNM21" s="11"/>
      <c r="BNN21" s="11"/>
      <c r="BNO21" s="11"/>
      <c r="BNP21" s="11"/>
      <c r="BNQ21" s="11"/>
      <c r="BNR21" s="11"/>
      <c r="BNS21" s="11"/>
      <c r="BNT21" s="11"/>
      <c r="BNU21" s="11"/>
      <c r="BNV21" s="11"/>
      <c r="BNW21" s="11"/>
      <c r="BNX21" s="11"/>
      <c r="BNY21" s="11"/>
      <c r="BNZ21" s="11"/>
      <c r="BOA21" s="11"/>
      <c r="BOB21" s="11"/>
      <c r="BOC21" s="11"/>
      <c r="BOD21" s="11"/>
      <c r="BOE21" s="11"/>
      <c r="BOF21" s="11"/>
      <c r="BOG21" s="11"/>
      <c r="BOH21" s="11"/>
      <c r="BOI21" s="11"/>
      <c r="BOJ21" s="11"/>
      <c r="BOK21" s="11"/>
      <c r="BOL21" s="11"/>
      <c r="BOM21" s="11"/>
      <c r="BON21" s="11"/>
      <c r="BOO21" s="11"/>
      <c r="BOP21" s="11"/>
      <c r="BOQ21" s="11"/>
      <c r="BOR21" s="11"/>
      <c r="BOS21" s="11"/>
      <c r="BOT21" s="11"/>
      <c r="BOU21" s="11"/>
      <c r="BOV21" s="11"/>
      <c r="BOW21" s="11"/>
      <c r="BOX21" s="11"/>
      <c r="BOY21" s="11"/>
      <c r="BOZ21" s="11"/>
      <c r="BPA21" s="11"/>
      <c r="BPB21" s="11"/>
      <c r="BPC21" s="11"/>
      <c r="BPD21" s="11"/>
      <c r="BPE21" s="11"/>
      <c r="BPF21" s="11"/>
      <c r="BPG21" s="11"/>
      <c r="BPH21" s="11"/>
      <c r="BPI21" s="11"/>
      <c r="BPJ21" s="11"/>
      <c r="BPK21" s="11"/>
      <c r="BPL21" s="11"/>
      <c r="BPM21" s="11"/>
      <c r="BPN21" s="11"/>
      <c r="BPO21" s="11"/>
      <c r="BPP21" s="11"/>
      <c r="BPQ21" s="11"/>
      <c r="BPR21" s="11"/>
      <c r="BPS21" s="11"/>
      <c r="BPT21" s="11"/>
      <c r="BPU21" s="11"/>
      <c r="BPV21" s="11"/>
      <c r="BPW21" s="11"/>
      <c r="BPX21" s="11"/>
      <c r="BPY21" s="11"/>
      <c r="BPZ21" s="11"/>
      <c r="BQA21" s="11"/>
      <c r="BQB21" s="11"/>
      <c r="BQC21" s="11"/>
      <c r="BQD21" s="11"/>
      <c r="BQE21" s="11"/>
      <c r="BQF21" s="11"/>
      <c r="BQG21" s="11"/>
      <c r="BQH21" s="11"/>
      <c r="BQI21" s="11"/>
      <c r="BQJ21" s="11"/>
      <c r="BQK21" s="11"/>
      <c r="BQL21" s="11"/>
      <c r="BQM21" s="11"/>
      <c r="BQN21" s="11"/>
      <c r="BQO21" s="11"/>
      <c r="BQP21" s="11"/>
      <c r="BQQ21" s="11"/>
      <c r="BQR21" s="11"/>
      <c r="BQS21" s="11"/>
      <c r="BQT21" s="11"/>
      <c r="BQU21" s="11"/>
      <c r="BQV21" s="11"/>
      <c r="BQW21" s="11"/>
      <c r="BQX21" s="11"/>
      <c r="BQY21" s="11"/>
      <c r="BQZ21" s="11"/>
      <c r="BRA21" s="11"/>
      <c r="BRB21" s="11"/>
      <c r="BRC21" s="11"/>
      <c r="BRD21" s="11"/>
      <c r="BRE21" s="11"/>
      <c r="BRF21" s="11"/>
      <c r="BRG21" s="11"/>
      <c r="BRH21" s="11"/>
      <c r="BRI21" s="11"/>
      <c r="BRJ21" s="11"/>
      <c r="BRK21" s="11"/>
      <c r="BRL21" s="11"/>
      <c r="BRM21" s="11"/>
      <c r="BRN21" s="11"/>
      <c r="BRO21" s="11"/>
      <c r="BRP21" s="11"/>
      <c r="BRQ21" s="11"/>
      <c r="BRR21" s="11"/>
      <c r="BRS21" s="11"/>
      <c r="BRT21" s="11"/>
      <c r="BRU21" s="11"/>
      <c r="BRV21" s="11"/>
      <c r="BRW21" s="11"/>
      <c r="BRX21" s="11"/>
      <c r="BRY21" s="11"/>
      <c r="BRZ21" s="11"/>
      <c r="BSA21" s="11"/>
      <c r="BSB21" s="11"/>
      <c r="BSC21" s="11"/>
      <c r="BSD21" s="11"/>
      <c r="BSE21" s="11"/>
      <c r="BSF21" s="11"/>
      <c r="BSG21" s="11"/>
      <c r="BSH21" s="11"/>
      <c r="BSI21" s="11"/>
      <c r="BSJ21" s="11"/>
      <c r="BSK21" s="11"/>
      <c r="BSL21" s="11"/>
      <c r="BSM21" s="11"/>
      <c r="BSN21" s="11"/>
      <c r="BSO21" s="11"/>
      <c r="BSP21" s="11"/>
      <c r="BSQ21" s="11"/>
      <c r="BSR21" s="11"/>
      <c r="BSS21" s="11"/>
      <c r="BST21" s="11"/>
      <c r="BSU21" s="11"/>
      <c r="BSV21" s="11"/>
      <c r="BSW21" s="11"/>
      <c r="BSX21" s="11"/>
      <c r="BSY21" s="11"/>
      <c r="BSZ21" s="11"/>
      <c r="BTA21" s="11"/>
      <c r="BTB21" s="11"/>
      <c r="BTC21" s="11"/>
      <c r="BTD21" s="11"/>
      <c r="BTE21" s="11"/>
      <c r="BTF21" s="11"/>
      <c r="BTG21" s="11"/>
      <c r="BTH21" s="11"/>
      <c r="BTI21" s="11"/>
      <c r="BTJ21" s="11"/>
      <c r="BTK21" s="11"/>
      <c r="BTL21" s="11"/>
      <c r="BTM21" s="11"/>
      <c r="BTN21" s="11"/>
      <c r="BTO21" s="11"/>
      <c r="BTP21" s="11"/>
      <c r="BTQ21" s="11"/>
      <c r="BTR21" s="11"/>
      <c r="BTS21" s="11"/>
      <c r="BTT21" s="11"/>
      <c r="BTU21" s="11"/>
      <c r="BTV21" s="11"/>
      <c r="BTW21" s="11"/>
      <c r="BTX21" s="11"/>
      <c r="BTY21" s="11"/>
      <c r="BTZ21" s="11"/>
      <c r="BUA21" s="11"/>
      <c r="BUB21" s="11"/>
      <c r="BUC21" s="11"/>
      <c r="BUD21" s="11"/>
      <c r="BUE21" s="11"/>
      <c r="BUF21" s="11"/>
      <c r="BUG21" s="11"/>
      <c r="BUH21" s="11"/>
      <c r="BUI21" s="11"/>
      <c r="BUJ21" s="11"/>
      <c r="BUK21" s="11"/>
      <c r="BUL21" s="11"/>
      <c r="BUM21" s="11"/>
      <c r="BUN21" s="11"/>
      <c r="BUO21" s="11"/>
      <c r="BUP21" s="11"/>
      <c r="BUQ21" s="11"/>
      <c r="BUR21" s="11"/>
      <c r="BUS21" s="11"/>
      <c r="BUT21" s="11"/>
      <c r="BUU21" s="11"/>
      <c r="BUV21" s="11"/>
      <c r="BUW21" s="11"/>
      <c r="BUX21" s="11"/>
      <c r="BUY21" s="11"/>
      <c r="BUZ21" s="11"/>
      <c r="BVA21" s="11"/>
      <c r="BVB21" s="11"/>
      <c r="BVC21" s="11"/>
      <c r="BVD21" s="11"/>
      <c r="BVE21" s="11"/>
      <c r="BVF21" s="11"/>
      <c r="BVG21" s="11"/>
      <c r="BVH21" s="11"/>
      <c r="BVI21" s="11"/>
      <c r="BVJ21" s="11"/>
      <c r="BVK21" s="11"/>
      <c r="BVL21" s="11"/>
      <c r="BVM21" s="11"/>
      <c r="BVN21" s="11"/>
      <c r="BVO21" s="11"/>
      <c r="BVP21" s="11"/>
      <c r="BVQ21" s="11"/>
      <c r="BVR21" s="11"/>
      <c r="BVS21" s="11"/>
      <c r="BVT21" s="11"/>
      <c r="BVU21" s="11"/>
      <c r="BVV21" s="11"/>
      <c r="BVW21" s="11"/>
      <c r="BVX21" s="11"/>
      <c r="BVY21" s="11"/>
      <c r="BVZ21" s="11"/>
      <c r="BWA21" s="11"/>
      <c r="BWB21" s="11"/>
      <c r="BWC21" s="11"/>
      <c r="BWD21" s="11"/>
      <c r="BWE21" s="11"/>
      <c r="BWF21" s="11"/>
      <c r="BWG21" s="11"/>
      <c r="BWH21" s="11"/>
      <c r="BWI21" s="11"/>
      <c r="BWJ21" s="11"/>
      <c r="BWK21" s="11"/>
      <c r="BWL21" s="11"/>
      <c r="BWM21" s="11"/>
      <c r="BWN21" s="11"/>
      <c r="BWO21" s="11"/>
      <c r="BWP21" s="11"/>
      <c r="BWQ21" s="11"/>
      <c r="BWR21" s="11"/>
      <c r="BWS21" s="11"/>
      <c r="BWT21" s="11"/>
      <c r="BWU21" s="11"/>
      <c r="BWV21" s="11"/>
      <c r="BWW21" s="11"/>
      <c r="BWX21" s="11"/>
      <c r="BWY21" s="11"/>
      <c r="BWZ21" s="11"/>
      <c r="BXA21" s="11"/>
      <c r="BXB21" s="11"/>
      <c r="BXC21" s="11"/>
      <c r="BXD21" s="11"/>
      <c r="BXE21" s="11"/>
      <c r="BXF21" s="11"/>
      <c r="BXG21" s="11"/>
      <c r="BXH21" s="11"/>
      <c r="BXI21" s="11"/>
      <c r="BXJ21" s="11"/>
      <c r="BXK21" s="11"/>
      <c r="BXL21" s="11"/>
      <c r="BXM21" s="11"/>
      <c r="BXN21" s="11"/>
      <c r="BXO21" s="11"/>
      <c r="BXP21" s="11"/>
      <c r="BXQ21" s="11"/>
      <c r="BXR21" s="11"/>
      <c r="BXS21" s="11"/>
      <c r="BXT21" s="11"/>
      <c r="BXU21" s="11"/>
      <c r="BXV21" s="11"/>
      <c r="BXW21" s="11"/>
      <c r="BXX21" s="11"/>
      <c r="BXY21" s="11"/>
      <c r="BXZ21" s="11"/>
      <c r="BYA21" s="11"/>
      <c r="BYB21" s="11"/>
      <c r="BYC21" s="11"/>
      <c r="BYD21" s="11"/>
      <c r="BYE21" s="11"/>
      <c r="BYF21" s="11"/>
      <c r="BYG21" s="11"/>
      <c r="BYH21" s="11"/>
      <c r="BYI21" s="11"/>
      <c r="BYJ21" s="11"/>
      <c r="BYK21" s="11"/>
      <c r="BYL21" s="11"/>
      <c r="BYM21" s="11"/>
      <c r="BYN21" s="11"/>
      <c r="BYO21" s="11"/>
      <c r="BYP21" s="11"/>
      <c r="BYQ21" s="11"/>
      <c r="BYR21" s="11"/>
      <c r="BYS21" s="11"/>
      <c r="BYT21" s="11"/>
      <c r="BYU21" s="11"/>
      <c r="BYV21" s="11"/>
      <c r="BYW21" s="11"/>
      <c r="BYX21" s="11"/>
      <c r="BYY21" s="11"/>
      <c r="BYZ21" s="11"/>
      <c r="BZA21" s="11"/>
      <c r="BZB21" s="11"/>
      <c r="BZC21" s="11"/>
      <c r="BZD21" s="11"/>
      <c r="BZE21" s="11"/>
      <c r="BZF21" s="11"/>
      <c r="BZG21" s="11"/>
      <c r="BZH21" s="11"/>
      <c r="BZI21" s="11"/>
      <c r="BZJ21" s="11"/>
      <c r="BZK21" s="11"/>
      <c r="BZL21" s="11"/>
      <c r="BZM21" s="11"/>
      <c r="BZN21" s="11"/>
      <c r="BZO21" s="11"/>
      <c r="BZP21" s="11"/>
      <c r="BZQ21" s="11"/>
      <c r="BZR21" s="11"/>
      <c r="BZS21" s="11"/>
      <c r="BZT21" s="11"/>
      <c r="BZU21" s="11"/>
      <c r="BZV21" s="11"/>
      <c r="BZW21" s="11"/>
      <c r="BZX21" s="11"/>
      <c r="BZY21" s="11"/>
      <c r="BZZ21" s="11"/>
      <c r="CAA21" s="11"/>
      <c r="CAB21" s="11"/>
      <c r="CAC21" s="11"/>
      <c r="CAD21" s="11"/>
      <c r="CAE21" s="11"/>
      <c r="CAF21" s="11"/>
      <c r="CAG21" s="11"/>
      <c r="CAH21" s="11"/>
      <c r="CAI21" s="11"/>
      <c r="CAJ21" s="11"/>
      <c r="CAK21" s="11"/>
      <c r="CAL21" s="11"/>
      <c r="CAM21" s="11"/>
      <c r="CAN21" s="11"/>
      <c r="CAO21" s="11"/>
      <c r="CAP21" s="11"/>
      <c r="CAQ21" s="11"/>
      <c r="CAR21" s="11"/>
      <c r="CAS21" s="11"/>
      <c r="CAT21" s="11"/>
      <c r="CAU21" s="11"/>
      <c r="CAV21" s="11"/>
      <c r="CAW21" s="11"/>
      <c r="CAX21" s="11"/>
      <c r="CAY21" s="11"/>
      <c r="CAZ21" s="11"/>
      <c r="CBA21" s="11"/>
      <c r="CBB21" s="11"/>
      <c r="CBC21" s="11"/>
      <c r="CBD21" s="11"/>
      <c r="CBE21" s="11"/>
      <c r="CBF21" s="11"/>
      <c r="CBG21" s="11"/>
      <c r="CBH21" s="11"/>
      <c r="CBI21" s="11"/>
      <c r="CBJ21" s="11"/>
      <c r="CBK21" s="11"/>
      <c r="CBL21" s="11"/>
      <c r="CBM21" s="11"/>
      <c r="CBN21" s="11"/>
      <c r="CBO21" s="11"/>
      <c r="CBP21" s="11"/>
      <c r="CBQ21" s="11"/>
      <c r="CBR21" s="11"/>
      <c r="CBS21" s="11"/>
      <c r="CBT21" s="11"/>
      <c r="CBU21" s="11"/>
      <c r="CBV21" s="11"/>
      <c r="CBW21" s="11"/>
      <c r="CBX21" s="11"/>
      <c r="CBY21" s="11"/>
      <c r="CBZ21" s="11"/>
      <c r="CCA21" s="11"/>
      <c r="CCB21" s="11"/>
      <c r="CCC21" s="11"/>
      <c r="CCD21" s="11"/>
      <c r="CCE21" s="11"/>
      <c r="CCF21" s="11"/>
      <c r="CCG21" s="11"/>
      <c r="CCH21" s="11"/>
      <c r="CCI21" s="11"/>
      <c r="CCJ21" s="11"/>
      <c r="CCK21" s="11"/>
      <c r="CCL21" s="11"/>
      <c r="CCM21" s="11"/>
      <c r="CCN21" s="11"/>
      <c r="CCO21" s="11"/>
      <c r="CCP21" s="11"/>
      <c r="CCQ21" s="11"/>
      <c r="CCR21" s="11"/>
      <c r="CCS21" s="11"/>
      <c r="CCT21" s="11"/>
      <c r="CCU21" s="11"/>
      <c r="CCV21" s="11"/>
      <c r="CCW21" s="11"/>
      <c r="CCX21" s="11"/>
      <c r="CCY21" s="11"/>
      <c r="CCZ21" s="11"/>
      <c r="CDA21" s="11"/>
      <c r="CDB21" s="11"/>
      <c r="CDC21" s="11"/>
      <c r="CDD21" s="11"/>
      <c r="CDE21" s="11"/>
      <c r="CDF21" s="11"/>
      <c r="CDG21" s="11"/>
      <c r="CDH21" s="11"/>
      <c r="CDI21" s="11"/>
      <c r="CDJ21" s="11"/>
      <c r="CDK21" s="11"/>
      <c r="CDL21" s="11"/>
      <c r="CDM21" s="11"/>
      <c r="CDN21" s="11"/>
      <c r="CDO21" s="11"/>
      <c r="CDP21" s="11"/>
      <c r="CDQ21" s="11"/>
      <c r="CDR21" s="11"/>
      <c r="CDS21" s="11"/>
      <c r="CDT21" s="11"/>
      <c r="CDU21" s="11"/>
      <c r="CDV21" s="11"/>
      <c r="CDW21" s="11"/>
      <c r="CDX21" s="11"/>
      <c r="CDY21" s="11"/>
      <c r="CDZ21" s="11"/>
      <c r="CEA21" s="11"/>
      <c r="CEB21" s="11"/>
      <c r="CEC21" s="11"/>
      <c r="CED21" s="11"/>
      <c r="CEE21" s="11"/>
      <c r="CEF21" s="11"/>
      <c r="CEG21" s="11"/>
      <c r="CEH21" s="11"/>
      <c r="CEI21" s="11"/>
      <c r="CEJ21" s="11"/>
      <c r="CEK21" s="11"/>
      <c r="CEL21" s="11"/>
      <c r="CEM21" s="11"/>
      <c r="CEN21" s="11"/>
      <c r="CEO21" s="11"/>
      <c r="CEP21" s="11"/>
      <c r="CEQ21" s="11"/>
      <c r="CER21" s="11"/>
      <c r="CES21" s="11"/>
      <c r="CET21" s="11"/>
      <c r="CEU21" s="11"/>
      <c r="CEV21" s="11"/>
      <c r="CEW21" s="11"/>
      <c r="CEX21" s="11"/>
      <c r="CEY21" s="11"/>
      <c r="CEZ21" s="11"/>
      <c r="CFA21" s="11"/>
      <c r="CFB21" s="11"/>
      <c r="CFC21" s="11"/>
      <c r="CFD21" s="11"/>
      <c r="CFE21" s="11"/>
      <c r="CFF21" s="11"/>
      <c r="CFG21" s="11"/>
      <c r="CFH21" s="11"/>
      <c r="CFI21" s="11"/>
      <c r="CFJ21" s="11"/>
      <c r="CFK21" s="11"/>
      <c r="CFL21" s="11"/>
      <c r="CFM21" s="11"/>
      <c r="CFN21" s="11"/>
      <c r="CFO21" s="11"/>
      <c r="CFP21" s="11"/>
      <c r="CFQ21" s="11"/>
      <c r="CFR21" s="11"/>
      <c r="CFS21" s="11"/>
      <c r="CFT21" s="11"/>
      <c r="CFU21" s="11"/>
      <c r="CFV21" s="11"/>
      <c r="CFW21" s="11"/>
      <c r="CFX21" s="11"/>
      <c r="CFY21" s="11"/>
      <c r="CFZ21" s="11"/>
      <c r="CGA21" s="11"/>
      <c r="CGB21" s="11"/>
      <c r="CGC21" s="11"/>
      <c r="CGD21" s="11"/>
      <c r="CGE21" s="11"/>
      <c r="CGF21" s="11"/>
      <c r="CGG21" s="11"/>
      <c r="CGH21" s="11"/>
      <c r="CGI21" s="11"/>
      <c r="CGJ21" s="11"/>
      <c r="CGK21" s="11"/>
      <c r="CGL21" s="11"/>
      <c r="CGM21" s="11"/>
      <c r="CGN21" s="11"/>
      <c r="CGO21" s="11"/>
      <c r="CGP21" s="11"/>
      <c r="CGQ21" s="11"/>
      <c r="CGR21" s="11"/>
      <c r="CGS21" s="11"/>
      <c r="CGT21" s="11"/>
      <c r="CGU21" s="11"/>
      <c r="CGV21" s="11"/>
      <c r="CGW21" s="11"/>
      <c r="CGX21" s="11"/>
      <c r="CGY21" s="11"/>
      <c r="CGZ21" s="11"/>
      <c r="CHA21" s="11"/>
      <c r="CHB21" s="11"/>
      <c r="CHC21" s="11"/>
      <c r="CHD21" s="11"/>
      <c r="CHE21" s="11"/>
      <c r="CHF21" s="11"/>
      <c r="CHG21" s="11"/>
      <c r="CHH21" s="11"/>
      <c r="CHI21" s="11"/>
      <c r="CHJ21" s="11"/>
      <c r="CHK21" s="11"/>
      <c r="CHL21" s="11"/>
      <c r="CHM21" s="11"/>
      <c r="CHN21" s="11"/>
      <c r="CHO21" s="11"/>
      <c r="CHP21" s="11"/>
      <c r="CHQ21" s="11"/>
      <c r="CHR21" s="11"/>
      <c r="CHS21" s="11"/>
      <c r="CHT21" s="11"/>
      <c r="CHU21" s="11"/>
      <c r="CHV21" s="11"/>
      <c r="CHW21" s="11"/>
      <c r="CHX21" s="11"/>
      <c r="CHY21" s="11"/>
      <c r="CHZ21" s="11"/>
      <c r="CIA21" s="11"/>
      <c r="CIB21" s="11"/>
      <c r="CIC21" s="11"/>
      <c r="CID21" s="11"/>
      <c r="CIE21" s="11"/>
      <c r="CIF21" s="11"/>
      <c r="CIG21" s="11"/>
      <c r="CIH21" s="11"/>
      <c r="CII21" s="11"/>
      <c r="CIJ21" s="11"/>
      <c r="CIK21" s="11"/>
      <c r="CIL21" s="11"/>
      <c r="CIM21" s="11"/>
      <c r="CIN21" s="11"/>
      <c r="CIO21" s="11"/>
      <c r="CIP21" s="11"/>
      <c r="CIQ21" s="11"/>
      <c r="CIR21" s="11"/>
      <c r="CIS21" s="11"/>
      <c r="CIT21" s="11"/>
      <c r="CIU21" s="11"/>
      <c r="CIV21" s="11"/>
      <c r="CIW21" s="11"/>
      <c r="CIX21" s="11"/>
      <c r="CIY21" s="11"/>
      <c r="CIZ21" s="11"/>
      <c r="CJA21" s="11"/>
      <c r="CJB21" s="11"/>
      <c r="CJC21" s="11"/>
      <c r="CJD21" s="11"/>
      <c r="CJE21" s="11"/>
      <c r="CJF21" s="11"/>
      <c r="CJG21" s="11"/>
      <c r="CJH21" s="11"/>
      <c r="CJI21" s="11"/>
      <c r="CJJ21" s="11"/>
      <c r="CJK21" s="11"/>
      <c r="CJL21" s="11"/>
      <c r="CJM21" s="11"/>
      <c r="CJN21" s="11"/>
      <c r="CJO21" s="11"/>
      <c r="CJP21" s="11"/>
      <c r="CJQ21" s="11"/>
      <c r="CJR21" s="11"/>
      <c r="CJS21" s="11"/>
      <c r="CJT21" s="11"/>
      <c r="CJU21" s="11"/>
      <c r="CJV21" s="11"/>
      <c r="CJW21" s="11"/>
      <c r="CJX21" s="11"/>
      <c r="CJY21" s="11"/>
      <c r="CJZ21" s="11"/>
      <c r="CKA21" s="11"/>
      <c r="CKB21" s="11"/>
      <c r="CKC21" s="11"/>
      <c r="CKD21" s="11"/>
      <c r="CKE21" s="11"/>
      <c r="CKF21" s="11"/>
      <c r="CKG21" s="11"/>
      <c r="CKH21" s="11"/>
      <c r="CKI21" s="11"/>
      <c r="CKJ21" s="11"/>
      <c r="CKK21" s="11"/>
      <c r="CKL21" s="11"/>
      <c r="CKM21" s="11"/>
      <c r="CKN21" s="11"/>
      <c r="CKO21" s="11"/>
      <c r="CKP21" s="11"/>
      <c r="CKQ21" s="11"/>
      <c r="CKR21" s="11"/>
      <c r="CKS21" s="11"/>
      <c r="CKT21" s="11"/>
      <c r="CKU21" s="11"/>
      <c r="CKV21" s="11"/>
      <c r="CKW21" s="11"/>
      <c r="CKX21" s="11"/>
      <c r="CKY21" s="11"/>
      <c r="CKZ21" s="11"/>
      <c r="CLA21" s="11"/>
      <c r="CLB21" s="11"/>
      <c r="CLC21" s="11"/>
      <c r="CLD21" s="11"/>
      <c r="CLE21" s="11"/>
      <c r="CLF21" s="11"/>
      <c r="CLG21" s="11"/>
      <c r="CLH21" s="11"/>
      <c r="CLI21" s="11"/>
      <c r="CLJ21" s="11"/>
      <c r="CLK21" s="11"/>
      <c r="CLL21" s="11"/>
      <c r="CLM21" s="11"/>
      <c r="CLN21" s="11"/>
      <c r="CLO21" s="11"/>
      <c r="CLP21" s="11"/>
      <c r="CLQ21" s="11"/>
      <c r="CLR21" s="11"/>
      <c r="CLS21" s="11"/>
      <c r="CLT21" s="11"/>
      <c r="CLU21" s="11"/>
      <c r="CLV21" s="11"/>
      <c r="CLW21" s="11"/>
      <c r="CLX21" s="11"/>
      <c r="CLY21" s="11"/>
      <c r="CLZ21" s="11"/>
      <c r="CMA21" s="11"/>
      <c r="CMB21" s="11"/>
      <c r="CMC21" s="11"/>
      <c r="CMD21" s="11"/>
      <c r="CME21" s="11"/>
      <c r="CMF21" s="11"/>
      <c r="CMG21" s="11"/>
      <c r="CMH21" s="11"/>
      <c r="CMI21" s="11"/>
      <c r="CMJ21" s="11"/>
      <c r="CMK21" s="11"/>
      <c r="CML21" s="11"/>
      <c r="CMM21" s="11"/>
      <c r="CMN21" s="11"/>
      <c r="CMO21" s="11"/>
      <c r="CMP21" s="11"/>
      <c r="CMQ21" s="11"/>
      <c r="CMR21" s="11"/>
      <c r="CMS21" s="11"/>
      <c r="CMT21" s="11"/>
      <c r="CMU21" s="11"/>
      <c r="CMV21" s="11"/>
      <c r="CMW21" s="11"/>
      <c r="CMX21" s="11"/>
      <c r="CMY21" s="11"/>
      <c r="CMZ21" s="11"/>
      <c r="CNA21" s="11"/>
      <c r="CNB21" s="11"/>
      <c r="CNC21" s="11"/>
      <c r="CND21" s="11"/>
      <c r="CNE21" s="11"/>
      <c r="CNF21" s="11"/>
      <c r="CNG21" s="11"/>
      <c r="CNH21" s="11"/>
      <c r="CNI21" s="11"/>
      <c r="CNJ21" s="11"/>
      <c r="CNK21" s="11"/>
      <c r="CNL21" s="11"/>
      <c r="CNM21" s="11"/>
      <c r="CNN21" s="11"/>
      <c r="CNO21" s="11"/>
      <c r="CNP21" s="11"/>
      <c r="CNQ21" s="11"/>
      <c r="CNR21" s="11"/>
      <c r="CNS21" s="11"/>
      <c r="CNT21" s="11"/>
      <c r="CNU21" s="11"/>
      <c r="CNV21" s="11"/>
      <c r="CNW21" s="11"/>
      <c r="CNX21" s="11"/>
      <c r="CNY21" s="11"/>
      <c r="CNZ21" s="11"/>
      <c r="COA21" s="11"/>
      <c r="COB21" s="11"/>
      <c r="COC21" s="11"/>
      <c r="COD21" s="11"/>
      <c r="COE21" s="11"/>
      <c r="COF21" s="11"/>
      <c r="COG21" s="11"/>
      <c r="COH21" s="11"/>
      <c r="COI21" s="11"/>
      <c r="COJ21" s="11"/>
      <c r="COK21" s="11"/>
      <c r="COL21" s="11"/>
      <c r="COM21" s="11"/>
      <c r="CON21" s="11"/>
      <c r="COO21" s="11"/>
      <c r="COP21" s="11"/>
      <c r="COQ21" s="11"/>
      <c r="COR21" s="11"/>
      <c r="COS21" s="11"/>
      <c r="COT21" s="11"/>
      <c r="COU21" s="11"/>
      <c r="COV21" s="11"/>
      <c r="COW21" s="11"/>
      <c r="COX21" s="11"/>
      <c r="COY21" s="11"/>
      <c r="COZ21" s="11"/>
      <c r="CPA21" s="11"/>
      <c r="CPB21" s="11"/>
      <c r="CPC21" s="11"/>
      <c r="CPD21" s="11"/>
      <c r="CPE21" s="11"/>
      <c r="CPF21" s="11"/>
      <c r="CPG21" s="11"/>
      <c r="CPH21" s="11"/>
      <c r="CPI21" s="11"/>
      <c r="CPJ21" s="11"/>
      <c r="CPK21" s="11"/>
      <c r="CPL21" s="11"/>
      <c r="CPM21" s="11"/>
      <c r="CPN21" s="11"/>
      <c r="CPO21" s="11"/>
      <c r="CPP21" s="11"/>
      <c r="CPQ21" s="11"/>
      <c r="CPR21" s="11"/>
      <c r="CPS21" s="11"/>
      <c r="CPT21" s="11"/>
      <c r="CPU21" s="11"/>
      <c r="CPV21" s="11"/>
      <c r="CPW21" s="11"/>
      <c r="CPX21" s="11"/>
      <c r="CPY21" s="11"/>
      <c r="CPZ21" s="11"/>
      <c r="CQA21" s="11"/>
      <c r="CQB21" s="11"/>
      <c r="CQC21" s="11"/>
      <c r="CQD21" s="11"/>
      <c r="CQE21" s="11"/>
      <c r="CQF21" s="11"/>
      <c r="CQG21" s="11"/>
      <c r="CQH21" s="11"/>
      <c r="CQI21" s="11"/>
      <c r="CQJ21" s="11"/>
      <c r="CQK21" s="11"/>
      <c r="CQL21" s="11"/>
      <c r="CQM21" s="11"/>
      <c r="CQN21" s="11"/>
      <c r="CQO21" s="11"/>
      <c r="CQP21" s="11"/>
      <c r="CQQ21" s="11"/>
      <c r="CQR21" s="11"/>
      <c r="CQS21" s="11"/>
      <c r="CQT21" s="11"/>
      <c r="CQU21" s="11"/>
      <c r="CQV21" s="11"/>
      <c r="CQW21" s="11"/>
      <c r="CQX21" s="11"/>
      <c r="CQY21" s="11"/>
      <c r="CQZ21" s="11"/>
      <c r="CRA21" s="11"/>
      <c r="CRB21" s="11"/>
      <c r="CRC21" s="11"/>
      <c r="CRD21" s="11"/>
      <c r="CRE21" s="11"/>
      <c r="CRF21" s="11"/>
      <c r="CRG21" s="11"/>
      <c r="CRH21" s="11"/>
      <c r="CRI21" s="11"/>
      <c r="CRJ21" s="11"/>
      <c r="CRK21" s="11"/>
      <c r="CRL21" s="11"/>
      <c r="CRM21" s="11"/>
      <c r="CRN21" s="11"/>
      <c r="CRO21" s="11"/>
      <c r="CRP21" s="11"/>
      <c r="CRQ21" s="11"/>
      <c r="CRR21" s="11"/>
      <c r="CRS21" s="11"/>
      <c r="CRT21" s="11"/>
      <c r="CRU21" s="11"/>
      <c r="CRV21" s="11"/>
      <c r="CRW21" s="11"/>
      <c r="CRX21" s="11"/>
      <c r="CRY21" s="11"/>
      <c r="CRZ21" s="11"/>
      <c r="CSA21" s="11"/>
      <c r="CSB21" s="11"/>
      <c r="CSC21" s="11"/>
      <c r="CSD21" s="11"/>
      <c r="CSE21" s="11"/>
      <c r="CSF21" s="11"/>
      <c r="CSG21" s="11"/>
      <c r="CSH21" s="11"/>
      <c r="CSI21" s="11"/>
      <c r="CSJ21" s="11"/>
      <c r="CSK21" s="11"/>
      <c r="CSL21" s="11"/>
      <c r="CSM21" s="11"/>
      <c r="CSN21" s="11"/>
      <c r="CSO21" s="11"/>
      <c r="CSP21" s="11"/>
      <c r="CSQ21" s="11"/>
      <c r="CSR21" s="11"/>
      <c r="CSS21" s="11"/>
      <c r="CST21" s="11"/>
      <c r="CSU21" s="11"/>
      <c r="CSV21" s="11"/>
      <c r="CSW21" s="11"/>
      <c r="CSX21" s="11"/>
      <c r="CSY21" s="11"/>
      <c r="CSZ21" s="11"/>
      <c r="CTA21" s="11"/>
      <c r="CTB21" s="11"/>
      <c r="CTC21" s="11"/>
      <c r="CTD21" s="11"/>
      <c r="CTE21" s="11"/>
      <c r="CTF21" s="11"/>
      <c r="CTG21" s="11"/>
      <c r="CTH21" s="11"/>
      <c r="CTI21" s="11"/>
      <c r="CTJ21" s="11"/>
      <c r="CTK21" s="11"/>
      <c r="CTL21" s="11"/>
      <c r="CTM21" s="11"/>
      <c r="CTN21" s="11"/>
      <c r="CTO21" s="11"/>
      <c r="CTP21" s="11"/>
      <c r="CTQ21" s="11"/>
      <c r="CTR21" s="11"/>
      <c r="CTS21" s="11"/>
      <c r="CTT21" s="11"/>
      <c r="CTU21" s="11"/>
      <c r="CTV21" s="11"/>
      <c r="CTW21" s="11"/>
      <c r="CTX21" s="11"/>
      <c r="CTY21" s="11"/>
      <c r="CTZ21" s="11"/>
      <c r="CUA21" s="11"/>
      <c r="CUB21" s="11"/>
      <c r="CUC21" s="11"/>
      <c r="CUD21" s="11"/>
      <c r="CUE21" s="11"/>
      <c r="CUF21" s="11"/>
      <c r="CUG21" s="11"/>
      <c r="CUH21" s="11"/>
      <c r="CUI21" s="11"/>
      <c r="CUJ21" s="11"/>
      <c r="CUK21" s="11"/>
      <c r="CUL21" s="11"/>
      <c r="CUM21" s="11"/>
      <c r="CUN21" s="11"/>
      <c r="CUO21" s="11"/>
      <c r="CUP21" s="11"/>
      <c r="CUQ21" s="11"/>
      <c r="CUR21" s="11"/>
      <c r="CUS21" s="11"/>
      <c r="CUT21" s="11"/>
      <c r="CUU21" s="11"/>
      <c r="CUV21" s="11"/>
      <c r="CUW21" s="11"/>
      <c r="CUX21" s="11"/>
      <c r="CUY21" s="11"/>
      <c r="CUZ21" s="11"/>
      <c r="CVA21" s="11"/>
      <c r="CVB21" s="11"/>
      <c r="CVC21" s="11"/>
      <c r="CVD21" s="11"/>
      <c r="CVE21" s="11"/>
      <c r="CVF21" s="11"/>
      <c r="CVG21" s="11"/>
      <c r="CVH21" s="11"/>
      <c r="CVI21" s="11"/>
      <c r="CVJ21" s="11"/>
      <c r="CVK21" s="11"/>
      <c r="CVL21" s="11"/>
      <c r="CVM21" s="11"/>
      <c r="CVN21" s="11"/>
      <c r="CVO21" s="11"/>
      <c r="CVP21" s="11"/>
      <c r="CVQ21" s="11"/>
      <c r="CVR21" s="11"/>
      <c r="CVS21" s="11"/>
      <c r="CVT21" s="11"/>
      <c r="CVU21" s="11"/>
      <c r="CVV21" s="11"/>
      <c r="CVW21" s="11"/>
      <c r="CVX21" s="11"/>
      <c r="CVY21" s="11"/>
      <c r="CVZ21" s="11"/>
      <c r="CWA21" s="11"/>
      <c r="CWB21" s="11"/>
      <c r="CWC21" s="11"/>
      <c r="CWD21" s="11"/>
      <c r="CWE21" s="11"/>
      <c r="CWF21" s="11"/>
      <c r="CWG21" s="11"/>
      <c r="CWH21" s="11"/>
      <c r="CWI21" s="11"/>
      <c r="CWJ21" s="11"/>
      <c r="CWK21" s="11"/>
      <c r="CWL21" s="11"/>
      <c r="CWM21" s="11"/>
      <c r="CWN21" s="11"/>
      <c r="CWO21" s="11"/>
      <c r="CWP21" s="11"/>
      <c r="CWQ21" s="11"/>
      <c r="CWR21" s="11"/>
      <c r="CWS21" s="11"/>
      <c r="CWT21" s="11"/>
      <c r="CWU21" s="11"/>
      <c r="CWV21" s="11"/>
      <c r="CWW21" s="11"/>
      <c r="CWX21" s="11"/>
      <c r="CWY21" s="11"/>
      <c r="CWZ21" s="11"/>
      <c r="CXA21" s="11"/>
      <c r="CXB21" s="11"/>
      <c r="CXC21" s="11"/>
      <c r="CXD21" s="11"/>
      <c r="CXE21" s="11"/>
      <c r="CXF21" s="11"/>
      <c r="CXG21" s="11"/>
      <c r="CXH21" s="11"/>
      <c r="CXI21" s="11"/>
      <c r="CXJ21" s="11"/>
      <c r="CXK21" s="11"/>
      <c r="CXL21" s="11"/>
      <c r="CXM21" s="11"/>
      <c r="CXN21" s="11"/>
      <c r="CXO21" s="11"/>
      <c r="CXP21" s="11"/>
      <c r="CXQ21" s="11"/>
      <c r="CXR21" s="11"/>
      <c r="CXS21" s="11"/>
      <c r="CXT21" s="11"/>
      <c r="CXU21" s="11"/>
      <c r="CXV21" s="11"/>
      <c r="CXW21" s="11"/>
      <c r="CXX21" s="11"/>
      <c r="CXY21" s="11"/>
      <c r="CXZ21" s="11"/>
      <c r="CYA21" s="11"/>
      <c r="CYB21" s="11"/>
      <c r="CYC21" s="11"/>
      <c r="CYD21" s="11"/>
      <c r="CYE21" s="11"/>
      <c r="CYF21" s="11"/>
      <c r="CYG21" s="11"/>
      <c r="CYH21" s="11"/>
      <c r="CYI21" s="11"/>
      <c r="CYJ21" s="11"/>
      <c r="CYK21" s="11"/>
      <c r="CYL21" s="11"/>
      <c r="CYM21" s="11"/>
      <c r="CYN21" s="11"/>
      <c r="CYO21" s="11"/>
      <c r="CYP21" s="11"/>
      <c r="CYQ21" s="11"/>
      <c r="CYR21" s="11"/>
      <c r="CYS21" s="11"/>
      <c r="CYT21" s="11"/>
      <c r="CYU21" s="11"/>
      <c r="CYV21" s="11"/>
      <c r="CYW21" s="11"/>
      <c r="CYX21" s="11"/>
      <c r="CYY21" s="11"/>
      <c r="CYZ21" s="11"/>
      <c r="CZA21" s="11"/>
      <c r="CZB21" s="11"/>
      <c r="CZC21" s="11"/>
      <c r="CZD21" s="11"/>
      <c r="CZE21" s="11"/>
      <c r="CZF21" s="11"/>
      <c r="CZG21" s="11"/>
      <c r="CZH21" s="11"/>
      <c r="CZI21" s="11"/>
      <c r="CZJ21" s="11"/>
      <c r="CZK21" s="11"/>
      <c r="CZL21" s="11"/>
      <c r="CZM21" s="11"/>
      <c r="CZN21" s="11"/>
      <c r="CZO21" s="11"/>
      <c r="CZP21" s="11"/>
      <c r="CZQ21" s="11"/>
      <c r="CZR21" s="11"/>
      <c r="CZS21" s="11"/>
      <c r="CZT21" s="11"/>
      <c r="CZU21" s="11"/>
      <c r="CZV21" s="11"/>
      <c r="CZW21" s="11"/>
      <c r="CZX21" s="11"/>
      <c r="CZY21" s="11"/>
      <c r="CZZ21" s="11"/>
      <c r="DAA21" s="11"/>
      <c r="DAB21" s="11"/>
      <c r="DAC21" s="11"/>
      <c r="DAD21" s="11"/>
      <c r="DAE21" s="11"/>
      <c r="DAF21" s="11"/>
      <c r="DAG21" s="11"/>
      <c r="DAH21" s="11"/>
      <c r="DAI21" s="11"/>
      <c r="DAJ21" s="11"/>
      <c r="DAK21" s="11"/>
      <c r="DAL21" s="11"/>
      <c r="DAM21" s="11"/>
      <c r="DAN21" s="11"/>
      <c r="DAO21" s="11"/>
      <c r="DAP21" s="11"/>
      <c r="DAQ21" s="11"/>
      <c r="DAR21" s="11"/>
      <c r="DAS21" s="11"/>
      <c r="DAT21" s="11"/>
      <c r="DAU21" s="11"/>
      <c r="DAV21" s="11"/>
      <c r="DAW21" s="11"/>
      <c r="DAX21" s="11"/>
      <c r="DAY21" s="11"/>
      <c r="DAZ21" s="11"/>
      <c r="DBA21" s="11"/>
      <c r="DBB21" s="11"/>
      <c r="DBC21" s="11"/>
      <c r="DBD21" s="11"/>
      <c r="DBE21" s="11"/>
      <c r="DBF21" s="11"/>
      <c r="DBG21" s="11"/>
      <c r="DBH21" s="11"/>
      <c r="DBI21" s="11"/>
      <c r="DBJ21" s="11"/>
      <c r="DBK21" s="11"/>
      <c r="DBL21" s="11"/>
      <c r="DBM21" s="11"/>
      <c r="DBN21" s="11"/>
      <c r="DBO21" s="11"/>
      <c r="DBP21" s="11"/>
      <c r="DBQ21" s="11"/>
      <c r="DBR21" s="11"/>
      <c r="DBS21" s="11"/>
      <c r="DBT21" s="11"/>
      <c r="DBU21" s="11"/>
      <c r="DBV21" s="11"/>
      <c r="DBW21" s="11"/>
      <c r="DBX21" s="11"/>
      <c r="DBY21" s="11"/>
      <c r="DBZ21" s="11"/>
      <c r="DCA21" s="11"/>
      <c r="DCB21" s="11"/>
      <c r="DCC21" s="11"/>
      <c r="DCD21" s="11"/>
      <c r="DCE21" s="11"/>
      <c r="DCF21" s="11"/>
      <c r="DCG21" s="11"/>
      <c r="DCH21" s="11"/>
      <c r="DCI21" s="11"/>
      <c r="DCJ21" s="11"/>
      <c r="DCK21" s="11"/>
      <c r="DCL21" s="11"/>
      <c r="DCM21" s="11"/>
      <c r="DCN21" s="11"/>
      <c r="DCO21" s="11"/>
      <c r="DCP21" s="11"/>
      <c r="DCQ21" s="11"/>
      <c r="DCR21" s="11"/>
      <c r="DCS21" s="11"/>
      <c r="DCT21" s="11"/>
      <c r="DCU21" s="11"/>
      <c r="DCV21" s="11"/>
      <c r="DCW21" s="11"/>
      <c r="DCX21" s="11"/>
      <c r="DCY21" s="11"/>
      <c r="DCZ21" s="11"/>
      <c r="DDA21" s="11"/>
      <c r="DDB21" s="11"/>
      <c r="DDC21" s="11"/>
      <c r="DDD21" s="11"/>
      <c r="DDE21" s="11"/>
      <c r="DDF21" s="11"/>
      <c r="DDG21" s="11"/>
      <c r="DDH21" s="11"/>
      <c r="DDI21" s="11"/>
      <c r="DDJ21" s="11"/>
      <c r="DDK21" s="11"/>
      <c r="DDL21" s="11"/>
      <c r="DDM21" s="11"/>
      <c r="DDN21" s="11"/>
      <c r="DDO21" s="11"/>
      <c r="DDP21" s="11"/>
      <c r="DDQ21" s="11"/>
      <c r="DDR21" s="11"/>
      <c r="DDS21" s="11"/>
      <c r="DDT21" s="11"/>
      <c r="DDU21" s="11"/>
      <c r="DDV21" s="11"/>
      <c r="DDW21" s="11"/>
      <c r="DDX21" s="11"/>
      <c r="DDY21" s="11"/>
      <c r="DDZ21" s="11"/>
      <c r="DEA21" s="11"/>
      <c r="DEB21" s="11"/>
      <c r="DEC21" s="11"/>
      <c r="DED21" s="11"/>
      <c r="DEE21" s="11"/>
      <c r="DEF21" s="11"/>
      <c r="DEG21" s="11"/>
      <c r="DEH21" s="11"/>
      <c r="DEI21" s="11"/>
      <c r="DEJ21" s="11"/>
      <c r="DEK21" s="11"/>
      <c r="DEL21" s="11"/>
      <c r="DEM21" s="11"/>
      <c r="DEN21" s="11"/>
      <c r="DEO21" s="11"/>
      <c r="DEP21" s="11"/>
      <c r="DEQ21" s="11"/>
      <c r="DER21" s="11"/>
      <c r="DES21" s="11"/>
      <c r="DET21" s="11"/>
      <c r="DEU21" s="11"/>
      <c r="DEV21" s="11"/>
      <c r="DEW21" s="11"/>
      <c r="DEX21" s="11"/>
      <c r="DEY21" s="11"/>
      <c r="DEZ21" s="11"/>
      <c r="DFA21" s="11"/>
      <c r="DFB21" s="11"/>
      <c r="DFC21" s="11"/>
      <c r="DFD21" s="11"/>
      <c r="DFE21" s="11"/>
      <c r="DFF21" s="11"/>
      <c r="DFG21" s="11"/>
      <c r="DFH21" s="11"/>
      <c r="DFI21" s="11"/>
      <c r="DFJ21" s="11"/>
      <c r="DFK21" s="11"/>
      <c r="DFL21" s="11"/>
      <c r="DFM21" s="11"/>
      <c r="DFN21" s="11"/>
      <c r="DFO21" s="11"/>
      <c r="DFP21" s="11"/>
      <c r="DFQ21" s="11"/>
      <c r="DFR21" s="11"/>
      <c r="DFS21" s="11"/>
      <c r="DFT21" s="11"/>
      <c r="DFU21" s="11"/>
      <c r="DFV21" s="11"/>
      <c r="DFW21" s="11"/>
      <c r="DFX21" s="11"/>
      <c r="DFY21" s="11"/>
      <c r="DFZ21" s="11"/>
      <c r="DGA21" s="11"/>
      <c r="DGB21" s="11"/>
      <c r="DGC21" s="11"/>
      <c r="DGD21" s="11"/>
      <c r="DGE21" s="11"/>
      <c r="DGF21" s="11"/>
      <c r="DGG21" s="11"/>
      <c r="DGH21" s="11"/>
      <c r="DGI21" s="11"/>
      <c r="DGJ21" s="11"/>
      <c r="DGK21" s="11"/>
      <c r="DGL21" s="11"/>
      <c r="DGM21" s="11"/>
      <c r="DGN21" s="11"/>
      <c r="DGO21" s="11"/>
      <c r="DGP21" s="11"/>
      <c r="DGQ21" s="11"/>
      <c r="DGR21" s="11"/>
      <c r="DGS21" s="11"/>
      <c r="DGT21" s="11"/>
      <c r="DGU21" s="11"/>
      <c r="DGV21" s="11"/>
      <c r="DGW21" s="11"/>
      <c r="DGX21" s="11"/>
      <c r="DGY21" s="11"/>
      <c r="DGZ21" s="11"/>
      <c r="DHA21" s="11"/>
      <c r="DHB21" s="11"/>
      <c r="DHC21" s="11"/>
      <c r="DHD21" s="11"/>
      <c r="DHE21" s="11"/>
      <c r="DHF21" s="11"/>
      <c r="DHG21" s="11"/>
      <c r="DHH21" s="11"/>
      <c r="DHI21" s="11"/>
      <c r="DHJ21" s="11"/>
      <c r="DHK21" s="11"/>
      <c r="DHL21" s="11"/>
      <c r="DHM21" s="11"/>
      <c r="DHN21" s="11"/>
      <c r="DHO21" s="11"/>
      <c r="DHP21" s="11"/>
      <c r="DHQ21" s="11"/>
      <c r="DHR21" s="11"/>
      <c r="DHS21" s="11"/>
      <c r="DHT21" s="11"/>
      <c r="DHU21" s="11"/>
      <c r="DHV21" s="11"/>
      <c r="DHW21" s="11"/>
      <c r="DHX21" s="11"/>
      <c r="DHY21" s="11"/>
      <c r="DHZ21" s="11"/>
      <c r="DIA21" s="11"/>
      <c r="DIB21" s="11"/>
      <c r="DIC21" s="11"/>
      <c r="DID21" s="11"/>
      <c r="DIE21" s="11"/>
      <c r="DIF21" s="11"/>
      <c r="DIG21" s="11"/>
      <c r="DIH21" s="11"/>
      <c r="DII21" s="11"/>
      <c r="DIJ21" s="11"/>
      <c r="DIK21" s="11"/>
      <c r="DIL21" s="11"/>
      <c r="DIM21" s="11"/>
      <c r="DIN21" s="11"/>
      <c r="DIO21" s="11"/>
      <c r="DIP21" s="11"/>
      <c r="DIQ21" s="11"/>
      <c r="DIR21" s="11"/>
      <c r="DIS21" s="11"/>
      <c r="DIT21" s="11"/>
      <c r="DIU21" s="11"/>
      <c r="DIV21" s="11"/>
      <c r="DIW21" s="11"/>
      <c r="DIX21" s="11"/>
      <c r="DIY21" s="11"/>
      <c r="DIZ21" s="11"/>
      <c r="DJA21" s="11"/>
      <c r="DJB21" s="11"/>
      <c r="DJC21" s="11"/>
      <c r="DJD21" s="11"/>
      <c r="DJE21" s="11"/>
      <c r="DJF21" s="11"/>
      <c r="DJG21" s="11"/>
      <c r="DJH21" s="11"/>
      <c r="DJI21" s="11"/>
      <c r="DJJ21" s="11"/>
      <c r="DJK21" s="11"/>
      <c r="DJL21" s="11"/>
      <c r="DJM21" s="11"/>
      <c r="DJN21" s="11"/>
      <c r="DJO21" s="11"/>
      <c r="DJP21" s="11"/>
      <c r="DJQ21" s="11"/>
      <c r="DJR21" s="11"/>
      <c r="DJS21" s="11"/>
      <c r="DJT21" s="11"/>
      <c r="DJU21" s="11"/>
      <c r="DJV21" s="11"/>
      <c r="DJW21" s="11"/>
      <c r="DJX21" s="11"/>
      <c r="DJY21" s="11"/>
      <c r="DJZ21" s="11"/>
      <c r="DKA21" s="11"/>
      <c r="DKB21" s="11"/>
      <c r="DKC21" s="11"/>
      <c r="DKD21" s="11"/>
      <c r="DKE21" s="11"/>
      <c r="DKF21" s="11"/>
      <c r="DKG21" s="11"/>
      <c r="DKH21" s="11"/>
      <c r="DKI21" s="11"/>
      <c r="DKJ21" s="11"/>
      <c r="DKK21" s="11"/>
      <c r="DKL21" s="11"/>
      <c r="DKM21" s="11"/>
      <c r="DKN21" s="11"/>
      <c r="DKO21" s="11"/>
      <c r="DKP21" s="11"/>
      <c r="DKQ21" s="11"/>
      <c r="DKR21" s="11"/>
      <c r="DKS21" s="11"/>
      <c r="DKT21" s="11"/>
      <c r="DKU21" s="11"/>
      <c r="DKV21" s="11"/>
      <c r="DKW21" s="11"/>
      <c r="DKX21" s="11"/>
      <c r="DKY21" s="11"/>
      <c r="DKZ21" s="11"/>
      <c r="DLA21" s="11"/>
      <c r="DLB21" s="11"/>
      <c r="DLC21" s="11"/>
      <c r="DLD21" s="11"/>
      <c r="DLE21" s="11"/>
      <c r="DLF21" s="11"/>
      <c r="DLG21" s="11"/>
      <c r="DLH21" s="11"/>
      <c r="DLI21" s="11"/>
      <c r="DLJ21" s="11"/>
      <c r="DLK21" s="11"/>
      <c r="DLL21" s="11"/>
      <c r="DLM21" s="11"/>
      <c r="DLN21" s="11"/>
      <c r="DLO21" s="11"/>
      <c r="DLP21" s="11"/>
      <c r="DLQ21" s="11"/>
      <c r="DLR21" s="11"/>
      <c r="DLS21" s="11"/>
      <c r="DLT21" s="11"/>
      <c r="DLU21" s="11"/>
      <c r="DLV21" s="11"/>
      <c r="DLW21" s="11"/>
      <c r="DLX21" s="11"/>
      <c r="DLY21" s="11"/>
      <c r="DLZ21" s="11"/>
      <c r="DMA21" s="11"/>
      <c r="DMB21" s="11"/>
      <c r="DMC21" s="11"/>
      <c r="DMD21" s="11"/>
      <c r="DME21" s="11"/>
      <c r="DMF21" s="11"/>
      <c r="DMG21" s="11"/>
      <c r="DMH21" s="11"/>
      <c r="DMI21" s="11"/>
      <c r="DMJ21" s="11"/>
      <c r="DMK21" s="11"/>
      <c r="DML21" s="11"/>
      <c r="DMM21" s="11"/>
      <c r="DMN21" s="11"/>
      <c r="DMO21" s="11"/>
      <c r="DMP21" s="11"/>
      <c r="DMQ21" s="11"/>
      <c r="DMR21" s="11"/>
      <c r="DMS21" s="11"/>
      <c r="DMT21" s="11"/>
      <c r="DMU21" s="11"/>
      <c r="DMV21" s="11"/>
      <c r="DMW21" s="11"/>
      <c r="DMX21" s="11"/>
      <c r="DMY21" s="11"/>
      <c r="DMZ21" s="11"/>
      <c r="DNA21" s="11"/>
      <c r="DNB21" s="11"/>
      <c r="DNC21" s="11"/>
      <c r="DND21" s="11"/>
      <c r="DNE21" s="11"/>
      <c r="DNF21" s="11"/>
      <c r="DNG21" s="11"/>
      <c r="DNH21" s="11"/>
      <c r="DNI21" s="11"/>
      <c r="DNJ21" s="11"/>
      <c r="DNK21" s="11"/>
      <c r="DNL21" s="11"/>
      <c r="DNM21" s="11"/>
      <c r="DNN21" s="11"/>
      <c r="DNO21" s="11"/>
      <c r="DNP21" s="11"/>
      <c r="DNQ21" s="11"/>
      <c r="DNR21" s="11"/>
      <c r="DNS21" s="11"/>
      <c r="DNT21" s="11"/>
      <c r="DNU21" s="11"/>
      <c r="DNV21" s="11"/>
      <c r="DNW21" s="11"/>
      <c r="DNX21" s="11"/>
      <c r="DNY21" s="11"/>
      <c r="DNZ21" s="11"/>
      <c r="DOA21" s="11"/>
      <c r="DOB21" s="11"/>
      <c r="DOC21" s="11"/>
      <c r="DOD21" s="11"/>
      <c r="DOE21" s="11"/>
      <c r="DOF21" s="11"/>
      <c r="DOG21" s="11"/>
      <c r="DOH21" s="11"/>
      <c r="DOI21" s="11"/>
      <c r="DOJ21" s="11"/>
      <c r="DOK21" s="11"/>
      <c r="DOL21" s="11"/>
      <c r="DOM21" s="11"/>
      <c r="DON21" s="11"/>
      <c r="DOO21" s="11"/>
      <c r="DOP21" s="11"/>
      <c r="DOQ21" s="11"/>
      <c r="DOR21" s="11"/>
      <c r="DOS21" s="11"/>
      <c r="DOT21" s="11"/>
      <c r="DOU21" s="11"/>
      <c r="DOV21" s="11"/>
      <c r="DOW21" s="11"/>
      <c r="DOX21" s="11"/>
      <c r="DOY21" s="11"/>
      <c r="DOZ21" s="11"/>
      <c r="DPA21" s="11"/>
      <c r="DPB21" s="11"/>
      <c r="DPC21" s="11"/>
      <c r="DPD21" s="11"/>
      <c r="DPE21" s="11"/>
      <c r="DPF21" s="11"/>
      <c r="DPG21" s="11"/>
      <c r="DPH21" s="11"/>
      <c r="DPI21" s="11"/>
      <c r="DPJ21" s="11"/>
      <c r="DPK21" s="11"/>
      <c r="DPL21" s="11"/>
      <c r="DPM21" s="11"/>
      <c r="DPN21" s="11"/>
      <c r="DPO21" s="11"/>
      <c r="DPP21" s="11"/>
      <c r="DPQ21" s="11"/>
      <c r="DPR21" s="11"/>
      <c r="DPS21" s="11"/>
      <c r="DPT21" s="11"/>
      <c r="DPU21" s="11"/>
      <c r="DPV21" s="11"/>
      <c r="DPW21" s="11"/>
      <c r="DPX21" s="11"/>
      <c r="DPY21" s="11"/>
      <c r="DPZ21" s="11"/>
      <c r="DQA21" s="11"/>
      <c r="DQB21" s="11"/>
      <c r="DQC21" s="11"/>
      <c r="DQD21" s="11"/>
      <c r="DQE21" s="11"/>
      <c r="DQF21" s="11"/>
      <c r="DQG21" s="11"/>
      <c r="DQH21" s="11"/>
      <c r="DQI21" s="11"/>
      <c r="DQJ21" s="11"/>
      <c r="DQK21" s="11"/>
      <c r="DQL21" s="11"/>
      <c r="DQM21" s="11"/>
      <c r="DQN21" s="11"/>
      <c r="DQO21" s="11"/>
      <c r="DQP21" s="11"/>
      <c r="DQQ21" s="11"/>
      <c r="DQR21" s="11"/>
      <c r="DQS21" s="11"/>
      <c r="DQT21" s="11"/>
      <c r="DQU21" s="11"/>
      <c r="DQV21" s="11"/>
      <c r="DQW21" s="11"/>
      <c r="DQX21" s="11"/>
      <c r="DQY21" s="11"/>
      <c r="DQZ21" s="11"/>
      <c r="DRA21" s="11"/>
      <c r="DRB21" s="11"/>
      <c r="DRC21" s="11"/>
      <c r="DRD21" s="11"/>
      <c r="DRE21" s="11"/>
      <c r="DRF21" s="11"/>
      <c r="DRG21" s="11"/>
      <c r="DRH21" s="11"/>
      <c r="DRI21" s="11"/>
      <c r="DRJ21" s="11"/>
      <c r="DRK21" s="11"/>
      <c r="DRL21" s="11"/>
      <c r="DRM21" s="11"/>
      <c r="DRN21" s="11"/>
      <c r="DRO21" s="11"/>
      <c r="DRP21" s="11"/>
      <c r="DRQ21" s="11"/>
      <c r="DRR21" s="11"/>
      <c r="DRS21" s="11"/>
      <c r="DRT21" s="11"/>
      <c r="DRU21" s="11"/>
      <c r="DRV21" s="11"/>
      <c r="DRW21" s="11"/>
      <c r="DRX21" s="11"/>
      <c r="DRY21" s="11"/>
      <c r="DRZ21" s="11"/>
      <c r="DSA21" s="11"/>
      <c r="DSB21" s="11"/>
      <c r="DSC21" s="11"/>
      <c r="DSD21" s="11"/>
      <c r="DSE21" s="11"/>
      <c r="DSF21" s="11"/>
      <c r="DSG21" s="11"/>
      <c r="DSH21" s="11"/>
      <c r="DSI21" s="11"/>
      <c r="DSJ21" s="11"/>
      <c r="DSK21" s="11"/>
      <c r="DSL21" s="11"/>
      <c r="DSM21" s="11"/>
      <c r="DSN21" s="11"/>
      <c r="DSO21" s="11"/>
      <c r="DSP21" s="11"/>
      <c r="DSQ21" s="11"/>
      <c r="DSR21" s="11"/>
      <c r="DSS21" s="11"/>
      <c r="DST21" s="11"/>
      <c r="DSU21" s="11"/>
      <c r="DSV21" s="11"/>
      <c r="DSW21" s="11"/>
      <c r="DSX21" s="11"/>
      <c r="DSY21" s="11"/>
      <c r="DSZ21" s="11"/>
      <c r="DTA21" s="11"/>
      <c r="DTB21" s="11"/>
      <c r="DTC21" s="11"/>
      <c r="DTD21" s="11"/>
      <c r="DTE21" s="11"/>
      <c r="DTF21" s="11"/>
      <c r="DTG21" s="11"/>
      <c r="DTH21" s="11"/>
      <c r="DTI21" s="11"/>
      <c r="DTJ21" s="11"/>
      <c r="DTK21" s="11"/>
      <c r="DTL21" s="11"/>
      <c r="DTM21" s="11"/>
      <c r="DTN21" s="11"/>
      <c r="DTO21" s="11"/>
      <c r="DTP21" s="11"/>
      <c r="DTQ21" s="11"/>
      <c r="DTR21" s="11"/>
      <c r="DTS21" s="11"/>
      <c r="DTT21" s="11"/>
      <c r="DTU21" s="11"/>
      <c r="DTV21" s="11"/>
      <c r="DTW21" s="11"/>
      <c r="DTX21" s="11"/>
      <c r="DTY21" s="11"/>
      <c r="DTZ21" s="11"/>
      <c r="DUA21" s="11"/>
      <c r="DUB21" s="11"/>
      <c r="DUC21" s="11"/>
      <c r="DUD21" s="11"/>
      <c r="DUE21" s="11"/>
      <c r="DUF21" s="11"/>
      <c r="DUG21" s="11"/>
      <c r="DUH21" s="11"/>
      <c r="DUI21" s="11"/>
      <c r="DUJ21" s="11"/>
      <c r="DUK21" s="11"/>
      <c r="DUL21" s="11"/>
      <c r="DUM21" s="11"/>
      <c r="DUN21" s="11"/>
      <c r="DUO21" s="11"/>
      <c r="DUP21" s="11"/>
      <c r="DUQ21" s="11"/>
      <c r="DUR21" s="11"/>
      <c r="DUS21" s="11"/>
      <c r="DUT21" s="11"/>
      <c r="DUU21" s="11"/>
      <c r="DUV21" s="11"/>
      <c r="DUW21" s="11"/>
      <c r="DUX21" s="11"/>
      <c r="DUY21" s="11"/>
      <c r="DUZ21" s="11"/>
      <c r="DVA21" s="11"/>
      <c r="DVB21" s="11"/>
      <c r="DVC21" s="11"/>
      <c r="DVD21" s="11"/>
      <c r="DVE21" s="11"/>
      <c r="DVF21" s="11"/>
      <c r="DVG21" s="11"/>
      <c r="DVH21" s="11"/>
      <c r="DVI21" s="11"/>
      <c r="DVJ21" s="11"/>
      <c r="DVK21" s="11"/>
      <c r="DVL21" s="11"/>
      <c r="DVM21" s="11"/>
      <c r="DVN21" s="11"/>
      <c r="DVO21" s="11"/>
      <c r="DVP21" s="11"/>
      <c r="DVQ21" s="11"/>
      <c r="DVR21" s="11"/>
      <c r="DVS21" s="11"/>
      <c r="DVT21" s="11"/>
      <c r="DVU21" s="11"/>
      <c r="DVV21" s="11"/>
      <c r="DVW21" s="11"/>
      <c r="DVX21" s="11"/>
      <c r="DVY21" s="11"/>
      <c r="DVZ21" s="11"/>
      <c r="DWA21" s="11"/>
      <c r="DWB21" s="11"/>
      <c r="DWC21" s="11"/>
      <c r="DWD21" s="11"/>
      <c r="DWE21" s="11"/>
      <c r="DWF21" s="11"/>
      <c r="DWG21" s="11"/>
      <c r="DWH21" s="11"/>
      <c r="DWI21" s="11"/>
      <c r="DWJ21" s="11"/>
      <c r="DWK21" s="11"/>
      <c r="DWL21" s="11"/>
      <c r="DWM21" s="11"/>
      <c r="DWN21" s="11"/>
      <c r="DWO21" s="11"/>
      <c r="DWP21" s="11"/>
      <c r="DWQ21" s="11"/>
      <c r="DWR21" s="11"/>
      <c r="DWS21" s="11"/>
      <c r="DWT21" s="11"/>
      <c r="DWU21" s="11"/>
      <c r="DWV21" s="11"/>
      <c r="DWW21" s="11"/>
      <c r="DWX21" s="11"/>
      <c r="DWY21" s="11"/>
      <c r="DWZ21" s="11"/>
      <c r="DXA21" s="11"/>
      <c r="DXB21" s="11"/>
      <c r="DXC21" s="11"/>
      <c r="DXD21" s="11"/>
      <c r="DXE21" s="11"/>
      <c r="DXF21" s="11"/>
      <c r="DXG21" s="11"/>
      <c r="DXH21" s="11"/>
      <c r="DXI21" s="11"/>
      <c r="DXJ21" s="11"/>
      <c r="DXK21" s="11"/>
      <c r="DXL21" s="11"/>
      <c r="DXM21" s="11"/>
      <c r="DXN21" s="11"/>
      <c r="DXO21" s="11"/>
      <c r="DXP21" s="11"/>
      <c r="DXQ21" s="11"/>
      <c r="DXR21" s="11"/>
      <c r="DXS21" s="11"/>
      <c r="DXT21" s="11"/>
      <c r="DXU21" s="11"/>
      <c r="DXV21" s="11"/>
      <c r="DXW21" s="11"/>
      <c r="DXX21" s="11"/>
      <c r="DXY21" s="11"/>
      <c r="DXZ21" s="11"/>
      <c r="DYA21" s="11"/>
      <c r="DYB21" s="11"/>
      <c r="DYC21" s="11"/>
      <c r="DYD21" s="11"/>
      <c r="DYE21" s="11"/>
      <c r="DYF21" s="11"/>
      <c r="DYG21" s="11"/>
      <c r="DYH21" s="11"/>
      <c r="DYI21" s="11"/>
      <c r="DYJ21" s="11"/>
      <c r="DYK21" s="11"/>
      <c r="DYL21" s="11"/>
      <c r="DYM21" s="11"/>
      <c r="DYN21" s="11"/>
      <c r="DYO21" s="11"/>
      <c r="DYP21" s="11"/>
      <c r="DYQ21" s="11"/>
      <c r="DYR21" s="11"/>
      <c r="DYS21" s="11"/>
      <c r="DYT21" s="11"/>
      <c r="DYU21" s="11"/>
      <c r="DYV21" s="11"/>
      <c r="DYW21" s="11"/>
      <c r="DYX21" s="11"/>
      <c r="DYY21" s="11"/>
      <c r="DYZ21" s="11"/>
      <c r="DZA21" s="11"/>
      <c r="DZB21" s="11"/>
      <c r="DZC21" s="11"/>
      <c r="DZD21" s="11"/>
      <c r="DZE21" s="11"/>
      <c r="DZF21" s="11"/>
      <c r="DZG21" s="11"/>
      <c r="DZH21" s="11"/>
      <c r="DZI21" s="11"/>
      <c r="DZJ21" s="11"/>
      <c r="DZK21" s="11"/>
      <c r="DZL21" s="11"/>
      <c r="DZM21" s="11"/>
      <c r="DZN21" s="11"/>
      <c r="DZO21" s="11"/>
      <c r="DZP21" s="11"/>
      <c r="DZQ21" s="11"/>
      <c r="DZR21" s="11"/>
      <c r="DZS21" s="11"/>
      <c r="DZT21" s="11"/>
      <c r="DZU21" s="11"/>
      <c r="DZV21" s="11"/>
      <c r="DZW21" s="11"/>
      <c r="DZX21" s="11"/>
      <c r="DZY21" s="11"/>
      <c r="DZZ21" s="11"/>
      <c r="EAA21" s="11"/>
      <c r="EAB21" s="11"/>
      <c r="EAC21" s="11"/>
      <c r="EAD21" s="11"/>
      <c r="EAE21" s="11"/>
      <c r="EAF21" s="11"/>
      <c r="EAG21" s="11"/>
      <c r="EAH21" s="11"/>
      <c r="EAI21" s="11"/>
      <c r="EAJ21" s="11"/>
      <c r="EAK21" s="11"/>
      <c r="EAL21" s="11"/>
      <c r="EAM21" s="11"/>
      <c r="EAN21" s="11"/>
      <c r="EAO21" s="11"/>
      <c r="EAP21" s="11"/>
      <c r="EAQ21" s="11"/>
      <c r="EAR21" s="11"/>
      <c r="EAS21" s="11"/>
      <c r="EAT21" s="11"/>
      <c r="EAU21" s="11"/>
      <c r="EAV21" s="11"/>
      <c r="EAW21" s="11"/>
      <c r="EAX21" s="11"/>
      <c r="EAY21" s="11"/>
      <c r="EAZ21" s="11"/>
      <c r="EBA21" s="11"/>
      <c r="EBB21" s="11"/>
      <c r="EBC21" s="11"/>
      <c r="EBD21" s="11"/>
      <c r="EBE21" s="11"/>
      <c r="EBF21" s="11"/>
      <c r="EBG21" s="11"/>
      <c r="EBH21" s="11"/>
      <c r="EBI21" s="11"/>
      <c r="EBJ21" s="11"/>
      <c r="EBK21" s="11"/>
      <c r="EBL21" s="11"/>
      <c r="EBM21" s="11"/>
      <c r="EBN21" s="11"/>
      <c r="EBO21" s="11"/>
      <c r="EBP21" s="11"/>
      <c r="EBQ21" s="11"/>
      <c r="EBR21" s="11"/>
      <c r="EBS21" s="11"/>
      <c r="EBT21" s="11"/>
      <c r="EBU21" s="11"/>
      <c r="EBV21" s="11"/>
      <c r="EBW21" s="11"/>
      <c r="EBX21" s="11"/>
      <c r="EBY21" s="11"/>
      <c r="EBZ21" s="11"/>
      <c r="ECA21" s="11"/>
      <c r="ECB21" s="11"/>
      <c r="ECC21" s="11"/>
      <c r="ECD21" s="11"/>
      <c r="ECE21" s="11"/>
      <c r="ECF21" s="11"/>
      <c r="ECG21" s="11"/>
      <c r="ECH21" s="11"/>
      <c r="ECI21" s="11"/>
      <c r="ECJ21" s="11"/>
      <c r="ECK21" s="11"/>
      <c r="ECL21" s="11"/>
      <c r="ECM21" s="11"/>
      <c r="ECN21" s="11"/>
      <c r="ECO21" s="11"/>
      <c r="ECP21" s="11"/>
      <c r="ECQ21" s="11"/>
      <c r="ECR21" s="11"/>
      <c r="ECS21" s="11"/>
      <c r="ECT21" s="11"/>
      <c r="ECU21" s="11"/>
      <c r="ECV21" s="11"/>
      <c r="ECW21" s="11"/>
      <c r="ECX21" s="11"/>
      <c r="ECY21" s="11"/>
      <c r="ECZ21" s="11"/>
      <c r="EDA21" s="11"/>
      <c r="EDB21" s="11"/>
      <c r="EDC21" s="11"/>
      <c r="EDD21" s="11"/>
      <c r="EDE21" s="11"/>
      <c r="EDF21" s="11"/>
      <c r="EDG21" s="11"/>
      <c r="EDH21" s="11"/>
      <c r="EDI21" s="11"/>
      <c r="EDJ21" s="11"/>
      <c r="EDK21" s="11"/>
      <c r="EDL21" s="11"/>
      <c r="EDM21" s="11"/>
      <c r="EDN21" s="11"/>
      <c r="EDO21" s="11"/>
      <c r="EDP21" s="11"/>
      <c r="EDQ21" s="11"/>
      <c r="EDR21" s="11"/>
      <c r="EDS21" s="11"/>
      <c r="EDT21" s="11"/>
      <c r="EDU21" s="11"/>
      <c r="EDV21" s="11"/>
      <c r="EDW21" s="11"/>
      <c r="EDX21" s="11"/>
      <c r="EDY21" s="11"/>
      <c r="EDZ21" s="11"/>
      <c r="EEA21" s="11"/>
      <c r="EEB21" s="11"/>
      <c r="EEC21" s="11"/>
      <c r="EED21" s="11"/>
      <c r="EEE21" s="11"/>
      <c r="EEF21" s="11"/>
      <c r="EEG21" s="11"/>
      <c r="EEH21" s="11"/>
      <c r="EEI21" s="11"/>
      <c r="EEJ21" s="11"/>
      <c r="EEK21" s="11"/>
      <c r="EEL21" s="11"/>
      <c r="EEM21" s="11"/>
      <c r="EEN21" s="11"/>
      <c r="EEO21" s="11"/>
      <c r="EEP21" s="11"/>
      <c r="EEQ21" s="11"/>
      <c r="EER21" s="11"/>
      <c r="EES21" s="11"/>
      <c r="EET21" s="11"/>
      <c r="EEU21" s="11"/>
      <c r="EEV21" s="11"/>
      <c r="EEW21" s="11"/>
      <c r="EEX21" s="11"/>
      <c r="EEY21" s="11"/>
      <c r="EEZ21" s="11"/>
      <c r="EFA21" s="11"/>
      <c r="EFB21" s="11"/>
      <c r="EFC21" s="11"/>
      <c r="EFD21" s="11"/>
      <c r="EFE21" s="11"/>
      <c r="EFF21" s="11"/>
      <c r="EFG21" s="11"/>
      <c r="EFH21" s="11"/>
      <c r="EFI21" s="11"/>
      <c r="EFJ21" s="11"/>
      <c r="EFK21" s="11"/>
      <c r="EFL21" s="11"/>
      <c r="EFM21" s="11"/>
      <c r="EFN21" s="11"/>
      <c r="EFO21" s="11"/>
      <c r="EFP21" s="11"/>
      <c r="EFQ21" s="11"/>
      <c r="EFR21" s="11"/>
      <c r="EFS21" s="11"/>
      <c r="EFT21" s="11"/>
      <c r="EFU21" s="11"/>
      <c r="EFV21" s="11"/>
      <c r="EFW21" s="11"/>
      <c r="EFX21" s="11"/>
      <c r="EFY21" s="11"/>
      <c r="EFZ21" s="11"/>
      <c r="EGA21" s="11"/>
      <c r="EGB21" s="11"/>
      <c r="EGC21" s="11"/>
      <c r="EGD21" s="11"/>
      <c r="EGE21" s="11"/>
      <c r="EGF21" s="11"/>
      <c r="EGG21" s="11"/>
      <c r="EGH21" s="11"/>
      <c r="EGI21" s="11"/>
      <c r="EGJ21" s="11"/>
      <c r="EGK21" s="11"/>
      <c r="EGL21" s="11"/>
      <c r="EGM21" s="11"/>
      <c r="EGN21" s="11"/>
      <c r="EGO21" s="11"/>
      <c r="EGP21" s="11"/>
      <c r="EGQ21" s="11"/>
      <c r="EGR21" s="11"/>
      <c r="EGS21" s="11"/>
      <c r="EGT21" s="11"/>
      <c r="EGU21" s="11"/>
      <c r="EGV21" s="11"/>
      <c r="EGW21" s="11"/>
      <c r="EGX21" s="11"/>
      <c r="EGY21" s="11"/>
      <c r="EGZ21" s="11"/>
      <c r="EHA21" s="11"/>
      <c r="EHB21" s="11"/>
      <c r="EHC21" s="11"/>
      <c r="EHD21" s="11"/>
      <c r="EHE21" s="11"/>
      <c r="EHF21" s="11"/>
      <c r="EHG21" s="11"/>
      <c r="EHH21" s="11"/>
      <c r="EHI21" s="11"/>
      <c r="EHJ21" s="11"/>
      <c r="EHK21" s="11"/>
      <c r="EHL21" s="11"/>
      <c r="EHM21" s="11"/>
      <c r="EHN21" s="11"/>
      <c r="EHO21" s="11"/>
      <c r="EHP21" s="11"/>
      <c r="EHQ21" s="11"/>
      <c r="EHR21" s="11"/>
      <c r="EHS21" s="11"/>
      <c r="EHT21" s="11"/>
      <c r="EHU21" s="11"/>
      <c r="EHV21" s="11"/>
      <c r="EHW21" s="11"/>
      <c r="EHX21" s="11"/>
      <c r="EHY21" s="11"/>
      <c r="EHZ21" s="11"/>
      <c r="EIA21" s="11"/>
      <c r="EIB21" s="11"/>
      <c r="EIC21" s="11"/>
      <c r="EID21" s="11"/>
      <c r="EIE21" s="11"/>
      <c r="EIF21" s="11"/>
      <c r="EIG21" s="11"/>
      <c r="EIH21" s="11"/>
      <c r="EII21" s="11"/>
      <c r="EIJ21" s="11"/>
      <c r="EIK21" s="11"/>
      <c r="EIL21" s="11"/>
      <c r="EIM21" s="11"/>
      <c r="EIN21" s="11"/>
      <c r="EIO21" s="11"/>
      <c r="EIP21" s="11"/>
      <c r="EIQ21" s="11"/>
      <c r="EIR21" s="11"/>
      <c r="EIS21" s="11"/>
      <c r="EIT21" s="11"/>
      <c r="EIU21" s="11"/>
      <c r="EIV21" s="11"/>
      <c r="EIW21" s="11"/>
      <c r="EIX21" s="11"/>
      <c r="EIY21" s="11"/>
      <c r="EIZ21" s="11"/>
      <c r="EJA21" s="11"/>
      <c r="EJB21" s="11"/>
      <c r="EJC21" s="11"/>
      <c r="EJD21" s="11"/>
      <c r="EJE21" s="11"/>
      <c r="EJF21" s="11"/>
      <c r="EJG21" s="11"/>
      <c r="EJH21" s="11"/>
      <c r="EJI21" s="11"/>
      <c r="EJJ21" s="11"/>
      <c r="EJK21" s="11"/>
      <c r="EJL21" s="11"/>
      <c r="EJM21" s="11"/>
      <c r="EJN21" s="11"/>
      <c r="EJO21" s="11"/>
      <c r="EJP21" s="11"/>
      <c r="EJQ21" s="11"/>
      <c r="EJR21" s="11"/>
      <c r="EJS21" s="11"/>
      <c r="EJT21" s="11"/>
      <c r="EJU21" s="11"/>
      <c r="EJV21" s="11"/>
      <c r="EJW21" s="11"/>
      <c r="EJX21" s="11"/>
      <c r="EJY21" s="11"/>
      <c r="EJZ21" s="11"/>
      <c r="EKA21" s="11"/>
      <c r="EKB21" s="11"/>
      <c r="EKC21" s="11"/>
      <c r="EKD21" s="11"/>
      <c r="EKE21" s="11"/>
      <c r="EKF21" s="11"/>
      <c r="EKG21" s="11"/>
      <c r="EKH21" s="11"/>
      <c r="EKI21" s="11"/>
      <c r="EKJ21" s="11"/>
      <c r="EKK21" s="11"/>
      <c r="EKL21" s="11"/>
      <c r="EKM21" s="11"/>
      <c r="EKN21" s="11"/>
      <c r="EKO21" s="11"/>
      <c r="EKP21" s="11"/>
      <c r="EKQ21" s="11"/>
      <c r="EKR21" s="11"/>
      <c r="EKS21" s="11"/>
      <c r="EKT21" s="11"/>
      <c r="EKU21" s="11"/>
      <c r="EKV21" s="11"/>
      <c r="EKW21" s="11"/>
      <c r="EKX21" s="11"/>
      <c r="EKY21" s="11"/>
      <c r="EKZ21" s="11"/>
      <c r="ELA21" s="11"/>
      <c r="ELB21" s="11"/>
      <c r="ELC21" s="11"/>
      <c r="ELD21" s="11"/>
      <c r="ELE21" s="11"/>
      <c r="ELF21" s="11"/>
      <c r="ELG21" s="11"/>
      <c r="ELH21" s="11"/>
      <c r="ELI21" s="11"/>
      <c r="ELJ21" s="11"/>
      <c r="ELK21" s="11"/>
      <c r="ELL21" s="11"/>
      <c r="ELM21" s="11"/>
      <c r="ELN21" s="11"/>
      <c r="ELO21" s="11"/>
      <c r="ELP21" s="11"/>
      <c r="ELQ21" s="11"/>
      <c r="ELR21" s="11"/>
      <c r="ELS21" s="11"/>
      <c r="ELT21" s="11"/>
      <c r="ELU21" s="11"/>
      <c r="ELV21" s="11"/>
      <c r="ELW21" s="11"/>
      <c r="ELX21" s="11"/>
      <c r="ELY21" s="11"/>
      <c r="ELZ21" s="11"/>
      <c r="EMA21" s="11"/>
      <c r="EMB21" s="11"/>
      <c r="EMC21" s="11"/>
      <c r="EMD21" s="11"/>
      <c r="EME21" s="11"/>
      <c r="EMF21" s="11"/>
      <c r="EMG21" s="11"/>
      <c r="EMH21" s="11"/>
      <c r="EMI21" s="11"/>
      <c r="EMJ21" s="11"/>
      <c r="EMK21" s="11"/>
      <c r="EML21" s="11"/>
      <c r="EMM21" s="11"/>
      <c r="EMN21" s="11"/>
      <c r="EMO21" s="11"/>
      <c r="EMP21" s="11"/>
      <c r="EMQ21" s="11"/>
      <c r="EMR21" s="11"/>
      <c r="EMS21" s="11"/>
      <c r="EMT21" s="11"/>
      <c r="EMU21" s="11"/>
      <c r="EMV21" s="11"/>
      <c r="EMW21" s="11"/>
      <c r="EMX21" s="11"/>
      <c r="EMY21" s="11"/>
      <c r="EMZ21" s="11"/>
      <c r="ENA21" s="11"/>
      <c r="ENB21" s="11"/>
      <c r="ENC21" s="11"/>
      <c r="END21" s="11"/>
      <c r="ENE21" s="11"/>
      <c r="ENF21" s="11"/>
      <c r="ENG21" s="11"/>
      <c r="ENH21" s="11"/>
      <c r="ENI21" s="11"/>
      <c r="ENJ21" s="11"/>
      <c r="ENK21" s="11"/>
      <c r="ENL21" s="11"/>
      <c r="ENM21" s="11"/>
      <c r="ENN21" s="11"/>
      <c r="ENO21" s="11"/>
      <c r="ENP21" s="11"/>
      <c r="ENQ21" s="11"/>
      <c r="ENR21" s="11"/>
      <c r="ENS21" s="11"/>
      <c r="ENT21" s="11"/>
      <c r="ENU21" s="11"/>
      <c r="ENV21" s="11"/>
      <c r="ENW21" s="11"/>
      <c r="ENX21" s="11"/>
      <c r="ENY21" s="11"/>
      <c r="ENZ21" s="11"/>
      <c r="EOA21" s="11"/>
      <c r="EOB21" s="11"/>
      <c r="EOC21" s="11"/>
      <c r="EOD21" s="11"/>
      <c r="EOE21" s="11"/>
      <c r="EOF21" s="11"/>
      <c r="EOG21" s="11"/>
      <c r="EOH21" s="11"/>
      <c r="EOI21" s="11"/>
      <c r="EOJ21" s="11"/>
      <c r="EOK21" s="11"/>
      <c r="EOL21" s="11"/>
      <c r="EOM21" s="11"/>
      <c r="EON21" s="11"/>
      <c r="EOO21" s="11"/>
      <c r="EOP21" s="11"/>
      <c r="EOQ21" s="11"/>
      <c r="EOR21" s="11"/>
      <c r="EOS21" s="11"/>
      <c r="EOT21" s="11"/>
      <c r="EOU21" s="11"/>
      <c r="EOV21" s="11"/>
      <c r="EOW21" s="11"/>
      <c r="EOX21" s="11"/>
      <c r="EOY21" s="11"/>
      <c r="EOZ21" s="11"/>
      <c r="EPA21" s="11"/>
      <c r="EPB21" s="11"/>
      <c r="EPC21" s="11"/>
      <c r="EPD21" s="11"/>
      <c r="EPE21" s="11"/>
      <c r="EPF21" s="11"/>
      <c r="EPG21" s="11"/>
      <c r="EPH21" s="11"/>
      <c r="EPI21" s="11"/>
      <c r="EPJ21" s="11"/>
      <c r="EPK21" s="11"/>
      <c r="EPL21" s="11"/>
      <c r="EPM21" s="11"/>
      <c r="EPN21" s="11"/>
      <c r="EPO21" s="11"/>
      <c r="EPP21" s="11"/>
      <c r="EPQ21" s="11"/>
      <c r="EPR21" s="11"/>
      <c r="EPS21" s="11"/>
      <c r="EPT21" s="11"/>
      <c r="EPU21" s="11"/>
      <c r="EPV21" s="11"/>
      <c r="EPW21" s="11"/>
      <c r="EPX21" s="11"/>
      <c r="EPY21" s="11"/>
      <c r="EPZ21" s="11"/>
      <c r="EQA21" s="11"/>
      <c r="EQB21" s="11"/>
      <c r="EQC21" s="11"/>
      <c r="EQD21" s="11"/>
      <c r="EQE21" s="11"/>
      <c r="EQF21" s="11"/>
      <c r="EQG21" s="11"/>
      <c r="EQH21" s="11"/>
      <c r="EQI21" s="11"/>
      <c r="EQJ21" s="11"/>
      <c r="EQK21" s="11"/>
      <c r="EQL21" s="11"/>
      <c r="EQM21" s="11"/>
      <c r="EQN21" s="11"/>
      <c r="EQO21" s="11"/>
      <c r="EQP21" s="11"/>
      <c r="EQQ21" s="11"/>
      <c r="EQR21" s="11"/>
      <c r="EQS21" s="11"/>
      <c r="EQT21" s="11"/>
      <c r="EQU21" s="11"/>
      <c r="EQV21" s="11"/>
      <c r="EQW21" s="11"/>
      <c r="EQX21" s="11"/>
      <c r="EQY21" s="11"/>
      <c r="EQZ21" s="11"/>
      <c r="ERA21" s="11"/>
      <c r="ERB21" s="11"/>
      <c r="ERC21" s="11"/>
      <c r="ERD21" s="11"/>
      <c r="ERE21" s="11"/>
      <c r="ERF21" s="11"/>
      <c r="ERG21" s="11"/>
      <c r="ERH21" s="11"/>
      <c r="ERI21" s="11"/>
      <c r="ERJ21" s="11"/>
      <c r="ERK21" s="11"/>
      <c r="ERL21" s="11"/>
      <c r="ERM21" s="11"/>
      <c r="ERN21" s="11"/>
      <c r="ERO21" s="11"/>
      <c r="ERP21" s="11"/>
      <c r="ERQ21" s="11"/>
      <c r="ERR21" s="11"/>
      <c r="ERS21" s="11"/>
      <c r="ERT21" s="11"/>
      <c r="ERU21" s="11"/>
      <c r="ERV21" s="11"/>
      <c r="ERW21" s="11"/>
      <c r="ERX21" s="11"/>
      <c r="ERY21" s="11"/>
      <c r="ERZ21" s="11"/>
      <c r="ESA21" s="11"/>
      <c r="ESB21" s="11"/>
      <c r="ESC21" s="11"/>
      <c r="ESD21" s="11"/>
      <c r="ESE21" s="11"/>
      <c r="ESF21" s="11"/>
      <c r="ESG21" s="11"/>
      <c r="ESH21" s="11"/>
      <c r="ESI21" s="11"/>
      <c r="ESJ21" s="11"/>
      <c r="ESK21" s="11"/>
      <c r="ESL21" s="11"/>
      <c r="ESM21" s="11"/>
      <c r="ESN21" s="11"/>
      <c r="ESO21" s="11"/>
      <c r="ESP21" s="11"/>
      <c r="ESQ21" s="11"/>
      <c r="ESR21" s="11"/>
      <c r="ESS21" s="11"/>
      <c r="EST21" s="11"/>
      <c r="ESU21" s="11"/>
      <c r="ESV21" s="11"/>
      <c r="ESW21" s="11"/>
      <c r="ESX21" s="11"/>
      <c r="ESY21" s="11"/>
      <c r="ESZ21" s="11"/>
      <c r="ETA21" s="11"/>
      <c r="ETB21" s="11"/>
      <c r="ETC21" s="11"/>
      <c r="ETD21" s="11"/>
      <c r="ETE21" s="11"/>
      <c r="ETF21" s="11"/>
      <c r="ETG21" s="11"/>
      <c r="ETH21" s="11"/>
      <c r="ETI21" s="11"/>
      <c r="ETJ21" s="11"/>
      <c r="ETK21" s="11"/>
      <c r="ETL21" s="11"/>
      <c r="ETM21" s="11"/>
      <c r="ETN21" s="11"/>
      <c r="ETO21" s="11"/>
      <c r="ETP21" s="11"/>
      <c r="ETQ21" s="11"/>
      <c r="ETR21" s="11"/>
      <c r="ETS21" s="11"/>
      <c r="ETT21" s="11"/>
      <c r="ETU21" s="11"/>
      <c r="ETV21" s="11"/>
      <c r="ETW21" s="11"/>
      <c r="ETX21" s="11"/>
      <c r="ETY21" s="11"/>
      <c r="ETZ21" s="11"/>
      <c r="EUA21" s="11"/>
      <c r="EUB21" s="11"/>
      <c r="EUC21" s="11"/>
      <c r="EUD21" s="11"/>
      <c r="EUE21" s="11"/>
      <c r="EUF21" s="11"/>
      <c r="EUG21" s="11"/>
      <c r="EUH21" s="11"/>
      <c r="EUI21" s="11"/>
      <c r="EUJ21" s="11"/>
      <c r="EUK21" s="11"/>
      <c r="EUL21" s="11"/>
      <c r="EUM21" s="11"/>
      <c r="EUN21" s="11"/>
      <c r="EUO21" s="11"/>
      <c r="EUP21" s="11"/>
      <c r="EUQ21" s="11"/>
      <c r="EUR21" s="11"/>
      <c r="EUS21" s="11"/>
      <c r="EUT21" s="11"/>
      <c r="EUU21" s="11"/>
      <c r="EUV21" s="11"/>
      <c r="EUW21" s="11"/>
      <c r="EUX21" s="11"/>
      <c r="EUY21" s="11"/>
      <c r="EUZ21" s="11"/>
      <c r="EVA21" s="11"/>
      <c r="EVB21" s="11"/>
      <c r="EVC21" s="11"/>
      <c r="EVD21" s="11"/>
      <c r="EVE21" s="11"/>
      <c r="EVF21" s="11"/>
      <c r="EVG21" s="11"/>
      <c r="EVH21" s="11"/>
      <c r="EVI21" s="11"/>
      <c r="EVJ21" s="11"/>
      <c r="EVK21" s="11"/>
      <c r="EVL21" s="11"/>
      <c r="EVM21" s="11"/>
      <c r="EVN21" s="11"/>
      <c r="EVO21" s="11"/>
      <c r="EVP21" s="11"/>
      <c r="EVQ21" s="11"/>
      <c r="EVR21" s="11"/>
      <c r="EVS21" s="11"/>
      <c r="EVT21" s="11"/>
      <c r="EVU21" s="11"/>
      <c r="EVV21" s="11"/>
      <c r="EVW21" s="11"/>
      <c r="EVX21" s="11"/>
      <c r="EVY21" s="11"/>
      <c r="EVZ21" s="11"/>
      <c r="EWA21" s="11"/>
      <c r="EWB21" s="11"/>
      <c r="EWC21" s="11"/>
      <c r="EWD21" s="11"/>
      <c r="EWE21" s="11"/>
      <c r="EWF21" s="11"/>
      <c r="EWG21" s="11"/>
      <c r="EWH21" s="11"/>
      <c r="EWI21" s="11"/>
      <c r="EWJ21" s="11"/>
      <c r="EWK21" s="11"/>
      <c r="EWL21" s="11"/>
      <c r="EWM21" s="11"/>
      <c r="EWN21" s="11"/>
      <c r="EWO21" s="11"/>
      <c r="EWP21" s="11"/>
      <c r="EWQ21" s="11"/>
      <c r="EWR21" s="11"/>
      <c r="EWS21" s="11"/>
      <c r="EWT21" s="11"/>
      <c r="EWU21" s="11"/>
      <c r="EWV21" s="11"/>
      <c r="EWW21" s="11"/>
      <c r="EWX21" s="11"/>
      <c r="EWY21" s="11"/>
      <c r="EWZ21" s="11"/>
      <c r="EXA21" s="11"/>
      <c r="EXB21" s="11"/>
      <c r="EXC21" s="11"/>
      <c r="EXD21" s="11"/>
      <c r="EXE21" s="11"/>
      <c r="EXF21" s="11"/>
      <c r="EXG21" s="11"/>
      <c r="EXH21" s="11"/>
      <c r="EXI21" s="11"/>
      <c r="EXJ21" s="11"/>
      <c r="EXK21" s="11"/>
      <c r="EXL21" s="11"/>
      <c r="EXM21" s="11"/>
      <c r="EXN21" s="11"/>
      <c r="EXO21" s="11"/>
      <c r="EXP21" s="11"/>
      <c r="EXQ21" s="11"/>
      <c r="EXR21" s="11"/>
      <c r="EXS21" s="11"/>
      <c r="EXT21" s="11"/>
      <c r="EXU21" s="11"/>
      <c r="EXV21" s="11"/>
      <c r="EXW21" s="11"/>
      <c r="EXX21" s="11"/>
      <c r="EXY21" s="11"/>
      <c r="EXZ21" s="11"/>
      <c r="EYA21" s="11"/>
      <c r="EYB21" s="11"/>
      <c r="EYC21" s="11"/>
      <c r="EYD21" s="11"/>
      <c r="EYE21" s="11"/>
      <c r="EYF21" s="11"/>
      <c r="EYG21" s="11"/>
      <c r="EYH21" s="11"/>
      <c r="EYI21" s="11"/>
      <c r="EYJ21" s="11"/>
      <c r="EYK21" s="11"/>
      <c r="EYL21" s="11"/>
      <c r="EYM21" s="11"/>
      <c r="EYN21" s="11"/>
      <c r="EYO21" s="11"/>
      <c r="EYP21" s="11"/>
      <c r="EYQ21" s="11"/>
      <c r="EYR21" s="11"/>
      <c r="EYS21" s="11"/>
      <c r="EYT21" s="11"/>
      <c r="EYU21" s="11"/>
      <c r="EYV21" s="11"/>
      <c r="EYW21" s="11"/>
      <c r="EYX21" s="11"/>
      <c r="EYY21" s="11"/>
      <c r="EYZ21" s="11"/>
      <c r="EZA21" s="11"/>
      <c r="EZB21" s="11"/>
      <c r="EZC21" s="11"/>
      <c r="EZD21" s="11"/>
      <c r="EZE21" s="11"/>
      <c r="EZF21" s="11"/>
      <c r="EZG21" s="11"/>
      <c r="EZH21" s="11"/>
      <c r="EZI21" s="11"/>
      <c r="EZJ21" s="11"/>
      <c r="EZK21" s="11"/>
      <c r="EZL21" s="11"/>
      <c r="EZM21" s="11"/>
      <c r="EZN21" s="11"/>
      <c r="EZO21" s="11"/>
      <c r="EZP21" s="11"/>
      <c r="EZQ21" s="11"/>
      <c r="EZR21" s="11"/>
      <c r="EZS21" s="11"/>
      <c r="EZT21" s="11"/>
      <c r="EZU21" s="11"/>
      <c r="EZV21" s="11"/>
      <c r="EZW21" s="11"/>
      <c r="EZX21" s="11"/>
      <c r="EZY21" s="11"/>
      <c r="EZZ21" s="11"/>
      <c r="FAA21" s="11"/>
      <c r="FAB21" s="11"/>
      <c r="FAC21" s="11"/>
      <c r="FAD21" s="11"/>
      <c r="FAE21" s="11"/>
      <c r="FAF21" s="11"/>
      <c r="FAG21" s="11"/>
      <c r="FAH21" s="11"/>
      <c r="FAI21" s="11"/>
      <c r="FAJ21" s="11"/>
      <c r="FAK21" s="11"/>
      <c r="FAL21" s="11"/>
      <c r="FAM21" s="11"/>
      <c r="FAN21" s="11"/>
      <c r="FAO21" s="11"/>
      <c r="FAP21" s="11"/>
      <c r="FAQ21" s="11"/>
      <c r="FAR21" s="11"/>
      <c r="FAS21" s="11"/>
      <c r="FAT21" s="11"/>
      <c r="FAU21" s="11"/>
      <c r="FAV21" s="11"/>
      <c r="FAW21" s="11"/>
      <c r="FAX21" s="11"/>
      <c r="FAY21" s="11"/>
      <c r="FAZ21" s="11"/>
      <c r="FBA21" s="11"/>
      <c r="FBB21" s="11"/>
      <c r="FBC21" s="11"/>
      <c r="FBD21" s="11"/>
      <c r="FBE21" s="11"/>
      <c r="FBF21" s="11"/>
      <c r="FBG21" s="11"/>
      <c r="FBH21" s="11"/>
      <c r="FBI21" s="11"/>
      <c r="FBJ21" s="11"/>
      <c r="FBK21" s="11"/>
      <c r="FBL21" s="11"/>
      <c r="FBM21" s="11"/>
      <c r="FBN21" s="11"/>
      <c r="FBO21" s="11"/>
      <c r="FBP21" s="11"/>
      <c r="FBQ21" s="11"/>
      <c r="FBR21" s="11"/>
      <c r="FBS21" s="11"/>
      <c r="FBT21" s="11"/>
      <c r="FBU21" s="11"/>
      <c r="FBV21" s="11"/>
      <c r="FBW21" s="11"/>
      <c r="FBX21" s="11"/>
      <c r="FBY21" s="11"/>
      <c r="FBZ21" s="11"/>
      <c r="FCA21" s="11"/>
      <c r="FCB21" s="11"/>
      <c r="FCC21" s="11"/>
      <c r="FCD21" s="11"/>
      <c r="FCE21" s="11"/>
      <c r="FCF21" s="11"/>
      <c r="FCG21" s="11"/>
      <c r="FCH21" s="11"/>
      <c r="FCI21" s="11"/>
      <c r="FCJ21" s="11"/>
      <c r="FCK21" s="11"/>
      <c r="FCL21" s="11"/>
      <c r="FCM21" s="11"/>
      <c r="FCN21" s="11"/>
      <c r="FCO21" s="11"/>
      <c r="FCP21" s="11"/>
      <c r="FCQ21" s="11"/>
      <c r="FCR21" s="11"/>
      <c r="FCS21" s="11"/>
      <c r="FCT21" s="11"/>
      <c r="FCU21" s="11"/>
      <c r="FCV21" s="11"/>
      <c r="FCW21" s="11"/>
      <c r="FCX21" s="11"/>
      <c r="FCY21" s="11"/>
      <c r="FCZ21" s="11"/>
      <c r="FDA21" s="11"/>
      <c r="FDB21" s="11"/>
      <c r="FDC21" s="11"/>
      <c r="FDD21" s="11"/>
      <c r="FDE21" s="11"/>
      <c r="FDF21" s="11"/>
      <c r="FDG21" s="11"/>
      <c r="FDH21" s="11"/>
      <c r="FDI21" s="11"/>
      <c r="FDJ21" s="11"/>
      <c r="FDK21" s="11"/>
      <c r="FDL21" s="11"/>
      <c r="FDM21" s="11"/>
      <c r="FDN21" s="11"/>
      <c r="FDO21" s="11"/>
      <c r="FDP21" s="11"/>
      <c r="FDQ21" s="11"/>
      <c r="FDR21" s="11"/>
      <c r="FDS21" s="11"/>
      <c r="FDT21" s="11"/>
      <c r="FDU21" s="11"/>
      <c r="FDV21" s="11"/>
      <c r="FDW21" s="11"/>
      <c r="FDX21" s="11"/>
      <c r="FDY21" s="11"/>
      <c r="FDZ21" s="11"/>
      <c r="FEA21" s="11"/>
      <c r="FEB21" s="11"/>
      <c r="FEC21" s="11"/>
      <c r="FED21" s="11"/>
      <c r="FEE21" s="11"/>
      <c r="FEF21" s="11"/>
      <c r="FEG21" s="11"/>
      <c r="FEH21" s="11"/>
      <c r="FEI21" s="11"/>
      <c r="FEJ21" s="11"/>
      <c r="FEK21" s="11"/>
      <c r="FEL21" s="11"/>
      <c r="FEM21" s="11"/>
      <c r="FEN21" s="11"/>
      <c r="FEO21" s="11"/>
      <c r="FEP21" s="11"/>
      <c r="FEQ21" s="11"/>
      <c r="FER21" s="11"/>
      <c r="FES21" s="11"/>
      <c r="FET21" s="11"/>
      <c r="FEU21" s="11"/>
      <c r="FEV21" s="11"/>
      <c r="FEW21" s="11"/>
      <c r="FEX21" s="11"/>
      <c r="FEY21" s="11"/>
      <c r="FEZ21" s="11"/>
      <c r="FFA21" s="11"/>
      <c r="FFB21" s="11"/>
      <c r="FFC21" s="11"/>
      <c r="FFD21" s="11"/>
      <c r="FFE21" s="11"/>
      <c r="FFF21" s="11"/>
      <c r="FFG21" s="11"/>
      <c r="FFH21" s="11"/>
      <c r="FFI21" s="11"/>
      <c r="FFJ21" s="11"/>
      <c r="FFK21" s="11"/>
      <c r="FFL21" s="11"/>
      <c r="FFM21" s="11"/>
      <c r="FFN21" s="11"/>
      <c r="FFO21" s="11"/>
      <c r="FFP21" s="11"/>
      <c r="FFQ21" s="11"/>
      <c r="FFR21" s="11"/>
      <c r="FFS21" s="11"/>
      <c r="FFT21" s="11"/>
      <c r="FFU21" s="11"/>
      <c r="FFV21" s="11"/>
      <c r="FFW21" s="11"/>
      <c r="FFX21" s="11"/>
      <c r="FFY21" s="11"/>
      <c r="FFZ21" s="11"/>
      <c r="FGA21" s="11"/>
      <c r="FGB21" s="11"/>
      <c r="FGC21" s="11"/>
      <c r="FGD21" s="11"/>
      <c r="FGE21" s="11"/>
      <c r="FGF21" s="11"/>
      <c r="FGG21" s="11"/>
      <c r="FGH21" s="11"/>
      <c r="FGI21" s="11"/>
      <c r="FGJ21" s="11"/>
      <c r="FGK21" s="11"/>
      <c r="FGL21" s="11"/>
      <c r="FGM21" s="11"/>
      <c r="FGN21" s="11"/>
      <c r="FGO21" s="11"/>
      <c r="FGP21" s="11"/>
      <c r="FGQ21" s="11"/>
      <c r="FGR21" s="11"/>
      <c r="FGS21" s="11"/>
      <c r="FGT21" s="11"/>
      <c r="FGU21" s="11"/>
      <c r="FGV21" s="11"/>
      <c r="FGW21" s="11"/>
      <c r="FGX21" s="11"/>
      <c r="FGY21" s="11"/>
      <c r="FGZ21" s="11"/>
      <c r="FHA21" s="11"/>
      <c r="FHB21" s="11"/>
      <c r="FHC21" s="11"/>
      <c r="FHD21" s="11"/>
      <c r="FHE21" s="11"/>
      <c r="FHF21" s="11"/>
      <c r="FHG21" s="11"/>
      <c r="FHH21" s="11"/>
      <c r="FHI21" s="11"/>
      <c r="FHJ21" s="11"/>
      <c r="FHK21" s="11"/>
      <c r="FHL21" s="11"/>
      <c r="FHM21" s="11"/>
      <c r="FHN21" s="11"/>
      <c r="FHO21" s="11"/>
      <c r="FHP21" s="11"/>
      <c r="FHQ21" s="11"/>
      <c r="FHR21" s="11"/>
      <c r="FHS21" s="11"/>
      <c r="FHT21" s="11"/>
      <c r="FHU21" s="11"/>
      <c r="FHV21" s="11"/>
      <c r="FHW21" s="11"/>
      <c r="FHX21" s="11"/>
      <c r="FHY21" s="11"/>
      <c r="FHZ21" s="11"/>
      <c r="FIA21" s="11"/>
      <c r="FIB21" s="11"/>
      <c r="FIC21" s="11"/>
      <c r="FID21" s="11"/>
      <c r="FIE21" s="11"/>
      <c r="FIF21" s="11"/>
      <c r="FIG21" s="11"/>
      <c r="FIH21" s="11"/>
      <c r="FII21" s="11"/>
      <c r="FIJ21" s="11"/>
      <c r="FIK21" s="11"/>
      <c r="FIL21" s="11"/>
      <c r="FIM21" s="11"/>
      <c r="FIN21" s="11"/>
      <c r="FIO21" s="11"/>
      <c r="FIP21" s="11"/>
      <c r="FIQ21" s="11"/>
      <c r="FIR21" s="11"/>
      <c r="FIS21" s="11"/>
      <c r="FIT21" s="11"/>
      <c r="FIU21" s="11"/>
      <c r="FIV21" s="11"/>
      <c r="FIW21" s="11"/>
      <c r="FIX21" s="11"/>
      <c r="FIY21" s="11"/>
      <c r="FIZ21" s="11"/>
      <c r="FJA21" s="11"/>
      <c r="FJB21" s="11"/>
      <c r="FJC21" s="11"/>
      <c r="FJD21" s="11"/>
      <c r="FJE21" s="11"/>
      <c r="FJF21" s="11"/>
      <c r="FJG21" s="11"/>
      <c r="FJH21" s="11"/>
      <c r="FJI21" s="11"/>
      <c r="FJJ21" s="11"/>
      <c r="FJK21" s="11"/>
      <c r="FJL21" s="11"/>
      <c r="FJM21" s="11"/>
      <c r="FJN21" s="11"/>
      <c r="FJO21" s="11"/>
      <c r="FJP21" s="11"/>
      <c r="FJQ21" s="11"/>
      <c r="FJR21" s="11"/>
      <c r="FJS21" s="11"/>
      <c r="FJT21" s="11"/>
      <c r="FJU21" s="11"/>
      <c r="FJV21" s="11"/>
      <c r="FJW21" s="11"/>
      <c r="FJX21" s="11"/>
      <c r="FJY21" s="11"/>
      <c r="FJZ21" s="11"/>
      <c r="FKA21" s="11"/>
      <c r="FKB21" s="11"/>
      <c r="FKC21" s="11"/>
      <c r="FKD21" s="11"/>
      <c r="FKE21" s="11"/>
      <c r="FKF21" s="11"/>
      <c r="FKG21" s="11"/>
      <c r="FKH21" s="11"/>
      <c r="FKI21" s="11"/>
      <c r="FKJ21" s="11"/>
      <c r="FKK21" s="11"/>
      <c r="FKL21" s="11"/>
      <c r="FKM21" s="11"/>
      <c r="FKN21" s="11"/>
      <c r="FKO21" s="11"/>
      <c r="FKP21" s="11"/>
      <c r="FKQ21" s="11"/>
      <c r="FKR21" s="11"/>
      <c r="FKS21" s="11"/>
      <c r="FKT21" s="11"/>
      <c r="FKU21" s="11"/>
      <c r="FKV21" s="11"/>
      <c r="FKW21" s="11"/>
      <c r="FKX21" s="11"/>
      <c r="FKY21" s="11"/>
      <c r="FKZ21" s="11"/>
      <c r="FLA21" s="11"/>
      <c r="FLB21" s="11"/>
      <c r="FLC21" s="11"/>
      <c r="FLD21" s="11"/>
      <c r="FLE21" s="11"/>
      <c r="FLF21" s="11"/>
      <c r="FLG21" s="11"/>
      <c r="FLH21" s="11"/>
      <c r="FLI21" s="11"/>
      <c r="FLJ21" s="11"/>
      <c r="FLK21" s="11"/>
      <c r="FLL21" s="11"/>
      <c r="FLM21" s="11"/>
      <c r="FLN21" s="11"/>
      <c r="FLO21" s="11"/>
      <c r="FLP21" s="11"/>
      <c r="FLQ21" s="11"/>
      <c r="FLR21" s="11"/>
      <c r="FLS21" s="11"/>
      <c r="FLT21" s="11"/>
      <c r="FLU21" s="11"/>
      <c r="FLV21" s="11"/>
      <c r="FLW21" s="11"/>
      <c r="FLX21" s="11"/>
      <c r="FLY21" s="11"/>
      <c r="FLZ21" s="11"/>
      <c r="FMA21" s="11"/>
      <c r="FMB21" s="11"/>
      <c r="FMC21" s="11"/>
      <c r="FMD21" s="11"/>
      <c r="FME21" s="11"/>
      <c r="FMF21" s="11"/>
      <c r="FMG21" s="11"/>
      <c r="FMH21" s="11"/>
      <c r="FMI21" s="11"/>
      <c r="FMJ21" s="11"/>
      <c r="FMK21" s="11"/>
      <c r="FML21" s="11"/>
      <c r="FMM21" s="11"/>
      <c r="FMN21" s="11"/>
      <c r="FMO21" s="11"/>
      <c r="FMP21" s="11"/>
      <c r="FMQ21" s="11"/>
      <c r="FMR21" s="11"/>
      <c r="FMS21" s="11"/>
      <c r="FMT21" s="11"/>
      <c r="FMU21" s="11"/>
      <c r="FMV21" s="11"/>
      <c r="FMW21" s="11"/>
      <c r="FMX21" s="11"/>
      <c r="FMY21" s="11"/>
      <c r="FMZ21" s="11"/>
      <c r="FNA21" s="11"/>
      <c r="FNB21" s="11"/>
      <c r="FNC21" s="11"/>
      <c r="FND21" s="11"/>
      <c r="FNE21" s="11"/>
      <c r="FNF21" s="11"/>
      <c r="FNG21" s="11"/>
      <c r="FNH21" s="11"/>
      <c r="FNI21" s="11"/>
      <c r="FNJ21" s="11"/>
      <c r="FNK21" s="11"/>
      <c r="FNL21" s="11"/>
      <c r="FNM21" s="11"/>
      <c r="FNN21" s="11"/>
      <c r="FNO21" s="11"/>
      <c r="FNP21" s="11"/>
      <c r="FNQ21" s="11"/>
      <c r="FNR21" s="11"/>
      <c r="FNS21" s="11"/>
      <c r="FNT21" s="11"/>
      <c r="FNU21" s="11"/>
      <c r="FNV21" s="11"/>
      <c r="FNW21" s="11"/>
      <c r="FNX21" s="11"/>
      <c r="FNY21" s="11"/>
      <c r="FNZ21" s="11"/>
      <c r="FOA21" s="11"/>
      <c r="FOB21" s="11"/>
      <c r="FOC21" s="11"/>
      <c r="FOD21" s="11"/>
      <c r="FOE21" s="11"/>
      <c r="FOF21" s="11"/>
      <c r="FOG21" s="11"/>
      <c r="FOH21" s="11"/>
      <c r="FOI21" s="11"/>
      <c r="FOJ21" s="11"/>
      <c r="FOK21" s="11"/>
      <c r="FOL21" s="11"/>
      <c r="FOM21" s="11"/>
      <c r="FON21" s="11"/>
      <c r="FOO21" s="11"/>
      <c r="FOP21" s="11"/>
      <c r="FOQ21" s="11"/>
      <c r="FOR21" s="11"/>
      <c r="FOS21" s="11"/>
      <c r="FOT21" s="11"/>
      <c r="FOU21" s="11"/>
      <c r="FOV21" s="11"/>
      <c r="FOW21" s="11"/>
      <c r="FOX21" s="11"/>
      <c r="FOY21" s="11"/>
      <c r="FOZ21" s="11"/>
      <c r="FPA21" s="11"/>
      <c r="FPB21" s="11"/>
      <c r="FPC21" s="11"/>
      <c r="FPD21" s="11"/>
      <c r="FPE21" s="11"/>
      <c r="FPF21" s="11"/>
      <c r="FPG21" s="11"/>
      <c r="FPH21" s="11"/>
      <c r="FPI21" s="11"/>
      <c r="FPJ21" s="11"/>
      <c r="FPK21" s="11"/>
      <c r="FPL21" s="11"/>
      <c r="FPM21" s="11"/>
      <c r="FPN21" s="11"/>
      <c r="FPO21" s="11"/>
      <c r="FPP21" s="11"/>
      <c r="FPQ21" s="11"/>
      <c r="FPR21" s="11"/>
      <c r="FPS21" s="11"/>
      <c r="FPT21" s="11"/>
      <c r="FPU21" s="11"/>
      <c r="FPV21" s="11"/>
      <c r="FPW21" s="11"/>
      <c r="FPX21" s="11"/>
      <c r="FPY21" s="11"/>
      <c r="FPZ21" s="11"/>
      <c r="FQA21" s="11"/>
      <c r="FQB21" s="11"/>
      <c r="FQC21" s="11"/>
      <c r="FQD21" s="11"/>
      <c r="FQE21" s="11"/>
      <c r="FQF21" s="11"/>
      <c r="FQG21" s="11"/>
      <c r="FQH21" s="11"/>
      <c r="FQI21" s="11"/>
      <c r="FQJ21" s="11"/>
      <c r="FQK21" s="11"/>
      <c r="FQL21" s="11"/>
      <c r="FQM21" s="11"/>
      <c r="FQN21" s="11"/>
      <c r="FQO21" s="11"/>
      <c r="FQP21" s="11"/>
      <c r="FQQ21" s="11"/>
      <c r="FQR21" s="11"/>
      <c r="FQS21" s="11"/>
      <c r="FQT21" s="11"/>
      <c r="FQU21" s="11"/>
      <c r="FQV21" s="11"/>
      <c r="FQW21" s="11"/>
      <c r="FQX21" s="11"/>
      <c r="FQY21" s="11"/>
      <c r="FQZ21" s="11"/>
      <c r="FRA21" s="11"/>
      <c r="FRB21" s="11"/>
      <c r="FRC21" s="11"/>
      <c r="FRD21" s="11"/>
      <c r="FRE21" s="11"/>
      <c r="FRF21" s="11"/>
      <c r="FRG21" s="11"/>
      <c r="FRH21" s="11"/>
      <c r="FRI21" s="11"/>
      <c r="FRJ21" s="11"/>
      <c r="FRK21" s="11"/>
      <c r="FRL21" s="11"/>
      <c r="FRM21" s="11"/>
      <c r="FRN21" s="11"/>
      <c r="FRO21" s="11"/>
      <c r="FRP21" s="11"/>
      <c r="FRQ21" s="11"/>
      <c r="FRR21" s="11"/>
      <c r="FRS21" s="11"/>
      <c r="FRT21" s="11"/>
      <c r="FRU21" s="11"/>
      <c r="FRV21" s="11"/>
      <c r="FRW21" s="11"/>
      <c r="FRX21" s="11"/>
      <c r="FRY21" s="11"/>
      <c r="FRZ21" s="11"/>
      <c r="FSA21" s="11"/>
      <c r="FSB21" s="11"/>
    </row>
    <row r="22" spans="1:4552" s="43" customFormat="1">
      <c r="A22" s="38" t="s">
        <v>121</v>
      </c>
      <c r="B22" s="32"/>
      <c r="C22" s="40">
        <v>1</v>
      </c>
      <c r="D22" s="40">
        <v>1</v>
      </c>
      <c r="E22" s="40">
        <v>1</v>
      </c>
      <c r="F22" s="40">
        <v>2</v>
      </c>
      <c r="G22" s="41">
        <f>SUM(C22:F22)</f>
        <v>5</v>
      </c>
      <c r="H22" s="56">
        <f>H23*Revenue</f>
        <v>4.7520000000000007</v>
      </c>
      <c r="I22" s="56">
        <f>I23*Revenue</f>
        <v>14.256000000000002</v>
      </c>
      <c r="J22" s="56">
        <f>J23*Revenue</f>
        <v>4.7520000000000007</v>
      </c>
      <c r="K22" s="56">
        <f>K23*Revenue</f>
        <v>23.76</v>
      </c>
      <c r="L22" s="41">
        <f>SUM(H22:K22)</f>
        <v>47.52000000000001</v>
      </c>
      <c r="M22" s="56">
        <f>M23*Revenue</f>
        <v>39.943200000000004</v>
      </c>
      <c r="N22" s="56">
        <f>N23*Revenue</f>
        <v>119.82960000000001</v>
      </c>
      <c r="O22" s="56">
        <f>O23*Revenue</f>
        <v>39.943200000000004</v>
      </c>
      <c r="P22" s="56">
        <f>P23*Revenue</f>
        <v>199.71600000000001</v>
      </c>
      <c r="Q22" s="41">
        <f>SUM(M22:P22)</f>
        <v>399.43200000000002</v>
      </c>
      <c r="R22" s="56">
        <f>R23*Revenue</f>
        <v>370.17246</v>
      </c>
      <c r="S22" s="56">
        <f>S23*Revenue</f>
        <v>1110.5173799999998</v>
      </c>
      <c r="T22" s="56">
        <f>T23*Revenue</f>
        <v>370.17246</v>
      </c>
      <c r="U22" s="56">
        <f>U23*Revenue</f>
        <v>1850.8622999999998</v>
      </c>
      <c r="V22" s="41">
        <f>SUM(R22:U22)</f>
        <v>3701.7245999999996</v>
      </c>
      <c r="W22" s="56">
        <f>W23*Revenue</f>
        <v>3589.63856592</v>
      </c>
      <c r="X22" s="56">
        <f>X23*Revenue</f>
        <v>10768.915697760001</v>
      </c>
      <c r="Y22" s="56">
        <f>Y23*Revenue</f>
        <v>3589.63856592</v>
      </c>
      <c r="Z22" s="56">
        <f>Z23*Revenue</f>
        <v>17948.192829600001</v>
      </c>
      <c r="AA22" s="41">
        <f>SUM(W22:Z22)</f>
        <v>35896.385659200001</v>
      </c>
      <c r="AB22" s="56">
        <f>AB23*Revenue</f>
        <v>20104.996083420603</v>
      </c>
      <c r="AC22" s="56">
        <f>AC23*Revenue</f>
        <v>60314.988250261798</v>
      </c>
      <c r="AD22" s="56">
        <f>AD23*Revenue</f>
        <v>20104.996083420603</v>
      </c>
      <c r="AE22" s="56">
        <f>AE23*Revenue</f>
        <v>100524.980417103</v>
      </c>
      <c r="AF22" s="41">
        <f>SUM(AB22:AE22)</f>
        <v>201049.96083420599</v>
      </c>
      <c r="AG22" s="41">
        <f>AG23*Revenue</f>
        <v>791959.65776777279</v>
      </c>
      <c r="AH22" s="42">
        <f>AH23*Revenue</f>
        <v>1614329.4668755555</v>
      </c>
      <c r="AI22" s="41">
        <f>AI23*Revenue</f>
        <v>2488713.9736015201</v>
      </c>
      <c r="AJ22" s="41">
        <f>AJ23*Revenue</f>
        <v>3741774.8114252309</v>
      </c>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c r="HP22" s="21"/>
      <c r="HQ22" s="21"/>
      <c r="HR22" s="21"/>
      <c r="HS22" s="21"/>
      <c r="HT22" s="21"/>
      <c r="HU22" s="21"/>
      <c r="HV22" s="21"/>
      <c r="HW22" s="21"/>
      <c r="HX22" s="21"/>
      <c r="HY22" s="21"/>
      <c r="HZ22" s="21"/>
      <c r="IA22" s="21"/>
      <c r="IB22" s="21"/>
      <c r="IC22" s="21"/>
      <c r="ID22" s="21"/>
      <c r="IE22" s="21"/>
      <c r="IF22" s="21"/>
      <c r="IG22" s="21"/>
      <c r="IH22" s="21"/>
      <c r="II22" s="21"/>
      <c r="IJ22" s="21"/>
      <c r="IK22" s="21"/>
      <c r="IL22" s="21"/>
      <c r="IM22" s="21"/>
      <c r="IN22" s="21"/>
      <c r="IO22" s="21"/>
      <c r="IP22" s="21"/>
      <c r="IQ22" s="21"/>
      <c r="IR22" s="21"/>
      <c r="IS22" s="21"/>
      <c r="IT22" s="21"/>
      <c r="IU22" s="21"/>
      <c r="IV22" s="21"/>
      <c r="IW22" s="21"/>
      <c r="IX22" s="21"/>
      <c r="IY22" s="21"/>
      <c r="IZ22" s="21"/>
      <c r="JA22" s="21"/>
      <c r="JB22" s="21"/>
      <c r="JC22" s="21"/>
      <c r="JD22" s="21"/>
      <c r="JE22" s="21"/>
      <c r="JF22" s="21"/>
      <c r="JG22" s="21"/>
      <c r="JH22" s="21"/>
      <c r="JI22" s="21"/>
      <c r="JJ22" s="21"/>
      <c r="JK22" s="21"/>
      <c r="JL22" s="21"/>
      <c r="JM22" s="21"/>
      <c r="JN22" s="21"/>
      <c r="JO22" s="21"/>
      <c r="JP22" s="21"/>
      <c r="JQ22" s="21"/>
      <c r="JR22" s="21"/>
      <c r="JS22" s="21"/>
      <c r="JT22" s="21"/>
      <c r="JU22" s="21"/>
      <c r="JV22" s="21"/>
      <c r="JW22" s="21"/>
      <c r="JX22" s="21"/>
      <c r="JY22" s="21"/>
      <c r="JZ22" s="21"/>
      <c r="KA22" s="21"/>
      <c r="KB22" s="21"/>
      <c r="KC22" s="21"/>
      <c r="KD22" s="21"/>
      <c r="KE22" s="21"/>
      <c r="KF22" s="21"/>
      <c r="KG22" s="21"/>
      <c r="KH22" s="21"/>
      <c r="KI22" s="21"/>
      <c r="KJ22" s="21"/>
      <c r="KK22" s="21"/>
      <c r="KL22" s="21"/>
      <c r="KM22" s="21"/>
      <c r="KN22" s="21"/>
      <c r="KO22" s="21"/>
      <c r="KP22" s="21"/>
      <c r="KQ22" s="21"/>
      <c r="KR22" s="21"/>
      <c r="KS22" s="21"/>
      <c r="KT22" s="21"/>
      <c r="KU22" s="21"/>
      <c r="KV22" s="21"/>
      <c r="KW22" s="21"/>
      <c r="KX22" s="21"/>
      <c r="KY22" s="21"/>
      <c r="KZ22" s="21"/>
      <c r="LA22" s="21"/>
      <c r="LB22" s="21"/>
      <c r="LC22" s="21"/>
      <c r="LD22" s="21"/>
      <c r="LE22" s="21"/>
      <c r="LF22" s="21"/>
      <c r="LG22" s="21"/>
      <c r="LH22" s="21"/>
      <c r="LI22" s="21"/>
      <c r="LJ22" s="21"/>
      <c r="LK22" s="21"/>
      <c r="LL22" s="21"/>
      <c r="LM22" s="21"/>
      <c r="LN22" s="21"/>
      <c r="LO22" s="21"/>
      <c r="LP22" s="21"/>
      <c r="LQ22" s="21"/>
      <c r="LR22" s="21"/>
      <c r="LS22" s="21"/>
      <c r="LT22" s="21"/>
      <c r="LU22" s="21"/>
      <c r="LV22" s="21"/>
      <c r="LW22" s="21"/>
      <c r="LX22" s="21"/>
      <c r="LY22" s="21"/>
      <c r="LZ22" s="21"/>
      <c r="MA22" s="21"/>
      <c r="MB22" s="21"/>
      <c r="MC22" s="21"/>
      <c r="MD22" s="21"/>
      <c r="ME22" s="21"/>
      <c r="MF22" s="21"/>
      <c r="MG22" s="21"/>
      <c r="MH22" s="21"/>
      <c r="MI22" s="21"/>
      <c r="MJ22" s="21"/>
      <c r="MK22" s="21"/>
      <c r="ML22" s="21"/>
      <c r="MM22" s="21"/>
      <c r="MN22" s="21"/>
      <c r="MO22" s="21"/>
      <c r="MP22" s="21"/>
      <c r="MQ22" s="21"/>
      <c r="MR22" s="21"/>
      <c r="MS22" s="21"/>
      <c r="MT22" s="21"/>
      <c r="MU22" s="21"/>
      <c r="MV22" s="21"/>
      <c r="MW22" s="21"/>
      <c r="MX22" s="21"/>
      <c r="MY22" s="21"/>
      <c r="MZ22" s="21"/>
      <c r="NA22" s="21"/>
      <c r="NB22" s="21"/>
      <c r="NC22" s="21"/>
      <c r="ND22" s="21"/>
      <c r="NE22" s="21"/>
      <c r="NF22" s="21"/>
      <c r="NG22" s="21"/>
      <c r="NH22" s="21"/>
      <c r="NI22" s="21"/>
      <c r="NJ22" s="21"/>
      <c r="NK22" s="21"/>
      <c r="NL22" s="21"/>
      <c r="NM22" s="21"/>
      <c r="NN22" s="21"/>
      <c r="NO22" s="21"/>
      <c r="NP22" s="21"/>
      <c r="NQ22" s="21"/>
      <c r="NR22" s="21"/>
      <c r="NS22" s="21"/>
      <c r="NT22" s="21"/>
      <c r="NU22" s="21"/>
      <c r="NV22" s="21"/>
      <c r="NW22" s="21"/>
      <c r="NX22" s="21"/>
      <c r="NY22" s="21"/>
      <c r="NZ22" s="21"/>
      <c r="OA22" s="21"/>
      <c r="OB22" s="21"/>
      <c r="OC22" s="21"/>
      <c r="OD22" s="21"/>
      <c r="OE22" s="21"/>
      <c r="OF22" s="21"/>
      <c r="OG22" s="21"/>
      <c r="OH22" s="21"/>
      <c r="OI22" s="21"/>
      <c r="OJ22" s="21"/>
      <c r="OK22" s="21"/>
      <c r="OL22" s="21"/>
      <c r="OM22" s="21"/>
      <c r="ON22" s="21"/>
      <c r="OO22" s="21"/>
      <c r="OP22" s="21"/>
      <c r="OQ22" s="21"/>
      <c r="OR22" s="21"/>
      <c r="OS22" s="21"/>
      <c r="OT22" s="21"/>
      <c r="OU22" s="21"/>
      <c r="OV22" s="21"/>
      <c r="OW22" s="21"/>
      <c r="OX22" s="21"/>
      <c r="OY22" s="21"/>
      <c r="OZ22" s="21"/>
      <c r="PA22" s="21"/>
      <c r="PB22" s="21"/>
      <c r="PC22" s="21"/>
      <c r="PD22" s="21"/>
      <c r="PE22" s="21"/>
      <c r="PF22" s="21"/>
      <c r="PG22" s="21"/>
      <c r="PH22" s="21"/>
      <c r="PI22" s="21"/>
      <c r="PJ22" s="21"/>
      <c r="PK22" s="21"/>
      <c r="PL22" s="21"/>
      <c r="PM22" s="21"/>
      <c r="PN22" s="21"/>
      <c r="PO22" s="21"/>
      <c r="PP22" s="21"/>
      <c r="PQ22" s="21"/>
      <c r="PR22" s="21"/>
      <c r="PS22" s="21"/>
      <c r="PT22" s="21"/>
      <c r="PU22" s="21"/>
      <c r="PV22" s="21"/>
      <c r="PW22" s="21"/>
      <c r="PX22" s="21"/>
      <c r="PY22" s="21"/>
      <c r="PZ22" s="21"/>
      <c r="QA22" s="21"/>
      <c r="QB22" s="21"/>
      <c r="QC22" s="21"/>
      <c r="QD22" s="21"/>
      <c r="QE22" s="21"/>
      <c r="QF22" s="21"/>
      <c r="QG22" s="21"/>
      <c r="QH22" s="21"/>
      <c r="QI22" s="21"/>
      <c r="QJ22" s="21"/>
      <c r="QK22" s="21"/>
      <c r="QL22" s="21"/>
      <c r="QM22" s="21"/>
      <c r="QN22" s="21"/>
      <c r="QO22" s="21"/>
      <c r="QP22" s="21"/>
      <c r="QQ22" s="21"/>
      <c r="QR22" s="21"/>
      <c r="QS22" s="21"/>
      <c r="QT22" s="21"/>
      <c r="QU22" s="21"/>
      <c r="QV22" s="21"/>
      <c r="QW22" s="21"/>
      <c r="QX22" s="21"/>
      <c r="QY22" s="21"/>
      <c r="QZ22" s="21"/>
      <c r="RA22" s="21"/>
      <c r="RB22" s="21"/>
      <c r="RC22" s="21"/>
      <c r="RD22" s="21"/>
      <c r="RE22" s="21"/>
      <c r="RF22" s="21"/>
      <c r="RG22" s="21"/>
      <c r="RH22" s="21"/>
      <c r="RI22" s="21"/>
      <c r="RJ22" s="21"/>
      <c r="RK22" s="21"/>
      <c r="RL22" s="21"/>
      <c r="RM22" s="21"/>
      <c r="RN22" s="21"/>
      <c r="RO22" s="21"/>
      <c r="RP22" s="21"/>
      <c r="RQ22" s="21"/>
      <c r="RR22" s="21"/>
      <c r="RS22" s="21"/>
      <c r="RT22" s="21"/>
      <c r="RU22" s="21"/>
      <c r="RV22" s="21"/>
      <c r="RW22" s="21"/>
      <c r="RX22" s="21"/>
      <c r="RY22" s="21"/>
      <c r="RZ22" s="21"/>
      <c r="SA22" s="21"/>
      <c r="SB22" s="21"/>
      <c r="SC22" s="21"/>
      <c r="SD22" s="21"/>
      <c r="SE22" s="21"/>
      <c r="SF22" s="21"/>
      <c r="SG22" s="21"/>
      <c r="SH22" s="21"/>
      <c r="SI22" s="21"/>
      <c r="SJ22" s="21"/>
      <c r="SK22" s="21"/>
      <c r="SL22" s="21"/>
      <c r="SM22" s="21"/>
      <c r="SN22" s="21"/>
      <c r="SO22" s="21"/>
      <c r="SP22" s="21"/>
      <c r="SQ22" s="21"/>
      <c r="SR22" s="21"/>
      <c r="SS22" s="21"/>
      <c r="ST22" s="21"/>
      <c r="SU22" s="21"/>
      <c r="SV22" s="21"/>
      <c r="SW22" s="21"/>
      <c r="SX22" s="21"/>
      <c r="SY22" s="21"/>
      <c r="SZ22" s="21"/>
      <c r="TA22" s="21"/>
      <c r="TB22" s="21"/>
      <c r="TC22" s="21"/>
      <c r="TD22" s="21"/>
      <c r="TE22" s="21"/>
      <c r="TF22" s="21"/>
      <c r="TG22" s="21"/>
      <c r="TH22" s="21"/>
      <c r="TI22" s="21"/>
      <c r="TJ22" s="21"/>
      <c r="TK22" s="21"/>
      <c r="TL22" s="21"/>
      <c r="TM22" s="21"/>
      <c r="TN22" s="21"/>
      <c r="TO22" s="21"/>
      <c r="TP22" s="21"/>
      <c r="TQ22" s="21"/>
      <c r="TR22" s="21"/>
      <c r="TS22" s="21"/>
      <c r="TT22" s="21"/>
      <c r="TU22" s="21"/>
      <c r="TV22" s="21"/>
      <c r="TW22" s="21"/>
      <c r="TX22" s="21"/>
      <c r="TY22" s="21"/>
      <c r="TZ22" s="21"/>
      <c r="UA22" s="21"/>
      <c r="UB22" s="21"/>
      <c r="UC22" s="21"/>
      <c r="UD22" s="21"/>
      <c r="UE22" s="21"/>
      <c r="UF22" s="21"/>
      <c r="UG22" s="21"/>
      <c r="UH22" s="21"/>
      <c r="UI22" s="21"/>
      <c r="UJ22" s="21"/>
      <c r="UK22" s="21"/>
      <c r="UL22" s="21"/>
      <c r="UM22" s="21"/>
      <c r="UN22" s="21"/>
      <c r="UO22" s="21"/>
      <c r="UP22" s="21"/>
      <c r="UQ22" s="21"/>
      <c r="UR22" s="21"/>
      <c r="US22" s="21"/>
      <c r="UT22" s="21"/>
      <c r="UU22" s="21"/>
      <c r="UV22" s="21"/>
      <c r="UW22" s="21"/>
      <c r="UX22" s="21"/>
      <c r="UY22" s="21"/>
      <c r="UZ22" s="21"/>
      <c r="VA22" s="21"/>
      <c r="VB22" s="21"/>
      <c r="VC22" s="21"/>
      <c r="VD22" s="21"/>
      <c r="VE22" s="21"/>
      <c r="VF22" s="21"/>
      <c r="VG22" s="21"/>
      <c r="VH22" s="21"/>
      <c r="VI22" s="21"/>
      <c r="VJ22" s="21"/>
      <c r="VK22" s="21"/>
      <c r="VL22" s="21"/>
      <c r="VM22" s="21"/>
      <c r="VN22" s="21"/>
      <c r="VO22" s="21"/>
      <c r="VP22" s="21"/>
      <c r="VQ22" s="21"/>
      <c r="VR22" s="21"/>
      <c r="VS22" s="21"/>
      <c r="VT22" s="21"/>
      <c r="VU22" s="21"/>
      <c r="VV22" s="21"/>
      <c r="VW22" s="21"/>
      <c r="VX22" s="21"/>
      <c r="VY22" s="21"/>
      <c r="VZ22" s="21"/>
      <c r="WA22" s="21"/>
      <c r="WB22" s="21"/>
      <c r="WC22" s="21"/>
      <c r="WD22" s="21"/>
      <c r="WE22" s="21"/>
      <c r="WF22" s="21"/>
      <c r="WG22" s="21"/>
      <c r="WH22" s="21"/>
      <c r="WI22" s="21"/>
      <c r="WJ22" s="21"/>
      <c r="WK22" s="21"/>
      <c r="WL22" s="21"/>
      <c r="WM22" s="21"/>
      <c r="WN22" s="21"/>
      <c r="WO22" s="21"/>
      <c r="WP22" s="21"/>
      <c r="WQ22" s="21"/>
      <c r="WR22" s="21"/>
      <c r="WS22" s="21"/>
      <c r="WT22" s="21"/>
      <c r="WU22" s="21"/>
      <c r="WV22" s="21"/>
      <c r="WW22" s="21"/>
      <c r="WX22" s="21"/>
      <c r="WY22" s="21"/>
      <c r="WZ22" s="21"/>
      <c r="XA22" s="21"/>
      <c r="XB22" s="21"/>
      <c r="XC22" s="21"/>
      <c r="XD22" s="21"/>
      <c r="XE22" s="21"/>
      <c r="XF22" s="21"/>
      <c r="XG22" s="21"/>
      <c r="XH22" s="21"/>
      <c r="XI22" s="21"/>
      <c r="XJ22" s="21"/>
      <c r="XK22" s="21"/>
      <c r="XL22" s="21"/>
      <c r="XM22" s="21"/>
      <c r="XN22" s="21"/>
      <c r="XO22" s="21"/>
      <c r="XP22" s="21"/>
      <c r="XQ22" s="21"/>
      <c r="XR22" s="21"/>
      <c r="XS22" s="21"/>
      <c r="XT22" s="21"/>
      <c r="XU22" s="21"/>
      <c r="XV22" s="21"/>
      <c r="XW22" s="21"/>
      <c r="XX22" s="21"/>
      <c r="XY22" s="21"/>
      <c r="XZ22" s="21"/>
      <c r="YA22" s="21"/>
      <c r="YB22" s="21"/>
      <c r="YC22" s="21"/>
      <c r="YD22" s="21"/>
      <c r="YE22" s="21"/>
      <c r="YF22" s="21"/>
      <c r="YG22" s="21"/>
      <c r="YH22" s="21"/>
      <c r="YI22" s="21"/>
      <c r="YJ22" s="21"/>
      <c r="YK22" s="21"/>
      <c r="YL22" s="21"/>
      <c r="YM22" s="21"/>
      <c r="YN22" s="21"/>
      <c r="YO22" s="21"/>
      <c r="YP22" s="21"/>
      <c r="YQ22" s="21"/>
      <c r="YR22" s="21"/>
      <c r="YS22" s="21"/>
      <c r="YT22" s="21"/>
      <c r="YU22" s="21"/>
      <c r="YV22" s="21"/>
      <c r="YW22" s="21"/>
      <c r="YX22" s="21"/>
      <c r="YY22" s="21"/>
      <c r="YZ22" s="21"/>
      <c r="ZA22" s="21"/>
      <c r="ZB22" s="21"/>
      <c r="ZC22" s="21"/>
      <c r="ZD22" s="21"/>
      <c r="ZE22" s="21"/>
      <c r="ZF22" s="21"/>
      <c r="ZG22" s="21"/>
      <c r="ZH22" s="21"/>
      <c r="ZI22" s="21"/>
      <c r="ZJ22" s="21"/>
      <c r="ZK22" s="21"/>
      <c r="ZL22" s="21"/>
      <c r="ZM22" s="21"/>
      <c r="ZN22" s="21"/>
      <c r="ZO22" s="21"/>
      <c r="ZP22" s="21"/>
      <c r="ZQ22" s="21"/>
      <c r="ZR22" s="21"/>
      <c r="ZS22" s="21"/>
      <c r="ZT22" s="21"/>
      <c r="ZU22" s="21"/>
      <c r="ZV22" s="21"/>
      <c r="ZW22" s="21"/>
      <c r="ZX22" s="21"/>
      <c r="ZY22" s="21"/>
      <c r="ZZ22" s="21"/>
      <c r="AAA22" s="21"/>
      <c r="AAB22" s="21"/>
      <c r="AAC22" s="21"/>
      <c r="AAD22" s="21"/>
      <c r="AAE22" s="21"/>
      <c r="AAF22" s="21"/>
      <c r="AAG22" s="21"/>
      <c r="AAH22" s="21"/>
      <c r="AAI22" s="21"/>
      <c r="AAJ22" s="21"/>
      <c r="AAK22" s="21"/>
      <c r="AAL22" s="21"/>
      <c r="AAM22" s="21"/>
      <c r="AAN22" s="21"/>
      <c r="AAO22" s="21"/>
      <c r="AAP22" s="21"/>
      <c r="AAQ22" s="21"/>
      <c r="AAR22" s="21"/>
      <c r="AAS22" s="21"/>
      <c r="AAT22" s="21"/>
      <c r="AAU22" s="21"/>
      <c r="AAV22" s="21"/>
      <c r="AAW22" s="21"/>
      <c r="AAX22" s="21"/>
      <c r="AAY22" s="21"/>
      <c r="AAZ22" s="21"/>
      <c r="ABA22" s="21"/>
      <c r="ABB22" s="21"/>
      <c r="ABC22" s="21"/>
      <c r="ABD22" s="21"/>
      <c r="ABE22" s="21"/>
      <c r="ABF22" s="21"/>
      <c r="ABG22" s="21"/>
      <c r="ABH22" s="21"/>
      <c r="ABI22" s="21"/>
      <c r="ABJ22" s="21"/>
      <c r="ABK22" s="21"/>
      <c r="ABL22" s="21"/>
      <c r="ABM22" s="21"/>
      <c r="ABN22" s="21"/>
      <c r="ABO22" s="21"/>
      <c r="ABP22" s="21"/>
      <c r="ABQ22" s="21"/>
      <c r="ABR22" s="21"/>
      <c r="ABS22" s="21"/>
      <c r="ABT22" s="21"/>
      <c r="ABU22" s="21"/>
      <c r="ABV22" s="21"/>
      <c r="ABW22" s="21"/>
      <c r="ABX22" s="21"/>
      <c r="ABY22" s="21"/>
      <c r="ABZ22" s="21"/>
      <c r="ACA22" s="21"/>
      <c r="ACB22" s="21"/>
      <c r="ACC22" s="21"/>
      <c r="ACD22" s="21"/>
      <c r="ACE22" s="21"/>
      <c r="ACF22" s="21"/>
      <c r="ACG22" s="21"/>
      <c r="ACH22" s="21"/>
      <c r="ACI22" s="21"/>
      <c r="ACJ22" s="21"/>
      <c r="ACK22" s="21"/>
      <c r="ACL22" s="21"/>
      <c r="ACM22" s="21"/>
      <c r="ACN22" s="21"/>
      <c r="ACO22" s="21"/>
      <c r="ACP22" s="21"/>
      <c r="ACQ22" s="21"/>
      <c r="ACR22" s="21"/>
      <c r="ACS22" s="21"/>
      <c r="ACT22" s="21"/>
      <c r="ACU22" s="21"/>
      <c r="ACV22" s="21"/>
      <c r="ACW22" s="21"/>
      <c r="ACX22" s="21"/>
      <c r="ACY22" s="21"/>
      <c r="ACZ22" s="21"/>
      <c r="ADA22" s="21"/>
      <c r="ADB22" s="21"/>
      <c r="ADC22" s="21"/>
      <c r="ADD22" s="21"/>
      <c r="ADE22" s="21"/>
      <c r="ADF22" s="21"/>
      <c r="ADG22" s="21"/>
      <c r="ADH22" s="21"/>
      <c r="ADI22" s="21"/>
      <c r="ADJ22" s="21"/>
      <c r="ADK22" s="21"/>
      <c r="ADL22" s="21"/>
      <c r="ADM22" s="21"/>
      <c r="ADN22" s="21"/>
      <c r="ADO22" s="21"/>
      <c r="ADP22" s="21"/>
      <c r="ADQ22" s="21"/>
      <c r="ADR22" s="21"/>
      <c r="ADS22" s="21"/>
      <c r="ADT22" s="21"/>
      <c r="ADU22" s="21"/>
      <c r="ADV22" s="21"/>
      <c r="ADW22" s="21"/>
      <c r="ADX22" s="21"/>
      <c r="ADY22" s="21"/>
      <c r="ADZ22" s="21"/>
      <c r="AEA22" s="21"/>
      <c r="AEB22" s="21"/>
      <c r="AEC22" s="21"/>
      <c r="AED22" s="21"/>
      <c r="AEE22" s="21"/>
      <c r="AEF22" s="21"/>
      <c r="AEG22" s="21"/>
      <c r="AEH22" s="21"/>
      <c r="AEI22" s="21"/>
      <c r="AEJ22" s="21"/>
      <c r="AEK22" s="21"/>
      <c r="AEL22" s="21"/>
      <c r="AEM22" s="21"/>
      <c r="AEN22" s="21"/>
      <c r="AEO22" s="21"/>
      <c r="AEP22" s="21"/>
      <c r="AEQ22" s="21"/>
      <c r="AER22" s="21"/>
      <c r="AES22" s="21"/>
      <c r="AET22" s="21"/>
      <c r="AEU22" s="21"/>
      <c r="AEV22" s="21"/>
      <c r="AEW22" s="21"/>
      <c r="AEX22" s="21"/>
      <c r="AEY22" s="21"/>
      <c r="AEZ22" s="21"/>
      <c r="AFA22" s="21"/>
      <c r="AFB22" s="21"/>
      <c r="AFC22" s="21"/>
      <c r="AFD22" s="21"/>
      <c r="AFE22" s="21"/>
      <c r="AFF22" s="21"/>
      <c r="AFG22" s="21"/>
      <c r="AFH22" s="21"/>
      <c r="AFI22" s="21"/>
      <c r="AFJ22" s="21"/>
      <c r="AFK22" s="21"/>
      <c r="AFL22" s="21"/>
      <c r="AFM22" s="21"/>
      <c r="AFN22" s="21"/>
      <c r="AFO22" s="21"/>
      <c r="AFP22" s="21"/>
      <c r="AFQ22" s="21"/>
      <c r="AFR22" s="21"/>
      <c r="AFS22" s="21"/>
      <c r="AFT22" s="21"/>
      <c r="AFU22" s="21"/>
      <c r="AFV22" s="21"/>
      <c r="AFW22" s="21"/>
      <c r="AFX22" s="21"/>
      <c r="AFY22" s="21"/>
      <c r="AFZ22" s="21"/>
      <c r="AGA22" s="21"/>
      <c r="AGB22" s="21"/>
      <c r="AGC22" s="21"/>
      <c r="AGD22" s="21"/>
      <c r="AGE22" s="21"/>
      <c r="AGF22" s="21"/>
      <c r="AGG22" s="21"/>
      <c r="AGH22" s="21"/>
      <c r="AGI22" s="21"/>
      <c r="AGJ22" s="21"/>
      <c r="AGK22" s="21"/>
      <c r="AGL22" s="21"/>
      <c r="AGM22" s="21"/>
      <c r="AGN22" s="21"/>
      <c r="AGO22" s="21"/>
      <c r="AGP22" s="21"/>
      <c r="AGQ22" s="21"/>
      <c r="AGR22" s="21"/>
      <c r="AGS22" s="21"/>
      <c r="AGT22" s="21"/>
      <c r="AGU22" s="21"/>
      <c r="AGV22" s="21"/>
      <c r="AGW22" s="21"/>
      <c r="AGX22" s="21"/>
      <c r="AGY22" s="21"/>
      <c r="AGZ22" s="21"/>
      <c r="AHA22" s="21"/>
      <c r="AHB22" s="21"/>
      <c r="AHC22" s="21"/>
      <c r="AHD22" s="21"/>
      <c r="AHE22" s="21"/>
      <c r="AHF22" s="21"/>
      <c r="AHG22" s="21"/>
      <c r="AHH22" s="21"/>
      <c r="AHI22" s="21"/>
      <c r="AHJ22" s="21"/>
      <c r="AHK22" s="21"/>
      <c r="AHL22" s="21"/>
      <c r="AHM22" s="21"/>
      <c r="AHN22" s="21"/>
      <c r="AHO22" s="21"/>
      <c r="AHP22" s="21"/>
      <c r="AHQ22" s="21"/>
      <c r="AHR22" s="21"/>
      <c r="AHS22" s="21"/>
      <c r="AHT22" s="21"/>
      <c r="AHU22" s="21"/>
      <c r="AHV22" s="21"/>
      <c r="AHW22" s="21"/>
      <c r="AHX22" s="21"/>
      <c r="AHY22" s="21"/>
      <c r="AHZ22" s="21"/>
      <c r="AIA22" s="21"/>
      <c r="AIB22" s="21"/>
      <c r="AIC22" s="21"/>
      <c r="AID22" s="21"/>
      <c r="AIE22" s="21"/>
      <c r="AIF22" s="21"/>
      <c r="AIG22" s="21"/>
      <c r="AIH22" s="21"/>
      <c r="AII22" s="21"/>
      <c r="AIJ22" s="21"/>
      <c r="AIK22" s="21"/>
      <c r="AIL22" s="21"/>
      <c r="AIM22" s="21"/>
      <c r="AIN22" s="21"/>
      <c r="AIO22" s="21"/>
      <c r="AIP22" s="21"/>
      <c r="AIQ22" s="21"/>
      <c r="AIR22" s="21"/>
      <c r="AIS22" s="21"/>
      <c r="AIT22" s="21"/>
      <c r="AIU22" s="21"/>
      <c r="AIV22" s="21"/>
      <c r="AIW22" s="21"/>
      <c r="AIX22" s="21"/>
      <c r="AIY22" s="21"/>
      <c r="AIZ22" s="21"/>
      <c r="AJA22" s="21"/>
      <c r="AJB22" s="21"/>
      <c r="AJC22" s="21"/>
      <c r="AJD22" s="21"/>
      <c r="AJE22" s="21"/>
      <c r="AJF22" s="21"/>
      <c r="AJG22" s="21"/>
      <c r="AJH22" s="21"/>
      <c r="AJI22" s="21"/>
      <c r="AJJ22" s="21"/>
      <c r="AJK22" s="21"/>
      <c r="AJL22" s="21"/>
      <c r="AJM22" s="21"/>
      <c r="AJN22" s="21"/>
      <c r="AJO22" s="21"/>
      <c r="AJP22" s="21"/>
      <c r="AJQ22" s="21"/>
      <c r="AJR22" s="21"/>
      <c r="AJS22" s="21"/>
      <c r="AJT22" s="21"/>
      <c r="AJU22" s="21"/>
      <c r="AJV22" s="21"/>
      <c r="AJW22" s="21"/>
      <c r="AJX22" s="21"/>
      <c r="AJY22" s="21"/>
      <c r="AJZ22" s="21"/>
      <c r="AKA22" s="21"/>
      <c r="AKB22" s="21"/>
      <c r="AKC22" s="21"/>
      <c r="AKD22" s="21"/>
      <c r="AKE22" s="21"/>
      <c r="AKF22" s="21"/>
      <c r="AKG22" s="21"/>
      <c r="AKH22" s="21"/>
      <c r="AKI22" s="21"/>
      <c r="AKJ22" s="21"/>
      <c r="AKK22" s="21"/>
      <c r="AKL22" s="21"/>
      <c r="AKM22" s="21"/>
      <c r="AKN22" s="21"/>
      <c r="AKO22" s="21"/>
      <c r="AKP22" s="21"/>
      <c r="AKQ22" s="21"/>
      <c r="AKR22" s="21"/>
      <c r="AKS22" s="21"/>
      <c r="AKT22" s="21"/>
      <c r="AKU22" s="21"/>
      <c r="AKV22" s="21"/>
      <c r="AKW22" s="21"/>
      <c r="AKX22" s="21"/>
      <c r="AKY22" s="21"/>
      <c r="AKZ22" s="21"/>
      <c r="ALA22" s="21"/>
      <c r="ALB22" s="21"/>
      <c r="ALC22" s="21"/>
      <c r="ALD22" s="21"/>
      <c r="ALE22" s="21"/>
      <c r="ALF22" s="21"/>
      <c r="ALG22" s="21"/>
      <c r="ALH22" s="21"/>
      <c r="ALI22" s="21"/>
      <c r="ALJ22" s="21"/>
      <c r="ALK22" s="21"/>
      <c r="ALL22" s="21"/>
      <c r="ALM22" s="21"/>
      <c r="ALN22" s="21"/>
      <c r="ALO22" s="21"/>
      <c r="ALP22" s="21"/>
      <c r="ALQ22" s="21"/>
      <c r="ALR22" s="21"/>
      <c r="ALS22" s="21"/>
      <c r="ALT22" s="21"/>
      <c r="ALU22" s="21"/>
      <c r="ALV22" s="21"/>
      <c r="ALW22" s="21"/>
      <c r="ALX22" s="21"/>
      <c r="ALY22" s="21"/>
      <c r="ALZ22" s="21"/>
      <c r="AMA22" s="21"/>
      <c r="AMB22" s="21"/>
      <c r="AMC22" s="21"/>
      <c r="AMD22" s="21"/>
      <c r="AME22" s="21"/>
      <c r="AMF22" s="21"/>
      <c r="AMG22" s="21"/>
      <c r="AMH22" s="21"/>
      <c r="AMI22" s="21"/>
      <c r="AMJ22" s="21"/>
      <c r="AMK22" s="21"/>
      <c r="AML22" s="21"/>
      <c r="AMM22" s="21"/>
      <c r="AMN22" s="21"/>
      <c r="AMO22" s="21"/>
      <c r="AMP22" s="21"/>
      <c r="AMQ22" s="21"/>
      <c r="AMR22" s="21"/>
      <c r="AMS22" s="21"/>
      <c r="AMT22" s="21"/>
      <c r="AMU22" s="21"/>
      <c r="AMV22" s="21"/>
      <c r="AMW22" s="21"/>
      <c r="AMX22" s="21"/>
      <c r="AMY22" s="21"/>
      <c r="AMZ22" s="21"/>
      <c r="ANA22" s="21"/>
      <c r="ANB22" s="21"/>
      <c r="ANC22" s="21"/>
      <c r="AND22" s="21"/>
      <c r="ANE22" s="21"/>
      <c r="ANF22" s="21"/>
      <c r="ANG22" s="21"/>
      <c r="ANH22" s="21"/>
      <c r="ANI22" s="21"/>
      <c r="ANJ22" s="21"/>
      <c r="ANK22" s="21"/>
      <c r="ANL22" s="21"/>
      <c r="ANM22" s="21"/>
      <c r="ANN22" s="21"/>
      <c r="ANO22" s="21"/>
      <c r="ANP22" s="21"/>
      <c r="ANQ22" s="21"/>
      <c r="ANR22" s="21"/>
      <c r="ANS22" s="21"/>
      <c r="ANT22" s="21"/>
      <c r="ANU22" s="21"/>
      <c r="ANV22" s="21"/>
      <c r="ANW22" s="21"/>
      <c r="ANX22" s="21"/>
      <c r="ANY22" s="21"/>
      <c r="ANZ22" s="21"/>
      <c r="AOA22" s="21"/>
      <c r="AOB22" s="21"/>
      <c r="AOC22" s="21"/>
      <c r="AOD22" s="21"/>
      <c r="AOE22" s="21"/>
      <c r="AOF22" s="21"/>
      <c r="AOG22" s="21"/>
      <c r="AOH22" s="21"/>
      <c r="AOI22" s="21"/>
      <c r="AOJ22" s="21"/>
      <c r="AOK22" s="21"/>
      <c r="AOL22" s="21"/>
      <c r="AOM22" s="21"/>
      <c r="AON22" s="21"/>
      <c r="AOO22" s="21"/>
      <c r="AOP22" s="21"/>
      <c r="AOQ22" s="21"/>
      <c r="AOR22" s="21"/>
      <c r="AOS22" s="21"/>
      <c r="AOT22" s="21"/>
      <c r="AOU22" s="21"/>
      <c r="AOV22" s="21"/>
      <c r="AOW22" s="21"/>
      <c r="AOX22" s="21"/>
      <c r="AOY22" s="21"/>
      <c r="AOZ22" s="21"/>
      <c r="APA22" s="21"/>
      <c r="APB22" s="21"/>
      <c r="APC22" s="21"/>
      <c r="APD22" s="21"/>
      <c r="APE22" s="21"/>
      <c r="APF22" s="21"/>
      <c r="APG22" s="21"/>
      <c r="APH22" s="21"/>
      <c r="API22" s="21"/>
      <c r="APJ22" s="21"/>
      <c r="APK22" s="21"/>
      <c r="APL22" s="21"/>
      <c r="APM22" s="21"/>
      <c r="APN22" s="21"/>
      <c r="APO22" s="21"/>
      <c r="APP22" s="21"/>
      <c r="APQ22" s="21"/>
      <c r="APR22" s="21"/>
      <c r="APS22" s="21"/>
      <c r="APT22" s="21"/>
      <c r="APU22" s="21"/>
      <c r="APV22" s="21"/>
      <c r="APW22" s="21"/>
      <c r="APX22" s="21"/>
      <c r="APY22" s="21"/>
      <c r="APZ22" s="21"/>
      <c r="AQA22" s="21"/>
      <c r="AQB22" s="21"/>
      <c r="AQC22" s="21"/>
      <c r="AQD22" s="21"/>
      <c r="AQE22" s="21"/>
      <c r="AQF22" s="21"/>
      <c r="AQG22" s="21"/>
      <c r="AQH22" s="21"/>
      <c r="AQI22" s="21"/>
      <c r="AQJ22" s="21"/>
      <c r="AQK22" s="21"/>
      <c r="AQL22" s="21"/>
      <c r="AQM22" s="21"/>
      <c r="AQN22" s="21"/>
      <c r="AQO22" s="21"/>
      <c r="AQP22" s="21"/>
      <c r="AQQ22" s="21"/>
      <c r="AQR22" s="21"/>
      <c r="AQS22" s="21"/>
      <c r="AQT22" s="21"/>
      <c r="AQU22" s="21"/>
      <c r="AQV22" s="21"/>
      <c r="AQW22" s="21"/>
      <c r="AQX22" s="21"/>
      <c r="AQY22" s="21"/>
      <c r="AQZ22" s="21"/>
      <c r="ARA22" s="21"/>
      <c r="ARB22" s="21"/>
      <c r="ARC22" s="21"/>
      <c r="ARD22" s="21"/>
      <c r="ARE22" s="21"/>
      <c r="ARF22" s="21"/>
      <c r="ARG22" s="21"/>
      <c r="ARH22" s="21"/>
      <c r="ARI22" s="21"/>
      <c r="ARJ22" s="21"/>
      <c r="ARK22" s="21"/>
      <c r="ARL22" s="21"/>
      <c r="ARM22" s="21"/>
      <c r="ARN22" s="21"/>
      <c r="ARO22" s="21"/>
      <c r="ARP22" s="21"/>
      <c r="ARQ22" s="21"/>
      <c r="ARR22" s="21"/>
      <c r="ARS22" s="21"/>
      <c r="ART22" s="21"/>
      <c r="ARU22" s="21"/>
      <c r="ARV22" s="21"/>
      <c r="ARW22" s="21"/>
      <c r="ARX22" s="21"/>
      <c r="ARY22" s="21"/>
      <c r="ARZ22" s="21"/>
      <c r="ASA22" s="21"/>
      <c r="ASB22" s="21"/>
      <c r="ASC22" s="21"/>
      <c r="ASD22" s="21"/>
      <c r="ASE22" s="21"/>
      <c r="ASF22" s="21"/>
      <c r="ASG22" s="21"/>
      <c r="ASH22" s="21"/>
      <c r="ASI22" s="21"/>
      <c r="ASJ22" s="21"/>
      <c r="ASK22" s="21"/>
      <c r="ASL22" s="21"/>
      <c r="ASM22" s="21"/>
      <c r="ASN22" s="21"/>
      <c r="ASO22" s="21"/>
      <c r="ASP22" s="21"/>
      <c r="ASQ22" s="21"/>
      <c r="ASR22" s="21"/>
      <c r="ASS22" s="21"/>
      <c r="AST22" s="21"/>
      <c r="ASU22" s="21"/>
      <c r="ASV22" s="21"/>
      <c r="ASW22" s="21"/>
      <c r="ASX22" s="21"/>
      <c r="ASY22" s="21"/>
      <c r="ASZ22" s="21"/>
      <c r="ATA22" s="21"/>
      <c r="ATB22" s="21"/>
      <c r="ATC22" s="21"/>
      <c r="ATD22" s="21"/>
      <c r="ATE22" s="21"/>
      <c r="ATF22" s="21"/>
      <c r="ATG22" s="21"/>
      <c r="ATH22" s="21"/>
      <c r="ATI22" s="21"/>
      <c r="ATJ22" s="21"/>
      <c r="ATK22" s="21"/>
      <c r="ATL22" s="21"/>
      <c r="ATM22" s="21"/>
      <c r="ATN22" s="21"/>
      <c r="ATO22" s="21"/>
      <c r="ATP22" s="21"/>
      <c r="ATQ22" s="21"/>
      <c r="ATR22" s="21"/>
      <c r="ATS22" s="21"/>
      <c r="ATT22" s="21"/>
      <c r="ATU22" s="21"/>
      <c r="ATV22" s="21"/>
      <c r="ATW22" s="21"/>
      <c r="ATX22" s="21"/>
      <c r="ATY22" s="21"/>
      <c r="ATZ22" s="21"/>
      <c r="AUA22" s="21"/>
      <c r="AUB22" s="21"/>
      <c r="AUC22" s="21"/>
      <c r="AUD22" s="21"/>
      <c r="AUE22" s="21"/>
      <c r="AUF22" s="21"/>
      <c r="AUG22" s="21"/>
      <c r="AUH22" s="21"/>
      <c r="AUI22" s="21"/>
      <c r="AUJ22" s="21"/>
      <c r="AUK22" s="21"/>
      <c r="AUL22" s="21"/>
      <c r="AUM22" s="21"/>
      <c r="AUN22" s="21"/>
      <c r="AUO22" s="21"/>
      <c r="AUP22" s="21"/>
      <c r="AUQ22" s="21"/>
      <c r="AUR22" s="21"/>
      <c r="AUS22" s="21"/>
      <c r="AUT22" s="21"/>
      <c r="AUU22" s="21"/>
      <c r="AUV22" s="21"/>
      <c r="AUW22" s="21"/>
      <c r="AUX22" s="21"/>
      <c r="AUY22" s="21"/>
      <c r="AUZ22" s="21"/>
      <c r="AVA22" s="21"/>
      <c r="AVB22" s="21"/>
      <c r="AVC22" s="21"/>
      <c r="AVD22" s="21"/>
      <c r="AVE22" s="21"/>
      <c r="AVF22" s="21"/>
      <c r="AVG22" s="21"/>
      <c r="AVH22" s="21"/>
      <c r="AVI22" s="21"/>
      <c r="AVJ22" s="21"/>
      <c r="AVK22" s="21"/>
      <c r="AVL22" s="21"/>
      <c r="AVM22" s="21"/>
      <c r="AVN22" s="21"/>
      <c r="AVO22" s="21"/>
      <c r="AVP22" s="21"/>
      <c r="AVQ22" s="21"/>
      <c r="AVR22" s="21"/>
      <c r="AVS22" s="21"/>
      <c r="AVT22" s="21"/>
      <c r="AVU22" s="21"/>
      <c r="AVV22" s="21"/>
      <c r="AVW22" s="21"/>
      <c r="AVX22" s="21"/>
      <c r="AVY22" s="21"/>
      <c r="AVZ22" s="21"/>
      <c r="AWA22" s="21"/>
      <c r="AWB22" s="21"/>
      <c r="AWC22" s="21"/>
      <c r="AWD22" s="21"/>
      <c r="AWE22" s="21"/>
      <c r="AWF22" s="21"/>
      <c r="AWG22" s="21"/>
      <c r="AWH22" s="21"/>
      <c r="AWI22" s="21"/>
      <c r="AWJ22" s="21"/>
      <c r="AWK22" s="21"/>
      <c r="AWL22" s="21"/>
      <c r="AWM22" s="21"/>
      <c r="AWN22" s="21"/>
      <c r="AWO22" s="21"/>
      <c r="AWP22" s="21"/>
      <c r="AWQ22" s="21"/>
      <c r="AWR22" s="21"/>
      <c r="AWS22" s="21"/>
      <c r="AWT22" s="21"/>
      <c r="AWU22" s="21"/>
      <c r="AWV22" s="21"/>
      <c r="AWW22" s="21"/>
      <c r="AWX22" s="21"/>
      <c r="AWY22" s="21"/>
      <c r="AWZ22" s="21"/>
      <c r="AXA22" s="21"/>
      <c r="AXB22" s="21"/>
      <c r="AXC22" s="21"/>
      <c r="AXD22" s="21"/>
      <c r="AXE22" s="21"/>
      <c r="AXF22" s="21"/>
      <c r="AXG22" s="21"/>
      <c r="AXH22" s="21"/>
      <c r="AXI22" s="21"/>
      <c r="AXJ22" s="21"/>
      <c r="AXK22" s="21"/>
      <c r="AXL22" s="21"/>
      <c r="AXM22" s="21"/>
      <c r="AXN22" s="21"/>
      <c r="AXO22" s="21"/>
      <c r="AXP22" s="21"/>
      <c r="AXQ22" s="21"/>
      <c r="AXR22" s="21"/>
      <c r="AXS22" s="21"/>
      <c r="AXT22" s="21"/>
      <c r="AXU22" s="21"/>
      <c r="AXV22" s="21"/>
      <c r="AXW22" s="21"/>
      <c r="AXX22" s="21"/>
      <c r="AXY22" s="21"/>
      <c r="AXZ22" s="21"/>
      <c r="AYA22" s="21"/>
      <c r="AYB22" s="21"/>
      <c r="AYC22" s="21"/>
      <c r="AYD22" s="21"/>
      <c r="AYE22" s="21"/>
      <c r="AYF22" s="21"/>
      <c r="AYG22" s="21"/>
      <c r="AYH22" s="21"/>
      <c r="AYI22" s="21"/>
      <c r="AYJ22" s="21"/>
      <c r="AYK22" s="21"/>
      <c r="AYL22" s="21"/>
      <c r="AYM22" s="21"/>
      <c r="AYN22" s="21"/>
      <c r="AYO22" s="21"/>
      <c r="AYP22" s="21"/>
      <c r="AYQ22" s="21"/>
      <c r="AYR22" s="21"/>
      <c r="AYS22" s="21"/>
      <c r="AYT22" s="21"/>
      <c r="AYU22" s="21"/>
      <c r="AYV22" s="21"/>
      <c r="AYW22" s="21"/>
      <c r="AYX22" s="21"/>
      <c r="AYY22" s="21"/>
      <c r="AYZ22" s="21"/>
      <c r="AZA22" s="21"/>
      <c r="AZB22" s="21"/>
      <c r="AZC22" s="21"/>
      <c r="AZD22" s="21"/>
      <c r="AZE22" s="21"/>
      <c r="AZF22" s="21"/>
      <c r="AZG22" s="21"/>
      <c r="AZH22" s="21"/>
      <c r="AZI22" s="21"/>
      <c r="AZJ22" s="21"/>
      <c r="AZK22" s="21"/>
      <c r="AZL22" s="21"/>
      <c r="AZM22" s="21"/>
      <c r="AZN22" s="21"/>
      <c r="AZO22" s="21"/>
      <c r="AZP22" s="21"/>
      <c r="AZQ22" s="21"/>
      <c r="AZR22" s="21"/>
      <c r="AZS22" s="21"/>
      <c r="AZT22" s="21"/>
      <c r="AZU22" s="21"/>
      <c r="AZV22" s="21"/>
      <c r="AZW22" s="21"/>
      <c r="AZX22" s="21"/>
      <c r="AZY22" s="21"/>
      <c r="AZZ22" s="21"/>
      <c r="BAA22" s="21"/>
      <c r="BAB22" s="21"/>
      <c r="BAC22" s="21"/>
      <c r="BAD22" s="21"/>
      <c r="BAE22" s="21"/>
      <c r="BAF22" s="21"/>
      <c r="BAG22" s="21"/>
      <c r="BAH22" s="21"/>
      <c r="BAI22" s="21"/>
      <c r="BAJ22" s="21"/>
      <c r="BAK22" s="21"/>
      <c r="BAL22" s="21"/>
      <c r="BAM22" s="21"/>
      <c r="BAN22" s="21"/>
      <c r="BAO22" s="21"/>
      <c r="BAP22" s="21"/>
      <c r="BAQ22" s="21"/>
      <c r="BAR22" s="21"/>
      <c r="BAS22" s="21"/>
      <c r="BAT22" s="21"/>
      <c r="BAU22" s="21"/>
      <c r="BAV22" s="21"/>
      <c r="BAW22" s="21"/>
      <c r="BAX22" s="21"/>
      <c r="BAY22" s="21"/>
      <c r="BAZ22" s="21"/>
      <c r="BBA22" s="21"/>
      <c r="BBB22" s="21"/>
      <c r="BBC22" s="21"/>
      <c r="BBD22" s="21"/>
      <c r="BBE22" s="21"/>
      <c r="BBF22" s="21"/>
      <c r="BBG22" s="21"/>
      <c r="BBH22" s="21"/>
      <c r="BBI22" s="21"/>
      <c r="BBJ22" s="21"/>
      <c r="BBK22" s="21"/>
      <c r="BBL22" s="21"/>
      <c r="BBM22" s="21"/>
      <c r="BBN22" s="21"/>
      <c r="BBO22" s="21"/>
      <c r="BBP22" s="21"/>
      <c r="BBQ22" s="21"/>
      <c r="BBR22" s="21"/>
      <c r="BBS22" s="21"/>
      <c r="BBT22" s="21"/>
      <c r="BBU22" s="21"/>
      <c r="BBV22" s="21"/>
      <c r="BBW22" s="21"/>
      <c r="BBX22" s="21"/>
      <c r="BBY22" s="21"/>
      <c r="BBZ22" s="21"/>
      <c r="BCA22" s="21"/>
      <c r="BCB22" s="21"/>
      <c r="BCC22" s="21"/>
      <c r="BCD22" s="21"/>
      <c r="BCE22" s="21"/>
      <c r="BCF22" s="21"/>
      <c r="BCG22" s="21"/>
      <c r="BCH22" s="21"/>
      <c r="BCI22" s="21"/>
      <c r="BCJ22" s="21"/>
      <c r="BCK22" s="21"/>
      <c r="BCL22" s="21"/>
      <c r="BCM22" s="21"/>
      <c r="BCN22" s="21"/>
      <c r="BCO22" s="21"/>
      <c r="BCP22" s="21"/>
      <c r="BCQ22" s="21"/>
      <c r="BCR22" s="21"/>
      <c r="BCS22" s="21"/>
      <c r="BCT22" s="21"/>
      <c r="BCU22" s="21"/>
      <c r="BCV22" s="21"/>
      <c r="BCW22" s="21"/>
      <c r="BCX22" s="21"/>
      <c r="BCY22" s="21"/>
      <c r="BCZ22" s="21"/>
      <c r="BDA22" s="21"/>
      <c r="BDB22" s="21"/>
      <c r="BDC22" s="21"/>
      <c r="BDD22" s="21"/>
      <c r="BDE22" s="21"/>
      <c r="BDF22" s="21"/>
      <c r="BDG22" s="21"/>
      <c r="BDH22" s="21"/>
      <c r="BDI22" s="21"/>
      <c r="BDJ22" s="21"/>
      <c r="BDK22" s="21"/>
      <c r="BDL22" s="21"/>
      <c r="BDM22" s="21"/>
      <c r="BDN22" s="21"/>
      <c r="BDO22" s="21"/>
      <c r="BDP22" s="21"/>
      <c r="BDQ22" s="21"/>
      <c r="BDR22" s="21"/>
      <c r="BDS22" s="21"/>
      <c r="BDT22" s="21"/>
      <c r="BDU22" s="21"/>
      <c r="BDV22" s="21"/>
      <c r="BDW22" s="21"/>
      <c r="BDX22" s="21"/>
      <c r="BDY22" s="21"/>
      <c r="BDZ22" s="21"/>
      <c r="BEA22" s="21"/>
      <c r="BEB22" s="21"/>
      <c r="BEC22" s="21"/>
      <c r="BED22" s="21"/>
      <c r="BEE22" s="21"/>
      <c r="BEF22" s="21"/>
      <c r="BEG22" s="21"/>
      <c r="BEH22" s="21"/>
      <c r="BEI22" s="21"/>
      <c r="BEJ22" s="21"/>
      <c r="BEK22" s="21"/>
      <c r="BEL22" s="21"/>
      <c r="BEM22" s="21"/>
      <c r="BEN22" s="21"/>
      <c r="BEO22" s="21"/>
      <c r="BEP22" s="21"/>
      <c r="BEQ22" s="21"/>
      <c r="BER22" s="21"/>
      <c r="BES22" s="21"/>
      <c r="BET22" s="21"/>
      <c r="BEU22" s="21"/>
      <c r="BEV22" s="21"/>
      <c r="BEW22" s="21"/>
      <c r="BEX22" s="21"/>
      <c r="BEY22" s="21"/>
      <c r="BEZ22" s="21"/>
      <c r="BFA22" s="21"/>
      <c r="BFB22" s="21"/>
      <c r="BFC22" s="21"/>
      <c r="BFD22" s="21"/>
      <c r="BFE22" s="21"/>
      <c r="BFF22" s="21"/>
      <c r="BFG22" s="21"/>
      <c r="BFH22" s="21"/>
      <c r="BFI22" s="21"/>
      <c r="BFJ22" s="21"/>
      <c r="BFK22" s="21"/>
      <c r="BFL22" s="21"/>
      <c r="BFM22" s="21"/>
      <c r="BFN22" s="21"/>
      <c r="BFO22" s="21"/>
      <c r="BFP22" s="21"/>
      <c r="BFQ22" s="21"/>
      <c r="BFR22" s="21"/>
      <c r="BFS22" s="21"/>
      <c r="BFT22" s="21"/>
      <c r="BFU22" s="21"/>
      <c r="BFV22" s="21"/>
      <c r="BFW22" s="21"/>
      <c r="BFX22" s="21"/>
      <c r="BFY22" s="21"/>
      <c r="BFZ22" s="21"/>
      <c r="BGA22" s="21"/>
      <c r="BGB22" s="21"/>
      <c r="BGC22" s="21"/>
      <c r="BGD22" s="21"/>
      <c r="BGE22" s="21"/>
      <c r="BGF22" s="21"/>
      <c r="BGG22" s="21"/>
      <c r="BGH22" s="21"/>
      <c r="BGI22" s="21"/>
      <c r="BGJ22" s="21"/>
      <c r="BGK22" s="21"/>
      <c r="BGL22" s="21"/>
      <c r="BGM22" s="21"/>
      <c r="BGN22" s="21"/>
      <c r="BGO22" s="21"/>
      <c r="BGP22" s="21"/>
      <c r="BGQ22" s="21"/>
      <c r="BGR22" s="21"/>
      <c r="BGS22" s="21"/>
      <c r="BGT22" s="21"/>
      <c r="BGU22" s="21"/>
      <c r="BGV22" s="21"/>
      <c r="BGW22" s="21"/>
      <c r="BGX22" s="21"/>
      <c r="BGY22" s="21"/>
      <c r="BGZ22" s="21"/>
      <c r="BHA22" s="21"/>
      <c r="BHB22" s="21"/>
      <c r="BHC22" s="21"/>
      <c r="BHD22" s="21"/>
      <c r="BHE22" s="21"/>
      <c r="BHF22" s="21"/>
      <c r="BHG22" s="21"/>
      <c r="BHH22" s="21"/>
      <c r="BHI22" s="21"/>
      <c r="BHJ22" s="21"/>
      <c r="BHK22" s="21"/>
      <c r="BHL22" s="21"/>
      <c r="BHM22" s="21"/>
      <c r="BHN22" s="21"/>
      <c r="BHO22" s="21"/>
      <c r="BHP22" s="21"/>
      <c r="BHQ22" s="21"/>
      <c r="BHR22" s="21"/>
      <c r="BHS22" s="21"/>
      <c r="BHT22" s="21"/>
      <c r="BHU22" s="21"/>
      <c r="BHV22" s="21"/>
      <c r="BHW22" s="21"/>
      <c r="BHX22" s="21"/>
      <c r="BHY22" s="21"/>
      <c r="BHZ22" s="21"/>
      <c r="BIA22" s="21"/>
      <c r="BIB22" s="21"/>
      <c r="BIC22" s="21"/>
      <c r="BID22" s="21"/>
      <c r="BIE22" s="21"/>
      <c r="BIF22" s="21"/>
      <c r="BIG22" s="21"/>
      <c r="BIH22" s="21"/>
      <c r="BII22" s="21"/>
      <c r="BIJ22" s="21"/>
      <c r="BIK22" s="21"/>
      <c r="BIL22" s="21"/>
      <c r="BIM22" s="21"/>
      <c r="BIN22" s="21"/>
      <c r="BIO22" s="21"/>
      <c r="BIP22" s="21"/>
      <c r="BIQ22" s="21"/>
      <c r="BIR22" s="21"/>
      <c r="BIS22" s="21"/>
      <c r="BIT22" s="21"/>
      <c r="BIU22" s="21"/>
      <c r="BIV22" s="21"/>
      <c r="BIW22" s="21"/>
      <c r="BIX22" s="21"/>
      <c r="BIY22" s="21"/>
      <c r="BIZ22" s="21"/>
      <c r="BJA22" s="21"/>
      <c r="BJB22" s="21"/>
      <c r="BJC22" s="21"/>
      <c r="BJD22" s="21"/>
      <c r="BJE22" s="21"/>
      <c r="BJF22" s="21"/>
      <c r="BJG22" s="21"/>
      <c r="BJH22" s="21"/>
      <c r="BJI22" s="21"/>
      <c r="BJJ22" s="21"/>
      <c r="BJK22" s="21"/>
      <c r="BJL22" s="21"/>
      <c r="BJM22" s="21"/>
      <c r="BJN22" s="21"/>
      <c r="BJO22" s="21"/>
      <c r="BJP22" s="21"/>
      <c r="BJQ22" s="21"/>
      <c r="BJR22" s="21"/>
      <c r="BJS22" s="21"/>
      <c r="BJT22" s="21"/>
      <c r="BJU22" s="21"/>
      <c r="BJV22" s="21"/>
      <c r="BJW22" s="21"/>
      <c r="BJX22" s="21"/>
      <c r="BJY22" s="21"/>
      <c r="BJZ22" s="21"/>
      <c r="BKA22" s="21"/>
      <c r="BKB22" s="21"/>
      <c r="BKC22" s="21"/>
      <c r="BKD22" s="21"/>
      <c r="BKE22" s="21"/>
      <c r="BKF22" s="21"/>
      <c r="BKG22" s="21"/>
      <c r="BKH22" s="21"/>
      <c r="BKI22" s="21"/>
      <c r="BKJ22" s="21"/>
      <c r="BKK22" s="21"/>
      <c r="BKL22" s="21"/>
      <c r="BKM22" s="21"/>
      <c r="BKN22" s="21"/>
      <c r="BKO22" s="21"/>
      <c r="BKP22" s="21"/>
      <c r="BKQ22" s="21"/>
      <c r="BKR22" s="21"/>
      <c r="BKS22" s="21"/>
      <c r="BKT22" s="21"/>
      <c r="BKU22" s="21"/>
      <c r="BKV22" s="21"/>
      <c r="BKW22" s="21"/>
      <c r="BKX22" s="21"/>
      <c r="BKY22" s="21"/>
      <c r="BKZ22" s="21"/>
      <c r="BLA22" s="21"/>
      <c r="BLB22" s="21"/>
      <c r="BLC22" s="21"/>
      <c r="BLD22" s="21"/>
      <c r="BLE22" s="21"/>
      <c r="BLF22" s="21"/>
      <c r="BLG22" s="21"/>
      <c r="BLH22" s="21"/>
      <c r="BLI22" s="21"/>
      <c r="BLJ22" s="21"/>
      <c r="BLK22" s="21"/>
      <c r="BLL22" s="21"/>
      <c r="BLM22" s="21"/>
      <c r="BLN22" s="21"/>
      <c r="BLO22" s="21"/>
      <c r="BLP22" s="21"/>
      <c r="BLQ22" s="21"/>
      <c r="BLR22" s="21"/>
      <c r="BLS22" s="21"/>
      <c r="BLT22" s="21"/>
      <c r="BLU22" s="21"/>
      <c r="BLV22" s="21"/>
      <c r="BLW22" s="21"/>
      <c r="BLX22" s="21"/>
      <c r="BLY22" s="21"/>
      <c r="BLZ22" s="21"/>
      <c r="BMA22" s="21"/>
      <c r="BMB22" s="21"/>
      <c r="BMC22" s="21"/>
      <c r="BMD22" s="21"/>
      <c r="BME22" s="21"/>
      <c r="BMF22" s="21"/>
      <c r="BMG22" s="21"/>
      <c r="BMH22" s="21"/>
      <c r="BMI22" s="21"/>
      <c r="BMJ22" s="21"/>
      <c r="BMK22" s="21"/>
      <c r="BML22" s="21"/>
      <c r="BMM22" s="21"/>
      <c r="BMN22" s="21"/>
      <c r="BMO22" s="21"/>
      <c r="BMP22" s="21"/>
      <c r="BMQ22" s="21"/>
      <c r="BMR22" s="21"/>
      <c r="BMS22" s="21"/>
      <c r="BMT22" s="21"/>
      <c r="BMU22" s="21"/>
      <c r="BMV22" s="21"/>
      <c r="BMW22" s="21"/>
      <c r="BMX22" s="21"/>
      <c r="BMY22" s="21"/>
      <c r="BMZ22" s="21"/>
      <c r="BNA22" s="21"/>
      <c r="BNB22" s="21"/>
      <c r="BNC22" s="21"/>
      <c r="BND22" s="21"/>
      <c r="BNE22" s="21"/>
      <c r="BNF22" s="21"/>
      <c r="BNG22" s="21"/>
      <c r="BNH22" s="21"/>
      <c r="BNI22" s="21"/>
      <c r="BNJ22" s="21"/>
      <c r="BNK22" s="21"/>
      <c r="BNL22" s="21"/>
      <c r="BNM22" s="21"/>
      <c r="BNN22" s="21"/>
      <c r="BNO22" s="21"/>
      <c r="BNP22" s="21"/>
      <c r="BNQ22" s="21"/>
      <c r="BNR22" s="21"/>
      <c r="BNS22" s="21"/>
      <c r="BNT22" s="21"/>
      <c r="BNU22" s="21"/>
      <c r="BNV22" s="21"/>
      <c r="BNW22" s="21"/>
      <c r="BNX22" s="21"/>
      <c r="BNY22" s="21"/>
      <c r="BNZ22" s="21"/>
      <c r="BOA22" s="21"/>
      <c r="BOB22" s="21"/>
      <c r="BOC22" s="21"/>
      <c r="BOD22" s="21"/>
      <c r="BOE22" s="21"/>
      <c r="BOF22" s="21"/>
      <c r="BOG22" s="21"/>
      <c r="BOH22" s="21"/>
      <c r="BOI22" s="21"/>
      <c r="BOJ22" s="21"/>
      <c r="BOK22" s="21"/>
      <c r="BOL22" s="21"/>
      <c r="BOM22" s="21"/>
      <c r="BON22" s="21"/>
      <c r="BOO22" s="21"/>
      <c r="BOP22" s="21"/>
      <c r="BOQ22" s="21"/>
      <c r="BOR22" s="21"/>
      <c r="BOS22" s="21"/>
      <c r="BOT22" s="21"/>
      <c r="BOU22" s="21"/>
      <c r="BOV22" s="21"/>
      <c r="BOW22" s="21"/>
      <c r="BOX22" s="21"/>
      <c r="BOY22" s="21"/>
      <c r="BOZ22" s="21"/>
      <c r="BPA22" s="21"/>
      <c r="BPB22" s="21"/>
      <c r="BPC22" s="21"/>
      <c r="BPD22" s="21"/>
      <c r="BPE22" s="21"/>
      <c r="BPF22" s="21"/>
      <c r="BPG22" s="21"/>
      <c r="BPH22" s="21"/>
      <c r="BPI22" s="21"/>
      <c r="BPJ22" s="21"/>
      <c r="BPK22" s="21"/>
      <c r="BPL22" s="21"/>
      <c r="BPM22" s="21"/>
      <c r="BPN22" s="21"/>
      <c r="BPO22" s="21"/>
      <c r="BPP22" s="21"/>
      <c r="BPQ22" s="21"/>
      <c r="BPR22" s="21"/>
      <c r="BPS22" s="21"/>
      <c r="BPT22" s="21"/>
      <c r="BPU22" s="21"/>
      <c r="BPV22" s="21"/>
      <c r="BPW22" s="21"/>
      <c r="BPX22" s="21"/>
      <c r="BPY22" s="21"/>
      <c r="BPZ22" s="21"/>
      <c r="BQA22" s="21"/>
      <c r="BQB22" s="21"/>
      <c r="BQC22" s="21"/>
      <c r="BQD22" s="21"/>
      <c r="BQE22" s="21"/>
      <c r="BQF22" s="21"/>
      <c r="BQG22" s="21"/>
      <c r="BQH22" s="21"/>
      <c r="BQI22" s="21"/>
      <c r="BQJ22" s="21"/>
      <c r="BQK22" s="21"/>
      <c r="BQL22" s="21"/>
      <c r="BQM22" s="21"/>
      <c r="BQN22" s="21"/>
      <c r="BQO22" s="21"/>
      <c r="BQP22" s="21"/>
      <c r="BQQ22" s="21"/>
      <c r="BQR22" s="21"/>
      <c r="BQS22" s="21"/>
      <c r="BQT22" s="21"/>
      <c r="BQU22" s="21"/>
      <c r="BQV22" s="21"/>
      <c r="BQW22" s="21"/>
      <c r="BQX22" s="21"/>
      <c r="BQY22" s="21"/>
      <c r="BQZ22" s="21"/>
      <c r="BRA22" s="21"/>
      <c r="BRB22" s="21"/>
      <c r="BRC22" s="21"/>
      <c r="BRD22" s="21"/>
      <c r="BRE22" s="21"/>
      <c r="BRF22" s="21"/>
      <c r="BRG22" s="21"/>
      <c r="BRH22" s="21"/>
      <c r="BRI22" s="21"/>
      <c r="BRJ22" s="21"/>
      <c r="BRK22" s="21"/>
      <c r="BRL22" s="21"/>
      <c r="BRM22" s="21"/>
      <c r="BRN22" s="21"/>
      <c r="BRO22" s="21"/>
      <c r="BRP22" s="21"/>
      <c r="BRQ22" s="21"/>
      <c r="BRR22" s="21"/>
      <c r="BRS22" s="21"/>
      <c r="BRT22" s="21"/>
      <c r="BRU22" s="21"/>
      <c r="BRV22" s="21"/>
      <c r="BRW22" s="21"/>
      <c r="BRX22" s="21"/>
      <c r="BRY22" s="21"/>
      <c r="BRZ22" s="21"/>
      <c r="BSA22" s="21"/>
      <c r="BSB22" s="21"/>
      <c r="BSC22" s="21"/>
      <c r="BSD22" s="21"/>
      <c r="BSE22" s="21"/>
      <c r="BSF22" s="21"/>
      <c r="BSG22" s="21"/>
      <c r="BSH22" s="21"/>
      <c r="BSI22" s="21"/>
      <c r="BSJ22" s="21"/>
      <c r="BSK22" s="21"/>
      <c r="BSL22" s="21"/>
      <c r="BSM22" s="21"/>
      <c r="BSN22" s="21"/>
      <c r="BSO22" s="21"/>
      <c r="BSP22" s="21"/>
      <c r="BSQ22" s="21"/>
      <c r="BSR22" s="21"/>
      <c r="BSS22" s="21"/>
      <c r="BST22" s="21"/>
      <c r="BSU22" s="21"/>
      <c r="BSV22" s="21"/>
      <c r="BSW22" s="21"/>
      <c r="BSX22" s="21"/>
      <c r="BSY22" s="21"/>
      <c r="BSZ22" s="21"/>
      <c r="BTA22" s="21"/>
      <c r="BTB22" s="21"/>
      <c r="BTC22" s="21"/>
      <c r="BTD22" s="21"/>
      <c r="BTE22" s="21"/>
      <c r="BTF22" s="21"/>
      <c r="BTG22" s="21"/>
      <c r="BTH22" s="21"/>
      <c r="BTI22" s="21"/>
      <c r="BTJ22" s="21"/>
      <c r="BTK22" s="21"/>
      <c r="BTL22" s="21"/>
      <c r="BTM22" s="21"/>
      <c r="BTN22" s="21"/>
      <c r="BTO22" s="21"/>
      <c r="BTP22" s="21"/>
      <c r="BTQ22" s="21"/>
      <c r="BTR22" s="21"/>
      <c r="BTS22" s="21"/>
      <c r="BTT22" s="21"/>
      <c r="BTU22" s="21"/>
      <c r="BTV22" s="21"/>
      <c r="BTW22" s="21"/>
      <c r="BTX22" s="21"/>
      <c r="BTY22" s="21"/>
      <c r="BTZ22" s="21"/>
      <c r="BUA22" s="21"/>
      <c r="BUB22" s="21"/>
      <c r="BUC22" s="21"/>
      <c r="BUD22" s="21"/>
      <c r="BUE22" s="21"/>
      <c r="BUF22" s="21"/>
      <c r="BUG22" s="21"/>
      <c r="BUH22" s="21"/>
      <c r="BUI22" s="21"/>
      <c r="BUJ22" s="21"/>
      <c r="BUK22" s="21"/>
      <c r="BUL22" s="21"/>
      <c r="BUM22" s="21"/>
      <c r="BUN22" s="21"/>
      <c r="BUO22" s="21"/>
      <c r="BUP22" s="21"/>
      <c r="BUQ22" s="21"/>
      <c r="BUR22" s="21"/>
      <c r="BUS22" s="21"/>
      <c r="BUT22" s="21"/>
      <c r="BUU22" s="21"/>
      <c r="BUV22" s="21"/>
      <c r="BUW22" s="21"/>
      <c r="BUX22" s="21"/>
      <c r="BUY22" s="21"/>
      <c r="BUZ22" s="21"/>
      <c r="BVA22" s="21"/>
      <c r="BVB22" s="21"/>
      <c r="BVC22" s="21"/>
      <c r="BVD22" s="21"/>
      <c r="BVE22" s="21"/>
      <c r="BVF22" s="21"/>
      <c r="BVG22" s="21"/>
      <c r="BVH22" s="21"/>
      <c r="BVI22" s="21"/>
      <c r="BVJ22" s="21"/>
      <c r="BVK22" s="21"/>
      <c r="BVL22" s="21"/>
      <c r="BVM22" s="21"/>
      <c r="BVN22" s="21"/>
      <c r="BVO22" s="21"/>
      <c r="BVP22" s="21"/>
      <c r="BVQ22" s="21"/>
      <c r="BVR22" s="21"/>
      <c r="BVS22" s="21"/>
      <c r="BVT22" s="21"/>
      <c r="BVU22" s="21"/>
      <c r="BVV22" s="21"/>
      <c r="BVW22" s="21"/>
      <c r="BVX22" s="21"/>
      <c r="BVY22" s="21"/>
      <c r="BVZ22" s="21"/>
      <c r="BWA22" s="21"/>
      <c r="BWB22" s="21"/>
      <c r="BWC22" s="21"/>
      <c r="BWD22" s="21"/>
      <c r="BWE22" s="21"/>
      <c r="BWF22" s="21"/>
      <c r="BWG22" s="21"/>
      <c r="BWH22" s="21"/>
      <c r="BWI22" s="21"/>
      <c r="BWJ22" s="21"/>
      <c r="BWK22" s="21"/>
      <c r="BWL22" s="21"/>
      <c r="BWM22" s="21"/>
      <c r="BWN22" s="21"/>
      <c r="BWO22" s="21"/>
      <c r="BWP22" s="21"/>
      <c r="BWQ22" s="21"/>
      <c r="BWR22" s="21"/>
      <c r="BWS22" s="21"/>
      <c r="BWT22" s="21"/>
      <c r="BWU22" s="21"/>
      <c r="BWV22" s="21"/>
      <c r="BWW22" s="21"/>
      <c r="BWX22" s="21"/>
      <c r="BWY22" s="21"/>
      <c r="BWZ22" s="21"/>
      <c r="BXA22" s="21"/>
      <c r="BXB22" s="21"/>
      <c r="BXC22" s="21"/>
      <c r="BXD22" s="21"/>
      <c r="BXE22" s="21"/>
      <c r="BXF22" s="21"/>
      <c r="BXG22" s="21"/>
      <c r="BXH22" s="21"/>
      <c r="BXI22" s="21"/>
      <c r="BXJ22" s="21"/>
      <c r="BXK22" s="21"/>
      <c r="BXL22" s="21"/>
      <c r="BXM22" s="21"/>
      <c r="BXN22" s="21"/>
      <c r="BXO22" s="21"/>
      <c r="BXP22" s="21"/>
      <c r="BXQ22" s="21"/>
      <c r="BXR22" s="21"/>
      <c r="BXS22" s="21"/>
      <c r="BXT22" s="21"/>
      <c r="BXU22" s="21"/>
      <c r="BXV22" s="21"/>
      <c r="BXW22" s="21"/>
      <c r="BXX22" s="21"/>
      <c r="BXY22" s="21"/>
      <c r="BXZ22" s="21"/>
      <c r="BYA22" s="21"/>
      <c r="BYB22" s="21"/>
      <c r="BYC22" s="21"/>
      <c r="BYD22" s="21"/>
      <c r="BYE22" s="21"/>
      <c r="BYF22" s="21"/>
      <c r="BYG22" s="21"/>
      <c r="BYH22" s="21"/>
      <c r="BYI22" s="21"/>
      <c r="BYJ22" s="21"/>
      <c r="BYK22" s="21"/>
      <c r="BYL22" s="21"/>
      <c r="BYM22" s="21"/>
      <c r="BYN22" s="21"/>
      <c r="BYO22" s="21"/>
      <c r="BYP22" s="21"/>
      <c r="BYQ22" s="21"/>
      <c r="BYR22" s="21"/>
      <c r="BYS22" s="21"/>
      <c r="BYT22" s="21"/>
      <c r="BYU22" s="21"/>
      <c r="BYV22" s="21"/>
      <c r="BYW22" s="21"/>
      <c r="BYX22" s="21"/>
      <c r="BYY22" s="21"/>
      <c r="BYZ22" s="21"/>
      <c r="BZA22" s="21"/>
      <c r="BZB22" s="21"/>
      <c r="BZC22" s="21"/>
      <c r="BZD22" s="21"/>
      <c r="BZE22" s="21"/>
      <c r="BZF22" s="21"/>
      <c r="BZG22" s="21"/>
      <c r="BZH22" s="21"/>
      <c r="BZI22" s="21"/>
      <c r="BZJ22" s="21"/>
      <c r="BZK22" s="21"/>
      <c r="BZL22" s="21"/>
      <c r="BZM22" s="21"/>
      <c r="BZN22" s="21"/>
      <c r="BZO22" s="21"/>
      <c r="BZP22" s="21"/>
      <c r="BZQ22" s="21"/>
      <c r="BZR22" s="21"/>
      <c r="BZS22" s="21"/>
      <c r="BZT22" s="21"/>
      <c r="BZU22" s="21"/>
      <c r="BZV22" s="21"/>
      <c r="BZW22" s="21"/>
      <c r="BZX22" s="21"/>
      <c r="BZY22" s="21"/>
      <c r="BZZ22" s="21"/>
      <c r="CAA22" s="21"/>
      <c r="CAB22" s="21"/>
      <c r="CAC22" s="21"/>
      <c r="CAD22" s="21"/>
      <c r="CAE22" s="21"/>
      <c r="CAF22" s="21"/>
      <c r="CAG22" s="21"/>
      <c r="CAH22" s="21"/>
      <c r="CAI22" s="21"/>
      <c r="CAJ22" s="21"/>
      <c r="CAK22" s="21"/>
      <c r="CAL22" s="21"/>
      <c r="CAM22" s="21"/>
      <c r="CAN22" s="21"/>
      <c r="CAO22" s="21"/>
      <c r="CAP22" s="21"/>
      <c r="CAQ22" s="21"/>
      <c r="CAR22" s="21"/>
      <c r="CAS22" s="21"/>
      <c r="CAT22" s="21"/>
      <c r="CAU22" s="21"/>
      <c r="CAV22" s="21"/>
      <c r="CAW22" s="21"/>
      <c r="CAX22" s="21"/>
      <c r="CAY22" s="21"/>
      <c r="CAZ22" s="21"/>
      <c r="CBA22" s="21"/>
      <c r="CBB22" s="21"/>
      <c r="CBC22" s="21"/>
      <c r="CBD22" s="21"/>
      <c r="CBE22" s="21"/>
      <c r="CBF22" s="21"/>
      <c r="CBG22" s="21"/>
      <c r="CBH22" s="21"/>
      <c r="CBI22" s="21"/>
      <c r="CBJ22" s="21"/>
      <c r="CBK22" s="21"/>
      <c r="CBL22" s="21"/>
      <c r="CBM22" s="21"/>
      <c r="CBN22" s="21"/>
      <c r="CBO22" s="21"/>
      <c r="CBP22" s="21"/>
      <c r="CBQ22" s="21"/>
      <c r="CBR22" s="21"/>
      <c r="CBS22" s="21"/>
      <c r="CBT22" s="21"/>
      <c r="CBU22" s="21"/>
      <c r="CBV22" s="21"/>
      <c r="CBW22" s="21"/>
      <c r="CBX22" s="21"/>
      <c r="CBY22" s="21"/>
      <c r="CBZ22" s="21"/>
      <c r="CCA22" s="21"/>
      <c r="CCB22" s="21"/>
      <c r="CCC22" s="21"/>
      <c r="CCD22" s="21"/>
      <c r="CCE22" s="21"/>
      <c r="CCF22" s="21"/>
      <c r="CCG22" s="21"/>
      <c r="CCH22" s="21"/>
      <c r="CCI22" s="21"/>
      <c r="CCJ22" s="21"/>
      <c r="CCK22" s="21"/>
      <c r="CCL22" s="21"/>
      <c r="CCM22" s="21"/>
      <c r="CCN22" s="21"/>
      <c r="CCO22" s="21"/>
      <c r="CCP22" s="21"/>
      <c r="CCQ22" s="21"/>
      <c r="CCR22" s="21"/>
      <c r="CCS22" s="21"/>
      <c r="CCT22" s="21"/>
      <c r="CCU22" s="21"/>
      <c r="CCV22" s="21"/>
      <c r="CCW22" s="21"/>
      <c r="CCX22" s="21"/>
      <c r="CCY22" s="21"/>
      <c r="CCZ22" s="21"/>
      <c r="CDA22" s="21"/>
      <c r="CDB22" s="21"/>
      <c r="CDC22" s="21"/>
      <c r="CDD22" s="21"/>
      <c r="CDE22" s="21"/>
      <c r="CDF22" s="21"/>
      <c r="CDG22" s="21"/>
      <c r="CDH22" s="21"/>
      <c r="CDI22" s="21"/>
      <c r="CDJ22" s="21"/>
      <c r="CDK22" s="21"/>
      <c r="CDL22" s="21"/>
      <c r="CDM22" s="21"/>
      <c r="CDN22" s="21"/>
      <c r="CDO22" s="21"/>
      <c r="CDP22" s="21"/>
      <c r="CDQ22" s="21"/>
      <c r="CDR22" s="21"/>
      <c r="CDS22" s="21"/>
      <c r="CDT22" s="21"/>
      <c r="CDU22" s="21"/>
      <c r="CDV22" s="21"/>
      <c r="CDW22" s="21"/>
      <c r="CDX22" s="21"/>
      <c r="CDY22" s="21"/>
      <c r="CDZ22" s="21"/>
      <c r="CEA22" s="21"/>
      <c r="CEB22" s="21"/>
      <c r="CEC22" s="21"/>
      <c r="CED22" s="21"/>
      <c r="CEE22" s="21"/>
      <c r="CEF22" s="21"/>
      <c r="CEG22" s="21"/>
      <c r="CEH22" s="21"/>
      <c r="CEI22" s="21"/>
      <c r="CEJ22" s="21"/>
      <c r="CEK22" s="21"/>
      <c r="CEL22" s="21"/>
      <c r="CEM22" s="21"/>
      <c r="CEN22" s="21"/>
      <c r="CEO22" s="21"/>
      <c r="CEP22" s="21"/>
      <c r="CEQ22" s="21"/>
      <c r="CER22" s="21"/>
      <c r="CES22" s="21"/>
      <c r="CET22" s="21"/>
      <c r="CEU22" s="21"/>
      <c r="CEV22" s="21"/>
      <c r="CEW22" s="21"/>
      <c r="CEX22" s="21"/>
      <c r="CEY22" s="21"/>
      <c r="CEZ22" s="21"/>
      <c r="CFA22" s="21"/>
      <c r="CFB22" s="21"/>
      <c r="CFC22" s="21"/>
      <c r="CFD22" s="21"/>
      <c r="CFE22" s="21"/>
      <c r="CFF22" s="21"/>
      <c r="CFG22" s="21"/>
      <c r="CFH22" s="21"/>
      <c r="CFI22" s="21"/>
      <c r="CFJ22" s="21"/>
      <c r="CFK22" s="21"/>
      <c r="CFL22" s="21"/>
      <c r="CFM22" s="21"/>
      <c r="CFN22" s="21"/>
      <c r="CFO22" s="21"/>
      <c r="CFP22" s="21"/>
      <c r="CFQ22" s="21"/>
      <c r="CFR22" s="21"/>
      <c r="CFS22" s="21"/>
      <c r="CFT22" s="21"/>
      <c r="CFU22" s="21"/>
      <c r="CFV22" s="21"/>
      <c r="CFW22" s="21"/>
      <c r="CFX22" s="21"/>
      <c r="CFY22" s="21"/>
      <c r="CFZ22" s="21"/>
      <c r="CGA22" s="21"/>
      <c r="CGB22" s="21"/>
      <c r="CGC22" s="21"/>
      <c r="CGD22" s="21"/>
      <c r="CGE22" s="21"/>
      <c r="CGF22" s="21"/>
      <c r="CGG22" s="21"/>
      <c r="CGH22" s="21"/>
      <c r="CGI22" s="21"/>
      <c r="CGJ22" s="21"/>
      <c r="CGK22" s="21"/>
      <c r="CGL22" s="21"/>
      <c r="CGM22" s="21"/>
      <c r="CGN22" s="21"/>
      <c r="CGO22" s="21"/>
      <c r="CGP22" s="21"/>
      <c r="CGQ22" s="21"/>
      <c r="CGR22" s="21"/>
      <c r="CGS22" s="21"/>
      <c r="CGT22" s="21"/>
      <c r="CGU22" s="21"/>
      <c r="CGV22" s="21"/>
      <c r="CGW22" s="21"/>
      <c r="CGX22" s="21"/>
      <c r="CGY22" s="21"/>
      <c r="CGZ22" s="21"/>
      <c r="CHA22" s="21"/>
      <c r="CHB22" s="21"/>
      <c r="CHC22" s="21"/>
      <c r="CHD22" s="21"/>
      <c r="CHE22" s="21"/>
      <c r="CHF22" s="21"/>
      <c r="CHG22" s="21"/>
      <c r="CHH22" s="21"/>
      <c r="CHI22" s="21"/>
      <c r="CHJ22" s="21"/>
      <c r="CHK22" s="21"/>
      <c r="CHL22" s="21"/>
      <c r="CHM22" s="21"/>
      <c r="CHN22" s="21"/>
      <c r="CHO22" s="21"/>
      <c r="CHP22" s="21"/>
      <c r="CHQ22" s="21"/>
      <c r="CHR22" s="21"/>
      <c r="CHS22" s="21"/>
      <c r="CHT22" s="21"/>
      <c r="CHU22" s="21"/>
      <c r="CHV22" s="21"/>
      <c r="CHW22" s="21"/>
      <c r="CHX22" s="21"/>
      <c r="CHY22" s="21"/>
      <c r="CHZ22" s="21"/>
      <c r="CIA22" s="21"/>
      <c r="CIB22" s="21"/>
      <c r="CIC22" s="21"/>
      <c r="CID22" s="21"/>
      <c r="CIE22" s="21"/>
      <c r="CIF22" s="21"/>
      <c r="CIG22" s="21"/>
      <c r="CIH22" s="21"/>
      <c r="CII22" s="21"/>
      <c r="CIJ22" s="21"/>
      <c r="CIK22" s="21"/>
      <c r="CIL22" s="21"/>
      <c r="CIM22" s="21"/>
      <c r="CIN22" s="21"/>
      <c r="CIO22" s="21"/>
      <c r="CIP22" s="21"/>
      <c r="CIQ22" s="21"/>
      <c r="CIR22" s="21"/>
      <c r="CIS22" s="21"/>
      <c r="CIT22" s="21"/>
      <c r="CIU22" s="21"/>
      <c r="CIV22" s="21"/>
      <c r="CIW22" s="21"/>
      <c r="CIX22" s="21"/>
      <c r="CIY22" s="21"/>
      <c r="CIZ22" s="21"/>
      <c r="CJA22" s="21"/>
      <c r="CJB22" s="21"/>
      <c r="CJC22" s="21"/>
      <c r="CJD22" s="21"/>
      <c r="CJE22" s="21"/>
      <c r="CJF22" s="21"/>
      <c r="CJG22" s="21"/>
      <c r="CJH22" s="21"/>
      <c r="CJI22" s="21"/>
      <c r="CJJ22" s="21"/>
      <c r="CJK22" s="21"/>
      <c r="CJL22" s="21"/>
      <c r="CJM22" s="21"/>
      <c r="CJN22" s="21"/>
      <c r="CJO22" s="21"/>
      <c r="CJP22" s="21"/>
      <c r="CJQ22" s="21"/>
      <c r="CJR22" s="21"/>
      <c r="CJS22" s="21"/>
      <c r="CJT22" s="21"/>
      <c r="CJU22" s="21"/>
      <c r="CJV22" s="21"/>
      <c r="CJW22" s="21"/>
      <c r="CJX22" s="21"/>
      <c r="CJY22" s="21"/>
      <c r="CJZ22" s="21"/>
      <c r="CKA22" s="21"/>
      <c r="CKB22" s="21"/>
      <c r="CKC22" s="21"/>
      <c r="CKD22" s="21"/>
      <c r="CKE22" s="21"/>
      <c r="CKF22" s="21"/>
      <c r="CKG22" s="21"/>
      <c r="CKH22" s="21"/>
      <c r="CKI22" s="21"/>
      <c r="CKJ22" s="21"/>
      <c r="CKK22" s="21"/>
      <c r="CKL22" s="21"/>
      <c r="CKM22" s="21"/>
      <c r="CKN22" s="21"/>
      <c r="CKO22" s="21"/>
      <c r="CKP22" s="21"/>
      <c r="CKQ22" s="21"/>
      <c r="CKR22" s="21"/>
      <c r="CKS22" s="21"/>
      <c r="CKT22" s="21"/>
      <c r="CKU22" s="21"/>
      <c r="CKV22" s="21"/>
      <c r="CKW22" s="21"/>
      <c r="CKX22" s="21"/>
      <c r="CKY22" s="21"/>
      <c r="CKZ22" s="21"/>
      <c r="CLA22" s="21"/>
      <c r="CLB22" s="21"/>
      <c r="CLC22" s="21"/>
      <c r="CLD22" s="21"/>
      <c r="CLE22" s="21"/>
      <c r="CLF22" s="21"/>
      <c r="CLG22" s="21"/>
      <c r="CLH22" s="21"/>
      <c r="CLI22" s="21"/>
      <c r="CLJ22" s="21"/>
      <c r="CLK22" s="21"/>
      <c r="CLL22" s="21"/>
      <c r="CLM22" s="21"/>
      <c r="CLN22" s="21"/>
      <c r="CLO22" s="21"/>
      <c r="CLP22" s="21"/>
      <c r="CLQ22" s="21"/>
      <c r="CLR22" s="21"/>
      <c r="CLS22" s="21"/>
      <c r="CLT22" s="21"/>
      <c r="CLU22" s="21"/>
      <c r="CLV22" s="21"/>
      <c r="CLW22" s="21"/>
      <c r="CLX22" s="21"/>
      <c r="CLY22" s="21"/>
      <c r="CLZ22" s="21"/>
      <c r="CMA22" s="21"/>
      <c r="CMB22" s="21"/>
      <c r="CMC22" s="21"/>
      <c r="CMD22" s="21"/>
      <c r="CME22" s="21"/>
      <c r="CMF22" s="21"/>
      <c r="CMG22" s="21"/>
      <c r="CMH22" s="21"/>
      <c r="CMI22" s="21"/>
      <c r="CMJ22" s="21"/>
      <c r="CMK22" s="21"/>
      <c r="CML22" s="21"/>
      <c r="CMM22" s="21"/>
      <c r="CMN22" s="21"/>
      <c r="CMO22" s="21"/>
      <c r="CMP22" s="21"/>
      <c r="CMQ22" s="21"/>
      <c r="CMR22" s="21"/>
      <c r="CMS22" s="21"/>
      <c r="CMT22" s="21"/>
      <c r="CMU22" s="21"/>
      <c r="CMV22" s="21"/>
      <c r="CMW22" s="21"/>
      <c r="CMX22" s="21"/>
      <c r="CMY22" s="21"/>
      <c r="CMZ22" s="21"/>
      <c r="CNA22" s="21"/>
      <c r="CNB22" s="21"/>
      <c r="CNC22" s="21"/>
      <c r="CND22" s="21"/>
      <c r="CNE22" s="21"/>
      <c r="CNF22" s="21"/>
      <c r="CNG22" s="21"/>
      <c r="CNH22" s="21"/>
      <c r="CNI22" s="21"/>
      <c r="CNJ22" s="21"/>
      <c r="CNK22" s="21"/>
      <c r="CNL22" s="21"/>
      <c r="CNM22" s="21"/>
      <c r="CNN22" s="21"/>
      <c r="CNO22" s="21"/>
      <c r="CNP22" s="21"/>
      <c r="CNQ22" s="21"/>
      <c r="CNR22" s="21"/>
      <c r="CNS22" s="21"/>
      <c r="CNT22" s="21"/>
      <c r="CNU22" s="21"/>
      <c r="CNV22" s="21"/>
      <c r="CNW22" s="21"/>
      <c r="CNX22" s="21"/>
      <c r="CNY22" s="21"/>
      <c r="CNZ22" s="21"/>
      <c r="COA22" s="21"/>
      <c r="COB22" s="21"/>
      <c r="COC22" s="21"/>
      <c r="COD22" s="21"/>
      <c r="COE22" s="21"/>
      <c r="COF22" s="21"/>
      <c r="COG22" s="21"/>
      <c r="COH22" s="21"/>
      <c r="COI22" s="21"/>
      <c r="COJ22" s="21"/>
      <c r="COK22" s="21"/>
      <c r="COL22" s="21"/>
      <c r="COM22" s="21"/>
      <c r="CON22" s="21"/>
      <c r="COO22" s="21"/>
      <c r="COP22" s="21"/>
      <c r="COQ22" s="21"/>
      <c r="COR22" s="21"/>
      <c r="COS22" s="21"/>
      <c r="COT22" s="21"/>
      <c r="COU22" s="21"/>
      <c r="COV22" s="21"/>
      <c r="COW22" s="21"/>
      <c r="COX22" s="21"/>
      <c r="COY22" s="21"/>
      <c r="COZ22" s="21"/>
      <c r="CPA22" s="21"/>
      <c r="CPB22" s="21"/>
      <c r="CPC22" s="21"/>
      <c r="CPD22" s="21"/>
      <c r="CPE22" s="21"/>
      <c r="CPF22" s="21"/>
      <c r="CPG22" s="21"/>
      <c r="CPH22" s="21"/>
      <c r="CPI22" s="21"/>
      <c r="CPJ22" s="21"/>
      <c r="CPK22" s="21"/>
      <c r="CPL22" s="21"/>
      <c r="CPM22" s="21"/>
      <c r="CPN22" s="21"/>
      <c r="CPO22" s="21"/>
      <c r="CPP22" s="21"/>
      <c r="CPQ22" s="21"/>
      <c r="CPR22" s="21"/>
      <c r="CPS22" s="21"/>
      <c r="CPT22" s="21"/>
      <c r="CPU22" s="21"/>
      <c r="CPV22" s="21"/>
      <c r="CPW22" s="21"/>
      <c r="CPX22" s="21"/>
      <c r="CPY22" s="21"/>
      <c r="CPZ22" s="21"/>
      <c r="CQA22" s="21"/>
      <c r="CQB22" s="21"/>
      <c r="CQC22" s="21"/>
      <c r="CQD22" s="21"/>
      <c r="CQE22" s="21"/>
      <c r="CQF22" s="21"/>
      <c r="CQG22" s="21"/>
      <c r="CQH22" s="21"/>
      <c r="CQI22" s="21"/>
      <c r="CQJ22" s="21"/>
      <c r="CQK22" s="21"/>
      <c r="CQL22" s="21"/>
      <c r="CQM22" s="21"/>
      <c r="CQN22" s="21"/>
      <c r="CQO22" s="21"/>
      <c r="CQP22" s="21"/>
      <c r="CQQ22" s="21"/>
      <c r="CQR22" s="21"/>
      <c r="CQS22" s="21"/>
      <c r="CQT22" s="21"/>
      <c r="CQU22" s="21"/>
      <c r="CQV22" s="21"/>
      <c r="CQW22" s="21"/>
      <c r="CQX22" s="21"/>
      <c r="CQY22" s="21"/>
      <c r="CQZ22" s="21"/>
      <c r="CRA22" s="21"/>
      <c r="CRB22" s="21"/>
      <c r="CRC22" s="21"/>
      <c r="CRD22" s="21"/>
      <c r="CRE22" s="21"/>
      <c r="CRF22" s="21"/>
      <c r="CRG22" s="21"/>
      <c r="CRH22" s="21"/>
      <c r="CRI22" s="21"/>
      <c r="CRJ22" s="21"/>
      <c r="CRK22" s="21"/>
      <c r="CRL22" s="21"/>
      <c r="CRM22" s="21"/>
      <c r="CRN22" s="21"/>
      <c r="CRO22" s="21"/>
      <c r="CRP22" s="21"/>
      <c r="CRQ22" s="21"/>
      <c r="CRR22" s="21"/>
      <c r="CRS22" s="21"/>
      <c r="CRT22" s="21"/>
      <c r="CRU22" s="21"/>
      <c r="CRV22" s="21"/>
      <c r="CRW22" s="21"/>
      <c r="CRX22" s="21"/>
      <c r="CRY22" s="21"/>
      <c r="CRZ22" s="21"/>
      <c r="CSA22" s="21"/>
      <c r="CSB22" s="21"/>
      <c r="CSC22" s="21"/>
      <c r="CSD22" s="21"/>
      <c r="CSE22" s="21"/>
      <c r="CSF22" s="21"/>
      <c r="CSG22" s="21"/>
      <c r="CSH22" s="21"/>
      <c r="CSI22" s="21"/>
      <c r="CSJ22" s="21"/>
      <c r="CSK22" s="21"/>
      <c r="CSL22" s="21"/>
      <c r="CSM22" s="21"/>
      <c r="CSN22" s="21"/>
      <c r="CSO22" s="21"/>
      <c r="CSP22" s="21"/>
      <c r="CSQ22" s="21"/>
      <c r="CSR22" s="21"/>
      <c r="CSS22" s="21"/>
      <c r="CST22" s="21"/>
      <c r="CSU22" s="21"/>
      <c r="CSV22" s="21"/>
      <c r="CSW22" s="21"/>
      <c r="CSX22" s="21"/>
      <c r="CSY22" s="21"/>
      <c r="CSZ22" s="21"/>
      <c r="CTA22" s="21"/>
      <c r="CTB22" s="21"/>
      <c r="CTC22" s="21"/>
      <c r="CTD22" s="21"/>
      <c r="CTE22" s="21"/>
      <c r="CTF22" s="21"/>
      <c r="CTG22" s="21"/>
      <c r="CTH22" s="21"/>
      <c r="CTI22" s="21"/>
      <c r="CTJ22" s="21"/>
      <c r="CTK22" s="21"/>
      <c r="CTL22" s="21"/>
      <c r="CTM22" s="21"/>
      <c r="CTN22" s="21"/>
      <c r="CTO22" s="21"/>
      <c r="CTP22" s="21"/>
      <c r="CTQ22" s="21"/>
      <c r="CTR22" s="21"/>
      <c r="CTS22" s="21"/>
      <c r="CTT22" s="21"/>
      <c r="CTU22" s="21"/>
      <c r="CTV22" s="21"/>
      <c r="CTW22" s="21"/>
      <c r="CTX22" s="21"/>
      <c r="CTY22" s="21"/>
      <c r="CTZ22" s="21"/>
      <c r="CUA22" s="21"/>
      <c r="CUB22" s="21"/>
      <c r="CUC22" s="21"/>
      <c r="CUD22" s="21"/>
      <c r="CUE22" s="21"/>
      <c r="CUF22" s="21"/>
      <c r="CUG22" s="21"/>
      <c r="CUH22" s="21"/>
      <c r="CUI22" s="21"/>
      <c r="CUJ22" s="21"/>
      <c r="CUK22" s="21"/>
      <c r="CUL22" s="21"/>
      <c r="CUM22" s="21"/>
      <c r="CUN22" s="21"/>
      <c r="CUO22" s="21"/>
      <c r="CUP22" s="21"/>
      <c r="CUQ22" s="21"/>
      <c r="CUR22" s="21"/>
      <c r="CUS22" s="21"/>
      <c r="CUT22" s="21"/>
      <c r="CUU22" s="21"/>
      <c r="CUV22" s="21"/>
      <c r="CUW22" s="21"/>
      <c r="CUX22" s="21"/>
      <c r="CUY22" s="21"/>
      <c r="CUZ22" s="21"/>
      <c r="CVA22" s="21"/>
      <c r="CVB22" s="21"/>
      <c r="CVC22" s="21"/>
      <c r="CVD22" s="21"/>
      <c r="CVE22" s="21"/>
      <c r="CVF22" s="21"/>
      <c r="CVG22" s="21"/>
      <c r="CVH22" s="21"/>
      <c r="CVI22" s="21"/>
      <c r="CVJ22" s="21"/>
      <c r="CVK22" s="21"/>
      <c r="CVL22" s="21"/>
      <c r="CVM22" s="21"/>
      <c r="CVN22" s="21"/>
      <c r="CVO22" s="21"/>
      <c r="CVP22" s="21"/>
      <c r="CVQ22" s="21"/>
      <c r="CVR22" s="21"/>
      <c r="CVS22" s="21"/>
      <c r="CVT22" s="21"/>
      <c r="CVU22" s="21"/>
      <c r="CVV22" s="21"/>
      <c r="CVW22" s="21"/>
      <c r="CVX22" s="21"/>
      <c r="CVY22" s="21"/>
      <c r="CVZ22" s="21"/>
      <c r="CWA22" s="21"/>
      <c r="CWB22" s="21"/>
      <c r="CWC22" s="21"/>
      <c r="CWD22" s="21"/>
      <c r="CWE22" s="21"/>
      <c r="CWF22" s="21"/>
      <c r="CWG22" s="21"/>
      <c r="CWH22" s="21"/>
      <c r="CWI22" s="21"/>
      <c r="CWJ22" s="21"/>
      <c r="CWK22" s="21"/>
      <c r="CWL22" s="21"/>
      <c r="CWM22" s="21"/>
      <c r="CWN22" s="21"/>
      <c r="CWO22" s="21"/>
      <c r="CWP22" s="21"/>
      <c r="CWQ22" s="21"/>
      <c r="CWR22" s="21"/>
      <c r="CWS22" s="21"/>
      <c r="CWT22" s="21"/>
      <c r="CWU22" s="21"/>
      <c r="CWV22" s="21"/>
      <c r="CWW22" s="21"/>
      <c r="CWX22" s="21"/>
      <c r="CWY22" s="21"/>
      <c r="CWZ22" s="21"/>
      <c r="CXA22" s="21"/>
      <c r="CXB22" s="21"/>
      <c r="CXC22" s="21"/>
      <c r="CXD22" s="21"/>
      <c r="CXE22" s="21"/>
      <c r="CXF22" s="21"/>
      <c r="CXG22" s="21"/>
      <c r="CXH22" s="21"/>
      <c r="CXI22" s="21"/>
      <c r="CXJ22" s="21"/>
      <c r="CXK22" s="21"/>
      <c r="CXL22" s="21"/>
      <c r="CXM22" s="21"/>
      <c r="CXN22" s="21"/>
      <c r="CXO22" s="21"/>
      <c r="CXP22" s="21"/>
      <c r="CXQ22" s="21"/>
      <c r="CXR22" s="21"/>
      <c r="CXS22" s="21"/>
      <c r="CXT22" s="21"/>
      <c r="CXU22" s="21"/>
      <c r="CXV22" s="21"/>
      <c r="CXW22" s="21"/>
      <c r="CXX22" s="21"/>
      <c r="CXY22" s="21"/>
      <c r="CXZ22" s="21"/>
      <c r="CYA22" s="21"/>
      <c r="CYB22" s="21"/>
      <c r="CYC22" s="21"/>
      <c r="CYD22" s="21"/>
      <c r="CYE22" s="21"/>
      <c r="CYF22" s="21"/>
      <c r="CYG22" s="21"/>
      <c r="CYH22" s="21"/>
      <c r="CYI22" s="21"/>
      <c r="CYJ22" s="21"/>
      <c r="CYK22" s="21"/>
      <c r="CYL22" s="21"/>
      <c r="CYM22" s="21"/>
      <c r="CYN22" s="21"/>
      <c r="CYO22" s="21"/>
      <c r="CYP22" s="21"/>
      <c r="CYQ22" s="21"/>
      <c r="CYR22" s="21"/>
      <c r="CYS22" s="21"/>
      <c r="CYT22" s="21"/>
      <c r="CYU22" s="21"/>
      <c r="CYV22" s="21"/>
      <c r="CYW22" s="21"/>
      <c r="CYX22" s="21"/>
      <c r="CYY22" s="21"/>
      <c r="CYZ22" s="21"/>
      <c r="CZA22" s="21"/>
      <c r="CZB22" s="21"/>
      <c r="CZC22" s="21"/>
      <c r="CZD22" s="21"/>
      <c r="CZE22" s="21"/>
      <c r="CZF22" s="21"/>
      <c r="CZG22" s="21"/>
      <c r="CZH22" s="21"/>
      <c r="CZI22" s="21"/>
      <c r="CZJ22" s="21"/>
      <c r="CZK22" s="21"/>
      <c r="CZL22" s="21"/>
      <c r="CZM22" s="21"/>
      <c r="CZN22" s="21"/>
      <c r="CZO22" s="21"/>
      <c r="CZP22" s="21"/>
      <c r="CZQ22" s="21"/>
      <c r="CZR22" s="21"/>
      <c r="CZS22" s="21"/>
      <c r="CZT22" s="21"/>
      <c r="CZU22" s="21"/>
      <c r="CZV22" s="21"/>
      <c r="CZW22" s="21"/>
      <c r="CZX22" s="21"/>
      <c r="CZY22" s="21"/>
      <c r="CZZ22" s="21"/>
      <c r="DAA22" s="21"/>
      <c r="DAB22" s="21"/>
      <c r="DAC22" s="21"/>
      <c r="DAD22" s="21"/>
      <c r="DAE22" s="21"/>
      <c r="DAF22" s="21"/>
      <c r="DAG22" s="21"/>
      <c r="DAH22" s="21"/>
      <c r="DAI22" s="21"/>
      <c r="DAJ22" s="21"/>
      <c r="DAK22" s="21"/>
      <c r="DAL22" s="21"/>
      <c r="DAM22" s="21"/>
      <c r="DAN22" s="21"/>
      <c r="DAO22" s="21"/>
      <c r="DAP22" s="21"/>
      <c r="DAQ22" s="21"/>
      <c r="DAR22" s="21"/>
      <c r="DAS22" s="21"/>
      <c r="DAT22" s="21"/>
      <c r="DAU22" s="21"/>
      <c r="DAV22" s="21"/>
      <c r="DAW22" s="21"/>
      <c r="DAX22" s="21"/>
      <c r="DAY22" s="21"/>
      <c r="DAZ22" s="21"/>
      <c r="DBA22" s="21"/>
      <c r="DBB22" s="21"/>
      <c r="DBC22" s="21"/>
      <c r="DBD22" s="21"/>
      <c r="DBE22" s="21"/>
      <c r="DBF22" s="21"/>
      <c r="DBG22" s="21"/>
      <c r="DBH22" s="21"/>
      <c r="DBI22" s="21"/>
      <c r="DBJ22" s="21"/>
      <c r="DBK22" s="21"/>
      <c r="DBL22" s="21"/>
      <c r="DBM22" s="21"/>
      <c r="DBN22" s="21"/>
      <c r="DBO22" s="21"/>
      <c r="DBP22" s="21"/>
      <c r="DBQ22" s="21"/>
      <c r="DBR22" s="21"/>
      <c r="DBS22" s="21"/>
      <c r="DBT22" s="21"/>
      <c r="DBU22" s="21"/>
      <c r="DBV22" s="21"/>
      <c r="DBW22" s="21"/>
      <c r="DBX22" s="21"/>
      <c r="DBY22" s="21"/>
      <c r="DBZ22" s="21"/>
      <c r="DCA22" s="21"/>
      <c r="DCB22" s="21"/>
      <c r="DCC22" s="21"/>
      <c r="DCD22" s="21"/>
      <c r="DCE22" s="21"/>
      <c r="DCF22" s="21"/>
      <c r="DCG22" s="21"/>
      <c r="DCH22" s="21"/>
      <c r="DCI22" s="21"/>
      <c r="DCJ22" s="21"/>
      <c r="DCK22" s="21"/>
      <c r="DCL22" s="21"/>
      <c r="DCM22" s="21"/>
      <c r="DCN22" s="21"/>
      <c r="DCO22" s="21"/>
      <c r="DCP22" s="21"/>
      <c r="DCQ22" s="21"/>
      <c r="DCR22" s="21"/>
      <c r="DCS22" s="21"/>
      <c r="DCT22" s="21"/>
      <c r="DCU22" s="21"/>
      <c r="DCV22" s="21"/>
      <c r="DCW22" s="21"/>
      <c r="DCX22" s="21"/>
      <c r="DCY22" s="21"/>
      <c r="DCZ22" s="21"/>
      <c r="DDA22" s="21"/>
      <c r="DDB22" s="21"/>
      <c r="DDC22" s="21"/>
      <c r="DDD22" s="21"/>
      <c r="DDE22" s="21"/>
      <c r="DDF22" s="21"/>
      <c r="DDG22" s="21"/>
      <c r="DDH22" s="21"/>
      <c r="DDI22" s="21"/>
      <c r="DDJ22" s="21"/>
      <c r="DDK22" s="21"/>
      <c r="DDL22" s="21"/>
      <c r="DDM22" s="21"/>
      <c r="DDN22" s="21"/>
      <c r="DDO22" s="21"/>
      <c r="DDP22" s="21"/>
      <c r="DDQ22" s="21"/>
      <c r="DDR22" s="21"/>
      <c r="DDS22" s="21"/>
      <c r="DDT22" s="21"/>
      <c r="DDU22" s="21"/>
      <c r="DDV22" s="21"/>
      <c r="DDW22" s="21"/>
      <c r="DDX22" s="21"/>
      <c r="DDY22" s="21"/>
      <c r="DDZ22" s="21"/>
      <c r="DEA22" s="21"/>
      <c r="DEB22" s="21"/>
      <c r="DEC22" s="21"/>
      <c r="DED22" s="21"/>
      <c r="DEE22" s="21"/>
      <c r="DEF22" s="21"/>
      <c r="DEG22" s="21"/>
      <c r="DEH22" s="21"/>
      <c r="DEI22" s="21"/>
      <c r="DEJ22" s="21"/>
      <c r="DEK22" s="21"/>
      <c r="DEL22" s="21"/>
      <c r="DEM22" s="21"/>
      <c r="DEN22" s="21"/>
      <c r="DEO22" s="21"/>
      <c r="DEP22" s="21"/>
      <c r="DEQ22" s="21"/>
      <c r="DER22" s="21"/>
      <c r="DES22" s="21"/>
      <c r="DET22" s="21"/>
      <c r="DEU22" s="21"/>
      <c r="DEV22" s="21"/>
      <c r="DEW22" s="21"/>
      <c r="DEX22" s="21"/>
      <c r="DEY22" s="21"/>
      <c r="DEZ22" s="21"/>
      <c r="DFA22" s="21"/>
      <c r="DFB22" s="21"/>
      <c r="DFC22" s="21"/>
      <c r="DFD22" s="21"/>
      <c r="DFE22" s="21"/>
      <c r="DFF22" s="21"/>
      <c r="DFG22" s="21"/>
      <c r="DFH22" s="21"/>
      <c r="DFI22" s="21"/>
      <c r="DFJ22" s="21"/>
      <c r="DFK22" s="21"/>
      <c r="DFL22" s="21"/>
      <c r="DFM22" s="21"/>
      <c r="DFN22" s="21"/>
      <c r="DFO22" s="21"/>
      <c r="DFP22" s="21"/>
      <c r="DFQ22" s="21"/>
      <c r="DFR22" s="21"/>
      <c r="DFS22" s="21"/>
      <c r="DFT22" s="21"/>
      <c r="DFU22" s="21"/>
      <c r="DFV22" s="21"/>
      <c r="DFW22" s="21"/>
      <c r="DFX22" s="21"/>
      <c r="DFY22" s="21"/>
      <c r="DFZ22" s="21"/>
      <c r="DGA22" s="21"/>
      <c r="DGB22" s="21"/>
      <c r="DGC22" s="21"/>
      <c r="DGD22" s="21"/>
      <c r="DGE22" s="21"/>
      <c r="DGF22" s="21"/>
      <c r="DGG22" s="21"/>
      <c r="DGH22" s="21"/>
      <c r="DGI22" s="21"/>
      <c r="DGJ22" s="21"/>
      <c r="DGK22" s="21"/>
      <c r="DGL22" s="21"/>
      <c r="DGM22" s="21"/>
      <c r="DGN22" s="21"/>
      <c r="DGO22" s="21"/>
      <c r="DGP22" s="21"/>
      <c r="DGQ22" s="21"/>
      <c r="DGR22" s="21"/>
      <c r="DGS22" s="21"/>
      <c r="DGT22" s="21"/>
      <c r="DGU22" s="21"/>
      <c r="DGV22" s="21"/>
      <c r="DGW22" s="21"/>
      <c r="DGX22" s="21"/>
      <c r="DGY22" s="21"/>
      <c r="DGZ22" s="21"/>
      <c r="DHA22" s="21"/>
      <c r="DHB22" s="21"/>
      <c r="DHC22" s="21"/>
      <c r="DHD22" s="21"/>
      <c r="DHE22" s="21"/>
      <c r="DHF22" s="21"/>
      <c r="DHG22" s="21"/>
      <c r="DHH22" s="21"/>
      <c r="DHI22" s="21"/>
      <c r="DHJ22" s="21"/>
      <c r="DHK22" s="21"/>
      <c r="DHL22" s="21"/>
      <c r="DHM22" s="21"/>
      <c r="DHN22" s="21"/>
      <c r="DHO22" s="21"/>
      <c r="DHP22" s="21"/>
      <c r="DHQ22" s="21"/>
      <c r="DHR22" s="21"/>
      <c r="DHS22" s="21"/>
      <c r="DHT22" s="21"/>
      <c r="DHU22" s="21"/>
      <c r="DHV22" s="21"/>
      <c r="DHW22" s="21"/>
      <c r="DHX22" s="21"/>
      <c r="DHY22" s="21"/>
      <c r="DHZ22" s="21"/>
      <c r="DIA22" s="21"/>
      <c r="DIB22" s="21"/>
      <c r="DIC22" s="21"/>
      <c r="DID22" s="21"/>
      <c r="DIE22" s="21"/>
      <c r="DIF22" s="21"/>
      <c r="DIG22" s="21"/>
      <c r="DIH22" s="21"/>
      <c r="DII22" s="21"/>
      <c r="DIJ22" s="21"/>
      <c r="DIK22" s="21"/>
      <c r="DIL22" s="21"/>
      <c r="DIM22" s="21"/>
      <c r="DIN22" s="21"/>
      <c r="DIO22" s="21"/>
      <c r="DIP22" s="21"/>
      <c r="DIQ22" s="21"/>
      <c r="DIR22" s="21"/>
      <c r="DIS22" s="21"/>
      <c r="DIT22" s="21"/>
      <c r="DIU22" s="21"/>
      <c r="DIV22" s="21"/>
      <c r="DIW22" s="21"/>
      <c r="DIX22" s="21"/>
      <c r="DIY22" s="21"/>
      <c r="DIZ22" s="21"/>
      <c r="DJA22" s="21"/>
      <c r="DJB22" s="21"/>
      <c r="DJC22" s="21"/>
      <c r="DJD22" s="21"/>
      <c r="DJE22" s="21"/>
      <c r="DJF22" s="21"/>
      <c r="DJG22" s="21"/>
      <c r="DJH22" s="21"/>
      <c r="DJI22" s="21"/>
      <c r="DJJ22" s="21"/>
      <c r="DJK22" s="21"/>
      <c r="DJL22" s="21"/>
      <c r="DJM22" s="21"/>
      <c r="DJN22" s="21"/>
      <c r="DJO22" s="21"/>
      <c r="DJP22" s="21"/>
      <c r="DJQ22" s="21"/>
      <c r="DJR22" s="21"/>
      <c r="DJS22" s="21"/>
      <c r="DJT22" s="21"/>
      <c r="DJU22" s="21"/>
      <c r="DJV22" s="21"/>
      <c r="DJW22" s="21"/>
      <c r="DJX22" s="21"/>
      <c r="DJY22" s="21"/>
      <c r="DJZ22" s="21"/>
      <c r="DKA22" s="21"/>
      <c r="DKB22" s="21"/>
      <c r="DKC22" s="21"/>
      <c r="DKD22" s="21"/>
      <c r="DKE22" s="21"/>
      <c r="DKF22" s="21"/>
      <c r="DKG22" s="21"/>
      <c r="DKH22" s="21"/>
      <c r="DKI22" s="21"/>
      <c r="DKJ22" s="21"/>
      <c r="DKK22" s="21"/>
      <c r="DKL22" s="21"/>
      <c r="DKM22" s="21"/>
      <c r="DKN22" s="21"/>
      <c r="DKO22" s="21"/>
      <c r="DKP22" s="21"/>
      <c r="DKQ22" s="21"/>
      <c r="DKR22" s="21"/>
      <c r="DKS22" s="21"/>
      <c r="DKT22" s="21"/>
      <c r="DKU22" s="21"/>
      <c r="DKV22" s="21"/>
      <c r="DKW22" s="21"/>
      <c r="DKX22" s="21"/>
      <c r="DKY22" s="21"/>
      <c r="DKZ22" s="21"/>
      <c r="DLA22" s="21"/>
      <c r="DLB22" s="21"/>
      <c r="DLC22" s="21"/>
      <c r="DLD22" s="21"/>
      <c r="DLE22" s="21"/>
      <c r="DLF22" s="21"/>
      <c r="DLG22" s="21"/>
      <c r="DLH22" s="21"/>
      <c r="DLI22" s="21"/>
      <c r="DLJ22" s="21"/>
      <c r="DLK22" s="21"/>
      <c r="DLL22" s="21"/>
      <c r="DLM22" s="21"/>
      <c r="DLN22" s="21"/>
      <c r="DLO22" s="21"/>
      <c r="DLP22" s="21"/>
      <c r="DLQ22" s="21"/>
      <c r="DLR22" s="21"/>
      <c r="DLS22" s="21"/>
      <c r="DLT22" s="21"/>
      <c r="DLU22" s="21"/>
      <c r="DLV22" s="21"/>
      <c r="DLW22" s="21"/>
      <c r="DLX22" s="21"/>
      <c r="DLY22" s="21"/>
      <c r="DLZ22" s="21"/>
      <c r="DMA22" s="21"/>
      <c r="DMB22" s="21"/>
      <c r="DMC22" s="21"/>
      <c r="DMD22" s="21"/>
      <c r="DME22" s="21"/>
      <c r="DMF22" s="21"/>
      <c r="DMG22" s="21"/>
      <c r="DMH22" s="21"/>
      <c r="DMI22" s="21"/>
      <c r="DMJ22" s="21"/>
      <c r="DMK22" s="21"/>
      <c r="DML22" s="21"/>
      <c r="DMM22" s="21"/>
      <c r="DMN22" s="21"/>
      <c r="DMO22" s="21"/>
      <c r="DMP22" s="21"/>
      <c r="DMQ22" s="21"/>
      <c r="DMR22" s="21"/>
      <c r="DMS22" s="21"/>
      <c r="DMT22" s="21"/>
      <c r="DMU22" s="21"/>
      <c r="DMV22" s="21"/>
      <c r="DMW22" s="21"/>
      <c r="DMX22" s="21"/>
      <c r="DMY22" s="21"/>
      <c r="DMZ22" s="21"/>
      <c r="DNA22" s="21"/>
      <c r="DNB22" s="21"/>
      <c r="DNC22" s="21"/>
      <c r="DND22" s="21"/>
      <c r="DNE22" s="21"/>
      <c r="DNF22" s="21"/>
      <c r="DNG22" s="21"/>
      <c r="DNH22" s="21"/>
      <c r="DNI22" s="21"/>
      <c r="DNJ22" s="21"/>
      <c r="DNK22" s="21"/>
      <c r="DNL22" s="21"/>
      <c r="DNM22" s="21"/>
      <c r="DNN22" s="21"/>
      <c r="DNO22" s="21"/>
      <c r="DNP22" s="21"/>
      <c r="DNQ22" s="21"/>
      <c r="DNR22" s="21"/>
      <c r="DNS22" s="21"/>
      <c r="DNT22" s="21"/>
      <c r="DNU22" s="21"/>
      <c r="DNV22" s="21"/>
      <c r="DNW22" s="21"/>
      <c r="DNX22" s="21"/>
      <c r="DNY22" s="21"/>
      <c r="DNZ22" s="21"/>
      <c r="DOA22" s="21"/>
      <c r="DOB22" s="21"/>
      <c r="DOC22" s="21"/>
      <c r="DOD22" s="21"/>
      <c r="DOE22" s="21"/>
      <c r="DOF22" s="21"/>
      <c r="DOG22" s="21"/>
      <c r="DOH22" s="21"/>
      <c r="DOI22" s="21"/>
      <c r="DOJ22" s="21"/>
      <c r="DOK22" s="21"/>
      <c r="DOL22" s="21"/>
      <c r="DOM22" s="21"/>
      <c r="DON22" s="21"/>
      <c r="DOO22" s="21"/>
      <c r="DOP22" s="21"/>
      <c r="DOQ22" s="21"/>
      <c r="DOR22" s="21"/>
      <c r="DOS22" s="21"/>
      <c r="DOT22" s="21"/>
      <c r="DOU22" s="21"/>
      <c r="DOV22" s="21"/>
      <c r="DOW22" s="21"/>
      <c r="DOX22" s="21"/>
      <c r="DOY22" s="21"/>
      <c r="DOZ22" s="21"/>
      <c r="DPA22" s="21"/>
      <c r="DPB22" s="21"/>
      <c r="DPC22" s="21"/>
      <c r="DPD22" s="21"/>
      <c r="DPE22" s="21"/>
      <c r="DPF22" s="21"/>
      <c r="DPG22" s="21"/>
      <c r="DPH22" s="21"/>
      <c r="DPI22" s="21"/>
      <c r="DPJ22" s="21"/>
      <c r="DPK22" s="21"/>
      <c r="DPL22" s="21"/>
      <c r="DPM22" s="21"/>
      <c r="DPN22" s="21"/>
      <c r="DPO22" s="21"/>
      <c r="DPP22" s="21"/>
      <c r="DPQ22" s="21"/>
      <c r="DPR22" s="21"/>
      <c r="DPS22" s="21"/>
      <c r="DPT22" s="21"/>
      <c r="DPU22" s="21"/>
      <c r="DPV22" s="21"/>
      <c r="DPW22" s="21"/>
      <c r="DPX22" s="21"/>
      <c r="DPY22" s="21"/>
      <c r="DPZ22" s="21"/>
      <c r="DQA22" s="21"/>
      <c r="DQB22" s="21"/>
      <c r="DQC22" s="21"/>
      <c r="DQD22" s="21"/>
      <c r="DQE22" s="21"/>
      <c r="DQF22" s="21"/>
      <c r="DQG22" s="21"/>
      <c r="DQH22" s="21"/>
      <c r="DQI22" s="21"/>
      <c r="DQJ22" s="21"/>
      <c r="DQK22" s="21"/>
      <c r="DQL22" s="21"/>
      <c r="DQM22" s="21"/>
      <c r="DQN22" s="21"/>
      <c r="DQO22" s="21"/>
      <c r="DQP22" s="21"/>
      <c r="DQQ22" s="21"/>
      <c r="DQR22" s="21"/>
      <c r="DQS22" s="21"/>
      <c r="DQT22" s="21"/>
      <c r="DQU22" s="21"/>
      <c r="DQV22" s="21"/>
      <c r="DQW22" s="21"/>
      <c r="DQX22" s="21"/>
      <c r="DQY22" s="21"/>
      <c r="DQZ22" s="21"/>
      <c r="DRA22" s="21"/>
      <c r="DRB22" s="21"/>
      <c r="DRC22" s="21"/>
      <c r="DRD22" s="21"/>
      <c r="DRE22" s="21"/>
      <c r="DRF22" s="21"/>
      <c r="DRG22" s="21"/>
      <c r="DRH22" s="21"/>
      <c r="DRI22" s="21"/>
      <c r="DRJ22" s="21"/>
      <c r="DRK22" s="21"/>
      <c r="DRL22" s="21"/>
      <c r="DRM22" s="21"/>
      <c r="DRN22" s="21"/>
      <c r="DRO22" s="21"/>
      <c r="DRP22" s="21"/>
      <c r="DRQ22" s="21"/>
      <c r="DRR22" s="21"/>
      <c r="DRS22" s="21"/>
      <c r="DRT22" s="21"/>
      <c r="DRU22" s="21"/>
      <c r="DRV22" s="21"/>
      <c r="DRW22" s="21"/>
      <c r="DRX22" s="21"/>
      <c r="DRY22" s="21"/>
      <c r="DRZ22" s="21"/>
      <c r="DSA22" s="21"/>
      <c r="DSB22" s="21"/>
      <c r="DSC22" s="21"/>
      <c r="DSD22" s="21"/>
      <c r="DSE22" s="21"/>
      <c r="DSF22" s="21"/>
      <c r="DSG22" s="21"/>
      <c r="DSH22" s="21"/>
      <c r="DSI22" s="21"/>
      <c r="DSJ22" s="21"/>
      <c r="DSK22" s="21"/>
      <c r="DSL22" s="21"/>
      <c r="DSM22" s="21"/>
      <c r="DSN22" s="21"/>
      <c r="DSO22" s="21"/>
      <c r="DSP22" s="21"/>
      <c r="DSQ22" s="21"/>
      <c r="DSR22" s="21"/>
      <c r="DSS22" s="21"/>
      <c r="DST22" s="21"/>
      <c r="DSU22" s="21"/>
      <c r="DSV22" s="21"/>
      <c r="DSW22" s="21"/>
      <c r="DSX22" s="21"/>
      <c r="DSY22" s="21"/>
      <c r="DSZ22" s="21"/>
      <c r="DTA22" s="21"/>
      <c r="DTB22" s="21"/>
      <c r="DTC22" s="21"/>
      <c r="DTD22" s="21"/>
      <c r="DTE22" s="21"/>
      <c r="DTF22" s="21"/>
      <c r="DTG22" s="21"/>
      <c r="DTH22" s="21"/>
      <c r="DTI22" s="21"/>
      <c r="DTJ22" s="21"/>
      <c r="DTK22" s="21"/>
      <c r="DTL22" s="21"/>
      <c r="DTM22" s="21"/>
      <c r="DTN22" s="21"/>
      <c r="DTO22" s="21"/>
      <c r="DTP22" s="21"/>
      <c r="DTQ22" s="21"/>
      <c r="DTR22" s="21"/>
      <c r="DTS22" s="21"/>
      <c r="DTT22" s="21"/>
      <c r="DTU22" s="21"/>
      <c r="DTV22" s="21"/>
      <c r="DTW22" s="21"/>
      <c r="DTX22" s="21"/>
      <c r="DTY22" s="21"/>
      <c r="DTZ22" s="21"/>
      <c r="DUA22" s="21"/>
      <c r="DUB22" s="21"/>
      <c r="DUC22" s="21"/>
      <c r="DUD22" s="21"/>
      <c r="DUE22" s="21"/>
      <c r="DUF22" s="21"/>
      <c r="DUG22" s="21"/>
      <c r="DUH22" s="21"/>
      <c r="DUI22" s="21"/>
      <c r="DUJ22" s="21"/>
      <c r="DUK22" s="21"/>
      <c r="DUL22" s="21"/>
      <c r="DUM22" s="21"/>
      <c r="DUN22" s="21"/>
      <c r="DUO22" s="21"/>
      <c r="DUP22" s="21"/>
      <c r="DUQ22" s="21"/>
      <c r="DUR22" s="21"/>
      <c r="DUS22" s="21"/>
      <c r="DUT22" s="21"/>
      <c r="DUU22" s="21"/>
      <c r="DUV22" s="21"/>
      <c r="DUW22" s="21"/>
      <c r="DUX22" s="21"/>
      <c r="DUY22" s="21"/>
      <c r="DUZ22" s="21"/>
      <c r="DVA22" s="21"/>
      <c r="DVB22" s="21"/>
      <c r="DVC22" s="21"/>
      <c r="DVD22" s="21"/>
      <c r="DVE22" s="21"/>
      <c r="DVF22" s="21"/>
      <c r="DVG22" s="21"/>
      <c r="DVH22" s="21"/>
      <c r="DVI22" s="21"/>
      <c r="DVJ22" s="21"/>
      <c r="DVK22" s="21"/>
      <c r="DVL22" s="21"/>
      <c r="DVM22" s="21"/>
      <c r="DVN22" s="21"/>
      <c r="DVO22" s="21"/>
      <c r="DVP22" s="21"/>
      <c r="DVQ22" s="21"/>
      <c r="DVR22" s="21"/>
      <c r="DVS22" s="21"/>
      <c r="DVT22" s="21"/>
      <c r="DVU22" s="21"/>
      <c r="DVV22" s="21"/>
      <c r="DVW22" s="21"/>
      <c r="DVX22" s="21"/>
      <c r="DVY22" s="21"/>
      <c r="DVZ22" s="21"/>
      <c r="DWA22" s="21"/>
      <c r="DWB22" s="21"/>
      <c r="DWC22" s="21"/>
      <c r="DWD22" s="21"/>
      <c r="DWE22" s="21"/>
      <c r="DWF22" s="21"/>
      <c r="DWG22" s="21"/>
      <c r="DWH22" s="21"/>
      <c r="DWI22" s="21"/>
      <c r="DWJ22" s="21"/>
      <c r="DWK22" s="21"/>
      <c r="DWL22" s="21"/>
      <c r="DWM22" s="21"/>
      <c r="DWN22" s="21"/>
      <c r="DWO22" s="21"/>
      <c r="DWP22" s="21"/>
      <c r="DWQ22" s="21"/>
      <c r="DWR22" s="21"/>
      <c r="DWS22" s="21"/>
      <c r="DWT22" s="21"/>
      <c r="DWU22" s="21"/>
      <c r="DWV22" s="21"/>
      <c r="DWW22" s="21"/>
      <c r="DWX22" s="21"/>
      <c r="DWY22" s="21"/>
      <c r="DWZ22" s="21"/>
      <c r="DXA22" s="21"/>
      <c r="DXB22" s="21"/>
      <c r="DXC22" s="21"/>
      <c r="DXD22" s="21"/>
      <c r="DXE22" s="21"/>
      <c r="DXF22" s="21"/>
      <c r="DXG22" s="21"/>
      <c r="DXH22" s="21"/>
      <c r="DXI22" s="21"/>
      <c r="DXJ22" s="21"/>
      <c r="DXK22" s="21"/>
      <c r="DXL22" s="21"/>
      <c r="DXM22" s="21"/>
      <c r="DXN22" s="21"/>
      <c r="DXO22" s="21"/>
      <c r="DXP22" s="21"/>
      <c r="DXQ22" s="21"/>
      <c r="DXR22" s="21"/>
      <c r="DXS22" s="21"/>
      <c r="DXT22" s="21"/>
      <c r="DXU22" s="21"/>
      <c r="DXV22" s="21"/>
      <c r="DXW22" s="21"/>
      <c r="DXX22" s="21"/>
      <c r="DXY22" s="21"/>
      <c r="DXZ22" s="21"/>
      <c r="DYA22" s="21"/>
      <c r="DYB22" s="21"/>
      <c r="DYC22" s="21"/>
      <c r="DYD22" s="21"/>
      <c r="DYE22" s="21"/>
      <c r="DYF22" s="21"/>
      <c r="DYG22" s="21"/>
      <c r="DYH22" s="21"/>
      <c r="DYI22" s="21"/>
      <c r="DYJ22" s="21"/>
      <c r="DYK22" s="21"/>
      <c r="DYL22" s="21"/>
      <c r="DYM22" s="21"/>
      <c r="DYN22" s="21"/>
      <c r="DYO22" s="21"/>
      <c r="DYP22" s="21"/>
      <c r="DYQ22" s="21"/>
      <c r="DYR22" s="21"/>
      <c r="DYS22" s="21"/>
      <c r="DYT22" s="21"/>
      <c r="DYU22" s="21"/>
      <c r="DYV22" s="21"/>
      <c r="DYW22" s="21"/>
      <c r="DYX22" s="21"/>
      <c r="DYY22" s="21"/>
      <c r="DYZ22" s="21"/>
      <c r="DZA22" s="21"/>
      <c r="DZB22" s="21"/>
      <c r="DZC22" s="21"/>
      <c r="DZD22" s="21"/>
      <c r="DZE22" s="21"/>
      <c r="DZF22" s="21"/>
      <c r="DZG22" s="21"/>
      <c r="DZH22" s="21"/>
      <c r="DZI22" s="21"/>
      <c r="DZJ22" s="21"/>
      <c r="DZK22" s="21"/>
      <c r="DZL22" s="21"/>
      <c r="DZM22" s="21"/>
      <c r="DZN22" s="21"/>
      <c r="DZO22" s="21"/>
      <c r="DZP22" s="21"/>
      <c r="DZQ22" s="21"/>
      <c r="DZR22" s="21"/>
      <c r="DZS22" s="21"/>
      <c r="DZT22" s="21"/>
      <c r="DZU22" s="21"/>
      <c r="DZV22" s="21"/>
      <c r="DZW22" s="21"/>
      <c r="DZX22" s="21"/>
      <c r="DZY22" s="21"/>
      <c r="DZZ22" s="21"/>
      <c r="EAA22" s="21"/>
      <c r="EAB22" s="21"/>
      <c r="EAC22" s="21"/>
      <c r="EAD22" s="21"/>
      <c r="EAE22" s="21"/>
      <c r="EAF22" s="21"/>
      <c r="EAG22" s="21"/>
      <c r="EAH22" s="21"/>
      <c r="EAI22" s="21"/>
      <c r="EAJ22" s="21"/>
      <c r="EAK22" s="21"/>
      <c r="EAL22" s="21"/>
      <c r="EAM22" s="21"/>
      <c r="EAN22" s="21"/>
      <c r="EAO22" s="21"/>
      <c r="EAP22" s="21"/>
      <c r="EAQ22" s="21"/>
      <c r="EAR22" s="21"/>
      <c r="EAS22" s="21"/>
      <c r="EAT22" s="21"/>
      <c r="EAU22" s="21"/>
      <c r="EAV22" s="21"/>
      <c r="EAW22" s="21"/>
      <c r="EAX22" s="21"/>
      <c r="EAY22" s="21"/>
      <c r="EAZ22" s="21"/>
      <c r="EBA22" s="21"/>
      <c r="EBB22" s="21"/>
      <c r="EBC22" s="21"/>
      <c r="EBD22" s="21"/>
      <c r="EBE22" s="21"/>
      <c r="EBF22" s="21"/>
      <c r="EBG22" s="21"/>
      <c r="EBH22" s="21"/>
      <c r="EBI22" s="21"/>
      <c r="EBJ22" s="21"/>
      <c r="EBK22" s="21"/>
      <c r="EBL22" s="21"/>
      <c r="EBM22" s="21"/>
      <c r="EBN22" s="21"/>
      <c r="EBO22" s="21"/>
      <c r="EBP22" s="21"/>
      <c r="EBQ22" s="21"/>
      <c r="EBR22" s="21"/>
      <c r="EBS22" s="21"/>
      <c r="EBT22" s="21"/>
      <c r="EBU22" s="21"/>
      <c r="EBV22" s="21"/>
      <c r="EBW22" s="21"/>
      <c r="EBX22" s="21"/>
      <c r="EBY22" s="21"/>
      <c r="EBZ22" s="21"/>
      <c r="ECA22" s="21"/>
      <c r="ECB22" s="21"/>
      <c r="ECC22" s="21"/>
      <c r="ECD22" s="21"/>
      <c r="ECE22" s="21"/>
      <c r="ECF22" s="21"/>
      <c r="ECG22" s="21"/>
      <c r="ECH22" s="21"/>
      <c r="ECI22" s="21"/>
      <c r="ECJ22" s="21"/>
      <c r="ECK22" s="21"/>
      <c r="ECL22" s="21"/>
      <c r="ECM22" s="21"/>
      <c r="ECN22" s="21"/>
      <c r="ECO22" s="21"/>
      <c r="ECP22" s="21"/>
      <c r="ECQ22" s="21"/>
      <c r="ECR22" s="21"/>
      <c r="ECS22" s="21"/>
      <c r="ECT22" s="21"/>
      <c r="ECU22" s="21"/>
      <c r="ECV22" s="21"/>
      <c r="ECW22" s="21"/>
      <c r="ECX22" s="21"/>
      <c r="ECY22" s="21"/>
      <c r="ECZ22" s="21"/>
      <c r="EDA22" s="21"/>
      <c r="EDB22" s="21"/>
      <c r="EDC22" s="21"/>
      <c r="EDD22" s="21"/>
      <c r="EDE22" s="21"/>
      <c r="EDF22" s="21"/>
      <c r="EDG22" s="21"/>
      <c r="EDH22" s="21"/>
      <c r="EDI22" s="21"/>
      <c r="EDJ22" s="21"/>
      <c r="EDK22" s="21"/>
      <c r="EDL22" s="21"/>
      <c r="EDM22" s="21"/>
      <c r="EDN22" s="21"/>
      <c r="EDO22" s="21"/>
      <c r="EDP22" s="21"/>
      <c r="EDQ22" s="21"/>
      <c r="EDR22" s="21"/>
      <c r="EDS22" s="21"/>
      <c r="EDT22" s="21"/>
      <c r="EDU22" s="21"/>
      <c r="EDV22" s="21"/>
      <c r="EDW22" s="21"/>
      <c r="EDX22" s="21"/>
      <c r="EDY22" s="21"/>
      <c r="EDZ22" s="21"/>
      <c r="EEA22" s="21"/>
      <c r="EEB22" s="21"/>
      <c r="EEC22" s="21"/>
      <c r="EED22" s="21"/>
      <c r="EEE22" s="21"/>
      <c r="EEF22" s="21"/>
      <c r="EEG22" s="21"/>
      <c r="EEH22" s="21"/>
      <c r="EEI22" s="21"/>
      <c r="EEJ22" s="21"/>
      <c r="EEK22" s="21"/>
      <c r="EEL22" s="21"/>
      <c r="EEM22" s="21"/>
      <c r="EEN22" s="21"/>
      <c r="EEO22" s="21"/>
      <c r="EEP22" s="21"/>
      <c r="EEQ22" s="21"/>
      <c r="EER22" s="21"/>
      <c r="EES22" s="21"/>
      <c r="EET22" s="21"/>
      <c r="EEU22" s="21"/>
      <c r="EEV22" s="21"/>
      <c r="EEW22" s="21"/>
      <c r="EEX22" s="21"/>
      <c r="EEY22" s="21"/>
      <c r="EEZ22" s="21"/>
      <c r="EFA22" s="21"/>
      <c r="EFB22" s="21"/>
      <c r="EFC22" s="21"/>
      <c r="EFD22" s="21"/>
      <c r="EFE22" s="21"/>
      <c r="EFF22" s="21"/>
      <c r="EFG22" s="21"/>
      <c r="EFH22" s="21"/>
      <c r="EFI22" s="21"/>
      <c r="EFJ22" s="21"/>
      <c r="EFK22" s="21"/>
      <c r="EFL22" s="21"/>
      <c r="EFM22" s="21"/>
      <c r="EFN22" s="21"/>
      <c r="EFO22" s="21"/>
      <c r="EFP22" s="21"/>
      <c r="EFQ22" s="21"/>
      <c r="EFR22" s="21"/>
      <c r="EFS22" s="21"/>
      <c r="EFT22" s="21"/>
      <c r="EFU22" s="21"/>
      <c r="EFV22" s="21"/>
      <c r="EFW22" s="21"/>
      <c r="EFX22" s="21"/>
      <c r="EFY22" s="21"/>
      <c r="EFZ22" s="21"/>
      <c r="EGA22" s="21"/>
      <c r="EGB22" s="21"/>
      <c r="EGC22" s="21"/>
      <c r="EGD22" s="21"/>
      <c r="EGE22" s="21"/>
      <c r="EGF22" s="21"/>
      <c r="EGG22" s="21"/>
      <c r="EGH22" s="21"/>
      <c r="EGI22" s="21"/>
      <c r="EGJ22" s="21"/>
      <c r="EGK22" s="21"/>
      <c r="EGL22" s="21"/>
      <c r="EGM22" s="21"/>
      <c r="EGN22" s="21"/>
      <c r="EGO22" s="21"/>
      <c r="EGP22" s="21"/>
      <c r="EGQ22" s="21"/>
      <c r="EGR22" s="21"/>
      <c r="EGS22" s="21"/>
      <c r="EGT22" s="21"/>
      <c r="EGU22" s="21"/>
      <c r="EGV22" s="21"/>
      <c r="EGW22" s="21"/>
      <c r="EGX22" s="21"/>
      <c r="EGY22" s="21"/>
      <c r="EGZ22" s="21"/>
      <c r="EHA22" s="21"/>
      <c r="EHB22" s="21"/>
      <c r="EHC22" s="21"/>
      <c r="EHD22" s="21"/>
      <c r="EHE22" s="21"/>
      <c r="EHF22" s="21"/>
      <c r="EHG22" s="21"/>
      <c r="EHH22" s="21"/>
      <c r="EHI22" s="21"/>
      <c r="EHJ22" s="21"/>
      <c r="EHK22" s="21"/>
      <c r="EHL22" s="21"/>
      <c r="EHM22" s="21"/>
      <c r="EHN22" s="21"/>
      <c r="EHO22" s="21"/>
      <c r="EHP22" s="21"/>
      <c r="EHQ22" s="21"/>
      <c r="EHR22" s="21"/>
      <c r="EHS22" s="21"/>
      <c r="EHT22" s="21"/>
      <c r="EHU22" s="21"/>
      <c r="EHV22" s="21"/>
      <c r="EHW22" s="21"/>
      <c r="EHX22" s="21"/>
      <c r="EHY22" s="21"/>
      <c r="EHZ22" s="21"/>
      <c r="EIA22" s="21"/>
      <c r="EIB22" s="21"/>
      <c r="EIC22" s="21"/>
      <c r="EID22" s="21"/>
      <c r="EIE22" s="21"/>
      <c r="EIF22" s="21"/>
      <c r="EIG22" s="21"/>
      <c r="EIH22" s="21"/>
      <c r="EII22" s="21"/>
      <c r="EIJ22" s="21"/>
      <c r="EIK22" s="21"/>
      <c r="EIL22" s="21"/>
      <c r="EIM22" s="21"/>
      <c r="EIN22" s="21"/>
      <c r="EIO22" s="21"/>
      <c r="EIP22" s="21"/>
      <c r="EIQ22" s="21"/>
      <c r="EIR22" s="21"/>
      <c r="EIS22" s="21"/>
      <c r="EIT22" s="21"/>
      <c r="EIU22" s="21"/>
      <c r="EIV22" s="21"/>
      <c r="EIW22" s="21"/>
      <c r="EIX22" s="21"/>
      <c r="EIY22" s="21"/>
      <c r="EIZ22" s="21"/>
      <c r="EJA22" s="21"/>
      <c r="EJB22" s="21"/>
      <c r="EJC22" s="21"/>
      <c r="EJD22" s="21"/>
      <c r="EJE22" s="21"/>
      <c r="EJF22" s="21"/>
      <c r="EJG22" s="21"/>
      <c r="EJH22" s="21"/>
      <c r="EJI22" s="21"/>
      <c r="EJJ22" s="21"/>
      <c r="EJK22" s="21"/>
      <c r="EJL22" s="21"/>
      <c r="EJM22" s="21"/>
      <c r="EJN22" s="21"/>
      <c r="EJO22" s="21"/>
      <c r="EJP22" s="21"/>
      <c r="EJQ22" s="21"/>
      <c r="EJR22" s="21"/>
      <c r="EJS22" s="21"/>
      <c r="EJT22" s="21"/>
      <c r="EJU22" s="21"/>
      <c r="EJV22" s="21"/>
      <c r="EJW22" s="21"/>
      <c r="EJX22" s="21"/>
      <c r="EJY22" s="21"/>
      <c r="EJZ22" s="21"/>
      <c r="EKA22" s="21"/>
      <c r="EKB22" s="21"/>
      <c r="EKC22" s="21"/>
      <c r="EKD22" s="21"/>
      <c r="EKE22" s="21"/>
      <c r="EKF22" s="21"/>
      <c r="EKG22" s="21"/>
      <c r="EKH22" s="21"/>
      <c r="EKI22" s="21"/>
      <c r="EKJ22" s="21"/>
      <c r="EKK22" s="21"/>
      <c r="EKL22" s="21"/>
      <c r="EKM22" s="21"/>
      <c r="EKN22" s="21"/>
      <c r="EKO22" s="21"/>
      <c r="EKP22" s="21"/>
      <c r="EKQ22" s="21"/>
      <c r="EKR22" s="21"/>
      <c r="EKS22" s="21"/>
      <c r="EKT22" s="21"/>
      <c r="EKU22" s="21"/>
      <c r="EKV22" s="21"/>
      <c r="EKW22" s="21"/>
      <c r="EKX22" s="21"/>
      <c r="EKY22" s="21"/>
      <c r="EKZ22" s="21"/>
      <c r="ELA22" s="21"/>
      <c r="ELB22" s="21"/>
      <c r="ELC22" s="21"/>
      <c r="ELD22" s="21"/>
      <c r="ELE22" s="21"/>
      <c r="ELF22" s="21"/>
      <c r="ELG22" s="21"/>
      <c r="ELH22" s="21"/>
      <c r="ELI22" s="21"/>
      <c r="ELJ22" s="21"/>
      <c r="ELK22" s="21"/>
      <c r="ELL22" s="21"/>
      <c r="ELM22" s="21"/>
      <c r="ELN22" s="21"/>
      <c r="ELO22" s="21"/>
      <c r="ELP22" s="21"/>
      <c r="ELQ22" s="21"/>
      <c r="ELR22" s="21"/>
      <c r="ELS22" s="21"/>
      <c r="ELT22" s="21"/>
      <c r="ELU22" s="21"/>
      <c r="ELV22" s="21"/>
      <c r="ELW22" s="21"/>
      <c r="ELX22" s="21"/>
      <c r="ELY22" s="21"/>
      <c r="ELZ22" s="21"/>
      <c r="EMA22" s="21"/>
      <c r="EMB22" s="21"/>
      <c r="EMC22" s="21"/>
      <c r="EMD22" s="21"/>
      <c r="EME22" s="21"/>
      <c r="EMF22" s="21"/>
      <c r="EMG22" s="21"/>
      <c r="EMH22" s="21"/>
      <c r="EMI22" s="21"/>
      <c r="EMJ22" s="21"/>
      <c r="EMK22" s="21"/>
      <c r="EML22" s="21"/>
      <c r="EMM22" s="21"/>
      <c r="EMN22" s="21"/>
      <c r="EMO22" s="21"/>
      <c r="EMP22" s="21"/>
      <c r="EMQ22" s="21"/>
      <c r="EMR22" s="21"/>
      <c r="EMS22" s="21"/>
      <c r="EMT22" s="21"/>
      <c r="EMU22" s="21"/>
      <c r="EMV22" s="21"/>
      <c r="EMW22" s="21"/>
      <c r="EMX22" s="21"/>
      <c r="EMY22" s="21"/>
      <c r="EMZ22" s="21"/>
      <c r="ENA22" s="21"/>
      <c r="ENB22" s="21"/>
      <c r="ENC22" s="21"/>
      <c r="END22" s="21"/>
      <c r="ENE22" s="21"/>
      <c r="ENF22" s="21"/>
      <c r="ENG22" s="21"/>
      <c r="ENH22" s="21"/>
      <c r="ENI22" s="21"/>
      <c r="ENJ22" s="21"/>
      <c r="ENK22" s="21"/>
      <c r="ENL22" s="21"/>
      <c r="ENM22" s="21"/>
      <c r="ENN22" s="21"/>
      <c r="ENO22" s="21"/>
      <c r="ENP22" s="21"/>
      <c r="ENQ22" s="21"/>
      <c r="ENR22" s="21"/>
      <c r="ENS22" s="21"/>
      <c r="ENT22" s="21"/>
      <c r="ENU22" s="21"/>
      <c r="ENV22" s="21"/>
      <c r="ENW22" s="21"/>
      <c r="ENX22" s="21"/>
      <c r="ENY22" s="21"/>
      <c r="ENZ22" s="21"/>
      <c r="EOA22" s="21"/>
      <c r="EOB22" s="21"/>
      <c r="EOC22" s="21"/>
      <c r="EOD22" s="21"/>
      <c r="EOE22" s="21"/>
      <c r="EOF22" s="21"/>
      <c r="EOG22" s="21"/>
      <c r="EOH22" s="21"/>
      <c r="EOI22" s="21"/>
      <c r="EOJ22" s="21"/>
      <c r="EOK22" s="21"/>
      <c r="EOL22" s="21"/>
      <c r="EOM22" s="21"/>
      <c r="EON22" s="21"/>
      <c r="EOO22" s="21"/>
      <c r="EOP22" s="21"/>
      <c r="EOQ22" s="21"/>
      <c r="EOR22" s="21"/>
      <c r="EOS22" s="21"/>
      <c r="EOT22" s="21"/>
      <c r="EOU22" s="21"/>
      <c r="EOV22" s="21"/>
      <c r="EOW22" s="21"/>
      <c r="EOX22" s="21"/>
      <c r="EOY22" s="21"/>
      <c r="EOZ22" s="21"/>
      <c r="EPA22" s="21"/>
      <c r="EPB22" s="21"/>
      <c r="EPC22" s="21"/>
      <c r="EPD22" s="21"/>
      <c r="EPE22" s="21"/>
      <c r="EPF22" s="21"/>
      <c r="EPG22" s="21"/>
      <c r="EPH22" s="21"/>
      <c r="EPI22" s="21"/>
      <c r="EPJ22" s="21"/>
      <c r="EPK22" s="21"/>
      <c r="EPL22" s="21"/>
      <c r="EPM22" s="21"/>
      <c r="EPN22" s="21"/>
      <c r="EPO22" s="21"/>
      <c r="EPP22" s="21"/>
      <c r="EPQ22" s="21"/>
      <c r="EPR22" s="21"/>
      <c r="EPS22" s="21"/>
      <c r="EPT22" s="21"/>
      <c r="EPU22" s="21"/>
      <c r="EPV22" s="21"/>
      <c r="EPW22" s="21"/>
      <c r="EPX22" s="21"/>
      <c r="EPY22" s="21"/>
      <c r="EPZ22" s="21"/>
      <c r="EQA22" s="21"/>
      <c r="EQB22" s="21"/>
      <c r="EQC22" s="21"/>
      <c r="EQD22" s="21"/>
      <c r="EQE22" s="21"/>
      <c r="EQF22" s="21"/>
      <c r="EQG22" s="21"/>
      <c r="EQH22" s="21"/>
      <c r="EQI22" s="21"/>
      <c r="EQJ22" s="21"/>
      <c r="EQK22" s="21"/>
      <c r="EQL22" s="21"/>
      <c r="EQM22" s="21"/>
      <c r="EQN22" s="21"/>
      <c r="EQO22" s="21"/>
      <c r="EQP22" s="21"/>
      <c r="EQQ22" s="21"/>
      <c r="EQR22" s="21"/>
      <c r="EQS22" s="21"/>
      <c r="EQT22" s="21"/>
      <c r="EQU22" s="21"/>
      <c r="EQV22" s="21"/>
      <c r="EQW22" s="21"/>
      <c r="EQX22" s="21"/>
      <c r="EQY22" s="21"/>
      <c r="EQZ22" s="21"/>
      <c r="ERA22" s="21"/>
      <c r="ERB22" s="21"/>
      <c r="ERC22" s="21"/>
      <c r="ERD22" s="21"/>
      <c r="ERE22" s="21"/>
      <c r="ERF22" s="21"/>
      <c r="ERG22" s="21"/>
      <c r="ERH22" s="21"/>
      <c r="ERI22" s="21"/>
      <c r="ERJ22" s="21"/>
      <c r="ERK22" s="21"/>
      <c r="ERL22" s="21"/>
      <c r="ERM22" s="21"/>
      <c r="ERN22" s="21"/>
      <c r="ERO22" s="21"/>
      <c r="ERP22" s="21"/>
      <c r="ERQ22" s="21"/>
      <c r="ERR22" s="21"/>
      <c r="ERS22" s="21"/>
      <c r="ERT22" s="21"/>
      <c r="ERU22" s="21"/>
      <c r="ERV22" s="21"/>
      <c r="ERW22" s="21"/>
      <c r="ERX22" s="21"/>
      <c r="ERY22" s="21"/>
      <c r="ERZ22" s="21"/>
      <c r="ESA22" s="21"/>
      <c r="ESB22" s="21"/>
      <c r="ESC22" s="21"/>
      <c r="ESD22" s="21"/>
      <c r="ESE22" s="21"/>
      <c r="ESF22" s="21"/>
      <c r="ESG22" s="21"/>
      <c r="ESH22" s="21"/>
      <c r="ESI22" s="21"/>
      <c r="ESJ22" s="21"/>
      <c r="ESK22" s="21"/>
      <c r="ESL22" s="21"/>
      <c r="ESM22" s="21"/>
      <c r="ESN22" s="21"/>
      <c r="ESO22" s="21"/>
      <c r="ESP22" s="21"/>
      <c r="ESQ22" s="21"/>
      <c r="ESR22" s="21"/>
      <c r="ESS22" s="21"/>
      <c r="EST22" s="21"/>
      <c r="ESU22" s="21"/>
      <c r="ESV22" s="21"/>
      <c r="ESW22" s="21"/>
      <c r="ESX22" s="21"/>
      <c r="ESY22" s="21"/>
      <c r="ESZ22" s="21"/>
      <c r="ETA22" s="21"/>
      <c r="ETB22" s="21"/>
      <c r="ETC22" s="21"/>
      <c r="ETD22" s="21"/>
      <c r="ETE22" s="21"/>
      <c r="ETF22" s="21"/>
      <c r="ETG22" s="21"/>
      <c r="ETH22" s="21"/>
      <c r="ETI22" s="21"/>
      <c r="ETJ22" s="21"/>
      <c r="ETK22" s="21"/>
      <c r="ETL22" s="21"/>
      <c r="ETM22" s="21"/>
      <c r="ETN22" s="21"/>
      <c r="ETO22" s="21"/>
      <c r="ETP22" s="21"/>
      <c r="ETQ22" s="21"/>
      <c r="ETR22" s="21"/>
      <c r="ETS22" s="21"/>
      <c r="ETT22" s="21"/>
      <c r="ETU22" s="21"/>
      <c r="ETV22" s="21"/>
      <c r="ETW22" s="21"/>
      <c r="ETX22" s="21"/>
      <c r="ETY22" s="21"/>
      <c r="ETZ22" s="21"/>
      <c r="EUA22" s="21"/>
      <c r="EUB22" s="21"/>
      <c r="EUC22" s="21"/>
      <c r="EUD22" s="21"/>
      <c r="EUE22" s="21"/>
      <c r="EUF22" s="21"/>
      <c r="EUG22" s="21"/>
      <c r="EUH22" s="21"/>
      <c r="EUI22" s="21"/>
      <c r="EUJ22" s="21"/>
      <c r="EUK22" s="21"/>
      <c r="EUL22" s="21"/>
      <c r="EUM22" s="21"/>
      <c r="EUN22" s="21"/>
      <c r="EUO22" s="21"/>
      <c r="EUP22" s="21"/>
      <c r="EUQ22" s="21"/>
      <c r="EUR22" s="21"/>
      <c r="EUS22" s="21"/>
      <c r="EUT22" s="21"/>
      <c r="EUU22" s="21"/>
      <c r="EUV22" s="21"/>
      <c r="EUW22" s="21"/>
      <c r="EUX22" s="21"/>
      <c r="EUY22" s="21"/>
      <c r="EUZ22" s="21"/>
      <c r="EVA22" s="21"/>
      <c r="EVB22" s="21"/>
      <c r="EVC22" s="21"/>
      <c r="EVD22" s="21"/>
      <c r="EVE22" s="21"/>
      <c r="EVF22" s="21"/>
      <c r="EVG22" s="21"/>
      <c r="EVH22" s="21"/>
      <c r="EVI22" s="21"/>
      <c r="EVJ22" s="21"/>
      <c r="EVK22" s="21"/>
      <c r="EVL22" s="21"/>
      <c r="EVM22" s="21"/>
      <c r="EVN22" s="21"/>
      <c r="EVO22" s="21"/>
      <c r="EVP22" s="21"/>
      <c r="EVQ22" s="21"/>
      <c r="EVR22" s="21"/>
      <c r="EVS22" s="21"/>
      <c r="EVT22" s="21"/>
      <c r="EVU22" s="21"/>
      <c r="EVV22" s="21"/>
      <c r="EVW22" s="21"/>
      <c r="EVX22" s="21"/>
      <c r="EVY22" s="21"/>
      <c r="EVZ22" s="21"/>
      <c r="EWA22" s="21"/>
      <c r="EWB22" s="21"/>
      <c r="EWC22" s="21"/>
      <c r="EWD22" s="21"/>
      <c r="EWE22" s="21"/>
      <c r="EWF22" s="21"/>
      <c r="EWG22" s="21"/>
      <c r="EWH22" s="21"/>
      <c r="EWI22" s="21"/>
      <c r="EWJ22" s="21"/>
      <c r="EWK22" s="21"/>
      <c r="EWL22" s="21"/>
      <c r="EWM22" s="21"/>
      <c r="EWN22" s="21"/>
      <c r="EWO22" s="21"/>
      <c r="EWP22" s="21"/>
      <c r="EWQ22" s="21"/>
      <c r="EWR22" s="21"/>
      <c r="EWS22" s="21"/>
      <c r="EWT22" s="21"/>
      <c r="EWU22" s="21"/>
      <c r="EWV22" s="21"/>
      <c r="EWW22" s="21"/>
      <c r="EWX22" s="21"/>
      <c r="EWY22" s="21"/>
      <c r="EWZ22" s="21"/>
      <c r="EXA22" s="21"/>
      <c r="EXB22" s="21"/>
      <c r="EXC22" s="21"/>
      <c r="EXD22" s="21"/>
      <c r="EXE22" s="21"/>
      <c r="EXF22" s="21"/>
      <c r="EXG22" s="21"/>
      <c r="EXH22" s="21"/>
      <c r="EXI22" s="21"/>
      <c r="EXJ22" s="21"/>
      <c r="EXK22" s="21"/>
      <c r="EXL22" s="21"/>
      <c r="EXM22" s="21"/>
      <c r="EXN22" s="21"/>
      <c r="EXO22" s="21"/>
      <c r="EXP22" s="21"/>
      <c r="EXQ22" s="21"/>
      <c r="EXR22" s="21"/>
      <c r="EXS22" s="21"/>
      <c r="EXT22" s="21"/>
      <c r="EXU22" s="21"/>
      <c r="EXV22" s="21"/>
      <c r="EXW22" s="21"/>
      <c r="EXX22" s="21"/>
      <c r="EXY22" s="21"/>
      <c r="EXZ22" s="21"/>
      <c r="EYA22" s="21"/>
      <c r="EYB22" s="21"/>
      <c r="EYC22" s="21"/>
      <c r="EYD22" s="21"/>
      <c r="EYE22" s="21"/>
      <c r="EYF22" s="21"/>
      <c r="EYG22" s="21"/>
      <c r="EYH22" s="21"/>
      <c r="EYI22" s="21"/>
      <c r="EYJ22" s="21"/>
      <c r="EYK22" s="21"/>
      <c r="EYL22" s="21"/>
      <c r="EYM22" s="21"/>
      <c r="EYN22" s="21"/>
      <c r="EYO22" s="21"/>
      <c r="EYP22" s="21"/>
      <c r="EYQ22" s="21"/>
      <c r="EYR22" s="21"/>
      <c r="EYS22" s="21"/>
      <c r="EYT22" s="21"/>
      <c r="EYU22" s="21"/>
      <c r="EYV22" s="21"/>
      <c r="EYW22" s="21"/>
      <c r="EYX22" s="21"/>
      <c r="EYY22" s="21"/>
      <c r="EYZ22" s="21"/>
      <c r="EZA22" s="21"/>
      <c r="EZB22" s="21"/>
      <c r="EZC22" s="21"/>
      <c r="EZD22" s="21"/>
      <c r="EZE22" s="21"/>
      <c r="EZF22" s="21"/>
      <c r="EZG22" s="21"/>
      <c r="EZH22" s="21"/>
      <c r="EZI22" s="21"/>
      <c r="EZJ22" s="21"/>
      <c r="EZK22" s="21"/>
      <c r="EZL22" s="21"/>
      <c r="EZM22" s="21"/>
      <c r="EZN22" s="21"/>
      <c r="EZO22" s="21"/>
      <c r="EZP22" s="21"/>
      <c r="EZQ22" s="21"/>
      <c r="EZR22" s="21"/>
      <c r="EZS22" s="21"/>
      <c r="EZT22" s="21"/>
      <c r="EZU22" s="21"/>
      <c r="EZV22" s="21"/>
      <c r="EZW22" s="21"/>
      <c r="EZX22" s="21"/>
      <c r="EZY22" s="21"/>
      <c r="EZZ22" s="21"/>
      <c r="FAA22" s="21"/>
      <c r="FAB22" s="21"/>
      <c r="FAC22" s="21"/>
      <c r="FAD22" s="21"/>
      <c r="FAE22" s="21"/>
      <c r="FAF22" s="21"/>
      <c r="FAG22" s="21"/>
      <c r="FAH22" s="21"/>
      <c r="FAI22" s="21"/>
      <c r="FAJ22" s="21"/>
      <c r="FAK22" s="21"/>
      <c r="FAL22" s="21"/>
      <c r="FAM22" s="21"/>
      <c r="FAN22" s="21"/>
      <c r="FAO22" s="21"/>
      <c r="FAP22" s="21"/>
      <c r="FAQ22" s="21"/>
      <c r="FAR22" s="21"/>
      <c r="FAS22" s="21"/>
      <c r="FAT22" s="21"/>
      <c r="FAU22" s="21"/>
      <c r="FAV22" s="21"/>
      <c r="FAW22" s="21"/>
      <c r="FAX22" s="21"/>
      <c r="FAY22" s="21"/>
      <c r="FAZ22" s="21"/>
      <c r="FBA22" s="21"/>
      <c r="FBB22" s="21"/>
      <c r="FBC22" s="21"/>
      <c r="FBD22" s="21"/>
      <c r="FBE22" s="21"/>
      <c r="FBF22" s="21"/>
      <c r="FBG22" s="21"/>
      <c r="FBH22" s="21"/>
      <c r="FBI22" s="21"/>
      <c r="FBJ22" s="21"/>
      <c r="FBK22" s="21"/>
      <c r="FBL22" s="21"/>
      <c r="FBM22" s="21"/>
      <c r="FBN22" s="21"/>
      <c r="FBO22" s="21"/>
      <c r="FBP22" s="21"/>
      <c r="FBQ22" s="21"/>
      <c r="FBR22" s="21"/>
      <c r="FBS22" s="21"/>
      <c r="FBT22" s="21"/>
      <c r="FBU22" s="21"/>
      <c r="FBV22" s="21"/>
      <c r="FBW22" s="21"/>
      <c r="FBX22" s="21"/>
      <c r="FBY22" s="21"/>
      <c r="FBZ22" s="21"/>
      <c r="FCA22" s="21"/>
      <c r="FCB22" s="21"/>
      <c r="FCC22" s="21"/>
      <c r="FCD22" s="21"/>
      <c r="FCE22" s="21"/>
      <c r="FCF22" s="21"/>
      <c r="FCG22" s="21"/>
      <c r="FCH22" s="21"/>
      <c r="FCI22" s="21"/>
      <c r="FCJ22" s="21"/>
      <c r="FCK22" s="21"/>
      <c r="FCL22" s="21"/>
      <c r="FCM22" s="21"/>
      <c r="FCN22" s="21"/>
      <c r="FCO22" s="21"/>
      <c r="FCP22" s="21"/>
      <c r="FCQ22" s="21"/>
      <c r="FCR22" s="21"/>
      <c r="FCS22" s="21"/>
      <c r="FCT22" s="21"/>
      <c r="FCU22" s="21"/>
      <c r="FCV22" s="21"/>
      <c r="FCW22" s="21"/>
      <c r="FCX22" s="21"/>
      <c r="FCY22" s="21"/>
      <c r="FCZ22" s="21"/>
      <c r="FDA22" s="21"/>
      <c r="FDB22" s="21"/>
      <c r="FDC22" s="21"/>
      <c r="FDD22" s="21"/>
      <c r="FDE22" s="21"/>
      <c r="FDF22" s="21"/>
      <c r="FDG22" s="21"/>
      <c r="FDH22" s="21"/>
      <c r="FDI22" s="21"/>
      <c r="FDJ22" s="21"/>
      <c r="FDK22" s="21"/>
      <c r="FDL22" s="21"/>
      <c r="FDM22" s="21"/>
      <c r="FDN22" s="21"/>
      <c r="FDO22" s="21"/>
      <c r="FDP22" s="21"/>
      <c r="FDQ22" s="21"/>
      <c r="FDR22" s="21"/>
      <c r="FDS22" s="21"/>
      <c r="FDT22" s="21"/>
      <c r="FDU22" s="21"/>
      <c r="FDV22" s="21"/>
      <c r="FDW22" s="21"/>
      <c r="FDX22" s="21"/>
      <c r="FDY22" s="21"/>
      <c r="FDZ22" s="21"/>
      <c r="FEA22" s="21"/>
      <c r="FEB22" s="21"/>
      <c r="FEC22" s="21"/>
      <c r="FED22" s="21"/>
      <c r="FEE22" s="21"/>
      <c r="FEF22" s="21"/>
      <c r="FEG22" s="21"/>
      <c r="FEH22" s="21"/>
      <c r="FEI22" s="21"/>
      <c r="FEJ22" s="21"/>
      <c r="FEK22" s="21"/>
      <c r="FEL22" s="21"/>
      <c r="FEM22" s="21"/>
      <c r="FEN22" s="21"/>
      <c r="FEO22" s="21"/>
      <c r="FEP22" s="21"/>
      <c r="FEQ22" s="21"/>
      <c r="FER22" s="21"/>
      <c r="FES22" s="21"/>
      <c r="FET22" s="21"/>
      <c r="FEU22" s="21"/>
      <c r="FEV22" s="21"/>
      <c r="FEW22" s="21"/>
      <c r="FEX22" s="21"/>
      <c r="FEY22" s="21"/>
      <c r="FEZ22" s="21"/>
      <c r="FFA22" s="21"/>
      <c r="FFB22" s="21"/>
      <c r="FFC22" s="21"/>
      <c r="FFD22" s="21"/>
      <c r="FFE22" s="21"/>
      <c r="FFF22" s="21"/>
      <c r="FFG22" s="21"/>
      <c r="FFH22" s="21"/>
      <c r="FFI22" s="21"/>
      <c r="FFJ22" s="21"/>
      <c r="FFK22" s="21"/>
      <c r="FFL22" s="21"/>
      <c r="FFM22" s="21"/>
      <c r="FFN22" s="21"/>
      <c r="FFO22" s="21"/>
      <c r="FFP22" s="21"/>
      <c r="FFQ22" s="21"/>
      <c r="FFR22" s="21"/>
      <c r="FFS22" s="21"/>
      <c r="FFT22" s="21"/>
      <c r="FFU22" s="21"/>
      <c r="FFV22" s="21"/>
      <c r="FFW22" s="21"/>
      <c r="FFX22" s="21"/>
      <c r="FFY22" s="21"/>
      <c r="FFZ22" s="21"/>
      <c r="FGA22" s="21"/>
      <c r="FGB22" s="21"/>
      <c r="FGC22" s="21"/>
      <c r="FGD22" s="21"/>
      <c r="FGE22" s="21"/>
      <c r="FGF22" s="21"/>
      <c r="FGG22" s="21"/>
      <c r="FGH22" s="21"/>
      <c r="FGI22" s="21"/>
      <c r="FGJ22" s="21"/>
      <c r="FGK22" s="21"/>
      <c r="FGL22" s="21"/>
      <c r="FGM22" s="21"/>
      <c r="FGN22" s="21"/>
      <c r="FGO22" s="21"/>
      <c r="FGP22" s="21"/>
      <c r="FGQ22" s="21"/>
      <c r="FGR22" s="21"/>
      <c r="FGS22" s="21"/>
      <c r="FGT22" s="21"/>
      <c r="FGU22" s="21"/>
      <c r="FGV22" s="21"/>
      <c r="FGW22" s="21"/>
      <c r="FGX22" s="21"/>
      <c r="FGY22" s="21"/>
      <c r="FGZ22" s="21"/>
      <c r="FHA22" s="21"/>
      <c r="FHB22" s="21"/>
      <c r="FHC22" s="21"/>
      <c r="FHD22" s="21"/>
      <c r="FHE22" s="21"/>
      <c r="FHF22" s="21"/>
      <c r="FHG22" s="21"/>
      <c r="FHH22" s="21"/>
      <c r="FHI22" s="21"/>
      <c r="FHJ22" s="21"/>
      <c r="FHK22" s="21"/>
      <c r="FHL22" s="21"/>
      <c r="FHM22" s="21"/>
      <c r="FHN22" s="21"/>
      <c r="FHO22" s="21"/>
      <c r="FHP22" s="21"/>
      <c r="FHQ22" s="21"/>
      <c r="FHR22" s="21"/>
      <c r="FHS22" s="21"/>
      <c r="FHT22" s="21"/>
      <c r="FHU22" s="21"/>
      <c r="FHV22" s="21"/>
      <c r="FHW22" s="21"/>
      <c r="FHX22" s="21"/>
      <c r="FHY22" s="21"/>
      <c r="FHZ22" s="21"/>
      <c r="FIA22" s="21"/>
      <c r="FIB22" s="21"/>
      <c r="FIC22" s="21"/>
      <c r="FID22" s="21"/>
      <c r="FIE22" s="21"/>
      <c r="FIF22" s="21"/>
      <c r="FIG22" s="21"/>
      <c r="FIH22" s="21"/>
      <c r="FII22" s="21"/>
      <c r="FIJ22" s="21"/>
      <c r="FIK22" s="21"/>
      <c r="FIL22" s="21"/>
      <c r="FIM22" s="21"/>
      <c r="FIN22" s="21"/>
      <c r="FIO22" s="21"/>
      <c r="FIP22" s="21"/>
      <c r="FIQ22" s="21"/>
      <c r="FIR22" s="21"/>
      <c r="FIS22" s="21"/>
      <c r="FIT22" s="21"/>
      <c r="FIU22" s="21"/>
      <c r="FIV22" s="21"/>
      <c r="FIW22" s="21"/>
      <c r="FIX22" s="21"/>
      <c r="FIY22" s="21"/>
      <c r="FIZ22" s="21"/>
      <c r="FJA22" s="21"/>
      <c r="FJB22" s="21"/>
      <c r="FJC22" s="21"/>
      <c r="FJD22" s="21"/>
      <c r="FJE22" s="21"/>
      <c r="FJF22" s="21"/>
      <c r="FJG22" s="21"/>
      <c r="FJH22" s="21"/>
      <c r="FJI22" s="21"/>
      <c r="FJJ22" s="21"/>
      <c r="FJK22" s="21"/>
      <c r="FJL22" s="21"/>
      <c r="FJM22" s="21"/>
      <c r="FJN22" s="21"/>
      <c r="FJO22" s="21"/>
      <c r="FJP22" s="21"/>
      <c r="FJQ22" s="21"/>
      <c r="FJR22" s="21"/>
      <c r="FJS22" s="21"/>
      <c r="FJT22" s="21"/>
      <c r="FJU22" s="21"/>
      <c r="FJV22" s="21"/>
      <c r="FJW22" s="21"/>
      <c r="FJX22" s="21"/>
      <c r="FJY22" s="21"/>
      <c r="FJZ22" s="21"/>
      <c r="FKA22" s="21"/>
      <c r="FKB22" s="21"/>
      <c r="FKC22" s="21"/>
      <c r="FKD22" s="21"/>
      <c r="FKE22" s="21"/>
      <c r="FKF22" s="21"/>
      <c r="FKG22" s="21"/>
      <c r="FKH22" s="21"/>
      <c r="FKI22" s="21"/>
      <c r="FKJ22" s="21"/>
      <c r="FKK22" s="21"/>
      <c r="FKL22" s="21"/>
      <c r="FKM22" s="21"/>
      <c r="FKN22" s="21"/>
      <c r="FKO22" s="21"/>
      <c r="FKP22" s="21"/>
      <c r="FKQ22" s="21"/>
      <c r="FKR22" s="21"/>
      <c r="FKS22" s="21"/>
      <c r="FKT22" s="21"/>
      <c r="FKU22" s="21"/>
      <c r="FKV22" s="21"/>
      <c r="FKW22" s="21"/>
      <c r="FKX22" s="21"/>
      <c r="FKY22" s="21"/>
      <c r="FKZ22" s="21"/>
      <c r="FLA22" s="21"/>
      <c r="FLB22" s="21"/>
      <c r="FLC22" s="21"/>
      <c r="FLD22" s="21"/>
      <c r="FLE22" s="21"/>
      <c r="FLF22" s="21"/>
      <c r="FLG22" s="21"/>
      <c r="FLH22" s="21"/>
      <c r="FLI22" s="21"/>
      <c r="FLJ22" s="21"/>
      <c r="FLK22" s="21"/>
      <c r="FLL22" s="21"/>
      <c r="FLM22" s="21"/>
      <c r="FLN22" s="21"/>
      <c r="FLO22" s="21"/>
      <c r="FLP22" s="21"/>
      <c r="FLQ22" s="21"/>
      <c r="FLR22" s="21"/>
      <c r="FLS22" s="21"/>
      <c r="FLT22" s="21"/>
      <c r="FLU22" s="21"/>
      <c r="FLV22" s="21"/>
      <c r="FLW22" s="21"/>
      <c r="FLX22" s="21"/>
      <c r="FLY22" s="21"/>
      <c r="FLZ22" s="21"/>
      <c r="FMA22" s="21"/>
      <c r="FMB22" s="21"/>
      <c r="FMC22" s="21"/>
      <c r="FMD22" s="21"/>
      <c r="FME22" s="21"/>
      <c r="FMF22" s="21"/>
      <c r="FMG22" s="21"/>
      <c r="FMH22" s="21"/>
      <c r="FMI22" s="21"/>
      <c r="FMJ22" s="21"/>
      <c r="FMK22" s="21"/>
      <c r="FML22" s="21"/>
      <c r="FMM22" s="21"/>
      <c r="FMN22" s="21"/>
      <c r="FMO22" s="21"/>
      <c r="FMP22" s="21"/>
      <c r="FMQ22" s="21"/>
      <c r="FMR22" s="21"/>
      <c r="FMS22" s="21"/>
      <c r="FMT22" s="21"/>
      <c r="FMU22" s="21"/>
      <c r="FMV22" s="21"/>
      <c r="FMW22" s="21"/>
      <c r="FMX22" s="21"/>
      <c r="FMY22" s="21"/>
      <c r="FMZ22" s="21"/>
      <c r="FNA22" s="21"/>
      <c r="FNB22" s="21"/>
      <c r="FNC22" s="21"/>
      <c r="FND22" s="21"/>
      <c r="FNE22" s="21"/>
      <c r="FNF22" s="21"/>
      <c r="FNG22" s="21"/>
      <c r="FNH22" s="21"/>
      <c r="FNI22" s="21"/>
      <c r="FNJ22" s="21"/>
      <c r="FNK22" s="21"/>
      <c r="FNL22" s="21"/>
      <c r="FNM22" s="21"/>
      <c r="FNN22" s="21"/>
      <c r="FNO22" s="21"/>
      <c r="FNP22" s="21"/>
      <c r="FNQ22" s="21"/>
      <c r="FNR22" s="21"/>
      <c r="FNS22" s="21"/>
      <c r="FNT22" s="21"/>
      <c r="FNU22" s="21"/>
      <c r="FNV22" s="21"/>
      <c r="FNW22" s="21"/>
      <c r="FNX22" s="21"/>
      <c r="FNY22" s="21"/>
      <c r="FNZ22" s="21"/>
      <c r="FOA22" s="21"/>
      <c r="FOB22" s="21"/>
      <c r="FOC22" s="21"/>
      <c r="FOD22" s="21"/>
      <c r="FOE22" s="21"/>
      <c r="FOF22" s="21"/>
      <c r="FOG22" s="21"/>
      <c r="FOH22" s="21"/>
      <c r="FOI22" s="21"/>
      <c r="FOJ22" s="21"/>
      <c r="FOK22" s="21"/>
      <c r="FOL22" s="21"/>
      <c r="FOM22" s="21"/>
      <c r="FON22" s="21"/>
      <c r="FOO22" s="21"/>
      <c r="FOP22" s="21"/>
      <c r="FOQ22" s="21"/>
      <c r="FOR22" s="21"/>
      <c r="FOS22" s="21"/>
      <c r="FOT22" s="21"/>
      <c r="FOU22" s="21"/>
      <c r="FOV22" s="21"/>
      <c r="FOW22" s="21"/>
      <c r="FOX22" s="21"/>
      <c r="FOY22" s="21"/>
      <c r="FOZ22" s="21"/>
      <c r="FPA22" s="21"/>
      <c r="FPB22" s="21"/>
      <c r="FPC22" s="21"/>
      <c r="FPD22" s="21"/>
      <c r="FPE22" s="21"/>
      <c r="FPF22" s="21"/>
      <c r="FPG22" s="21"/>
      <c r="FPH22" s="21"/>
      <c r="FPI22" s="21"/>
      <c r="FPJ22" s="21"/>
      <c r="FPK22" s="21"/>
      <c r="FPL22" s="21"/>
      <c r="FPM22" s="21"/>
      <c r="FPN22" s="21"/>
      <c r="FPO22" s="21"/>
      <c r="FPP22" s="21"/>
      <c r="FPQ22" s="21"/>
      <c r="FPR22" s="21"/>
      <c r="FPS22" s="21"/>
      <c r="FPT22" s="21"/>
      <c r="FPU22" s="21"/>
      <c r="FPV22" s="21"/>
      <c r="FPW22" s="21"/>
      <c r="FPX22" s="21"/>
      <c r="FPY22" s="21"/>
      <c r="FPZ22" s="21"/>
      <c r="FQA22" s="21"/>
      <c r="FQB22" s="21"/>
      <c r="FQC22" s="21"/>
      <c r="FQD22" s="21"/>
      <c r="FQE22" s="21"/>
      <c r="FQF22" s="21"/>
      <c r="FQG22" s="21"/>
      <c r="FQH22" s="21"/>
      <c r="FQI22" s="21"/>
      <c r="FQJ22" s="21"/>
      <c r="FQK22" s="21"/>
      <c r="FQL22" s="21"/>
      <c r="FQM22" s="21"/>
      <c r="FQN22" s="21"/>
      <c r="FQO22" s="21"/>
      <c r="FQP22" s="21"/>
      <c r="FQQ22" s="21"/>
      <c r="FQR22" s="21"/>
      <c r="FQS22" s="21"/>
      <c r="FQT22" s="21"/>
      <c r="FQU22" s="21"/>
      <c r="FQV22" s="21"/>
      <c r="FQW22" s="21"/>
      <c r="FQX22" s="21"/>
      <c r="FQY22" s="21"/>
      <c r="FQZ22" s="21"/>
      <c r="FRA22" s="21"/>
      <c r="FRB22" s="21"/>
      <c r="FRC22" s="21"/>
      <c r="FRD22" s="21"/>
      <c r="FRE22" s="21"/>
      <c r="FRF22" s="21"/>
      <c r="FRG22" s="21"/>
      <c r="FRH22" s="21"/>
      <c r="FRI22" s="21"/>
      <c r="FRJ22" s="21"/>
      <c r="FRK22" s="21"/>
      <c r="FRL22" s="21"/>
      <c r="FRM22" s="21"/>
      <c r="FRN22" s="21"/>
      <c r="FRO22" s="21"/>
      <c r="FRP22" s="21"/>
      <c r="FRQ22" s="21"/>
      <c r="FRR22" s="21"/>
      <c r="FRS22" s="21"/>
      <c r="FRT22" s="21"/>
      <c r="FRU22" s="21"/>
      <c r="FRV22" s="21"/>
      <c r="FRW22" s="21"/>
      <c r="FRX22" s="21"/>
      <c r="FRY22" s="21"/>
      <c r="FRZ22" s="21"/>
      <c r="FSA22" s="21"/>
      <c r="FSB22" s="21"/>
    </row>
    <row r="23" spans="1:4552" s="35" customFormat="1">
      <c r="A23" s="31" t="s">
        <v>123</v>
      </c>
      <c r="B23" s="32"/>
      <c r="C23" s="33"/>
      <c r="D23" s="33"/>
      <c r="E23" s="33"/>
      <c r="F23" s="33"/>
      <c r="G23" s="45"/>
      <c r="H23" s="46">
        <v>0.33</v>
      </c>
      <c r="I23" s="46">
        <v>0.33</v>
      </c>
      <c r="J23" s="46">
        <v>0.33</v>
      </c>
      <c r="K23" s="46">
        <v>0.33</v>
      </c>
      <c r="L23" s="45">
        <f t="shared" ref="L23:AA23" si="40">Research_and_Development/Revenue</f>
        <v>0.33000000000000007</v>
      </c>
      <c r="M23" s="46">
        <v>0.34</v>
      </c>
      <c r="N23" s="46">
        <v>0.34</v>
      </c>
      <c r="O23" s="46">
        <v>0.34</v>
      </c>
      <c r="P23" s="46">
        <v>0.34</v>
      </c>
      <c r="Q23" s="45">
        <f t="shared" si="40"/>
        <v>0.34</v>
      </c>
      <c r="R23" s="46">
        <v>0.35</v>
      </c>
      <c r="S23" s="46">
        <v>0.35</v>
      </c>
      <c r="T23" s="46">
        <v>0.35</v>
      </c>
      <c r="U23" s="46">
        <v>0.35</v>
      </c>
      <c r="V23" s="45">
        <f t="shared" si="40"/>
        <v>0.35</v>
      </c>
      <c r="W23" s="46">
        <v>0.34</v>
      </c>
      <c r="X23" s="46">
        <v>0.34</v>
      </c>
      <c r="Y23" s="46">
        <v>0.34</v>
      </c>
      <c r="Z23" s="46">
        <v>0.34</v>
      </c>
      <c r="AA23" s="45">
        <f t="shared" si="40"/>
        <v>0.34</v>
      </c>
      <c r="AB23" s="46">
        <v>0.33</v>
      </c>
      <c r="AC23" s="46">
        <v>0.33</v>
      </c>
      <c r="AD23" s="46">
        <v>0.33</v>
      </c>
      <c r="AE23" s="46">
        <v>0.33</v>
      </c>
      <c r="AF23" s="45">
        <f>Research_and_Development/Revenue</f>
        <v>0.33</v>
      </c>
      <c r="AG23" s="333">
        <v>0.32</v>
      </c>
      <c r="AH23" s="333">
        <v>0.31</v>
      </c>
      <c r="AI23" s="333">
        <v>0.3</v>
      </c>
      <c r="AJ23" s="333">
        <v>0.28999999999999998</v>
      </c>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c r="KJ23" s="11"/>
      <c r="KK23" s="11"/>
      <c r="KL23" s="11"/>
      <c r="KM23" s="11"/>
      <c r="KN23" s="11"/>
      <c r="KO23" s="11"/>
      <c r="KP23" s="11"/>
      <c r="KQ23" s="11"/>
      <c r="KR23" s="11"/>
      <c r="KS23" s="11"/>
      <c r="KT23" s="11"/>
      <c r="KU23" s="11"/>
      <c r="KV23" s="11"/>
      <c r="KW23" s="11"/>
      <c r="KX23" s="11"/>
      <c r="KY23" s="11"/>
      <c r="KZ23" s="11"/>
      <c r="LA23" s="11"/>
      <c r="LB23" s="11"/>
      <c r="LC23" s="11"/>
      <c r="LD23" s="11"/>
      <c r="LE23" s="11"/>
      <c r="LF23" s="11"/>
      <c r="LG23" s="11"/>
      <c r="LH23" s="11"/>
      <c r="LI23" s="11"/>
      <c r="LJ23" s="11"/>
      <c r="LK23" s="11"/>
      <c r="LL23" s="11"/>
      <c r="LM23" s="11"/>
      <c r="LN23" s="11"/>
      <c r="LO23" s="11"/>
      <c r="LP23" s="11"/>
      <c r="LQ23" s="11"/>
      <c r="LR23" s="11"/>
      <c r="LS23" s="11"/>
      <c r="LT23" s="11"/>
      <c r="LU23" s="11"/>
      <c r="LV23" s="11"/>
      <c r="LW23" s="11"/>
      <c r="LX23" s="11"/>
      <c r="LY23" s="11"/>
      <c r="LZ23" s="11"/>
      <c r="MA23" s="11"/>
      <c r="MB23" s="11"/>
      <c r="MC23" s="11"/>
      <c r="MD23" s="11"/>
      <c r="ME23" s="11"/>
      <c r="MF23" s="11"/>
      <c r="MG23" s="11"/>
      <c r="MH23" s="11"/>
      <c r="MI23" s="11"/>
      <c r="MJ23" s="11"/>
      <c r="MK23" s="11"/>
      <c r="ML23" s="11"/>
      <c r="MM23" s="11"/>
      <c r="MN23" s="11"/>
      <c r="MO23" s="11"/>
      <c r="MP23" s="11"/>
      <c r="MQ23" s="11"/>
      <c r="MR23" s="11"/>
      <c r="MS23" s="11"/>
      <c r="MT23" s="11"/>
      <c r="MU23" s="11"/>
      <c r="MV23" s="11"/>
      <c r="MW23" s="11"/>
      <c r="MX23" s="11"/>
      <c r="MY23" s="11"/>
      <c r="MZ23" s="11"/>
      <c r="NA23" s="11"/>
      <c r="NB23" s="11"/>
      <c r="NC23" s="11"/>
      <c r="ND23" s="11"/>
      <c r="NE23" s="11"/>
      <c r="NF23" s="11"/>
      <c r="NG23" s="11"/>
      <c r="NH23" s="11"/>
      <c r="NI23" s="11"/>
      <c r="NJ23" s="11"/>
      <c r="NK23" s="11"/>
      <c r="NL23" s="11"/>
      <c r="NM23" s="11"/>
      <c r="NN23" s="11"/>
      <c r="NO23" s="11"/>
      <c r="NP23" s="11"/>
      <c r="NQ23" s="11"/>
      <c r="NR23" s="11"/>
      <c r="NS23" s="11"/>
      <c r="NT23" s="11"/>
      <c r="NU23" s="11"/>
      <c r="NV23" s="11"/>
      <c r="NW23" s="11"/>
      <c r="NX23" s="11"/>
      <c r="NY23" s="11"/>
      <c r="NZ23" s="11"/>
      <c r="OA23" s="11"/>
      <c r="OB23" s="11"/>
      <c r="OC23" s="11"/>
      <c r="OD23" s="11"/>
      <c r="OE23" s="11"/>
      <c r="OF23" s="11"/>
      <c r="OG23" s="11"/>
      <c r="OH23" s="11"/>
      <c r="OI23" s="11"/>
      <c r="OJ23" s="11"/>
      <c r="OK23" s="11"/>
      <c r="OL23" s="11"/>
      <c r="OM23" s="11"/>
      <c r="ON23" s="11"/>
      <c r="OO23" s="11"/>
      <c r="OP23" s="11"/>
      <c r="OQ23" s="11"/>
      <c r="OR23" s="11"/>
      <c r="OS23" s="11"/>
      <c r="OT23" s="11"/>
      <c r="OU23" s="11"/>
      <c r="OV23" s="11"/>
      <c r="OW23" s="11"/>
      <c r="OX23" s="11"/>
      <c r="OY23" s="11"/>
      <c r="OZ23" s="11"/>
      <c r="PA23" s="11"/>
      <c r="PB23" s="11"/>
      <c r="PC23" s="11"/>
      <c r="PD23" s="11"/>
      <c r="PE23" s="11"/>
      <c r="PF23" s="11"/>
      <c r="PG23" s="11"/>
      <c r="PH23" s="11"/>
      <c r="PI23" s="11"/>
      <c r="PJ23" s="11"/>
      <c r="PK23" s="11"/>
      <c r="PL23" s="11"/>
      <c r="PM23" s="11"/>
      <c r="PN23" s="11"/>
      <c r="PO23" s="11"/>
      <c r="PP23" s="11"/>
      <c r="PQ23" s="11"/>
      <c r="PR23" s="11"/>
      <c r="PS23" s="11"/>
      <c r="PT23" s="11"/>
      <c r="PU23" s="11"/>
      <c r="PV23" s="11"/>
      <c r="PW23" s="11"/>
      <c r="PX23" s="11"/>
      <c r="PY23" s="11"/>
      <c r="PZ23" s="11"/>
      <c r="QA23" s="11"/>
      <c r="QB23" s="11"/>
      <c r="QC23" s="11"/>
      <c r="QD23" s="11"/>
      <c r="QE23" s="11"/>
      <c r="QF23" s="11"/>
      <c r="QG23" s="11"/>
      <c r="QH23" s="11"/>
      <c r="QI23" s="11"/>
      <c r="QJ23" s="11"/>
      <c r="QK23" s="11"/>
      <c r="QL23" s="11"/>
      <c r="QM23" s="11"/>
      <c r="QN23" s="11"/>
      <c r="QO23" s="11"/>
      <c r="QP23" s="11"/>
      <c r="QQ23" s="11"/>
      <c r="QR23" s="11"/>
      <c r="QS23" s="11"/>
      <c r="QT23" s="11"/>
      <c r="QU23" s="11"/>
      <c r="QV23" s="11"/>
      <c r="QW23" s="11"/>
      <c r="QX23" s="11"/>
      <c r="QY23" s="11"/>
      <c r="QZ23" s="11"/>
      <c r="RA23" s="11"/>
      <c r="RB23" s="11"/>
      <c r="RC23" s="11"/>
      <c r="RD23" s="11"/>
      <c r="RE23" s="11"/>
      <c r="RF23" s="11"/>
      <c r="RG23" s="11"/>
      <c r="RH23" s="11"/>
      <c r="RI23" s="11"/>
      <c r="RJ23" s="11"/>
      <c r="RK23" s="11"/>
      <c r="RL23" s="11"/>
      <c r="RM23" s="11"/>
      <c r="RN23" s="11"/>
      <c r="RO23" s="11"/>
      <c r="RP23" s="11"/>
      <c r="RQ23" s="11"/>
      <c r="RR23" s="11"/>
      <c r="RS23" s="11"/>
      <c r="RT23" s="11"/>
      <c r="RU23" s="11"/>
      <c r="RV23" s="11"/>
      <c r="RW23" s="11"/>
      <c r="RX23" s="11"/>
      <c r="RY23" s="11"/>
      <c r="RZ23" s="11"/>
      <c r="SA23" s="11"/>
      <c r="SB23" s="11"/>
      <c r="SC23" s="11"/>
      <c r="SD23" s="11"/>
      <c r="SE23" s="11"/>
      <c r="SF23" s="11"/>
      <c r="SG23" s="11"/>
      <c r="SH23" s="11"/>
      <c r="SI23" s="11"/>
      <c r="SJ23" s="11"/>
      <c r="SK23" s="11"/>
      <c r="SL23" s="11"/>
      <c r="SM23" s="11"/>
      <c r="SN23" s="11"/>
      <c r="SO23" s="11"/>
      <c r="SP23" s="11"/>
      <c r="SQ23" s="11"/>
      <c r="SR23" s="11"/>
      <c r="SS23" s="11"/>
      <c r="ST23" s="11"/>
      <c r="SU23" s="11"/>
      <c r="SV23" s="11"/>
      <c r="SW23" s="11"/>
      <c r="SX23" s="11"/>
      <c r="SY23" s="11"/>
      <c r="SZ23" s="11"/>
      <c r="TA23" s="11"/>
      <c r="TB23" s="11"/>
      <c r="TC23" s="11"/>
      <c r="TD23" s="11"/>
      <c r="TE23" s="11"/>
      <c r="TF23" s="11"/>
      <c r="TG23" s="11"/>
      <c r="TH23" s="11"/>
      <c r="TI23" s="11"/>
      <c r="TJ23" s="11"/>
      <c r="TK23" s="11"/>
      <c r="TL23" s="11"/>
      <c r="TM23" s="11"/>
      <c r="TN23" s="11"/>
      <c r="TO23" s="11"/>
      <c r="TP23" s="11"/>
      <c r="TQ23" s="11"/>
      <c r="TR23" s="11"/>
      <c r="TS23" s="11"/>
      <c r="TT23" s="11"/>
      <c r="TU23" s="11"/>
      <c r="TV23" s="11"/>
      <c r="TW23" s="11"/>
      <c r="TX23" s="11"/>
      <c r="TY23" s="11"/>
      <c r="TZ23" s="11"/>
      <c r="UA23" s="11"/>
      <c r="UB23" s="11"/>
      <c r="UC23" s="11"/>
      <c r="UD23" s="11"/>
      <c r="UE23" s="11"/>
      <c r="UF23" s="11"/>
      <c r="UG23" s="11"/>
      <c r="UH23" s="11"/>
      <c r="UI23" s="11"/>
      <c r="UJ23" s="11"/>
      <c r="UK23" s="11"/>
      <c r="UL23" s="11"/>
      <c r="UM23" s="11"/>
      <c r="UN23" s="11"/>
      <c r="UO23" s="11"/>
      <c r="UP23" s="11"/>
      <c r="UQ23" s="11"/>
      <c r="UR23" s="11"/>
      <c r="US23" s="11"/>
      <c r="UT23" s="11"/>
      <c r="UU23" s="11"/>
      <c r="UV23" s="11"/>
      <c r="UW23" s="11"/>
      <c r="UX23" s="11"/>
      <c r="UY23" s="11"/>
      <c r="UZ23" s="11"/>
      <c r="VA23" s="11"/>
      <c r="VB23" s="11"/>
      <c r="VC23" s="11"/>
      <c r="VD23" s="11"/>
      <c r="VE23" s="11"/>
      <c r="VF23" s="11"/>
      <c r="VG23" s="11"/>
      <c r="VH23" s="11"/>
      <c r="VI23" s="11"/>
      <c r="VJ23" s="11"/>
      <c r="VK23" s="11"/>
      <c r="VL23" s="11"/>
      <c r="VM23" s="11"/>
      <c r="VN23" s="11"/>
      <c r="VO23" s="11"/>
      <c r="VP23" s="11"/>
      <c r="VQ23" s="11"/>
      <c r="VR23" s="11"/>
      <c r="VS23" s="11"/>
      <c r="VT23" s="11"/>
      <c r="VU23" s="11"/>
      <c r="VV23" s="11"/>
      <c r="VW23" s="11"/>
      <c r="VX23" s="11"/>
      <c r="VY23" s="11"/>
      <c r="VZ23" s="11"/>
      <c r="WA23" s="11"/>
      <c r="WB23" s="11"/>
      <c r="WC23" s="11"/>
      <c r="WD23" s="11"/>
      <c r="WE23" s="11"/>
      <c r="WF23" s="11"/>
      <c r="WG23" s="11"/>
      <c r="WH23" s="11"/>
      <c r="WI23" s="11"/>
      <c r="WJ23" s="11"/>
      <c r="WK23" s="11"/>
      <c r="WL23" s="11"/>
      <c r="WM23" s="11"/>
      <c r="WN23" s="11"/>
      <c r="WO23" s="11"/>
      <c r="WP23" s="11"/>
      <c r="WQ23" s="11"/>
      <c r="WR23" s="11"/>
      <c r="WS23" s="11"/>
      <c r="WT23" s="11"/>
      <c r="WU23" s="11"/>
      <c r="WV23" s="11"/>
      <c r="WW23" s="11"/>
      <c r="WX23" s="11"/>
      <c r="WY23" s="11"/>
      <c r="WZ23" s="11"/>
      <c r="XA23" s="11"/>
      <c r="XB23" s="11"/>
      <c r="XC23" s="11"/>
      <c r="XD23" s="11"/>
      <c r="XE23" s="11"/>
      <c r="XF23" s="11"/>
      <c r="XG23" s="11"/>
      <c r="XH23" s="11"/>
      <c r="XI23" s="11"/>
      <c r="XJ23" s="11"/>
      <c r="XK23" s="11"/>
      <c r="XL23" s="11"/>
      <c r="XM23" s="11"/>
      <c r="XN23" s="11"/>
      <c r="XO23" s="11"/>
      <c r="XP23" s="11"/>
      <c r="XQ23" s="11"/>
      <c r="XR23" s="11"/>
      <c r="XS23" s="11"/>
      <c r="XT23" s="11"/>
      <c r="XU23" s="11"/>
      <c r="XV23" s="11"/>
      <c r="XW23" s="11"/>
      <c r="XX23" s="11"/>
      <c r="XY23" s="11"/>
      <c r="XZ23" s="11"/>
      <c r="YA23" s="11"/>
      <c r="YB23" s="11"/>
      <c r="YC23" s="11"/>
      <c r="YD23" s="11"/>
      <c r="YE23" s="11"/>
      <c r="YF23" s="11"/>
      <c r="YG23" s="11"/>
      <c r="YH23" s="11"/>
      <c r="YI23" s="11"/>
      <c r="YJ23" s="11"/>
      <c r="YK23" s="11"/>
      <c r="YL23" s="11"/>
      <c r="YM23" s="11"/>
      <c r="YN23" s="11"/>
      <c r="YO23" s="11"/>
      <c r="YP23" s="11"/>
      <c r="YQ23" s="11"/>
      <c r="YR23" s="11"/>
      <c r="YS23" s="11"/>
      <c r="YT23" s="11"/>
      <c r="YU23" s="11"/>
      <c r="YV23" s="11"/>
      <c r="YW23" s="11"/>
      <c r="YX23" s="11"/>
      <c r="YY23" s="11"/>
      <c r="YZ23" s="11"/>
      <c r="ZA23" s="11"/>
      <c r="ZB23" s="11"/>
      <c r="ZC23" s="11"/>
      <c r="ZD23" s="11"/>
      <c r="ZE23" s="11"/>
      <c r="ZF23" s="11"/>
      <c r="ZG23" s="11"/>
      <c r="ZH23" s="11"/>
      <c r="ZI23" s="11"/>
      <c r="ZJ23" s="11"/>
      <c r="ZK23" s="11"/>
      <c r="ZL23" s="11"/>
      <c r="ZM23" s="11"/>
      <c r="ZN23" s="11"/>
      <c r="ZO23" s="11"/>
      <c r="ZP23" s="11"/>
      <c r="ZQ23" s="11"/>
      <c r="ZR23" s="11"/>
      <c r="ZS23" s="11"/>
      <c r="ZT23" s="11"/>
      <c r="ZU23" s="11"/>
      <c r="ZV23" s="11"/>
      <c r="ZW23" s="11"/>
      <c r="ZX23" s="11"/>
      <c r="ZY23" s="11"/>
      <c r="ZZ23" s="11"/>
      <c r="AAA23" s="11"/>
      <c r="AAB23" s="11"/>
      <c r="AAC23" s="11"/>
      <c r="AAD23" s="11"/>
      <c r="AAE23" s="11"/>
      <c r="AAF23" s="11"/>
      <c r="AAG23" s="11"/>
      <c r="AAH23" s="11"/>
      <c r="AAI23" s="11"/>
      <c r="AAJ23" s="11"/>
      <c r="AAK23" s="11"/>
      <c r="AAL23" s="11"/>
      <c r="AAM23" s="11"/>
      <c r="AAN23" s="11"/>
      <c r="AAO23" s="11"/>
      <c r="AAP23" s="11"/>
      <c r="AAQ23" s="11"/>
      <c r="AAR23" s="11"/>
      <c r="AAS23" s="11"/>
      <c r="AAT23" s="11"/>
      <c r="AAU23" s="11"/>
      <c r="AAV23" s="11"/>
      <c r="AAW23" s="11"/>
      <c r="AAX23" s="11"/>
      <c r="AAY23" s="11"/>
      <c r="AAZ23" s="11"/>
      <c r="ABA23" s="11"/>
      <c r="ABB23" s="11"/>
      <c r="ABC23" s="11"/>
      <c r="ABD23" s="11"/>
      <c r="ABE23" s="11"/>
      <c r="ABF23" s="11"/>
      <c r="ABG23" s="11"/>
      <c r="ABH23" s="11"/>
      <c r="ABI23" s="11"/>
      <c r="ABJ23" s="11"/>
      <c r="ABK23" s="11"/>
      <c r="ABL23" s="11"/>
      <c r="ABM23" s="11"/>
      <c r="ABN23" s="11"/>
      <c r="ABO23" s="11"/>
      <c r="ABP23" s="11"/>
      <c r="ABQ23" s="11"/>
      <c r="ABR23" s="11"/>
      <c r="ABS23" s="11"/>
      <c r="ABT23" s="11"/>
      <c r="ABU23" s="11"/>
      <c r="ABV23" s="11"/>
      <c r="ABW23" s="11"/>
      <c r="ABX23" s="11"/>
      <c r="ABY23" s="11"/>
      <c r="ABZ23" s="11"/>
      <c r="ACA23" s="11"/>
      <c r="ACB23" s="11"/>
      <c r="ACC23" s="11"/>
      <c r="ACD23" s="11"/>
      <c r="ACE23" s="11"/>
      <c r="ACF23" s="11"/>
      <c r="ACG23" s="11"/>
      <c r="ACH23" s="11"/>
      <c r="ACI23" s="11"/>
      <c r="ACJ23" s="11"/>
      <c r="ACK23" s="11"/>
      <c r="ACL23" s="11"/>
      <c r="ACM23" s="11"/>
      <c r="ACN23" s="11"/>
      <c r="ACO23" s="11"/>
      <c r="ACP23" s="11"/>
      <c r="ACQ23" s="11"/>
      <c r="ACR23" s="11"/>
      <c r="ACS23" s="11"/>
      <c r="ACT23" s="11"/>
      <c r="ACU23" s="11"/>
      <c r="ACV23" s="11"/>
      <c r="ACW23" s="11"/>
      <c r="ACX23" s="11"/>
      <c r="ACY23" s="11"/>
      <c r="ACZ23" s="11"/>
      <c r="ADA23" s="11"/>
      <c r="ADB23" s="11"/>
      <c r="ADC23" s="11"/>
      <c r="ADD23" s="11"/>
      <c r="ADE23" s="11"/>
      <c r="ADF23" s="11"/>
      <c r="ADG23" s="11"/>
      <c r="ADH23" s="11"/>
      <c r="ADI23" s="11"/>
      <c r="ADJ23" s="11"/>
      <c r="ADK23" s="11"/>
      <c r="ADL23" s="11"/>
      <c r="ADM23" s="11"/>
      <c r="ADN23" s="11"/>
      <c r="ADO23" s="11"/>
      <c r="ADP23" s="11"/>
      <c r="ADQ23" s="11"/>
      <c r="ADR23" s="11"/>
      <c r="ADS23" s="11"/>
      <c r="ADT23" s="11"/>
      <c r="ADU23" s="11"/>
      <c r="ADV23" s="11"/>
      <c r="ADW23" s="11"/>
      <c r="ADX23" s="11"/>
      <c r="ADY23" s="11"/>
      <c r="ADZ23" s="11"/>
      <c r="AEA23" s="11"/>
      <c r="AEB23" s="11"/>
      <c r="AEC23" s="11"/>
      <c r="AED23" s="11"/>
      <c r="AEE23" s="11"/>
      <c r="AEF23" s="11"/>
      <c r="AEG23" s="11"/>
      <c r="AEH23" s="11"/>
      <c r="AEI23" s="11"/>
      <c r="AEJ23" s="11"/>
      <c r="AEK23" s="11"/>
      <c r="AEL23" s="11"/>
      <c r="AEM23" s="11"/>
      <c r="AEN23" s="11"/>
      <c r="AEO23" s="11"/>
      <c r="AEP23" s="11"/>
      <c r="AEQ23" s="11"/>
      <c r="AER23" s="11"/>
      <c r="AES23" s="11"/>
      <c r="AET23" s="11"/>
      <c r="AEU23" s="11"/>
      <c r="AEV23" s="11"/>
      <c r="AEW23" s="11"/>
      <c r="AEX23" s="11"/>
      <c r="AEY23" s="11"/>
      <c r="AEZ23" s="11"/>
      <c r="AFA23" s="11"/>
      <c r="AFB23" s="11"/>
      <c r="AFC23" s="11"/>
      <c r="AFD23" s="11"/>
      <c r="AFE23" s="11"/>
      <c r="AFF23" s="11"/>
      <c r="AFG23" s="11"/>
      <c r="AFH23" s="11"/>
      <c r="AFI23" s="11"/>
      <c r="AFJ23" s="11"/>
      <c r="AFK23" s="11"/>
      <c r="AFL23" s="11"/>
      <c r="AFM23" s="11"/>
      <c r="AFN23" s="11"/>
      <c r="AFO23" s="11"/>
      <c r="AFP23" s="11"/>
      <c r="AFQ23" s="11"/>
      <c r="AFR23" s="11"/>
      <c r="AFS23" s="11"/>
      <c r="AFT23" s="11"/>
      <c r="AFU23" s="11"/>
      <c r="AFV23" s="11"/>
      <c r="AFW23" s="11"/>
      <c r="AFX23" s="11"/>
      <c r="AFY23" s="11"/>
      <c r="AFZ23" s="11"/>
      <c r="AGA23" s="11"/>
      <c r="AGB23" s="11"/>
      <c r="AGC23" s="11"/>
      <c r="AGD23" s="11"/>
      <c r="AGE23" s="11"/>
      <c r="AGF23" s="11"/>
      <c r="AGG23" s="11"/>
      <c r="AGH23" s="11"/>
      <c r="AGI23" s="11"/>
      <c r="AGJ23" s="11"/>
      <c r="AGK23" s="11"/>
      <c r="AGL23" s="11"/>
      <c r="AGM23" s="11"/>
      <c r="AGN23" s="11"/>
      <c r="AGO23" s="11"/>
      <c r="AGP23" s="11"/>
      <c r="AGQ23" s="11"/>
      <c r="AGR23" s="11"/>
      <c r="AGS23" s="11"/>
      <c r="AGT23" s="11"/>
      <c r="AGU23" s="11"/>
      <c r="AGV23" s="11"/>
      <c r="AGW23" s="11"/>
      <c r="AGX23" s="11"/>
      <c r="AGY23" s="11"/>
      <c r="AGZ23" s="11"/>
      <c r="AHA23" s="11"/>
      <c r="AHB23" s="11"/>
      <c r="AHC23" s="11"/>
      <c r="AHD23" s="11"/>
      <c r="AHE23" s="11"/>
      <c r="AHF23" s="11"/>
      <c r="AHG23" s="11"/>
      <c r="AHH23" s="11"/>
      <c r="AHI23" s="11"/>
      <c r="AHJ23" s="11"/>
      <c r="AHK23" s="11"/>
      <c r="AHL23" s="11"/>
      <c r="AHM23" s="11"/>
      <c r="AHN23" s="11"/>
      <c r="AHO23" s="11"/>
      <c r="AHP23" s="11"/>
      <c r="AHQ23" s="11"/>
      <c r="AHR23" s="11"/>
      <c r="AHS23" s="11"/>
      <c r="AHT23" s="11"/>
      <c r="AHU23" s="11"/>
      <c r="AHV23" s="11"/>
      <c r="AHW23" s="11"/>
      <c r="AHX23" s="11"/>
      <c r="AHY23" s="11"/>
      <c r="AHZ23" s="11"/>
      <c r="AIA23" s="11"/>
      <c r="AIB23" s="11"/>
      <c r="AIC23" s="11"/>
      <c r="AID23" s="11"/>
      <c r="AIE23" s="11"/>
      <c r="AIF23" s="11"/>
      <c r="AIG23" s="11"/>
      <c r="AIH23" s="11"/>
      <c r="AII23" s="11"/>
      <c r="AIJ23" s="11"/>
      <c r="AIK23" s="11"/>
      <c r="AIL23" s="11"/>
      <c r="AIM23" s="11"/>
      <c r="AIN23" s="11"/>
      <c r="AIO23" s="11"/>
      <c r="AIP23" s="11"/>
      <c r="AIQ23" s="11"/>
      <c r="AIR23" s="11"/>
      <c r="AIS23" s="11"/>
      <c r="AIT23" s="11"/>
      <c r="AIU23" s="11"/>
      <c r="AIV23" s="11"/>
      <c r="AIW23" s="11"/>
      <c r="AIX23" s="11"/>
      <c r="AIY23" s="11"/>
      <c r="AIZ23" s="11"/>
      <c r="AJA23" s="11"/>
      <c r="AJB23" s="11"/>
      <c r="AJC23" s="11"/>
      <c r="AJD23" s="11"/>
      <c r="AJE23" s="11"/>
      <c r="AJF23" s="11"/>
      <c r="AJG23" s="11"/>
      <c r="AJH23" s="11"/>
      <c r="AJI23" s="11"/>
      <c r="AJJ23" s="11"/>
      <c r="AJK23" s="11"/>
      <c r="AJL23" s="11"/>
      <c r="AJM23" s="11"/>
      <c r="AJN23" s="11"/>
      <c r="AJO23" s="11"/>
      <c r="AJP23" s="11"/>
      <c r="AJQ23" s="11"/>
      <c r="AJR23" s="11"/>
      <c r="AJS23" s="11"/>
      <c r="AJT23" s="11"/>
      <c r="AJU23" s="11"/>
      <c r="AJV23" s="11"/>
      <c r="AJW23" s="11"/>
      <c r="AJX23" s="11"/>
      <c r="AJY23" s="11"/>
      <c r="AJZ23" s="11"/>
      <c r="AKA23" s="11"/>
      <c r="AKB23" s="11"/>
      <c r="AKC23" s="11"/>
      <c r="AKD23" s="11"/>
      <c r="AKE23" s="11"/>
      <c r="AKF23" s="11"/>
      <c r="AKG23" s="11"/>
      <c r="AKH23" s="11"/>
      <c r="AKI23" s="11"/>
      <c r="AKJ23" s="11"/>
      <c r="AKK23" s="11"/>
      <c r="AKL23" s="11"/>
      <c r="AKM23" s="11"/>
      <c r="AKN23" s="11"/>
      <c r="AKO23" s="11"/>
      <c r="AKP23" s="11"/>
      <c r="AKQ23" s="11"/>
      <c r="AKR23" s="11"/>
      <c r="AKS23" s="11"/>
      <c r="AKT23" s="11"/>
      <c r="AKU23" s="11"/>
      <c r="AKV23" s="11"/>
      <c r="AKW23" s="11"/>
      <c r="AKX23" s="11"/>
      <c r="AKY23" s="11"/>
      <c r="AKZ23" s="11"/>
      <c r="ALA23" s="11"/>
      <c r="ALB23" s="11"/>
      <c r="ALC23" s="11"/>
      <c r="ALD23" s="11"/>
      <c r="ALE23" s="11"/>
      <c r="ALF23" s="11"/>
      <c r="ALG23" s="11"/>
      <c r="ALH23" s="11"/>
      <c r="ALI23" s="11"/>
      <c r="ALJ23" s="11"/>
      <c r="ALK23" s="11"/>
      <c r="ALL23" s="11"/>
      <c r="ALM23" s="11"/>
      <c r="ALN23" s="11"/>
      <c r="ALO23" s="11"/>
      <c r="ALP23" s="11"/>
      <c r="ALQ23" s="11"/>
      <c r="ALR23" s="11"/>
      <c r="ALS23" s="11"/>
      <c r="ALT23" s="11"/>
      <c r="ALU23" s="11"/>
      <c r="ALV23" s="11"/>
      <c r="ALW23" s="11"/>
      <c r="ALX23" s="11"/>
      <c r="ALY23" s="11"/>
      <c r="ALZ23" s="11"/>
      <c r="AMA23" s="11"/>
      <c r="AMB23" s="11"/>
      <c r="AMC23" s="11"/>
      <c r="AMD23" s="11"/>
      <c r="AME23" s="11"/>
      <c r="AMF23" s="11"/>
      <c r="AMG23" s="11"/>
      <c r="AMH23" s="11"/>
      <c r="AMI23" s="11"/>
      <c r="AMJ23" s="11"/>
      <c r="AMK23" s="11"/>
      <c r="AML23" s="11"/>
      <c r="AMM23" s="11"/>
      <c r="AMN23" s="11"/>
      <c r="AMO23" s="11"/>
      <c r="AMP23" s="11"/>
      <c r="AMQ23" s="11"/>
      <c r="AMR23" s="11"/>
      <c r="AMS23" s="11"/>
      <c r="AMT23" s="11"/>
      <c r="AMU23" s="11"/>
      <c r="AMV23" s="11"/>
      <c r="AMW23" s="11"/>
      <c r="AMX23" s="11"/>
      <c r="AMY23" s="11"/>
      <c r="AMZ23" s="11"/>
      <c r="ANA23" s="11"/>
      <c r="ANB23" s="11"/>
      <c r="ANC23" s="11"/>
      <c r="AND23" s="11"/>
      <c r="ANE23" s="11"/>
      <c r="ANF23" s="11"/>
      <c r="ANG23" s="11"/>
      <c r="ANH23" s="11"/>
      <c r="ANI23" s="11"/>
      <c r="ANJ23" s="11"/>
      <c r="ANK23" s="11"/>
      <c r="ANL23" s="11"/>
      <c r="ANM23" s="11"/>
      <c r="ANN23" s="11"/>
      <c r="ANO23" s="11"/>
      <c r="ANP23" s="11"/>
      <c r="ANQ23" s="11"/>
      <c r="ANR23" s="11"/>
      <c r="ANS23" s="11"/>
      <c r="ANT23" s="11"/>
      <c r="ANU23" s="11"/>
      <c r="ANV23" s="11"/>
      <c r="ANW23" s="11"/>
      <c r="ANX23" s="11"/>
      <c r="ANY23" s="11"/>
      <c r="ANZ23" s="11"/>
      <c r="AOA23" s="11"/>
      <c r="AOB23" s="11"/>
      <c r="AOC23" s="11"/>
      <c r="AOD23" s="11"/>
      <c r="AOE23" s="11"/>
      <c r="AOF23" s="11"/>
      <c r="AOG23" s="11"/>
      <c r="AOH23" s="11"/>
      <c r="AOI23" s="11"/>
      <c r="AOJ23" s="11"/>
      <c r="AOK23" s="11"/>
      <c r="AOL23" s="11"/>
      <c r="AOM23" s="11"/>
      <c r="AON23" s="11"/>
      <c r="AOO23" s="11"/>
      <c r="AOP23" s="11"/>
      <c r="AOQ23" s="11"/>
      <c r="AOR23" s="11"/>
      <c r="AOS23" s="11"/>
      <c r="AOT23" s="11"/>
      <c r="AOU23" s="11"/>
      <c r="AOV23" s="11"/>
      <c r="AOW23" s="11"/>
      <c r="AOX23" s="11"/>
      <c r="AOY23" s="11"/>
      <c r="AOZ23" s="11"/>
      <c r="APA23" s="11"/>
      <c r="APB23" s="11"/>
      <c r="APC23" s="11"/>
      <c r="APD23" s="11"/>
      <c r="APE23" s="11"/>
      <c r="APF23" s="11"/>
      <c r="APG23" s="11"/>
      <c r="APH23" s="11"/>
      <c r="API23" s="11"/>
      <c r="APJ23" s="11"/>
      <c r="APK23" s="11"/>
      <c r="APL23" s="11"/>
      <c r="APM23" s="11"/>
      <c r="APN23" s="11"/>
      <c r="APO23" s="11"/>
      <c r="APP23" s="11"/>
      <c r="APQ23" s="11"/>
      <c r="APR23" s="11"/>
      <c r="APS23" s="11"/>
      <c r="APT23" s="11"/>
      <c r="APU23" s="11"/>
      <c r="APV23" s="11"/>
      <c r="APW23" s="11"/>
      <c r="APX23" s="11"/>
      <c r="APY23" s="11"/>
      <c r="APZ23" s="11"/>
      <c r="AQA23" s="11"/>
      <c r="AQB23" s="11"/>
      <c r="AQC23" s="11"/>
      <c r="AQD23" s="11"/>
      <c r="AQE23" s="11"/>
      <c r="AQF23" s="11"/>
      <c r="AQG23" s="11"/>
      <c r="AQH23" s="11"/>
      <c r="AQI23" s="11"/>
      <c r="AQJ23" s="11"/>
      <c r="AQK23" s="11"/>
      <c r="AQL23" s="11"/>
      <c r="AQM23" s="11"/>
      <c r="AQN23" s="11"/>
      <c r="AQO23" s="11"/>
      <c r="AQP23" s="11"/>
      <c r="AQQ23" s="11"/>
      <c r="AQR23" s="11"/>
      <c r="AQS23" s="11"/>
      <c r="AQT23" s="11"/>
      <c r="AQU23" s="11"/>
      <c r="AQV23" s="11"/>
      <c r="AQW23" s="11"/>
      <c r="AQX23" s="11"/>
      <c r="AQY23" s="11"/>
      <c r="AQZ23" s="11"/>
      <c r="ARA23" s="11"/>
      <c r="ARB23" s="11"/>
      <c r="ARC23" s="11"/>
      <c r="ARD23" s="11"/>
      <c r="ARE23" s="11"/>
      <c r="ARF23" s="11"/>
      <c r="ARG23" s="11"/>
      <c r="ARH23" s="11"/>
      <c r="ARI23" s="11"/>
      <c r="ARJ23" s="11"/>
      <c r="ARK23" s="11"/>
      <c r="ARL23" s="11"/>
      <c r="ARM23" s="11"/>
      <c r="ARN23" s="11"/>
      <c r="ARO23" s="11"/>
      <c r="ARP23" s="11"/>
      <c r="ARQ23" s="11"/>
      <c r="ARR23" s="11"/>
      <c r="ARS23" s="11"/>
      <c r="ART23" s="11"/>
      <c r="ARU23" s="11"/>
      <c r="ARV23" s="11"/>
      <c r="ARW23" s="11"/>
      <c r="ARX23" s="11"/>
      <c r="ARY23" s="11"/>
      <c r="ARZ23" s="11"/>
      <c r="ASA23" s="11"/>
      <c r="ASB23" s="11"/>
      <c r="ASC23" s="11"/>
      <c r="ASD23" s="11"/>
      <c r="ASE23" s="11"/>
      <c r="ASF23" s="11"/>
      <c r="ASG23" s="11"/>
      <c r="ASH23" s="11"/>
      <c r="ASI23" s="11"/>
      <c r="ASJ23" s="11"/>
      <c r="ASK23" s="11"/>
      <c r="ASL23" s="11"/>
      <c r="ASM23" s="11"/>
      <c r="ASN23" s="11"/>
      <c r="ASO23" s="11"/>
      <c r="ASP23" s="11"/>
      <c r="ASQ23" s="11"/>
      <c r="ASR23" s="11"/>
      <c r="ASS23" s="11"/>
      <c r="AST23" s="11"/>
      <c r="ASU23" s="11"/>
      <c r="ASV23" s="11"/>
      <c r="ASW23" s="11"/>
      <c r="ASX23" s="11"/>
      <c r="ASY23" s="11"/>
      <c r="ASZ23" s="11"/>
      <c r="ATA23" s="11"/>
      <c r="ATB23" s="11"/>
      <c r="ATC23" s="11"/>
      <c r="ATD23" s="11"/>
      <c r="ATE23" s="11"/>
      <c r="ATF23" s="11"/>
      <c r="ATG23" s="11"/>
      <c r="ATH23" s="11"/>
      <c r="ATI23" s="11"/>
      <c r="ATJ23" s="11"/>
      <c r="ATK23" s="11"/>
      <c r="ATL23" s="11"/>
      <c r="ATM23" s="11"/>
      <c r="ATN23" s="11"/>
      <c r="ATO23" s="11"/>
      <c r="ATP23" s="11"/>
      <c r="ATQ23" s="11"/>
      <c r="ATR23" s="11"/>
      <c r="ATS23" s="11"/>
      <c r="ATT23" s="11"/>
      <c r="ATU23" s="11"/>
      <c r="ATV23" s="11"/>
      <c r="ATW23" s="11"/>
      <c r="ATX23" s="11"/>
      <c r="ATY23" s="11"/>
      <c r="ATZ23" s="11"/>
      <c r="AUA23" s="11"/>
      <c r="AUB23" s="11"/>
      <c r="AUC23" s="11"/>
      <c r="AUD23" s="11"/>
      <c r="AUE23" s="11"/>
      <c r="AUF23" s="11"/>
      <c r="AUG23" s="11"/>
      <c r="AUH23" s="11"/>
      <c r="AUI23" s="11"/>
      <c r="AUJ23" s="11"/>
      <c r="AUK23" s="11"/>
      <c r="AUL23" s="11"/>
      <c r="AUM23" s="11"/>
      <c r="AUN23" s="11"/>
      <c r="AUO23" s="11"/>
      <c r="AUP23" s="11"/>
      <c r="AUQ23" s="11"/>
      <c r="AUR23" s="11"/>
      <c r="AUS23" s="11"/>
      <c r="AUT23" s="11"/>
      <c r="AUU23" s="11"/>
      <c r="AUV23" s="11"/>
      <c r="AUW23" s="11"/>
      <c r="AUX23" s="11"/>
      <c r="AUY23" s="11"/>
      <c r="AUZ23" s="11"/>
      <c r="AVA23" s="11"/>
      <c r="AVB23" s="11"/>
      <c r="AVC23" s="11"/>
      <c r="AVD23" s="11"/>
      <c r="AVE23" s="11"/>
      <c r="AVF23" s="11"/>
      <c r="AVG23" s="11"/>
      <c r="AVH23" s="11"/>
      <c r="AVI23" s="11"/>
      <c r="AVJ23" s="11"/>
      <c r="AVK23" s="11"/>
      <c r="AVL23" s="11"/>
      <c r="AVM23" s="11"/>
      <c r="AVN23" s="11"/>
      <c r="AVO23" s="11"/>
      <c r="AVP23" s="11"/>
      <c r="AVQ23" s="11"/>
      <c r="AVR23" s="11"/>
      <c r="AVS23" s="11"/>
      <c r="AVT23" s="11"/>
      <c r="AVU23" s="11"/>
      <c r="AVV23" s="11"/>
      <c r="AVW23" s="11"/>
      <c r="AVX23" s="11"/>
      <c r="AVY23" s="11"/>
      <c r="AVZ23" s="11"/>
      <c r="AWA23" s="11"/>
      <c r="AWB23" s="11"/>
      <c r="AWC23" s="11"/>
      <c r="AWD23" s="11"/>
      <c r="AWE23" s="11"/>
      <c r="AWF23" s="11"/>
      <c r="AWG23" s="11"/>
      <c r="AWH23" s="11"/>
      <c r="AWI23" s="11"/>
      <c r="AWJ23" s="11"/>
      <c r="AWK23" s="11"/>
      <c r="AWL23" s="11"/>
      <c r="AWM23" s="11"/>
      <c r="AWN23" s="11"/>
      <c r="AWO23" s="11"/>
      <c r="AWP23" s="11"/>
      <c r="AWQ23" s="11"/>
      <c r="AWR23" s="11"/>
      <c r="AWS23" s="11"/>
      <c r="AWT23" s="11"/>
      <c r="AWU23" s="11"/>
      <c r="AWV23" s="11"/>
      <c r="AWW23" s="11"/>
      <c r="AWX23" s="11"/>
      <c r="AWY23" s="11"/>
      <c r="AWZ23" s="11"/>
      <c r="AXA23" s="11"/>
      <c r="AXB23" s="11"/>
      <c r="AXC23" s="11"/>
      <c r="AXD23" s="11"/>
      <c r="AXE23" s="11"/>
      <c r="AXF23" s="11"/>
      <c r="AXG23" s="11"/>
      <c r="AXH23" s="11"/>
      <c r="AXI23" s="11"/>
      <c r="AXJ23" s="11"/>
      <c r="AXK23" s="11"/>
      <c r="AXL23" s="11"/>
      <c r="AXM23" s="11"/>
      <c r="AXN23" s="11"/>
      <c r="AXO23" s="11"/>
      <c r="AXP23" s="11"/>
      <c r="AXQ23" s="11"/>
      <c r="AXR23" s="11"/>
      <c r="AXS23" s="11"/>
      <c r="AXT23" s="11"/>
      <c r="AXU23" s="11"/>
      <c r="AXV23" s="11"/>
      <c r="AXW23" s="11"/>
      <c r="AXX23" s="11"/>
      <c r="AXY23" s="11"/>
      <c r="AXZ23" s="11"/>
      <c r="AYA23" s="11"/>
      <c r="AYB23" s="11"/>
      <c r="AYC23" s="11"/>
      <c r="AYD23" s="11"/>
      <c r="AYE23" s="11"/>
      <c r="AYF23" s="11"/>
      <c r="AYG23" s="11"/>
      <c r="AYH23" s="11"/>
      <c r="AYI23" s="11"/>
      <c r="AYJ23" s="11"/>
      <c r="AYK23" s="11"/>
      <c r="AYL23" s="11"/>
      <c r="AYM23" s="11"/>
      <c r="AYN23" s="11"/>
      <c r="AYO23" s="11"/>
      <c r="AYP23" s="11"/>
      <c r="AYQ23" s="11"/>
      <c r="AYR23" s="11"/>
      <c r="AYS23" s="11"/>
      <c r="AYT23" s="11"/>
      <c r="AYU23" s="11"/>
      <c r="AYV23" s="11"/>
      <c r="AYW23" s="11"/>
      <c r="AYX23" s="11"/>
      <c r="AYY23" s="11"/>
      <c r="AYZ23" s="11"/>
      <c r="AZA23" s="11"/>
      <c r="AZB23" s="11"/>
      <c r="AZC23" s="11"/>
      <c r="AZD23" s="11"/>
      <c r="AZE23" s="11"/>
      <c r="AZF23" s="11"/>
      <c r="AZG23" s="11"/>
      <c r="AZH23" s="11"/>
      <c r="AZI23" s="11"/>
      <c r="AZJ23" s="11"/>
      <c r="AZK23" s="11"/>
      <c r="AZL23" s="11"/>
      <c r="AZM23" s="11"/>
      <c r="AZN23" s="11"/>
      <c r="AZO23" s="11"/>
      <c r="AZP23" s="11"/>
      <c r="AZQ23" s="11"/>
      <c r="AZR23" s="11"/>
      <c r="AZS23" s="11"/>
      <c r="AZT23" s="11"/>
      <c r="AZU23" s="11"/>
      <c r="AZV23" s="11"/>
      <c r="AZW23" s="11"/>
      <c r="AZX23" s="11"/>
      <c r="AZY23" s="11"/>
      <c r="AZZ23" s="11"/>
      <c r="BAA23" s="11"/>
      <c r="BAB23" s="11"/>
      <c r="BAC23" s="11"/>
      <c r="BAD23" s="11"/>
      <c r="BAE23" s="11"/>
      <c r="BAF23" s="11"/>
      <c r="BAG23" s="11"/>
      <c r="BAH23" s="11"/>
      <c r="BAI23" s="11"/>
      <c r="BAJ23" s="11"/>
      <c r="BAK23" s="11"/>
      <c r="BAL23" s="11"/>
      <c r="BAM23" s="11"/>
      <c r="BAN23" s="11"/>
      <c r="BAO23" s="11"/>
      <c r="BAP23" s="11"/>
      <c r="BAQ23" s="11"/>
      <c r="BAR23" s="11"/>
      <c r="BAS23" s="11"/>
      <c r="BAT23" s="11"/>
      <c r="BAU23" s="11"/>
      <c r="BAV23" s="11"/>
      <c r="BAW23" s="11"/>
      <c r="BAX23" s="11"/>
      <c r="BAY23" s="11"/>
      <c r="BAZ23" s="11"/>
      <c r="BBA23" s="11"/>
      <c r="BBB23" s="11"/>
      <c r="BBC23" s="11"/>
      <c r="BBD23" s="11"/>
      <c r="BBE23" s="11"/>
      <c r="BBF23" s="11"/>
      <c r="BBG23" s="11"/>
      <c r="BBH23" s="11"/>
      <c r="BBI23" s="11"/>
      <c r="BBJ23" s="11"/>
      <c r="BBK23" s="11"/>
      <c r="BBL23" s="11"/>
      <c r="BBM23" s="11"/>
      <c r="BBN23" s="11"/>
      <c r="BBO23" s="11"/>
      <c r="BBP23" s="11"/>
      <c r="BBQ23" s="11"/>
      <c r="BBR23" s="11"/>
      <c r="BBS23" s="11"/>
      <c r="BBT23" s="11"/>
      <c r="BBU23" s="11"/>
      <c r="BBV23" s="11"/>
      <c r="BBW23" s="11"/>
      <c r="BBX23" s="11"/>
      <c r="BBY23" s="11"/>
      <c r="BBZ23" s="11"/>
      <c r="BCA23" s="11"/>
      <c r="BCB23" s="11"/>
      <c r="BCC23" s="11"/>
      <c r="BCD23" s="11"/>
      <c r="BCE23" s="11"/>
      <c r="BCF23" s="11"/>
      <c r="BCG23" s="11"/>
      <c r="BCH23" s="11"/>
      <c r="BCI23" s="11"/>
      <c r="BCJ23" s="11"/>
      <c r="BCK23" s="11"/>
      <c r="BCL23" s="11"/>
      <c r="BCM23" s="11"/>
      <c r="BCN23" s="11"/>
      <c r="BCO23" s="11"/>
      <c r="BCP23" s="11"/>
      <c r="BCQ23" s="11"/>
      <c r="BCR23" s="11"/>
      <c r="BCS23" s="11"/>
      <c r="BCT23" s="11"/>
      <c r="BCU23" s="11"/>
      <c r="BCV23" s="11"/>
      <c r="BCW23" s="11"/>
      <c r="BCX23" s="11"/>
      <c r="BCY23" s="11"/>
      <c r="BCZ23" s="11"/>
      <c r="BDA23" s="11"/>
      <c r="BDB23" s="11"/>
      <c r="BDC23" s="11"/>
      <c r="BDD23" s="11"/>
      <c r="BDE23" s="11"/>
      <c r="BDF23" s="11"/>
      <c r="BDG23" s="11"/>
      <c r="BDH23" s="11"/>
      <c r="BDI23" s="11"/>
      <c r="BDJ23" s="11"/>
      <c r="BDK23" s="11"/>
      <c r="BDL23" s="11"/>
      <c r="BDM23" s="11"/>
      <c r="BDN23" s="11"/>
      <c r="BDO23" s="11"/>
      <c r="BDP23" s="11"/>
      <c r="BDQ23" s="11"/>
      <c r="BDR23" s="11"/>
      <c r="BDS23" s="11"/>
      <c r="BDT23" s="11"/>
      <c r="BDU23" s="11"/>
      <c r="BDV23" s="11"/>
      <c r="BDW23" s="11"/>
      <c r="BDX23" s="11"/>
      <c r="BDY23" s="11"/>
      <c r="BDZ23" s="11"/>
      <c r="BEA23" s="11"/>
      <c r="BEB23" s="11"/>
      <c r="BEC23" s="11"/>
      <c r="BED23" s="11"/>
      <c r="BEE23" s="11"/>
      <c r="BEF23" s="11"/>
      <c r="BEG23" s="11"/>
      <c r="BEH23" s="11"/>
      <c r="BEI23" s="11"/>
      <c r="BEJ23" s="11"/>
      <c r="BEK23" s="11"/>
      <c r="BEL23" s="11"/>
      <c r="BEM23" s="11"/>
      <c r="BEN23" s="11"/>
      <c r="BEO23" s="11"/>
      <c r="BEP23" s="11"/>
      <c r="BEQ23" s="11"/>
      <c r="BER23" s="11"/>
      <c r="BES23" s="11"/>
      <c r="BET23" s="11"/>
      <c r="BEU23" s="11"/>
      <c r="BEV23" s="11"/>
      <c r="BEW23" s="11"/>
      <c r="BEX23" s="11"/>
      <c r="BEY23" s="11"/>
      <c r="BEZ23" s="11"/>
      <c r="BFA23" s="11"/>
      <c r="BFB23" s="11"/>
      <c r="BFC23" s="11"/>
      <c r="BFD23" s="11"/>
      <c r="BFE23" s="11"/>
      <c r="BFF23" s="11"/>
      <c r="BFG23" s="11"/>
      <c r="BFH23" s="11"/>
      <c r="BFI23" s="11"/>
      <c r="BFJ23" s="11"/>
      <c r="BFK23" s="11"/>
      <c r="BFL23" s="11"/>
      <c r="BFM23" s="11"/>
      <c r="BFN23" s="11"/>
      <c r="BFO23" s="11"/>
      <c r="BFP23" s="11"/>
      <c r="BFQ23" s="11"/>
      <c r="BFR23" s="11"/>
      <c r="BFS23" s="11"/>
      <c r="BFT23" s="11"/>
      <c r="BFU23" s="11"/>
      <c r="BFV23" s="11"/>
      <c r="BFW23" s="11"/>
      <c r="BFX23" s="11"/>
      <c r="BFY23" s="11"/>
      <c r="BFZ23" s="11"/>
      <c r="BGA23" s="11"/>
      <c r="BGB23" s="11"/>
      <c r="BGC23" s="11"/>
      <c r="BGD23" s="11"/>
      <c r="BGE23" s="11"/>
      <c r="BGF23" s="11"/>
      <c r="BGG23" s="11"/>
      <c r="BGH23" s="11"/>
      <c r="BGI23" s="11"/>
      <c r="BGJ23" s="11"/>
      <c r="BGK23" s="11"/>
      <c r="BGL23" s="11"/>
      <c r="BGM23" s="11"/>
      <c r="BGN23" s="11"/>
      <c r="BGO23" s="11"/>
      <c r="BGP23" s="11"/>
      <c r="BGQ23" s="11"/>
      <c r="BGR23" s="11"/>
      <c r="BGS23" s="11"/>
      <c r="BGT23" s="11"/>
      <c r="BGU23" s="11"/>
      <c r="BGV23" s="11"/>
      <c r="BGW23" s="11"/>
      <c r="BGX23" s="11"/>
      <c r="BGY23" s="11"/>
      <c r="BGZ23" s="11"/>
      <c r="BHA23" s="11"/>
      <c r="BHB23" s="11"/>
      <c r="BHC23" s="11"/>
      <c r="BHD23" s="11"/>
      <c r="BHE23" s="11"/>
      <c r="BHF23" s="11"/>
      <c r="BHG23" s="11"/>
      <c r="BHH23" s="11"/>
      <c r="BHI23" s="11"/>
      <c r="BHJ23" s="11"/>
      <c r="BHK23" s="11"/>
      <c r="BHL23" s="11"/>
      <c r="BHM23" s="11"/>
      <c r="BHN23" s="11"/>
      <c r="BHO23" s="11"/>
      <c r="BHP23" s="11"/>
      <c r="BHQ23" s="11"/>
      <c r="BHR23" s="11"/>
      <c r="BHS23" s="11"/>
      <c r="BHT23" s="11"/>
      <c r="BHU23" s="11"/>
      <c r="BHV23" s="11"/>
      <c r="BHW23" s="11"/>
      <c r="BHX23" s="11"/>
      <c r="BHY23" s="11"/>
      <c r="BHZ23" s="11"/>
      <c r="BIA23" s="11"/>
      <c r="BIB23" s="11"/>
      <c r="BIC23" s="11"/>
      <c r="BID23" s="11"/>
      <c r="BIE23" s="11"/>
      <c r="BIF23" s="11"/>
      <c r="BIG23" s="11"/>
      <c r="BIH23" s="11"/>
      <c r="BII23" s="11"/>
      <c r="BIJ23" s="11"/>
      <c r="BIK23" s="11"/>
      <c r="BIL23" s="11"/>
      <c r="BIM23" s="11"/>
      <c r="BIN23" s="11"/>
      <c r="BIO23" s="11"/>
      <c r="BIP23" s="11"/>
      <c r="BIQ23" s="11"/>
      <c r="BIR23" s="11"/>
      <c r="BIS23" s="11"/>
      <c r="BIT23" s="11"/>
      <c r="BIU23" s="11"/>
      <c r="BIV23" s="11"/>
      <c r="BIW23" s="11"/>
      <c r="BIX23" s="11"/>
      <c r="BIY23" s="11"/>
      <c r="BIZ23" s="11"/>
      <c r="BJA23" s="11"/>
      <c r="BJB23" s="11"/>
      <c r="BJC23" s="11"/>
      <c r="BJD23" s="11"/>
      <c r="BJE23" s="11"/>
      <c r="BJF23" s="11"/>
      <c r="BJG23" s="11"/>
      <c r="BJH23" s="11"/>
      <c r="BJI23" s="11"/>
      <c r="BJJ23" s="11"/>
      <c r="BJK23" s="11"/>
      <c r="BJL23" s="11"/>
      <c r="BJM23" s="11"/>
      <c r="BJN23" s="11"/>
      <c r="BJO23" s="11"/>
      <c r="BJP23" s="11"/>
      <c r="BJQ23" s="11"/>
      <c r="BJR23" s="11"/>
      <c r="BJS23" s="11"/>
      <c r="BJT23" s="11"/>
      <c r="BJU23" s="11"/>
      <c r="BJV23" s="11"/>
      <c r="BJW23" s="11"/>
      <c r="BJX23" s="11"/>
      <c r="BJY23" s="11"/>
      <c r="BJZ23" s="11"/>
      <c r="BKA23" s="11"/>
      <c r="BKB23" s="11"/>
      <c r="BKC23" s="11"/>
      <c r="BKD23" s="11"/>
      <c r="BKE23" s="11"/>
      <c r="BKF23" s="11"/>
      <c r="BKG23" s="11"/>
      <c r="BKH23" s="11"/>
      <c r="BKI23" s="11"/>
      <c r="BKJ23" s="11"/>
      <c r="BKK23" s="11"/>
      <c r="BKL23" s="11"/>
      <c r="BKM23" s="11"/>
      <c r="BKN23" s="11"/>
      <c r="BKO23" s="11"/>
      <c r="BKP23" s="11"/>
      <c r="BKQ23" s="11"/>
      <c r="BKR23" s="11"/>
      <c r="BKS23" s="11"/>
      <c r="BKT23" s="11"/>
      <c r="BKU23" s="11"/>
      <c r="BKV23" s="11"/>
      <c r="BKW23" s="11"/>
      <c r="BKX23" s="11"/>
      <c r="BKY23" s="11"/>
      <c r="BKZ23" s="11"/>
      <c r="BLA23" s="11"/>
      <c r="BLB23" s="11"/>
      <c r="BLC23" s="11"/>
      <c r="BLD23" s="11"/>
      <c r="BLE23" s="11"/>
      <c r="BLF23" s="11"/>
      <c r="BLG23" s="11"/>
      <c r="BLH23" s="11"/>
      <c r="BLI23" s="11"/>
      <c r="BLJ23" s="11"/>
      <c r="BLK23" s="11"/>
      <c r="BLL23" s="11"/>
      <c r="BLM23" s="11"/>
      <c r="BLN23" s="11"/>
      <c r="BLO23" s="11"/>
      <c r="BLP23" s="11"/>
      <c r="BLQ23" s="11"/>
      <c r="BLR23" s="11"/>
      <c r="BLS23" s="11"/>
      <c r="BLT23" s="11"/>
      <c r="BLU23" s="11"/>
      <c r="BLV23" s="11"/>
      <c r="BLW23" s="11"/>
      <c r="BLX23" s="11"/>
      <c r="BLY23" s="11"/>
      <c r="BLZ23" s="11"/>
      <c r="BMA23" s="11"/>
      <c r="BMB23" s="11"/>
      <c r="BMC23" s="11"/>
      <c r="BMD23" s="11"/>
      <c r="BME23" s="11"/>
      <c r="BMF23" s="11"/>
      <c r="BMG23" s="11"/>
      <c r="BMH23" s="11"/>
      <c r="BMI23" s="11"/>
      <c r="BMJ23" s="11"/>
      <c r="BMK23" s="11"/>
      <c r="BML23" s="11"/>
      <c r="BMM23" s="11"/>
      <c r="BMN23" s="11"/>
      <c r="BMO23" s="11"/>
      <c r="BMP23" s="11"/>
      <c r="BMQ23" s="11"/>
      <c r="BMR23" s="11"/>
      <c r="BMS23" s="11"/>
      <c r="BMT23" s="11"/>
      <c r="BMU23" s="11"/>
      <c r="BMV23" s="11"/>
      <c r="BMW23" s="11"/>
      <c r="BMX23" s="11"/>
      <c r="BMY23" s="11"/>
      <c r="BMZ23" s="11"/>
      <c r="BNA23" s="11"/>
      <c r="BNB23" s="11"/>
      <c r="BNC23" s="11"/>
      <c r="BND23" s="11"/>
      <c r="BNE23" s="11"/>
      <c r="BNF23" s="11"/>
      <c r="BNG23" s="11"/>
      <c r="BNH23" s="11"/>
      <c r="BNI23" s="11"/>
      <c r="BNJ23" s="11"/>
      <c r="BNK23" s="11"/>
      <c r="BNL23" s="11"/>
      <c r="BNM23" s="11"/>
      <c r="BNN23" s="11"/>
      <c r="BNO23" s="11"/>
      <c r="BNP23" s="11"/>
      <c r="BNQ23" s="11"/>
      <c r="BNR23" s="11"/>
      <c r="BNS23" s="11"/>
      <c r="BNT23" s="11"/>
      <c r="BNU23" s="11"/>
      <c r="BNV23" s="11"/>
      <c r="BNW23" s="11"/>
      <c r="BNX23" s="11"/>
      <c r="BNY23" s="11"/>
      <c r="BNZ23" s="11"/>
      <c r="BOA23" s="11"/>
      <c r="BOB23" s="11"/>
      <c r="BOC23" s="11"/>
      <c r="BOD23" s="11"/>
      <c r="BOE23" s="11"/>
      <c r="BOF23" s="11"/>
      <c r="BOG23" s="11"/>
      <c r="BOH23" s="11"/>
      <c r="BOI23" s="11"/>
      <c r="BOJ23" s="11"/>
      <c r="BOK23" s="11"/>
      <c r="BOL23" s="11"/>
      <c r="BOM23" s="11"/>
      <c r="BON23" s="11"/>
      <c r="BOO23" s="11"/>
      <c r="BOP23" s="11"/>
      <c r="BOQ23" s="11"/>
      <c r="BOR23" s="11"/>
      <c r="BOS23" s="11"/>
      <c r="BOT23" s="11"/>
      <c r="BOU23" s="11"/>
      <c r="BOV23" s="11"/>
      <c r="BOW23" s="11"/>
      <c r="BOX23" s="11"/>
      <c r="BOY23" s="11"/>
      <c r="BOZ23" s="11"/>
      <c r="BPA23" s="11"/>
      <c r="BPB23" s="11"/>
      <c r="BPC23" s="11"/>
      <c r="BPD23" s="11"/>
      <c r="BPE23" s="11"/>
      <c r="BPF23" s="11"/>
      <c r="BPG23" s="11"/>
      <c r="BPH23" s="11"/>
      <c r="BPI23" s="11"/>
      <c r="BPJ23" s="11"/>
      <c r="BPK23" s="11"/>
      <c r="BPL23" s="11"/>
      <c r="BPM23" s="11"/>
      <c r="BPN23" s="11"/>
      <c r="BPO23" s="11"/>
      <c r="BPP23" s="11"/>
      <c r="BPQ23" s="11"/>
      <c r="BPR23" s="11"/>
      <c r="BPS23" s="11"/>
      <c r="BPT23" s="11"/>
      <c r="BPU23" s="11"/>
      <c r="BPV23" s="11"/>
      <c r="BPW23" s="11"/>
      <c r="BPX23" s="11"/>
      <c r="BPY23" s="11"/>
      <c r="BPZ23" s="11"/>
      <c r="BQA23" s="11"/>
      <c r="BQB23" s="11"/>
      <c r="BQC23" s="11"/>
      <c r="BQD23" s="11"/>
      <c r="BQE23" s="11"/>
      <c r="BQF23" s="11"/>
      <c r="BQG23" s="11"/>
      <c r="BQH23" s="11"/>
      <c r="BQI23" s="11"/>
      <c r="BQJ23" s="11"/>
      <c r="BQK23" s="11"/>
      <c r="BQL23" s="11"/>
      <c r="BQM23" s="11"/>
      <c r="BQN23" s="11"/>
      <c r="BQO23" s="11"/>
      <c r="BQP23" s="11"/>
      <c r="BQQ23" s="11"/>
      <c r="BQR23" s="11"/>
      <c r="BQS23" s="11"/>
      <c r="BQT23" s="11"/>
      <c r="BQU23" s="11"/>
      <c r="BQV23" s="11"/>
      <c r="BQW23" s="11"/>
      <c r="BQX23" s="11"/>
      <c r="BQY23" s="11"/>
      <c r="BQZ23" s="11"/>
      <c r="BRA23" s="11"/>
      <c r="BRB23" s="11"/>
      <c r="BRC23" s="11"/>
      <c r="BRD23" s="11"/>
      <c r="BRE23" s="11"/>
      <c r="BRF23" s="11"/>
      <c r="BRG23" s="11"/>
      <c r="BRH23" s="11"/>
      <c r="BRI23" s="11"/>
      <c r="BRJ23" s="11"/>
      <c r="BRK23" s="11"/>
      <c r="BRL23" s="11"/>
      <c r="BRM23" s="11"/>
      <c r="BRN23" s="11"/>
      <c r="BRO23" s="11"/>
      <c r="BRP23" s="11"/>
      <c r="BRQ23" s="11"/>
      <c r="BRR23" s="11"/>
      <c r="BRS23" s="11"/>
      <c r="BRT23" s="11"/>
      <c r="BRU23" s="11"/>
      <c r="BRV23" s="11"/>
      <c r="BRW23" s="11"/>
      <c r="BRX23" s="11"/>
      <c r="BRY23" s="11"/>
      <c r="BRZ23" s="11"/>
      <c r="BSA23" s="11"/>
      <c r="BSB23" s="11"/>
      <c r="BSC23" s="11"/>
      <c r="BSD23" s="11"/>
      <c r="BSE23" s="11"/>
      <c r="BSF23" s="11"/>
      <c r="BSG23" s="11"/>
      <c r="BSH23" s="11"/>
      <c r="BSI23" s="11"/>
      <c r="BSJ23" s="11"/>
      <c r="BSK23" s="11"/>
      <c r="BSL23" s="11"/>
      <c r="BSM23" s="11"/>
      <c r="BSN23" s="11"/>
      <c r="BSO23" s="11"/>
      <c r="BSP23" s="11"/>
      <c r="BSQ23" s="11"/>
      <c r="BSR23" s="11"/>
      <c r="BSS23" s="11"/>
      <c r="BST23" s="11"/>
      <c r="BSU23" s="11"/>
      <c r="BSV23" s="11"/>
      <c r="BSW23" s="11"/>
      <c r="BSX23" s="11"/>
      <c r="BSY23" s="11"/>
      <c r="BSZ23" s="11"/>
      <c r="BTA23" s="11"/>
      <c r="BTB23" s="11"/>
      <c r="BTC23" s="11"/>
      <c r="BTD23" s="11"/>
      <c r="BTE23" s="11"/>
      <c r="BTF23" s="11"/>
      <c r="BTG23" s="11"/>
      <c r="BTH23" s="11"/>
      <c r="BTI23" s="11"/>
      <c r="BTJ23" s="11"/>
      <c r="BTK23" s="11"/>
      <c r="BTL23" s="11"/>
      <c r="BTM23" s="11"/>
      <c r="BTN23" s="11"/>
      <c r="BTO23" s="11"/>
      <c r="BTP23" s="11"/>
      <c r="BTQ23" s="11"/>
      <c r="BTR23" s="11"/>
      <c r="BTS23" s="11"/>
      <c r="BTT23" s="11"/>
      <c r="BTU23" s="11"/>
      <c r="BTV23" s="11"/>
      <c r="BTW23" s="11"/>
      <c r="BTX23" s="11"/>
      <c r="BTY23" s="11"/>
      <c r="BTZ23" s="11"/>
      <c r="BUA23" s="11"/>
      <c r="BUB23" s="11"/>
      <c r="BUC23" s="11"/>
      <c r="BUD23" s="11"/>
      <c r="BUE23" s="11"/>
      <c r="BUF23" s="11"/>
      <c r="BUG23" s="11"/>
      <c r="BUH23" s="11"/>
      <c r="BUI23" s="11"/>
      <c r="BUJ23" s="11"/>
      <c r="BUK23" s="11"/>
      <c r="BUL23" s="11"/>
      <c r="BUM23" s="11"/>
      <c r="BUN23" s="11"/>
      <c r="BUO23" s="11"/>
      <c r="BUP23" s="11"/>
      <c r="BUQ23" s="11"/>
      <c r="BUR23" s="11"/>
      <c r="BUS23" s="11"/>
      <c r="BUT23" s="11"/>
      <c r="BUU23" s="11"/>
      <c r="BUV23" s="11"/>
      <c r="BUW23" s="11"/>
      <c r="BUX23" s="11"/>
      <c r="BUY23" s="11"/>
      <c r="BUZ23" s="11"/>
      <c r="BVA23" s="11"/>
      <c r="BVB23" s="11"/>
      <c r="BVC23" s="11"/>
      <c r="BVD23" s="11"/>
      <c r="BVE23" s="11"/>
      <c r="BVF23" s="11"/>
      <c r="BVG23" s="11"/>
      <c r="BVH23" s="11"/>
      <c r="BVI23" s="11"/>
      <c r="BVJ23" s="11"/>
      <c r="BVK23" s="11"/>
      <c r="BVL23" s="11"/>
      <c r="BVM23" s="11"/>
      <c r="BVN23" s="11"/>
      <c r="BVO23" s="11"/>
      <c r="BVP23" s="11"/>
      <c r="BVQ23" s="11"/>
      <c r="BVR23" s="11"/>
      <c r="BVS23" s="11"/>
      <c r="BVT23" s="11"/>
      <c r="BVU23" s="11"/>
      <c r="BVV23" s="11"/>
      <c r="BVW23" s="11"/>
      <c r="BVX23" s="11"/>
      <c r="BVY23" s="11"/>
      <c r="BVZ23" s="11"/>
      <c r="BWA23" s="11"/>
      <c r="BWB23" s="11"/>
      <c r="BWC23" s="11"/>
      <c r="BWD23" s="11"/>
      <c r="BWE23" s="11"/>
      <c r="BWF23" s="11"/>
      <c r="BWG23" s="11"/>
      <c r="BWH23" s="11"/>
      <c r="BWI23" s="11"/>
      <c r="BWJ23" s="11"/>
      <c r="BWK23" s="11"/>
      <c r="BWL23" s="11"/>
      <c r="BWM23" s="11"/>
      <c r="BWN23" s="11"/>
      <c r="BWO23" s="11"/>
      <c r="BWP23" s="11"/>
      <c r="BWQ23" s="11"/>
      <c r="BWR23" s="11"/>
      <c r="BWS23" s="11"/>
      <c r="BWT23" s="11"/>
      <c r="BWU23" s="11"/>
      <c r="BWV23" s="11"/>
      <c r="BWW23" s="11"/>
      <c r="BWX23" s="11"/>
      <c r="BWY23" s="11"/>
      <c r="BWZ23" s="11"/>
      <c r="BXA23" s="11"/>
      <c r="BXB23" s="11"/>
      <c r="BXC23" s="11"/>
      <c r="BXD23" s="11"/>
      <c r="BXE23" s="11"/>
      <c r="BXF23" s="11"/>
      <c r="BXG23" s="11"/>
      <c r="BXH23" s="11"/>
      <c r="BXI23" s="11"/>
      <c r="BXJ23" s="11"/>
      <c r="BXK23" s="11"/>
      <c r="BXL23" s="11"/>
      <c r="BXM23" s="11"/>
      <c r="BXN23" s="11"/>
      <c r="BXO23" s="11"/>
      <c r="BXP23" s="11"/>
      <c r="BXQ23" s="11"/>
      <c r="BXR23" s="11"/>
      <c r="BXS23" s="11"/>
      <c r="BXT23" s="11"/>
      <c r="BXU23" s="11"/>
      <c r="BXV23" s="11"/>
      <c r="BXW23" s="11"/>
      <c r="BXX23" s="11"/>
      <c r="BXY23" s="11"/>
      <c r="BXZ23" s="11"/>
      <c r="BYA23" s="11"/>
      <c r="BYB23" s="11"/>
      <c r="BYC23" s="11"/>
      <c r="BYD23" s="11"/>
      <c r="BYE23" s="11"/>
      <c r="BYF23" s="11"/>
      <c r="BYG23" s="11"/>
      <c r="BYH23" s="11"/>
      <c r="BYI23" s="11"/>
      <c r="BYJ23" s="11"/>
      <c r="BYK23" s="11"/>
      <c r="BYL23" s="11"/>
      <c r="BYM23" s="11"/>
      <c r="BYN23" s="11"/>
      <c r="BYO23" s="11"/>
      <c r="BYP23" s="11"/>
      <c r="BYQ23" s="11"/>
      <c r="BYR23" s="11"/>
      <c r="BYS23" s="11"/>
      <c r="BYT23" s="11"/>
      <c r="BYU23" s="11"/>
      <c r="BYV23" s="11"/>
      <c r="BYW23" s="11"/>
      <c r="BYX23" s="11"/>
      <c r="BYY23" s="11"/>
      <c r="BYZ23" s="11"/>
      <c r="BZA23" s="11"/>
      <c r="BZB23" s="11"/>
      <c r="BZC23" s="11"/>
      <c r="BZD23" s="11"/>
      <c r="BZE23" s="11"/>
      <c r="BZF23" s="11"/>
      <c r="BZG23" s="11"/>
      <c r="BZH23" s="11"/>
      <c r="BZI23" s="11"/>
      <c r="BZJ23" s="11"/>
      <c r="BZK23" s="11"/>
      <c r="BZL23" s="11"/>
      <c r="BZM23" s="11"/>
      <c r="BZN23" s="11"/>
      <c r="BZO23" s="11"/>
      <c r="BZP23" s="11"/>
      <c r="BZQ23" s="11"/>
      <c r="BZR23" s="11"/>
      <c r="BZS23" s="11"/>
      <c r="BZT23" s="11"/>
      <c r="BZU23" s="11"/>
      <c r="BZV23" s="11"/>
      <c r="BZW23" s="11"/>
      <c r="BZX23" s="11"/>
      <c r="BZY23" s="11"/>
      <c r="BZZ23" s="11"/>
      <c r="CAA23" s="11"/>
      <c r="CAB23" s="11"/>
      <c r="CAC23" s="11"/>
      <c r="CAD23" s="11"/>
      <c r="CAE23" s="11"/>
      <c r="CAF23" s="11"/>
      <c r="CAG23" s="11"/>
      <c r="CAH23" s="11"/>
      <c r="CAI23" s="11"/>
      <c r="CAJ23" s="11"/>
      <c r="CAK23" s="11"/>
      <c r="CAL23" s="11"/>
      <c r="CAM23" s="11"/>
      <c r="CAN23" s="11"/>
      <c r="CAO23" s="11"/>
      <c r="CAP23" s="11"/>
      <c r="CAQ23" s="11"/>
      <c r="CAR23" s="11"/>
      <c r="CAS23" s="11"/>
      <c r="CAT23" s="11"/>
      <c r="CAU23" s="11"/>
      <c r="CAV23" s="11"/>
      <c r="CAW23" s="11"/>
      <c r="CAX23" s="11"/>
      <c r="CAY23" s="11"/>
      <c r="CAZ23" s="11"/>
      <c r="CBA23" s="11"/>
      <c r="CBB23" s="11"/>
      <c r="CBC23" s="11"/>
      <c r="CBD23" s="11"/>
      <c r="CBE23" s="11"/>
      <c r="CBF23" s="11"/>
      <c r="CBG23" s="11"/>
      <c r="CBH23" s="11"/>
      <c r="CBI23" s="11"/>
      <c r="CBJ23" s="11"/>
      <c r="CBK23" s="11"/>
      <c r="CBL23" s="11"/>
      <c r="CBM23" s="11"/>
      <c r="CBN23" s="11"/>
      <c r="CBO23" s="11"/>
      <c r="CBP23" s="11"/>
      <c r="CBQ23" s="11"/>
      <c r="CBR23" s="11"/>
      <c r="CBS23" s="11"/>
      <c r="CBT23" s="11"/>
      <c r="CBU23" s="11"/>
      <c r="CBV23" s="11"/>
      <c r="CBW23" s="11"/>
      <c r="CBX23" s="11"/>
      <c r="CBY23" s="11"/>
      <c r="CBZ23" s="11"/>
      <c r="CCA23" s="11"/>
      <c r="CCB23" s="11"/>
      <c r="CCC23" s="11"/>
      <c r="CCD23" s="11"/>
      <c r="CCE23" s="11"/>
      <c r="CCF23" s="11"/>
      <c r="CCG23" s="11"/>
      <c r="CCH23" s="11"/>
      <c r="CCI23" s="11"/>
      <c r="CCJ23" s="11"/>
      <c r="CCK23" s="11"/>
      <c r="CCL23" s="11"/>
      <c r="CCM23" s="11"/>
      <c r="CCN23" s="11"/>
      <c r="CCO23" s="11"/>
      <c r="CCP23" s="11"/>
      <c r="CCQ23" s="11"/>
      <c r="CCR23" s="11"/>
      <c r="CCS23" s="11"/>
      <c r="CCT23" s="11"/>
      <c r="CCU23" s="11"/>
      <c r="CCV23" s="11"/>
      <c r="CCW23" s="11"/>
      <c r="CCX23" s="11"/>
      <c r="CCY23" s="11"/>
      <c r="CCZ23" s="11"/>
      <c r="CDA23" s="11"/>
      <c r="CDB23" s="11"/>
      <c r="CDC23" s="11"/>
      <c r="CDD23" s="11"/>
      <c r="CDE23" s="11"/>
      <c r="CDF23" s="11"/>
      <c r="CDG23" s="11"/>
      <c r="CDH23" s="11"/>
      <c r="CDI23" s="11"/>
      <c r="CDJ23" s="11"/>
      <c r="CDK23" s="11"/>
      <c r="CDL23" s="11"/>
      <c r="CDM23" s="11"/>
      <c r="CDN23" s="11"/>
      <c r="CDO23" s="11"/>
      <c r="CDP23" s="11"/>
      <c r="CDQ23" s="11"/>
      <c r="CDR23" s="11"/>
      <c r="CDS23" s="11"/>
      <c r="CDT23" s="11"/>
      <c r="CDU23" s="11"/>
      <c r="CDV23" s="11"/>
      <c r="CDW23" s="11"/>
      <c r="CDX23" s="11"/>
      <c r="CDY23" s="11"/>
      <c r="CDZ23" s="11"/>
      <c r="CEA23" s="11"/>
      <c r="CEB23" s="11"/>
      <c r="CEC23" s="11"/>
      <c r="CED23" s="11"/>
      <c r="CEE23" s="11"/>
      <c r="CEF23" s="11"/>
      <c r="CEG23" s="11"/>
      <c r="CEH23" s="11"/>
      <c r="CEI23" s="11"/>
      <c r="CEJ23" s="11"/>
      <c r="CEK23" s="11"/>
      <c r="CEL23" s="11"/>
      <c r="CEM23" s="11"/>
      <c r="CEN23" s="11"/>
      <c r="CEO23" s="11"/>
      <c r="CEP23" s="11"/>
      <c r="CEQ23" s="11"/>
      <c r="CER23" s="11"/>
      <c r="CES23" s="11"/>
      <c r="CET23" s="11"/>
      <c r="CEU23" s="11"/>
      <c r="CEV23" s="11"/>
      <c r="CEW23" s="11"/>
      <c r="CEX23" s="11"/>
      <c r="CEY23" s="11"/>
      <c r="CEZ23" s="11"/>
      <c r="CFA23" s="11"/>
      <c r="CFB23" s="11"/>
      <c r="CFC23" s="11"/>
      <c r="CFD23" s="11"/>
      <c r="CFE23" s="11"/>
      <c r="CFF23" s="11"/>
      <c r="CFG23" s="11"/>
      <c r="CFH23" s="11"/>
      <c r="CFI23" s="11"/>
      <c r="CFJ23" s="11"/>
      <c r="CFK23" s="11"/>
      <c r="CFL23" s="11"/>
      <c r="CFM23" s="11"/>
      <c r="CFN23" s="11"/>
      <c r="CFO23" s="11"/>
      <c r="CFP23" s="11"/>
      <c r="CFQ23" s="11"/>
      <c r="CFR23" s="11"/>
      <c r="CFS23" s="11"/>
      <c r="CFT23" s="11"/>
      <c r="CFU23" s="11"/>
      <c r="CFV23" s="11"/>
      <c r="CFW23" s="11"/>
      <c r="CFX23" s="11"/>
      <c r="CFY23" s="11"/>
      <c r="CFZ23" s="11"/>
      <c r="CGA23" s="11"/>
      <c r="CGB23" s="11"/>
      <c r="CGC23" s="11"/>
      <c r="CGD23" s="11"/>
      <c r="CGE23" s="11"/>
      <c r="CGF23" s="11"/>
      <c r="CGG23" s="11"/>
      <c r="CGH23" s="11"/>
      <c r="CGI23" s="11"/>
      <c r="CGJ23" s="11"/>
      <c r="CGK23" s="11"/>
      <c r="CGL23" s="11"/>
      <c r="CGM23" s="11"/>
      <c r="CGN23" s="11"/>
      <c r="CGO23" s="11"/>
      <c r="CGP23" s="11"/>
      <c r="CGQ23" s="11"/>
      <c r="CGR23" s="11"/>
      <c r="CGS23" s="11"/>
      <c r="CGT23" s="11"/>
      <c r="CGU23" s="11"/>
      <c r="CGV23" s="11"/>
      <c r="CGW23" s="11"/>
      <c r="CGX23" s="11"/>
      <c r="CGY23" s="11"/>
      <c r="CGZ23" s="11"/>
      <c r="CHA23" s="11"/>
      <c r="CHB23" s="11"/>
      <c r="CHC23" s="11"/>
      <c r="CHD23" s="11"/>
      <c r="CHE23" s="11"/>
      <c r="CHF23" s="11"/>
      <c r="CHG23" s="11"/>
      <c r="CHH23" s="11"/>
      <c r="CHI23" s="11"/>
      <c r="CHJ23" s="11"/>
      <c r="CHK23" s="11"/>
      <c r="CHL23" s="11"/>
      <c r="CHM23" s="11"/>
      <c r="CHN23" s="11"/>
      <c r="CHO23" s="11"/>
      <c r="CHP23" s="11"/>
      <c r="CHQ23" s="11"/>
      <c r="CHR23" s="11"/>
      <c r="CHS23" s="11"/>
      <c r="CHT23" s="11"/>
      <c r="CHU23" s="11"/>
      <c r="CHV23" s="11"/>
      <c r="CHW23" s="11"/>
      <c r="CHX23" s="11"/>
      <c r="CHY23" s="11"/>
      <c r="CHZ23" s="11"/>
      <c r="CIA23" s="11"/>
      <c r="CIB23" s="11"/>
      <c r="CIC23" s="11"/>
      <c r="CID23" s="11"/>
      <c r="CIE23" s="11"/>
      <c r="CIF23" s="11"/>
      <c r="CIG23" s="11"/>
      <c r="CIH23" s="11"/>
      <c r="CII23" s="11"/>
      <c r="CIJ23" s="11"/>
      <c r="CIK23" s="11"/>
      <c r="CIL23" s="11"/>
      <c r="CIM23" s="11"/>
      <c r="CIN23" s="11"/>
      <c r="CIO23" s="11"/>
      <c r="CIP23" s="11"/>
      <c r="CIQ23" s="11"/>
      <c r="CIR23" s="11"/>
      <c r="CIS23" s="11"/>
      <c r="CIT23" s="11"/>
      <c r="CIU23" s="11"/>
      <c r="CIV23" s="11"/>
      <c r="CIW23" s="11"/>
      <c r="CIX23" s="11"/>
      <c r="CIY23" s="11"/>
      <c r="CIZ23" s="11"/>
      <c r="CJA23" s="11"/>
      <c r="CJB23" s="11"/>
      <c r="CJC23" s="11"/>
      <c r="CJD23" s="11"/>
      <c r="CJE23" s="11"/>
      <c r="CJF23" s="11"/>
      <c r="CJG23" s="11"/>
      <c r="CJH23" s="11"/>
      <c r="CJI23" s="11"/>
      <c r="CJJ23" s="11"/>
      <c r="CJK23" s="11"/>
      <c r="CJL23" s="11"/>
      <c r="CJM23" s="11"/>
      <c r="CJN23" s="11"/>
      <c r="CJO23" s="11"/>
      <c r="CJP23" s="11"/>
      <c r="CJQ23" s="11"/>
      <c r="CJR23" s="11"/>
      <c r="CJS23" s="11"/>
      <c r="CJT23" s="11"/>
      <c r="CJU23" s="11"/>
      <c r="CJV23" s="11"/>
      <c r="CJW23" s="11"/>
      <c r="CJX23" s="11"/>
      <c r="CJY23" s="11"/>
      <c r="CJZ23" s="11"/>
      <c r="CKA23" s="11"/>
      <c r="CKB23" s="11"/>
      <c r="CKC23" s="11"/>
      <c r="CKD23" s="11"/>
      <c r="CKE23" s="11"/>
      <c r="CKF23" s="11"/>
      <c r="CKG23" s="11"/>
      <c r="CKH23" s="11"/>
      <c r="CKI23" s="11"/>
      <c r="CKJ23" s="11"/>
      <c r="CKK23" s="11"/>
      <c r="CKL23" s="11"/>
      <c r="CKM23" s="11"/>
      <c r="CKN23" s="11"/>
      <c r="CKO23" s="11"/>
      <c r="CKP23" s="11"/>
      <c r="CKQ23" s="11"/>
      <c r="CKR23" s="11"/>
      <c r="CKS23" s="11"/>
      <c r="CKT23" s="11"/>
      <c r="CKU23" s="11"/>
      <c r="CKV23" s="11"/>
      <c r="CKW23" s="11"/>
      <c r="CKX23" s="11"/>
      <c r="CKY23" s="11"/>
      <c r="CKZ23" s="11"/>
      <c r="CLA23" s="11"/>
      <c r="CLB23" s="11"/>
      <c r="CLC23" s="11"/>
      <c r="CLD23" s="11"/>
      <c r="CLE23" s="11"/>
      <c r="CLF23" s="11"/>
      <c r="CLG23" s="11"/>
      <c r="CLH23" s="11"/>
      <c r="CLI23" s="11"/>
      <c r="CLJ23" s="11"/>
      <c r="CLK23" s="11"/>
      <c r="CLL23" s="11"/>
      <c r="CLM23" s="11"/>
      <c r="CLN23" s="11"/>
      <c r="CLO23" s="11"/>
      <c r="CLP23" s="11"/>
      <c r="CLQ23" s="11"/>
      <c r="CLR23" s="11"/>
      <c r="CLS23" s="11"/>
      <c r="CLT23" s="11"/>
      <c r="CLU23" s="11"/>
      <c r="CLV23" s="11"/>
      <c r="CLW23" s="11"/>
      <c r="CLX23" s="11"/>
      <c r="CLY23" s="11"/>
      <c r="CLZ23" s="11"/>
      <c r="CMA23" s="11"/>
      <c r="CMB23" s="11"/>
      <c r="CMC23" s="11"/>
      <c r="CMD23" s="11"/>
      <c r="CME23" s="11"/>
      <c r="CMF23" s="11"/>
      <c r="CMG23" s="11"/>
      <c r="CMH23" s="11"/>
      <c r="CMI23" s="11"/>
      <c r="CMJ23" s="11"/>
      <c r="CMK23" s="11"/>
      <c r="CML23" s="11"/>
      <c r="CMM23" s="11"/>
      <c r="CMN23" s="11"/>
      <c r="CMO23" s="11"/>
      <c r="CMP23" s="11"/>
      <c r="CMQ23" s="11"/>
      <c r="CMR23" s="11"/>
      <c r="CMS23" s="11"/>
      <c r="CMT23" s="11"/>
      <c r="CMU23" s="11"/>
      <c r="CMV23" s="11"/>
      <c r="CMW23" s="11"/>
      <c r="CMX23" s="11"/>
      <c r="CMY23" s="11"/>
      <c r="CMZ23" s="11"/>
      <c r="CNA23" s="11"/>
      <c r="CNB23" s="11"/>
      <c r="CNC23" s="11"/>
      <c r="CND23" s="11"/>
      <c r="CNE23" s="11"/>
      <c r="CNF23" s="11"/>
      <c r="CNG23" s="11"/>
      <c r="CNH23" s="11"/>
      <c r="CNI23" s="11"/>
      <c r="CNJ23" s="11"/>
      <c r="CNK23" s="11"/>
      <c r="CNL23" s="11"/>
      <c r="CNM23" s="11"/>
      <c r="CNN23" s="11"/>
      <c r="CNO23" s="11"/>
      <c r="CNP23" s="11"/>
      <c r="CNQ23" s="11"/>
      <c r="CNR23" s="11"/>
      <c r="CNS23" s="11"/>
      <c r="CNT23" s="11"/>
      <c r="CNU23" s="11"/>
      <c r="CNV23" s="11"/>
      <c r="CNW23" s="11"/>
      <c r="CNX23" s="11"/>
      <c r="CNY23" s="11"/>
      <c r="CNZ23" s="11"/>
      <c r="COA23" s="11"/>
      <c r="COB23" s="11"/>
      <c r="COC23" s="11"/>
      <c r="COD23" s="11"/>
      <c r="COE23" s="11"/>
      <c r="COF23" s="11"/>
      <c r="COG23" s="11"/>
      <c r="COH23" s="11"/>
      <c r="COI23" s="11"/>
      <c r="COJ23" s="11"/>
      <c r="COK23" s="11"/>
      <c r="COL23" s="11"/>
      <c r="COM23" s="11"/>
      <c r="CON23" s="11"/>
      <c r="COO23" s="11"/>
      <c r="COP23" s="11"/>
      <c r="COQ23" s="11"/>
      <c r="COR23" s="11"/>
      <c r="COS23" s="11"/>
      <c r="COT23" s="11"/>
      <c r="COU23" s="11"/>
      <c r="COV23" s="11"/>
      <c r="COW23" s="11"/>
      <c r="COX23" s="11"/>
      <c r="COY23" s="11"/>
      <c r="COZ23" s="11"/>
      <c r="CPA23" s="11"/>
      <c r="CPB23" s="11"/>
      <c r="CPC23" s="11"/>
      <c r="CPD23" s="11"/>
      <c r="CPE23" s="11"/>
      <c r="CPF23" s="11"/>
      <c r="CPG23" s="11"/>
      <c r="CPH23" s="11"/>
      <c r="CPI23" s="11"/>
      <c r="CPJ23" s="11"/>
      <c r="CPK23" s="11"/>
      <c r="CPL23" s="11"/>
      <c r="CPM23" s="11"/>
      <c r="CPN23" s="11"/>
      <c r="CPO23" s="11"/>
      <c r="CPP23" s="11"/>
      <c r="CPQ23" s="11"/>
      <c r="CPR23" s="11"/>
      <c r="CPS23" s="11"/>
      <c r="CPT23" s="11"/>
      <c r="CPU23" s="11"/>
      <c r="CPV23" s="11"/>
      <c r="CPW23" s="11"/>
      <c r="CPX23" s="11"/>
      <c r="CPY23" s="11"/>
      <c r="CPZ23" s="11"/>
      <c r="CQA23" s="11"/>
      <c r="CQB23" s="11"/>
      <c r="CQC23" s="11"/>
      <c r="CQD23" s="11"/>
      <c r="CQE23" s="11"/>
      <c r="CQF23" s="11"/>
      <c r="CQG23" s="11"/>
      <c r="CQH23" s="11"/>
      <c r="CQI23" s="11"/>
      <c r="CQJ23" s="11"/>
      <c r="CQK23" s="11"/>
      <c r="CQL23" s="11"/>
      <c r="CQM23" s="11"/>
      <c r="CQN23" s="11"/>
      <c r="CQO23" s="11"/>
      <c r="CQP23" s="11"/>
      <c r="CQQ23" s="11"/>
      <c r="CQR23" s="11"/>
      <c r="CQS23" s="11"/>
      <c r="CQT23" s="11"/>
      <c r="CQU23" s="11"/>
      <c r="CQV23" s="11"/>
      <c r="CQW23" s="11"/>
      <c r="CQX23" s="11"/>
      <c r="CQY23" s="11"/>
      <c r="CQZ23" s="11"/>
      <c r="CRA23" s="11"/>
      <c r="CRB23" s="11"/>
      <c r="CRC23" s="11"/>
      <c r="CRD23" s="11"/>
      <c r="CRE23" s="11"/>
      <c r="CRF23" s="11"/>
      <c r="CRG23" s="11"/>
      <c r="CRH23" s="11"/>
      <c r="CRI23" s="11"/>
      <c r="CRJ23" s="11"/>
      <c r="CRK23" s="11"/>
      <c r="CRL23" s="11"/>
      <c r="CRM23" s="11"/>
      <c r="CRN23" s="11"/>
      <c r="CRO23" s="11"/>
      <c r="CRP23" s="11"/>
      <c r="CRQ23" s="11"/>
      <c r="CRR23" s="11"/>
      <c r="CRS23" s="11"/>
      <c r="CRT23" s="11"/>
      <c r="CRU23" s="11"/>
      <c r="CRV23" s="11"/>
      <c r="CRW23" s="11"/>
      <c r="CRX23" s="11"/>
      <c r="CRY23" s="11"/>
      <c r="CRZ23" s="11"/>
      <c r="CSA23" s="11"/>
      <c r="CSB23" s="11"/>
      <c r="CSC23" s="11"/>
      <c r="CSD23" s="11"/>
      <c r="CSE23" s="11"/>
      <c r="CSF23" s="11"/>
      <c r="CSG23" s="11"/>
      <c r="CSH23" s="11"/>
      <c r="CSI23" s="11"/>
      <c r="CSJ23" s="11"/>
      <c r="CSK23" s="11"/>
      <c r="CSL23" s="11"/>
      <c r="CSM23" s="11"/>
      <c r="CSN23" s="11"/>
      <c r="CSO23" s="11"/>
      <c r="CSP23" s="11"/>
      <c r="CSQ23" s="11"/>
      <c r="CSR23" s="11"/>
      <c r="CSS23" s="11"/>
      <c r="CST23" s="11"/>
      <c r="CSU23" s="11"/>
      <c r="CSV23" s="11"/>
      <c r="CSW23" s="11"/>
      <c r="CSX23" s="11"/>
      <c r="CSY23" s="11"/>
      <c r="CSZ23" s="11"/>
      <c r="CTA23" s="11"/>
      <c r="CTB23" s="11"/>
      <c r="CTC23" s="11"/>
      <c r="CTD23" s="11"/>
      <c r="CTE23" s="11"/>
      <c r="CTF23" s="11"/>
      <c r="CTG23" s="11"/>
      <c r="CTH23" s="11"/>
      <c r="CTI23" s="11"/>
      <c r="CTJ23" s="11"/>
      <c r="CTK23" s="11"/>
      <c r="CTL23" s="11"/>
      <c r="CTM23" s="11"/>
      <c r="CTN23" s="11"/>
      <c r="CTO23" s="11"/>
      <c r="CTP23" s="11"/>
      <c r="CTQ23" s="11"/>
      <c r="CTR23" s="11"/>
      <c r="CTS23" s="11"/>
      <c r="CTT23" s="11"/>
      <c r="CTU23" s="11"/>
      <c r="CTV23" s="11"/>
      <c r="CTW23" s="11"/>
      <c r="CTX23" s="11"/>
      <c r="CTY23" s="11"/>
      <c r="CTZ23" s="11"/>
      <c r="CUA23" s="11"/>
      <c r="CUB23" s="11"/>
      <c r="CUC23" s="11"/>
      <c r="CUD23" s="11"/>
      <c r="CUE23" s="11"/>
      <c r="CUF23" s="11"/>
      <c r="CUG23" s="11"/>
      <c r="CUH23" s="11"/>
      <c r="CUI23" s="11"/>
      <c r="CUJ23" s="11"/>
      <c r="CUK23" s="11"/>
      <c r="CUL23" s="11"/>
      <c r="CUM23" s="11"/>
      <c r="CUN23" s="11"/>
      <c r="CUO23" s="11"/>
      <c r="CUP23" s="11"/>
      <c r="CUQ23" s="11"/>
      <c r="CUR23" s="11"/>
      <c r="CUS23" s="11"/>
      <c r="CUT23" s="11"/>
      <c r="CUU23" s="11"/>
      <c r="CUV23" s="11"/>
      <c r="CUW23" s="11"/>
      <c r="CUX23" s="11"/>
      <c r="CUY23" s="11"/>
      <c r="CUZ23" s="11"/>
      <c r="CVA23" s="11"/>
      <c r="CVB23" s="11"/>
      <c r="CVC23" s="11"/>
      <c r="CVD23" s="11"/>
      <c r="CVE23" s="11"/>
      <c r="CVF23" s="11"/>
      <c r="CVG23" s="11"/>
      <c r="CVH23" s="11"/>
      <c r="CVI23" s="11"/>
      <c r="CVJ23" s="11"/>
      <c r="CVK23" s="11"/>
      <c r="CVL23" s="11"/>
      <c r="CVM23" s="11"/>
      <c r="CVN23" s="11"/>
      <c r="CVO23" s="11"/>
      <c r="CVP23" s="11"/>
      <c r="CVQ23" s="11"/>
      <c r="CVR23" s="11"/>
      <c r="CVS23" s="11"/>
      <c r="CVT23" s="11"/>
      <c r="CVU23" s="11"/>
      <c r="CVV23" s="11"/>
      <c r="CVW23" s="11"/>
      <c r="CVX23" s="11"/>
      <c r="CVY23" s="11"/>
      <c r="CVZ23" s="11"/>
      <c r="CWA23" s="11"/>
      <c r="CWB23" s="11"/>
      <c r="CWC23" s="11"/>
      <c r="CWD23" s="11"/>
      <c r="CWE23" s="11"/>
      <c r="CWF23" s="11"/>
      <c r="CWG23" s="11"/>
      <c r="CWH23" s="11"/>
      <c r="CWI23" s="11"/>
      <c r="CWJ23" s="11"/>
      <c r="CWK23" s="11"/>
      <c r="CWL23" s="11"/>
      <c r="CWM23" s="11"/>
      <c r="CWN23" s="11"/>
      <c r="CWO23" s="11"/>
      <c r="CWP23" s="11"/>
      <c r="CWQ23" s="11"/>
      <c r="CWR23" s="11"/>
      <c r="CWS23" s="11"/>
      <c r="CWT23" s="11"/>
      <c r="CWU23" s="11"/>
      <c r="CWV23" s="11"/>
      <c r="CWW23" s="11"/>
      <c r="CWX23" s="11"/>
      <c r="CWY23" s="11"/>
      <c r="CWZ23" s="11"/>
      <c r="CXA23" s="11"/>
      <c r="CXB23" s="11"/>
      <c r="CXC23" s="11"/>
      <c r="CXD23" s="11"/>
      <c r="CXE23" s="11"/>
      <c r="CXF23" s="11"/>
      <c r="CXG23" s="11"/>
      <c r="CXH23" s="11"/>
      <c r="CXI23" s="11"/>
      <c r="CXJ23" s="11"/>
      <c r="CXK23" s="11"/>
      <c r="CXL23" s="11"/>
      <c r="CXM23" s="11"/>
      <c r="CXN23" s="11"/>
      <c r="CXO23" s="11"/>
      <c r="CXP23" s="11"/>
      <c r="CXQ23" s="11"/>
      <c r="CXR23" s="11"/>
      <c r="CXS23" s="11"/>
      <c r="CXT23" s="11"/>
      <c r="CXU23" s="11"/>
      <c r="CXV23" s="11"/>
      <c r="CXW23" s="11"/>
      <c r="CXX23" s="11"/>
      <c r="CXY23" s="11"/>
      <c r="CXZ23" s="11"/>
      <c r="CYA23" s="11"/>
      <c r="CYB23" s="11"/>
      <c r="CYC23" s="11"/>
      <c r="CYD23" s="11"/>
      <c r="CYE23" s="11"/>
      <c r="CYF23" s="11"/>
      <c r="CYG23" s="11"/>
      <c r="CYH23" s="11"/>
      <c r="CYI23" s="11"/>
      <c r="CYJ23" s="11"/>
      <c r="CYK23" s="11"/>
      <c r="CYL23" s="11"/>
      <c r="CYM23" s="11"/>
      <c r="CYN23" s="11"/>
      <c r="CYO23" s="11"/>
      <c r="CYP23" s="11"/>
      <c r="CYQ23" s="11"/>
      <c r="CYR23" s="11"/>
      <c r="CYS23" s="11"/>
      <c r="CYT23" s="11"/>
      <c r="CYU23" s="11"/>
      <c r="CYV23" s="11"/>
      <c r="CYW23" s="11"/>
      <c r="CYX23" s="11"/>
      <c r="CYY23" s="11"/>
      <c r="CYZ23" s="11"/>
      <c r="CZA23" s="11"/>
      <c r="CZB23" s="11"/>
      <c r="CZC23" s="11"/>
      <c r="CZD23" s="11"/>
      <c r="CZE23" s="11"/>
      <c r="CZF23" s="11"/>
      <c r="CZG23" s="11"/>
      <c r="CZH23" s="11"/>
      <c r="CZI23" s="11"/>
      <c r="CZJ23" s="11"/>
      <c r="CZK23" s="11"/>
      <c r="CZL23" s="11"/>
      <c r="CZM23" s="11"/>
      <c r="CZN23" s="11"/>
      <c r="CZO23" s="11"/>
      <c r="CZP23" s="11"/>
      <c r="CZQ23" s="11"/>
      <c r="CZR23" s="11"/>
      <c r="CZS23" s="11"/>
      <c r="CZT23" s="11"/>
      <c r="CZU23" s="11"/>
      <c r="CZV23" s="11"/>
      <c r="CZW23" s="11"/>
      <c r="CZX23" s="11"/>
      <c r="CZY23" s="11"/>
      <c r="CZZ23" s="11"/>
      <c r="DAA23" s="11"/>
      <c r="DAB23" s="11"/>
      <c r="DAC23" s="11"/>
      <c r="DAD23" s="11"/>
      <c r="DAE23" s="11"/>
      <c r="DAF23" s="11"/>
      <c r="DAG23" s="11"/>
      <c r="DAH23" s="11"/>
      <c r="DAI23" s="11"/>
      <c r="DAJ23" s="11"/>
      <c r="DAK23" s="11"/>
      <c r="DAL23" s="11"/>
      <c r="DAM23" s="11"/>
      <c r="DAN23" s="11"/>
      <c r="DAO23" s="11"/>
      <c r="DAP23" s="11"/>
      <c r="DAQ23" s="11"/>
      <c r="DAR23" s="11"/>
      <c r="DAS23" s="11"/>
      <c r="DAT23" s="11"/>
      <c r="DAU23" s="11"/>
      <c r="DAV23" s="11"/>
      <c r="DAW23" s="11"/>
      <c r="DAX23" s="11"/>
      <c r="DAY23" s="11"/>
      <c r="DAZ23" s="11"/>
      <c r="DBA23" s="11"/>
      <c r="DBB23" s="11"/>
      <c r="DBC23" s="11"/>
      <c r="DBD23" s="11"/>
      <c r="DBE23" s="11"/>
      <c r="DBF23" s="11"/>
      <c r="DBG23" s="11"/>
      <c r="DBH23" s="11"/>
      <c r="DBI23" s="11"/>
      <c r="DBJ23" s="11"/>
      <c r="DBK23" s="11"/>
      <c r="DBL23" s="11"/>
      <c r="DBM23" s="11"/>
      <c r="DBN23" s="11"/>
      <c r="DBO23" s="11"/>
      <c r="DBP23" s="11"/>
      <c r="DBQ23" s="11"/>
      <c r="DBR23" s="11"/>
      <c r="DBS23" s="11"/>
      <c r="DBT23" s="11"/>
      <c r="DBU23" s="11"/>
      <c r="DBV23" s="11"/>
      <c r="DBW23" s="11"/>
      <c r="DBX23" s="11"/>
      <c r="DBY23" s="11"/>
      <c r="DBZ23" s="11"/>
      <c r="DCA23" s="11"/>
      <c r="DCB23" s="11"/>
      <c r="DCC23" s="11"/>
      <c r="DCD23" s="11"/>
      <c r="DCE23" s="11"/>
      <c r="DCF23" s="11"/>
      <c r="DCG23" s="11"/>
      <c r="DCH23" s="11"/>
      <c r="DCI23" s="11"/>
      <c r="DCJ23" s="11"/>
      <c r="DCK23" s="11"/>
      <c r="DCL23" s="11"/>
      <c r="DCM23" s="11"/>
      <c r="DCN23" s="11"/>
      <c r="DCO23" s="11"/>
      <c r="DCP23" s="11"/>
      <c r="DCQ23" s="11"/>
      <c r="DCR23" s="11"/>
      <c r="DCS23" s="11"/>
      <c r="DCT23" s="11"/>
      <c r="DCU23" s="11"/>
      <c r="DCV23" s="11"/>
      <c r="DCW23" s="11"/>
      <c r="DCX23" s="11"/>
      <c r="DCY23" s="11"/>
      <c r="DCZ23" s="11"/>
      <c r="DDA23" s="11"/>
      <c r="DDB23" s="11"/>
      <c r="DDC23" s="11"/>
      <c r="DDD23" s="11"/>
      <c r="DDE23" s="11"/>
      <c r="DDF23" s="11"/>
      <c r="DDG23" s="11"/>
      <c r="DDH23" s="11"/>
      <c r="DDI23" s="11"/>
      <c r="DDJ23" s="11"/>
      <c r="DDK23" s="11"/>
      <c r="DDL23" s="11"/>
      <c r="DDM23" s="11"/>
      <c r="DDN23" s="11"/>
      <c r="DDO23" s="11"/>
      <c r="DDP23" s="11"/>
      <c r="DDQ23" s="11"/>
      <c r="DDR23" s="11"/>
      <c r="DDS23" s="11"/>
      <c r="DDT23" s="11"/>
      <c r="DDU23" s="11"/>
      <c r="DDV23" s="11"/>
      <c r="DDW23" s="11"/>
      <c r="DDX23" s="11"/>
      <c r="DDY23" s="11"/>
      <c r="DDZ23" s="11"/>
      <c r="DEA23" s="11"/>
      <c r="DEB23" s="11"/>
      <c r="DEC23" s="11"/>
      <c r="DED23" s="11"/>
      <c r="DEE23" s="11"/>
      <c r="DEF23" s="11"/>
      <c r="DEG23" s="11"/>
      <c r="DEH23" s="11"/>
      <c r="DEI23" s="11"/>
      <c r="DEJ23" s="11"/>
      <c r="DEK23" s="11"/>
      <c r="DEL23" s="11"/>
      <c r="DEM23" s="11"/>
      <c r="DEN23" s="11"/>
      <c r="DEO23" s="11"/>
      <c r="DEP23" s="11"/>
      <c r="DEQ23" s="11"/>
      <c r="DER23" s="11"/>
      <c r="DES23" s="11"/>
      <c r="DET23" s="11"/>
      <c r="DEU23" s="11"/>
      <c r="DEV23" s="11"/>
      <c r="DEW23" s="11"/>
      <c r="DEX23" s="11"/>
      <c r="DEY23" s="11"/>
      <c r="DEZ23" s="11"/>
      <c r="DFA23" s="11"/>
      <c r="DFB23" s="11"/>
      <c r="DFC23" s="11"/>
      <c r="DFD23" s="11"/>
      <c r="DFE23" s="11"/>
      <c r="DFF23" s="11"/>
      <c r="DFG23" s="11"/>
      <c r="DFH23" s="11"/>
      <c r="DFI23" s="11"/>
      <c r="DFJ23" s="11"/>
      <c r="DFK23" s="11"/>
      <c r="DFL23" s="11"/>
      <c r="DFM23" s="11"/>
      <c r="DFN23" s="11"/>
      <c r="DFO23" s="11"/>
      <c r="DFP23" s="11"/>
      <c r="DFQ23" s="11"/>
      <c r="DFR23" s="11"/>
      <c r="DFS23" s="11"/>
      <c r="DFT23" s="11"/>
      <c r="DFU23" s="11"/>
      <c r="DFV23" s="11"/>
      <c r="DFW23" s="11"/>
      <c r="DFX23" s="11"/>
      <c r="DFY23" s="11"/>
      <c r="DFZ23" s="11"/>
      <c r="DGA23" s="11"/>
      <c r="DGB23" s="11"/>
      <c r="DGC23" s="11"/>
      <c r="DGD23" s="11"/>
      <c r="DGE23" s="11"/>
      <c r="DGF23" s="11"/>
      <c r="DGG23" s="11"/>
      <c r="DGH23" s="11"/>
      <c r="DGI23" s="11"/>
      <c r="DGJ23" s="11"/>
      <c r="DGK23" s="11"/>
      <c r="DGL23" s="11"/>
      <c r="DGM23" s="11"/>
      <c r="DGN23" s="11"/>
      <c r="DGO23" s="11"/>
      <c r="DGP23" s="11"/>
      <c r="DGQ23" s="11"/>
      <c r="DGR23" s="11"/>
      <c r="DGS23" s="11"/>
      <c r="DGT23" s="11"/>
      <c r="DGU23" s="11"/>
      <c r="DGV23" s="11"/>
      <c r="DGW23" s="11"/>
      <c r="DGX23" s="11"/>
      <c r="DGY23" s="11"/>
      <c r="DGZ23" s="11"/>
      <c r="DHA23" s="11"/>
      <c r="DHB23" s="11"/>
      <c r="DHC23" s="11"/>
      <c r="DHD23" s="11"/>
      <c r="DHE23" s="11"/>
      <c r="DHF23" s="11"/>
      <c r="DHG23" s="11"/>
      <c r="DHH23" s="11"/>
      <c r="DHI23" s="11"/>
      <c r="DHJ23" s="11"/>
      <c r="DHK23" s="11"/>
      <c r="DHL23" s="11"/>
      <c r="DHM23" s="11"/>
      <c r="DHN23" s="11"/>
      <c r="DHO23" s="11"/>
      <c r="DHP23" s="11"/>
      <c r="DHQ23" s="11"/>
      <c r="DHR23" s="11"/>
      <c r="DHS23" s="11"/>
      <c r="DHT23" s="11"/>
      <c r="DHU23" s="11"/>
      <c r="DHV23" s="11"/>
      <c r="DHW23" s="11"/>
      <c r="DHX23" s="11"/>
      <c r="DHY23" s="11"/>
      <c r="DHZ23" s="11"/>
      <c r="DIA23" s="11"/>
      <c r="DIB23" s="11"/>
      <c r="DIC23" s="11"/>
      <c r="DID23" s="11"/>
      <c r="DIE23" s="11"/>
      <c r="DIF23" s="11"/>
      <c r="DIG23" s="11"/>
      <c r="DIH23" s="11"/>
      <c r="DII23" s="11"/>
      <c r="DIJ23" s="11"/>
      <c r="DIK23" s="11"/>
      <c r="DIL23" s="11"/>
      <c r="DIM23" s="11"/>
      <c r="DIN23" s="11"/>
      <c r="DIO23" s="11"/>
      <c r="DIP23" s="11"/>
      <c r="DIQ23" s="11"/>
      <c r="DIR23" s="11"/>
      <c r="DIS23" s="11"/>
      <c r="DIT23" s="11"/>
      <c r="DIU23" s="11"/>
      <c r="DIV23" s="11"/>
      <c r="DIW23" s="11"/>
      <c r="DIX23" s="11"/>
      <c r="DIY23" s="11"/>
      <c r="DIZ23" s="11"/>
      <c r="DJA23" s="11"/>
      <c r="DJB23" s="11"/>
      <c r="DJC23" s="11"/>
      <c r="DJD23" s="11"/>
      <c r="DJE23" s="11"/>
      <c r="DJF23" s="11"/>
      <c r="DJG23" s="11"/>
      <c r="DJH23" s="11"/>
      <c r="DJI23" s="11"/>
      <c r="DJJ23" s="11"/>
      <c r="DJK23" s="11"/>
      <c r="DJL23" s="11"/>
      <c r="DJM23" s="11"/>
      <c r="DJN23" s="11"/>
      <c r="DJO23" s="11"/>
      <c r="DJP23" s="11"/>
      <c r="DJQ23" s="11"/>
      <c r="DJR23" s="11"/>
      <c r="DJS23" s="11"/>
      <c r="DJT23" s="11"/>
      <c r="DJU23" s="11"/>
      <c r="DJV23" s="11"/>
      <c r="DJW23" s="11"/>
      <c r="DJX23" s="11"/>
      <c r="DJY23" s="11"/>
      <c r="DJZ23" s="11"/>
      <c r="DKA23" s="11"/>
      <c r="DKB23" s="11"/>
      <c r="DKC23" s="11"/>
      <c r="DKD23" s="11"/>
      <c r="DKE23" s="11"/>
      <c r="DKF23" s="11"/>
      <c r="DKG23" s="11"/>
      <c r="DKH23" s="11"/>
      <c r="DKI23" s="11"/>
      <c r="DKJ23" s="11"/>
      <c r="DKK23" s="11"/>
      <c r="DKL23" s="11"/>
      <c r="DKM23" s="11"/>
      <c r="DKN23" s="11"/>
      <c r="DKO23" s="11"/>
      <c r="DKP23" s="11"/>
      <c r="DKQ23" s="11"/>
      <c r="DKR23" s="11"/>
      <c r="DKS23" s="11"/>
      <c r="DKT23" s="11"/>
      <c r="DKU23" s="11"/>
      <c r="DKV23" s="11"/>
      <c r="DKW23" s="11"/>
      <c r="DKX23" s="11"/>
      <c r="DKY23" s="11"/>
      <c r="DKZ23" s="11"/>
      <c r="DLA23" s="11"/>
      <c r="DLB23" s="11"/>
      <c r="DLC23" s="11"/>
      <c r="DLD23" s="11"/>
      <c r="DLE23" s="11"/>
      <c r="DLF23" s="11"/>
      <c r="DLG23" s="11"/>
      <c r="DLH23" s="11"/>
      <c r="DLI23" s="11"/>
      <c r="DLJ23" s="11"/>
      <c r="DLK23" s="11"/>
      <c r="DLL23" s="11"/>
      <c r="DLM23" s="11"/>
      <c r="DLN23" s="11"/>
      <c r="DLO23" s="11"/>
      <c r="DLP23" s="11"/>
      <c r="DLQ23" s="11"/>
      <c r="DLR23" s="11"/>
      <c r="DLS23" s="11"/>
      <c r="DLT23" s="11"/>
      <c r="DLU23" s="11"/>
      <c r="DLV23" s="11"/>
      <c r="DLW23" s="11"/>
      <c r="DLX23" s="11"/>
      <c r="DLY23" s="11"/>
      <c r="DLZ23" s="11"/>
      <c r="DMA23" s="11"/>
      <c r="DMB23" s="11"/>
      <c r="DMC23" s="11"/>
      <c r="DMD23" s="11"/>
      <c r="DME23" s="11"/>
      <c r="DMF23" s="11"/>
      <c r="DMG23" s="11"/>
      <c r="DMH23" s="11"/>
      <c r="DMI23" s="11"/>
      <c r="DMJ23" s="11"/>
      <c r="DMK23" s="11"/>
      <c r="DML23" s="11"/>
      <c r="DMM23" s="11"/>
      <c r="DMN23" s="11"/>
      <c r="DMO23" s="11"/>
      <c r="DMP23" s="11"/>
      <c r="DMQ23" s="11"/>
      <c r="DMR23" s="11"/>
      <c r="DMS23" s="11"/>
      <c r="DMT23" s="11"/>
      <c r="DMU23" s="11"/>
      <c r="DMV23" s="11"/>
      <c r="DMW23" s="11"/>
      <c r="DMX23" s="11"/>
      <c r="DMY23" s="11"/>
      <c r="DMZ23" s="11"/>
      <c r="DNA23" s="11"/>
      <c r="DNB23" s="11"/>
      <c r="DNC23" s="11"/>
      <c r="DND23" s="11"/>
      <c r="DNE23" s="11"/>
      <c r="DNF23" s="11"/>
      <c r="DNG23" s="11"/>
      <c r="DNH23" s="11"/>
      <c r="DNI23" s="11"/>
      <c r="DNJ23" s="11"/>
      <c r="DNK23" s="11"/>
      <c r="DNL23" s="11"/>
      <c r="DNM23" s="11"/>
      <c r="DNN23" s="11"/>
      <c r="DNO23" s="11"/>
      <c r="DNP23" s="11"/>
      <c r="DNQ23" s="11"/>
      <c r="DNR23" s="11"/>
      <c r="DNS23" s="11"/>
      <c r="DNT23" s="11"/>
      <c r="DNU23" s="11"/>
      <c r="DNV23" s="11"/>
      <c r="DNW23" s="11"/>
      <c r="DNX23" s="11"/>
      <c r="DNY23" s="11"/>
      <c r="DNZ23" s="11"/>
      <c r="DOA23" s="11"/>
      <c r="DOB23" s="11"/>
      <c r="DOC23" s="11"/>
      <c r="DOD23" s="11"/>
      <c r="DOE23" s="11"/>
      <c r="DOF23" s="11"/>
      <c r="DOG23" s="11"/>
      <c r="DOH23" s="11"/>
      <c r="DOI23" s="11"/>
      <c r="DOJ23" s="11"/>
      <c r="DOK23" s="11"/>
      <c r="DOL23" s="11"/>
      <c r="DOM23" s="11"/>
      <c r="DON23" s="11"/>
      <c r="DOO23" s="11"/>
      <c r="DOP23" s="11"/>
      <c r="DOQ23" s="11"/>
      <c r="DOR23" s="11"/>
      <c r="DOS23" s="11"/>
      <c r="DOT23" s="11"/>
      <c r="DOU23" s="11"/>
      <c r="DOV23" s="11"/>
      <c r="DOW23" s="11"/>
      <c r="DOX23" s="11"/>
      <c r="DOY23" s="11"/>
      <c r="DOZ23" s="11"/>
      <c r="DPA23" s="11"/>
      <c r="DPB23" s="11"/>
      <c r="DPC23" s="11"/>
      <c r="DPD23" s="11"/>
      <c r="DPE23" s="11"/>
      <c r="DPF23" s="11"/>
      <c r="DPG23" s="11"/>
      <c r="DPH23" s="11"/>
      <c r="DPI23" s="11"/>
      <c r="DPJ23" s="11"/>
      <c r="DPK23" s="11"/>
      <c r="DPL23" s="11"/>
      <c r="DPM23" s="11"/>
      <c r="DPN23" s="11"/>
      <c r="DPO23" s="11"/>
      <c r="DPP23" s="11"/>
      <c r="DPQ23" s="11"/>
      <c r="DPR23" s="11"/>
      <c r="DPS23" s="11"/>
      <c r="DPT23" s="11"/>
      <c r="DPU23" s="11"/>
      <c r="DPV23" s="11"/>
      <c r="DPW23" s="11"/>
      <c r="DPX23" s="11"/>
      <c r="DPY23" s="11"/>
      <c r="DPZ23" s="11"/>
      <c r="DQA23" s="11"/>
      <c r="DQB23" s="11"/>
      <c r="DQC23" s="11"/>
      <c r="DQD23" s="11"/>
      <c r="DQE23" s="11"/>
      <c r="DQF23" s="11"/>
      <c r="DQG23" s="11"/>
      <c r="DQH23" s="11"/>
      <c r="DQI23" s="11"/>
      <c r="DQJ23" s="11"/>
      <c r="DQK23" s="11"/>
      <c r="DQL23" s="11"/>
      <c r="DQM23" s="11"/>
      <c r="DQN23" s="11"/>
      <c r="DQO23" s="11"/>
      <c r="DQP23" s="11"/>
      <c r="DQQ23" s="11"/>
      <c r="DQR23" s="11"/>
      <c r="DQS23" s="11"/>
      <c r="DQT23" s="11"/>
      <c r="DQU23" s="11"/>
      <c r="DQV23" s="11"/>
      <c r="DQW23" s="11"/>
      <c r="DQX23" s="11"/>
      <c r="DQY23" s="11"/>
      <c r="DQZ23" s="11"/>
      <c r="DRA23" s="11"/>
      <c r="DRB23" s="11"/>
      <c r="DRC23" s="11"/>
      <c r="DRD23" s="11"/>
      <c r="DRE23" s="11"/>
      <c r="DRF23" s="11"/>
      <c r="DRG23" s="11"/>
      <c r="DRH23" s="11"/>
      <c r="DRI23" s="11"/>
      <c r="DRJ23" s="11"/>
      <c r="DRK23" s="11"/>
      <c r="DRL23" s="11"/>
      <c r="DRM23" s="11"/>
      <c r="DRN23" s="11"/>
      <c r="DRO23" s="11"/>
      <c r="DRP23" s="11"/>
      <c r="DRQ23" s="11"/>
      <c r="DRR23" s="11"/>
      <c r="DRS23" s="11"/>
      <c r="DRT23" s="11"/>
      <c r="DRU23" s="11"/>
      <c r="DRV23" s="11"/>
      <c r="DRW23" s="11"/>
      <c r="DRX23" s="11"/>
      <c r="DRY23" s="11"/>
      <c r="DRZ23" s="11"/>
      <c r="DSA23" s="11"/>
      <c r="DSB23" s="11"/>
      <c r="DSC23" s="11"/>
      <c r="DSD23" s="11"/>
      <c r="DSE23" s="11"/>
      <c r="DSF23" s="11"/>
      <c r="DSG23" s="11"/>
      <c r="DSH23" s="11"/>
      <c r="DSI23" s="11"/>
      <c r="DSJ23" s="11"/>
      <c r="DSK23" s="11"/>
      <c r="DSL23" s="11"/>
      <c r="DSM23" s="11"/>
      <c r="DSN23" s="11"/>
      <c r="DSO23" s="11"/>
      <c r="DSP23" s="11"/>
      <c r="DSQ23" s="11"/>
      <c r="DSR23" s="11"/>
      <c r="DSS23" s="11"/>
      <c r="DST23" s="11"/>
      <c r="DSU23" s="11"/>
      <c r="DSV23" s="11"/>
      <c r="DSW23" s="11"/>
      <c r="DSX23" s="11"/>
      <c r="DSY23" s="11"/>
      <c r="DSZ23" s="11"/>
      <c r="DTA23" s="11"/>
      <c r="DTB23" s="11"/>
      <c r="DTC23" s="11"/>
      <c r="DTD23" s="11"/>
      <c r="DTE23" s="11"/>
      <c r="DTF23" s="11"/>
      <c r="DTG23" s="11"/>
      <c r="DTH23" s="11"/>
      <c r="DTI23" s="11"/>
      <c r="DTJ23" s="11"/>
      <c r="DTK23" s="11"/>
      <c r="DTL23" s="11"/>
      <c r="DTM23" s="11"/>
      <c r="DTN23" s="11"/>
      <c r="DTO23" s="11"/>
      <c r="DTP23" s="11"/>
      <c r="DTQ23" s="11"/>
      <c r="DTR23" s="11"/>
      <c r="DTS23" s="11"/>
      <c r="DTT23" s="11"/>
      <c r="DTU23" s="11"/>
      <c r="DTV23" s="11"/>
      <c r="DTW23" s="11"/>
      <c r="DTX23" s="11"/>
      <c r="DTY23" s="11"/>
      <c r="DTZ23" s="11"/>
      <c r="DUA23" s="11"/>
      <c r="DUB23" s="11"/>
      <c r="DUC23" s="11"/>
      <c r="DUD23" s="11"/>
      <c r="DUE23" s="11"/>
      <c r="DUF23" s="11"/>
      <c r="DUG23" s="11"/>
      <c r="DUH23" s="11"/>
      <c r="DUI23" s="11"/>
      <c r="DUJ23" s="11"/>
      <c r="DUK23" s="11"/>
      <c r="DUL23" s="11"/>
      <c r="DUM23" s="11"/>
      <c r="DUN23" s="11"/>
      <c r="DUO23" s="11"/>
      <c r="DUP23" s="11"/>
      <c r="DUQ23" s="11"/>
      <c r="DUR23" s="11"/>
      <c r="DUS23" s="11"/>
      <c r="DUT23" s="11"/>
      <c r="DUU23" s="11"/>
      <c r="DUV23" s="11"/>
      <c r="DUW23" s="11"/>
      <c r="DUX23" s="11"/>
      <c r="DUY23" s="11"/>
      <c r="DUZ23" s="11"/>
      <c r="DVA23" s="11"/>
      <c r="DVB23" s="11"/>
      <c r="DVC23" s="11"/>
      <c r="DVD23" s="11"/>
      <c r="DVE23" s="11"/>
      <c r="DVF23" s="11"/>
      <c r="DVG23" s="11"/>
      <c r="DVH23" s="11"/>
      <c r="DVI23" s="11"/>
      <c r="DVJ23" s="11"/>
      <c r="DVK23" s="11"/>
      <c r="DVL23" s="11"/>
      <c r="DVM23" s="11"/>
      <c r="DVN23" s="11"/>
      <c r="DVO23" s="11"/>
      <c r="DVP23" s="11"/>
      <c r="DVQ23" s="11"/>
      <c r="DVR23" s="11"/>
      <c r="DVS23" s="11"/>
      <c r="DVT23" s="11"/>
      <c r="DVU23" s="11"/>
      <c r="DVV23" s="11"/>
      <c r="DVW23" s="11"/>
      <c r="DVX23" s="11"/>
      <c r="DVY23" s="11"/>
      <c r="DVZ23" s="11"/>
      <c r="DWA23" s="11"/>
      <c r="DWB23" s="11"/>
      <c r="DWC23" s="11"/>
      <c r="DWD23" s="11"/>
      <c r="DWE23" s="11"/>
      <c r="DWF23" s="11"/>
      <c r="DWG23" s="11"/>
      <c r="DWH23" s="11"/>
      <c r="DWI23" s="11"/>
      <c r="DWJ23" s="11"/>
      <c r="DWK23" s="11"/>
      <c r="DWL23" s="11"/>
      <c r="DWM23" s="11"/>
      <c r="DWN23" s="11"/>
      <c r="DWO23" s="11"/>
      <c r="DWP23" s="11"/>
      <c r="DWQ23" s="11"/>
      <c r="DWR23" s="11"/>
      <c r="DWS23" s="11"/>
      <c r="DWT23" s="11"/>
      <c r="DWU23" s="11"/>
      <c r="DWV23" s="11"/>
      <c r="DWW23" s="11"/>
      <c r="DWX23" s="11"/>
      <c r="DWY23" s="11"/>
      <c r="DWZ23" s="11"/>
      <c r="DXA23" s="11"/>
      <c r="DXB23" s="11"/>
      <c r="DXC23" s="11"/>
      <c r="DXD23" s="11"/>
      <c r="DXE23" s="11"/>
      <c r="DXF23" s="11"/>
      <c r="DXG23" s="11"/>
      <c r="DXH23" s="11"/>
      <c r="DXI23" s="11"/>
      <c r="DXJ23" s="11"/>
      <c r="DXK23" s="11"/>
      <c r="DXL23" s="11"/>
      <c r="DXM23" s="11"/>
      <c r="DXN23" s="11"/>
      <c r="DXO23" s="11"/>
      <c r="DXP23" s="11"/>
      <c r="DXQ23" s="11"/>
      <c r="DXR23" s="11"/>
      <c r="DXS23" s="11"/>
      <c r="DXT23" s="11"/>
      <c r="DXU23" s="11"/>
      <c r="DXV23" s="11"/>
      <c r="DXW23" s="11"/>
      <c r="DXX23" s="11"/>
      <c r="DXY23" s="11"/>
      <c r="DXZ23" s="11"/>
      <c r="DYA23" s="11"/>
      <c r="DYB23" s="11"/>
      <c r="DYC23" s="11"/>
      <c r="DYD23" s="11"/>
      <c r="DYE23" s="11"/>
      <c r="DYF23" s="11"/>
      <c r="DYG23" s="11"/>
      <c r="DYH23" s="11"/>
      <c r="DYI23" s="11"/>
      <c r="DYJ23" s="11"/>
      <c r="DYK23" s="11"/>
      <c r="DYL23" s="11"/>
      <c r="DYM23" s="11"/>
      <c r="DYN23" s="11"/>
      <c r="DYO23" s="11"/>
      <c r="DYP23" s="11"/>
      <c r="DYQ23" s="11"/>
      <c r="DYR23" s="11"/>
      <c r="DYS23" s="11"/>
      <c r="DYT23" s="11"/>
      <c r="DYU23" s="11"/>
      <c r="DYV23" s="11"/>
      <c r="DYW23" s="11"/>
      <c r="DYX23" s="11"/>
      <c r="DYY23" s="11"/>
      <c r="DYZ23" s="11"/>
      <c r="DZA23" s="11"/>
      <c r="DZB23" s="11"/>
      <c r="DZC23" s="11"/>
      <c r="DZD23" s="11"/>
      <c r="DZE23" s="11"/>
      <c r="DZF23" s="11"/>
      <c r="DZG23" s="11"/>
      <c r="DZH23" s="11"/>
      <c r="DZI23" s="11"/>
      <c r="DZJ23" s="11"/>
      <c r="DZK23" s="11"/>
      <c r="DZL23" s="11"/>
      <c r="DZM23" s="11"/>
      <c r="DZN23" s="11"/>
      <c r="DZO23" s="11"/>
      <c r="DZP23" s="11"/>
      <c r="DZQ23" s="11"/>
      <c r="DZR23" s="11"/>
      <c r="DZS23" s="11"/>
      <c r="DZT23" s="11"/>
      <c r="DZU23" s="11"/>
      <c r="DZV23" s="11"/>
      <c r="DZW23" s="11"/>
      <c r="DZX23" s="11"/>
      <c r="DZY23" s="11"/>
      <c r="DZZ23" s="11"/>
      <c r="EAA23" s="11"/>
      <c r="EAB23" s="11"/>
      <c r="EAC23" s="11"/>
      <c r="EAD23" s="11"/>
      <c r="EAE23" s="11"/>
      <c r="EAF23" s="11"/>
      <c r="EAG23" s="11"/>
      <c r="EAH23" s="11"/>
      <c r="EAI23" s="11"/>
      <c r="EAJ23" s="11"/>
      <c r="EAK23" s="11"/>
      <c r="EAL23" s="11"/>
      <c r="EAM23" s="11"/>
      <c r="EAN23" s="11"/>
      <c r="EAO23" s="11"/>
      <c r="EAP23" s="11"/>
      <c r="EAQ23" s="11"/>
      <c r="EAR23" s="11"/>
      <c r="EAS23" s="11"/>
      <c r="EAT23" s="11"/>
      <c r="EAU23" s="11"/>
      <c r="EAV23" s="11"/>
      <c r="EAW23" s="11"/>
      <c r="EAX23" s="11"/>
      <c r="EAY23" s="11"/>
      <c r="EAZ23" s="11"/>
      <c r="EBA23" s="11"/>
      <c r="EBB23" s="11"/>
      <c r="EBC23" s="11"/>
      <c r="EBD23" s="11"/>
      <c r="EBE23" s="11"/>
      <c r="EBF23" s="11"/>
      <c r="EBG23" s="11"/>
      <c r="EBH23" s="11"/>
      <c r="EBI23" s="11"/>
      <c r="EBJ23" s="11"/>
      <c r="EBK23" s="11"/>
      <c r="EBL23" s="11"/>
      <c r="EBM23" s="11"/>
      <c r="EBN23" s="11"/>
      <c r="EBO23" s="11"/>
      <c r="EBP23" s="11"/>
      <c r="EBQ23" s="11"/>
      <c r="EBR23" s="11"/>
      <c r="EBS23" s="11"/>
      <c r="EBT23" s="11"/>
      <c r="EBU23" s="11"/>
      <c r="EBV23" s="11"/>
      <c r="EBW23" s="11"/>
      <c r="EBX23" s="11"/>
      <c r="EBY23" s="11"/>
      <c r="EBZ23" s="11"/>
      <c r="ECA23" s="11"/>
      <c r="ECB23" s="11"/>
      <c r="ECC23" s="11"/>
      <c r="ECD23" s="11"/>
      <c r="ECE23" s="11"/>
      <c r="ECF23" s="11"/>
      <c r="ECG23" s="11"/>
      <c r="ECH23" s="11"/>
      <c r="ECI23" s="11"/>
      <c r="ECJ23" s="11"/>
      <c r="ECK23" s="11"/>
      <c r="ECL23" s="11"/>
      <c r="ECM23" s="11"/>
      <c r="ECN23" s="11"/>
      <c r="ECO23" s="11"/>
      <c r="ECP23" s="11"/>
      <c r="ECQ23" s="11"/>
      <c r="ECR23" s="11"/>
      <c r="ECS23" s="11"/>
      <c r="ECT23" s="11"/>
      <c r="ECU23" s="11"/>
      <c r="ECV23" s="11"/>
      <c r="ECW23" s="11"/>
      <c r="ECX23" s="11"/>
      <c r="ECY23" s="11"/>
      <c r="ECZ23" s="11"/>
      <c r="EDA23" s="11"/>
      <c r="EDB23" s="11"/>
      <c r="EDC23" s="11"/>
      <c r="EDD23" s="11"/>
      <c r="EDE23" s="11"/>
      <c r="EDF23" s="11"/>
      <c r="EDG23" s="11"/>
      <c r="EDH23" s="11"/>
      <c r="EDI23" s="11"/>
      <c r="EDJ23" s="11"/>
      <c r="EDK23" s="11"/>
      <c r="EDL23" s="11"/>
      <c r="EDM23" s="11"/>
      <c r="EDN23" s="11"/>
      <c r="EDO23" s="11"/>
      <c r="EDP23" s="11"/>
      <c r="EDQ23" s="11"/>
      <c r="EDR23" s="11"/>
      <c r="EDS23" s="11"/>
      <c r="EDT23" s="11"/>
      <c r="EDU23" s="11"/>
      <c r="EDV23" s="11"/>
      <c r="EDW23" s="11"/>
      <c r="EDX23" s="11"/>
      <c r="EDY23" s="11"/>
      <c r="EDZ23" s="11"/>
      <c r="EEA23" s="11"/>
      <c r="EEB23" s="11"/>
      <c r="EEC23" s="11"/>
      <c r="EED23" s="11"/>
      <c r="EEE23" s="11"/>
      <c r="EEF23" s="11"/>
      <c r="EEG23" s="11"/>
      <c r="EEH23" s="11"/>
      <c r="EEI23" s="11"/>
      <c r="EEJ23" s="11"/>
      <c r="EEK23" s="11"/>
      <c r="EEL23" s="11"/>
      <c r="EEM23" s="11"/>
      <c r="EEN23" s="11"/>
      <c r="EEO23" s="11"/>
      <c r="EEP23" s="11"/>
      <c r="EEQ23" s="11"/>
      <c r="EER23" s="11"/>
      <c r="EES23" s="11"/>
      <c r="EET23" s="11"/>
      <c r="EEU23" s="11"/>
      <c r="EEV23" s="11"/>
      <c r="EEW23" s="11"/>
      <c r="EEX23" s="11"/>
      <c r="EEY23" s="11"/>
      <c r="EEZ23" s="11"/>
      <c r="EFA23" s="11"/>
      <c r="EFB23" s="11"/>
      <c r="EFC23" s="11"/>
      <c r="EFD23" s="11"/>
      <c r="EFE23" s="11"/>
      <c r="EFF23" s="11"/>
      <c r="EFG23" s="11"/>
      <c r="EFH23" s="11"/>
      <c r="EFI23" s="11"/>
      <c r="EFJ23" s="11"/>
      <c r="EFK23" s="11"/>
      <c r="EFL23" s="11"/>
      <c r="EFM23" s="11"/>
      <c r="EFN23" s="11"/>
      <c r="EFO23" s="11"/>
      <c r="EFP23" s="11"/>
      <c r="EFQ23" s="11"/>
      <c r="EFR23" s="11"/>
      <c r="EFS23" s="11"/>
      <c r="EFT23" s="11"/>
      <c r="EFU23" s="11"/>
      <c r="EFV23" s="11"/>
      <c r="EFW23" s="11"/>
      <c r="EFX23" s="11"/>
      <c r="EFY23" s="11"/>
      <c r="EFZ23" s="11"/>
      <c r="EGA23" s="11"/>
      <c r="EGB23" s="11"/>
      <c r="EGC23" s="11"/>
      <c r="EGD23" s="11"/>
      <c r="EGE23" s="11"/>
      <c r="EGF23" s="11"/>
      <c r="EGG23" s="11"/>
      <c r="EGH23" s="11"/>
      <c r="EGI23" s="11"/>
      <c r="EGJ23" s="11"/>
      <c r="EGK23" s="11"/>
      <c r="EGL23" s="11"/>
      <c r="EGM23" s="11"/>
      <c r="EGN23" s="11"/>
      <c r="EGO23" s="11"/>
      <c r="EGP23" s="11"/>
      <c r="EGQ23" s="11"/>
      <c r="EGR23" s="11"/>
      <c r="EGS23" s="11"/>
      <c r="EGT23" s="11"/>
      <c r="EGU23" s="11"/>
      <c r="EGV23" s="11"/>
      <c r="EGW23" s="11"/>
      <c r="EGX23" s="11"/>
      <c r="EGY23" s="11"/>
      <c r="EGZ23" s="11"/>
      <c r="EHA23" s="11"/>
      <c r="EHB23" s="11"/>
      <c r="EHC23" s="11"/>
      <c r="EHD23" s="11"/>
      <c r="EHE23" s="11"/>
      <c r="EHF23" s="11"/>
      <c r="EHG23" s="11"/>
      <c r="EHH23" s="11"/>
      <c r="EHI23" s="11"/>
      <c r="EHJ23" s="11"/>
      <c r="EHK23" s="11"/>
      <c r="EHL23" s="11"/>
      <c r="EHM23" s="11"/>
      <c r="EHN23" s="11"/>
      <c r="EHO23" s="11"/>
      <c r="EHP23" s="11"/>
      <c r="EHQ23" s="11"/>
      <c r="EHR23" s="11"/>
      <c r="EHS23" s="11"/>
      <c r="EHT23" s="11"/>
      <c r="EHU23" s="11"/>
      <c r="EHV23" s="11"/>
      <c r="EHW23" s="11"/>
      <c r="EHX23" s="11"/>
      <c r="EHY23" s="11"/>
      <c r="EHZ23" s="11"/>
      <c r="EIA23" s="11"/>
      <c r="EIB23" s="11"/>
      <c r="EIC23" s="11"/>
      <c r="EID23" s="11"/>
      <c r="EIE23" s="11"/>
      <c r="EIF23" s="11"/>
      <c r="EIG23" s="11"/>
      <c r="EIH23" s="11"/>
      <c r="EII23" s="11"/>
      <c r="EIJ23" s="11"/>
      <c r="EIK23" s="11"/>
      <c r="EIL23" s="11"/>
      <c r="EIM23" s="11"/>
      <c r="EIN23" s="11"/>
      <c r="EIO23" s="11"/>
      <c r="EIP23" s="11"/>
      <c r="EIQ23" s="11"/>
      <c r="EIR23" s="11"/>
      <c r="EIS23" s="11"/>
      <c r="EIT23" s="11"/>
      <c r="EIU23" s="11"/>
      <c r="EIV23" s="11"/>
      <c r="EIW23" s="11"/>
      <c r="EIX23" s="11"/>
      <c r="EIY23" s="11"/>
      <c r="EIZ23" s="11"/>
      <c r="EJA23" s="11"/>
      <c r="EJB23" s="11"/>
      <c r="EJC23" s="11"/>
      <c r="EJD23" s="11"/>
      <c r="EJE23" s="11"/>
      <c r="EJF23" s="11"/>
      <c r="EJG23" s="11"/>
      <c r="EJH23" s="11"/>
      <c r="EJI23" s="11"/>
      <c r="EJJ23" s="11"/>
      <c r="EJK23" s="11"/>
      <c r="EJL23" s="11"/>
      <c r="EJM23" s="11"/>
      <c r="EJN23" s="11"/>
      <c r="EJO23" s="11"/>
      <c r="EJP23" s="11"/>
      <c r="EJQ23" s="11"/>
      <c r="EJR23" s="11"/>
      <c r="EJS23" s="11"/>
      <c r="EJT23" s="11"/>
      <c r="EJU23" s="11"/>
      <c r="EJV23" s="11"/>
      <c r="EJW23" s="11"/>
      <c r="EJX23" s="11"/>
      <c r="EJY23" s="11"/>
      <c r="EJZ23" s="11"/>
      <c r="EKA23" s="11"/>
      <c r="EKB23" s="11"/>
      <c r="EKC23" s="11"/>
      <c r="EKD23" s="11"/>
      <c r="EKE23" s="11"/>
      <c r="EKF23" s="11"/>
      <c r="EKG23" s="11"/>
      <c r="EKH23" s="11"/>
      <c r="EKI23" s="11"/>
      <c r="EKJ23" s="11"/>
      <c r="EKK23" s="11"/>
      <c r="EKL23" s="11"/>
      <c r="EKM23" s="11"/>
      <c r="EKN23" s="11"/>
      <c r="EKO23" s="11"/>
      <c r="EKP23" s="11"/>
      <c r="EKQ23" s="11"/>
      <c r="EKR23" s="11"/>
      <c r="EKS23" s="11"/>
      <c r="EKT23" s="11"/>
      <c r="EKU23" s="11"/>
      <c r="EKV23" s="11"/>
      <c r="EKW23" s="11"/>
      <c r="EKX23" s="11"/>
      <c r="EKY23" s="11"/>
      <c r="EKZ23" s="11"/>
      <c r="ELA23" s="11"/>
      <c r="ELB23" s="11"/>
      <c r="ELC23" s="11"/>
      <c r="ELD23" s="11"/>
      <c r="ELE23" s="11"/>
      <c r="ELF23" s="11"/>
      <c r="ELG23" s="11"/>
      <c r="ELH23" s="11"/>
      <c r="ELI23" s="11"/>
      <c r="ELJ23" s="11"/>
      <c r="ELK23" s="11"/>
      <c r="ELL23" s="11"/>
      <c r="ELM23" s="11"/>
      <c r="ELN23" s="11"/>
      <c r="ELO23" s="11"/>
      <c r="ELP23" s="11"/>
      <c r="ELQ23" s="11"/>
      <c r="ELR23" s="11"/>
      <c r="ELS23" s="11"/>
      <c r="ELT23" s="11"/>
      <c r="ELU23" s="11"/>
      <c r="ELV23" s="11"/>
      <c r="ELW23" s="11"/>
      <c r="ELX23" s="11"/>
      <c r="ELY23" s="11"/>
      <c r="ELZ23" s="11"/>
      <c r="EMA23" s="11"/>
      <c r="EMB23" s="11"/>
      <c r="EMC23" s="11"/>
      <c r="EMD23" s="11"/>
      <c r="EME23" s="11"/>
      <c r="EMF23" s="11"/>
      <c r="EMG23" s="11"/>
      <c r="EMH23" s="11"/>
      <c r="EMI23" s="11"/>
      <c r="EMJ23" s="11"/>
      <c r="EMK23" s="11"/>
      <c r="EML23" s="11"/>
      <c r="EMM23" s="11"/>
      <c r="EMN23" s="11"/>
      <c r="EMO23" s="11"/>
      <c r="EMP23" s="11"/>
      <c r="EMQ23" s="11"/>
      <c r="EMR23" s="11"/>
      <c r="EMS23" s="11"/>
      <c r="EMT23" s="11"/>
      <c r="EMU23" s="11"/>
      <c r="EMV23" s="11"/>
      <c r="EMW23" s="11"/>
      <c r="EMX23" s="11"/>
      <c r="EMY23" s="11"/>
      <c r="EMZ23" s="11"/>
      <c r="ENA23" s="11"/>
      <c r="ENB23" s="11"/>
      <c r="ENC23" s="11"/>
      <c r="END23" s="11"/>
      <c r="ENE23" s="11"/>
      <c r="ENF23" s="11"/>
      <c r="ENG23" s="11"/>
      <c r="ENH23" s="11"/>
      <c r="ENI23" s="11"/>
      <c r="ENJ23" s="11"/>
      <c r="ENK23" s="11"/>
      <c r="ENL23" s="11"/>
      <c r="ENM23" s="11"/>
      <c r="ENN23" s="11"/>
      <c r="ENO23" s="11"/>
      <c r="ENP23" s="11"/>
      <c r="ENQ23" s="11"/>
      <c r="ENR23" s="11"/>
      <c r="ENS23" s="11"/>
      <c r="ENT23" s="11"/>
      <c r="ENU23" s="11"/>
      <c r="ENV23" s="11"/>
      <c r="ENW23" s="11"/>
      <c r="ENX23" s="11"/>
      <c r="ENY23" s="11"/>
      <c r="ENZ23" s="11"/>
      <c r="EOA23" s="11"/>
      <c r="EOB23" s="11"/>
      <c r="EOC23" s="11"/>
      <c r="EOD23" s="11"/>
      <c r="EOE23" s="11"/>
      <c r="EOF23" s="11"/>
      <c r="EOG23" s="11"/>
      <c r="EOH23" s="11"/>
      <c r="EOI23" s="11"/>
      <c r="EOJ23" s="11"/>
      <c r="EOK23" s="11"/>
      <c r="EOL23" s="11"/>
      <c r="EOM23" s="11"/>
      <c r="EON23" s="11"/>
      <c r="EOO23" s="11"/>
      <c r="EOP23" s="11"/>
      <c r="EOQ23" s="11"/>
      <c r="EOR23" s="11"/>
      <c r="EOS23" s="11"/>
      <c r="EOT23" s="11"/>
      <c r="EOU23" s="11"/>
      <c r="EOV23" s="11"/>
      <c r="EOW23" s="11"/>
      <c r="EOX23" s="11"/>
      <c r="EOY23" s="11"/>
      <c r="EOZ23" s="11"/>
      <c r="EPA23" s="11"/>
      <c r="EPB23" s="11"/>
      <c r="EPC23" s="11"/>
      <c r="EPD23" s="11"/>
      <c r="EPE23" s="11"/>
      <c r="EPF23" s="11"/>
      <c r="EPG23" s="11"/>
      <c r="EPH23" s="11"/>
      <c r="EPI23" s="11"/>
      <c r="EPJ23" s="11"/>
      <c r="EPK23" s="11"/>
      <c r="EPL23" s="11"/>
      <c r="EPM23" s="11"/>
      <c r="EPN23" s="11"/>
      <c r="EPO23" s="11"/>
      <c r="EPP23" s="11"/>
      <c r="EPQ23" s="11"/>
      <c r="EPR23" s="11"/>
      <c r="EPS23" s="11"/>
      <c r="EPT23" s="11"/>
      <c r="EPU23" s="11"/>
      <c r="EPV23" s="11"/>
      <c r="EPW23" s="11"/>
      <c r="EPX23" s="11"/>
      <c r="EPY23" s="11"/>
      <c r="EPZ23" s="11"/>
      <c r="EQA23" s="11"/>
      <c r="EQB23" s="11"/>
      <c r="EQC23" s="11"/>
      <c r="EQD23" s="11"/>
      <c r="EQE23" s="11"/>
      <c r="EQF23" s="11"/>
      <c r="EQG23" s="11"/>
      <c r="EQH23" s="11"/>
      <c r="EQI23" s="11"/>
      <c r="EQJ23" s="11"/>
      <c r="EQK23" s="11"/>
      <c r="EQL23" s="11"/>
      <c r="EQM23" s="11"/>
      <c r="EQN23" s="11"/>
      <c r="EQO23" s="11"/>
      <c r="EQP23" s="11"/>
      <c r="EQQ23" s="11"/>
      <c r="EQR23" s="11"/>
      <c r="EQS23" s="11"/>
      <c r="EQT23" s="11"/>
      <c r="EQU23" s="11"/>
      <c r="EQV23" s="11"/>
      <c r="EQW23" s="11"/>
      <c r="EQX23" s="11"/>
      <c r="EQY23" s="11"/>
      <c r="EQZ23" s="11"/>
      <c r="ERA23" s="11"/>
      <c r="ERB23" s="11"/>
      <c r="ERC23" s="11"/>
      <c r="ERD23" s="11"/>
      <c r="ERE23" s="11"/>
      <c r="ERF23" s="11"/>
      <c r="ERG23" s="11"/>
      <c r="ERH23" s="11"/>
      <c r="ERI23" s="11"/>
      <c r="ERJ23" s="11"/>
      <c r="ERK23" s="11"/>
      <c r="ERL23" s="11"/>
      <c r="ERM23" s="11"/>
      <c r="ERN23" s="11"/>
      <c r="ERO23" s="11"/>
      <c r="ERP23" s="11"/>
      <c r="ERQ23" s="11"/>
      <c r="ERR23" s="11"/>
      <c r="ERS23" s="11"/>
      <c r="ERT23" s="11"/>
      <c r="ERU23" s="11"/>
      <c r="ERV23" s="11"/>
      <c r="ERW23" s="11"/>
      <c r="ERX23" s="11"/>
      <c r="ERY23" s="11"/>
      <c r="ERZ23" s="11"/>
      <c r="ESA23" s="11"/>
      <c r="ESB23" s="11"/>
      <c r="ESC23" s="11"/>
      <c r="ESD23" s="11"/>
      <c r="ESE23" s="11"/>
      <c r="ESF23" s="11"/>
      <c r="ESG23" s="11"/>
      <c r="ESH23" s="11"/>
      <c r="ESI23" s="11"/>
      <c r="ESJ23" s="11"/>
      <c r="ESK23" s="11"/>
      <c r="ESL23" s="11"/>
      <c r="ESM23" s="11"/>
      <c r="ESN23" s="11"/>
      <c r="ESO23" s="11"/>
      <c r="ESP23" s="11"/>
      <c r="ESQ23" s="11"/>
      <c r="ESR23" s="11"/>
      <c r="ESS23" s="11"/>
      <c r="EST23" s="11"/>
      <c r="ESU23" s="11"/>
      <c r="ESV23" s="11"/>
      <c r="ESW23" s="11"/>
      <c r="ESX23" s="11"/>
      <c r="ESY23" s="11"/>
      <c r="ESZ23" s="11"/>
      <c r="ETA23" s="11"/>
      <c r="ETB23" s="11"/>
      <c r="ETC23" s="11"/>
      <c r="ETD23" s="11"/>
      <c r="ETE23" s="11"/>
      <c r="ETF23" s="11"/>
      <c r="ETG23" s="11"/>
      <c r="ETH23" s="11"/>
      <c r="ETI23" s="11"/>
      <c r="ETJ23" s="11"/>
      <c r="ETK23" s="11"/>
      <c r="ETL23" s="11"/>
      <c r="ETM23" s="11"/>
      <c r="ETN23" s="11"/>
      <c r="ETO23" s="11"/>
      <c r="ETP23" s="11"/>
      <c r="ETQ23" s="11"/>
      <c r="ETR23" s="11"/>
      <c r="ETS23" s="11"/>
      <c r="ETT23" s="11"/>
      <c r="ETU23" s="11"/>
      <c r="ETV23" s="11"/>
      <c r="ETW23" s="11"/>
      <c r="ETX23" s="11"/>
      <c r="ETY23" s="11"/>
      <c r="ETZ23" s="11"/>
      <c r="EUA23" s="11"/>
      <c r="EUB23" s="11"/>
      <c r="EUC23" s="11"/>
      <c r="EUD23" s="11"/>
      <c r="EUE23" s="11"/>
      <c r="EUF23" s="11"/>
      <c r="EUG23" s="11"/>
      <c r="EUH23" s="11"/>
      <c r="EUI23" s="11"/>
      <c r="EUJ23" s="11"/>
      <c r="EUK23" s="11"/>
      <c r="EUL23" s="11"/>
      <c r="EUM23" s="11"/>
      <c r="EUN23" s="11"/>
      <c r="EUO23" s="11"/>
      <c r="EUP23" s="11"/>
      <c r="EUQ23" s="11"/>
      <c r="EUR23" s="11"/>
      <c r="EUS23" s="11"/>
      <c r="EUT23" s="11"/>
      <c r="EUU23" s="11"/>
      <c r="EUV23" s="11"/>
      <c r="EUW23" s="11"/>
      <c r="EUX23" s="11"/>
      <c r="EUY23" s="11"/>
      <c r="EUZ23" s="11"/>
      <c r="EVA23" s="11"/>
      <c r="EVB23" s="11"/>
      <c r="EVC23" s="11"/>
      <c r="EVD23" s="11"/>
      <c r="EVE23" s="11"/>
      <c r="EVF23" s="11"/>
      <c r="EVG23" s="11"/>
      <c r="EVH23" s="11"/>
      <c r="EVI23" s="11"/>
      <c r="EVJ23" s="11"/>
      <c r="EVK23" s="11"/>
      <c r="EVL23" s="11"/>
      <c r="EVM23" s="11"/>
      <c r="EVN23" s="11"/>
      <c r="EVO23" s="11"/>
      <c r="EVP23" s="11"/>
      <c r="EVQ23" s="11"/>
      <c r="EVR23" s="11"/>
      <c r="EVS23" s="11"/>
      <c r="EVT23" s="11"/>
      <c r="EVU23" s="11"/>
      <c r="EVV23" s="11"/>
      <c r="EVW23" s="11"/>
      <c r="EVX23" s="11"/>
      <c r="EVY23" s="11"/>
      <c r="EVZ23" s="11"/>
      <c r="EWA23" s="11"/>
      <c r="EWB23" s="11"/>
      <c r="EWC23" s="11"/>
      <c r="EWD23" s="11"/>
      <c r="EWE23" s="11"/>
      <c r="EWF23" s="11"/>
      <c r="EWG23" s="11"/>
      <c r="EWH23" s="11"/>
      <c r="EWI23" s="11"/>
      <c r="EWJ23" s="11"/>
      <c r="EWK23" s="11"/>
      <c r="EWL23" s="11"/>
      <c r="EWM23" s="11"/>
      <c r="EWN23" s="11"/>
      <c r="EWO23" s="11"/>
      <c r="EWP23" s="11"/>
      <c r="EWQ23" s="11"/>
      <c r="EWR23" s="11"/>
      <c r="EWS23" s="11"/>
      <c r="EWT23" s="11"/>
      <c r="EWU23" s="11"/>
      <c r="EWV23" s="11"/>
      <c r="EWW23" s="11"/>
      <c r="EWX23" s="11"/>
      <c r="EWY23" s="11"/>
      <c r="EWZ23" s="11"/>
      <c r="EXA23" s="11"/>
      <c r="EXB23" s="11"/>
      <c r="EXC23" s="11"/>
      <c r="EXD23" s="11"/>
      <c r="EXE23" s="11"/>
      <c r="EXF23" s="11"/>
      <c r="EXG23" s="11"/>
      <c r="EXH23" s="11"/>
      <c r="EXI23" s="11"/>
      <c r="EXJ23" s="11"/>
      <c r="EXK23" s="11"/>
      <c r="EXL23" s="11"/>
      <c r="EXM23" s="11"/>
      <c r="EXN23" s="11"/>
      <c r="EXO23" s="11"/>
      <c r="EXP23" s="11"/>
      <c r="EXQ23" s="11"/>
      <c r="EXR23" s="11"/>
      <c r="EXS23" s="11"/>
      <c r="EXT23" s="11"/>
      <c r="EXU23" s="11"/>
      <c r="EXV23" s="11"/>
      <c r="EXW23" s="11"/>
      <c r="EXX23" s="11"/>
      <c r="EXY23" s="11"/>
      <c r="EXZ23" s="11"/>
      <c r="EYA23" s="11"/>
      <c r="EYB23" s="11"/>
      <c r="EYC23" s="11"/>
      <c r="EYD23" s="11"/>
      <c r="EYE23" s="11"/>
      <c r="EYF23" s="11"/>
      <c r="EYG23" s="11"/>
      <c r="EYH23" s="11"/>
      <c r="EYI23" s="11"/>
      <c r="EYJ23" s="11"/>
      <c r="EYK23" s="11"/>
      <c r="EYL23" s="11"/>
      <c r="EYM23" s="11"/>
      <c r="EYN23" s="11"/>
      <c r="EYO23" s="11"/>
      <c r="EYP23" s="11"/>
      <c r="EYQ23" s="11"/>
      <c r="EYR23" s="11"/>
      <c r="EYS23" s="11"/>
      <c r="EYT23" s="11"/>
      <c r="EYU23" s="11"/>
      <c r="EYV23" s="11"/>
      <c r="EYW23" s="11"/>
      <c r="EYX23" s="11"/>
      <c r="EYY23" s="11"/>
      <c r="EYZ23" s="11"/>
      <c r="EZA23" s="11"/>
      <c r="EZB23" s="11"/>
      <c r="EZC23" s="11"/>
      <c r="EZD23" s="11"/>
      <c r="EZE23" s="11"/>
      <c r="EZF23" s="11"/>
      <c r="EZG23" s="11"/>
      <c r="EZH23" s="11"/>
      <c r="EZI23" s="11"/>
      <c r="EZJ23" s="11"/>
      <c r="EZK23" s="11"/>
      <c r="EZL23" s="11"/>
      <c r="EZM23" s="11"/>
      <c r="EZN23" s="11"/>
      <c r="EZO23" s="11"/>
      <c r="EZP23" s="11"/>
      <c r="EZQ23" s="11"/>
      <c r="EZR23" s="11"/>
      <c r="EZS23" s="11"/>
      <c r="EZT23" s="11"/>
      <c r="EZU23" s="11"/>
      <c r="EZV23" s="11"/>
      <c r="EZW23" s="11"/>
      <c r="EZX23" s="11"/>
      <c r="EZY23" s="11"/>
      <c r="EZZ23" s="11"/>
      <c r="FAA23" s="11"/>
      <c r="FAB23" s="11"/>
      <c r="FAC23" s="11"/>
      <c r="FAD23" s="11"/>
      <c r="FAE23" s="11"/>
      <c r="FAF23" s="11"/>
      <c r="FAG23" s="11"/>
      <c r="FAH23" s="11"/>
      <c r="FAI23" s="11"/>
      <c r="FAJ23" s="11"/>
      <c r="FAK23" s="11"/>
      <c r="FAL23" s="11"/>
      <c r="FAM23" s="11"/>
      <c r="FAN23" s="11"/>
      <c r="FAO23" s="11"/>
      <c r="FAP23" s="11"/>
      <c r="FAQ23" s="11"/>
      <c r="FAR23" s="11"/>
      <c r="FAS23" s="11"/>
      <c r="FAT23" s="11"/>
      <c r="FAU23" s="11"/>
      <c r="FAV23" s="11"/>
      <c r="FAW23" s="11"/>
      <c r="FAX23" s="11"/>
      <c r="FAY23" s="11"/>
      <c r="FAZ23" s="11"/>
      <c r="FBA23" s="11"/>
      <c r="FBB23" s="11"/>
      <c r="FBC23" s="11"/>
      <c r="FBD23" s="11"/>
      <c r="FBE23" s="11"/>
      <c r="FBF23" s="11"/>
      <c r="FBG23" s="11"/>
      <c r="FBH23" s="11"/>
      <c r="FBI23" s="11"/>
      <c r="FBJ23" s="11"/>
      <c r="FBK23" s="11"/>
      <c r="FBL23" s="11"/>
      <c r="FBM23" s="11"/>
      <c r="FBN23" s="11"/>
      <c r="FBO23" s="11"/>
      <c r="FBP23" s="11"/>
      <c r="FBQ23" s="11"/>
      <c r="FBR23" s="11"/>
      <c r="FBS23" s="11"/>
      <c r="FBT23" s="11"/>
      <c r="FBU23" s="11"/>
      <c r="FBV23" s="11"/>
      <c r="FBW23" s="11"/>
      <c r="FBX23" s="11"/>
      <c r="FBY23" s="11"/>
      <c r="FBZ23" s="11"/>
      <c r="FCA23" s="11"/>
      <c r="FCB23" s="11"/>
      <c r="FCC23" s="11"/>
      <c r="FCD23" s="11"/>
      <c r="FCE23" s="11"/>
      <c r="FCF23" s="11"/>
      <c r="FCG23" s="11"/>
      <c r="FCH23" s="11"/>
      <c r="FCI23" s="11"/>
      <c r="FCJ23" s="11"/>
      <c r="FCK23" s="11"/>
      <c r="FCL23" s="11"/>
      <c r="FCM23" s="11"/>
      <c r="FCN23" s="11"/>
      <c r="FCO23" s="11"/>
      <c r="FCP23" s="11"/>
      <c r="FCQ23" s="11"/>
      <c r="FCR23" s="11"/>
      <c r="FCS23" s="11"/>
      <c r="FCT23" s="11"/>
      <c r="FCU23" s="11"/>
      <c r="FCV23" s="11"/>
      <c r="FCW23" s="11"/>
      <c r="FCX23" s="11"/>
      <c r="FCY23" s="11"/>
      <c r="FCZ23" s="11"/>
      <c r="FDA23" s="11"/>
      <c r="FDB23" s="11"/>
      <c r="FDC23" s="11"/>
      <c r="FDD23" s="11"/>
      <c r="FDE23" s="11"/>
      <c r="FDF23" s="11"/>
      <c r="FDG23" s="11"/>
      <c r="FDH23" s="11"/>
      <c r="FDI23" s="11"/>
      <c r="FDJ23" s="11"/>
      <c r="FDK23" s="11"/>
      <c r="FDL23" s="11"/>
      <c r="FDM23" s="11"/>
      <c r="FDN23" s="11"/>
      <c r="FDO23" s="11"/>
      <c r="FDP23" s="11"/>
      <c r="FDQ23" s="11"/>
      <c r="FDR23" s="11"/>
      <c r="FDS23" s="11"/>
      <c r="FDT23" s="11"/>
      <c r="FDU23" s="11"/>
      <c r="FDV23" s="11"/>
      <c r="FDW23" s="11"/>
      <c r="FDX23" s="11"/>
      <c r="FDY23" s="11"/>
      <c r="FDZ23" s="11"/>
      <c r="FEA23" s="11"/>
      <c r="FEB23" s="11"/>
      <c r="FEC23" s="11"/>
      <c r="FED23" s="11"/>
      <c r="FEE23" s="11"/>
      <c r="FEF23" s="11"/>
      <c r="FEG23" s="11"/>
      <c r="FEH23" s="11"/>
      <c r="FEI23" s="11"/>
      <c r="FEJ23" s="11"/>
      <c r="FEK23" s="11"/>
      <c r="FEL23" s="11"/>
      <c r="FEM23" s="11"/>
      <c r="FEN23" s="11"/>
      <c r="FEO23" s="11"/>
      <c r="FEP23" s="11"/>
      <c r="FEQ23" s="11"/>
      <c r="FER23" s="11"/>
      <c r="FES23" s="11"/>
      <c r="FET23" s="11"/>
      <c r="FEU23" s="11"/>
      <c r="FEV23" s="11"/>
      <c r="FEW23" s="11"/>
      <c r="FEX23" s="11"/>
      <c r="FEY23" s="11"/>
      <c r="FEZ23" s="11"/>
      <c r="FFA23" s="11"/>
      <c r="FFB23" s="11"/>
      <c r="FFC23" s="11"/>
      <c r="FFD23" s="11"/>
      <c r="FFE23" s="11"/>
      <c r="FFF23" s="11"/>
      <c r="FFG23" s="11"/>
      <c r="FFH23" s="11"/>
      <c r="FFI23" s="11"/>
      <c r="FFJ23" s="11"/>
      <c r="FFK23" s="11"/>
      <c r="FFL23" s="11"/>
      <c r="FFM23" s="11"/>
      <c r="FFN23" s="11"/>
      <c r="FFO23" s="11"/>
      <c r="FFP23" s="11"/>
      <c r="FFQ23" s="11"/>
      <c r="FFR23" s="11"/>
      <c r="FFS23" s="11"/>
      <c r="FFT23" s="11"/>
      <c r="FFU23" s="11"/>
      <c r="FFV23" s="11"/>
      <c r="FFW23" s="11"/>
      <c r="FFX23" s="11"/>
      <c r="FFY23" s="11"/>
      <c r="FFZ23" s="11"/>
      <c r="FGA23" s="11"/>
      <c r="FGB23" s="11"/>
      <c r="FGC23" s="11"/>
      <c r="FGD23" s="11"/>
      <c r="FGE23" s="11"/>
      <c r="FGF23" s="11"/>
      <c r="FGG23" s="11"/>
      <c r="FGH23" s="11"/>
      <c r="FGI23" s="11"/>
      <c r="FGJ23" s="11"/>
      <c r="FGK23" s="11"/>
      <c r="FGL23" s="11"/>
      <c r="FGM23" s="11"/>
      <c r="FGN23" s="11"/>
      <c r="FGO23" s="11"/>
      <c r="FGP23" s="11"/>
      <c r="FGQ23" s="11"/>
      <c r="FGR23" s="11"/>
      <c r="FGS23" s="11"/>
      <c r="FGT23" s="11"/>
      <c r="FGU23" s="11"/>
      <c r="FGV23" s="11"/>
      <c r="FGW23" s="11"/>
      <c r="FGX23" s="11"/>
      <c r="FGY23" s="11"/>
      <c r="FGZ23" s="11"/>
      <c r="FHA23" s="11"/>
      <c r="FHB23" s="11"/>
      <c r="FHC23" s="11"/>
      <c r="FHD23" s="11"/>
      <c r="FHE23" s="11"/>
      <c r="FHF23" s="11"/>
      <c r="FHG23" s="11"/>
      <c r="FHH23" s="11"/>
      <c r="FHI23" s="11"/>
      <c r="FHJ23" s="11"/>
      <c r="FHK23" s="11"/>
      <c r="FHL23" s="11"/>
      <c r="FHM23" s="11"/>
      <c r="FHN23" s="11"/>
      <c r="FHO23" s="11"/>
      <c r="FHP23" s="11"/>
      <c r="FHQ23" s="11"/>
      <c r="FHR23" s="11"/>
      <c r="FHS23" s="11"/>
      <c r="FHT23" s="11"/>
      <c r="FHU23" s="11"/>
      <c r="FHV23" s="11"/>
      <c r="FHW23" s="11"/>
      <c r="FHX23" s="11"/>
      <c r="FHY23" s="11"/>
      <c r="FHZ23" s="11"/>
      <c r="FIA23" s="11"/>
      <c r="FIB23" s="11"/>
      <c r="FIC23" s="11"/>
      <c r="FID23" s="11"/>
      <c r="FIE23" s="11"/>
      <c r="FIF23" s="11"/>
      <c r="FIG23" s="11"/>
      <c r="FIH23" s="11"/>
      <c r="FII23" s="11"/>
      <c r="FIJ23" s="11"/>
      <c r="FIK23" s="11"/>
      <c r="FIL23" s="11"/>
      <c r="FIM23" s="11"/>
      <c r="FIN23" s="11"/>
      <c r="FIO23" s="11"/>
      <c r="FIP23" s="11"/>
      <c r="FIQ23" s="11"/>
      <c r="FIR23" s="11"/>
      <c r="FIS23" s="11"/>
      <c r="FIT23" s="11"/>
      <c r="FIU23" s="11"/>
      <c r="FIV23" s="11"/>
      <c r="FIW23" s="11"/>
      <c r="FIX23" s="11"/>
      <c r="FIY23" s="11"/>
      <c r="FIZ23" s="11"/>
      <c r="FJA23" s="11"/>
      <c r="FJB23" s="11"/>
      <c r="FJC23" s="11"/>
      <c r="FJD23" s="11"/>
      <c r="FJE23" s="11"/>
      <c r="FJF23" s="11"/>
      <c r="FJG23" s="11"/>
      <c r="FJH23" s="11"/>
      <c r="FJI23" s="11"/>
      <c r="FJJ23" s="11"/>
      <c r="FJK23" s="11"/>
      <c r="FJL23" s="11"/>
      <c r="FJM23" s="11"/>
      <c r="FJN23" s="11"/>
      <c r="FJO23" s="11"/>
      <c r="FJP23" s="11"/>
      <c r="FJQ23" s="11"/>
      <c r="FJR23" s="11"/>
      <c r="FJS23" s="11"/>
      <c r="FJT23" s="11"/>
      <c r="FJU23" s="11"/>
      <c r="FJV23" s="11"/>
      <c r="FJW23" s="11"/>
      <c r="FJX23" s="11"/>
      <c r="FJY23" s="11"/>
      <c r="FJZ23" s="11"/>
      <c r="FKA23" s="11"/>
      <c r="FKB23" s="11"/>
      <c r="FKC23" s="11"/>
      <c r="FKD23" s="11"/>
      <c r="FKE23" s="11"/>
      <c r="FKF23" s="11"/>
      <c r="FKG23" s="11"/>
      <c r="FKH23" s="11"/>
      <c r="FKI23" s="11"/>
      <c r="FKJ23" s="11"/>
      <c r="FKK23" s="11"/>
      <c r="FKL23" s="11"/>
      <c r="FKM23" s="11"/>
      <c r="FKN23" s="11"/>
      <c r="FKO23" s="11"/>
      <c r="FKP23" s="11"/>
      <c r="FKQ23" s="11"/>
      <c r="FKR23" s="11"/>
      <c r="FKS23" s="11"/>
      <c r="FKT23" s="11"/>
      <c r="FKU23" s="11"/>
      <c r="FKV23" s="11"/>
      <c r="FKW23" s="11"/>
      <c r="FKX23" s="11"/>
      <c r="FKY23" s="11"/>
      <c r="FKZ23" s="11"/>
      <c r="FLA23" s="11"/>
      <c r="FLB23" s="11"/>
      <c r="FLC23" s="11"/>
      <c r="FLD23" s="11"/>
      <c r="FLE23" s="11"/>
      <c r="FLF23" s="11"/>
      <c r="FLG23" s="11"/>
      <c r="FLH23" s="11"/>
      <c r="FLI23" s="11"/>
      <c r="FLJ23" s="11"/>
      <c r="FLK23" s="11"/>
      <c r="FLL23" s="11"/>
      <c r="FLM23" s="11"/>
      <c r="FLN23" s="11"/>
      <c r="FLO23" s="11"/>
      <c r="FLP23" s="11"/>
      <c r="FLQ23" s="11"/>
      <c r="FLR23" s="11"/>
      <c r="FLS23" s="11"/>
      <c r="FLT23" s="11"/>
      <c r="FLU23" s="11"/>
      <c r="FLV23" s="11"/>
      <c r="FLW23" s="11"/>
      <c r="FLX23" s="11"/>
      <c r="FLY23" s="11"/>
      <c r="FLZ23" s="11"/>
      <c r="FMA23" s="11"/>
      <c r="FMB23" s="11"/>
      <c r="FMC23" s="11"/>
      <c r="FMD23" s="11"/>
      <c r="FME23" s="11"/>
      <c r="FMF23" s="11"/>
      <c r="FMG23" s="11"/>
      <c r="FMH23" s="11"/>
      <c r="FMI23" s="11"/>
      <c r="FMJ23" s="11"/>
      <c r="FMK23" s="11"/>
      <c r="FML23" s="11"/>
      <c r="FMM23" s="11"/>
      <c r="FMN23" s="11"/>
      <c r="FMO23" s="11"/>
      <c r="FMP23" s="11"/>
      <c r="FMQ23" s="11"/>
      <c r="FMR23" s="11"/>
      <c r="FMS23" s="11"/>
      <c r="FMT23" s="11"/>
      <c r="FMU23" s="11"/>
      <c r="FMV23" s="11"/>
      <c r="FMW23" s="11"/>
      <c r="FMX23" s="11"/>
      <c r="FMY23" s="11"/>
      <c r="FMZ23" s="11"/>
      <c r="FNA23" s="11"/>
      <c r="FNB23" s="11"/>
      <c r="FNC23" s="11"/>
      <c r="FND23" s="11"/>
      <c r="FNE23" s="11"/>
      <c r="FNF23" s="11"/>
      <c r="FNG23" s="11"/>
      <c r="FNH23" s="11"/>
      <c r="FNI23" s="11"/>
      <c r="FNJ23" s="11"/>
      <c r="FNK23" s="11"/>
      <c r="FNL23" s="11"/>
      <c r="FNM23" s="11"/>
      <c r="FNN23" s="11"/>
      <c r="FNO23" s="11"/>
      <c r="FNP23" s="11"/>
      <c r="FNQ23" s="11"/>
      <c r="FNR23" s="11"/>
      <c r="FNS23" s="11"/>
      <c r="FNT23" s="11"/>
      <c r="FNU23" s="11"/>
      <c r="FNV23" s="11"/>
      <c r="FNW23" s="11"/>
      <c r="FNX23" s="11"/>
      <c r="FNY23" s="11"/>
      <c r="FNZ23" s="11"/>
      <c r="FOA23" s="11"/>
      <c r="FOB23" s="11"/>
      <c r="FOC23" s="11"/>
      <c r="FOD23" s="11"/>
      <c r="FOE23" s="11"/>
      <c r="FOF23" s="11"/>
      <c r="FOG23" s="11"/>
      <c r="FOH23" s="11"/>
      <c r="FOI23" s="11"/>
      <c r="FOJ23" s="11"/>
      <c r="FOK23" s="11"/>
      <c r="FOL23" s="11"/>
      <c r="FOM23" s="11"/>
      <c r="FON23" s="11"/>
      <c r="FOO23" s="11"/>
      <c r="FOP23" s="11"/>
      <c r="FOQ23" s="11"/>
      <c r="FOR23" s="11"/>
      <c r="FOS23" s="11"/>
      <c r="FOT23" s="11"/>
      <c r="FOU23" s="11"/>
      <c r="FOV23" s="11"/>
      <c r="FOW23" s="11"/>
      <c r="FOX23" s="11"/>
      <c r="FOY23" s="11"/>
      <c r="FOZ23" s="11"/>
      <c r="FPA23" s="11"/>
      <c r="FPB23" s="11"/>
      <c r="FPC23" s="11"/>
      <c r="FPD23" s="11"/>
      <c r="FPE23" s="11"/>
      <c r="FPF23" s="11"/>
      <c r="FPG23" s="11"/>
      <c r="FPH23" s="11"/>
      <c r="FPI23" s="11"/>
      <c r="FPJ23" s="11"/>
      <c r="FPK23" s="11"/>
      <c r="FPL23" s="11"/>
      <c r="FPM23" s="11"/>
      <c r="FPN23" s="11"/>
      <c r="FPO23" s="11"/>
      <c r="FPP23" s="11"/>
      <c r="FPQ23" s="11"/>
      <c r="FPR23" s="11"/>
      <c r="FPS23" s="11"/>
      <c r="FPT23" s="11"/>
      <c r="FPU23" s="11"/>
      <c r="FPV23" s="11"/>
      <c r="FPW23" s="11"/>
      <c r="FPX23" s="11"/>
      <c r="FPY23" s="11"/>
      <c r="FPZ23" s="11"/>
      <c r="FQA23" s="11"/>
      <c r="FQB23" s="11"/>
      <c r="FQC23" s="11"/>
      <c r="FQD23" s="11"/>
      <c r="FQE23" s="11"/>
      <c r="FQF23" s="11"/>
      <c r="FQG23" s="11"/>
      <c r="FQH23" s="11"/>
      <c r="FQI23" s="11"/>
      <c r="FQJ23" s="11"/>
      <c r="FQK23" s="11"/>
      <c r="FQL23" s="11"/>
      <c r="FQM23" s="11"/>
      <c r="FQN23" s="11"/>
      <c r="FQO23" s="11"/>
      <c r="FQP23" s="11"/>
      <c r="FQQ23" s="11"/>
      <c r="FQR23" s="11"/>
      <c r="FQS23" s="11"/>
      <c r="FQT23" s="11"/>
      <c r="FQU23" s="11"/>
      <c r="FQV23" s="11"/>
      <c r="FQW23" s="11"/>
      <c r="FQX23" s="11"/>
      <c r="FQY23" s="11"/>
      <c r="FQZ23" s="11"/>
      <c r="FRA23" s="11"/>
      <c r="FRB23" s="11"/>
      <c r="FRC23" s="11"/>
      <c r="FRD23" s="11"/>
      <c r="FRE23" s="11"/>
      <c r="FRF23" s="11"/>
      <c r="FRG23" s="11"/>
      <c r="FRH23" s="11"/>
      <c r="FRI23" s="11"/>
      <c r="FRJ23" s="11"/>
      <c r="FRK23" s="11"/>
      <c r="FRL23" s="11"/>
      <c r="FRM23" s="11"/>
      <c r="FRN23" s="11"/>
      <c r="FRO23" s="11"/>
      <c r="FRP23" s="11"/>
      <c r="FRQ23" s="11"/>
      <c r="FRR23" s="11"/>
      <c r="FRS23" s="11"/>
      <c r="FRT23" s="11"/>
      <c r="FRU23" s="11"/>
      <c r="FRV23" s="11"/>
      <c r="FRW23" s="11"/>
      <c r="FRX23" s="11"/>
      <c r="FRY23" s="11"/>
      <c r="FRZ23" s="11"/>
      <c r="FSA23" s="11"/>
      <c r="FSB23" s="11"/>
    </row>
    <row r="24" spans="1:4552" s="35" customFormat="1">
      <c r="A24" s="31" t="s">
        <v>5</v>
      </c>
      <c r="B24" s="32"/>
      <c r="C24" s="33"/>
      <c r="D24" s="33"/>
      <c r="E24" s="33"/>
      <c r="F24" s="33"/>
      <c r="G24" s="34" t="s">
        <v>48</v>
      </c>
      <c r="H24" s="232">
        <f>IFERROR(H22/C22-1,"N/A")</f>
        <v>3.7520000000000007</v>
      </c>
      <c r="I24" s="232">
        <f>IFERROR(I22/D22-1,"N/A")</f>
        <v>13.256000000000002</v>
      </c>
      <c r="J24" s="232">
        <f t="shared" ref="J24:K24" si="41">IFERROR(J22/E22-1,"N/A")</f>
        <v>3.7520000000000007</v>
      </c>
      <c r="K24" s="232">
        <f t="shared" si="41"/>
        <v>10.88</v>
      </c>
      <c r="L24" s="34">
        <f>IFERROR(L22/G22-1,"N/A")</f>
        <v>8.5040000000000013</v>
      </c>
      <c r="M24" s="232">
        <f>IFERROR(M22/H22-1,"N/A")</f>
        <v>7.405555555555555</v>
      </c>
      <c r="N24" s="232">
        <f>IFERROR(N22/I22-1,"N/A")</f>
        <v>7.405555555555555</v>
      </c>
      <c r="O24" s="232">
        <f t="shared" ref="O24:P24" si="42">IFERROR(O22/J22-1,"N/A")</f>
        <v>7.405555555555555</v>
      </c>
      <c r="P24" s="232">
        <f t="shared" si="42"/>
        <v>7.405555555555555</v>
      </c>
      <c r="Q24" s="34">
        <f>IFERROR(Q22/L22-1,"N/A")</f>
        <v>7.4055555555555532</v>
      </c>
      <c r="R24" s="232">
        <f>IFERROR(R22/M22-1,"N/A")</f>
        <v>8.2674713092591468</v>
      </c>
      <c r="S24" s="232">
        <f>IFERROR(S22/N22-1,"N/A")</f>
        <v>8.267471309259145</v>
      </c>
      <c r="T24" s="232">
        <f t="shared" ref="T24:U24" si="43">IFERROR(T22/O22-1,"N/A")</f>
        <v>8.2674713092591468</v>
      </c>
      <c r="U24" s="232">
        <f t="shared" si="43"/>
        <v>8.2674713092591468</v>
      </c>
      <c r="V24" s="34">
        <f>IFERROR(V22/Q22-1,"N/A")</f>
        <v>8.2674713092591468</v>
      </c>
      <c r="W24" s="232">
        <f>IFERROR(W22/R22-1,"N/A")</f>
        <v>8.6972059075383399</v>
      </c>
      <c r="X24" s="232">
        <f>IFERROR(X22/S22-1,"N/A")</f>
        <v>8.6972059075383434</v>
      </c>
      <c r="Y24" s="232">
        <f t="shared" ref="Y24:Z24" si="44">IFERROR(Y22/T22-1,"N/A")</f>
        <v>8.6972059075383399</v>
      </c>
      <c r="Z24" s="232">
        <f t="shared" si="44"/>
        <v>8.6972059075383417</v>
      </c>
      <c r="AA24" s="34">
        <f>IFERROR(AA22/V22-1,"N/A")</f>
        <v>8.6972059075383417</v>
      </c>
      <c r="AB24" s="33">
        <f t="shared" ref="AB24:AE24" si="45">AB22/W22-1</f>
        <v>4.6008413421610959</v>
      </c>
      <c r="AC24" s="33">
        <f t="shared" si="45"/>
        <v>4.6008413421610941</v>
      </c>
      <c r="AD24" s="33">
        <f t="shared" si="45"/>
        <v>4.6008413421610959</v>
      </c>
      <c r="AE24" s="33">
        <f t="shared" si="45"/>
        <v>4.6008413421610941</v>
      </c>
      <c r="AF24" s="34">
        <f>IFERROR(AF22/AA22-1,"N/A")</f>
        <v>4.6008413421610941</v>
      </c>
      <c r="AG24" s="334">
        <f>IFERROR(AG22/AF22-1,"N/A")</f>
        <v>2.939118687125013</v>
      </c>
      <c r="AH24" s="334">
        <f t="shared" ref="AH24:AJ24" si="46">IFERROR(AH22/AG22-1,"N/A")</f>
        <v>1.0383986116486339</v>
      </c>
      <c r="AI24" s="334">
        <f t="shared" si="46"/>
        <v>0.54163943895435862</v>
      </c>
      <c r="AJ24" s="334">
        <f t="shared" si="46"/>
        <v>0.50349732878718689</v>
      </c>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c r="KJ24" s="11"/>
      <c r="KK24" s="11"/>
      <c r="KL24" s="11"/>
      <c r="KM24" s="11"/>
      <c r="KN24" s="11"/>
      <c r="KO24" s="11"/>
      <c r="KP24" s="11"/>
      <c r="KQ24" s="11"/>
      <c r="KR24" s="11"/>
      <c r="KS24" s="11"/>
      <c r="KT24" s="11"/>
      <c r="KU24" s="11"/>
      <c r="KV24" s="11"/>
      <c r="KW24" s="11"/>
      <c r="KX24" s="11"/>
      <c r="KY24" s="11"/>
      <c r="KZ24" s="11"/>
      <c r="LA24" s="11"/>
      <c r="LB24" s="11"/>
      <c r="LC24" s="11"/>
      <c r="LD24" s="11"/>
      <c r="LE24" s="11"/>
      <c r="LF24" s="11"/>
      <c r="LG24" s="11"/>
      <c r="LH24" s="11"/>
      <c r="LI24" s="11"/>
      <c r="LJ24" s="11"/>
      <c r="LK24" s="11"/>
      <c r="LL24" s="11"/>
      <c r="LM24" s="11"/>
      <c r="LN24" s="11"/>
      <c r="LO24" s="11"/>
      <c r="LP24" s="11"/>
      <c r="LQ24" s="11"/>
      <c r="LR24" s="11"/>
      <c r="LS24" s="11"/>
      <c r="LT24" s="11"/>
      <c r="LU24" s="11"/>
      <c r="LV24" s="11"/>
      <c r="LW24" s="11"/>
      <c r="LX24" s="11"/>
      <c r="LY24" s="11"/>
      <c r="LZ24" s="11"/>
      <c r="MA24" s="11"/>
      <c r="MB24" s="11"/>
      <c r="MC24" s="11"/>
      <c r="MD24" s="11"/>
      <c r="ME24" s="11"/>
      <c r="MF24" s="11"/>
      <c r="MG24" s="11"/>
      <c r="MH24" s="11"/>
      <c r="MI24" s="11"/>
      <c r="MJ24" s="11"/>
      <c r="MK24" s="11"/>
      <c r="ML24" s="11"/>
      <c r="MM24" s="11"/>
      <c r="MN24" s="11"/>
      <c r="MO24" s="11"/>
      <c r="MP24" s="11"/>
      <c r="MQ24" s="11"/>
      <c r="MR24" s="11"/>
      <c r="MS24" s="11"/>
      <c r="MT24" s="11"/>
      <c r="MU24" s="11"/>
      <c r="MV24" s="11"/>
      <c r="MW24" s="11"/>
      <c r="MX24" s="11"/>
      <c r="MY24" s="11"/>
      <c r="MZ24" s="11"/>
      <c r="NA24" s="11"/>
      <c r="NB24" s="11"/>
      <c r="NC24" s="11"/>
      <c r="ND24" s="11"/>
      <c r="NE24" s="11"/>
      <c r="NF24" s="11"/>
      <c r="NG24" s="11"/>
      <c r="NH24" s="11"/>
      <c r="NI24" s="11"/>
      <c r="NJ24" s="11"/>
      <c r="NK24" s="11"/>
      <c r="NL24" s="11"/>
      <c r="NM24" s="11"/>
      <c r="NN24" s="11"/>
      <c r="NO24" s="11"/>
      <c r="NP24" s="11"/>
      <c r="NQ24" s="11"/>
      <c r="NR24" s="11"/>
      <c r="NS24" s="11"/>
      <c r="NT24" s="11"/>
      <c r="NU24" s="11"/>
      <c r="NV24" s="11"/>
      <c r="NW24" s="11"/>
      <c r="NX24" s="11"/>
      <c r="NY24" s="11"/>
      <c r="NZ24" s="11"/>
      <c r="OA24" s="11"/>
      <c r="OB24" s="11"/>
      <c r="OC24" s="11"/>
      <c r="OD24" s="11"/>
      <c r="OE24" s="11"/>
      <c r="OF24" s="11"/>
      <c r="OG24" s="11"/>
      <c r="OH24" s="11"/>
      <c r="OI24" s="11"/>
      <c r="OJ24" s="11"/>
      <c r="OK24" s="11"/>
      <c r="OL24" s="11"/>
      <c r="OM24" s="11"/>
      <c r="ON24" s="11"/>
      <c r="OO24" s="11"/>
      <c r="OP24" s="11"/>
      <c r="OQ24" s="11"/>
      <c r="OR24" s="11"/>
      <c r="OS24" s="11"/>
      <c r="OT24" s="11"/>
      <c r="OU24" s="11"/>
      <c r="OV24" s="11"/>
      <c r="OW24" s="11"/>
      <c r="OX24" s="11"/>
      <c r="OY24" s="11"/>
      <c r="OZ24" s="11"/>
      <c r="PA24" s="11"/>
      <c r="PB24" s="11"/>
      <c r="PC24" s="11"/>
      <c r="PD24" s="11"/>
      <c r="PE24" s="11"/>
      <c r="PF24" s="11"/>
      <c r="PG24" s="11"/>
      <c r="PH24" s="11"/>
      <c r="PI24" s="11"/>
      <c r="PJ24" s="11"/>
      <c r="PK24" s="11"/>
      <c r="PL24" s="11"/>
      <c r="PM24" s="11"/>
      <c r="PN24" s="11"/>
      <c r="PO24" s="11"/>
      <c r="PP24" s="11"/>
      <c r="PQ24" s="11"/>
      <c r="PR24" s="11"/>
      <c r="PS24" s="11"/>
      <c r="PT24" s="11"/>
      <c r="PU24" s="11"/>
      <c r="PV24" s="11"/>
      <c r="PW24" s="11"/>
      <c r="PX24" s="11"/>
      <c r="PY24" s="11"/>
      <c r="PZ24" s="11"/>
      <c r="QA24" s="11"/>
      <c r="QB24" s="11"/>
      <c r="QC24" s="11"/>
      <c r="QD24" s="11"/>
      <c r="QE24" s="11"/>
      <c r="QF24" s="11"/>
      <c r="QG24" s="11"/>
      <c r="QH24" s="11"/>
      <c r="QI24" s="11"/>
      <c r="QJ24" s="11"/>
      <c r="QK24" s="11"/>
      <c r="QL24" s="11"/>
      <c r="QM24" s="11"/>
      <c r="QN24" s="11"/>
      <c r="QO24" s="11"/>
      <c r="QP24" s="11"/>
      <c r="QQ24" s="11"/>
      <c r="QR24" s="11"/>
      <c r="QS24" s="11"/>
      <c r="QT24" s="11"/>
      <c r="QU24" s="11"/>
      <c r="QV24" s="11"/>
      <c r="QW24" s="11"/>
      <c r="QX24" s="11"/>
      <c r="QY24" s="11"/>
      <c r="QZ24" s="11"/>
      <c r="RA24" s="11"/>
      <c r="RB24" s="11"/>
      <c r="RC24" s="11"/>
      <c r="RD24" s="11"/>
      <c r="RE24" s="11"/>
      <c r="RF24" s="11"/>
      <c r="RG24" s="11"/>
      <c r="RH24" s="11"/>
      <c r="RI24" s="11"/>
      <c r="RJ24" s="11"/>
      <c r="RK24" s="11"/>
      <c r="RL24" s="11"/>
      <c r="RM24" s="11"/>
      <c r="RN24" s="11"/>
      <c r="RO24" s="11"/>
      <c r="RP24" s="11"/>
      <c r="RQ24" s="11"/>
      <c r="RR24" s="11"/>
      <c r="RS24" s="11"/>
      <c r="RT24" s="11"/>
      <c r="RU24" s="11"/>
      <c r="RV24" s="11"/>
      <c r="RW24" s="11"/>
      <c r="RX24" s="11"/>
      <c r="RY24" s="11"/>
      <c r="RZ24" s="11"/>
      <c r="SA24" s="11"/>
      <c r="SB24" s="11"/>
      <c r="SC24" s="11"/>
      <c r="SD24" s="11"/>
      <c r="SE24" s="11"/>
      <c r="SF24" s="11"/>
      <c r="SG24" s="11"/>
      <c r="SH24" s="11"/>
      <c r="SI24" s="11"/>
      <c r="SJ24" s="11"/>
      <c r="SK24" s="11"/>
      <c r="SL24" s="11"/>
      <c r="SM24" s="11"/>
      <c r="SN24" s="11"/>
      <c r="SO24" s="11"/>
      <c r="SP24" s="11"/>
      <c r="SQ24" s="11"/>
      <c r="SR24" s="11"/>
      <c r="SS24" s="11"/>
      <c r="ST24" s="11"/>
      <c r="SU24" s="11"/>
      <c r="SV24" s="11"/>
      <c r="SW24" s="11"/>
      <c r="SX24" s="11"/>
      <c r="SY24" s="11"/>
      <c r="SZ24" s="11"/>
      <c r="TA24" s="11"/>
      <c r="TB24" s="11"/>
      <c r="TC24" s="11"/>
      <c r="TD24" s="11"/>
      <c r="TE24" s="11"/>
      <c r="TF24" s="11"/>
      <c r="TG24" s="11"/>
      <c r="TH24" s="11"/>
      <c r="TI24" s="11"/>
      <c r="TJ24" s="11"/>
      <c r="TK24" s="11"/>
      <c r="TL24" s="11"/>
      <c r="TM24" s="11"/>
      <c r="TN24" s="11"/>
      <c r="TO24" s="11"/>
      <c r="TP24" s="11"/>
      <c r="TQ24" s="11"/>
      <c r="TR24" s="11"/>
      <c r="TS24" s="11"/>
      <c r="TT24" s="11"/>
      <c r="TU24" s="11"/>
      <c r="TV24" s="11"/>
      <c r="TW24" s="11"/>
      <c r="TX24" s="11"/>
      <c r="TY24" s="11"/>
      <c r="TZ24" s="11"/>
      <c r="UA24" s="11"/>
      <c r="UB24" s="11"/>
      <c r="UC24" s="11"/>
      <c r="UD24" s="11"/>
      <c r="UE24" s="11"/>
      <c r="UF24" s="11"/>
      <c r="UG24" s="11"/>
      <c r="UH24" s="11"/>
      <c r="UI24" s="11"/>
      <c r="UJ24" s="11"/>
      <c r="UK24" s="11"/>
      <c r="UL24" s="11"/>
      <c r="UM24" s="11"/>
      <c r="UN24" s="11"/>
      <c r="UO24" s="11"/>
      <c r="UP24" s="11"/>
      <c r="UQ24" s="11"/>
      <c r="UR24" s="11"/>
      <c r="US24" s="11"/>
      <c r="UT24" s="11"/>
      <c r="UU24" s="11"/>
      <c r="UV24" s="11"/>
      <c r="UW24" s="11"/>
      <c r="UX24" s="11"/>
      <c r="UY24" s="11"/>
      <c r="UZ24" s="11"/>
      <c r="VA24" s="11"/>
      <c r="VB24" s="11"/>
      <c r="VC24" s="11"/>
      <c r="VD24" s="11"/>
      <c r="VE24" s="11"/>
      <c r="VF24" s="11"/>
      <c r="VG24" s="11"/>
      <c r="VH24" s="11"/>
      <c r="VI24" s="11"/>
      <c r="VJ24" s="11"/>
      <c r="VK24" s="11"/>
      <c r="VL24" s="11"/>
      <c r="VM24" s="11"/>
      <c r="VN24" s="11"/>
      <c r="VO24" s="11"/>
      <c r="VP24" s="11"/>
      <c r="VQ24" s="11"/>
      <c r="VR24" s="11"/>
      <c r="VS24" s="11"/>
      <c r="VT24" s="11"/>
      <c r="VU24" s="11"/>
      <c r="VV24" s="11"/>
      <c r="VW24" s="11"/>
      <c r="VX24" s="11"/>
      <c r="VY24" s="11"/>
      <c r="VZ24" s="11"/>
      <c r="WA24" s="11"/>
      <c r="WB24" s="11"/>
      <c r="WC24" s="11"/>
      <c r="WD24" s="11"/>
      <c r="WE24" s="11"/>
      <c r="WF24" s="11"/>
      <c r="WG24" s="11"/>
      <c r="WH24" s="11"/>
      <c r="WI24" s="11"/>
      <c r="WJ24" s="11"/>
      <c r="WK24" s="11"/>
      <c r="WL24" s="11"/>
      <c r="WM24" s="11"/>
      <c r="WN24" s="11"/>
      <c r="WO24" s="11"/>
      <c r="WP24" s="11"/>
      <c r="WQ24" s="11"/>
      <c r="WR24" s="11"/>
      <c r="WS24" s="11"/>
      <c r="WT24" s="11"/>
      <c r="WU24" s="11"/>
      <c r="WV24" s="11"/>
      <c r="WW24" s="11"/>
      <c r="WX24" s="11"/>
      <c r="WY24" s="11"/>
      <c r="WZ24" s="11"/>
      <c r="XA24" s="11"/>
      <c r="XB24" s="11"/>
      <c r="XC24" s="11"/>
      <c r="XD24" s="11"/>
      <c r="XE24" s="11"/>
      <c r="XF24" s="11"/>
      <c r="XG24" s="11"/>
      <c r="XH24" s="11"/>
      <c r="XI24" s="11"/>
      <c r="XJ24" s="11"/>
      <c r="XK24" s="11"/>
      <c r="XL24" s="11"/>
      <c r="XM24" s="11"/>
      <c r="XN24" s="11"/>
      <c r="XO24" s="11"/>
      <c r="XP24" s="11"/>
      <c r="XQ24" s="11"/>
      <c r="XR24" s="11"/>
      <c r="XS24" s="11"/>
      <c r="XT24" s="11"/>
      <c r="XU24" s="11"/>
      <c r="XV24" s="11"/>
      <c r="XW24" s="11"/>
      <c r="XX24" s="11"/>
      <c r="XY24" s="11"/>
      <c r="XZ24" s="11"/>
      <c r="YA24" s="11"/>
      <c r="YB24" s="11"/>
      <c r="YC24" s="11"/>
      <c r="YD24" s="11"/>
      <c r="YE24" s="11"/>
      <c r="YF24" s="11"/>
      <c r="YG24" s="11"/>
      <c r="YH24" s="11"/>
      <c r="YI24" s="11"/>
      <c r="YJ24" s="11"/>
      <c r="YK24" s="11"/>
      <c r="YL24" s="11"/>
      <c r="YM24" s="11"/>
      <c r="YN24" s="11"/>
      <c r="YO24" s="11"/>
      <c r="YP24" s="11"/>
      <c r="YQ24" s="11"/>
      <c r="YR24" s="11"/>
      <c r="YS24" s="11"/>
      <c r="YT24" s="11"/>
      <c r="YU24" s="11"/>
      <c r="YV24" s="11"/>
      <c r="YW24" s="11"/>
      <c r="YX24" s="11"/>
      <c r="YY24" s="11"/>
      <c r="YZ24" s="11"/>
      <c r="ZA24" s="11"/>
      <c r="ZB24" s="11"/>
      <c r="ZC24" s="11"/>
      <c r="ZD24" s="11"/>
      <c r="ZE24" s="11"/>
      <c r="ZF24" s="11"/>
      <c r="ZG24" s="11"/>
      <c r="ZH24" s="11"/>
      <c r="ZI24" s="11"/>
      <c r="ZJ24" s="11"/>
      <c r="ZK24" s="11"/>
      <c r="ZL24" s="11"/>
      <c r="ZM24" s="11"/>
      <c r="ZN24" s="11"/>
      <c r="ZO24" s="11"/>
      <c r="ZP24" s="11"/>
      <c r="ZQ24" s="11"/>
      <c r="ZR24" s="11"/>
      <c r="ZS24" s="11"/>
      <c r="ZT24" s="11"/>
      <c r="ZU24" s="11"/>
      <c r="ZV24" s="11"/>
      <c r="ZW24" s="11"/>
      <c r="ZX24" s="11"/>
      <c r="ZY24" s="11"/>
      <c r="ZZ24" s="11"/>
      <c r="AAA24" s="11"/>
      <c r="AAB24" s="11"/>
      <c r="AAC24" s="11"/>
      <c r="AAD24" s="11"/>
      <c r="AAE24" s="11"/>
      <c r="AAF24" s="11"/>
      <c r="AAG24" s="11"/>
      <c r="AAH24" s="11"/>
      <c r="AAI24" s="11"/>
      <c r="AAJ24" s="11"/>
      <c r="AAK24" s="11"/>
      <c r="AAL24" s="11"/>
      <c r="AAM24" s="11"/>
      <c r="AAN24" s="11"/>
      <c r="AAO24" s="11"/>
      <c r="AAP24" s="11"/>
      <c r="AAQ24" s="11"/>
      <c r="AAR24" s="11"/>
      <c r="AAS24" s="11"/>
      <c r="AAT24" s="11"/>
      <c r="AAU24" s="11"/>
      <c r="AAV24" s="11"/>
      <c r="AAW24" s="11"/>
      <c r="AAX24" s="11"/>
      <c r="AAY24" s="11"/>
      <c r="AAZ24" s="11"/>
      <c r="ABA24" s="11"/>
      <c r="ABB24" s="11"/>
      <c r="ABC24" s="11"/>
      <c r="ABD24" s="11"/>
      <c r="ABE24" s="11"/>
      <c r="ABF24" s="11"/>
      <c r="ABG24" s="11"/>
      <c r="ABH24" s="11"/>
      <c r="ABI24" s="11"/>
      <c r="ABJ24" s="11"/>
      <c r="ABK24" s="11"/>
      <c r="ABL24" s="11"/>
      <c r="ABM24" s="11"/>
      <c r="ABN24" s="11"/>
      <c r="ABO24" s="11"/>
      <c r="ABP24" s="11"/>
      <c r="ABQ24" s="11"/>
      <c r="ABR24" s="11"/>
      <c r="ABS24" s="11"/>
      <c r="ABT24" s="11"/>
      <c r="ABU24" s="11"/>
      <c r="ABV24" s="11"/>
      <c r="ABW24" s="11"/>
      <c r="ABX24" s="11"/>
      <c r="ABY24" s="11"/>
      <c r="ABZ24" s="11"/>
      <c r="ACA24" s="11"/>
      <c r="ACB24" s="11"/>
      <c r="ACC24" s="11"/>
      <c r="ACD24" s="11"/>
      <c r="ACE24" s="11"/>
      <c r="ACF24" s="11"/>
      <c r="ACG24" s="11"/>
      <c r="ACH24" s="11"/>
      <c r="ACI24" s="11"/>
      <c r="ACJ24" s="11"/>
      <c r="ACK24" s="11"/>
      <c r="ACL24" s="11"/>
      <c r="ACM24" s="11"/>
      <c r="ACN24" s="11"/>
      <c r="ACO24" s="11"/>
      <c r="ACP24" s="11"/>
      <c r="ACQ24" s="11"/>
      <c r="ACR24" s="11"/>
      <c r="ACS24" s="11"/>
      <c r="ACT24" s="11"/>
      <c r="ACU24" s="11"/>
      <c r="ACV24" s="11"/>
      <c r="ACW24" s="11"/>
      <c r="ACX24" s="11"/>
      <c r="ACY24" s="11"/>
      <c r="ACZ24" s="11"/>
      <c r="ADA24" s="11"/>
      <c r="ADB24" s="11"/>
      <c r="ADC24" s="11"/>
      <c r="ADD24" s="11"/>
      <c r="ADE24" s="11"/>
      <c r="ADF24" s="11"/>
      <c r="ADG24" s="11"/>
      <c r="ADH24" s="11"/>
      <c r="ADI24" s="11"/>
      <c r="ADJ24" s="11"/>
      <c r="ADK24" s="11"/>
      <c r="ADL24" s="11"/>
      <c r="ADM24" s="11"/>
      <c r="ADN24" s="11"/>
      <c r="ADO24" s="11"/>
      <c r="ADP24" s="11"/>
      <c r="ADQ24" s="11"/>
      <c r="ADR24" s="11"/>
      <c r="ADS24" s="11"/>
      <c r="ADT24" s="11"/>
      <c r="ADU24" s="11"/>
      <c r="ADV24" s="11"/>
      <c r="ADW24" s="11"/>
      <c r="ADX24" s="11"/>
      <c r="ADY24" s="11"/>
      <c r="ADZ24" s="11"/>
      <c r="AEA24" s="11"/>
      <c r="AEB24" s="11"/>
      <c r="AEC24" s="11"/>
      <c r="AED24" s="11"/>
      <c r="AEE24" s="11"/>
      <c r="AEF24" s="11"/>
      <c r="AEG24" s="11"/>
      <c r="AEH24" s="11"/>
      <c r="AEI24" s="11"/>
      <c r="AEJ24" s="11"/>
      <c r="AEK24" s="11"/>
      <c r="AEL24" s="11"/>
      <c r="AEM24" s="11"/>
      <c r="AEN24" s="11"/>
      <c r="AEO24" s="11"/>
      <c r="AEP24" s="11"/>
      <c r="AEQ24" s="11"/>
      <c r="AER24" s="11"/>
      <c r="AES24" s="11"/>
      <c r="AET24" s="11"/>
      <c r="AEU24" s="11"/>
      <c r="AEV24" s="11"/>
      <c r="AEW24" s="11"/>
      <c r="AEX24" s="11"/>
      <c r="AEY24" s="11"/>
      <c r="AEZ24" s="11"/>
      <c r="AFA24" s="11"/>
      <c r="AFB24" s="11"/>
      <c r="AFC24" s="11"/>
      <c r="AFD24" s="11"/>
      <c r="AFE24" s="11"/>
      <c r="AFF24" s="11"/>
      <c r="AFG24" s="11"/>
      <c r="AFH24" s="11"/>
      <c r="AFI24" s="11"/>
      <c r="AFJ24" s="11"/>
      <c r="AFK24" s="11"/>
      <c r="AFL24" s="11"/>
      <c r="AFM24" s="11"/>
      <c r="AFN24" s="11"/>
      <c r="AFO24" s="11"/>
      <c r="AFP24" s="11"/>
      <c r="AFQ24" s="11"/>
      <c r="AFR24" s="11"/>
      <c r="AFS24" s="11"/>
      <c r="AFT24" s="11"/>
      <c r="AFU24" s="11"/>
      <c r="AFV24" s="11"/>
      <c r="AFW24" s="11"/>
      <c r="AFX24" s="11"/>
      <c r="AFY24" s="11"/>
      <c r="AFZ24" s="11"/>
      <c r="AGA24" s="11"/>
      <c r="AGB24" s="11"/>
      <c r="AGC24" s="11"/>
      <c r="AGD24" s="11"/>
      <c r="AGE24" s="11"/>
      <c r="AGF24" s="11"/>
      <c r="AGG24" s="11"/>
      <c r="AGH24" s="11"/>
      <c r="AGI24" s="11"/>
      <c r="AGJ24" s="11"/>
      <c r="AGK24" s="11"/>
      <c r="AGL24" s="11"/>
      <c r="AGM24" s="11"/>
      <c r="AGN24" s="11"/>
      <c r="AGO24" s="11"/>
      <c r="AGP24" s="11"/>
      <c r="AGQ24" s="11"/>
      <c r="AGR24" s="11"/>
      <c r="AGS24" s="11"/>
      <c r="AGT24" s="11"/>
      <c r="AGU24" s="11"/>
      <c r="AGV24" s="11"/>
      <c r="AGW24" s="11"/>
      <c r="AGX24" s="11"/>
      <c r="AGY24" s="11"/>
      <c r="AGZ24" s="11"/>
      <c r="AHA24" s="11"/>
      <c r="AHB24" s="11"/>
      <c r="AHC24" s="11"/>
      <c r="AHD24" s="11"/>
      <c r="AHE24" s="11"/>
      <c r="AHF24" s="11"/>
      <c r="AHG24" s="11"/>
      <c r="AHH24" s="11"/>
      <c r="AHI24" s="11"/>
      <c r="AHJ24" s="11"/>
      <c r="AHK24" s="11"/>
      <c r="AHL24" s="11"/>
      <c r="AHM24" s="11"/>
      <c r="AHN24" s="11"/>
      <c r="AHO24" s="11"/>
      <c r="AHP24" s="11"/>
      <c r="AHQ24" s="11"/>
      <c r="AHR24" s="11"/>
      <c r="AHS24" s="11"/>
      <c r="AHT24" s="11"/>
      <c r="AHU24" s="11"/>
      <c r="AHV24" s="11"/>
      <c r="AHW24" s="11"/>
      <c r="AHX24" s="11"/>
      <c r="AHY24" s="11"/>
      <c r="AHZ24" s="11"/>
      <c r="AIA24" s="11"/>
      <c r="AIB24" s="11"/>
      <c r="AIC24" s="11"/>
      <c r="AID24" s="11"/>
      <c r="AIE24" s="11"/>
      <c r="AIF24" s="11"/>
      <c r="AIG24" s="11"/>
      <c r="AIH24" s="11"/>
      <c r="AII24" s="11"/>
      <c r="AIJ24" s="11"/>
      <c r="AIK24" s="11"/>
      <c r="AIL24" s="11"/>
      <c r="AIM24" s="11"/>
      <c r="AIN24" s="11"/>
      <c r="AIO24" s="11"/>
      <c r="AIP24" s="11"/>
      <c r="AIQ24" s="11"/>
      <c r="AIR24" s="11"/>
      <c r="AIS24" s="11"/>
      <c r="AIT24" s="11"/>
      <c r="AIU24" s="11"/>
      <c r="AIV24" s="11"/>
      <c r="AIW24" s="11"/>
      <c r="AIX24" s="11"/>
      <c r="AIY24" s="11"/>
      <c r="AIZ24" s="11"/>
      <c r="AJA24" s="11"/>
      <c r="AJB24" s="11"/>
      <c r="AJC24" s="11"/>
      <c r="AJD24" s="11"/>
      <c r="AJE24" s="11"/>
      <c r="AJF24" s="11"/>
      <c r="AJG24" s="11"/>
      <c r="AJH24" s="11"/>
      <c r="AJI24" s="11"/>
      <c r="AJJ24" s="11"/>
      <c r="AJK24" s="11"/>
      <c r="AJL24" s="11"/>
      <c r="AJM24" s="11"/>
      <c r="AJN24" s="11"/>
      <c r="AJO24" s="11"/>
      <c r="AJP24" s="11"/>
      <c r="AJQ24" s="11"/>
      <c r="AJR24" s="11"/>
      <c r="AJS24" s="11"/>
      <c r="AJT24" s="11"/>
      <c r="AJU24" s="11"/>
      <c r="AJV24" s="11"/>
      <c r="AJW24" s="11"/>
      <c r="AJX24" s="11"/>
      <c r="AJY24" s="11"/>
      <c r="AJZ24" s="11"/>
      <c r="AKA24" s="11"/>
      <c r="AKB24" s="11"/>
      <c r="AKC24" s="11"/>
      <c r="AKD24" s="11"/>
      <c r="AKE24" s="11"/>
      <c r="AKF24" s="11"/>
      <c r="AKG24" s="11"/>
      <c r="AKH24" s="11"/>
      <c r="AKI24" s="11"/>
      <c r="AKJ24" s="11"/>
      <c r="AKK24" s="11"/>
      <c r="AKL24" s="11"/>
      <c r="AKM24" s="11"/>
      <c r="AKN24" s="11"/>
      <c r="AKO24" s="11"/>
      <c r="AKP24" s="11"/>
      <c r="AKQ24" s="11"/>
      <c r="AKR24" s="11"/>
      <c r="AKS24" s="11"/>
      <c r="AKT24" s="11"/>
      <c r="AKU24" s="11"/>
      <c r="AKV24" s="11"/>
      <c r="AKW24" s="11"/>
      <c r="AKX24" s="11"/>
      <c r="AKY24" s="11"/>
      <c r="AKZ24" s="11"/>
      <c r="ALA24" s="11"/>
      <c r="ALB24" s="11"/>
      <c r="ALC24" s="11"/>
      <c r="ALD24" s="11"/>
      <c r="ALE24" s="11"/>
      <c r="ALF24" s="11"/>
      <c r="ALG24" s="11"/>
      <c r="ALH24" s="11"/>
      <c r="ALI24" s="11"/>
      <c r="ALJ24" s="11"/>
      <c r="ALK24" s="11"/>
      <c r="ALL24" s="11"/>
      <c r="ALM24" s="11"/>
      <c r="ALN24" s="11"/>
      <c r="ALO24" s="11"/>
      <c r="ALP24" s="11"/>
      <c r="ALQ24" s="11"/>
      <c r="ALR24" s="11"/>
      <c r="ALS24" s="11"/>
      <c r="ALT24" s="11"/>
      <c r="ALU24" s="11"/>
      <c r="ALV24" s="11"/>
      <c r="ALW24" s="11"/>
      <c r="ALX24" s="11"/>
      <c r="ALY24" s="11"/>
      <c r="ALZ24" s="11"/>
      <c r="AMA24" s="11"/>
      <c r="AMB24" s="11"/>
      <c r="AMC24" s="11"/>
      <c r="AMD24" s="11"/>
      <c r="AME24" s="11"/>
      <c r="AMF24" s="11"/>
      <c r="AMG24" s="11"/>
      <c r="AMH24" s="11"/>
      <c r="AMI24" s="11"/>
      <c r="AMJ24" s="11"/>
      <c r="AMK24" s="11"/>
      <c r="AML24" s="11"/>
      <c r="AMM24" s="11"/>
      <c r="AMN24" s="11"/>
      <c r="AMO24" s="11"/>
      <c r="AMP24" s="11"/>
      <c r="AMQ24" s="11"/>
      <c r="AMR24" s="11"/>
      <c r="AMS24" s="11"/>
      <c r="AMT24" s="11"/>
      <c r="AMU24" s="11"/>
      <c r="AMV24" s="11"/>
      <c r="AMW24" s="11"/>
      <c r="AMX24" s="11"/>
      <c r="AMY24" s="11"/>
      <c r="AMZ24" s="11"/>
      <c r="ANA24" s="11"/>
      <c r="ANB24" s="11"/>
      <c r="ANC24" s="11"/>
      <c r="AND24" s="11"/>
      <c r="ANE24" s="11"/>
      <c r="ANF24" s="11"/>
      <c r="ANG24" s="11"/>
      <c r="ANH24" s="11"/>
      <c r="ANI24" s="11"/>
      <c r="ANJ24" s="11"/>
      <c r="ANK24" s="11"/>
      <c r="ANL24" s="11"/>
      <c r="ANM24" s="11"/>
      <c r="ANN24" s="11"/>
      <c r="ANO24" s="11"/>
      <c r="ANP24" s="11"/>
      <c r="ANQ24" s="11"/>
      <c r="ANR24" s="11"/>
      <c r="ANS24" s="11"/>
      <c r="ANT24" s="11"/>
      <c r="ANU24" s="11"/>
      <c r="ANV24" s="11"/>
      <c r="ANW24" s="11"/>
      <c r="ANX24" s="11"/>
      <c r="ANY24" s="11"/>
      <c r="ANZ24" s="11"/>
      <c r="AOA24" s="11"/>
      <c r="AOB24" s="11"/>
      <c r="AOC24" s="11"/>
      <c r="AOD24" s="11"/>
      <c r="AOE24" s="11"/>
      <c r="AOF24" s="11"/>
      <c r="AOG24" s="11"/>
      <c r="AOH24" s="11"/>
      <c r="AOI24" s="11"/>
      <c r="AOJ24" s="11"/>
      <c r="AOK24" s="11"/>
      <c r="AOL24" s="11"/>
      <c r="AOM24" s="11"/>
      <c r="AON24" s="11"/>
      <c r="AOO24" s="11"/>
      <c r="AOP24" s="11"/>
      <c r="AOQ24" s="11"/>
      <c r="AOR24" s="11"/>
      <c r="AOS24" s="11"/>
      <c r="AOT24" s="11"/>
      <c r="AOU24" s="11"/>
      <c r="AOV24" s="11"/>
      <c r="AOW24" s="11"/>
      <c r="AOX24" s="11"/>
      <c r="AOY24" s="11"/>
      <c r="AOZ24" s="11"/>
      <c r="APA24" s="11"/>
      <c r="APB24" s="11"/>
      <c r="APC24" s="11"/>
      <c r="APD24" s="11"/>
      <c r="APE24" s="11"/>
      <c r="APF24" s="11"/>
      <c r="APG24" s="11"/>
      <c r="APH24" s="11"/>
      <c r="API24" s="11"/>
      <c r="APJ24" s="11"/>
      <c r="APK24" s="11"/>
      <c r="APL24" s="11"/>
      <c r="APM24" s="11"/>
      <c r="APN24" s="11"/>
      <c r="APO24" s="11"/>
      <c r="APP24" s="11"/>
      <c r="APQ24" s="11"/>
      <c r="APR24" s="11"/>
      <c r="APS24" s="11"/>
      <c r="APT24" s="11"/>
      <c r="APU24" s="11"/>
      <c r="APV24" s="11"/>
      <c r="APW24" s="11"/>
      <c r="APX24" s="11"/>
      <c r="APY24" s="11"/>
      <c r="APZ24" s="11"/>
      <c r="AQA24" s="11"/>
      <c r="AQB24" s="11"/>
      <c r="AQC24" s="11"/>
      <c r="AQD24" s="11"/>
      <c r="AQE24" s="11"/>
      <c r="AQF24" s="11"/>
      <c r="AQG24" s="11"/>
      <c r="AQH24" s="11"/>
      <c r="AQI24" s="11"/>
      <c r="AQJ24" s="11"/>
      <c r="AQK24" s="11"/>
      <c r="AQL24" s="11"/>
      <c r="AQM24" s="11"/>
      <c r="AQN24" s="11"/>
      <c r="AQO24" s="11"/>
      <c r="AQP24" s="11"/>
      <c r="AQQ24" s="11"/>
      <c r="AQR24" s="11"/>
      <c r="AQS24" s="11"/>
      <c r="AQT24" s="11"/>
      <c r="AQU24" s="11"/>
      <c r="AQV24" s="11"/>
      <c r="AQW24" s="11"/>
      <c r="AQX24" s="11"/>
      <c r="AQY24" s="11"/>
      <c r="AQZ24" s="11"/>
      <c r="ARA24" s="11"/>
      <c r="ARB24" s="11"/>
      <c r="ARC24" s="11"/>
      <c r="ARD24" s="11"/>
      <c r="ARE24" s="11"/>
      <c r="ARF24" s="11"/>
      <c r="ARG24" s="11"/>
      <c r="ARH24" s="11"/>
      <c r="ARI24" s="11"/>
      <c r="ARJ24" s="11"/>
      <c r="ARK24" s="11"/>
      <c r="ARL24" s="11"/>
      <c r="ARM24" s="11"/>
      <c r="ARN24" s="11"/>
      <c r="ARO24" s="11"/>
      <c r="ARP24" s="11"/>
      <c r="ARQ24" s="11"/>
      <c r="ARR24" s="11"/>
      <c r="ARS24" s="11"/>
      <c r="ART24" s="11"/>
      <c r="ARU24" s="11"/>
      <c r="ARV24" s="11"/>
      <c r="ARW24" s="11"/>
      <c r="ARX24" s="11"/>
      <c r="ARY24" s="11"/>
      <c r="ARZ24" s="11"/>
      <c r="ASA24" s="11"/>
      <c r="ASB24" s="11"/>
      <c r="ASC24" s="11"/>
      <c r="ASD24" s="11"/>
      <c r="ASE24" s="11"/>
      <c r="ASF24" s="11"/>
      <c r="ASG24" s="11"/>
      <c r="ASH24" s="11"/>
      <c r="ASI24" s="11"/>
      <c r="ASJ24" s="11"/>
      <c r="ASK24" s="11"/>
      <c r="ASL24" s="11"/>
      <c r="ASM24" s="11"/>
      <c r="ASN24" s="11"/>
      <c r="ASO24" s="11"/>
      <c r="ASP24" s="11"/>
      <c r="ASQ24" s="11"/>
      <c r="ASR24" s="11"/>
      <c r="ASS24" s="11"/>
      <c r="AST24" s="11"/>
      <c r="ASU24" s="11"/>
      <c r="ASV24" s="11"/>
      <c r="ASW24" s="11"/>
      <c r="ASX24" s="11"/>
      <c r="ASY24" s="11"/>
      <c r="ASZ24" s="11"/>
      <c r="ATA24" s="11"/>
      <c r="ATB24" s="11"/>
      <c r="ATC24" s="11"/>
      <c r="ATD24" s="11"/>
      <c r="ATE24" s="11"/>
      <c r="ATF24" s="11"/>
      <c r="ATG24" s="11"/>
      <c r="ATH24" s="11"/>
      <c r="ATI24" s="11"/>
      <c r="ATJ24" s="11"/>
      <c r="ATK24" s="11"/>
      <c r="ATL24" s="11"/>
      <c r="ATM24" s="11"/>
      <c r="ATN24" s="11"/>
      <c r="ATO24" s="11"/>
      <c r="ATP24" s="11"/>
      <c r="ATQ24" s="11"/>
      <c r="ATR24" s="11"/>
      <c r="ATS24" s="11"/>
      <c r="ATT24" s="11"/>
      <c r="ATU24" s="11"/>
      <c r="ATV24" s="11"/>
      <c r="ATW24" s="11"/>
      <c r="ATX24" s="11"/>
      <c r="ATY24" s="11"/>
      <c r="ATZ24" s="11"/>
      <c r="AUA24" s="11"/>
      <c r="AUB24" s="11"/>
      <c r="AUC24" s="11"/>
      <c r="AUD24" s="11"/>
      <c r="AUE24" s="11"/>
      <c r="AUF24" s="11"/>
      <c r="AUG24" s="11"/>
      <c r="AUH24" s="11"/>
      <c r="AUI24" s="11"/>
      <c r="AUJ24" s="11"/>
      <c r="AUK24" s="11"/>
      <c r="AUL24" s="11"/>
      <c r="AUM24" s="11"/>
      <c r="AUN24" s="11"/>
      <c r="AUO24" s="11"/>
      <c r="AUP24" s="11"/>
      <c r="AUQ24" s="11"/>
      <c r="AUR24" s="11"/>
      <c r="AUS24" s="11"/>
      <c r="AUT24" s="11"/>
      <c r="AUU24" s="11"/>
      <c r="AUV24" s="11"/>
      <c r="AUW24" s="11"/>
      <c r="AUX24" s="11"/>
      <c r="AUY24" s="11"/>
      <c r="AUZ24" s="11"/>
      <c r="AVA24" s="11"/>
      <c r="AVB24" s="11"/>
      <c r="AVC24" s="11"/>
      <c r="AVD24" s="11"/>
      <c r="AVE24" s="11"/>
      <c r="AVF24" s="11"/>
      <c r="AVG24" s="11"/>
      <c r="AVH24" s="11"/>
      <c r="AVI24" s="11"/>
      <c r="AVJ24" s="11"/>
      <c r="AVK24" s="11"/>
      <c r="AVL24" s="11"/>
      <c r="AVM24" s="11"/>
      <c r="AVN24" s="11"/>
      <c r="AVO24" s="11"/>
      <c r="AVP24" s="11"/>
      <c r="AVQ24" s="11"/>
      <c r="AVR24" s="11"/>
      <c r="AVS24" s="11"/>
      <c r="AVT24" s="11"/>
      <c r="AVU24" s="11"/>
      <c r="AVV24" s="11"/>
      <c r="AVW24" s="11"/>
      <c r="AVX24" s="11"/>
      <c r="AVY24" s="11"/>
      <c r="AVZ24" s="11"/>
      <c r="AWA24" s="11"/>
      <c r="AWB24" s="11"/>
      <c r="AWC24" s="11"/>
      <c r="AWD24" s="11"/>
      <c r="AWE24" s="11"/>
      <c r="AWF24" s="11"/>
      <c r="AWG24" s="11"/>
      <c r="AWH24" s="11"/>
      <c r="AWI24" s="11"/>
      <c r="AWJ24" s="11"/>
      <c r="AWK24" s="11"/>
      <c r="AWL24" s="11"/>
      <c r="AWM24" s="11"/>
      <c r="AWN24" s="11"/>
      <c r="AWO24" s="11"/>
      <c r="AWP24" s="11"/>
      <c r="AWQ24" s="11"/>
      <c r="AWR24" s="11"/>
      <c r="AWS24" s="11"/>
      <c r="AWT24" s="11"/>
      <c r="AWU24" s="11"/>
      <c r="AWV24" s="11"/>
      <c r="AWW24" s="11"/>
      <c r="AWX24" s="11"/>
      <c r="AWY24" s="11"/>
      <c r="AWZ24" s="11"/>
      <c r="AXA24" s="11"/>
      <c r="AXB24" s="11"/>
      <c r="AXC24" s="11"/>
      <c r="AXD24" s="11"/>
      <c r="AXE24" s="11"/>
      <c r="AXF24" s="11"/>
      <c r="AXG24" s="11"/>
      <c r="AXH24" s="11"/>
      <c r="AXI24" s="11"/>
      <c r="AXJ24" s="11"/>
      <c r="AXK24" s="11"/>
      <c r="AXL24" s="11"/>
      <c r="AXM24" s="11"/>
      <c r="AXN24" s="11"/>
      <c r="AXO24" s="11"/>
      <c r="AXP24" s="11"/>
      <c r="AXQ24" s="11"/>
      <c r="AXR24" s="11"/>
      <c r="AXS24" s="11"/>
      <c r="AXT24" s="11"/>
      <c r="AXU24" s="11"/>
      <c r="AXV24" s="11"/>
      <c r="AXW24" s="11"/>
      <c r="AXX24" s="11"/>
      <c r="AXY24" s="11"/>
      <c r="AXZ24" s="11"/>
      <c r="AYA24" s="11"/>
      <c r="AYB24" s="11"/>
      <c r="AYC24" s="11"/>
      <c r="AYD24" s="11"/>
      <c r="AYE24" s="11"/>
      <c r="AYF24" s="11"/>
      <c r="AYG24" s="11"/>
      <c r="AYH24" s="11"/>
      <c r="AYI24" s="11"/>
      <c r="AYJ24" s="11"/>
      <c r="AYK24" s="11"/>
      <c r="AYL24" s="11"/>
      <c r="AYM24" s="11"/>
      <c r="AYN24" s="11"/>
      <c r="AYO24" s="11"/>
      <c r="AYP24" s="11"/>
      <c r="AYQ24" s="11"/>
      <c r="AYR24" s="11"/>
      <c r="AYS24" s="11"/>
      <c r="AYT24" s="11"/>
      <c r="AYU24" s="11"/>
      <c r="AYV24" s="11"/>
      <c r="AYW24" s="11"/>
      <c r="AYX24" s="11"/>
      <c r="AYY24" s="11"/>
      <c r="AYZ24" s="11"/>
      <c r="AZA24" s="11"/>
      <c r="AZB24" s="11"/>
      <c r="AZC24" s="11"/>
      <c r="AZD24" s="11"/>
      <c r="AZE24" s="11"/>
      <c r="AZF24" s="11"/>
      <c r="AZG24" s="11"/>
      <c r="AZH24" s="11"/>
      <c r="AZI24" s="11"/>
      <c r="AZJ24" s="11"/>
      <c r="AZK24" s="11"/>
      <c r="AZL24" s="11"/>
      <c r="AZM24" s="11"/>
      <c r="AZN24" s="11"/>
      <c r="AZO24" s="11"/>
      <c r="AZP24" s="11"/>
      <c r="AZQ24" s="11"/>
      <c r="AZR24" s="11"/>
      <c r="AZS24" s="11"/>
      <c r="AZT24" s="11"/>
      <c r="AZU24" s="11"/>
      <c r="AZV24" s="11"/>
      <c r="AZW24" s="11"/>
      <c r="AZX24" s="11"/>
      <c r="AZY24" s="11"/>
      <c r="AZZ24" s="11"/>
      <c r="BAA24" s="11"/>
      <c r="BAB24" s="11"/>
      <c r="BAC24" s="11"/>
      <c r="BAD24" s="11"/>
      <c r="BAE24" s="11"/>
      <c r="BAF24" s="11"/>
      <c r="BAG24" s="11"/>
      <c r="BAH24" s="11"/>
      <c r="BAI24" s="11"/>
      <c r="BAJ24" s="11"/>
      <c r="BAK24" s="11"/>
      <c r="BAL24" s="11"/>
      <c r="BAM24" s="11"/>
      <c r="BAN24" s="11"/>
      <c r="BAO24" s="11"/>
      <c r="BAP24" s="11"/>
      <c r="BAQ24" s="11"/>
      <c r="BAR24" s="11"/>
      <c r="BAS24" s="11"/>
      <c r="BAT24" s="11"/>
      <c r="BAU24" s="11"/>
      <c r="BAV24" s="11"/>
      <c r="BAW24" s="11"/>
      <c r="BAX24" s="11"/>
      <c r="BAY24" s="11"/>
      <c r="BAZ24" s="11"/>
      <c r="BBA24" s="11"/>
      <c r="BBB24" s="11"/>
      <c r="BBC24" s="11"/>
      <c r="BBD24" s="11"/>
      <c r="BBE24" s="11"/>
      <c r="BBF24" s="11"/>
      <c r="BBG24" s="11"/>
      <c r="BBH24" s="11"/>
      <c r="BBI24" s="11"/>
      <c r="BBJ24" s="11"/>
      <c r="BBK24" s="11"/>
      <c r="BBL24" s="11"/>
      <c r="BBM24" s="11"/>
      <c r="BBN24" s="11"/>
      <c r="BBO24" s="11"/>
      <c r="BBP24" s="11"/>
      <c r="BBQ24" s="11"/>
      <c r="BBR24" s="11"/>
      <c r="BBS24" s="11"/>
      <c r="BBT24" s="11"/>
      <c r="BBU24" s="11"/>
      <c r="BBV24" s="11"/>
      <c r="BBW24" s="11"/>
      <c r="BBX24" s="11"/>
      <c r="BBY24" s="11"/>
      <c r="BBZ24" s="11"/>
      <c r="BCA24" s="11"/>
      <c r="BCB24" s="11"/>
      <c r="BCC24" s="11"/>
      <c r="BCD24" s="11"/>
      <c r="BCE24" s="11"/>
      <c r="BCF24" s="11"/>
      <c r="BCG24" s="11"/>
      <c r="BCH24" s="11"/>
      <c r="BCI24" s="11"/>
      <c r="BCJ24" s="11"/>
      <c r="BCK24" s="11"/>
      <c r="BCL24" s="11"/>
      <c r="BCM24" s="11"/>
      <c r="BCN24" s="11"/>
      <c r="BCO24" s="11"/>
      <c r="BCP24" s="11"/>
      <c r="BCQ24" s="11"/>
      <c r="BCR24" s="11"/>
      <c r="BCS24" s="11"/>
      <c r="BCT24" s="11"/>
      <c r="BCU24" s="11"/>
      <c r="BCV24" s="11"/>
      <c r="BCW24" s="11"/>
      <c r="BCX24" s="11"/>
      <c r="BCY24" s="11"/>
      <c r="BCZ24" s="11"/>
      <c r="BDA24" s="11"/>
      <c r="BDB24" s="11"/>
      <c r="BDC24" s="11"/>
      <c r="BDD24" s="11"/>
      <c r="BDE24" s="11"/>
      <c r="BDF24" s="11"/>
      <c r="BDG24" s="11"/>
      <c r="BDH24" s="11"/>
      <c r="BDI24" s="11"/>
      <c r="BDJ24" s="11"/>
      <c r="BDK24" s="11"/>
      <c r="BDL24" s="11"/>
      <c r="BDM24" s="11"/>
      <c r="BDN24" s="11"/>
      <c r="BDO24" s="11"/>
      <c r="BDP24" s="11"/>
      <c r="BDQ24" s="11"/>
      <c r="BDR24" s="11"/>
      <c r="BDS24" s="11"/>
      <c r="BDT24" s="11"/>
      <c r="BDU24" s="11"/>
      <c r="BDV24" s="11"/>
      <c r="BDW24" s="11"/>
      <c r="BDX24" s="11"/>
      <c r="BDY24" s="11"/>
      <c r="BDZ24" s="11"/>
      <c r="BEA24" s="11"/>
      <c r="BEB24" s="11"/>
      <c r="BEC24" s="11"/>
      <c r="BED24" s="11"/>
      <c r="BEE24" s="11"/>
      <c r="BEF24" s="11"/>
      <c r="BEG24" s="11"/>
      <c r="BEH24" s="11"/>
      <c r="BEI24" s="11"/>
      <c r="BEJ24" s="11"/>
      <c r="BEK24" s="11"/>
      <c r="BEL24" s="11"/>
      <c r="BEM24" s="11"/>
      <c r="BEN24" s="11"/>
      <c r="BEO24" s="11"/>
      <c r="BEP24" s="11"/>
      <c r="BEQ24" s="11"/>
      <c r="BER24" s="11"/>
      <c r="BES24" s="11"/>
      <c r="BET24" s="11"/>
      <c r="BEU24" s="11"/>
      <c r="BEV24" s="11"/>
      <c r="BEW24" s="11"/>
      <c r="BEX24" s="11"/>
      <c r="BEY24" s="11"/>
      <c r="BEZ24" s="11"/>
      <c r="BFA24" s="11"/>
      <c r="BFB24" s="11"/>
      <c r="BFC24" s="11"/>
      <c r="BFD24" s="11"/>
      <c r="BFE24" s="11"/>
      <c r="BFF24" s="11"/>
      <c r="BFG24" s="11"/>
      <c r="BFH24" s="11"/>
      <c r="BFI24" s="11"/>
      <c r="BFJ24" s="11"/>
      <c r="BFK24" s="11"/>
      <c r="BFL24" s="11"/>
      <c r="BFM24" s="11"/>
      <c r="BFN24" s="11"/>
      <c r="BFO24" s="11"/>
      <c r="BFP24" s="11"/>
      <c r="BFQ24" s="11"/>
      <c r="BFR24" s="11"/>
      <c r="BFS24" s="11"/>
      <c r="BFT24" s="11"/>
      <c r="BFU24" s="11"/>
      <c r="BFV24" s="11"/>
      <c r="BFW24" s="11"/>
      <c r="BFX24" s="11"/>
      <c r="BFY24" s="11"/>
      <c r="BFZ24" s="11"/>
      <c r="BGA24" s="11"/>
      <c r="BGB24" s="11"/>
      <c r="BGC24" s="11"/>
      <c r="BGD24" s="11"/>
      <c r="BGE24" s="11"/>
      <c r="BGF24" s="11"/>
      <c r="BGG24" s="11"/>
      <c r="BGH24" s="11"/>
      <c r="BGI24" s="11"/>
      <c r="BGJ24" s="11"/>
      <c r="BGK24" s="11"/>
      <c r="BGL24" s="11"/>
      <c r="BGM24" s="11"/>
      <c r="BGN24" s="11"/>
      <c r="BGO24" s="11"/>
      <c r="BGP24" s="11"/>
      <c r="BGQ24" s="11"/>
      <c r="BGR24" s="11"/>
      <c r="BGS24" s="11"/>
      <c r="BGT24" s="11"/>
      <c r="BGU24" s="11"/>
      <c r="BGV24" s="11"/>
      <c r="BGW24" s="11"/>
      <c r="BGX24" s="11"/>
      <c r="BGY24" s="11"/>
      <c r="BGZ24" s="11"/>
      <c r="BHA24" s="11"/>
      <c r="BHB24" s="11"/>
      <c r="BHC24" s="11"/>
      <c r="BHD24" s="11"/>
      <c r="BHE24" s="11"/>
      <c r="BHF24" s="11"/>
      <c r="BHG24" s="11"/>
      <c r="BHH24" s="11"/>
      <c r="BHI24" s="11"/>
      <c r="BHJ24" s="11"/>
      <c r="BHK24" s="11"/>
      <c r="BHL24" s="11"/>
      <c r="BHM24" s="11"/>
      <c r="BHN24" s="11"/>
      <c r="BHO24" s="11"/>
      <c r="BHP24" s="11"/>
      <c r="BHQ24" s="11"/>
      <c r="BHR24" s="11"/>
      <c r="BHS24" s="11"/>
      <c r="BHT24" s="11"/>
      <c r="BHU24" s="11"/>
      <c r="BHV24" s="11"/>
      <c r="BHW24" s="11"/>
      <c r="BHX24" s="11"/>
      <c r="BHY24" s="11"/>
      <c r="BHZ24" s="11"/>
      <c r="BIA24" s="11"/>
      <c r="BIB24" s="11"/>
      <c r="BIC24" s="11"/>
      <c r="BID24" s="11"/>
      <c r="BIE24" s="11"/>
      <c r="BIF24" s="11"/>
      <c r="BIG24" s="11"/>
      <c r="BIH24" s="11"/>
      <c r="BII24" s="11"/>
      <c r="BIJ24" s="11"/>
      <c r="BIK24" s="11"/>
      <c r="BIL24" s="11"/>
      <c r="BIM24" s="11"/>
      <c r="BIN24" s="11"/>
      <c r="BIO24" s="11"/>
      <c r="BIP24" s="11"/>
      <c r="BIQ24" s="11"/>
      <c r="BIR24" s="11"/>
      <c r="BIS24" s="11"/>
      <c r="BIT24" s="11"/>
      <c r="BIU24" s="11"/>
      <c r="BIV24" s="11"/>
      <c r="BIW24" s="11"/>
      <c r="BIX24" s="11"/>
      <c r="BIY24" s="11"/>
      <c r="BIZ24" s="11"/>
      <c r="BJA24" s="11"/>
      <c r="BJB24" s="11"/>
      <c r="BJC24" s="11"/>
      <c r="BJD24" s="11"/>
      <c r="BJE24" s="11"/>
      <c r="BJF24" s="11"/>
      <c r="BJG24" s="11"/>
      <c r="BJH24" s="11"/>
      <c r="BJI24" s="11"/>
      <c r="BJJ24" s="11"/>
      <c r="BJK24" s="11"/>
      <c r="BJL24" s="11"/>
      <c r="BJM24" s="11"/>
      <c r="BJN24" s="11"/>
      <c r="BJO24" s="11"/>
      <c r="BJP24" s="11"/>
      <c r="BJQ24" s="11"/>
      <c r="BJR24" s="11"/>
      <c r="BJS24" s="11"/>
      <c r="BJT24" s="11"/>
      <c r="BJU24" s="11"/>
      <c r="BJV24" s="11"/>
      <c r="BJW24" s="11"/>
      <c r="BJX24" s="11"/>
      <c r="BJY24" s="11"/>
      <c r="BJZ24" s="11"/>
      <c r="BKA24" s="11"/>
      <c r="BKB24" s="11"/>
      <c r="BKC24" s="11"/>
      <c r="BKD24" s="11"/>
      <c r="BKE24" s="11"/>
      <c r="BKF24" s="11"/>
      <c r="BKG24" s="11"/>
      <c r="BKH24" s="11"/>
      <c r="BKI24" s="11"/>
      <c r="BKJ24" s="11"/>
      <c r="BKK24" s="11"/>
      <c r="BKL24" s="11"/>
      <c r="BKM24" s="11"/>
      <c r="BKN24" s="11"/>
      <c r="BKO24" s="11"/>
      <c r="BKP24" s="11"/>
      <c r="BKQ24" s="11"/>
      <c r="BKR24" s="11"/>
      <c r="BKS24" s="11"/>
      <c r="BKT24" s="11"/>
      <c r="BKU24" s="11"/>
      <c r="BKV24" s="11"/>
      <c r="BKW24" s="11"/>
      <c r="BKX24" s="11"/>
      <c r="BKY24" s="11"/>
      <c r="BKZ24" s="11"/>
      <c r="BLA24" s="11"/>
      <c r="BLB24" s="11"/>
      <c r="BLC24" s="11"/>
      <c r="BLD24" s="11"/>
      <c r="BLE24" s="11"/>
      <c r="BLF24" s="11"/>
      <c r="BLG24" s="11"/>
      <c r="BLH24" s="11"/>
      <c r="BLI24" s="11"/>
      <c r="BLJ24" s="11"/>
      <c r="BLK24" s="11"/>
      <c r="BLL24" s="11"/>
      <c r="BLM24" s="11"/>
      <c r="BLN24" s="11"/>
      <c r="BLO24" s="11"/>
      <c r="BLP24" s="11"/>
      <c r="BLQ24" s="11"/>
      <c r="BLR24" s="11"/>
      <c r="BLS24" s="11"/>
      <c r="BLT24" s="11"/>
      <c r="BLU24" s="11"/>
      <c r="BLV24" s="11"/>
      <c r="BLW24" s="11"/>
      <c r="BLX24" s="11"/>
      <c r="BLY24" s="11"/>
      <c r="BLZ24" s="11"/>
      <c r="BMA24" s="11"/>
      <c r="BMB24" s="11"/>
      <c r="BMC24" s="11"/>
      <c r="BMD24" s="11"/>
      <c r="BME24" s="11"/>
      <c r="BMF24" s="11"/>
      <c r="BMG24" s="11"/>
      <c r="BMH24" s="11"/>
      <c r="BMI24" s="11"/>
      <c r="BMJ24" s="11"/>
      <c r="BMK24" s="11"/>
      <c r="BML24" s="11"/>
      <c r="BMM24" s="11"/>
      <c r="BMN24" s="11"/>
      <c r="BMO24" s="11"/>
      <c r="BMP24" s="11"/>
      <c r="BMQ24" s="11"/>
      <c r="BMR24" s="11"/>
      <c r="BMS24" s="11"/>
      <c r="BMT24" s="11"/>
      <c r="BMU24" s="11"/>
      <c r="BMV24" s="11"/>
      <c r="BMW24" s="11"/>
      <c r="BMX24" s="11"/>
      <c r="BMY24" s="11"/>
      <c r="BMZ24" s="11"/>
      <c r="BNA24" s="11"/>
      <c r="BNB24" s="11"/>
      <c r="BNC24" s="11"/>
      <c r="BND24" s="11"/>
      <c r="BNE24" s="11"/>
      <c r="BNF24" s="11"/>
      <c r="BNG24" s="11"/>
      <c r="BNH24" s="11"/>
      <c r="BNI24" s="11"/>
      <c r="BNJ24" s="11"/>
      <c r="BNK24" s="11"/>
      <c r="BNL24" s="11"/>
      <c r="BNM24" s="11"/>
      <c r="BNN24" s="11"/>
      <c r="BNO24" s="11"/>
      <c r="BNP24" s="11"/>
      <c r="BNQ24" s="11"/>
      <c r="BNR24" s="11"/>
      <c r="BNS24" s="11"/>
      <c r="BNT24" s="11"/>
      <c r="BNU24" s="11"/>
      <c r="BNV24" s="11"/>
      <c r="BNW24" s="11"/>
      <c r="BNX24" s="11"/>
      <c r="BNY24" s="11"/>
      <c r="BNZ24" s="11"/>
      <c r="BOA24" s="11"/>
      <c r="BOB24" s="11"/>
      <c r="BOC24" s="11"/>
      <c r="BOD24" s="11"/>
      <c r="BOE24" s="11"/>
      <c r="BOF24" s="11"/>
      <c r="BOG24" s="11"/>
      <c r="BOH24" s="11"/>
      <c r="BOI24" s="11"/>
      <c r="BOJ24" s="11"/>
      <c r="BOK24" s="11"/>
      <c r="BOL24" s="11"/>
      <c r="BOM24" s="11"/>
      <c r="BON24" s="11"/>
      <c r="BOO24" s="11"/>
      <c r="BOP24" s="11"/>
      <c r="BOQ24" s="11"/>
      <c r="BOR24" s="11"/>
      <c r="BOS24" s="11"/>
      <c r="BOT24" s="11"/>
      <c r="BOU24" s="11"/>
      <c r="BOV24" s="11"/>
      <c r="BOW24" s="11"/>
      <c r="BOX24" s="11"/>
      <c r="BOY24" s="11"/>
      <c r="BOZ24" s="11"/>
      <c r="BPA24" s="11"/>
      <c r="BPB24" s="11"/>
      <c r="BPC24" s="11"/>
      <c r="BPD24" s="11"/>
      <c r="BPE24" s="11"/>
      <c r="BPF24" s="11"/>
      <c r="BPG24" s="11"/>
      <c r="BPH24" s="11"/>
      <c r="BPI24" s="11"/>
      <c r="BPJ24" s="11"/>
      <c r="BPK24" s="11"/>
      <c r="BPL24" s="11"/>
      <c r="BPM24" s="11"/>
      <c r="BPN24" s="11"/>
      <c r="BPO24" s="11"/>
      <c r="BPP24" s="11"/>
      <c r="BPQ24" s="11"/>
      <c r="BPR24" s="11"/>
      <c r="BPS24" s="11"/>
      <c r="BPT24" s="11"/>
      <c r="BPU24" s="11"/>
      <c r="BPV24" s="11"/>
      <c r="BPW24" s="11"/>
      <c r="BPX24" s="11"/>
      <c r="BPY24" s="11"/>
      <c r="BPZ24" s="11"/>
      <c r="BQA24" s="11"/>
      <c r="BQB24" s="11"/>
      <c r="BQC24" s="11"/>
      <c r="BQD24" s="11"/>
      <c r="BQE24" s="11"/>
      <c r="BQF24" s="11"/>
      <c r="BQG24" s="11"/>
      <c r="BQH24" s="11"/>
      <c r="BQI24" s="11"/>
      <c r="BQJ24" s="11"/>
      <c r="BQK24" s="11"/>
      <c r="BQL24" s="11"/>
      <c r="BQM24" s="11"/>
      <c r="BQN24" s="11"/>
      <c r="BQO24" s="11"/>
      <c r="BQP24" s="11"/>
      <c r="BQQ24" s="11"/>
      <c r="BQR24" s="11"/>
      <c r="BQS24" s="11"/>
      <c r="BQT24" s="11"/>
      <c r="BQU24" s="11"/>
      <c r="BQV24" s="11"/>
      <c r="BQW24" s="11"/>
      <c r="BQX24" s="11"/>
      <c r="BQY24" s="11"/>
      <c r="BQZ24" s="11"/>
      <c r="BRA24" s="11"/>
      <c r="BRB24" s="11"/>
      <c r="BRC24" s="11"/>
      <c r="BRD24" s="11"/>
      <c r="BRE24" s="11"/>
      <c r="BRF24" s="11"/>
      <c r="BRG24" s="11"/>
      <c r="BRH24" s="11"/>
      <c r="BRI24" s="11"/>
      <c r="BRJ24" s="11"/>
      <c r="BRK24" s="11"/>
      <c r="BRL24" s="11"/>
      <c r="BRM24" s="11"/>
      <c r="BRN24" s="11"/>
      <c r="BRO24" s="11"/>
      <c r="BRP24" s="11"/>
      <c r="BRQ24" s="11"/>
      <c r="BRR24" s="11"/>
      <c r="BRS24" s="11"/>
      <c r="BRT24" s="11"/>
      <c r="BRU24" s="11"/>
      <c r="BRV24" s="11"/>
      <c r="BRW24" s="11"/>
      <c r="BRX24" s="11"/>
      <c r="BRY24" s="11"/>
      <c r="BRZ24" s="11"/>
      <c r="BSA24" s="11"/>
      <c r="BSB24" s="11"/>
      <c r="BSC24" s="11"/>
      <c r="BSD24" s="11"/>
      <c r="BSE24" s="11"/>
      <c r="BSF24" s="11"/>
      <c r="BSG24" s="11"/>
      <c r="BSH24" s="11"/>
      <c r="BSI24" s="11"/>
      <c r="BSJ24" s="11"/>
      <c r="BSK24" s="11"/>
      <c r="BSL24" s="11"/>
      <c r="BSM24" s="11"/>
      <c r="BSN24" s="11"/>
      <c r="BSO24" s="11"/>
      <c r="BSP24" s="11"/>
      <c r="BSQ24" s="11"/>
      <c r="BSR24" s="11"/>
      <c r="BSS24" s="11"/>
      <c r="BST24" s="11"/>
      <c r="BSU24" s="11"/>
      <c r="BSV24" s="11"/>
      <c r="BSW24" s="11"/>
      <c r="BSX24" s="11"/>
      <c r="BSY24" s="11"/>
      <c r="BSZ24" s="11"/>
      <c r="BTA24" s="11"/>
      <c r="BTB24" s="11"/>
      <c r="BTC24" s="11"/>
      <c r="BTD24" s="11"/>
      <c r="BTE24" s="11"/>
      <c r="BTF24" s="11"/>
      <c r="BTG24" s="11"/>
      <c r="BTH24" s="11"/>
      <c r="BTI24" s="11"/>
      <c r="BTJ24" s="11"/>
      <c r="BTK24" s="11"/>
      <c r="BTL24" s="11"/>
      <c r="BTM24" s="11"/>
      <c r="BTN24" s="11"/>
      <c r="BTO24" s="11"/>
      <c r="BTP24" s="11"/>
      <c r="BTQ24" s="11"/>
      <c r="BTR24" s="11"/>
      <c r="BTS24" s="11"/>
      <c r="BTT24" s="11"/>
      <c r="BTU24" s="11"/>
      <c r="BTV24" s="11"/>
      <c r="BTW24" s="11"/>
      <c r="BTX24" s="11"/>
      <c r="BTY24" s="11"/>
      <c r="BTZ24" s="11"/>
      <c r="BUA24" s="11"/>
      <c r="BUB24" s="11"/>
      <c r="BUC24" s="11"/>
      <c r="BUD24" s="11"/>
      <c r="BUE24" s="11"/>
      <c r="BUF24" s="11"/>
      <c r="BUG24" s="11"/>
      <c r="BUH24" s="11"/>
      <c r="BUI24" s="11"/>
      <c r="BUJ24" s="11"/>
      <c r="BUK24" s="11"/>
      <c r="BUL24" s="11"/>
      <c r="BUM24" s="11"/>
      <c r="BUN24" s="11"/>
      <c r="BUO24" s="11"/>
      <c r="BUP24" s="11"/>
      <c r="BUQ24" s="11"/>
      <c r="BUR24" s="11"/>
      <c r="BUS24" s="11"/>
      <c r="BUT24" s="11"/>
      <c r="BUU24" s="11"/>
      <c r="BUV24" s="11"/>
      <c r="BUW24" s="11"/>
      <c r="BUX24" s="11"/>
      <c r="BUY24" s="11"/>
      <c r="BUZ24" s="11"/>
      <c r="BVA24" s="11"/>
      <c r="BVB24" s="11"/>
      <c r="BVC24" s="11"/>
      <c r="BVD24" s="11"/>
      <c r="BVE24" s="11"/>
      <c r="BVF24" s="11"/>
      <c r="BVG24" s="11"/>
      <c r="BVH24" s="11"/>
      <c r="BVI24" s="11"/>
      <c r="BVJ24" s="11"/>
      <c r="BVK24" s="11"/>
      <c r="BVL24" s="11"/>
      <c r="BVM24" s="11"/>
      <c r="BVN24" s="11"/>
      <c r="BVO24" s="11"/>
      <c r="BVP24" s="11"/>
      <c r="BVQ24" s="11"/>
      <c r="BVR24" s="11"/>
      <c r="BVS24" s="11"/>
      <c r="BVT24" s="11"/>
      <c r="BVU24" s="11"/>
      <c r="BVV24" s="11"/>
      <c r="BVW24" s="11"/>
      <c r="BVX24" s="11"/>
      <c r="BVY24" s="11"/>
      <c r="BVZ24" s="11"/>
      <c r="BWA24" s="11"/>
      <c r="BWB24" s="11"/>
      <c r="BWC24" s="11"/>
      <c r="BWD24" s="11"/>
      <c r="BWE24" s="11"/>
      <c r="BWF24" s="11"/>
      <c r="BWG24" s="11"/>
      <c r="BWH24" s="11"/>
      <c r="BWI24" s="11"/>
      <c r="BWJ24" s="11"/>
      <c r="BWK24" s="11"/>
      <c r="BWL24" s="11"/>
      <c r="BWM24" s="11"/>
      <c r="BWN24" s="11"/>
      <c r="BWO24" s="11"/>
      <c r="BWP24" s="11"/>
      <c r="BWQ24" s="11"/>
      <c r="BWR24" s="11"/>
      <c r="BWS24" s="11"/>
      <c r="BWT24" s="11"/>
      <c r="BWU24" s="11"/>
      <c r="BWV24" s="11"/>
      <c r="BWW24" s="11"/>
      <c r="BWX24" s="11"/>
      <c r="BWY24" s="11"/>
      <c r="BWZ24" s="11"/>
      <c r="BXA24" s="11"/>
      <c r="BXB24" s="11"/>
      <c r="BXC24" s="11"/>
      <c r="BXD24" s="11"/>
      <c r="BXE24" s="11"/>
      <c r="BXF24" s="11"/>
      <c r="BXG24" s="11"/>
      <c r="BXH24" s="11"/>
      <c r="BXI24" s="11"/>
      <c r="BXJ24" s="11"/>
      <c r="BXK24" s="11"/>
      <c r="BXL24" s="11"/>
      <c r="BXM24" s="11"/>
      <c r="BXN24" s="11"/>
      <c r="BXO24" s="11"/>
      <c r="BXP24" s="11"/>
      <c r="BXQ24" s="11"/>
      <c r="BXR24" s="11"/>
      <c r="BXS24" s="11"/>
      <c r="BXT24" s="11"/>
      <c r="BXU24" s="11"/>
      <c r="BXV24" s="11"/>
      <c r="BXW24" s="11"/>
      <c r="BXX24" s="11"/>
      <c r="BXY24" s="11"/>
      <c r="BXZ24" s="11"/>
      <c r="BYA24" s="11"/>
      <c r="BYB24" s="11"/>
      <c r="BYC24" s="11"/>
      <c r="BYD24" s="11"/>
      <c r="BYE24" s="11"/>
      <c r="BYF24" s="11"/>
      <c r="BYG24" s="11"/>
      <c r="BYH24" s="11"/>
      <c r="BYI24" s="11"/>
      <c r="BYJ24" s="11"/>
      <c r="BYK24" s="11"/>
      <c r="BYL24" s="11"/>
      <c r="BYM24" s="11"/>
      <c r="BYN24" s="11"/>
      <c r="BYO24" s="11"/>
      <c r="BYP24" s="11"/>
      <c r="BYQ24" s="11"/>
      <c r="BYR24" s="11"/>
      <c r="BYS24" s="11"/>
      <c r="BYT24" s="11"/>
      <c r="BYU24" s="11"/>
      <c r="BYV24" s="11"/>
      <c r="BYW24" s="11"/>
      <c r="BYX24" s="11"/>
      <c r="BYY24" s="11"/>
      <c r="BYZ24" s="11"/>
      <c r="BZA24" s="11"/>
      <c r="BZB24" s="11"/>
      <c r="BZC24" s="11"/>
      <c r="BZD24" s="11"/>
      <c r="BZE24" s="11"/>
      <c r="BZF24" s="11"/>
      <c r="BZG24" s="11"/>
      <c r="BZH24" s="11"/>
      <c r="BZI24" s="11"/>
      <c r="BZJ24" s="11"/>
      <c r="BZK24" s="11"/>
      <c r="BZL24" s="11"/>
      <c r="BZM24" s="11"/>
      <c r="BZN24" s="11"/>
      <c r="BZO24" s="11"/>
      <c r="BZP24" s="11"/>
      <c r="BZQ24" s="11"/>
      <c r="BZR24" s="11"/>
      <c r="BZS24" s="11"/>
      <c r="BZT24" s="11"/>
      <c r="BZU24" s="11"/>
      <c r="BZV24" s="11"/>
      <c r="BZW24" s="11"/>
      <c r="BZX24" s="11"/>
      <c r="BZY24" s="11"/>
      <c r="BZZ24" s="11"/>
      <c r="CAA24" s="11"/>
      <c r="CAB24" s="11"/>
      <c r="CAC24" s="11"/>
      <c r="CAD24" s="11"/>
      <c r="CAE24" s="11"/>
      <c r="CAF24" s="11"/>
      <c r="CAG24" s="11"/>
      <c r="CAH24" s="11"/>
      <c r="CAI24" s="11"/>
      <c r="CAJ24" s="11"/>
      <c r="CAK24" s="11"/>
      <c r="CAL24" s="11"/>
      <c r="CAM24" s="11"/>
      <c r="CAN24" s="11"/>
      <c r="CAO24" s="11"/>
      <c r="CAP24" s="11"/>
      <c r="CAQ24" s="11"/>
      <c r="CAR24" s="11"/>
      <c r="CAS24" s="11"/>
      <c r="CAT24" s="11"/>
      <c r="CAU24" s="11"/>
      <c r="CAV24" s="11"/>
      <c r="CAW24" s="11"/>
      <c r="CAX24" s="11"/>
      <c r="CAY24" s="11"/>
      <c r="CAZ24" s="11"/>
      <c r="CBA24" s="11"/>
      <c r="CBB24" s="11"/>
      <c r="CBC24" s="11"/>
      <c r="CBD24" s="11"/>
      <c r="CBE24" s="11"/>
      <c r="CBF24" s="11"/>
      <c r="CBG24" s="11"/>
      <c r="CBH24" s="11"/>
      <c r="CBI24" s="11"/>
      <c r="CBJ24" s="11"/>
      <c r="CBK24" s="11"/>
      <c r="CBL24" s="11"/>
      <c r="CBM24" s="11"/>
      <c r="CBN24" s="11"/>
      <c r="CBO24" s="11"/>
      <c r="CBP24" s="11"/>
      <c r="CBQ24" s="11"/>
      <c r="CBR24" s="11"/>
      <c r="CBS24" s="11"/>
      <c r="CBT24" s="11"/>
      <c r="CBU24" s="11"/>
      <c r="CBV24" s="11"/>
      <c r="CBW24" s="11"/>
      <c r="CBX24" s="11"/>
      <c r="CBY24" s="11"/>
      <c r="CBZ24" s="11"/>
      <c r="CCA24" s="11"/>
      <c r="CCB24" s="11"/>
      <c r="CCC24" s="11"/>
      <c r="CCD24" s="11"/>
      <c r="CCE24" s="11"/>
      <c r="CCF24" s="11"/>
      <c r="CCG24" s="11"/>
      <c r="CCH24" s="11"/>
      <c r="CCI24" s="11"/>
      <c r="CCJ24" s="11"/>
      <c r="CCK24" s="11"/>
      <c r="CCL24" s="11"/>
      <c r="CCM24" s="11"/>
      <c r="CCN24" s="11"/>
      <c r="CCO24" s="11"/>
      <c r="CCP24" s="11"/>
      <c r="CCQ24" s="11"/>
      <c r="CCR24" s="11"/>
      <c r="CCS24" s="11"/>
      <c r="CCT24" s="11"/>
      <c r="CCU24" s="11"/>
      <c r="CCV24" s="11"/>
      <c r="CCW24" s="11"/>
      <c r="CCX24" s="11"/>
      <c r="CCY24" s="11"/>
      <c r="CCZ24" s="11"/>
      <c r="CDA24" s="11"/>
      <c r="CDB24" s="11"/>
      <c r="CDC24" s="11"/>
      <c r="CDD24" s="11"/>
      <c r="CDE24" s="11"/>
      <c r="CDF24" s="11"/>
      <c r="CDG24" s="11"/>
      <c r="CDH24" s="11"/>
      <c r="CDI24" s="11"/>
      <c r="CDJ24" s="11"/>
      <c r="CDK24" s="11"/>
      <c r="CDL24" s="11"/>
      <c r="CDM24" s="11"/>
      <c r="CDN24" s="11"/>
      <c r="CDO24" s="11"/>
      <c r="CDP24" s="11"/>
      <c r="CDQ24" s="11"/>
      <c r="CDR24" s="11"/>
      <c r="CDS24" s="11"/>
      <c r="CDT24" s="11"/>
      <c r="CDU24" s="11"/>
      <c r="CDV24" s="11"/>
      <c r="CDW24" s="11"/>
      <c r="CDX24" s="11"/>
      <c r="CDY24" s="11"/>
      <c r="CDZ24" s="11"/>
      <c r="CEA24" s="11"/>
      <c r="CEB24" s="11"/>
      <c r="CEC24" s="11"/>
      <c r="CED24" s="11"/>
      <c r="CEE24" s="11"/>
      <c r="CEF24" s="11"/>
      <c r="CEG24" s="11"/>
      <c r="CEH24" s="11"/>
      <c r="CEI24" s="11"/>
      <c r="CEJ24" s="11"/>
      <c r="CEK24" s="11"/>
      <c r="CEL24" s="11"/>
      <c r="CEM24" s="11"/>
      <c r="CEN24" s="11"/>
      <c r="CEO24" s="11"/>
      <c r="CEP24" s="11"/>
      <c r="CEQ24" s="11"/>
      <c r="CER24" s="11"/>
      <c r="CES24" s="11"/>
      <c r="CET24" s="11"/>
      <c r="CEU24" s="11"/>
      <c r="CEV24" s="11"/>
      <c r="CEW24" s="11"/>
      <c r="CEX24" s="11"/>
      <c r="CEY24" s="11"/>
      <c r="CEZ24" s="11"/>
      <c r="CFA24" s="11"/>
      <c r="CFB24" s="11"/>
      <c r="CFC24" s="11"/>
      <c r="CFD24" s="11"/>
      <c r="CFE24" s="11"/>
      <c r="CFF24" s="11"/>
      <c r="CFG24" s="11"/>
      <c r="CFH24" s="11"/>
      <c r="CFI24" s="11"/>
      <c r="CFJ24" s="11"/>
      <c r="CFK24" s="11"/>
      <c r="CFL24" s="11"/>
      <c r="CFM24" s="11"/>
      <c r="CFN24" s="11"/>
      <c r="CFO24" s="11"/>
      <c r="CFP24" s="11"/>
      <c r="CFQ24" s="11"/>
      <c r="CFR24" s="11"/>
      <c r="CFS24" s="11"/>
      <c r="CFT24" s="11"/>
      <c r="CFU24" s="11"/>
      <c r="CFV24" s="11"/>
      <c r="CFW24" s="11"/>
      <c r="CFX24" s="11"/>
      <c r="CFY24" s="11"/>
      <c r="CFZ24" s="11"/>
      <c r="CGA24" s="11"/>
      <c r="CGB24" s="11"/>
      <c r="CGC24" s="11"/>
      <c r="CGD24" s="11"/>
      <c r="CGE24" s="11"/>
      <c r="CGF24" s="11"/>
      <c r="CGG24" s="11"/>
      <c r="CGH24" s="11"/>
      <c r="CGI24" s="11"/>
      <c r="CGJ24" s="11"/>
      <c r="CGK24" s="11"/>
      <c r="CGL24" s="11"/>
      <c r="CGM24" s="11"/>
      <c r="CGN24" s="11"/>
      <c r="CGO24" s="11"/>
      <c r="CGP24" s="11"/>
      <c r="CGQ24" s="11"/>
      <c r="CGR24" s="11"/>
      <c r="CGS24" s="11"/>
      <c r="CGT24" s="11"/>
      <c r="CGU24" s="11"/>
      <c r="CGV24" s="11"/>
      <c r="CGW24" s="11"/>
      <c r="CGX24" s="11"/>
      <c r="CGY24" s="11"/>
      <c r="CGZ24" s="11"/>
      <c r="CHA24" s="11"/>
      <c r="CHB24" s="11"/>
      <c r="CHC24" s="11"/>
      <c r="CHD24" s="11"/>
      <c r="CHE24" s="11"/>
      <c r="CHF24" s="11"/>
      <c r="CHG24" s="11"/>
      <c r="CHH24" s="11"/>
      <c r="CHI24" s="11"/>
      <c r="CHJ24" s="11"/>
      <c r="CHK24" s="11"/>
      <c r="CHL24" s="11"/>
      <c r="CHM24" s="11"/>
      <c r="CHN24" s="11"/>
      <c r="CHO24" s="11"/>
      <c r="CHP24" s="11"/>
      <c r="CHQ24" s="11"/>
      <c r="CHR24" s="11"/>
      <c r="CHS24" s="11"/>
      <c r="CHT24" s="11"/>
      <c r="CHU24" s="11"/>
      <c r="CHV24" s="11"/>
      <c r="CHW24" s="11"/>
      <c r="CHX24" s="11"/>
      <c r="CHY24" s="11"/>
      <c r="CHZ24" s="11"/>
      <c r="CIA24" s="11"/>
      <c r="CIB24" s="11"/>
      <c r="CIC24" s="11"/>
      <c r="CID24" s="11"/>
      <c r="CIE24" s="11"/>
      <c r="CIF24" s="11"/>
      <c r="CIG24" s="11"/>
      <c r="CIH24" s="11"/>
      <c r="CII24" s="11"/>
      <c r="CIJ24" s="11"/>
      <c r="CIK24" s="11"/>
      <c r="CIL24" s="11"/>
      <c r="CIM24" s="11"/>
      <c r="CIN24" s="11"/>
      <c r="CIO24" s="11"/>
      <c r="CIP24" s="11"/>
      <c r="CIQ24" s="11"/>
      <c r="CIR24" s="11"/>
      <c r="CIS24" s="11"/>
      <c r="CIT24" s="11"/>
      <c r="CIU24" s="11"/>
      <c r="CIV24" s="11"/>
      <c r="CIW24" s="11"/>
      <c r="CIX24" s="11"/>
      <c r="CIY24" s="11"/>
      <c r="CIZ24" s="11"/>
      <c r="CJA24" s="11"/>
      <c r="CJB24" s="11"/>
      <c r="CJC24" s="11"/>
      <c r="CJD24" s="11"/>
      <c r="CJE24" s="11"/>
      <c r="CJF24" s="11"/>
      <c r="CJG24" s="11"/>
      <c r="CJH24" s="11"/>
      <c r="CJI24" s="11"/>
      <c r="CJJ24" s="11"/>
      <c r="CJK24" s="11"/>
      <c r="CJL24" s="11"/>
      <c r="CJM24" s="11"/>
      <c r="CJN24" s="11"/>
      <c r="CJO24" s="11"/>
      <c r="CJP24" s="11"/>
      <c r="CJQ24" s="11"/>
      <c r="CJR24" s="11"/>
      <c r="CJS24" s="11"/>
      <c r="CJT24" s="11"/>
      <c r="CJU24" s="11"/>
      <c r="CJV24" s="11"/>
      <c r="CJW24" s="11"/>
      <c r="CJX24" s="11"/>
      <c r="CJY24" s="11"/>
      <c r="CJZ24" s="11"/>
      <c r="CKA24" s="11"/>
      <c r="CKB24" s="11"/>
      <c r="CKC24" s="11"/>
      <c r="CKD24" s="11"/>
      <c r="CKE24" s="11"/>
      <c r="CKF24" s="11"/>
      <c r="CKG24" s="11"/>
      <c r="CKH24" s="11"/>
      <c r="CKI24" s="11"/>
      <c r="CKJ24" s="11"/>
      <c r="CKK24" s="11"/>
      <c r="CKL24" s="11"/>
      <c r="CKM24" s="11"/>
      <c r="CKN24" s="11"/>
      <c r="CKO24" s="11"/>
      <c r="CKP24" s="11"/>
      <c r="CKQ24" s="11"/>
      <c r="CKR24" s="11"/>
      <c r="CKS24" s="11"/>
      <c r="CKT24" s="11"/>
      <c r="CKU24" s="11"/>
      <c r="CKV24" s="11"/>
      <c r="CKW24" s="11"/>
      <c r="CKX24" s="11"/>
      <c r="CKY24" s="11"/>
      <c r="CKZ24" s="11"/>
      <c r="CLA24" s="11"/>
      <c r="CLB24" s="11"/>
      <c r="CLC24" s="11"/>
      <c r="CLD24" s="11"/>
      <c r="CLE24" s="11"/>
      <c r="CLF24" s="11"/>
      <c r="CLG24" s="11"/>
      <c r="CLH24" s="11"/>
      <c r="CLI24" s="11"/>
      <c r="CLJ24" s="11"/>
      <c r="CLK24" s="11"/>
      <c r="CLL24" s="11"/>
      <c r="CLM24" s="11"/>
      <c r="CLN24" s="11"/>
      <c r="CLO24" s="11"/>
      <c r="CLP24" s="11"/>
      <c r="CLQ24" s="11"/>
      <c r="CLR24" s="11"/>
      <c r="CLS24" s="11"/>
      <c r="CLT24" s="11"/>
      <c r="CLU24" s="11"/>
      <c r="CLV24" s="11"/>
      <c r="CLW24" s="11"/>
      <c r="CLX24" s="11"/>
      <c r="CLY24" s="11"/>
      <c r="CLZ24" s="11"/>
      <c r="CMA24" s="11"/>
      <c r="CMB24" s="11"/>
      <c r="CMC24" s="11"/>
      <c r="CMD24" s="11"/>
      <c r="CME24" s="11"/>
      <c r="CMF24" s="11"/>
      <c r="CMG24" s="11"/>
      <c r="CMH24" s="11"/>
      <c r="CMI24" s="11"/>
      <c r="CMJ24" s="11"/>
      <c r="CMK24" s="11"/>
      <c r="CML24" s="11"/>
      <c r="CMM24" s="11"/>
      <c r="CMN24" s="11"/>
      <c r="CMO24" s="11"/>
      <c r="CMP24" s="11"/>
      <c r="CMQ24" s="11"/>
      <c r="CMR24" s="11"/>
      <c r="CMS24" s="11"/>
      <c r="CMT24" s="11"/>
      <c r="CMU24" s="11"/>
      <c r="CMV24" s="11"/>
      <c r="CMW24" s="11"/>
      <c r="CMX24" s="11"/>
      <c r="CMY24" s="11"/>
      <c r="CMZ24" s="11"/>
      <c r="CNA24" s="11"/>
      <c r="CNB24" s="11"/>
      <c r="CNC24" s="11"/>
      <c r="CND24" s="11"/>
      <c r="CNE24" s="11"/>
      <c r="CNF24" s="11"/>
      <c r="CNG24" s="11"/>
      <c r="CNH24" s="11"/>
      <c r="CNI24" s="11"/>
      <c r="CNJ24" s="11"/>
      <c r="CNK24" s="11"/>
      <c r="CNL24" s="11"/>
      <c r="CNM24" s="11"/>
      <c r="CNN24" s="11"/>
      <c r="CNO24" s="11"/>
      <c r="CNP24" s="11"/>
      <c r="CNQ24" s="11"/>
      <c r="CNR24" s="11"/>
      <c r="CNS24" s="11"/>
      <c r="CNT24" s="11"/>
      <c r="CNU24" s="11"/>
      <c r="CNV24" s="11"/>
      <c r="CNW24" s="11"/>
      <c r="CNX24" s="11"/>
      <c r="CNY24" s="11"/>
      <c r="CNZ24" s="11"/>
      <c r="COA24" s="11"/>
      <c r="COB24" s="11"/>
      <c r="COC24" s="11"/>
      <c r="COD24" s="11"/>
      <c r="COE24" s="11"/>
      <c r="COF24" s="11"/>
      <c r="COG24" s="11"/>
      <c r="COH24" s="11"/>
      <c r="COI24" s="11"/>
      <c r="COJ24" s="11"/>
      <c r="COK24" s="11"/>
      <c r="COL24" s="11"/>
      <c r="COM24" s="11"/>
      <c r="CON24" s="11"/>
      <c r="COO24" s="11"/>
      <c r="COP24" s="11"/>
      <c r="COQ24" s="11"/>
      <c r="COR24" s="11"/>
      <c r="COS24" s="11"/>
      <c r="COT24" s="11"/>
      <c r="COU24" s="11"/>
      <c r="COV24" s="11"/>
      <c r="COW24" s="11"/>
      <c r="COX24" s="11"/>
      <c r="COY24" s="11"/>
      <c r="COZ24" s="11"/>
      <c r="CPA24" s="11"/>
      <c r="CPB24" s="11"/>
      <c r="CPC24" s="11"/>
      <c r="CPD24" s="11"/>
      <c r="CPE24" s="11"/>
      <c r="CPF24" s="11"/>
      <c r="CPG24" s="11"/>
      <c r="CPH24" s="11"/>
      <c r="CPI24" s="11"/>
      <c r="CPJ24" s="11"/>
      <c r="CPK24" s="11"/>
      <c r="CPL24" s="11"/>
      <c r="CPM24" s="11"/>
      <c r="CPN24" s="11"/>
      <c r="CPO24" s="11"/>
      <c r="CPP24" s="11"/>
      <c r="CPQ24" s="11"/>
      <c r="CPR24" s="11"/>
      <c r="CPS24" s="11"/>
      <c r="CPT24" s="11"/>
      <c r="CPU24" s="11"/>
      <c r="CPV24" s="11"/>
      <c r="CPW24" s="11"/>
      <c r="CPX24" s="11"/>
      <c r="CPY24" s="11"/>
      <c r="CPZ24" s="11"/>
      <c r="CQA24" s="11"/>
      <c r="CQB24" s="11"/>
      <c r="CQC24" s="11"/>
      <c r="CQD24" s="11"/>
      <c r="CQE24" s="11"/>
      <c r="CQF24" s="11"/>
      <c r="CQG24" s="11"/>
      <c r="CQH24" s="11"/>
      <c r="CQI24" s="11"/>
      <c r="CQJ24" s="11"/>
      <c r="CQK24" s="11"/>
      <c r="CQL24" s="11"/>
      <c r="CQM24" s="11"/>
      <c r="CQN24" s="11"/>
      <c r="CQO24" s="11"/>
      <c r="CQP24" s="11"/>
      <c r="CQQ24" s="11"/>
      <c r="CQR24" s="11"/>
      <c r="CQS24" s="11"/>
      <c r="CQT24" s="11"/>
      <c r="CQU24" s="11"/>
      <c r="CQV24" s="11"/>
      <c r="CQW24" s="11"/>
      <c r="CQX24" s="11"/>
      <c r="CQY24" s="11"/>
      <c r="CQZ24" s="11"/>
      <c r="CRA24" s="11"/>
      <c r="CRB24" s="11"/>
      <c r="CRC24" s="11"/>
      <c r="CRD24" s="11"/>
      <c r="CRE24" s="11"/>
      <c r="CRF24" s="11"/>
      <c r="CRG24" s="11"/>
      <c r="CRH24" s="11"/>
      <c r="CRI24" s="11"/>
      <c r="CRJ24" s="11"/>
      <c r="CRK24" s="11"/>
      <c r="CRL24" s="11"/>
      <c r="CRM24" s="11"/>
      <c r="CRN24" s="11"/>
      <c r="CRO24" s="11"/>
      <c r="CRP24" s="11"/>
      <c r="CRQ24" s="11"/>
      <c r="CRR24" s="11"/>
      <c r="CRS24" s="11"/>
      <c r="CRT24" s="11"/>
      <c r="CRU24" s="11"/>
      <c r="CRV24" s="11"/>
      <c r="CRW24" s="11"/>
      <c r="CRX24" s="11"/>
      <c r="CRY24" s="11"/>
      <c r="CRZ24" s="11"/>
      <c r="CSA24" s="11"/>
      <c r="CSB24" s="11"/>
      <c r="CSC24" s="11"/>
      <c r="CSD24" s="11"/>
      <c r="CSE24" s="11"/>
      <c r="CSF24" s="11"/>
      <c r="CSG24" s="11"/>
      <c r="CSH24" s="11"/>
      <c r="CSI24" s="11"/>
      <c r="CSJ24" s="11"/>
      <c r="CSK24" s="11"/>
      <c r="CSL24" s="11"/>
      <c r="CSM24" s="11"/>
      <c r="CSN24" s="11"/>
      <c r="CSO24" s="11"/>
      <c r="CSP24" s="11"/>
      <c r="CSQ24" s="11"/>
      <c r="CSR24" s="11"/>
      <c r="CSS24" s="11"/>
      <c r="CST24" s="11"/>
      <c r="CSU24" s="11"/>
      <c r="CSV24" s="11"/>
      <c r="CSW24" s="11"/>
      <c r="CSX24" s="11"/>
      <c r="CSY24" s="11"/>
      <c r="CSZ24" s="11"/>
      <c r="CTA24" s="11"/>
      <c r="CTB24" s="11"/>
      <c r="CTC24" s="11"/>
      <c r="CTD24" s="11"/>
      <c r="CTE24" s="11"/>
      <c r="CTF24" s="11"/>
      <c r="CTG24" s="11"/>
      <c r="CTH24" s="11"/>
      <c r="CTI24" s="11"/>
      <c r="CTJ24" s="11"/>
      <c r="CTK24" s="11"/>
      <c r="CTL24" s="11"/>
      <c r="CTM24" s="11"/>
      <c r="CTN24" s="11"/>
      <c r="CTO24" s="11"/>
      <c r="CTP24" s="11"/>
      <c r="CTQ24" s="11"/>
      <c r="CTR24" s="11"/>
      <c r="CTS24" s="11"/>
      <c r="CTT24" s="11"/>
      <c r="CTU24" s="11"/>
      <c r="CTV24" s="11"/>
      <c r="CTW24" s="11"/>
      <c r="CTX24" s="11"/>
      <c r="CTY24" s="11"/>
      <c r="CTZ24" s="11"/>
      <c r="CUA24" s="11"/>
      <c r="CUB24" s="11"/>
      <c r="CUC24" s="11"/>
      <c r="CUD24" s="11"/>
      <c r="CUE24" s="11"/>
      <c r="CUF24" s="11"/>
      <c r="CUG24" s="11"/>
      <c r="CUH24" s="11"/>
      <c r="CUI24" s="11"/>
      <c r="CUJ24" s="11"/>
      <c r="CUK24" s="11"/>
      <c r="CUL24" s="11"/>
      <c r="CUM24" s="11"/>
      <c r="CUN24" s="11"/>
      <c r="CUO24" s="11"/>
      <c r="CUP24" s="11"/>
      <c r="CUQ24" s="11"/>
      <c r="CUR24" s="11"/>
      <c r="CUS24" s="11"/>
      <c r="CUT24" s="11"/>
      <c r="CUU24" s="11"/>
      <c r="CUV24" s="11"/>
      <c r="CUW24" s="11"/>
      <c r="CUX24" s="11"/>
      <c r="CUY24" s="11"/>
      <c r="CUZ24" s="11"/>
      <c r="CVA24" s="11"/>
      <c r="CVB24" s="11"/>
      <c r="CVC24" s="11"/>
      <c r="CVD24" s="11"/>
      <c r="CVE24" s="11"/>
      <c r="CVF24" s="11"/>
      <c r="CVG24" s="11"/>
      <c r="CVH24" s="11"/>
      <c r="CVI24" s="11"/>
      <c r="CVJ24" s="11"/>
      <c r="CVK24" s="11"/>
      <c r="CVL24" s="11"/>
      <c r="CVM24" s="11"/>
      <c r="CVN24" s="11"/>
      <c r="CVO24" s="11"/>
      <c r="CVP24" s="11"/>
      <c r="CVQ24" s="11"/>
      <c r="CVR24" s="11"/>
      <c r="CVS24" s="11"/>
      <c r="CVT24" s="11"/>
      <c r="CVU24" s="11"/>
      <c r="CVV24" s="11"/>
      <c r="CVW24" s="11"/>
      <c r="CVX24" s="11"/>
      <c r="CVY24" s="11"/>
      <c r="CVZ24" s="11"/>
      <c r="CWA24" s="11"/>
      <c r="CWB24" s="11"/>
      <c r="CWC24" s="11"/>
      <c r="CWD24" s="11"/>
      <c r="CWE24" s="11"/>
      <c r="CWF24" s="11"/>
      <c r="CWG24" s="11"/>
      <c r="CWH24" s="11"/>
      <c r="CWI24" s="11"/>
      <c r="CWJ24" s="11"/>
      <c r="CWK24" s="11"/>
      <c r="CWL24" s="11"/>
      <c r="CWM24" s="11"/>
      <c r="CWN24" s="11"/>
      <c r="CWO24" s="11"/>
      <c r="CWP24" s="11"/>
      <c r="CWQ24" s="11"/>
      <c r="CWR24" s="11"/>
      <c r="CWS24" s="11"/>
      <c r="CWT24" s="11"/>
      <c r="CWU24" s="11"/>
      <c r="CWV24" s="11"/>
      <c r="CWW24" s="11"/>
      <c r="CWX24" s="11"/>
      <c r="CWY24" s="11"/>
      <c r="CWZ24" s="11"/>
      <c r="CXA24" s="11"/>
      <c r="CXB24" s="11"/>
      <c r="CXC24" s="11"/>
      <c r="CXD24" s="11"/>
      <c r="CXE24" s="11"/>
      <c r="CXF24" s="11"/>
      <c r="CXG24" s="11"/>
      <c r="CXH24" s="11"/>
      <c r="CXI24" s="11"/>
      <c r="CXJ24" s="11"/>
      <c r="CXK24" s="11"/>
      <c r="CXL24" s="11"/>
      <c r="CXM24" s="11"/>
      <c r="CXN24" s="11"/>
      <c r="CXO24" s="11"/>
      <c r="CXP24" s="11"/>
      <c r="CXQ24" s="11"/>
      <c r="CXR24" s="11"/>
      <c r="CXS24" s="11"/>
      <c r="CXT24" s="11"/>
      <c r="CXU24" s="11"/>
      <c r="CXV24" s="11"/>
      <c r="CXW24" s="11"/>
      <c r="CXX24" s="11"/>
      <c r="CXY24" s="11"/>
      <c r="CXZ24" s="11"/>
      <c r="CYA24" s="11"/>
      <c r="CYB24" s="11"/>
      <c r="CYC24" s="11"/>
      <c r="CYD24" s="11"/>
      <c r="CYE24" s="11"/>
      <c r="CYF24" s="11"/>
      <c r="CYG24" s="11"/>
      <c r="CYH24" s="11"/>
      <c r="CYI24" s="11"/>
      <c r="CYJ24" s="11"/>
      <c r="CYK24" s="11"/>
      <c r="CYL24" s="11"/>
      <c r="CYM24" s="11"/>
      <c r="CYN24" s="11"/>
      <c r="CYO24" s="11"/>
      <c r="CYP24" s="11"/>
      <c r="CYQ24" s="11"/>
      <c r="CYR24" s="11"/>
      <c r="CYS24" s="11"/>
      <c r="CYT24" s="11"/>
      <c r="CYU24" s="11"/>
      <c r="CYV24" s="11"/>
      <c r="CYW24" s="11"/>
      <c r="CYX24" s="11"/>
      <c r="CYY24" s="11"/>
      <c r="CYZ24" s="11"/>
      <c r="CZA24" s="11"/>
      <c r="CZB24" s="11"/>
      <c r="CZC24" s="11"/>
      <c r="CZD24" s="11"/>
      <c r="CZE24" s="11"/>
      <c r="CZF24" s="11"/>
      <c r="CZG24" s="11"/>
      <c r="CZH24" s="11"/>
      <c r="CZI24" s="11"/>
      <c r="CZJ24" s="11"/>
      <c r="CZK24" s="11"/>
      <c r="CZL24" s="11"/>
      <c r="CZM24" s="11"/>
      <c r="CZN24" s="11"/>
      <c r="CZO24" s="11"/>
      <c r="CZP24" s="11"/>
      <c r="CZQ24" s="11"/>
      <c r="CZR24" s="11"/>
      <c r="CZS24" s="11"/>
      <c r="CZT24" s="11"/>
      <c r="CZU24" s="11"/>
      <c r="CZV24" s="11"/>
      <c r="CZW24" s="11"/>
      <c r="CZX24" s="11"/>
      <c r="CZY24" s="11"/>
      <c r="CZZ24" s="11"/>
      <c r="DAA24" s="11"/>
      <c r="DAB24" s="11"/>
      <c r="DAC24" s="11"/>
      <c r="DAD24" s="11"/>
      <c r="DAE24" s="11"/>
      <c r="DAF24" s="11"/>
      <c r="DAG24" s="11"/>
      <c r="DAH24" s="11"/>
      <c r="DAI24" s="11"/>
      <c r="DAJ24" s="11"/>
      <c r="DAK24" s="11"/>
      <c r="DAL24" s="11"/>
      <c r="DAM24" s="11"/>
      <c r="DAN24" s="11"/>
      <c r="DAO24" s="11"/>
      <c r="DAP24" s="11"/>
      <c r="DAQ24" s="11"/>
      <c r="DAR24" s="11"/>
      <c r="DAS24" s="11"/>
      <c r="DAT24" s="11"/>
      <c r="DAU24" s="11"/>
      <c r="DAV24" s="11"/>
      <c r="DAW24" s="11"/>
      <c r="DAX24" s="11"/>
      <c r="DAY24" s="11"/>
      <c r="DAZ24" s="11"/>
      <c r="DBA24" s="11"/>
      <c r="DBB24" s="11"/>
      <c r="DBC24" s="11"/>
      <c r="DBD24" s="11"/>
      <c r="DBE24" s="11"/>
      <c r="DBF24" s="11"/>
      <c r="DBG24" s="11"/>
      <c r="DBH24" s="11"/>
      <c r="DBI24" s="11"/>
      <c r="DBJ24" s="11"/>
      <c r="DBK24" s="11"/>
      <c r="DBL24" s="11"/>
      <c r="DBM24" s="11"/>
      <c r="DBN24" s="11"/>
      <c r="DBO24" s="11"/>
      <c r="DBP24" s="11"/>
      <c r="DBQ24" s="11"/>
      <c r="DBR24" s="11"/>
      <c r="DBS24" s="11"/>
      <c r="DBT24" s="11"/>
      <c r="DBU24" s="11"/>
      <c r="DBV24" s="11"/>
      <c r="DBW24" s="11"/>
      <c r="DBX24" s="11"/>
      <c r="DBY24" s="11"/>
      <c r="DBZ24" s="11"/>
      <c r="DCA24" s="11"/>
      <c r="DCB24" s="11"/>
      <c r="DCC24" s="11"/>
      <c r="DCD24" s="11"/>
      <c r="DCE24" s="11"/>
      <c r="DCF24" s="11"/>
      <c r="DCG24" s="11"/>
      <c r="DCH24" s="11"/>
      <c r="DCI24" s="11"/>
      <c r="DCJ24" s="11"/>
      <c r="DCK24" s="11"/>
      <c r="DCL24" s="11"/>
      <c r="DCM24" s="11"/>
      <c r="DCN24" s="11"/>
      <c r="DCO24" s="11"/>
      <c r="DCP24" s="11"/>
      <c r="DCQ24" s="11"/>
      <c r="DCR24" s="11"/>
      <c r="DCS24" s="11"/>
      <c r="DCT24" s="11"/>
      <c r="DCU24" s="11"/>
      <c r="DCV24" s="11"/>
      <c r="DCW24" s="11"/>
      <c r="DCX24" s="11"/>
      <c r="DCY24" s="11"/>
      <c r="DCZ24" s="11"/>
      <c r="DDA24" s="11"/>
      <c r="DDB24" s="11"/>
      <c r="DDC24" s="11"/>
      <c r="DDD24" s="11"/>
      <c r="DDE24" s="11"/>
      <c r="DDF24" s="11"/>
      <c r="DDG24" s="11"/>
      <c r="DDH24" s="11"/>
      <c r="DDI24" s="11"/>
      <c r="DDJ24" s="11"/>
      <c r="DDK24" s="11"/>
      <c r="DDL24" s="11"/>
      <c r="DDM24" s="11"/>
      <c r="DDN24" s="11"/>
      <c r="DDO24" s="11"/>
      <c r="DDP24" s="11"/>
      <c r="DDQ24" s="11"/>
      <c r="DDR24" s="11"/>
      <c r="DDS24" s="11"/>
      <c r="DDT24" s="11"/>
      <c r="DDU24" s="11"/>
      <c r="DDV24" s="11"/>
      <c r="DDW24" s="11"/>
      <c r="DDX24" s="11"/>
      <c r="DDY24" s="11"/>
      <c r="DDZ24" s="11"/>
      <c r="DEA24" s="11"/>
      <c r="DEB24" s="11"/>
      <c r="DEC24" s="11"/>
      <c r="DED24" s="11"/>
      <c r="DEE24" s="11"/>
      <c r="DEF24" s="11"/>
      <c r="DEG24" s="11"/>
      <c r="DEH24" s="11"/>
      <c r="DEI24" s="11"/>
      <c r="DEJ24" s="11"/>
      <c r="DEK24" s="11"/>
      <c r="DEL24" s="11"/>
      <c r="DEM24" s="11"/>
      <c r="DEN24" s="11"/>
      <c r="DEO24" s="11"/>
      <c r="DEP24" s="11"/>
      <c r="DEQ24" s="11"/>
      <c r="DER24" s="11"/>
      <c r="DES24" s="11"/>
      <c r="DET24" s="11"/>
      <c r="DEU24" s="11"/>
      <c r="DEV24" s="11"/>
      <c r="DEW24" s="11"/>
      <c r="DEX24" s="11"/>
      <c r="DEY24" s="11"/>
      <c r="DEZ24" s="11"/>
      <c r="DFA24" s="11"/>
      <c r="DFB24" s="11"/>
      <c r="DFC24" s="11"/>
      <c r="DFD24" s="11"/>
      <c r="DFE24" s="11"/>
      <c r="DFF24" s="11"/>
      <c r="DFG24" s="11"/>
      <c r="DFH24" s="11"/>
      <c r="DFI24" s="11"/>
      <c r="DFJ24" s="11"/>
      <c r="DFK24" s="11"/>
      <c r="DFL24" s="11"/>
      <c r="DFM24" s="11"/>
      <c r="DFN24" s="11"/>
      <c r="DFO24" s="11"/>
      <c r="DFP24" s="11"/>
      <c r="DFQ24" s="11"/>
      <c r="DFR24" s="11"/>
      <c r="DFS24" s="11"/>
      <c r="DFT24" s="11"/>
      <c r="DFU24" s="11"/>
      <c r="DFV24" s="11"/>
      <c r="DFW24" s="11"/>
      <c r="DFX24" s="11"/>
      <c r="DFY24" s="11"/>
      <c r="DFZ24" s="11"/>
      <c r="DGA24" s="11"/>
      <c r="DGB24" s="11"/>
      <c r="DGC24" s="11"/>
      <c r="DGD24" s="11"/>
      <c r="DGE24" s="11"/>
      <c r="DGF24" s="11"/>
      <c r="DGG24" s="11"/>
      <c r="DGH24" s="11"/>
      <c r="DGI24" s="11"/>
      <c r="DGJ24" s="11"/>
      <c r="DGK24" s="11"/>
      <c r="DGL24" s="11"/>
      <c r="DGM24" s="11"/>
      <c r="DGN24" s="11"/>
      <c r="DGO24" s="11"/>
      <c r="DGP24" s="11"/>
      <c r="DGQ24" s="11"/>
      <c r="DGR24" s="11"/>
      <c r="DGS24" s="11"/>
      <c r="DGT24" s="11"/>
      <c r="DGU24" s="11"/>
      <c r="DGV24" s="11"/>
      <c r="DGW24" s="11"/>
      <c r="DGX24" s="11"/>
      <c r="DGY24" s="11"/>
      <c r="DGZ24" s="11"/>
      <c r="DHA24" s="11"/>
      <c r="DHB24" s="11"/>
      <c r="DHC24" s="11"/>
      <c r="DHD24" s="11"/>
      <c r="DHE24" s="11"/>
      <c r="DHF24" s="11"/>
      <c r="DHG24" s="11"/>
      <c r="DHH24" s="11"/>
      <c r="DHI24" s="11"/>
      <c r="DHJ24" s="11"/>
      <c r="DHK24" s="11"/>
      <c r="DHL24" s="11"/>
      <c r="DHM24" s="11"/>
      <c r="DHN24" s="11"/>
      <c r="DHO24" s="11"/>
      <c r="DHP24" s="11"/>
      <c r="DHQ24" s="11"/>
      <c r="DHR24" s="11"/>
      <c r="DHS24" s="11"/>
      <c r="DHT24" s="11"/>
      <c r="DHU24" s="11"/>
      <c r="DHV24" s="11"/>
      <c r="DHW24" s="11"/>
      <c r="DHX24" s="11"/>
      <c r="DHY24" s="11"/>
      <c r="DHZ24" s="11"/>
      <c r="DIA24" s="11"/>
      <c r="DIB24" s="11"/>
      <c r="DIC24" s="11"/>
      <c r="DID24" s="11"/>
      <c r="DIE24" s="11"/>
      <c r="DIF24" s="11"/>
      <c r="DIG24" s="11"/>
      <c r="DIH24" s="11"/>
      <c r="DII24" s="11"/>
      <c r="DIJ24" s="11"/>
      <c r="DIK24" s="11"/>
      <c r="DIL24" s="11"/>
      <c r="DIM24" s="11"/>
      <c r="DIN24" s="11"/>
      <c r="DIO24" s="11"/>
      <c r="DIP24" s="11"/>
      <c r="DIQ24" s="11"/>
      <c r="DIR24" s="11"/>
      <c r="DIS24" s="11"/>
      <c r="DIT24" s="11"/>
      <c r="DIU24" s="11"/>
      <c r="DIV24" s="11"/>
      <c r="DIW24" s="11"/>
      <c r="DIX24" s="11"/>
      <c r="DIY24" s="11"/>
      <c r="DIZ24" s="11"/>
      <c r="DJA24" s="11"/>
      <c r="DJB24" s="11"/>
      <c r="DJC24" s="11"/>
      <c r="DJD24" s="11"/>
      <c r="DJE24" s="11"/>
      <c r="DJF24" s="11"/>
      <c r="DJG24" s="11"/>
      <c r="DJH24" s="11"/>
      <c r="DJI24" s="11"/>
      <c r="DJJ24" s="11"/>
      <c r="DJK24" s="11"/>
      <c r="DJL24" s="11"/>
      <c r="DJM24" s="11"/>
      <c r="DJN24" s="11"/>
      <c r="DJO24" s="11"/>
      <c r="DJP24" s="11"/>
      <c r="DJQ24" s="11"/>
      <c r="DJR24" s="11"/>
      <c r="DJS24" s="11"/>
      <c r="DJT24" s="11"/>
      <c r="DJU24" s="11"/>
      <c r="DJV24" s="11"/>
      <c r="DJW24" s="11"/>
      <c r="DJX24" s="11"/>
      <c r="DJY24" s="11"/>
      <c r="DJZ24" s="11"/>
      <c r="DKA24" s="11"/>
      <c r="DKB24" s="11"/>
      <c r="DKC24" s="11"/>
      <c r="DKD24" s="11"/>
      <c r="DKE24" s="11"/>
      <c r="DKF24" s="11"/>
      <c r="DKG24" s="11"/>
      <c r="DKH24" s="11"/>
      <c r="DKI24" s="11"/>
      <c r="DKJ24" s="11"/>
      <c r="DKK24" s="11"/>
      <c r="DKL24" s="11"/>
      <c r="DKM24" s="11"/>
      <c r="DKN24" s="11"/>
      <c r="DKO24" s="11"/>
      <c r="DKP24" s="11"/>
      <c r="DKQ24" s="11"/>
      <c r="DKR24" s="11"/>
      <c r="DKS24" s="11"/>
      <c r="DKT24" s="11"/>
      <c r="DKU24" s="11"/>
      <c r="DKV24" s="11"/>
      <c r="DKW24" s="11"/>
      <c r="DKX24" s="11"/>
      <c r="DKY24" s="11"/>
      <c r="DKZ24" s="11"/>
      <c r="DLA24" s="11"/>
      <c r="DLB24" s="11"/>
      <c r="DLC24" s="11"/>
      <c r="DLD24" s="11"/>
      <c r="DLE24" s="11"/>
      <c r="DLF24" s="11"/>
      <c r="DLG24" s="11"/>
      <c r="DLH24" s="11"/>
      <c r="DLI24" s="11"/>
      <c r="DLJ24" s="11"/>
      <c r="DLK24" s="11"/>
      <c r="DLL24" s="11"/>
      <c r="DLM24" s="11"/>
      <c r="DLN24" s="11"/>
      <c r="DLO24" s="11"/>
      <c r="DLP24" s="11"/>
      <c r="DLQ24" s="11"/>
      <c r="DLR24" s="11"/>
      <c r="DLS24" s="11"/>
      <c r="DLT24" s="11"/>
      <c r="DLU24" s="11"/>
      <c r="DLV24" s="11"/>
      <c r="DLW24" s="11"/>
      <c r="DLX24" s="11"/>
      <c r="DLY24" s="11"/>
      <c r="DLZ24" s="11"/>
      <c r="DMA24" s="11"/>
      <c r="DMB24" s="11"/>
      <c r="DMC24" s="11"/>
      <c r="DMD24" s="11"/>
      <c r="DME24" s="11"/>
      <c r="DMF24" s="11"/>
      <c r="DMG24" s="11"/>
      <c r="DMH24" s="11"/>
      <c r="DMI24" s="11"/>
      <c r="DMJ24" s="11"/>
      <c r="DMK24" s="11"/>
      <c r="DML24" s="11"/>
      <c r="DMM24" s="11"/>
      <c r="DMN24" s="11"/>
      <c r="DMO24" s="11"/>
      <c r="DMP24" s="11"/>
      <c r="DMQ24" s="11"/>
      <c r="DMR24" s="11"/>
      <c r="DMS24" s="11"/>
      <c r="DMT24" s="11"/>
      <c r="DMU24" s="11"/>
      <c r="DMV24" s="11"/>
      <c r="DMW24" s="11"/>
      <c r="DMX24" s="11"/>
      <c r="DMY24" s="11"/>
      <c r="DMZ24" s="11"/>
      <c r="DNA24" s="11"/>
      <c r="DNB24" s="11"/>
      <c r="DNC24" s="11"/>
      <c r="DND24" s="11"/>
      <c r="DNE24" s="11"/>
      <c r="DNF24" s="11"/>
      <c r="DNG24" s="11"/>
      <c r="DNH24" s="11"/>
      <c r="DNI24" s="11"/>
      <c r="DNJ24" s="11"/>
      <c r="DNK24" s="11"/>
      <c r="DNL24" s="11"/>
      <c r="DNM24" s="11"/>
      <c r="DNN24" s="11"/>
      <c r="DNO24" s="11"/>
      <c r="DNP24" s="11"/>
      <c r="DNQ24" s="11"/>
      <c r="DNR24" s="11"/>
      <c r="DNS24" s="11"/>
      <c r="DNT24" s="11"/>
      <c r="DNU24" s="11"/>
      <c r="DNV24" s="11"/>
      <c r="DNW24" s="11"/>
      <c r="DNX24" s="11"/>
      <c r="DNY24" s="11"/>
      <c r="DNZ24" s="11"/>
      <c r="DOA24" s="11"/>
      <c r="DOB24" s="11"/>
      <c r="DOC24" s="11"/>
      <c r="DOD24" s="11"/>
      <c r="DOE24" s="11"/>
      <c r="DOF24" s="11"/>
      <c r="DOG24" s="11"/>
      <c r="DOH24" s="11"/>
      <c r="DOI24" s="11"/>
      <c r="DOJ24" s="11"/>
      <c r="DOK24" s="11"/>
      <c r="DOL24" s="11"/>
      <c r="DOM24" s="11"/>
      <c r="DON24" s="11"/>
      <c r="DOO24" s="11"/>
      <c r="DOP24" s="11"/>
      <c r="DOQ24" s="11"/>
      <c r="DOR24" s="11"/>
      <c r="DOS24" s="11"/>
      <c r="DOT24" s="11"/>
      <c r="DOU24" s="11"/>
      <c r="DOV24" s="11"/>
      <c r="DOW24" s="11"/>
      <c r="DOX24" s="11"/>
      <c r="DOY24" s="11"/>
      <c r="DOZ24" s="11"/>
      <c r="DPA24" s="11"/>
      <c r="DPB24" s="11"/>
      <c r="DPC24" s="11"/>
      <c r="DPD24" s="11"/>
      <c r="DPE24" s="11"/>
      <c r="DPF24" s="11"/>
      <c r="DPG24" s="11"/>
      <c r="DPH24" s="11"/>
      <c r="DPI24" s="11"/>
      <c r="DPJ24" s="11"/>
      <c r="DPK24" s="11"/>
      <c r="DPL24" s="11"/>
      <c r="DPM24" s="11"/>
      <c r="DPN24" s="11"/>
      <c r="DPO24" s="11"/>
      <c r="DPP24" s="11"/>
      <c r="DPQ24" s="11"/>
      <c r="DPR24" s="11"/>
      <c r="DPS24" s="11"/>
      <c r="DPT24" s="11"/>
      <c r="DPU24" s="11"/>
      <c r="DPV24" s="11"/>
      <c r="DPW24" s="11"/>
      <c r="DPX24" s="11"/>
      <c r="DPY24" s="11"/>
      <c r="DPZ24" s="11"/>
      <c r="DQA24" s="11"/>
      <c r="DQB24" s="11"/>
      <c r="DQC24" s="11"/>
      <c r="DQD24" s="11"/>
      <c r="DQE24" s="11"/>
      <c r="DQF24" s="11"/>
      <c r="DQG24" s="11"/>
      <c r="DQH24" s="11"/>
      <c r="DQI24" s="11"/>
      <c r="DQJ24" s="11"/>
      <c r="DQK24" s="11"/>
      <c r="DQL24" s="11"/>
      <c r="DQM24" s="11"/>
      <c r="DQN24" s="11"/>
      <c r="DQO24" s="11"/>
      <c r="DQP24" s="11"/>
      <c r="DQQ24" s="11"/>
      <c r="DQR24" s="11"/>
      <c r="DQS24" s="11"/>
      <c r="DQT24" s="11"/>
      <c r="DQU24" s="11"/>
      <c r="DQV24" s="11"/>
      <c r="DQW24" s="11"/>
      <c r="DQX24" s="11"/>
      <c r="DQY24" s="11"/>
      <c r="DQZ24" s="11"/>
      <c r="DRA24" s="11"/>
      <c r="DRB24" s="11"/>
      <c r="DRC24" s="11"/>
      <c r="DRD24" s="11"/>
      <c r="DRE24" s="11"/>
      <c r="DRF24" s="11"/>
      <c r="DRG24" s="11"/>
      <c r="DRH24" s="11"/>
      <c r="DRI24" s="11"/>
      <c r="DRJ24" s="11"/>
      <c r="DRK24" s="11"/>
      <c r="DRL24" s="11"/>
      <c r="DRM24" s="11"/>
      <c r="DRN24" s="11"/>
      <c r="DRO24" s="11"/>
      <c r="DRP24" s="11"/>
      <c r="DRQ24" s="11"/>
      <c r="DRR24" s="11"/>
      <c r="DRS24" s="11"/>
      <c r="DRT24" s="11"/>
      <c r="DRU24" s="11"/>
      <c r="DRV24" s="11"/>
      <c r="DRW24" s="11"/>
      <c r="DRX24" s="11"/>
      <c r="DRY24" s="11"/>
      <c r="DRZ24" s="11"/>
      <c r="DSA24" s="11"/>
      <c r="DSB24" s="11"/>
      <c r="DSC24" s="11"/>
      <c r="DSD24" s="11"/>
      <c r="DSE24" s="11"/>
      <c r="DSF24" s="11"/>
      <c r="DSG24" s="11"/>
      <c r="DSH24" s="11"/>
      <c r="DSI24" s="11"/>
      <c r="DSJ24" s="11"/>
      <c r="DSK24" s="11"/>
      <c r="DSL24" s="11"/>
      <c r="DSM24" s="11"/>
      <c r="DSN24" s="11"/>
      <c r="DSO24" s="11"/>
      <c r="DSP24" s="11"/>
      <c r="DSQ24" s="11"/>
      <c r="DSR24" s="11"/>
      <c r="DSS24" s="11"/>
      <c r="DST24" s="11"/>
      <c r="DSU24" s="11"/>
      <c r="DSV24" s="11"/>
      <c r="DSW24" s="11"/>
      <c r="DSX24" s="11"/>
      <c r="DSY24" s="11"/>
      <c r="DSZ24" s="11"/>
      <c r="DTA24" s="11"/>
      <c r="DTB24" s="11"/>
      <c r="DTC24" s="11"/>
      <c r="DTD24" s="11"/>
      <c r="DTE24" s="11"/>
      <c r="DTF24" s="11"/>
      <c r="DTG24" s="11"/>
      <c r="DTH24" s="11"/>
      <c r="DTI24" s="11"/>
      <c r="DTJ24" s="11"/>
      <c r="DTK24" s="11"/>
      <c r="DTL24" s="11"/>
      <c r="DTM24" s="11"/>
      <c r="DTN24" s="11"/>
      <c r="DTO24" s="11"/>
      <c r="DTP24" s="11"/>
      <c r="DTQ24" s="11"/>
      <c r="DTR24" s="11"/>
      <c r="DTS24" s="11"/>
      <c r="DTT24" s="11"/>
      <c r="DTU24" s="11"/>
      <c r="DTV24" s="11"/>
      <c r="DTW24" s="11"/>
      <c r="DTX24" s="11"/>
      <c r="DTY24" s="11"/>
      <c r="DTZ24" s="11"/>
      <c r="DUA24" s="11"/>
      <c r="DUB24" s="11"/>
      <c r="DUC24" s="11"/>
      <c r="DUD24" s="11"/>
      <c r="DUE24" s="11"/>
      <c r="DUF24" s="11"/>
      <c r="DUG24" s="11"/>
      <c r="DUH24" s="11"/>
      <c r="DUI24" s="11"/>
      <c r="DUJ24" s="11"/>
      <c r="DUK24" s="11"/>
      <c r="DUL24" s="11"/>
      <c r="DUM24" s="11"/>
      <c r="DUN24" s="11"/>
      <c r="DUO24" s="11"/>
      <c r="DUP24" s="11"/>
      <c r="DUQ24" s="11"/>
      <c r="DUR24" s="11"/>
      <c r="DUS24" s="11"/>
      <c r="DUT24" s="11"/>
      <c r="DUU24" s="11"/>
      <c r="DUV24" s="11"/>
      <c r="DUW24" s="11"/>
      <c r="DUX24" s="11"/>
      <c r="DUY24" s="11"/>
      <c r="DUZ24" s="11"/>
      <c r="DVA24" s="11"/>
      <c r="DVB24" s="11"/>
      <c r="DVC24" s="11"/>
      <c r="DVD24" s="11"/>
      <c r="DVE24" s="11"/>
      <c r="DVF24" s="11"/>
      <c r="DVG24" s="11"/>
      <c r="DVH24" s="11"/>
      <c r="DVI24" s="11"/>
      <c r="DVJ24" s="11"/>
      <c r="DVK24" s="11"/>
      <c r="DVL24" s="11"/>
      <c r="DVM24" s="11"/>
      <c r="DVN24" s="11"/>
      <c r="DVO24" s="11"/>
      <c r="DVP24" s="11"/>
      <c r="DVQ24" s="11"/>
      <c r="DVR24" s="11"/>
      <c r="DVS24" s="11"/>
      <c r="DVT24" s="11"/>
      <c r="DVU24" s="11"/>
      <c r="DVV24" s="11"/>
      <c r="DVW24" s="11"/>
      <c r="DVX24" s="11"/>
      <c r="DVY24" s="11"/>
      <c r="DVZ24" s="11"/>
      <c r="DWA24" s="11"/>
      <c r="DWB24" s="11"/>
      <c r="DWC24" s="11"/>
      <c r="DWD24" s="11"/>
      <c r="DWE24" s="11"/>
      <c r="DWF24" s="11"/>
      <c r="DWG24" s="11"/>
      <c r="DWH24" s="11"/>
      <c r="DWI24" s="11"/>
      <c r="DWJ24" s="11"/>
      <c r="DWK24" s="11"/>
      <c r="DWL24" s="11"/>
      <c r="DWM24" s="11"/>
      <c r="DWN24" s="11"/>
      <c r="DWO24" s="11"/>
      <c r="DWP24" s="11"/>
      <c r="DWQ24" s="11"/>
      <c r="DWR24" s="11"/>
      <c r="DWS24" s="11"/>
      <c r="DWT24" s="11"/>
      <c r="DWU24" s="11"/>
      <c r="DWV24" s="11"/>
      <c r="DWW24" s="11"/>
      <c r="DWX24" s="11"/>
      <c r="DWY24" s="11"/>
      <c r="DWZ24" s="11"/>
      <c r="DXA24" s="11"/>
      <c r="DXB24" s="11"/>
      <c r="DXC24" s="11"/>
      <c r="DXD24" s="11"/>
      <c r="DXE24" s="11"/>
      <c r="DXF24" s="11"/>
      <c r="DXG24" s="11"/>
      <c r="DXH24" s="11"/>
      <c r="DXI24" s="11"/>
      <c r="DXJ24" s="11"/>
      <c r="DXK24" s="11"/>
      <c r="DXL24" s="11"/>
      <c r="DXM24" s="11"/>
      <c r="DXN24" s="11"/>
      <c r="DXO24" s="11"/>
      <c r="DXP24" s="11"/>
      <c r="DXQ24" s="11"/>
      <c r="DXR24" s="11"/>
      <c r="DXS24" s="11"/>
      <c r="DXT24" s="11"/>
      <c r="DXU24" s="11"/>
      <c r="DXV24" s="11"/>
      <c r="DXW24" s="11"/>
      <c r="DXX24" s="11"/>
      <c r="DXY24" s="11"/>
      <c r="DXZ24" s="11"/>
      <c r="DYA24" s="11"/>
      <c r="DYB24" s="11"/>
      <c r="DYC24" s="11"/>
      <c r="DYD24" s="11"/>
      <c r="DYE24" s="11"/>
      <c r="DYF24" s="11"/>
      <c r="DYG24" s="11"/>
      <c r="DYH24" s="11"/>
      <c r="DYI24" s="11"/>
      <c r="DYJ24" s="11"/>
      <c r="DYK24" s="11"/>
      <c r="DYL24" s="11"/>
      <c r="DYM24" s="11"/>
      <c r="DYN24" s="11"/>
      <c r="DYO24" s="11"/>
      <c r="DYP24" s="11"/>
      <c r="DYQ24" s="11"/>
      <c r="DYR24" s="11"/>
      <c r="DYS24" s="11"/>
      <c r="DYT24" s="11"/>
      <c r="DYU24" s="11"/>
      <c r="DYV24" s="11"/>
      <c r="DYW24" s="11"/>
      <c r="DYX24" s="11"/>
      <c r="DYY24" s="11"/>
      <c r="DYZ24" s="11"/>
      <c r="DZA24" s="11"/>
      <c r="DZB24" s="11"/>
      <c r="DZC24" s="11"/>
      <c r="DZD24" s="11"/>
      <c r="DZE24" s="11"/>
      <c r="DZF24" s="11"/>
      <c r="DZG24" s="11"/>
      <c r="DZH24" s="11"/>
      <c r="DZI24" s="11"/>
      <c r="DZJ24" s="11"/>
      <c r="DZK24" s="11"/>
      <c r="DZL24" s="11"/>
      <c r="DZM24" s="11"/>
      <c r="DZN24" s="11"/>
      <c r="DZO24" s="11"/>
      <c r="DZP24" s="11"/>
      <c r="DZQ24" s="11"/>
      <c r="DZR24" s="11"/>
      <c r="DZS24" s="11"/>
      <c r="DZT24" s="11"/>
      <c r="DZU24" s="11"/>
      <c r="DZV24" s="11"/>
      <c r="DZW24" s="11"/>
      <c r="DZX24" s="11"/>
      <c r="DZY24" s="11"/>
      <c r="DZZ24" s="11"/>
      <c r="EAA24" s="11"/>
      <c r="EAB24" s="11"/>
      <c r="EAC24" s="11"/>
      <c r="EAD24" s="11"/>
      <c r="EAE24" s="11"/>
      <c r="EAF24" s="11"/>
      <c r="EAG24" s="11"/>
      <c r="EAH24" s="11"/>
      <c r="EAI24" s="11"/>
      <c r="EAJ24" s="11"/>
      <c r="EAK24" s="11"/>
      <c r="EAL24" s="11"/>
      <c r="EAM24" s="11"/>
      <c r="EAN24" s="11"/>
      <c r="EAO24" s="11"/>
      <c r="EAP24" s="11"/>
      <c r="EAQ24" s="11"/>
      <c r="EAR24" s="11"/>
      <c r="EAS24" s="11"/>
      <c r="EAT24" s="11"/>
      <c r="EAU24" s="11"/>
      <c r="EAV24" s="11"/>
      <c r="EAW24" s="11"/>
      <c r="EAX24" s="11"/>
      <c r="EAY24" s="11"/>
      <c r="EAZ24" s="11"/>
      <c r="EBA24" s="11"/>
      <c r="EBB24" s="11"/>
      <c r="EBC24" s="11"/>
      <c r="EBD24" s="11"/>
      <c r="EBE24" s="11"/>
      <c r="EBF24" s="11"/>
      <c r="EBG24" s="11"/>
      <c r="EBH24" s="11"/>
      <c r="EBI24" s="11"/>
      <c r="EBJ24" s="11"/>
      <c r="EBK24" s="11"/>
      <c r="EBL24" s="11"/>
      <c r="EBM24" s="11"/>
      <c r="EBN24" s="11"/>
      <c r="EBO24" s="11"/>
      <c r="EBP24" s="11"/>
      <c r="EBQ24" s="11"/>
      <c r="EBR24" s="11"/>
      <c r="EBS24" s="11"/>
      <c r="EBT24" s="11"/>
      <c r="EBU24" s="11"/>
      <c r="EBV24" s="11"/>
      <c r="EBW24" s="11"/>
      <c r="EBX24" s="11"/>
      <c r="EBY24" s="11"/>
      <c r="EBZ24" s="11"/>
      <c r="ECA24" s="11"/>
      <c r="ECB24" s="11"/>
      <c r="ECC24" s="11"/>
      <c r="ECD24" s="11"/>
      <c r="ECE24" s="11"/>
      <c r="ECF24" s="11"/>
      <c r="ECG24" s="11"/>
      <c r="ECH24" s="11"/>
      <c r="ECI24" s="11"/>
      <c r="ECJ24" s="11"/>
      <c r="ECK24" s="11"/>
      <c r="ECL24" s="11"/>
      <c r="ECM24" s="11"/>
      <c r="ECN24" s="11"/>
      <c r="ECO24" s="11"/>
      <c r="ECP24" s="11"/>
      <c r="ECQ24" s="11"/>
      <c r="ECR24" s="11"/>
      <c r="ECS24" s="11"/>
      <c r="ECT24" s="11"/>
      <c r="ECU24" s="11"/>
      <c r="ECV24" s="11"/>
      <c r="ECW24" s="11"/>
      <c r="ECX24" s="11"/>
      <c r="ECY24" s="11"/>
      <c r="ECZ24" s="11"/>
      <c r="EDA24" s="11"/>
      <c r="EDB24" s="11"/>
      <c r="EDC24" s="11"/>
      <c r="EDD24" s="11"/>
      <c r="EDE24" s="11"/>
      <c r="EDF24" s="11"/>
      <c r="EDG24" s="11"/>
      <c r="EDH24" s="11"/>
      <c r="EDI24" s="11"/>
      <c r="EDJ24" s="11"/>
      <c r="EDK24" s="11"/>
      <c r="EDL24" s="11"/>
      <c r="EDM24" s="11"/>
      <c r="EDN24" s="11"/>
      <c r="EDO24" s="11"/>
      <c r="EDP24" s="11"/>
      <c r="EDQ24" s="11"/>
      <c r="EDR24" s="11"/>
      <c r="EDS24" s="11"/>
      <c r="EDT24" s="11"/>
      <c r="EDU24" s="11"/>
      <c r="EDV24" s="11"/>
      <c r="EDW24" s="11"/>
      <c r="EDX24" s="11"/>
      <c r="EDY24" s="11"/>
      <c r="EDZ24" s="11"/>
      <c r="EEA24" s="11"/>
      <c r="EEB24" s="11"/>
      <c r="EEC24" s="11"/>
      <c r="EED24" s="11"/>
      <c r="EEE24" s="11"/>
      <c r="EEF24" s="11"/>
      <c r="EEG24" s="11"/>
      <c r="EEH24" s="11"/>
      <c r="EEI24" s="11"/>
      <c r="EEJ24" s="11"/>
      <c r="EEK24" s="11"/>
      <c r="EEL24" s="11"/>
      <c r="EEM24" s="11"/>
      <c r="EEN24" s="11"/>
      <c r="EEO24" s="11"/>
      <c r="EEP24" s="11"/>
      <c r="EEQ24" s="11"/>
      <c r="EER24" s="11"/>
      <c r="EES24" s="11"/>
      <c r="EET24" s="11"/>
      <c r="EEU24" s="11"/>
      <c r="EEV24" s="11"/>
      <c r="EEW24" s="11"/>
      <c r="EEX24" s="11"/>
      <c r="EEY24" s="11"/>
      <c r="EEZ24" s="11"/>
      <c r="EFA24" s="11"/>
      <c r="EFB24" s="11"/>
      <c r="EFC24" s="11"/>
      <c r="EFD24" s="11"/>
      <c r="EFE24" s="11"/>
      <c r="EFF24" s="11"/>
      <c r="EFG24" s="11"/>
      <c r="EFH24" s="11"/>
      <c r="EFI24" s="11"/>
      <c r="EFJ24" s="11"/>
      <c r="EFK24" s="11"/>
      <c r="EFL24" s="11"/>
      <c r="EFM24" s="11"/>
      <c r="EFN24" s="11"/>
      <c r="EFO24" s="11"/>
      <c r="EFP24" s="11"/>
      <c r="EFQ24" s="11"/>
      <c r="EFR24" s="11"/>
      <c r="EFS24" s="11"/>
      <c r="EFT24" s="11"/>
      <c r="EFU24" s="11"/>
      <c r="EFV24" s="11"/>
      <c r="EFW24" s="11"/>
      <c r="EFX24" s="11"/>
      <c r="EFY24" s="11"/>
      <c r="EFZ24" s="11"/>
      <c r="EGA24" s="11"/>
      <c r="EGB24" s="11"/>
      <c r="EGC24" s="11"/>
      <c r="EGD24" s="11"/>
      <c r="EGE24" s="11"/>
      <c r="EGF24" s="11"/>
      <c r="EGG24" s="11"/>
      <c r="EGH24" s="11"/>
      <c r="EGI24" s="11"/>
      <c r="EGJ24" s="11"/>
      <c r="EGK24" s="11"/>
      <c r="EGL24" s="11"/>
      <c r="EGM24" s="11"/>
      <c r="EGN24" s="11"/>
      <c r="EGO24" s="11"/>
      <c r="EGP24" s="11"/>
      <c r="EGQ24" s="11"/>
      <c r="EGR24" s="11"/>
      <c r="EGS24" s="11"/>
      <c r="EGT24" s="11"/>
      <c r="EGU24" s="11"/>
      <c r="EGV24" s="11"/>
      <c r="EGW24" s="11"/>
      <c r="EGX24" s="11"/>
      <c r="EGY24" s="11"/>
      <c r="EGZ24" s="11"/>
      <c r="EHA24" s="11"/>
      <c r="EHB24" s="11"/>
      <c r="EHC24" s="11"/>
      <c r="EHD24" s="11"/>
      <c r="EHE24" s="11"/>
      <c r="EHF24" s="11"/>
      <c r="EHG24" s="11"/>
      <c r="EHH24" s="11"/>
      <c r="EHI24" s="11"/>
      <c r="EHJ24" s="11"/>
      <c r="EHK24" s="11"/>
      <c r="EHL24" s="11"/>
      <c r="EHM24" s="11"/>
      <c r="EHN24" s="11"/>
      <c r="EHO24" s="11"/>
      <c r="EHP24" s="11"/>
      <c r="EHQ24" s="11"/>
      <c r="EHR24" s="11"/>
      <c r="EHS24" s="11"/>
      <c r="EHT24" s="11"/>
      <c r="EHU24" s="11"/>
      <c r="EHV24" s="11"/>
      <c r="EHW24" s="11"/>
      <c r="EHX24" s="11"/>
      <c r="EHY24" s="11"/>
      <c r="EHZ24" s="11"/>
      <c r="EIA24" s="11"/>
      <c r="EIB24" s="11"/>
      <c r="EIC24" s="11"/>
      <c r="EID24" s="11"/>
      <c r="EIE24" s="11"/>
      <c r="EIF24" s="11"/>
      <c r="EIG24" s="11"/>
      <c r="EIH24" s="11"/>
      <c r="EII24" s="11"/>
      <c r="EIJ24" s="11"/>
      <c r="EIK24" s="11"/>
      <c r="EIL24" s="11"/>
      <c r="EIM24" s="11"/>
      <c r="EIN24" s="11"/>
      <c r="EIO24" s="11"/>
      <c r="EIP24" s="11"/>
      <c r="EIQ24" s="11"/>
      <c r="EIR24" s="11"/>
      <c r="EIS24" s="11"/>
      <c r="EIT24" s="11"/>
      <c r="EIU24" s="11"/>
      <c r="EIV24" s="11"/>
      <c r="EIW24" s="11"/>
      <c r="EIX24" s="11"/>
      <c r="EIY24" s="11"/>
      <c r="EIZ24" s="11"/>
      <c r="EJA24" s="11"/>
      <c r="EJB24" s="11"/>
      <c r="EJC24" s="11"/>
      <c r="EJD24" s="11"/>
      <c r="EJE24" s="11"/>
      <c r="EJF24" s="11"/>
      <c r="EJG24" s="11"/>
      <c r="EJH24" s="11"/>
      <c r="EJI24" s="11"/>
      <c r="EJJ24" s="11"/>
      <c r="EJK24" s="11"/>
      <c r="EJL24" s="11"/>
      <c r="EJM24" s="11"/>
      <c r="EJN24" s="11"/>
      <c r="EJO24" s="11"/>
      <c r="EJP24" s="11"/>
      <c r="EJQ24" s="11"/>
      <c r="EJR24" s="11"/>
      <c r="EJS24" s="11"/>
      <c r="EJT24" s="11"/>
      <c r="EJU24" s="11"/>
      <c r="EJV24" s="11"/>
      <c r="EJW24" s="11"/>
      <c r="EJX24" s="11"/>
      <c r="EJY24" s="11"/>
      <c r="EJZ24" s="11"/>
      <c r="EKA24" s="11"/>
      <c r="EKB24" s="11"/>
      <c r="EKC24" s="11"/>
      <c r="EKD24" s="11"/>
      <c r="EKE24" s="11"/>
      <c r="EKF24" s="11"/>
      <c r="EKG24" s="11"/>
      <c r="EKH24" s="11"/>
      <c r="EKI24" s="11"/>
      <c r="EKJ24" s="11"/>
      <c r="EKK24" s="11"/>
      <c r="EKL24" s="11"/>
      <c r="EKM24" s="11"/>
      <c r="EKN24" s="11"/>
      <c r="EKO24" s="11"/>
      <c r="EKP24" s="11"/>
      <c r="EKQ24" s="11"/>
      <c r="EKR24" s="11"/>
      <c r="EKS24" s="11"/>
      <c r="EKT24" s="11"/>
      <c r="EKU24" s="11"/>
      <c r="EKV24" s="11"/>
      <c r="EKW24" s="11"/>
      <c r="EKX24" s="11"/>
      <c r="EKY24" s="11"/>
      <c r="EKZ24" s="11"/>
      <c r="ELA24" s="11"/>
      <c r="ELB24" s="11"/>
      <c r="ELC24" s="11"/>
      <c r="ELD24" s="11"/>
      <c r="ELE24" s="11"/>
      <c r="ELF24" s="11"/>
      <c r="ELG24" s="11"/>
      <c r="ELH24" s="11"/>
      <c r="ELI24" s="11"/>
      <c r="ELJ24" s="11"/>
      <c r="ELK24" s="11"/>
      <c r="ELL24" s="11"/>
      <c r="ELM24" s="11"/>
      <c r="ELN24" s="11"/>
      <c r="ELO24" s="11"/>
      <c r="ELP24" s="11"/>
      <c r="ELQ24" s="11"/>
      <c r="ELR24" s="11"/>
      <c r="ELS24" s="11"/>
      <c r="ELT24" s="11"/>
      <c r="ELU24" s="11"/>
      <c r="ELV24" s="11"/>
      <c r="ELW24" s="11"/>
      <c r="ELX24" s="11"/>
      <c r="ELY24" s="11"/>
      <c r="ELZ24" s="11"/>
      <c r="EMA24" s="11"/>
      <c r="EMB24" s="11"/>
      <c r="EMC24" s="11"/>
      <c r="EMD24" s="11"/>
      <c r="EME24" s="11"/>
      <c r="EMF24" s="11"/>
      <c r="EMG24" s="11"/>
      <c r="EMH24" s="11"/>
      <c r="EMI24" s="11"/>
      <c r="EMJ24" s="11"/>
      <c r="EMK24" s="11"/>
      <c r="EML24" s="11"/>
      <c r="EMM24" s="11"/>
      <c r="EMN24" s="11"/>
      <c r="EMO24" s="11"/>
      <c r="EMP24" s="11"/>
      <c r="EMQ24" s="11"/>
      <c r="EMR24" s="11"/>
      <c r="EMS24" s="11"/>
      <c r="EMT24" s="11"/>
      <c r="EMU24" s="11"/>
      <c r="EMV24" s="11"/>
      <c r="EMW24" s="11"/>
      <c r="EMX24" s="11"/>
      <c r="EMY24" s="11"/>
      <c r="EMZ24" s="11"/>
      <c r="ENA24" s="11"/>
      <c r="ENB24" s="11"/>
      <c r="ENC24" s="11"/>
      <c r="END24" s="11"/>
      <c r="ENE24" s="11"/>
      <c r="ENF24" s="11"/>
      <c r="ENG24" s="11"/>
      <c r="ENH24" s="11"/>
      <c r="ENI24" s="11"/>
      <c r="ENJ24" s="11"/>
      <c r="ENK24" s="11"/>
      <c r="ENL24" s="11"/>
      <c r="ENM24" s="11"/>
      <c r="ENN24" s="11"/>
      <c r="ENO24" s="11"/>
      <c r="ENP24" s="11"/>
      <c r="ENQ24" s="11"/>
      <c r="ENR24" s="11"/>
      <c r="ENS24" s="11"/>
      <c r="ENT24" s="11"/>
      <c r="ENU24" s="11"/>
      <c r="ENV24" s="11"/>
      <c r="ENW24" s="11"/>
      <c r="ENX24" s="11"/>
      <c r="ENY24" s="11"/>
      <c r="ENZ24" s="11"/>
      <c r="EOA24" s="11"/>
      <c r="EOB24" s="11"/>
      <c r="EOC24" s="11"/>
      <c r="EOD24" s="11"/>
      <c r="EOE24" s="11"/>
      <c r="EOF24" s="11"/>
      <c r="EOG24" s="11"/>
      <c r="EOH24" s="11"/>
      <c r="EOI24" s="11"/>
      <c r="EOJ24" s="11"/>
      <c r="EOK24" s="11"/>
      <c r="EOL24" s="11"/>
      <c r="EOM24" s="11"/>
      <c r="EON24" s="11"/>
      <c r="EOO24" s="11"/>
      <c r="EOP24" s="11"/>
      <c r="EOQ24" s="11"/>
      <c r="EOR24" s="11"/>
      <c r="EOS24" s="11"/>
      <c r="EOT24" s="11"/>
      <c r="EOU24" s="11"/>
      <c r="EOV24" s="11"/>
      <c r="EOW24" s="11"/>
      <c r="EOX24" s="11"/>
      <c r="EOY24" s="11"/>
      <c r="EOZ24" s="11"/>
      <c r="EPA24" s="11"/>
      <c r="EPB24" s="11"/>
      <c r="EPC24" s="11"/>
      <c r="EPD24" s="11"/>
      <c r="EPE24" s="11"/>
      <c r="EPF24" s="11"/>
      <c r="EPG24" s="11"/>
      <c r="EPH24" s="11"/>
      <c r="EPI24" s="11"/>
      <c r="EPJ24" s="11"/>
      <c r="EPK24" s="11"/>
      <c r="EPL24" s="11"/>
      <c r="EPM24" s="11"/>
      <c r="EPN24" s="11"/>
      <c r="EPO24" s="11"/>
      <c r="EPP24" s="11"/>
      <c r="EPQ24" s="11"/>
      <c r="EPR24" s="11"/>
      <c r="EPS24" s="11"/>
      <c r="EPT24" s="11"/>
      <c r="EPU24" s="11"/>
      <c r="EPV24" s="11"/>
      <c r="EPW24" s="11"/>
      <c r="EPX24" s="11"/>
      <c r="EPY24" s="11"/>
      <c r="EPZ24" s="11"/>
      <c r="EQA24" s="11"/>
      <c r="EQB24" s="11"/>
      <c r="EQC24" s="11"/>
      <c r="EQD24" s="11"/>
      <c r="EQE24" s="11"/>
      <c r="EQF24" s="11"/>
      <c r="EQG24" s="11"/>
      <c r="EQH24" s="11"/>
      <c r="EQI24" s="11"/>
      <c r="EQJ24" s="11"/>
      <c r="EQK24" s="11"/>
      <c r="EQL24" s="11"/>
      <c r="EQM24" s="11"/>
      <c r="EQN24" s="11"/>
      <c r="EQO24" s="11"/>
      <c r="EQP24" s="11"/>
      <c r="EQQ24" s="11"/>
      <c r="EQR24" s="11"/>
      <c r="EQS24" s="11"/>
      <c r="EQT24" s="11"/>
      <c r="EQU24" s="11"/>
      <c r="EQV24" s="11"/>
      <c r="EQW24" s="11"/>
      <c r="EQX24" s="11"/>
      <c r="EQY24" s="11"/>
      <c r="EQZ24" s="11"/>
      <c r="ERA24" s="11"/>
      <c r="ERB24" s="11"/>
      <c r="ERC24" s="11"/>
      <c r="ERD24" s="11"/>
      <c r="ERE24" s="11"/>
      <c r="ERF24" s="11"/>
      <c r="ERG24" s="11"/>
      <c r="ERH24" s="11"/>
      <c r="ERI24" s="11"/>
      <c r="ERJ24" s="11"/>
      <c r="ERK24" s="11"/>
      <c r="ERL24" s="11"/>
      <c r="ERM24" s="11"/>
      <c r="ERN24" s="11"/>
      <c r="ERO24" s="11"/>
      <c r="ERP24" s="11"/>
      <c r="ERQ24" s="11"/>
      <c r="ERR24" s="11"/>
      <c r="ERS24" s="11"/>
      <c r="ERT24" s="11"/>
      <c r="ERU24" s="11"/>
      <c r="ERV24" s="11"/>
      <c r="ERW24" s="11"/>
      <c r="ERX24" s="11"/>
      <c r="ERY24" s="11"/>
      <c r="ERZ24" s="11"/>
      <c r="ESA24" s="11"/>
      <c r="ESB24" s="11"/>
      <c r="ESC24" s="11"/>
      <c r="ESD24" s="11"/>
      <c r="ESE24" s="11"/>
      <c r="ESF24" s="11"/>
      <c r="ESG24" s="11"/>
      <c r="ESH24" s="11"/>
      <c r="ESI24" s="11"/>
      <c r="ESJ24" s="11"/>
      <c r="ESK24" s="11"/>
      <c r="ESL24" s="11"/>
      <c r="ESM24" s="11"/>
      <c r="ESN24" s="11"/>
      <c r="ESO24" s="11"/>
      <c r="ESP24" s="11"/>
      <c r="ESQ24" s="11"/>
      <c r="ESR24" s="11"/>
      <c r="ESS24" s="11"/>
      <c r="EST24" s="11"/>
      <c r="ESU24" s="11"/>
      <c r="ESV24" s="11"/>
      <c r="ESW24" s="11"/>
      <c r="ESX24" s="11"/>
      <c r="ESY24" s="11"/>
      <c r="ESZ24" s="11"/>
      <c r="ETA24" s="11"/>
      <c r="ETB24" s="11"/>
      <c r="ETC24" s="11"/>
      <c r="ETD24" s="11"/>
      <c r="ETE24" s="11"/>
      <c r="ETF24" s="11"/>
      <c r="ETG24" s="11"/>
      <c r="ETH24" s="11"/>
      <c r="ETI24" s="11"/>
      <c r="ETJ24" s="11"/>
      <c r="ETK24" s="11"/>
      <c r="ETL24" s="11"/>
      <c r="ETM24" s="11"/>
      <c r="ETN24" s="11"/>
      <c r="ETO24" s="11"/>
      <c r="ETP24" s="11"/>
      <c r="ETQ24" s="11"/>
      <c r="ETR24" s="11"/>
      <c r="ETS24" s="11"/>
      <c r="ETT24" s="11"/>
      <c r="ETU24" s="11"/>
      <c r="ETV24" s="11"/>
      <c r="ETW24" s="11"/>
      <c r="ETX24" s="11"/>
      <c r="ETY24" s="11"/>
      <c r="ETZ24" s="11"/>
      <c r="EUA24" s="11"/>
      <c r="EUB24" s="11"/>
      <c r="EUC24" s="11"/>
      <c r="EUD24" s="11"/>
      <c r="EUE24" s="11"/>
      <c r="EUF24" s="11"/>
      <c r="EUG24" s="11"/>
      <c r="EUH24" s="11"/>
      <c r="EUI24" s="11"/>
      <c r="EUJ24" s="11"/>
      <c r="EUK24" s="11"/>
      <c r="EUL24" s="11"/>
      <c r="EUM24" s="11"/>
      <c r="EUN24" s="11"/>
      <c r="EUO24" s="11"/>
      <c r="EUP24" s="11"/>
      <c r="EUQ24" s="11"/>
      <c r="EUR24" s="11"/>
      <c r="EUS24" s="11"/>
      <c r="EUT24" s="11"/>
      <c r="EUU24" s="11"/>
      <c r="EUV24" s="11"/>
      <c r="EUW24" s="11"/>
      <c r="EUX24" s="11"/>
      <c r="EUY24" s="11"/>
      <c r="EUZ24" s="11"/>
      <c r="EVA24" s="11"/>
      <c r="EVB24" s="11"/>
      <c r="EVC24" s="11"/>
      <c r="EVD24" s="11"/>
      <c r="EVE24" s="11"/>
      <c r="EVF24" s="11"/>
      <c r="EVG24" s="11"/>
      <c r="EVH24" s="11"/>
      <c r="EVI24" s="11"/>
      <c r="EVJ24" s="11"/>
      <c r="EVK24" s="11"/>
      <c r="EVL24" s="11"/>
      <c r="EVM24" s="11"/>
      <c r="EVN24" s="11"/>
      <c r="EVO24" s="11"/>
      <c r="EVP24" s="11"/>
      <c r="EVQ24" s="11"/>
      <c r="EVR24" s="11"/>
      <c r="EVS24" s="11"/>
      <c r="EVT24" s="11"/>
      <c r="EVU24" s="11"/>
      <c r="EVV24" s="11"/>
      <c r="EVW24" s="11"/>
      <c r="EVX24" s="11"/>
      <c r="EVY24" s="11"/>
      <c r="EVZ24" s="11"/>
      <c r="EWA24" s="11"/>
      <c r="EWB24" s="11"/>
      <c r="EWC24" s="11"/>
      <c r="EWD24" s="11"/>
      <c r="EWE24" s="11"/>
      <c r="EWF24" s="11"/>
      <c r="EWG24" s="11"/>
      <c r="EWH24" s="11"/>
      <c r="EWI24" s="11"/>
      <c r="EWJ24" s="11"/>
      <c r="EWK24" s="11"/>
      <c r="EWL24" s="11"/>
      <c r="EWM24" s="11"/>
      <c r="EWN24" s="11"/>
      <c r="EWO24" s="11"/>
      <c r="EWP24" s="11"/>
      <c r="EWQ24" s="11"/>
      <c r="EWR24" s="11"/>
      <c r="EWS24" s="11"/>
      <c r="EWT24" s="11"/>
      <c r="EWU24" s="11"/>
      <c r="EWV24" s="11"/>
      <c r="EWW24" s="11"/>
      <c r="EWX24" s="11"/>
      <c r="EWY24" s="11"/>
      <c r="EWZ24" s="11"/>
      <c r="EXA24" s="11"/>
      <c r="EXB24" s="11"/>
      <c r="EXC24" s="11"/>
      <c r="EXD24" s="11"/>
      <c r="EXE24" s="11"/>
      <c r="EXF24" s="11"/>
      <c r="EXG24" s="11"/>
      <c r="EXH24" s="11"/>
      <c r="EXI24" s="11"/>
      <c r="EXJ24" s="11"/>
      <c r="EXK24" s="11"/>
      <c r="EXL24" s="11"/>
      <c r="EXM24" s="11"/>
      <c r="EXN24" s="11"/>
      <c r="EXO24" s="11"/>
      <c r="EXP24" s="11"/>
      <c r="EXQ24" s="11"/>
      <c r="EXR24" s="11"/>
      <c r="EXS24" s="11"/>
      <c r="EXT24" s="11"/>
      <c r="EXU24" s="11"/>
      <c r="EXV24" s="11"/>
      <c r="EXW24" s="11"/>
      <c r="EXX24" s="11"/>
      <c r="EXY24" s="11"/>
      <c r="EXZ24" s="11"/>
      <c r="EYA24" s="11"/>
      <c r="EYB24" s="11"/>
      <c r="EYC24" s="11"/>
      <c r="EYD24" s="11"/>
      <c r="EYE24" s="11"/>
      <c r="EYF24" s="11"/>
      <c r="EYG24" s="11"/>
      <c r="EYH24" s="11"/>
      <c r="EYI24" s="11"/>
      <c r="EYJ24" s="11"/>
      <c r="EYK24" s="11"/>
      <c r="EYL24" s="11"/>
      <c r="EYM24" s="11"/>
      <c r="EYN24" s="11"/>
      <c r="EYO24" s="11"/>
      <c r="EYP24" s="11"/>
      <c r="EYQ24" s="11"/>
      <c r="EYR24" s="11"/>
      <c r="EYS24" s="11"/>
      <c r="EYT24" s="11"/>
      <c r="EYU24" s="11"/>
      <c r="EYV24" s="11"/>
      <c r="EYW24" s="11"/>
      <c r="EYX24" s="11"/>
      <c r="EYY24" s="11"/>
      <c r="EYZ24" s="11"/>
      <c r="EZA24" s="11"/>
      <c r="EZB24" s="11"/>
      <c r="EZC24" s="11"/>
      <c r="EZD24" s="11"/>
      <c r="EZE24" s="11"/>
      <c r="EZF24" s="11"/>
      <c r="EZG24" s="11"/>
      <c r="EZH24" s="11"/>
      <c r="EZI24" s="11"/>
      <c r="EZJ24" s="11"/>
      <c r="EZK24" s="11"/>
      <c r="EZL24" s="11"/>
      <c r="EZM24" s="11"/>
      <c r="EZN24" s="11"/>
      <c r="EZO24" s="11"/>
      <c r="EZP24" s="11"/>
      <c r="EZQ24" s="11"/>
      <c r="EZR24" s="11"/>
      <c r="EZS24" s="11"/>
      <c r="EZT24" s="11"/>
      <c r="EZU24" s="11"/>
      <c r="EZV24" s="11"/>
      <c r="EZW24" s="11"/>
      <c r="EZX24" s="11"/>
      <c r="EZY24" s="11"/>
      <c r="EZZ24" s="11"/>
      <c r="FAA24" s="11"/>
      <c r="FAB24" s="11"/>
      <c r="FAC24" s="11"/>
      <c r="FAD24" s="11"/>
      <c r="FAE24" s="11"/>
      <c r="FAF24" s="11"/>
      <c r="FAG24" s="11"/>
      <c r="FAH24" s="11"/>
      <c r="FAI24" s="11"/>
      <c r="FAJ24" s="11"/>
      <c r="FAK24" s="11"/>
      <c r="FAL24" s="11"/>
      <c r="FAM24" s="11"/>
      <c r="FAN24" s="11"/>
      <c r="FAO24" s="11"/>
      <c r="FAP24" s="11"/>
      <c r="FAQ24" s="11"/>
      <c r="FAR24" s="11"/>
      <c r="FAS24" s="11"/>
      <c r="FAT24" s="11"/>
      <c r="FAU24" s="11"/>
      <c r="FAV24" s="11"/>
      <c r="FAW24" s="11"/>
      <c r="FAX24" s="11"/>
      <c r="FAY24" s="11"/>
      <c r="FAZ24" s="11"/>
      <c r="FBA24" s="11"/>
      <c r="FBB24" s="11"/>
      <c r="FBC24" s="11"/>
      <c r="FBD24" s="11"/>
      <c r="FBE24" s="11"/>
      <c r="FBF24" s="11"/>
      <c r="FBG24" s="11"/>
      <c r="FBH24" s="11"/>
      <c r="FBI24" s="11"/>
      <c r="FBJ24" s="11"/>
      <c r="FBK24" s="11"/>
      <c r="FBL24" s="11"/>
      <c r="FBM24" s="11"/>
      <c r="FBN24" s="11"/>
      <c r="FBO24" s="11"/>
      <c r="FBP24" s="11"/>
      <c r="FBQ24" s="11"/>
      <c r="FBR24" s="11"/>
      <c r="FBS24" s="11"/>
      <c r="FBT24" s="11"/>
      <c r="FBU24" s="11"/>
      <c r="FBV24" s="11"/>
      <c r="FBW24" s="11"/>
      <c r="FBX24" s="11"/>
      <c r="FBY24" s="11"/>
      <c r="FBZ24" s="11"/>
      <c r="FCA24" s="11"/>
      <c r="FCB24" s="11"/>
      <c r="FCC24" s="11"/>
      <c r="FCD24" s="11"/>
      <c r="FCE24" s="11"/>
      <c r="FCF24" s="11"/>
      <c r="FCG24" s="11"/>
      <c r="FCH24" s="11"/>
      <c r="FCI24" s="11"/>
      <c r="FCJ24" s="11"/>
      <c r="FCK24" s="11"/>
      <c r="FCL24" s="11"/>
      <c r="FCM24" s="11"/>
      <c r="FCN24" s="11"/>
      <c r="FCO24" s="11"/>
      <c r="FCP24" s="11"/>
      <c r="FCQ24" s="11"/>
      <c r="FCR24" s="11"/>
      <c r="FCS24" s="11"/>
      <c r="FCT24" s="11"/>
      <c r="FCU24" s="11"/>
      <c r="FCV24" s="11"/>
      <c r="FCW24" s="11"/>
      <c r="FCX24" s="11"/>
      <c r="FCY24" s="11"/>
      <c r="FCZ24" s="11"/>
      <c r="FDA24" s="11"/>
      <c r="FDB24" s="11"/>
      <c r="FDC24" s="11"/>
      <c r="FDD24" s="11"/>
      <c r="FDE24" s="11"/>
      <c r="FDF24" s="11"/>
      <c r="FDG24" s="11"/>
      <c r="FDH24" s="11"/>
      <c r="FDI24" s="11"/>
      <c r="FDJ24" s="11"/>
      <c r="FDK24" s="11"/>
      <c r="FDL24" s="11"/>
      <c r="FDM24" s="11"/>
      <c r="FDN24" s="11"/>
      <c r="FDO24" s="11"/>
      <c r="FDP24" s="11"/>
      <c r="FDQ24" s="11"/>
      <c r="FDR24" s="11"/>
      <c r="FDS24" s="11"/>
      <c r="FDT24" s="11"/>
      <c r="FDU24" s="11"/>
      <c r="FDV24" s="11"/>
      <c r="FDW24" s="11"/>
      <c r="FDX24" s="11"/>
      <c r="FDY24" s="11"/>
      <c r="FDZ24" s="11"/>
      <c r="FEA24" s="11"/>
      <c r="FEB24" s="11"/>
      <c r="FEC24" s="11"/>
      <c r="FED24" s="11"/>
      <c r="FEE24" s="11"/>
      <c r="FEF24" s="11"/>
      <c r="FEG24" s="11"/>
      <c r="FEH24" s="11"/>
      <c r="FEI24" s="11"/>
      <c r="FEJ24" s="11"/>
      <c r="FEK24" s="11"/>
      <c r="FEL24" s="11"/>
      <c r="FEM24" s="11"/>
      <c r="FEN24" s="11"/>
      <c r="FEO24" s="11"/>
      <c r="FEP24" s="11"/>
      <c r="FEQ24" s="11"/>
      <c r="FER24" s="11"/>
      <c r="FES24" s="11"/>
      <c r="FET24" s="11"/>
      <c r="FEU24" s="11"/>
      <c r="FEV24" s="11"/>
      <c r="FEW24" s="11"/>
      <c r="FEX24" s="11"/>
      <c r="FEY24" s="11"/>
      <c r="FEZ24" s="11"/>
      <c r="FFA24" s="11"/>
      <c r="FFB24" s="11"/>
      <c r="FFC24" s="11"/>
      <c r="FFD24" s="11"/>
      <c r="FFE24" s="11"/>
      <c r="FFF24" s="11"/>
      <c r="FFG24" s="11"/>
      <c r="FFH24" s="11"/>
      <c r="FFI24" s="11"/>
      <c r="FFJ24" s="11"/>
      <c r="FFK24" s="11"/>
      <c r="FFL24" s="11"/>
      <c r="FFM24" s="11"/>
      <c r="FFN24" s="11"/>
      <c r="FFO24" s="11"/>
      <c r="FFP24" s="11"/>
      <c r="FFQ24" s="11"/>
      <c r="FFR24" s="11"/>
      <c r="FFS24" s="11"/>
      <c r="FFT24" s="11"/>
      <c r="FFU24" s="11"/>
      <c r="FFV24" s="11"/>
      <c r="FFW24" s="11"/>
      <c r="FFX24" s="11"/>
      <c r="FFY24" s="11"/>
      <c r="FFZ24" s="11"/>
      <c r="FGA24" s="11"/>
      <c r="FGB24" s="11"/>
      <c r="FGC24" s="11"/>
      <c r="FGD24" s="11"/>
      <c r="FGE24" s="11"/>
      <c r="FGF24" s="11"/>
      <c r="FGG24" s="11"/>
      <c r="FGH24" s="11"/>
      <c r="FGI24" s="11"/>
      <c r="FGJ24" s="11"/>
      <c r="FGK24" s="11"/>
      <c r="FGL24" s="11"/>
      <c r="FGM24" s="11"/>
      <c r="FGN24" s="11"/>
      <c r="FGO24" s="11"/>
      <c r="FGP24" s="11"/>
      <c r="FGQ24" s="11"/>
      <c r="FGR24" s="11"/>
      <c r="FGS24" s="11"/>
      <c r="FGT24" s="11"/>
      <c r="FGU24" s="11"/>
      <c r="FGV24" s="11"/>
      <c r="FGW24" s="11"/>
      <c r="FGX24" s="11"/>
      <c r="FGY24" s="11"/>
      <c r="FGZ24" s="11"/>
      <c r="FHA24" s="11"/>
      <c r="FHB24" s="11"/>
      <c r="FHC24" s="11"/>
      <c r="FHD24" s="11"/>
      <c r="FHE24" s="11"/>
      <c r="FHF24" s="11"/>
      <c r="FHG24" s="11"/>
      <c r="FHH24" s="11"/>
      <c r="FHI24" s="11"/>
      <c r="FHJ24" s="11"/>
      <c r="FHK24" s="11"/>
      <c r="FHL24" s="11"/>
      <c r="FHM24" s="11"/>
      <c r="FHN24" s="11"/>
      <c r="FHO24" s="11"/>
      <c r="FHP24" s="11"/>
      <c r="FHQ24" s="11"/>
      <c r="FHR24" s="11"/>
      <c r="FHS24" s="11"/>
      <c r="FHT24" s="11"/>
      <c r="FHU24" s="11"/>
      <c r="FHV24" s="11"/>
      <c r="FHW24" s="11"/>
      <c r="FHX24" s="11"/>
      <c r="FHY24" s="11"/>
      <c r="FHZ24" s="11"/>
      <c r="FIA24" s="11"/>
      <c r="FIB24" s="11"/>
      <c r="FIC24" s="11"/>
      <c r="FID24" s="11"/>
      <c r="FIE24" s="11"/>
      <c r="FIF24" s="11"/>
      <c r="FIG24" s="11"/>
      <c r="FIH24" s="11"/>
      <c r="FII24" s="11"/>
      <c r="FIJ24" s="11"/>
      <c r="FIK24" s="11"/>
      <c r="FIL24" s="11"/>
      <c r="FIM24" s="11"/>
      <c r="FIN24" s="11"/>
      <c r="FIO24" s="11"/>
      <c r="FIP24" s="11"/>
      <c r="FIQ24" s="11"/>
      <c r="FIR24" s="11"/>
      <c r="FIS24" s="11"/>
      <c r="FIT24" s="11"/>
      <c r="FIU24" s="11"/>
      <c r="FIV24" s="11"/>
      <c r="FIW24" s="11"/>
      <c r="FIX24" s="11"/>
      <c r="FIY24" s="11"/>
      <c r="FIZ24" s="11"/>
      <c r="FJA24" s="11"/>
      <c r="FJB24" s="11"/>
      <c r="FJC24" s="11"/>
      <c r="FJD24" s="11"/>
      <c r="FJE24" s="11"/>
      <c r="FJF24" s="11"/>
      <c r="FJG24" s="11"/>
      <c r="FJH24" s="11"/>
      <c r="FJI24" s="11"/>
      <c r="FJJ24" s="11"/>
      <c r="FJK24" s="11"/>
      <c r="FJL24" s="11"/>
      <c r="FJM24" s="11"/>
      <c r="FJN24" s="11"/>
      <c r="FJO24" s="11"/>
      <c r="FJP24" s="11"/>
      <c r="FJQ24" s="11"/>
      <c r="FJR24" s="11"/>
      <c r="FJS24" s="11"/>
      <c r="FJT24" s="11"/>
      <c r="FJU24" s="11"/>
      <c r="FJV24" s="11"/>
      <c r="FJW24" s="11"/>
      <c r="FJX24" s="11"/>
      <c r="FJY24" s="11"/>
      <c r="FJZ24" s="11"/>
      <c r="FKA24" s="11"/>
      <c r="FKB24" s="11"/>
      <c r="FKC24" s="11"/>
      <c r="FKD24" s="11"/>
      <c r="FKE24" s="11"/>
      <c r="FKF24" s="11"/>
      <c r="FKG24" s="11"/>
      <c r="FKH24" s="11"/>
      <c r="FKI24" s="11"/>
      <c r="FKJ24" s="11"/>
      <c r="FKK24" s="11"/>
      <c r="FKL24" s="11"/>
      <c r="FKM24" s="11"/>
      <c r="FKN24" s="11"/>
      <c r="FKO24" s="11"/>
      <c r="FKP24" s="11"/>
      <c r="FKQ24" s="11"/>
      <c r="FKR24" s="11"/>
      <c r="FKS24" s="11"/>
      <c r="FKT24" s="11"/>
      <c r="FKU24" s="11"/>
      <c r="FKV24" s="11"/>
      <c r="FKW24" s="11"/>
      <c r="FKX24" s="11"/>
      <c r="FKY24" s="11"/>
      <c r="FKZ24" s="11"/>
      <c r="FLA24" s="11"/>
      <c r="FLB24" s="11"/>
      <c r="FLC24" s="11"/>
      <c r="FLD24" s="11"/>
      <c r="FLE24" s="11"/>
      <c r="FLF24" s="11"/>
      <c r="FLG24" s="11"/>
      <c r="FLH24" s="11"/>
      <c r="FLI24" s="11"/>
      <c r="FLJ24" s="11"/>
      <c r="FLK24" s="11"/>
      <c r="FLL24" s="11"/>
      <c r="FLM24" s="11"/>
      <c r="FLN24" s="11"/>
      <c r="FLO24" s="11"/>
      <c r="FLP24" s="11"/>
      <c r="FLQ24" s="11"/>
      <c r="FLR24" s="11"/>
      <c r="FLS24" s="11"/>
      <c r="FLT24" s="11"/>
      <c r="FLU24" s="11"/>
      <c r="FLV24" s="11"/>
      <c r="FLW24" s="11"/>
      <c r="FLX24" s="11"/>
      <c r="FLY24" s="11"/>
      <c r="FLZ24" s="11"/>
      <c r="FMA24" s="11"/>
      <c r="FMB24" s="11"/>
      <c r="FMC24" s="11"/>
      <c r="FMD24" s="11"/>
      <c r="FME24" s="11"/>
      <c r="FMF24" s="11"/>
      <c r="FMG24" s="11"/>
      <c r="FMH24" s="11"/>
      <c r="FMI24" s="11"/>
      <c r="FMJ24" s="11"/>
      <c r="FMK24" s="11"/>
      <c r="FML24" s="11"/>
      <c r="FMM24" s="11"/>
      <c r="FMN24" s="11"/>
      <c r="FMO24" s="11"/>
      <c r="FMP24" s="11"/>
      <c r="FMQ24" s="11"/>
      <c r="FMR24" s="11"/>
      <c r="FMS24" s="11"/>
      <c r="FMT24" s="11"/>
      <c r="FMU24" s="11"/>
      <c r="FMV24" s="11"/>
      <c r="FMW24" s="11"/>
      <c r="FMX24" s="11"/>
      <c r="FMY24" s="11"/>
      <c r="FMZ24" s="11"/>
      <c r="FNA24" s="11"/>
      <c r="FNB24" s="11"/>
      <c r="FNC24" s="11"/>
      <c r="FND24" s="11"/>
      <c r="FNE24" s="11"/>
      <c r="FNF24" s="11"/>
      <c r="FNG24" s="11"/>
      <c r="FNH24" s="11"/>
      <c r="FNI24" s="11"/>
      <c r="FNJ24" s="11"/>
      <c r="FNK24" s="11"/>
      <c r="FNL24" s="11"/>
      <c r="FNM24" s="11"/>
      <c r="FNN24" s="11"/>
      <c r="FNO24" s="11"/>
      <c r="FNP24" s="11"/>
      <c r="FNQ24" s="11"/>
      <c r="FNR24" s="11"/>
      <c r="FNS24" s="11"/>
      <c r="FNT24" s="11"/>
      <c r="FNU24" s="11"/>
      <c r="FNV24" s="11"/>
      <c r="FNW24" s="11"/>
      <c r="FNX24" s="11"/>
      <c r="FNY24" s="11"/>
      <c r="FNZ24" s="11"/>
      <c r="FOA24" s="11"/>
      <c r="FOB24" s="11"/>
      <c r="FOC24" s="11"/>
      <c r="FOD24" s="11"/>
      <c r="FOE24" s="11"/>
      <c r="FOF24" s="11"/>
      <c r="FOG24" s="11"/>
      <c r="FOH24" s="11"/>
      <c r="FOI24" s="11"/>
      <c r="FOJ24" s="11"/>
      <c r="FOK24" s="11"/>
      <c r="FOL24" s="11"/>
      <c r="FOM24" s="11"/>
      <c r="FON24" s="11"/>
      <c r="FOO24" s="11"/>
      <c r="FOP24" s="11"/>
      <c r="FOQ24" s="11"/>
      <c r="FOR24" s="11"/>
      <c r="FOS24" s="11"/>
      <c r="FOT24" s="11"/>
      <c r="FOU24" s="11"/>
      <c r="FOV24" s="11"/>
      <c r="FOW24" s="11"/>
      <c r="FOX24" s="11"/>
      <c r="FOY24" s="11"/>
      <c r="FOZ24" s="11"/>
      <c r="FPA24" s="11"/>
      <c r="FPB24" s="11"/>
      <c r="FPC24" s="11"/>
      <c r="FPD24" s="11"/>
      <c r="FPE24" s="11"/>
      <c r="FPF24" s="11"/>
      <c r="FPG24" s="11"/>
      <c r="FPH24" s="11"/>
      <c r="FPI24" s="11"/>
      <c r="FPJ24" s="11"/>
      <c r="FPK24" s="11"/>
      <c r="FPL24" s="11"/>
      <c r="FPM24" s="11"/>
      <c r="FPN24" s="11"/>
      <c r="FPO24" s="11"/>
      <c r="FPP24" s="11"/>
      <c r="FPQ24" s="11"/>
      <c r="FPR24" s="11"/>
      <c r="FPS24" s="11"/>
      <c r="FPT24" s="11"/>
      <c r="FPU24" s="11"/>
      <c r="FPV24" s="11"/>
      <c r="FPW24" s="11"/>
      <c r="FPX24" s="11"/>
      <c r="FPY24" s="11"/>
      <c r="FPZ24" s="11"/>
      <c r="FQA24" s="11"/>
      <c r="FQB24" s="11"/>
      <c r="FQC24" s="11"/>
      <c r="FQD24" s="11"/>
      <c r="FQE24" s="11"/>
      <c r="FQF24" s="11"/>
      <c r="FQG24" s="11"/>
      <c r="FQH24" s="11"/>
      <c r="FQI24" s="11"/>
      <c r="FQJ24" s="11"/>
      <c r="FQK24" s="11"/>
      <c r="FQL24" s="11"/>
      <c r="FQM24" s="11"/>
      <c r="FQN24" s="11"/>
      <c r="FQO24" s="11"/>
      <c r="FQP24" s="11"/>
      <c r="FQQ24" s="11"/>
      <c r="FQR24" s="11"/>
      <c r="FQS24" s="11"/>
      <c r="FQT24" s="11"/>
      <c r="FQU24" s="11"/>
      <c r="FQV24" s="11"/>
      <c r="FQW24" s="11"/>
      <c r="FQX24" s="11"/>
      <c r="FQY24" s="11"/>
      <c r="FQZ24" s="11"/>
      <c r="FRA24" s="11"/>
      <c r="FRB24" s="11"/>
      <c r="FRC24" s="11"/>
      <c r="FRD24" s="11"/>
      <c r="FRE24" s="11"/>
      <c r="FRF24" s="11"/>
      <c r="FRG24" s="11"/>
      <c r="FRH24" s="11"/>
      <c r="FRI24" s="11"/>
      <c r="FRJ24" s="11"/>
      <c r="FRK24" s="11"/>
      <c r="FRL24" s="11"/>
      <c r="FRM24" s="11"/>
      <c r="FRN24" s="11"/>
      <c r="FRO24" s="11"/>
      <c r="FRP24" s="11"/>
      <c r="FRQ24" s="11"/>
      <c r="FRR24" s="11"/>
      <c r="FRS24" s="11"/>
      <c r="FRT24" s="11"/>
      <c r="FRU24" s="11"/>
      <c r="FRV24" s="11"/>
      <c r="FRW24" s="11"/>
      <c r="FRX24" s="11"/>
      <c r="FRY24" s="11"/>
      <c r="FRZ24" s="11"/>
      <c r="FSA24" s="11"/>
      <c r="FSB24" s="11"/>
    </row>
    <row r="25" spans="1:4552" s="35" customFormat="1" ht="13.5" thickBot="1">
      <c r="A25" s="31" t="s">
        <v>6</v>
      </c>
      <c r="B25" s="32"/>
      <c r="C25" s="33"/>
      <c r="D25" s="33">
        <f>IFERROR(D22/C22-1,"N/A")</f>
        <v>0</v>
      </c>
      <c r="E25" s="33">
        <f t="shared" ref="E25:F25" si="47">IFERROR(E22/D22-1,"N/A")</f>
        <v>0</v>
      </c>
      <c r="F25" s="33">
        <f t="shared" si="47"/>
        <v>1</v>
      </c>
      <c r="G25" s="36"/>
      <c r="H25" s="33">
        <f>IFERROR(H22/F22-1,"N/A")</f>
        <v>1.3760000000000003</v>
      </c>
      <c r="I25" s="33">
        <f>IFERROR(I22/H22-1,"N/A")</f>
        <v>2</v>
      </c>
      <c r="J25" s="33">
        <f t="shared" ref="J25:K25" si="48">IFERROR(J22/I22-1,"N/A")</f>
        <v>-0.66666666666666674</v>
      </c>
      <c r="K25" s="33">
        <f t="shared" si="48"/>
        <v>4</v>
      </c>
      <c r="L25" s="36"/>
      <c r="M25" s="33">
        <f>IFERROR(M22/K22-1,"N/A")</f>
        <v>0.68111111111111122</v>
      </c>
      <c r="N25" s="33">
        <f>IFERROR(N22/M22-1,"N/A")</f>
        <v>2</v>
      </c>
      <c r="O25" s="33">
        <f t="shared" ref="O25:P25" si="49">IFERROR(O22/N22-1,"N/A")</f>
        <v>-0.66666666666666674</v>
      </c>
      <c r="P25" s="33">
        <f t="shared" si="49"/>
        <v>4</v>
      </c>
      <c r="Q25" s="36"/>
      <c r="R25" s="33">
        <f>IFERROR(R22/P22-1,"N/A")</f>
        <v>0.85349426185182953</v>
      </c>
      <c r="S25" s="33">
        <f>IFERROR(S22/R22-1,"N/A")</f>
        <v>1.9999999999999996</v>
      </c>
      <c r="T25" s="33">
        <f t="shared" ref="T25:U25" si="50">IFERROR(T22/S22-1,"N/A")</f>
        <v>-0.66666666666666652</v>
      </c>
      <c r="U25" s="33">
        <f t="shared" si="50"/>
        <v>3.9999999999999991</v>
      </c>
      <c r="V25" s="36"/>
      <c r="W25" s="33">
        <f>IFERROR(W22/U22-1,"N/A")</f>
        <v>0.93944118150766842</v>
      </c>
      <c r="X25" s="33">
        <f>IFERROR(X22/W22-1,"N/A")</f>
        <v>2.0000000000000004</v>
      </c>
      <c r="Y25" s="33">
        <f t="shared" ref="Y25:Z25" si="51">IFERROR(Y22/X22-1,"N/A")</f>
        <v>-0.66666666666666674</v>
      </c>
      <c r="Z25" s="33">
        <f t="shared" si="51"/>
        <v>4</v>
      </c>
      <c r="AA25" s="36"/>
      <c r="AB25" s="33">
        <f>AB22/Z22-1</f>
        <v>0.12016826843221917</v>
      </c>
      <c r="AC25" s="33">
        <f t="shared" ref="AC25:AE25" si="52">AC22/AB22-1</f>
        <v>1.9999999999999996</v>
      </c>
      <c r="AD25" s="33">
        <f t="shared" si="52"/>
        <v>-0.66666666666666663</v>
      </c>
      <c r="AE25" s="33">
        <f t="shared" si="52"/>
        <v>3.9999999999999991</v>
      </c>
      <c r="AF25" s="37"/>
      <c r="AG25" s="34"/>
      <c r="AH25" s="34"/>
      <c r="AI25" s="34"/>
      <c r="AJ25" s="34"/>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c r="KJ25" s="11"/>
      <c r="KK25" s="11"/>
      <c r="KL25" s="11"/>
      <c r="KM25" s="11"/>
      <c r="KN25" s="11"/>
      <c r="KO25" s="11"/>
      <c r="KP25" s="11"/>
      <c r="KQ25" s="11"/>
      <c r="KR25" s="11"/>
      <c r="KS25" s="11"/>
      <c r="KT25" s="11"/>
      <c r="KU25" s="11"/>
      <c r="KV25" s="11"/>
      <c r="KW25" s="11"/>
      <c r="KX25" s="11"/>
      <c r="KY25" s="11"/>
      <c r="KZ25" s="11"/>
      <c r="LA25" s="11"/>
      <c r="LB25" s="11"/>
      <c r="LC25" s="11"/>
      <c r="LD25" s="11"/>
      <c r="LE25" s="11"/>
      <c r="LF25" s="11"/>
      <c r="LG25" s="11"/>
      <c r="LH25" s="11"/>
      <c r="LI25" s="11"/>
      <c r="LJ25" s="11"/>
      <c r="LK25" s="11"/>
      <c r="LL25" s="11"/>
      <c r="LM25" s="11"/>
      <c r="LN25" s="11"/>
      <c r="LO25" s="11"/>
      <c r="LP25" s="11"/>
      <c r="LQ25" s="11"/>
      <c r="LR25" s="11"/>
      <c r="LS25" s="11"/>
      <c r="LT25" s="11"/>
      <c r="LU25" s="11"/>
      <c r="LV25" s="11"/>
      <c r="LW25" s="11"/>
      <c r="LX25" s="11"/>
      <c r="LY25" s="11"/>
      <c r="LZ25" s="11"/>
      <c r="MA25" s="11"/>
      <c r="MB25" s="11"/>
      <c r="MC25" s="11"/>
      <c r="MD25" s="11"/>
      <c r="ME25" s="11"/>
      <c r="MF25" s="11"/>
      <c r="MG25" s="11"/>
      <c r="MH25" s="11"/>
      <c r="MI25" s="11"/>
      <c r="MJ25" s="11"/>
      <c r="MK25" s="11"/>
      <c r="ML25" s="11"/>
      <c r="MM25" s="11"/>
      <c r="MN25" s="11"/>
      <c r="MO25" s="11"/>
      <c r="MP25" s="11"/>
      <c r="MQ25" s="11"/>
      <c r="MR25" s="11"/>
      <c r="MS25" s="11"/>
      <c r="MT25" s="11"/>
      <c r="MU25" s="11"/>
      <c r="MV25" s="11"/>
      <c r="MW25" s="11"/>
      <c r="MX25" s="11"/>
      <c r="MY25" s="11"/>
      <c r="MZ25" s="11"/>
      <c r="NA25" s="11"/>
      <c r="NB25" s="11"/>
      <c r="NC25" s="11"/>
      <c r="ND25" s="11"/>
      <c r="NE25" s="11"/>
      <c r="NF25" s="11"/>
      <c r="NG25" s="11"/>
      <c r="NH25" s="11"/>
      <c r="NI25" s="11"/>
      <c r="NJ25" s="11"/>
      <c r="NK25" s="11"/>
      <c r="NL25" s="11"/>
      <c r="NM25" s="11"/>
      <c r="NN25" s="11"/>
      <c r="NO25" s="11"/>
      <c r="NP25" s="11"/>
      <c r="NQ25" s="11"/>
      <c r="NR25" s="11"/>
      <c r="NS25" s="11"/>
      <c r="NT25" s="11"/>
      <c r="NU25" s="11"/>
      <c r="NV25" s="11"/>
      <c r="NW25" s="11"/>
      <c r="NX25" s="11"/>
      <c r="NY25" s="11"/>
      <c r="NZ25" s="11"/>
      <c r="OA25" s="11"/>
      <c r="OB25" s="11"/>
      <c r="OC25" s="11"/>
      <c r="OD25" s="11"/>
      <c r="OE25" s="11"/>
      <c r="OF25" s="11"/>
      <c r="OG25" s="11"/>
      <c r="OH25" s="11"/>
      <c r="OI25" s="11"/>
      <c r="OJ25" s="11"/>
      <c r="OK25" s="11"/>
      <c r="OL25" s="11"/>
      <c r="OM25" s="11"/>
      <c r="ON25" s="11"/>
      <c r="OO25" s="11"/>
      <c r="OP25" s="11"/>
      <c r="OQ25" s="11"/>
      <c r="OR25" s="11"/>
      <c r="OS25" s="11"/>
      <c r="OT25" s="11"/>
      <c r="OU25" s="11"/>
      <c r="OV25" s="11"/>
      <c r="OW25" s="11"/>
      <c r="OX25" s="11"/>
      <c r="OY25" s="11"/>
      <c r="OZ25" s="11"/>
      <c r="PA25" s="11"/>
      <c r="PB25" s="11"/>
      <c r="PC25" s="11"/>
      <c r="PD25" s="11"/>
      <c r="PE25" s="11"/>
      <c r="PF25" s="11"/>
      <c r="PG25" s="11"/>
      <c r="PH25" s="11"/>
      <c r="PI25" s="11"/>
      <c r="PJ25" s="11"/>
      <c r="PK25" s="11"/>
      <c r="PL25" s="11"/>
      <c r="PM25" s="11"/>
      <c r="PN25" s="11"/>
      <c r="PO25" s="11"/>
      <c r="PP25" s="11"/>
      <c r="PQ25" s="11"/>
      <c r="PR25" s="11"/>
      <c r="PS25" s="11"/>
      <c r="PT25" s="11"/>
      <c r="PU25" s="11"/>
      <c r="PV25" s="11"/>
      <c r="PW25" s="11"/>
      <c r="PX25" s="11"/>
      <c r="PY25" s="11"/>
      <c r="PZ25" s="11"/>
      <c r="QA25" s="11"/>
      <c r="QB25" s="11"/>
      <c r="QC25" s="11"/>
      <c r="QD25" s="11"/>
      <c r="QE25" s="11"/>
      <c r="QF25" s="11"/>
      <c r="QG25" s="11"/>
      <c r="QH25" s="11"/>
      <c r="QI25" s="11"/>
      <c r="QJ25" s="11"/>
      <c r="QK25" s="11"/>
      <c r="QL25" s="11"/>
      <c r="QM25" s="11"/>
      <c r="QN25" s="11"/>
      <c r="QO25" s="11"/>
      <c r="QP25" s="11"/>
      <c r="QQ25" s="11"/>
      <c r="QR25" s="11"/>
      <c r="QS25" s="11"/>
      <c r="QT25" s="11"/>
      <c r="QU25" s="11"/>
      <c r="QV25" s="11"/>
      <c r="QW25" s="11"/>
      <c r="QX25" s="11"/>
      <c r="QY25" s="11"/>
      <c r="QZ25" s="11"/>
      <c r="RA25" s="11"/>
      <c r="RB25" s="11"/>
      <c r="RC25" s="11"/>
      <c r="RD25" s="11"/>
      <c r="RE25" s="11"/>
      <c r="RF25" s="11"/>
      <c r="RG25" s="11"/>
      <c r="RH25" s="11"/>
      <c r="RI25" s="11"/>
      <c r="RJ25" s="11"/>
      <c r="RK25" s="11"/>
      <c r="RL25" s="11"/>
      <c r="RM25" s="11"/>
      <c r="RN25" s="11"/>
      <c r="RO25" s="11"/>
      <c r="RP25" s="11"/>
      <c r="RQ25" s="11"/>
      <c r="RR25" s="11"/>
      <c r="RS25" s="11"/>
      <c r="RT25" s="11"/>
      <c r="RU25" s="11"/>
      <c r="RV25" s="11"/>
      <c r="RW25" s="11"/>
      <c r="RX25" s="11"/>
      <c r="RY25" s="11"/>
      <c r="RZ25" s="11"/>
      <c r="SA25" s="11"/>
      <c r="SB25" s="11"/>
      <c r="SC25" s="11"/>
      <c r="SD25" s="11"/>
      <c r="SE25" s="11"/>
      <c r="SF25" s="11"/>
      <c r="SG25" s="11"/>
      <c r="SH25" s="11"/>
      <c r="SI25" s="11"/>
      <c r="SJ25" s="11"/>
      <c r="SK25" s="11"/>
      <c r="SL25" s="11"/>
      <c r="SM25" s="11"/>
      <c r="SN25" s="11"/>
      <c r="SO25" s="11"/>
      <c r="SP25" s="11"/>
      <c r="SQ25" s="11"/>
      <c r="SR25" s="11"/>
      <c r="SS25" s="11"/>
      <c r="ST25" s="11"/>
      <c r="SU25" s="11"/>
      <c r="SV25" s="11"/>
      <c r="SW25" s="11"/>
      <c r="SX25" s="11"/>
      <c r="SY25" s="11"/>
      <c r="SZ25" s="11"/>
      <c r="TA25" s="11"/>
      <c r="TB25" s="11"/>
      <c r="TC25" s="11"/>
      <c r="TD25" s="11"/>
      <c r="TE25" s="11"/>
      <c r="TF25" s="11"/>
      <c r="TG25" s="11"/>
      <c r="TH25" s="11"/>
      <c r="TI25" s="11"/>
      <c r="TJ25" s="11"/>
      <c r="TK25" s="11"/>
      <c r="TL25" s="11"/>
      <c r="TM25" s="11"/>
      <c r="TN25" s="11"/>
      <c r="TO25" s="11"/>
      <c r="TP25" s="11"/>
      <c r="TQ25" s="11"/>
      <c r="TR25" s="11"/>
      <c r="TS25" s="11"/>
      <c r="TT25" s="11"/>
      <c r="TU25" s="11"/>
      <c r="TV25" s="11"/>
      <c r="TW25" s="11"/>
      <c r="TX25" s="11"/>
      <c r="TY25" s="11"/>
      <c r="TZ25" s="11"/>
      <c r="UA25" s="11"/>
      <c r="UB25" s="11"/>
      <c r="UC25" s="11"/>
      <c r="UD25" s="11"/>
      <c r="UE25" s="11"/>
      <c r="UF25" s="11"/>
      <c r="UG25" s="11"/>
      <c r="UH25" s="11"/>
      <c r="UI25" s="11"/>
      <c r="UJ25" s="11"/>
      <c r="UK25" s="11"/>
      <c r="UL25" s="11"/>
      <c r="UM25" s="11"/>
      <c r="UN25" s="11"/>
      <c r="UO25" s="11"/>
      <c r="UP25" s="11"/>
      <c r="UQ25" s="11"/>
      <c r="UR25" s="11"/>
      <c r="US25" s="11"/>
      <c r="UT25" s="11"/>
      <c r="UU25" s="11"/>
      <c r="UV25" s="11"/>
      <c r="UW25" s="11"/>
      <c r="UX25" s="11"/>
      <c r="UY25" s="11"/>
      <c r="UZ25" s="11"/>
      <c r="VA25" s="11"/>
      <c r="VB25" s="11"/>
      <c r="VC25" s="11"/>
      <c r="VD25" s="11"/>
      <c r="VE25" s="11"/>
      <c r="VF25" s="11"/>
      <c r="VG25" s="11"/>
      <c r="VH25" s="11"/>
      <c r="VI25" s="11"/>
      <c r="VJ25" s="11"/>
      <c r="VK25" s="11"/>
      <c r="VL25" s="11"/>
      <c r="VM25" s="11"/>
      <c r="VN25" s="11"/>
      <c r="VO25" s="11"/>
      <c r="VP25" s="11"/>
      <c r="VQ25" s="11"/>
      <c r="VR25" s="11"/>
      <c r="VS25" s="11"/>
      <c r="VT25" s="11"/>
      <c r="VU25" s="11"/>
      <c r="VV25" s="11"/>
      <c r="VW25" s="11"/>
      <c r="VX25" s="11"/>
      <c r="VY25" s="11"/>
      <c r="VZ25" s="11"/>
      <c r="WA25" s="11"/>
      <c r="WB25" s="11"/>
      <c r="WC25" s="11"/>
      <c r="WD25" s="11"/>
      <c r="WE25" s="11"/>
      <c r="WF25" s="11"/>
      <c r="WG25" s="11"/>
      <c r="WH25" s="11"/>
      <c r="WI25" s="11"/>
      <c r="WJ25" s="11"/>
      <c r="WK25" s="11"/>
      <c r="WL25" s="11"/>
      <c r="WM25" s="11"/>
      <c r="WN25" s="11"/>
      <c r="WO25" s="11"/>
      <c r="WP25" s="11"/>
      <c r="WQ25" s="11"/>
      <c r="WR25" s="11"/>
      <c r="WS25" s="11"/>
      <c r="WT25" s="11"/>
      <c r="WU25" s="11"/>
      <c r="WV25" s="11"/>
      <c r="WW25" s="11"/>
      <c r="WX25" s="11"/>
      <c r="WY25" s="11"/>
      <c r="WZ25" s="11"/>
      <c r="XA25" s="11"/>
      <c r="XB25" s="11"/>
      <c r="XC25" s="11"/>
      <c r="XD25" s="11"/>
      <c r="XE25" s="11"/>
      <c r="XF25" s="11"/>
      <c r="XG25" s="11"/>
      <c r="XH25" s="11"/>
      <c r="XI25" s="11"/>
      <c r="XJ25" s="11"/>
      <c r="XK25" s="11"/>
      <c r="XL25" s="11"/>
      <c r="XM25" s="11"/>
      <c r="XN25" s="11"/>
      <c r="XO25" s="11"/>
      <c r="XP25" s="11"/>
      <c r="XQ25" s="11"/>
      <c r="XR25" s="11"/>
      <c r="XS25" s="11"/>
      <c r="XT25" s="11"/>
      <c r="XU25" s="11"/>
      <c r="XV25" s="11"/>
      <c r="XW25" s="11"/>
      <c r="XX25" s="11"/>
      <c r="XY25" s="11"/>
      <c r="XZ25" s="11"/>
      <c r="YA25" s="11"/>
      <c r="YB25" s="11"/>
      <c r="YC25" s="11"/>
      <c r="YD25" s="11"/>
      <c r="YE25" s="11"/>
      <c r="YF25" s="11"/>
      <c r="YG25" s="11"/>
      <c r="YH25" s="11"/>
      <c r="YI25" s="11"/>
      <c r="YJ25" s="11"/>
      <c r="YK25" s="11"/>
      <c r="YL25" s="11"/>
      <c r="YM25" s="11"/>
      <c r="YN25" s="11"/>
      <c r="YO25" s="11"/>
      <c r="YP25" s="11"/>
      <c r="YQ25" s="11"/>
      <c r="YR25" s="11"/>
      <c r="YS25" s="11"/>
      <c r="YT25" s="11"/>
      <c r="YU25" s="11"/>
      <c r="YV25" s="11"/>
      <c r="YW25" s="11"/>
      <c r="YX25" s="11"/>
      <c r="YY25" s="11"/>
      <c r="YZ25" s="11"/>
      <c r="ZA25" s="11"/>
      <c r="ZB25" s="11"/>
      <c r="ZC25" s="11"/>
      <c r="ZD25" s="11"/>
      <c r="ZE25" s="11"/>
      <c r="ZF25" s="11"/>
      <c r="ZG25" s="11"/>
      <c r="ZH25" s="11"/>
      <c r="ZI25" s="11"/>
      <c r="ZJ25" s="11"/>
      <c r="ZK25" s="11"/>
      <c r="ZL25" s="11"/>
      <c r="ZM25" s="11"/>
      <c r="ZN25" s="11"/>
      <c r="ZO25" s="11"/>
      <c r="ZP25" s="11"/>
      <c r="ZQ25" s="11"/>
      <c r="ZR25" s="11"/>
      <c r="ZS25" s="11"/>
      <c r="ZT25" s="11"/>
      <c r="ZU25" s="11"/>
      <c r="ZV25" s="11"/>
      <c r="ZW25" s="11"/>
      <c r="ZX25" s="11"/>
      <c r="ZY25" s="11"/>
      <c r="ZZ25" s="11"/>
      <c r="AAA25" s="11"/>
      <c r="AAB25" s="11"/>
      <c r="AAC25" s="11"/>
      <c r="AAD25" s="11"/>
      <c r="AAE25" s="11"/>
      <c r="AAF25" s="11"/>
      <c r="AAG25" s="11"/>
      <c r="AAH25" s="11"/>
      <c r="AAI25" s="11"/>
      <c r="AAJ25" s="11"/>
      <c r="AAK25" s="11"/>
      <c r="AAL25" s="11"/>
      <c r="AAM25" s="11"/>
      <c r="AAN25" s="11"/>
      <c r="AAO25" s="11"/>
      <c r="AAP25" s="11"/>
      <c r="AAQ25" s="11"/>
      <c r="AAR25" s="11"/>
      <c r="AAS25" s="11"/>
      <c r="AAT25" s="11"/>
      <c r="AAU25" s="11"/>
      <c r="AAV25" s="11"/>
      <c r="AAW25" s="11"/>
      <c r="AAX25" s="11"/>
      <c r="AAY25" s="11"/>
      <c r="AAZ25" s="11"/>
      <c r="ABA25" s="11"/>
      <c r="ABB25" s="11"/>
      <c r="ABC25" s="11"/>
      <c r="ABD25" s="11"/>
      <c r="ABE25" s="11"/>
      <c r="ABF25" s="11"/>
      <c r="ABG25" s="11"/>
      <c r="ABH25" s="11"/>
      <c r="ABI25" s="11"/>
      <c r="ABJ25" s="11"/>
      <c r="ABK25" s="11"/>
      <c r="ABL25" s="11"/>
      <c r="ABM25" s="11"/>
      <c r="ABN25" s="11"/>
      <c r="ABO25" s="11"/>
      <c r="ABP25" s="11"/>
      <c r="ABQ25" s="11"/>
      <c r="ABR25" s="11"/>
      <c r="ABS25" s="11"/>
      <c r="ABT25" s="11"/>
      <c r="ABU25" s="11"/>
      <c r="ABV25" s="11"/>
      <c r="ABW25" s="11"/>
      <c r="ABX25" s="11"/>
      <c r="ABY25" s="11"/>
      <c r="ABZ25" s="11"/>
      <c r="ACA25" s="11"/>
      <c r="ACB25" s="11"/>
      <c r="ACC25" s="11"/>
      <c r="ACD25" s="11"/>
      <c r="ACE25" s="11"/>
      <c r="ACF25" s="11"/>
      <c r="ACG25" s="11"/>
      <c r="ACH25" s="11"/>
      <c r="ACI25" s="11"/>
      <c r="ACJ25" s="11"/>
      <c r="ACK25" s="11"/>
      <c r="ACL25" s="11"/>
      <c r="ACM25" s="11"/>
      <c r="ACN25" s="11"/>
      <c r="ACO25" s="11"/>
      <c r="ACP25" s="11"/>
      <c r="ACQ25" s="11"/>
      <c r="ACR25" s="11"/>
      <c r="ACS25" s="11"/>
      <c r="ACT25" s="11"/>
      <c r="ACU25" s="11"/>
      <c r="ACV25" s="11"/>
      <c r="ACW25" s="11"/>
      <c r="ACX25" s="11"/>
      <c r="ACY25" s="11"/>
      <c r="ACZ25" s="11"/>
      <c r="ADA25" s="11"/>
      <c r="ADB25" s="11"/>
      <c r="ADC25" s="11"/>
      <c r="ADD25" s="11"/>
      <c r="ADE25" s="11"/>
      <c r="ADF25" s="11"/>
      <c r="ADG25" s="11"/>
      <c r="ADH25" s="11"/>
      <c r="ADI25" s="11"/>
      <c r="ADJ25" s="11"/>
      <c r="ADK25" s="11"/>
      <c r="ADL25" s="11"/>
      <c r="ADM25" s="11"/>
      <c r="ADN25" s="11"/>
      <c r="ADO25" s="11"/>
      <c r="ADP25" s="11"/>
      <c r="ADQ25" s="11"/>
      <c r="ADR25" s="11"/>
      <c r="ADS25" s="11"/>
      <c r="ADT25" s="11"/>
      <c r="ADU25" s="11"/>
      <c r="ADV25" s="11"/>
      <c r="ADW25" s="11"/>
      <c r="ADX25" s="11"/>
      <c r="ADY25" s="11"/>
      <c r="ADZ25" s="11"/>
      <c r="AEA25" s="11"/>
      <c r="AEB25" s="11"/>
      <c r="AEC25" s="11"/>
      <c r="AED25" s="11"/>
      <c r="AEE25" s="11"/>
      <c r="AEF25" s="11"/>
      <c r="AEG25" s="11"/>
      <c r="AEH25" s="11"/>
      <c r="AEI25" s="11"/>
      <c r="AEJ25" s="11"/>
      <c r="AEK25" s="11"/>
      <c r="AEL25" s="11"/>
      <c r="AEM25" s="11"/>
      <c r="AEN25" s="11"/>
      <c r="AEO25" s="11"/>
      <c r="AEP25" s="11"/>
      <c r="AEQ25" s="11"/>
      <c r="AER25" s="11"/>
      <c r="AES25" s="11"/>
      <c r="AET25" s="11"/>
      <c r="AEU25" s="11"/>
      <c r="AEV25" s="11"/>
      <c r="AEW25" s="11"/>
      <c r="AEX25" s="11"/>
      <c r="AEY25" s="11"/>
      <c r="AEZ25" s="11"/>
      <c r="AFA25" s="11"/>
      <c r="AFB25" s="11"/>
      <c r="AFC25" s="11"/>
      <c r="AFD25" s="11"/>
      <c r="AFE25" s="11"/>
      <c r="AFF25" s="11"/>
      <c r="AFG25" s="11"/>
      <c r="AFH25" s="11"/>
      <c r="AFI25" s="11"/>
      <c r="AFJ25" s="11"/>
      <c r="AFK25" s="11"/>
      <c r="AFL25" s="11"/>
      <c r="AFM25" s="11"/>
      <c r="AFN25" s="11"/>
      <c r="AFO25" s="11"/>
      <c r="AFP25" s="11"/>
      <c r="AFQ25" s="11"/>
      <c r="AFR25" s="11"/>
      <c r="AFS25" s="11"/>
      <c r="AFT25" s="11"/>
      <c r="AFU25" s="11"/>
      <c r="AFV25" s="11"/>
      <c r="AFW25" s="11"/>
      <c r="AFX25" s="11"/>
      <c r="AFY25" s="11"/>
      <c r="AFZ25" s="11"/>
      <c r="AGA25" s="11"/>
      <c r="AGB25" s="11"/>
      <c r="AGC25" s="11"/>
      <c r="AGD25" s="11"/>
      <c r="AGE25" s="11"/>
      <c r="AGF25" s="11"/>
      <c r="AGG25" s="11"/>
      <c r="AGH25" s="11"/>
      <c r="AGI25" s="11"/>
      <c r="AGJ25" s="11"/>
      <c r="AGK25" s="11"/>
      <c r="AGL25" s="11"/>
      <c r="AGM25" s="11"/>
      <c r="AGN25" s="11"/>
      <c r="AGO25" s="11"/>
      <c r="AGP25" s="11"/>
      <c r="AGQ25" s="11"/>
      <c r="AGR25" s="11"/>
      <c r="AGS25" s="11"/>
      <c r="AGT25" s="11"/>
      <c r="AGU25" s="11"/>
      <c r="AGV25" s="11"/>
      <c r="AGW25" s="11"/>
      <c r="AGX25" s="11"/>
      <c r="AGY25" s="11"/>
      <c r="AGZ25" s="11"/>
      <c r="AHA25" s="11"/>
      <c r="AHB25" s="11"/>
      <c r="AHC25" s="11"/>
      <c r="AHD25" s="11"/>
      <c r="AHE25" s="11"/>
      <c r="AHF25" s="11"/>
      <c r="AHG25" s="11"/>
      <c r="AHH25" s="11"/>
      <c r="AHI25" s="11"/>
      <c r="AHJ25" s="11"/>
      <c r="AHK25" s="11"/>
      <c r="AHL25" s="11"/>
      <c r="AHM25" s="11"/>
      <c r="AHN25" s="11"/>
      <c r="AHO25" s="11"/>
      <c r="AHP25" s="11"/>
      <c r="AHQ25" s="11"/>
      <c r="AHR25" s="11"/>
      <c r="AHS25" s="11"/>
      <c r="AHT25" s="11"/>
      <c r="AHU25" s="11"/>
      <c r="AHV25" s="11"/>
      <c r="AHW25" s="11"/>
      <c r="AHX25" s="11"/>
      <c r="AHY25" s="11"/>
      <c r="AHZ25" s="11"/>
      <c r="AIA25" s="11"/>
      <c r="AIB25" s="11"/>
      <c r="AIC25" s="11"/>
      <c r="AID25" s="11"/>
      <c r="AIE25" s="11"/>
      <c r="AIF25" s="11"/>
      <c r="AIG25" s="11"/>
      <c r="AIH25" s="11"/>
      <c r="AII25" s="11"/>
      <c r="AIJ25" s="11"/>
      <c r="AIK25" s="11"/>
      <c r="AIL25" s="11"/>
      <c r="AIM25" s="11"/>
      <c r="AIN25" s="11"/>
      <c r="AIO25" s="11"/>
      <c r="AIP25" s="11"/>
      <c r="AIQ25" s="11"/>
      <c r="AIR25" s="11"/>
      <c r="AIS25" s="11"/>
      <c r="AIT25" s="11"/>
      <c r="AIU25" s="11"/>
      <c r="AIV25" s="11"/>
      <c r="AIW25" s="11"/>
      <c r="AIX25" s="11"/>
      <c r="AIY25" s="11"/>
      <c r="AIZ25" s="11"/>
      <c r="AJA25" s="11"/>
      <c r="AJB25" s="11"/>
      <c r="AJC25" s="11"/>
      <c r="AJD25" s="11"/>
      <c r="AJE25" s="11"/>
      <c r="AJF25" s="11"/>
      <c r="AJG25" s="11"/>
      <c r="AJH25" s="11"/>
      <c r="AJI25" s="11"/>
      <c r="AJJ25" s="11"/>
      <c r="AJK25" s="11"/>
      <c r="AJL25" s="11"/>
      <c r="AJM25" s="11"/>
      <c r="AJN25" s="11"/>
      <c r="AJO25" s="11"/>
      <c r="AJP25" s="11"/>
      <c r="AJQ25" s="11"/>
      <c r="AJR25" s="11"/>
      <c r="AJS25" s="11"/>
      <c r="AJT25" s="11"/>
      <c r="AJU25" s="11"/>
      <c r="AJV25" s="11"/>
      <c r="AJW25" s="11"/>
      <c r="AJX25" s="11"/>
      <c r="AJY25" s="11"/>
      <c r="AJZ25" s="11"/>
      <c r="AKA25" s="11"/>
      <c r="AKB25" s="11"/>
      <c r="AKC25" s="11"/>
      <c r="AKD25" s="11"/>
      <c r="AKE25" s="11"/>
      <c r="AKF25" s="11"/>
      <c r="AKG25" s="11"/>
      <c r="AKH25" s="11"/>
      <c r="AKI25" s="11"/>
      <c r="AKJ25" s="11"/>
      <c r="AKK25" s="11"/>
      <c r="AKL25" s="11"/>
      <c r="AKM25" s="11"/>
      <c r="AKN25" s="11"/>
      <c r="AKO25" s="11"/>
      <c r="AKP25" s="11"/>
      <c r="AKQ25" s="11"/>
      <c r="AKR25" s="11"/>
      <c r="AKS25" s="11"/>
      <c r="AKT25" s="11"/>
      <c r="AKU25" s="11"/>
      <c r="AKV25" s="11"/>
      <c r="AKW25" s="11"/>
      <c r="AKX25" s="11"/>
      <c r="AKY25" s="11"/>
      <c r="AKZ25" s="11"/>
      <c r="ALA25" s="11"/>
      <c r="ALB25" s="11"/>
      <c r="ALC25" s="11"/>
      <c r="ALD25" s="11"/>
      <c r="ALE25" s="11"/>
      <c r="ALF25" s="11"/>
      <c r="ALG25" s="11"/>
      <c r="ALH25" s="11"/>
      <c r="ALI25" s="11"/>
      <c r="ALJ25" s="11"/>
      <c r="ALK25" s="11"/>
      <c r="ALL25" s="11"/>
      <c r="ALM25" s="11"/>
      <c r="ALN25" s="11"/>
      <c r="ALO25" s="11"/>
      <c r="ALP25" s="11"/>
      <c r="ALQ25" s="11"/>
      <c r="ALR25" s="11"/>
      <c r="ALS25" s="11"/>
      <c r="ALT25" s="11"/>
      <c r="ALU25" s="11"/>
      <c r="ALV25" s="11"/>
      <c r="ALW25" s="11"/>
      <c r="ALX25" s="11"/>
      <c r="ALY25" s="11"/>
      <c r="ALZ25" s="11"/>
      <c r="AMA25" s="11"/>
      <c r="AMB25" s="11"/>
      <c r="AMC25" s="11"/>
      <c r="AMD25" s="11"/>
      <c r="AME25" s="11"/>
      <c r="AMF25" s="11"/>
      <c r="AMG25" s="11"/>
      <c r="AMH25" s="11"/>
      <c r="AMI25" s="11"/>
      <c r="AMJ25" s="11"/>
      <c r="AMK25" s="11"/>
      <c r="AML25" s="11"/>
      <c r="AMM25" s="11"/>
      <c r="AMN25" s="11"/>
      <c r="AMO25" s="11"/>
      <c r="AMP25" s="11"/>
      <c r="AMQ25" s="11"/>
      <c r="AMR25" s="11"/>
      <c r="AMS25" s="11"/>
      <c r="AMT25" s="11"/>
      <c r="AMU25" s="11"/>
      <c r="AMV25" s="11"/>
      <c r="AMW25" s="11"/>
      <c r="AMX25" s="11"/>
      <c r="AMY25" s="11"/>
      <c r="AMZ25" s="11"/>
      <c r="ANA25" s="11"/>
      <c r="ANB25" s="11"/>
      <c r="ANC25" s="11"/>
      <c r="AND25" s="11"/>
      <c r="ANE25" s="11"/>
      <c r="ANF25" s="11"/>
      <c r="ANG25" s="11"/>
      <c r="ANH25" s="11"/>
      <c r="ANI25" s="11"/>
      <c r="ANJ25" s="11"/>
      <c r="ANK25" s="11"/>
      <c r="ANL25" s="11"/>
      <c r="ANM25" s="11"/>
      <c r="ANN25" s="11"/>
      <c r="ANO25" s="11"/>
      <c r="ANP25" s="11"/>
      <c r="ANQ25" s="11"/>
      <c r="ANR25" s="11"/>
      <c r="ANS25" s="11"/>
      <c r="ANT25" s="11"/>
      <c r="ANU25" s="11"/>
      <c r="ANV25" s="11"/>
      <c r="ANW25" s="11"/>
      <c r="ANX25" s="11"/>
      <c r="ANY25" s="11"/>
      <c r="ANZ25" s="11"/>
      <c r="AOA25" s="11"/>
      <c r="AOB25" s="11"/>
      <c r="AOC25" s="11"/>
      <c r="AOD25" s="11"/>
      <c r="AOE25" s="11"/>
      <c r="AOF25" s="11"/>
      <c r="AOG25" s="11"/>
      <c r="AOH25" s="11"/>
      <c r="AOI25" s="11"/>
      <c r="AOJ25" s="11"/>
      <c r="AOK25" s="11"/>
      <c r="AOL25" s="11"/>
      <c r="AOM25" s="11"/>
      <c r="AON25" s="11"/>
      <c r="AOO25" s="11"/>
      <c r="AOP25" s="11"/>
      <c r="AOQ25" s="11"/>
      <c r="AOR25" s="11"/>
      <c r="AOS25" s="11"/>
      <c r="AOT25" s="11"/>
      <c r="AOU25" s="11"/>
      <c r="AOV25" s="11"/>
      <c r="AOW25" s="11"/>
      <c r="AOX25" s="11"/>
      <c r="AOY25" s="11"/>
      <c r="AOZ25" s="11"/>
      <c r="APA25" s="11"/>
      <c r="APB25" s="11"/>
      <c r="APC25" s="11"/>
      <c r="APD25" s="11"/>
      <c r="APE25" s="11"/>
      <c r="APF25" s="11"/>
      <c r="APG25" s="11"/>
      <c r="APH25" s="11"/>
      <c r="API25" s="11"/>
      <c r="APJ25" s="11"/>
      <c r="APK25" s="11"/>
      <c r="APL25" s="11"/>
      <c r="APM25" s="11"/>
      <c r="APN25" s="11"/>
      <c r="APO25" s="11"/>
      <c r="APP25" s="11"/>
      <c r="APQ25" s="11"/>
      <c r="APR25" s="11"/>
      <c r="APS25" s="11"/>
      <c r="APT25" s="11"/>
      <c r="APU25" s="11"/>
      <c r="APV25" s="11"/>
      <c r="APW25" s="11"/>
      <c r="APX25" s="11"/>
      <c r="APY25" s="11"/>
      <c r="APZ25" s="11"/>
      <c r="AQA25" s="11"/>
      <c r="AQB25" s="11"/>
      <c r="AQC25" s="11"/>
      <c r="AQD25" s="11"/>
      <c r="AQE25" s="11"/>
      <c r="AQF25" s="11"/>
      <c r="AQG25" s="11"/>
      <c r="AQH25" s="11"/>
      <c r="AQI25" s="11"/>
      <c r="AQJ25" s="11"/>
      <c r="AQK25" s="11"/>
      <c r="AQL25" s="11"/>
      <c r="AQM25" s="11"/>
      <c r="AQN25" s="11"/>
      <c r="AQO25" s="11"/>
      <c r="AQP25" s="11"/>
      <c r="AQQ25" s="11"/>
      <c r="AQR25" s="11"/>
      <c r="AQS25" s="11"/>
      <c r="AQT25" s="11"/>
      <c r="AQU25" s="11"/>
      <c r="AQV25" s="11"/>
      <c r="AQW25" s="11"/>
      <c r="AQX25" s="11"/>
      <c r="AQY25" s="11"/>
      <c r="AQZ25" s="11"/>
      <c r="ARA25" s="11"/>
      <c r="ARB25" s="11"/>
      <c r="ARC25" s="11"/>
      <c r="ARD25" s="11"/>
      <c r="ARE25" s="11"/>
      <c r="ARF25" s="11"/>
      <c r="ARG25" s="11"/>
      <c r="ARH25" s="11"/>
      <c r="ARI25" s="11"/>
      <c r="ARJ25" s="11"/>
      <c r="ARK25" s="11"/>
      <c r="ARL25" s="11"/>
      <c r="ARM25" s="11"/>
      <c r="ARN25" s="11"/>
      <c r="ARO25" s="11"/>
      <c r="ARP25" s="11"/>
      <c r="ARQ25" s="11"/>
      <c r="ARR25" s="11"/>
      <c r="ARS25" s="11"/>
      <c r="ART25" s="11"/>
      <c r="ARU25" s="11"/>
      <c r="ARV25" s="11"/>
      <c r="ARW25" s="11"/>
      <c r="ARX25" s="11"/>
      <c r="ARY25" s="11"/>
      <c r="ARZ25" s="11"/>
      <c r="ASA25" s="11"/>
      <c r="ASB25" s="11"/>
      <c r="ASC25" s="11"/>
      <c r="ASD25" s="11"/>
      <c r="ASE25" s="11"/>
      <c r="ASF25" s="11"/>
      <c r="ASG25" s="11"/>
      <c r="ASH25" s="11"/>
      <c r="ASI25" s="11"/>
      <c r="ASJ25" s="11"/>
      <c r="ASK25" s="11"/>
      <c r="ASL25" s="11"/>
      <c r="ASM25" s="11"/>
      <c r="ASN25" s="11"/>
      <c r="ASO25" s="11"/>
      <c r="ASP25" s="11"/>
      <c r="ASQ25" s="11"/>
      <c r="ASR25" s="11"/>
      <c r="ASS25" s="11"/>
      <c r="AST25" s="11"/>
      <c r="ASU25" s="11"/>
      <c r="ASV25" s="11"/>
      <c r="ASW25" s="11"/>
      <c r="ASX25" s="11"/>
      <c r="ASY25" s="11"/>
      <c r="ASZ25" s="11"/>
      <c r="ATA25" s="11"/>
      <c r="ATB25" s="11"/>
      <c r="ATC25" s="11"/>
      <c r="ATD25" s="11"/>
      <c r="ATE25" s="11"/>
      <c r="ATF25" s="11"/>
      <c r="ATG25" s="11"/>
      <c r="ATH25" s="11"/>
      <c r="ATI25" s="11"/>
      <c r="ATJ25" s="11"/>
      <c r="ATK25" s="11"/>
      <c r="ATL25" s="11"/>
      <c r="ATM25" s="11"/>
      <c r="ATN25" s="11"/>
      <c r="ATO25" s="11"/>
      <c r="ATP25" s="11"/>
      <c r="ATQ25" s="11"/>
      <c r="ATR25" s="11"/>
      <c r="ATS25" s="11"/>
      <c r="ATT25" s="11"/>
      <c r="ATU25" s="11"/>
      <c r="ATV25" s="11"/>
      <c r="ATW25" s="11"/>
      <c r="ATX25" s="11"/>
      <c r="ATY25" s="11"/>
      <c r="ATZ25" s="11"/>
      <c r="AUA25" s="11"/>
      <c r="AUB25" s="11"/>
      <c r="AUC25" s="11"/>
      <c r="AUD25" s="11"/>
      <c r="AUE25" s="11"/>
      <c r="AUF25" s="11"/>
      <c r="AUG25" s="11"/>
      <c r="AUH25" s="11"/>
      <c r="AUI25" s="11"/>
      <c r="AUJ25" s="11"/>
      <c r="AUK25" s="11"/>
      <c r="AUL25" s="11"/>
      <c r="AUM25" s="11"/>
      <c r="AUN25" s="11"/>
      <c r="AUO25" s="11"/>
      <c r="AUP25" s="11"/>
      <c r="AUQ25" s="11"/>
      <c r="AUR25" s="11"/>
      <c r="AUS25" s="11"/>
      <c r="AUT25" s="11"/>
      <c r="AUU25" s="11"/>
      <c r="AUV25" s="11"/>
      <c r="AUW25" s="11"/>
      <c r="AUX25" s="11"/>
      <c r="AUY25" s="11"/>
      <c r="AUZ25" s="11"/>
      <c r="AVA25" s="11"/>
      <c r="AVB25" s="11"/>
      <c r="AVC25" s="11"/>
      <c r="AVD25" s="11"/>
      <c r="AVE25" s="11"/>
      <c r="AVF25" s="11"/>
      <c r="AVG25" s="11"/>
      <c r="AVH25" s="11"/>
      <c r="AVI25" s="11"/>
      <c r="AVJ25" s="11"/>
      <c r="AVK25" s="11"/>
      <c r="AVL25" s="11"/>
      <c r="AVM25" s="11"/>
      <c r="AVN25" s="11"/>
      <c r="AVO25" s="11"/>
      <c r="AVP25" s="11"/>
      <c r="AVQ25" s="11"/>
      <c r="AVR25" s="11"/>
      <c r="AVS25" s="11"/>
      <c r="AVT25" s="11"/>
      <c r="AVU25" s="11"/>
      <c r="AVV25" s="11"/>
      <c r="AVW25" s="11"/>
      <c r="AVX25" s="11"/>
      <c r="AVY25" s="11"/>
      <c r="AVZ25" s="11"/>
      <c r="AWA25" s="11"/>
      <c r="AWB25" s="11"/>
      <c r="AWC25" s="11"/>
      <c r="AWD25" s="11"/>
      <c r="AWE25" s="11"/>
      <c r="AWF25" s="11"/>
      <c r="AWG25" s="11"/>
      <c r="AWH25" s="11"/>
      <c r="AWI25" s="11"/>
      <c r="AWJ25" s="11"/>
      <c r="AWK25" s="11"/>
      <c r="AWL25" s="11"/>
      <c r="AWM25" s="11"/>
      <c r="AWN25" s="11"/>
      <c r="AWO25" s="11"/>
      <c r="AWP25" s="11"/>
      <c r="AWQ25" s="11"/>
      <c r="AWR25" s="11"/>
      <c r="AWS25" s="11"/>
      <c r="AWT25" s="11"/>
      <c r="AWU25" s="11"/>
      <c r="AWV25" s="11"/>
      <c r="AWW25" s="11"/>
      <c r="AWX25" s="11"/>
      <c r="AWY25" s="11"/>
      <c r="AWZ25" s="11"/>
      <c r="AXA25" s="11"/>
      <c r="AXB25" s="11"/>
      <c r="AXC25" s="11"/>
      <c r="AXD25" s="11"/>
      <c r="AXE25" s="11"/>
      <c r="AXF25" s="11"/>
      <c r="AXG25" s="11"/>
      <c r="AXH25" s="11"/>
      <c r="AXI25" s="11"/>
      <c r="AXJ25" s="11"/>
      <c r="AXK25" s="11"/>
      <c r="AXL25" s="11"/>
      <c r="AXM25" s="11"/>
      <c r="AXN25" s="11"/>
      <c r="AXO25" s="11"/>
      <c r="AXP25" s="11"/>
      <c r="AXQ25" s="11"/>
      <c r="AXR25" s="11"/>
      <c r="AXS25" s="11"/>
      <c r="AXT25" s="11"/>
      <c r="AXU25" s="11"/>
      <c r="AXV25" s="11"/>
      <c r="AXW25" s="11"/>
      <c r="AXX25" s="11"/>
      <c r="AXY25" s="11"/>
      <c r="AXZ25" s="11"/>
      <c r="AYA25" s="11"/>
      <c r="AYB25" s="11"/>
      <c r="AYC25" s="11"/>
      <c r="AYD25" s="11"/>
      <c r="AYE25" s="11"/>
      <c r="AYF25" s="11"/>
      <c r="AYG25" s="11"/>
      <c r="AYH25" s="11"/>
      <c r="AYI25" s="11"/>
      <c r="AYJ25" s="11"/>
      <c r="AYK25" s="11"/>
      <c r="AYL25" s="11"/>
      <c r="AYM25" s="11"/>
      <c r="AYN25" s="11"/>
      <c r="AYO25" s="11"/>
      <c r="AYP25" s="11"/>
      <c r="AYQ25" s="11"/>
      <c r="AYR25" s="11"/>
      <c r="AYS25" s="11"/>
      <c r="AYT25" s="11"/>
      <c r="AYU25" s="11"/>
      <c r="AYV25" s="11"/>
      <c r="AYW25" s="11"/>
      <c r="AYX25" s="11"/>
      <c r="AYY25" s="11"/>
      <c r="AYZ25" s="11"/>
      <c r="AZA25" s="11"/>
      <c r="AZB25" s="11"/>
      <c r="AZC25" s="11"/>
      <c r="AZD25" s="11"/>
      <c r="AZE25" s="11"/>
      <c r="AZF25" s="11"/>
      <c r="AZG25" s="11"/>
      <c r="AZH25" s="11"/>
      <c r="AZI25" s="11"/>
      <c r="AZJ25" s="11"/>
      <c r="AZK25" s="11"/>
      <c r="AZL25" s="11"/>
      <c r="AZM25" s="11"/>
      <c r="AZN25" s="11"/>
      <c r="AZO25" s="11"/>
      <c r="AZP25" s="11"/>
      <c r="AZQ25" s="11"/>
      <c r="AZR25" s="11"/>
      <c r="AZS25" s="11"/>
      <c r="AZT25" s="11"/>
      <c r="AZU25" s="11"/>
      <c r="AZV25" s="11"/>
      <c r="AZW25" s="11"/>
      <c r="AZX25" s="11"/>
      <c r="AZY25" s="11"/>
      <c r="AZZ25" s="11"/>
      <c r="BAA25" s="11"/>
      <c r="BAB25" s="11"/>
      <c r="BAC25" s="11"/>
      <c r="BAD25" s="11"/>
      <c r="BAE25" s="11"/>
      <c r="BAF25" s="11"/>
      <c r="BAG25" s="11"/>
      <c r="BAH25" s="11"/>
      <c r="BAI25" s="11"/>
      <c r="BAJ25" s="11"/>
      <c r="BAK25" s="11"/>
      <c r="BAL25" s="11"/>
      <c r="BAM25" s="11"/>
      <c r="BAN25" s="11"/>
      <c r="BAO25" s="11"/>
      <c r="BAP25" s="11"/>
      <c r="BAQ25" s="11"/>
      <c r="BAR25" s="11"/>
      <c r="BAS25" s="11"/>
      <c r="BAT25" s="11"/>
      <c r="BAU25" s="11"/>
      <c r="BAV25" s="11"/>
      <c r="BAW25" s="11"/>
      <c r="BAX25" s="11"/>
      <c r="BAY25" s="11"/>
      <c r="BAZ25" s="11"/>
      <c r="BBA25" s="11"/>
      <c r="BBB25" s="11"/>
      <c r="BBC25" s="11"/>
      <c r="BBD25" s="11"/>
      <c r="BBE25" s="11"/>
      <c r="BBF25" s="11"/>
      <c r="BBG25" s="11"/>
      <c r="BBH25" s="11"/>
      <c r="BBI25" s="11"/>
      <c r="BBJ25" s="11"/>
      <c r="BBK25" s="11"/>
      <c r="BBL25" s="11"/>
      <c r="BBM25" s="11"/>
      <c r="BBN25" s="11"/>
      <c r="BBO25" s="11"/>
      <c r="BBP25" s="11"/>
      <c r="BBQ25" s="11"/>
      <c r="BBR25" s="11"/>
      <c r="BBS25" s="11"/>
      <c r="BBT25" s="11"/>
      <c r="BBU25" s="11"/>
      <c r="BBV25" s="11"/>
      <c r="BBW25" s="11"/>
      <c r="BBX25" s="11"/>
      <c r="BBY25" s="11"/>
      <c r="BBZ25" s="11"/>
      <c r="BCA25" s="11"/>
      <c r="BCB25" s="11"/>
      <c r="BCC25" s="11"/>
      <c r="BCD25" s="11"/>
      <c r="BCE25" s="11"/>
      <c r="BCF25" s="11"/>
      <c r="BCG25" s="11"/>
      <c r="BCH25" s="11"/>
      <c r="BCI25" s="11"/>
      <c r="BCJ25" s="11"/>
      <c r="BCK25" s="11"/>
      <c r="BCL25" s="11"/>
      <c r="BCM25" s="11"/>
      <c r="BCN25" s="11"/>
      <c r="BCO25" s="11"/>
      <c r="BCP25" s="11"/>
      <c r="BCQ25" s="11"/>
      <c r="BCR25" s="11"/>
      <c r="BCS25" s="11"/>
      <c r="BCT25" s="11"/>
      <c r="BCU25" s="11"/>
      <c r="BCV25" s="11"/>
      <c r="BCW25" s="11"/>
      <c r="BCX25" s="11"/>
      <c r="BCY25" s="11"/>
      <c r="BCZ25" s="11"/>
      <c r="BDA25" s="11"/>
      <c r="BDB25" s="11"/>
      <c r="BDC25" s="11"/>
      <c r="BDD25" s="11"/>
      <c r="BDE25" s="11"/>
      <c r="BDF25" s="11"/>
      <c r="BDG25" s="11"/>
      <c r="BDH25" s="11"/>
      <c r="BDI25" s="11"/>
      <c r="BDJ25" s="11"/>
      <c r="BDK25" s="11"/>
      <c r="BDL25" s="11"/>
      <c r="BDM25" s="11"/>
      <c r="BDN25" s="11"/>
      <c r="BDO25" s="11"/>
      <c r="BDP25" s="11"/>
      <c r="BDQ25" s="11"/>
      <c r="BDR25" s="11"/>
      <c r="BDS25" s="11"/>
      <c r="BDT25" s="11"/>
      <c r="BDU25" s="11"/>
      <c r="BDV25" s="11"/>
      <c r="BDW25" s="11"/>
      <c r="BDX25" s="11"/>
      <c r="BDY25" s="11"/>
      <c r="BDZ25" s="11"/>
      <c r="BEA25" s="11"/>
      <c r="BEB25" s="11"/>
      <c r="BEC25" s="11"/>
      <c r="BED25" s="11"/>
      <c r="BEE25" s="11"/>
      <c r="BEF25" s="11"/>
      <c r="BEG25" s="11"/>
      <c r="BEH25" s="11"/>
      <c r="BEI25" s="11"/>
      <c r="BEJ25" s="11"/>
      <c r="BEK25" s="11"/>
      <c r="BEL25" s="11"/>
      <c r="BEM25" s="11"/>
      <c r="BEN25" s="11"/>
      <c r="BEO25" s="11"/>
      <c r="BEP25" s="11"/>
      <c r="BEQ25" s="11"/>
      <c r="BER25" s="11"/>
      <c r="BES25" s="11"/>
      <c r="BET25" s="11"/>
      <c r="BEU25" s="11"/>
      <c r="BEV25" s="11"/>
      <c r="BEW25" s="11"/>
      <c r="BEX25" s="11"/>
      <c r="BEY25" s="11"/>
      <c r="BEZ25" s="11"/>
      <c r="BFA25" s="11"/>
      <c r="BFB25" s="11"/>
      <c r="BFC25" s="11"/>
      <c r="BFD25" s="11"/>
      <c r="BFE25" s="11"/>
      <c r="BFF25" s="11"/>
      <c r="BFG25" s="11"/>
      <c r="BFH25" s="11"/>
      <c r="BFI25" s="11"/>
      <c r="BFJ25" s="11"/>
      <c r="BFK25" s="11"/>
      <c r="BFL25" s="11"/>
      <c r="BFM25" s="11"/>
      <c r="BFN25" s="11"/>
      <c r="BFO25" s="11"/>
      <c r="BFP25" s="11"/>
      <c r="BFQ25" s="11"/>
      <c r="BFR25" s="11"/>
      <c r="BFS25" s="11"/>
      <c r="BFT25" s="11"/>
      <c r="BFU25" s="11"/>
      <c r="BFV25" s="11"/>
      <c r="BFW25" s="11"/>
      <c r="BFX25" s="11"/>
      <c r="BFY25" s="11"/>
      <c r="BFZ25" s="11"/>
      <c r="BGA25" s="11"/>
      <c r="BGB25" s="11"/>
      <c r="BGC25" s="11"/>
      <c r="BGD25" s="11"/>
      <c r="BGE25" s="11"/>
      <c r="BGF25" s="11"/>
      <c r="BGG25" s="11"/>
      <c r="BGH25" s="11"/>
      <c r="BGI25" s="11"/>
      <c r="BGJ25" s="11"/>
      <c r="BGK25" s="11"/>
      <c r="BGL25" s="11"/>
      <c r="BGM25" s="11"/>
      <c r="BGN25" s="11"/>
      <c r="BGO25" s="11"/>
      <c r="BGP25" s="11"/>
      <c r="BGQ25" s="11"/>
      <c r="BGR25" s="11"/>
      <c r="BGS25" s="11"/>
      <c r="BGT25" s="11"/>
      <c r="BGU25" s="11"/>
      <c r="BGV25" s="11"/>
      <c r="BGW25" s="11"/>
      <c r="BGX25" s="11"/>
      <c r="BGY25" s="11"/>
      <c r="BGZ25" s="11"/>
      <c r="BHA25" s="11"/>
      <c r="BHB25" s="11"/>
      <c r="BHC25" s="11"/>
      <c r="BHD25" s="11"/>
      <c r="BHE25" s="11"/>
      <c r="BHF25" s="11"/>
      <c r="BHG25" s="11"/>
      <c r="BHH25" s="11"/>
      <c r="BHI25" s="11"/>
      <c r="BHJ25" s="11"/>
      <c r="BHK25" s="11"/>
      <c r="BHL25" s="11"/>
      <c r="BHM25" s="11"/>
      <c r="BHN25" s="11"/>
      <c r="BHO25" s="11"/>
      <c r="BHP25" s="11"/>
      <c r="BHQ25" s="11"/>
      <c r="BHR25" s="11"/>
      <c r="BHS25" s="11"/>
      <c r="BHT25" s="11"/>
      <c r="BHU25" s="11"/>
      <c r="BHV25" s="11"/>
      <c r="BHW25" s="11"/>
      <c r="BHX25" s="11"/>
      <c r="BHY25" s="11"/>
      <c r="BHZ25" s="11"/>
      <c r="BIA25" s="11"/>
      <c r="BIB25" s="11"/>
      <c r="BIC25" s="11"/>
      <c r="BID25" s="11"/>
      <c r="BIE25" s="11"/>
      <c r="BIF25" s="11"/>
      <c r="BIG25" s="11"/>
      <c r="BIH25" s="11"/>
      <c r="BII25" s="11"/>
      <c r="BIJ25" s="11"/>
      <c r="BIK25" s="11"/>
      <c r="BIL25" s="11"/>
      <c r="BIM25" s="11"/>
      <c r="BIN25" s="11"/>
      <c r="BIO25" s="11"/>
      <c r="BIP25" s="11"/>
      <c r="BIQ25" s="11"/>
      <c r="BIR25" s="11"/>
      <c r="BIS25" s="11"/>
      <c r="BIT25" s="11"/>
      <c r="BIU25" s="11"/>
      <c r="BIV25" s="11"/>
      <c r="BIW25" s="11"/>
      <c r="BIX25" s="11"/>
      <c r="BIY25" s="11"/>
      <c r="BIZ25" s="11"/>
      <c r="BJA25" s="11"/>
      <c r="BJB25" s="11"/>
      <c r="BJC25" s="11"/>
      <c r="BJD25" s="11"/>
      <c r="BJE25" s="11"/>
      <c r="BJF25" s="11"/>
      <c r="BJG25" s="11"/>
      <c r="BJH25" s="11"/>
      <c r="BJI25" s="11"/>
      <c r="BJJ25" s="11"/>
      <c r="BJK25" s="11"/>
      <c r="BJL25" s="11"/>
      <c r="BJM25" s="11"/>
      <c r="BJN25" s="11"/>
      <c r="BJO25" s="11"/>
      <c r="BJP25" s="11"/>
      <c r="BJQ25" s="11"/>
      <c r="BJR25" s="11"/>
      <c r="BJS25" s="11"/>
      <c r="BJT25" s="11"/>
      <c r="BJU25" s="11"/>
      <c r="BJV25" s="11"/>
      <c r="BJW25" s="11"/>
      <c r="BJX25" s="11"/>
      <c r="BJY25" s="11"/>
      <c r="BJZ25" s="11"/>
      <c r="BKA25" s="11"/>
      <c r="BKB25" s="11"/>
      <c r="BKC25" s="11"/>
      <c r="BKD25" s="11"/>
      <c r="BKE25" s="11"/>
      <c r="BKF25" s="11"/>
      <c r="BKG25" s="11"/>
      <c r="BKH25" s="11"/>
      <c r="BKI25" s="11"/>
      <c r="BKJ25" s="11"/>
      <c r="BKK25" s="11"/>
      <c r="BKL25" s="11"/>
      <c r="BKM25" s="11"/>
      <c r="BKN25" s="11"/>
      <c r="BKO25" s="11"/>
      <c r="BKP25" s="11"/>
      <c r="BKQ25" s="11"/>
      <c r="BKR25" s="11"/>
      <c r="BKS25" s="11"/>
      <c r="BKT25" s="11"/>
      <c r="BKU25" s="11"/>
      <c r="BKV25" s="11"/>
      <c r="BKW25" s="11"/>
      <c r="BKX25" s="11"/>
      <c r="BKY25" s="11"/>
      <c r="BKZ25" s="11"/>
      <c r="BLA25" s="11"/>
      <c r="BLB25" s="11"/>
      <c r="BLC25" s="11"/>
      <c r="BLD25" s="11"/>
      <c r="BLE25" s="11"/>
      <c r="BLF25" s="11"/>
      <c r="BLG25" s="11"/>
      <c r="BLH25" s="11"/>
      <c r="BLI25" s="11"/>
      <c r="BLJ25" s="11"/>
      <c r="BLK25" s="11"/>
      <c r="BLL25" s="11"/>
      <c r="BLM25" s="11"/>
      <c r="BLN25" s="11"/>
      <c r="BLO25" s="11"/>
      <c r="BLP25" s="11"/>
      <c r="BLQ25" s="11"/>
      <c r="BLR25" s="11"/>
      <c r="BLS25" s="11"/>
      <c r="BLT25" s="11"/>
      <c r="BLU25" s="11"/>
      <c r="BLV25" s="11"/>
      <c r="BLW25" s="11"/>
      <c r="BLX25" s="11"/>
      <c r="BLY25" s="11"/>
      <c r="BLZ25" s="11"/>
      <c r="BMA25" s="11"/>
      <c r="BMB25" s="11"/>
      <c r="BMC25" s="11"/>
      <c r="BMD25" s="11"/>
      <c r="BME25" s="11"/>
      <c r="BMF25" s="11"/>
      <c r="BMG25" s="11"/>
      <c r="BMH25" s="11"/>
      <c r="BMI25" s="11"/>
      <c r="BMJ25" s="11"/>
      <c r="BMK25" s="11"/>
      <c r="BML25" s="11"/>
      <c r="BMM25" s="11"/>
      <c r="BMN25" s="11"/>
      <c r="BMO25" s="11"/>
      <c r="BMP25" s="11"/>
      <c r="BMQ25" s="11"/>
      <c r="BMR25" s="11"/>
      <c r="BMS25" s="11"/>
      <c r="BMT25" s="11"/>
      <c r="BMU25" s="11"/>
      <c r="BMV25" s="11"/>
      <c r="BMW25" s="11"/>
      <c r="BMX25" s="11"/>
      <c r="BMY25" s="11"/>
      <c r="BMZ25" s="11"/>
      <c r="BNA25" s="11"/>
      <c r="BNB25" s="11"/>
      <c r="BNC25" s="11"/>
      <c r="BND25" s="11"/>
      <c r="BNE25" s="11"/>
      <c r="BNF25" s="11"/>
      <c r="BNG25" s="11"/>
      <c r="BNH25" s="11"/>
      <c r="BNI25" s="11"/>
      <c r="BNJ25" s="11"/>
      <c r="BNK25" s="11"/>
      <c r="BNL25" s="11"/>
      <c r="BNM25" s="11"/>
      <c r="BNN25" s="11"/>
      <c r="BNO25" s="11"/>
      <c r="BNP25" s="11"/>
      <c r="BNQ25" s="11"/>
      <c r="BNR25" s="11"/>
      <c r="BNS25" s="11"/>
      <c r="BNT25" s="11"/>
      <c r="BNU25" s="11"/>
      <c r="BNV25" s="11"/>
      <c r="BNW25" s="11"/>
      <c r="BNX25" s="11"/>
      <c r="BNY25" s="11"/>
      <c r="BNZ25" s="11"/>
      <c r="BOA25" s="11"/>
      <c r="BOB25" s="11"/>
      <c r="BOC25" s="11"/>
      <c r="BOD25" s="11"/>
      <c r="BOE25" s="11"/>
      <c r="BOF25" s="11"/>
      <c r="BOG25" s="11"/>
      <c r="BOH25" s="11"/>
      <c r="BOI25" s="11"/>
      <c r="BOJ25" s="11"/>
      <c r="BOK25" s="11"/>
      <c r="BOL25" s="11"/>
      <c r="BOM25" s="11"/>
      <c r="BON25" s="11"/>
      <c r="BOO25" s="11"/>
      <c r="BOP25" s="11"/>
      <c r="BOQ25" s="11"/>
      <c r="BOR25" s="11"/>
      <c r="BOS25" s="11"/>
      <c r="BOT25" s="11"/>
      <c r="BOU25" s="11"/>
      <c r="BOV25" s="11"/>
      <c r="BOW25" s="11"/>
      <c r="BOX25" s="11"/>
      <c r="BOY25" s="11"/>
      <c r="BOZ25" s="11"/>
      <c r="BPA25" s="11"/>
      <c r="BPB25" s="11"/>
      <c r="BPC25" s="11"/>
      <c r="BPD25" s="11"/>
      <c r="BPE25" s="11"/>
      <c r="BPF25" s="11"/>
      <c r="BPG25" s="11"/>
      <c r="BPH25" s="11"/>
      <c r="BPI25" s="11"/>
      <c r="BPJ25" s="11"/>
      <c r="BPK25" s="11"/>
      <c r="BPL25" s="11"/>
      <c r="BPM25" s="11"/>
      <c r="BPN25" s="11"/>
      <c r="BPO25" s="11"/>
      <c r="BPP25" s="11"/>
      <c r="BPQ25" s="11"/>
      <c r="BPR25" s="11"/>
      <c r="BPS25" s="11"/>
      <c r="BPT25" s="11"/>
      <c r="BPU25" s="11"/>
      <c r="BPV25" s="11"/>
      <c r="BPW25" s="11"/>
      <c r="BPX25" s="11"/>
      <c r="BPY25" s="11"/>
      <c r="BPZ25" s="11"/>
      <c r="BQA25" s="11"/>
      <c r="BQB25" s="11"/>
      <c r="BQC25" s="11"/>
      <c r="BQD25" s="11"/>
      <c r="BQE25" s="11"/>
      <c r="BQF25" s="11"/>
      <c r="BQG25" s="11"/>
      <c r="BQH25" s="11"/>
      <c r="BQI25" s="11"/>
      <c r="BQJ25" s="11"/>
      <c r="BQK25" s="11"/>
      <c r="BQL25" s="11"/>
      <c r="BQM25" s="11"/>
      <c r="BQN25" s="11"/>
      <c r="BQO25" s="11"/>
      <c r="BQP25" s="11"/>
      <c r="BQQ25" s="11"/>
      <c r="BQR25" s="11"/>
      <c r="BQS25" s="11"/>
      <c r="BQT25" s="11"/>
      <c r="BQU25" s="11"/>
      <c r="BQV25" s="11"/>
      <c r="BQW25" s="11"/>
      <c r="BQX25" s="11"/>
      <c r="BQY25" s="11"/>
      <c r="BQZ25" s="11"/>
      <c r="BRA25" s="11"/>
      <c r="BRB25" s="11"/>
      <c r="BRC25" s="11"/>
      <c r="BRD25" s="11"/>
      <c r="BRE25" s="11"/>
      <c r="BRF25" s="11"/>
      <c r="BRG25" s="11"/>
      <c r="BRH25" s="11"/>
      <c r="BRI25" s="11"/>
      <c r="BRJ25" s="11"/>
      <c r="BRK25" s="11"/>
      <c r="BRL25" s="11"/>
      <c r="BRM25" s="11"/>
      <c r="BRN25" s="11"/>
      <c r="BRO25" s="11"/>
      <c r="BRP25" s="11"/>
      <c r="BRQ25" s="11"/>
      <c r="BRR25" s="11"/>
      <c r="BRS25" s="11"/>
      <c r="BRT25" s="11"/>
      <c r="BRU25" s="11"/>
      <c r="BRV25" s="11"/>
      <c r="BRW25" s="11"/>
      <c r="BRX25" s="11"/>
      <c r="BRY25" s="11"/>
      <c r="BRZ25" s="11"/>
      <c r="BSA25" s="11"/>
      <c r="BSB25" s="11"/>
      <c r="BSC25" s="11"/>
      <c r="BSD25" s="11"/>
      <c r="BSE25" s="11"/>
      <c r="BSF25" s="11"/>
      <c r="BSG25" s="11"/>
      <c r="BSH25" s="11"/>
      <c r="BSI25" s="11"/>
      <c r="BSJ25" s="11"/>
      <c r="BSK25" s="11"/>
      <c r="BSL25" s="11"/>
      <c r="BSM25" s="11"/>
      <c r="BSN25" s="11"/>
      <c r="BSO25" s="11"/>
      <c r="BSP25" s="11"/>
      <c r="BSQ25" s="11"/>
      <c r="BSR25" s="11"/>
      <c r="BSS25" s="11"/>
      <c r="BST25" s="11"/>
      <c r="BSU25" s="11"/>
      <c r="BSV25" s="11"/>
      <c r="BSW25" s="11"/>
      <c r="BSX25" s="11"/>
      <c r="BSY25" s="11"/>
      <c r="BSZ25" s="11"/>
      <c r="BTA25" s="11"/>
      <c r="BTB25" s="11"/>
      <c r="BTC25" s="11"/>
      <c r="BTD25" s="11"/>
      <c r="BTE25" s="11"/>
      <c r="BTF25" s="11"/>
      <c r="BTG25" s="11"/>
      <c r="BTH25" s="11"/>
      <c r="BTI25" s="11"/>
      <c r="BTJ25" s="11"/>
      <c r="BTK25" s="11"/>
      <c r="BTL25" s="11"/>
      <c r="BTM25" s="11"/>
      <c r="BTN25" s="11"/>
      <c r="BTO25" s="11"/>
      <c r="BTP25" s="11"/>
      <c r="BTQ25" s="11"/>
      <c r="BTR25" s="11"/>
      <c r="BTS25" s="11"/>
      <c r="BTT25" s="11"/>
      <c r="BTU25" s="11"/>
      <c r="BTV25" s="11"/>
      <c r="BTW25" s="11"/>
      <c r="BTX25" s="11"/>
      <c r="BTY25" s="11"/>
      <c r="BTZ25" s="11"/>
      <c r="BUA25" s="11"/>
      <c r="BUB25" s="11"/>
      <c r="BUC25" s="11"/>
      <c r="BUD25" s="11"/>
      <c r="BUE25" s="11"/>
      <c r="BUF25" s="11"/>
      <c r="BUG25" s="11"/>
      <c r="BUH25" s="11"/>
      <c r="BUI25" s="11"/>
      <c r="BUJ25" s="11"/>
      <c r="BUK25" s="11"/>
      <c r="BUL25" s="11"/>
      <c r="BUM25" s="11"/>
      <c r="BUN25" s="11"/>
      <c r="BUO25" s="11"/>
      <c r="BUP25" s="11"/>
      <c r="BUQ25" s="11"/>
      <c r="BUR25" s="11"/>
      <c r="BUS25" s="11"/>
      <c r="BUT25" s="11"/>
      <c r="BUU25" s="11"/>
      <c r="BUV25" s="11"/>
      <c r="BUW25" s="11"/>
      <c r="BUX25" s="11"/>
      <c r="BUY25" s="11"/>
      <c r="BUZ25" s="11"/>
      <c r="BVA25" s="11"/>
      <c r="BVB25" s="11"/>
      <c r="BVC25" s="11"/>
      <c r="BVD25" s="11"/>
      <c r="BVE25" s="11"/>
      <c r="BVF25" s="11"/>
      <c r="BVG25" s="11"/>
      <c r="BVH25" s="11"/>
      <c r="BVI25" s="11"/>
      <c r="BVJ25" s="11"/>
      <c r="BVK25" s="11"/>
      <c r="BVL25" s="11"/>
      <c r="BVM25" s="11"/>
      <c r="BVN25" s="11"/>
      <c r="BVO25" s="11"/>
      <c r="BVP25" s="11"/>
      <c r="BVQ25" s="11"/>
      <c r="BVR25" s="11"/>
      <c r="BVS25" s="11"/>
      <c r="BVT25" s="11"/>
      <c r="BVU25" s="11"/>
      <c r="BVV25" s="11"/>
      <c r="BVW25" s="11"/>
      <c r="BVX25" s="11"/>
      <c r="BVY25" s="11"/>
      <c r="BVZ25" s="11"/>
      <c r="BWA25" s="11"/>
      <c r="BWB25" s="11"/>
      <c r="BWC25" s="11"/>
      <c r="BWD25" s="11"/>
      <c r="BWE25" s="11"/>
      <c r="BWF25" s="11"/>
      <c r="BWG25" s="11"/>
      <c r="BWH25" s="11"/>
      <c r="BWI25" s="11"/>
      <c r="BWJ25" s="11"/>
      <c r="BWK25" s="11"/>
      <c r="BWL25" s="11"/>
      <c r="BWM25" s="11"/>
      <c r="BWN25" s="11"/>
      <c r="BWO25" s="11"/>
      <c r="BWP25" s="11"/>
      <c r="BWQ25" s="11"/>
      <c r="BWR25" s="11"/>
      <c r="BWS25" s="11"/>
      <c r="BWT25" s="11"/>
      <c r="BWU25" s="11"/>
      <c r="BWV25" s="11"/>
      <c r="BWW25" s="11"/>
      <c r="BWX25" s="11"/>
      <c r="BWY25" s="11"/>
      <c r="BWZ25" s="11"/>
      <c r="BXA25" s="11"/>
      <c r="BXB25" s="11"/>
      <c r="BXC25" s="11"/>
      <c r="BXD25" s="11"/>
      <c r="BXE25" s="11"/>
      <c r="BXF25" s="11"/>
      <c r="BXG25" s="11"/>
      <c r="BXH25" s="11"/>
      <c r="BXI25" s="11"/>
      <c r="BXJ25" s="11"/>
      <c r="BXK25" s="11"/>
      <c r="BXL25" s="11"/>
      <c r="BXM25" s="11"/>
      <c r="BXN25" s="11"/>
      <c r="BXO25" s="11"/>
      <c r="BXP25" s="11"/>
      <c r="BXQ25" s="11"/>
      <c r="BXR25" s="11"/>
      <c r="BXS25" s="11"/>
      <c r="BXT25" s="11"/>
      <c r="BXU25" s="11"/>
      <c r="BXV25" s="11"/>
      <c r="BXW25" s="11"/>
      <c r="BXX25" s="11"/>
      <c r="BXY25" s="11"/>
      <c r="BXZ25" s="11"/>
      <c r="BYA25" s="11"/>
      <c r="BYB25" s="11"/>
      <c r="BYC25" s="11"/>
      <c r="BYD25" s="11"/>
      <c r="BYE25" s="11"/>
      <c r="BYF25" s="11"/>
      <c r="BYG25" s="11"/>
      <c r="BYH25" s="11"/>
      <c r="BYI25" s="11"/>
      <c r="BYJ25" s="11"/>
      <c r="BYK25" s="11"/>
      <c r="BYL25" s="11"/>
      <c r="BYM25" s="11"/>
      <c r="BYN25" s="11"/>
      <c r="BYO25" s="11"/>
      <c r="BYP25" s="11"/>
      <c r="BYQ25" s="11"/>
      <c r="BYR25" s="11"/>
      <c r="BYS25" s="11"/>
      <c r="BYT25" s="11"/>
      <c r="BYU25" s="11"/>
      <c r="BYV25" s="11"/>
      <c r="BYW25" s="11"/>
      <c r="BYX25" s="11"/>
      <c r="BYY25" s="11"/>
      <c r="BYZ25" s="11"/>
      <c r="BZA25" s="11"/>
      <c r="BZB25" s="11"/>
      <c r="BZC25" s="11"/>
      <c r="BZD25" s="11"/>
      <c r="BZE25" s="11"/>
      <c r="BZF25" s="11"/>
      <c r="BZG25" s="11"/>
      <c r="BZH25" s="11"/>
      <c r="BZI25" s="11"/>
      <c r="BZJ25" s="11"/>
      <c r="BZK25" s="11"/>
      <c r="BZL25" s="11"/>
      <c r="BZM25" s="11"/>
      <c r="BZN25" s="11"/>
      <c r="BZO25" s="11"/>
      <c r="BZP25" s="11"/>
      <c r="BZQ25" s="11"/>
      <c r="BZR25" s="11"/>
      <c r="BZS25" s="11"/>
      <c r="BZT25" s="11"/>
      <c r="BZU25" s="11"/>
      <c r="BZV25" s="11"/>
      <c r="BZW25" s="11"/>
      <c r="BZX25" s="11"/>
      <c r="BZY25" s="11"/>
      <c r="BZZ25" s="11"/>
      <c r="CAA25" s="11"/>
      <c r="CAB25" s="11"/>
      <c r="CAC25" s="11"/>
      <c r="CAD25" s="11"/>
      <c r="CAE25" s="11"/>
      <c r="CAF25" s="11"/>
      <c r="CAG25" s="11"/>
      <c r="CAH25" s="11"/>
      <c r="CAI25" s="11"/>
      <c r="CAJ25" s="11"/>
      <c r="CAK25" s="11"/>
      <c r="CAL25" s="11"/>
      <c r="CAM25" s="11"/>
      <c r="CAN25" s="11"/>
      <c r="CAO25" s="11"/>
      <c r="CAP25" s="11"/>
      <c r="CAQ25" s="11"/>
      <c r="CAR25" s="11"/>
      <c r="CAS25" s="11"/>
      <c r="CAT25" s="11"/>
      <c r="CAU25" s="11"/>
      <c r="CAV25" s="11"/>
      <c r="CAW25" s="11"/>
      <c r="CAX25" s="11"/>
      <c r="CAY25" s="11"/>
      <c r="CAZ25" s="11"/>
      <c r="CBA25" s="11"/>
      <c r="CBB25" s="11"/>
      <c r="CBC25" s="11"/>
      <c r="CBD25" s="11"/>
      <c r="CBE25" s="11"/>
      <c r="CBF25" s="11"/>
      <c r="CBG25" s="11"/>
      <c r="CBH25" s="11"/>
      <c r="CBI25" s="11"/>
      <c r="CBJ25" s="11"/>
      <c r="CBK25" s="11"/>
      <c r="CBL25" s="11"/>
      <c r="CBM25" s="11"/>
      <c r="CBN25" s="11"/>
      <c r="CBO25" s="11"/>
      <c r="CBP25" s="11"/>
      <c r="CBQ25" s="11"/>
      <c r="CBR25" s="11"/>
      <c r="CBS25" s="11"/>
      <c r="CBT25" s="11"/>
      <c r="CBU25" s="11"/>
      <c r="CBV25" s="11"/>
      <c r="CBW25" s="11"/>
      <c r="CBX25" s="11"/>
      <c r="CBY25" s="11"/>
      <c r="CBZ25" s="11"/>
      <c r="CCA25" s="11"/>
      <c r="CCB25" s="11"/>
      <c r="CCC25" s="11"/>
      <c r="CCD25" s="11"/>
      <c r="CCE25" s="11"/>
      <c r="CCF25" s="11"/>
      <c r="CCG25" s="11"/>
      <c r="CCH25" s="11"/>
      <c r="CCI25" s="11"/>
      <c r="CCJ25" s="11"/>
      <c r="CCK25" s="11"/>
      <c r="CCL25" s="11"/>
      <c r="CCM25" s="11"/>
      <c r="CCN25" s="11"/>
      <c r="CCO25" s="11"/>
      <c r="CCP25" s="11"/>
      <c r="CCQ25" s="11"/>
      <c r="CCR25" s="11"/>
      <c r="CCS25" s="11"/>
      <c r="CCT25" s="11"/>
      <c r="CCU25" s="11"/>
      <c r="CCV25" s="11"/>
      <c r="CCW25" s="11"/>
      <c r="CCX25" s="11"/>
      <c r="CCY25" s="11"/>
      <c r="CCZ25" s="11"/>
      <c r="CDA25" s="11"/>
      <c r="CDB25" s="11"/>
      <c r="CDC25" s="11"/>
      <c r="CDD25" s="11"/>
      <c r="CDE25" s="11"/>
      <c r="CDF25" s="11"/>
      <c r="CDG25" s="11"/>
      <c r="CDH25" s="11"/>
      <c r="CDI25" s="11"/>
      <c r="CDJ25" s="11"/>
      <c r="CDK25" s="11"/>
      <c r="CDL25" s="11"/>
      <c r="CDM25" s="11"/>
      <c r="CDN25" s="11"/>
      <c r="CDO25" s="11"/>
      <c r="CDP25" s="11"/>
      <c r="CDQ25" s="11"/>
      <c r="CDR25" s="11"/>
      <c r="CDS25" s="11"/>
      <c r="CDT25" s="11"/>
      <c r="CDU25" s="11"/>
      <c r="CDV25" s="11"/>
      <c r="CDW25" s="11"/>
      <c r="CDX25" s="11"/>
      <c r="CDY25" s="11"/>
      <c r="CDZ25" s="11"/>
      <c r="CEA25" s="11"/>
      <c r="CEB25" s="11"/>
      <c r="CEC25" s="11"/>
      <c r="CED25" s="11"/>
      <c r="CEE25" s="11"/>
      <c r="CEF25" s="11"/>
      <c r="CEG25" s="11"/>
      <c r="CEH25" s="11"/>
      <c r="CEI25" s="11"/>
      <c r="CEJ25" s="11"/>
      <c r="CEK25" s="11"/>
      <c r="CEL25" s="11"/>
      <c r="CEM25" s="11"/>
      <c r="CEN25" s="11"/>
      <c r="CEO25" s="11"/>
      <c r="CEP25" s="11"/>
      <c r="CEQ25" s="11"/>
      <c r="CER25" s="11"/>
      <c r="CES25" s="11"/>
      <c r="CET25" s="11"/>
      <c r="CEU25" s="11"/>
      <c r="CEV25" s="11"/>
      <c r="CEW25" s="11"/>
      <c r="CEX25" s="11"/>
      <c r="CEY25" s="11"/>
      <c r="CEZ25" s="11"/>
      <c r="CFA25" s="11"/>
      <c r="CFB25" s="11"/>
      <c r="CFC25" s="11"/>
      <c r="CFD25" s="11"/>
      <c r="CFE25" s="11"/>
      <c r="CFF25" s="11"/>
      <c r="CFG25" s="11"/>
      <c r="CFH25" s="11"/>
      <c r="CFI25" s="11"/>
      <c r="CFJ25" s="11"/>
      <c r="CFK25" s="11"/>
      <c r="CFL25" s="11"/>
      <c r="CFM25" s="11"/>
      <c r="CFN25" s="11"/>
      <c r="CFO25" s="11"/>
      <c r="CFP25" s="11"/>
      <c r="CFQ25" s="11"/>
      <c r="CFR25" s="11"/>
      <c r="CFS25" s="11"/>
      <c r="CFT25" s="11"/>
      <c r="CFU25" s="11"/>
      <c r="CFV25" s="11"/>
      <c r="CFW25" s="11"/>
      <c r="CFX25" s="11"/>
      <c r="CFY25" s="11"/>
      <c r="CFZ25" s="11"/>
      <c r="CGA25" s="11"/>
      <c r="CGB25" s="11"/>
      <c r="CGC25" s="11"/>
      <c r="CGD25" s="11"/>
      <c r="CGE25" s="11"/>
      <c r="CGF25" s="11"/>
      <c r="CGG25" s="11"/>
      <c r="CGH25" s="11"/>
      <c r="CGI25" s="11"/>
      <c r="CGJ25" s="11"/>
      <c r="CGK25" s="11"/>
      <c r="CGL25" s="11"/>
      <c r="CGM25" s="11"/>
      <c r="CGN25" s="11"/>
      <c r="CGO25" s="11"/>
      <c r="CGP25" s="11"/>
      <c r="CGQ25" s="11"/>
      <c r="CGR25" s="11"/>
      <c r="CGS25" s="11"/>
      <c r="CGT25" s="11"/>
      <c r="CGU25" s="11"/>
      <c r="CGV25" s="11"/>
      <c r="CGW25" s="11"/>
      <c r="CGX25" s="11"/>
      <c r="CGY25" s="11"/>
      <c r="CGZ25" s="11"/>
      <c r="CHA25" s="11"/>
      <c r="CHB25" s="11"/>
      <c r="CHC25" s="11"/>
      <c r="CHD25" s="11"/>
      <c r="CHE25" s="11"/>
      <c r="CHF25" s="11"/>
      <c r="CHG25" s="11"/>
      <c r="CHH25" s="11"/>
      <c r="CHI25" s="11"/>
      <c r="CHJ25" s="11"/>
      <c r="CHK25" s="11"/>
      <c r="CHL25" s="11"/>
      <c r="CHM25" s="11"/>
      <c r="CHN25" s="11"/>
      <c r="CHO25" s="11"/>
      <c r="CHP25" s="11"/>
      <c r="CHQ25" s="11"/>
      <c r="CHR25" s="11"/>
      <c r="CHS25" s="11"/>
      <c r="CHT25" s="11"/>
      <c r="CHU25" s="11"/>
      <c r="CHV25" s="11"/>
      <c r="CHW25" s="11"/>
      <c r="CHX25" s="11"/>
      <c r="CHY25" s="11"/>
      <c r="CHZ25" s="11"/>
      <c r="CIA25" s="11"/>
      <c r="CIB25" s="11"/>
      <c r="CIC25" s="11"/>
      <c r="CID25" s="11"/>
      <c r="CIE25" s="11"/>
      <c r="CIF25" s="11"/>
      <c r="CIG25" s="11"/>
      <c r="CIH25" s="11"/>
      <c r="CII25" s="11"/>
      <c r="CIJ25" s="11"/>
      <c r="CIK25" s="11"/>
      <c r="CIL25" s="11"/>
      <c r="CIM25" s="11"/>
      <c r="CIN25" s="11"/>
      <c r="CIO25" s="11"/>
      <c r="CIP25" s="11"/>
      <c r="CIQ25" s="11"/>
      <c r="CIR25" s="11"/>
      <c r="CIS25" s="11"/>
      <c r="CIT25" s="11"/>
      <c r="CIU25" s="11"/>
      <c r="CIV25" s="11"/>
      <c r="CIW25" s="11"/>
      <c r="CIX25" s="11"/>
      <c r="CIY25" s="11"/>
      <c r="CIZ25" s="11"/>
      <c r="CJA25" s="11"/>
      <c r="CJB25" s="11"/>
      <c r="CJC25" s="11"/>
      <c r="CJD25" s="11"/>
      <c r="CJE25" s="11"/>
      <c r="CJF25" s="11"/>
      <c r="CJG25" s="11"/>
      <c r="CJH25" s="11"/>
      <c r="CJI25" s="11"/>
      <c r="CJJ25" s="11"/>
      <c r="CJK25" s="11"/>
      <c r="CJL25" s="11"/>
      <c r="CJM25" s="11"/>
      <c r="CJN25" s="11"/>
      <c r="CJO25" s="11"/>
      <c r="CJP25" s="11"/>
      <c r="CJQ25" s="11"/>
      <c r="CJR25" s="11"/>
      <c r="CJS25" s="11"/>
      <c r="CJT25" s="11"/>
      <c r="CJU25" s="11"/>
      <c r="CJV25" s="11"/>
      <c r="CJW25" s="11"/>
      <c r="CJX25" s="11"/>
      <c r="CJY25" s="11"/>
      <c r="CJZ25" s="11"/>
      <c r="CKA25" s="11"/>
      <c r="CKB25" s="11"/>
      <c r="CKC25" s="11"/>
      <c r="CKD25" s="11"/>
      <c r="CKE25" s="11"/>
      <c r="CKF25" s="11"/>
      <c r="CKG25" s="11"/>
      <c r="CKH25" s="11"/>
      <c r="CKI25" s="11"/>
      <c r="CKJ25" s="11"/>
      <c r="CKK25" s="11"/>
      <c r="CKL25" s="11"/>
      <c r="CKM25" s="11"/>
      <c r="CKN25" s="11"/>
      <c r="CKO25" s="11"/>
      <c r="CKP25" s="11"/>
      <c r="CKQ25" s="11"/>
      <c r="CKR25" s="11"/>
      <c r="CKS25" s="11"/>
      <c r="CKT25" s="11"/>
      <c r="CKU25" s="11"/>
      <c r="CKV25" s="11"/>
      <c r="CKW25" s="11"/>
      <c r="CKX25" s="11"/>
      <c r="CKY25" s="11"/>
      <c r="CKZ25" s="11"/>
      <c r="CLA25" s="11"/>
      <c r="CLB25" s="11"/>
      <c r="CLC25" s="11"/>
      <c r="CLD25" s="11"/>
      <c r="CLE25" s="11"/>
      <c r="CLF25" s="11"/>
      <c r="CLG25" s="11"/>
      <c r="CLH25" s="11"/>
      <c r="CLI25" s="11"/>
      <c r="CLJ25" s="11"/>
      <c r="CLK25" s="11"/>
      <c r="CLL25" s="11"/>
      <c r="CLM25" s="11"/>
      <c r="CLN25" s="11"/>
      <c r="CLO25" s="11"/>
      <c r="CLP25" s="11"/>
      <c r="CLQ25" s="11"/>
      <c r="CLR25" s="11"/>
      <c r="CLS25" s="11"/>
      <c r="CLT25" s="11"/>
      <c r="CLU25" s="11"/>
      <c r="CLV25" s="11"/>
      <c r="CLW25" s="11"/>
      <c r="CLX25" s="11"/>
      <c r="CLY25" s="11"/>
      <c r="CLZ25" s="11"/>
      <c r="CMA25" s="11"/>
      <c r="CMB25" s="11"/>
      <c r="CMC25" s="11"/>
      <c r="CMD25" s="11"/>
      <c r="CME25" s="11"/>
      <c r="CMF25" s="11"/>
      <c r="CMG25" s="11"/>
      <c r="CMH25" s="11"/>
      <c r="CMI25" s="11"/>
      <c r="CMJ25" s="11"/>
      <c r="CMK25" s="11"/>
      <c r="CML25" s="11"/>
      <c r="CMM25" s="11"/>
      <c r="CMN25" s="11"/>
      <c r="CMO25" s="11"/>
      <c r="CMP25" s="11"/>
      <c r="CMQ25" s="11"/>
      <c r="CMR25" s="11"/>
      <c r="CMS25" s="11"/>
      <c r="CMT25" s="11"/>
      <c r="CMU25" s="11"/>
      <c r="CMV25" s="11"/>
      <c r="CMW25" s="11"/>
      <c r="CMX25" s="11"/>
      <c r="CMY25" s="11"/>
      <c r="CMZ25" s="11"/>
      <c r="CNA25" s="11"/>
      <c r="CNB25" s="11"/>
      <c r="CNC25" s="11"/>
      <c r="CND25" s="11"/>
      <c r="CNE25" s="11"/>
      <c r="CNF25" s="11"/>
      <c r="CNG25" s="11"/>
      <c r="CNH25" s="11"/>
      <c r="CNI25" s="11"/>
      <c r="CNJ25" s="11"/>
      <c r="CNK25" s="11"/>
      <c r="CNL25" s="11"/>
      <c r="CNM25" s="11"/>
      <c r="CNN25" s="11"/>
      <c r="CNO25" s="11"/>
      <c r="CNP25" s="11"/>
      <c r="CNQ25" s="11"/>
      <c r="CNR25" s="11"/>
      <c r="CNS25" s="11"/>
      <c r="CNT25" s="11"/>
      <c r="CNU25" s="11"/>
      <c r="CNV25" s="11"/>
      <c r="CNW25" s="11"/>
      <c r="CNX25" s="11"/>
      <c r="CNY25" s="11"/>
      <c r="CNZ25" s="11"/>
      <c r="COA25" s="11"/>
      <c r="COB25" s="11"/>
      <c r="COC25" s="11"/>
      <c r="COD25" s="11"/>
      <c r="COE25" s="11"/>
      <c r="COF25" s="11"/>
      <c r="COG25" s="11"/>
      <c r="COH25" s="11"/>
      <c r="COI25" s="11"/>
      <c r="COJ25" s="11"/>
      <c r="COK25" s="11"/>
      <c r="COL25" s="11"/>
      <c r="COM25" s="11"/>
      <c r="CON25" s="11"/>
      <c r="COO25" s="11"/>
      <c r="COP25" s="11"/>
      <c r="COQ25" s="11"/>
      <c r="COR25" s="11"/>
      <c r="COS25" s="11"/>
      <c r="COT25" s="11"/>
      <c r="COU25" s="11"/>
      <c r="COV25" s="11"/>
      <c r="COW25" s="11"/>
      <c r="COX25" s="11"/>
      <c r="COY25" s="11"/>
      <c r="COZ25" s="11"/>
      <c r="CPA25" s="11"/>
      <c r="CPB25" s="11"/>
      <c r="CPC25" s="11"/>
      <c r="CPD25" s="11"/>
      <c r="CPE25" s="11"/>
      <c r="CPF25" s="11"/>
      <c r="CPG25" s="11"/>
      <c r="CPH25" s="11"/>
      <c r="CPI25" s="11"/>
      <c r="CPJ25" s="11"/>
      <c r="CPK25" s="11"/>
      <c r="CPL25" s="11"/>
      <c r="CPM25" s="11"/>
      <c r="CPN25" s="11"/>
      <c r="CPO25" s="11"/>
      <c r="CPP25" s="11"/>
      <c r="CPQ25" s="11"/>
      <c r="CPR25" s="11"/>
      <c r="CPS25" s="11"/>
      <c r="CPT25" s="11"/>
      <c r="CPU25" s="11"/>
      <c r="CPV25" s="11"/>
      <c r="CPW25" s="11"/>
      <c r="CPX25" s="11"/>
      <c r="CPY25" s="11"/>
      <c r="CPZ25" s="11"/>
      <c r="CQA25" s="11"/>
      <c r="CQB25" s="11"/>
      <c r="CQC25" s="11"/>
      <c r="CQD25" s="11"/>
      <c r="CQE25" s="11"/>
      <c r="CQF25" s="11"/>
      <c r="CQG25" s="11"/>
      <c r="CQH25" s="11"/>
      <c r="CQI25" s="11"/>
      <c r="CQJ25" s="11"/>
      <c r="CQK25" s="11"/>
      <c r="CQL25" s="11"/>
      <c r="CQM25" s="11"/>
      <c r="CQN25" s="11"/>
      <c r="CQO25" s="11"/>
      <c r="CQP25" s="11"/>
      <c r="CQQ25" s="11"/>
      <c r="CQR25" s="11"/>
      <c r="CQS25" s="11"/>
      <c r="CQT25" s="11"/>
      <c r="CQU25" s="11"/>
      <c r="CQV25" s="11"/>
      <c r="CQW25" s="11"/>
      <c r="CQX25" s="11"/>
      <c r="CQY25" s="11"/>
      <c r="CQZ25" s="11"/>
      <c r="CRA25" s="11"/>
      <c r="CRB25" s="11"/>
      <c r="CRC25" s="11"/>
      <c r="CRD25" s="11"/>
      <c r="CRE25" s="11"/>
      <c r="CRF25" s="11"/>
      <c r="CRG25" s="11"/>
      <c r="CRH25" s="11"/>
      <c r="CRI25" s="11"/>
      <c r="CRJ25" s="11"/>
      <c r="CRK25" s="11"/>
      <c r="CRL25" s="11"/>
      <c r="CRM25" s="11"/>
      <c r="CRN25" s="11"/>
      <c r="CRO25" s="11"/>
      <c r="CRP25" s="11"/>
      <c r="CRQ25" s="11"/>
      <c r="CRR25" s="11"/>
      <c r="CRS25" s="11"/>
      <c r="CRT25" s="11"/>
      <c r="CRU25" s="11"/>
      <c r="CRV25" s="11"/>
      <c r="CRW25" s="11"/>
      <c r="CRX25" s="11"/>
      <c r="CRY25" s="11"/>
      <c r="CRZ25" s="11"/>
      <c r="CSA25" s="11"/>
      <c r="CSB25" s="11"/>
      <c r="CSC25" s="11"/>
      <c r="CSD25" s="11"/>
      <c r="CSE25" s="11"/>
      <c r="CSF25" s="11"/>
      <c r="CSG25" s="11"/>
      <c r="CSH25" s="11"/>
      <c r="CSI25" s="11"/>
      <c r="CSJ25" s="11"/>
      <c r="CSK25" s="11"/>
      <c r="CSL25" s="11"/>
      <c r="CSM25" s="11"/>
      <c r="CSN25" s="11"/>
      <c r="CSO25" s="11"/>
      <c r="CSP25" s="11"/>
      <c r="CSQ25" s="11"/>
      <c r="CSR25" s="11"/>
      <c r="CSS25" s="11"/>
      <c r="CST25" s="11"/>
      <c r="CSU25" s="11"/>
      <c r="CSV25" s="11"/>
      <c r="CSW25" s="11"/>
      <c r="CSX25" s="11"/>
      <c r="CSY25" s="11"/>
      <c r="CSZ25" s="11"/>
      <c r="CTA25" s="11"/>
      <c r="CTB25" s="11"/>
      <c r="CTC25" s="11"/>
      <c r="CTD25" s="11"/>
      <c r="CTE25" s="11"/>
      <c r="CTF25" s="11"/>
      <c r="CTG25" s="11"/>
      <c r="CTH25" s="11"/>
      <c r="CTI25" s="11"/>
      <c r="CTJ25" s="11"/>
      <c r="CTK25" s="11"/>
      <c r="CTL25" s="11"/>
      <c r="CTM25" s="11"/>
      <c r="CTN25" s="11"/>
      <c r="CTO25" s="11"/>
      <c r="CTP25" s="11"/>
      <c r="CTQ25" s="11"/>
      <c r="CTR25" s="11"/>
      <c r="CTS25" s="11"/>
      <c r="CTT25" s="11"/>
      <c r="CTU25" s="11"/>
      <c r="CTV25" s="11"/>
      <c r="CTW25" s="11"/>
      <c r="CTX25" s="11"/>
      <c r="CTY25" s="11"/>
      <c r="CTZ25" s="11"/>
      <c r="CUA25" s="11"/>
      <c r="CUB25" s="11"/>
      <c r="CUC25" s="11"/>
      <c r="CUD25" s="11"/>
      <c r="CUE25" s="11"/>
      <c r="CUF25" s="11"/>
      <c r="CUG25" s="11"/>
      <c r="CUH25" s="11"/>
      <c r="CUI25" s="11"/>
      <c r="CUJ25" s="11"/>
      <c r="CUK25" s="11"/>
      <c r="CUL25" s="11"/>
      <c r="CUM25" s="11"/>
      <c r="CUN25" s="11"/>
      <c r="CUO25" s="11"/>
      <c r="CUP25" s="11"/>
      <c r="CUQ25" s="11"/>
      <c r="CUR25" s="11"/>
      <c r="CUS25" s="11"/>
      <c r="CUT25" s="11"/>
      <c r="CUU25" s="11"/>
      <c r="CUV25" s="11"/>
      <c r="CUW25" s="11"/>
      <c r="CUX25" s="11"/>
      <c r="CUY25" s="11"/>
      <c r="CUZ25" s="11"/>
      <c r="CVA25" s="11"/>
      <c r="CVB25" s="11"/>
      <c r="CVC25" s="11"/>
      <c r="CVD25" s="11"/>
      <c r="CVE25" s="11"/>
      <c r="CVF25" s="11"/>
      <c r="CVG25" s="11"/>
      <c r="CVH25" s="11"/>
      <c r="CVI25" s="11"/>
      <c r="CVJ25" s="11"/>
      <c r="CVK25" s="11"/>
      <c r="CVL25" s="11"/>
      <c r="CVM25" s="11"/>
      <c r="CVN25" s="11"/>
      <c r="CVO25" s="11"/>
      <c r="CVP25" s="11"/>
      <c r="CVQ25" s="11"/>
      <c r="CVR25" s="11"/>
      <c r="CVS25" s="11"/>
      <c r="CVT25" s="11"/>
      <c r="CVU25" s="11"/>
      <c r="CVV25" s="11"/>
      <c r="CVW25" s="11"/>
      <c r="CVX25" s="11"/>
      <c r="CVY25" s="11"/>
      <c r="CVZ25" s="11"/>
      <c r="CWA25" s="11"/>
      <c r="CWB25" s="11"/>
      <c r="CWC25" s="11"/>
      <c r="CWD25" s="11"/>
      <c r="CWE25" s="11"/>
      <c r="CWF25" s="11"/>
      <c r="CWG25" s="11"/>
      <c r="CWH25" s="11"/>
      <c r="CWI25" s="11"/>
      <c r="CWJ25" s="11"/>
      <c r="CWK25" s="11"/>
      <c r="CWL25" s="11"/>
      <c r="CWM25" s="11"/>
      <c r="CWN25" s="11"/>
      <c r="CWO25" s="11"/>
      <c r="CWP25" s="11"/>
      <c r="CWQ25" s="11"/>
      <c r="CWR25" s="11"/>
      <c r="CWS25" s="11"/>
      <c r="CWT25" s="11"/>
      <c r="CWU25" s="11"/>
      <c r="CWV25" s="11"/>
      <c r="CWW25" s="11"/>
      <c r="CWX25" s="11"/>
      <c r="CWY25" s="11"/>
      <c r="CWZ25" s="11"/>
      <c r="CXA25" s="11"/>
      <c r="CXB25" s="11"/>
      <c r="CXC25" s="11"/>
      <c r="CXD25" s="11"/>
      <c r="CXE25" s="11"/>
      <c r="CXF25" s="11"/>
      <c r="CXG25" s="11"/>
      <c r="CXH25" s="11"/>
      <c r="CXI25" s="11"/>
      <c r="CXJ25" s="11"/>
      <c r="CXK25" s="11"/>
      <c r="CXL25" s="11"/>
      <c r="CXM25" s="11"/>
      <c r="CXN25" s="11"/>
      <c r="CXO25" s="11"/>
      <c r="CXP25" s="11"/>
      <c r="CXQ25" s="11"/>
      <c r="CXR25" s="11"/>
      <c r="CXS25" s="11"/>
      <c r="CXT25" s="11"/>
      <c r="CXU25" s="11"/>
      <c r="CXV25" s="11"/>
      <c r="CXW25" s="11"/>
      <c r="CXX25" s="11"/>
      <c r="CXY25" s="11"/>
      <c r="CXZ25" s="11"/>
      <c r="CYA25" s="11"/>
      <c r="CYB25" s="11"/>
      <c r="CYC25" s="11"/>
      <c r="CYD25" s="11"/>
      <c r="CYE25" s="11"/>
      <c r="CYF25" s="11"/>
      <c r="CYG25" s="11"/>
      <c r="CYH25" s="11"/>
      <c r="CYI25" s="11"/>
      <c r="CYJ25" s="11"/>
      <c r="CYK25" s="11"/>
      <c r="CYL25" s="11"/>
      <c r="CYM25" s="11"/>
      <c r="CYN25" s="11"/>
      <c r="CYO25" s="11"/>
      <c r="CYP25" s="11"/>
      <c r="CYQ25" s="11"/>
      <c r="CYR25" s="11"/>
      <c r="CYS25" s="11"/>
      <c r="CYT25" s="11"/>
      <c r="CYU25" s="11"/>
      <c r="CYV25" s="11"/>
      <c r="CYW25" s="11"/>
      <c r="CYX25" s="11"/>
      <c r="CYY25" s="11"/>
      <c r="CYZ25" s="11"/>
      <c r="CZA25" s="11"/>
      <c r="CZB25" s="11"/>
      <c r="CZC25" s="11"/>
      <c r="CZD25" s="11"/>
      <c r="CZE25" s="11"/>
      <c r="CZF25" s="11"/>
      <c r="CZG25" s="11"/>
      <c r="CZH25" s="11"/>
      <c r="CZI25" s="11"/>
      <c r="CZJ25" s="11"/>
      <c r="CZK25" s="11"/>
      <c r="CZL25" s="11"/>
      <c r="CZM25" s="11"/>
      <c r="CZN25" s="11"/>
      <c r="CZO25" s="11"/>
      <c r="CZP25" s="11"/>
      <c r="CZQ25" s="11"/>
      <c r="CZR25" s="11"/>
      <c r="CZS25" s="11"/>
      <c r="CZT25" s="11"/>
      <c r="CZU25" s="11"/>
      <c r="CZV25" s="11"/>
      <c r="CZW25" s="11"/>
      <c r="CZX25" s="11"/>
      <c r="CZY25" s="11"/>
      <c r="CZZ25" s="11"/>
      <c r="DAA25" s="11"/>
      <c r="DAB25" s="11"/>
      <c r="DAC25" s="11"/>
      <c r="DAD25" s="11"/>
      <c r="DAE25" s="11"/>
      <c r="DAF25" s="11"/>
      <c r="DAG25" s="11"/>
      <c r="DAH25" s="11"/>
      <c r="DAI25" s="11"/>
      <c r="DAJ25" s="11"/>
      <c r="DAK25" s="11"/>
      <c r="DAL25" s="11"/>
      <c r="DAM25" s="11"/>
      <c r="DAN25" s="11"/>
      <c r="DAO25" s="11"/>
      <c r="DAP25" s="11"/>
      <c r="DAQ25" s="11"/>
      <c r="DAR25" s="11"/>
      <c r="DAS25" s="11"/>
      <c r="DAT25" s="11"/>
      <c r="DAU25" s="11"/>
      <c r="DAV25" s="11"/>
      <c r="DAW25" s="11"/>
      <c r="DAX25" s="11"/>
      <c r="DAY25" s="11"/>
      <c r="DAZ25" s="11"/>
      <c r="DBA25" s="11"/>
      <c r="DBB25" s="11"/>
      <c r="DBC25" s="11"/>
      <c r="DBD25" s="11"/>
      <c r="DBE25" s="11"/>
      <c r="DBF25" s="11"/>
      <c r="DBG25" s="11"/>
      <c r="DBH25" s="11"/>
      <c r="DBI25" s="11"/>
      <c r="DBJ25" s="11"/>
      <c r="DBK25" s="11"/>
      <c r="DBL25" s="11"/>
      <c r="DBM25" s="11"/>
      <c r="DBN25" s="11"/>
      <c r="DBO25" s="11"/>
      <c r="DBP25" s="11"/>
      <c r="DBQ25" s="11"/>
      <c r="DBR25" s="11"/>
      <c r="DBS25" s="11"/>
      <c r="DBT25" s="11"/>
      <c r="DBU25" s="11"/>
      <c r="DBV25" s="11"/>
      <c r="DBW25" s="11"/>
      <c r="DBX25" s="11"/>
      <c r="DBY25" s="11"/>
      <c r="DBZ25" s="11"/>
      <c r="DCA25" s="11"/>
      <c r="DCB25" s="11"/>
      <c r="DCC25" s="11"/>
      <c r="DCD25" s="11"/>
      <c r="DCE25" s="11"/>
      <c r="DCF25" s="11"/>
      <c r="DCG25" s="11"/>
      <c r="DCH25" s="11"/>
      <c r="DCI25" s="11"/>
      <c r="DCJ25" s="11"/>
      <c r="DCK25" s="11"/>
      <c r="DCL25" s="11"/>
      <c r="DCM25" s="11"/>
      <c r="DCN25" s="11"/>
      <c r="DCO25" s="11"/>
      <c r="DCP25" s="11"/>
      <c r="DCQ25" s="11"/>
      <c r="DCR25" s="11"/>
      <c r="DCS25" s="11"/>
      <c r="DCT25" s="11"/>
      <c r="DCU25" s="11"/>
      <c r="DCV25" s="11"/>
      <c r="DCW25" s="11"/>
      <c r="DCX25" s="11"/>
      <c r="DCY25" s="11"/>
      <c r="DCZ25" s="11"/>
      <c r="DDA25" s="11"/>
      <c r="DDB25" s="11"/>
      <c r="DDC25" s="11"/>
      <c r="DDD25" s="11"/>
      <c r="DDE25" s="11"/>
      <c r="DDF25" s="11"/>
      <c r="DDG25" s="11"/>
      <c r="DDH25" s="11"/>
      <c r="DDI25" s="11"/>
      <c r="DDJ25" s="11"/>
      <c r="DDK25" s="11"/>
      <c r="DDL25" s="11"/>
      <c r="DDM25" s="11"/>
      <c r="DDN25" s="11"/>
      <c r="DDO25" s="11"/>
      <c r="DDP25" s="11"/>
      <c r="DDQ25" s="11"/>
      <c r="DDR25" s="11"/>
      <c r="DDS25" s="11"/>
      <c r="DDT25" s="11"/>
      <c r="DDU25" s="11"/>
      <c r="DDV25" s="11"/>
      <c r="DDW25" s="11"/>
      <c r="DDX25" s="11"/>
      <c r="DDY25" s="11"/>
      <c r="DDZ25" s="11"/>
      <c r="DEA25" s="11"/>
      <c r="DEB25" s="11"/>
      <c r="DEC25" s="11"/>
      <c r="DED25" s="11"/>
      <c r="DEE25" s="11"/>
      <c r="DEF25" s="11"/>
      <c r="DEG25" s="11"/>
      <c r="DEH25" s="11"/>
      <c r="DEI25" s="11"/>
      <c r="DEJ25" s="11"/>
      <c r="DEK25" s="11"/>
      <c r="DEL25" s="11"/>
      <c r="DEM25" s="11"/>
      <c r="DEN25" s="11"/>
      <c r="DEO25" s="11"/>
      <c r="DEP25" s="11"/>
      <c r="DEQ25" s="11"/>
      <c r="DER25" s="11"/>
      <c r="DES25" s="11"/>
      <c r="DET25" s="11"/>
      <c r="DEU25" s="11"/>
      <c r="DEV25" s="11"/>
      <c r="DEW25" s="11"/>
      <c r="DEX25" s="11"/>
      <c r="DEY25" s="11"/>
      <c r="DEZ25" s="11"/>
      <c r="DFA25" s="11"/>
      <c r="DFB25" s="11"/>
      <c r="DFC25" s="11"/>
      <c r="DFD25" s="11"/>
      <c r="DFE25" s="11"/>
      <c r="DFF25" s="11"/>
      <c r="DFG25" s="11"/>
      <c r="DFH25" s="11"/>
      <c r="DFI25" s="11"/>
      <c r="DFJ25" s="11"/>
      <c r="DFK25" s="11"/>
      <c r="DFL25" s="11"/>
      <c r="DFM25" s="11"/>
      <c r="DFN25" s="11"/>
      <c r="DFO25" s="11"/>
      <c r="DFP25" s="11"/>
      <c r="DFQ25" s="11"/>
      <c r="DFR25" s="11"/>
      <c r="DFS25" s="11"/>
      <c r="DFT25" s="11"/>
      <c r="DFU25" s="11"/>
      <c r="DFV25" s="11"/>
      <c r="DFW25" s="11"/>
      <c r="DFX25" s="11"/>
      <c r="DFY25" s="11"/>
      <c r="DFZ25" s="11"/>
      <c r="DGA25" s="11"/>
      <c r="DGB25" s="11"/>
      <c r="DGC25" s="11"/>
      <c r="DGD25" s="11"/>
      <c r="DGE25" s="11"/>
      <c r="DGF25" s="11"/>
      <c r="DGG25" s="11"/>
      <c r="DGH25" s="11"/>
      <c r="DGI25" s="11"/>
      <c r="DGJ25" s="11"/>
      <c r="DGK25" s="11"/>
      <c r="DGL25" s="11"/>
      <c r="DGM25" s="11"/>
      <c r="DGN25" s="11"/>
      <c r="DGO25" s="11"/>
      <c r="DGP25" s="11"/>
      <c r="DGQ25" s="11"/>
      <c r="DGR25" s="11"/>
      <c r="DGS25" s="11"/>
      <c r="DGT25" s="11"/>
      <c r="DGU25" s="11"/>
      <c r="DGV25" s="11"/>
      <c r="DGW25" s="11"/>
      <c r="DGX25" s="11"/>
      <c r="DGY25" s="11"/>
      <c r="DGZ25" s="11"/>
      <c r="DHA25" s="11"/>
      <c r="DHB25" s="11"/>
      <c r="DHC25" s="11"/>
      <c r="DHD25" s="11"/>
      <c r="DHE25" s="11"/>
      <c r="DHF25" s="11"/>
      <c r="DHG25" s="11"/>
      <c r="DHH25" s="11"/>
      <c r="DHI25" s="11"/>
      <c r="DHJ25" s="11"/>
      <c r="DHK25" s="11"/>
      <c r="DHL25" s="11"/>
      <c r="DHM25" s="11"/>
      <c r="DHN25" s="11"/>
      <c r="DHO25" s="11"/>
      <c r="DHP25" s="11"/>
      <c r="DHQ25" s="11"/>
      <c r="DHR25" s="11"/>
      <c r="DHS25" s="11"/>
      <c r="DHT25" s="11"/>
      <c r="DHU25" s="11"/>
      <c r="DHV25" s="11"/>
      <c r="DHW25" s="11"/>
      <c r="DHX25" s="11"/>
      <c r="DHY25" s="11"/>
      <c r="DHZ25" s="11"/>
      <c r="DIA25" s="11"/>
      <c r="DIB25" s="11"/>
      <c r="DIC25" s="11"/>
      <c r="DID25" s="11"/>
      <c r="DIE25" s="11"/>
      <c r="DIF25" s="11"/>
      <c r="DIG25" s="11"/>
      <c r="DIH25" s="11"/>
      <c r="DII25" s="11"/>
      <c r="DIJ25" s="11"/>
      <c r="DIK25" s="11"/>
      <c r="DIL25" s="11"/>
      <c r="DIM25" s="11"/>
      <c r="DIN25" s="11"/>
      <c r="DIO25" s="11"/>
      <c r="DIP25" s="11"/>
      <c r="DIQ25" s="11"/>
      <c r="DIR25" s="11"/>
      <c r="DIS25" s="11"/>
      <c r="DIT25" s="11"/>
      <c r="DIU25" s="11"/>
      <c r="DIV25" s="11"/>
      <c r="DIW25" s="11"/>
      <c r="DIX25" s="11"/>
      <c r="DIY25" s="11"/>
      <c r="DIZ25" s="11"/>
      <c r="DJA25" s="11"/>
      <c r="DJB25" s="11"/>
      <c r="DJC25" s="11"/>
      <c r="DJD25" s="11"/>
      <c r="DJE25" s="11"/>
      <c r="DJF25" s="11"/>
      <c r="DJG25" s="11"/>
      <c r="DJH25" s="11"/>
      <c r="DJI25" s="11"/>
      <c r="DJJ25" s="11"/>
      <c r="DJK25" s="11"/>
      <c r="DJL25" s="11"/>
      <c r="DJM25" s="11"/>
      <c r="DJN25" s="11"/>
      <c r="DJO25" s="11"/>
      <c r="DJP25" s="11"/>
      <c r="DJQ25" s="11"/>
      <c r="DJR25" s="11"/>
      <c r="DJS25" s="11"/>
      <c r="DJT25" s="11"/>
      <c r="DJU25" s="11"/>
      <c r="DJV25" s="11"/>
      <c r="DJW25" s="11"/>
      <c r="DJX25" s="11"/>
      <c r="DJY25" s="11"/>
      <c r="DJZ25" s="11"/>
      <c r="DKA25" s="11"/>
      <c r="DKB25" s="11"/>
      <c r="DKC25" s="11"/>
      <c r="DKD25" s="11"/>
      <c r="DKE25" s="11"/>
      <c r="DKF25" s="11"/>
      <c r="DKG25" s="11"/>
      <c r="DKH25" s="11"/>
      <c r="DKI25" s="11"/>
      <c r="DKJ25" s="11"/>
      <c r="DKK25" s="11"/>
      <c r="DKL25" s="11"/>
      <c r="DKM25" s="11"/>
      <c r="DKN25" s="11"/>
      <c r="DKO25" s="11"/>
      <c r="DKP25" s="11"/>
      <c r="DKQ25" s="11"/>
      <c r="DKR25" s="11"/>
      <c r="DKS25" s="11"/>
      <c r="DKT25" s="11"/>
      <c r="DKU25" s="11"/>
      <c r="DKV25" s="11"/>
      <c r="DKW25" s="11"/>
      <c r="DKX25" s="11"/>
      <c r="DKY25" s="11"/>
      <c r="DKZ25" s="11"/>
      <c r="DLA25" s="11"/>
      <c r="DLB25" s="11"/>
      <c r="DLC25" s="11"/>
      <c r="DLD25" s="11"/>
      <c r="DLE25" s="11"/>
      <c r="DLF25" s="11"/>
      <c r="DLG25" s="11"/>
      <c r="DLH25" s="11"/>
      <c r="DLI25" s="11"/>
      <c r="DLJ25" s="11"/>
      <c r="DLK25" s="11"/>
      <c r="DLL25" s="11"/>
      <c r="DLM25" s="11"/>
      <c r="DLN25" s="11"/>
      <c r="DLO25" s="11"/>
      <c r="DLP25" s="11"/>
      <c r="DLQ25" s="11"/>
      <c r="DLR25" s="11"/>
      <c r="DLS25" s="11"/>
      <c r="DLT25" s="11"/>
      <c r="DLU25" s="11"/>
      <c r="DLV25" s="11"/>
      <c r="DLW25" s="11"/>
      <c r="DLX25" s="11"/>
      <c r="DLY25" s="11"/>
      <c r="DLZ25" s="11"/>
      <c r="DMA25" s="11"/>
      <c r="DMB25" s="11"/>
      <c r="DMC25" s="11"/>
      <c r="DMD25" s="11"/>
      <c r="DME25" s="11"/>
      <c r="DMF25" s="11"/>
      <c r="DMG25" s="11"/>
      <c r="DMH25" s="11"/>
      <c r="DMI25" s="11"/>
      <c r="DMJ25" s="11"/>
      <c r="DMK25" s="11"/>
      <c r="DML25" s="11"/>
      <c r="DMM25" s="11"/>
      <c r="DMN25" s="11"/>
      <c r="DMO25" s="11"/>
      <c r="DMP25" s="11"/>
      <c r="DMQ25" s="11"/>
      <c r="DMR25" s="11"/>
      <c r="DMS25" s="11"/>
      <c r="DMT25" s="11"/>
      <c r="DMU25" s="11"/>
      <c r="DMV25" s="11"/>
      <c r="DMW25" s="11"/>
      <c r="DMX25" s="11"/>
      <c r="DMY25" s="11"/>
      <c r="DMZ25" s="11"/>
      <c r="DNA25" s="11"/>
      <c r="DNB25" s="11"/>
      <c r="DNC25" s="11"/>
      <c r="DND25" s="11"/>
      <c r="DNE25" s="11"/>
      <c r="DNF25" s="11"/>
      <c r="DNG25" s="11"/>
      <c r="DNH25" s="11"/>
      <c r="DNI25" s="11"/>
      <c r="DNJ25" s="11"/>
      <c r="DNK25" s="11"/>
      <c r="DNL25" s="11"/>
      <c r="DNM25" s="11"/>
      <c r="DNN25" s="11"/>
      <c r="DNO25" s="11"/>
      <c r="DNP25" s="11"/>
      <c r="DNQ25" s="11"/>
      <c r="DNR25" s="11"/>
      <c r="DNS25" s="11"/>
      <c r="DNT25" s="11"/>
      <c r="DNU25" s="11"/>
      <c r="DNV25" s="11"/>
      <c r="DNW25" s="11"/>
      <c r="DNX25" s="11"/>
      <c r="DNY25" s="11"/>
      <c r="DNZ25" s="11"/>
      <c r="DOA25" s="11"/>
      <c r="DOB25" s="11"/>
      <c r="DOC25" s="11"/>
      <c r="DOD25" s="11"/>
      <c r="DOE25" s="11"/>
      <c r="DOF25" s="11"/>
      <c r="DOG25" s="11"/>
      <c r="DOH25" s="11"/>
      <c r="DOI25" s="11"/>
      <c r="DOJ25" s="11"/>
      <c r="DOK25" s="11"/>
      <c r="DOL25" s="11"/>
      <c r="DOM25" s="11"/>
      <c r="DON25" s="11"/>
      <c r="DOO25" s="11"/>
      <c r="DOP25" s="11"/>
      <c r="DOQ25" s="11"/>
      <c r="DOR25" s="11"/>
      <c r="DOS25" s="11"/>
      <c r="DOT25" s="11"/>
      <c r="DOU25" s="11"/>
      <c r="DOV25" s="11"/>
      <c r="DOW25" s="11"/>
      <c r="DOX25" s="11"/>
      <c r="DOY25" s="11"/>
      <c r="DOZ25" s="11"/>
      <c r="DPA25" s="11"/>
      <c r="DPB25" s="11"/>
      <c r="DPC25" s="11"/>
      <c r="DPD25" s="11"/>
      <c r="DPE25" s="11"/>
      <c r="DPF25" s="11"/>
      <c r="DPG25" s="11"/>
      <c r="DPH25" s="11"/>
      <c r="DPI25" s="11"/>
      <c r="DPJ25" s="11"/>
      <c r="DPK25" s="11"/>
      <c r="DPL25" s="11"/>
      <c r="DPM25" s="11"/>
      <c r="DPN25" s="11"/>
      <c r="DPO25" s="11"/>
      <c r="DPP25" s="11"/>
      <c r="DPQ25" s="11"/>
      <c r="DPR25" s="11"/>
      <c r="DPS25" s="11"/>
      <c r="DPT25" s="11"/>
      <c r="DPU25" s="11"/>
      <c r="DPV25" s="11"/>
      <c r="DPW25" s="11"/>
      <c r="DPX25" s="11"/>
      <c r="DPY25" s="11"/>
      <c r="DPZ25" s="11"/>
      <c r="DQA25" s="11"/>
      <c r="DQB25" s="11"/>
      <c r="DQC25" s="11"/>
      <c r="DQD25" s="11"/>
      <c r="DQE25" s="11"/>
      <c r="DQF25" s="11"/>
      <c r="DQG25" s="11"/>
      <c r="DQH25" s="11"/>
      <c r="DQI25" s="11"/>
      <c r="DQJ25" s="11"/>
      <c r="DQK25" s="11"/>
      <c r="DQL25" s="11"/>
      <c r="DQM25" s="11"/>
      <c r="DQN25" s="11"/>
      <c r="DQO25" s="11"/>
      <c r="DQP25" s="11"/>
      <c r="DQQ25" s="11"/>
      <c r="DQR25" s="11"/>
      <c r="DQS25" s="11"/>
      <c r="DQT25" s="11"/>
      <c r="DQU25" s="11"/>
      <c r="DQV25" s="11"/>
      <c r="DQW25" s="11"/>
      <c r="DQX25" s="11"/>
      <c r="DQY25" s="11"/>
      <c r="DQZ25" s="11"/>
      <c r="DRA25" s="11"/>
      <c r="DRB25" s="11"/>
      <c r="DRC25" s="11"/>
      <c r="DRD25" s="11"/>
      <c r="DRE25" s="11"/>
      <c r="DRF25" s="11"/>
      <c r="DRG25" s="11"/>
      <c r="DRH25" s="11"/>
      <c r="DRI25" s="11"/>
      <c r="DRJ25" s="11"/>
      <c r="DRK25" s="11"/>
      <c r="DRL25" s="11"/>
      <c r="DRM25" s="11"/>
      <c r="DRN25" s="11"/>
      <c r="DRO25" s="11"/>
      <c r="DRP25" s="11"/>
      <c r="DRQ25" s="11"/>
      <c r="DRR25" s="11"/>
      <c r="DRS25" s="11"/>
      <c r="DRT25" s="11"/>
      <c r="DRU25" s="11"/>
      <c r="DRV25" s="11"/>
      <c r="DRW25" s="11"/>
      <c r="DRX25" s="11"/>
      <c r="DRY25" s="11"/>
      <c r="DRZ25" s="11"/>
      <c r="DSA25" s="11"/>
      <c r="DSB25" s="11"/>
      <c r="DSC25" s="11"/>
      <c r="DSD25" s="11"/>
      <c r="DSE25" s="11"/>
      <c r="DSF25" s="11"/>
      <c r="DSG25" s="11"/>
      <c r="DSH25" s="11"/>
      <c r="DSI25" s="11"/>
      <c r="DSJ25" s="11"/>
      <c r="DSK25" s="11"/>
      <c r="DSL25" s="11"/>
      <c r="DSM25" s="11"/>
      <c r="DSN25" s="11"/>
      <c r="DSO25" s="11"/>
      <c r="DSP25" s="11"/>
      <c r="DSQ25" s="11"/>
      <c r="DSR25" s="11"/>
      <c r="DSS25" s="11"/>
      <c r="DST25" s="11"/>
      <c r="DSU25" s="11"/>
      <c r="DSV25" s="11"/>
      <c r="DSW25" s="11"/>
      <c r="DSX25" s="11"/>
      <c r="DSY25" s="11"/>
      <c r="DSZ25" s="11"/>
      <c r="DTA25" s="11"/>
      <c r="DTB25" s="11"/>
      <c r="DTC25" s="11"/>
      <c r="DTD25" s="11"/>
      <c r="DTE25" s="11"/>
      <c r="DTF25" s="11"/>
      <c r="DTG25" s="11"/>
      <c r="DTH25" s="11"/>
      <c r="DTI25" s="11"/>
      <c r="DTJ25" s="11"/>
      <c r="DTK25" s="11"/>
      <c r="DTL25" s="11"/>
      <c r="DTM25" s="11"/>
      <c r="DTN25" s="11"/>
      <c r="DTO25" s="11"/>
      <c r="DTP25" s="11"/>
      <c r="DTQ25" s="11"/>
      <c r="DTR25" s="11"/>
      <c r="DTS25" s="11"/>
      <c r="DTT25" s="11"/>
      <c r="DTU25" s="11"/>
      <c r="DTV25" s="11"/>
      <c r="DTW25" s="11"/>
      <c r="DTX25" s="11"/>
      <c r="DTY25" s="11"/>
      <c r="DTZ25" s="11"/>
      <c r="DUA25" s="11"/>
      <c r="DUB25" s="11"/>
      <c r="DUC25" s="11"/>
      <c r="DUD25" s="11"/>
      <c r="DUE25" s="11"/>
      <c r="DUF25" s="11"/>
      <c r="DUG25" s="11"/>
      <c r="DUH25" s="11"/>
      <c r="DUI25" s="11"/>
      <c r="DUJ25" s="11"/>
      <c r="DUK25" s="11"/>
      <c r="DUL25" s="11"/>
      <c r="DUM25" s="11"/>
      <c r="DUN25" s="11"/>
      <c r="DUO25" s="11"/>
      <c r="DUP25" s="11"/>
      <c r="DUQ25" s="11"/>
      <c r="DUR25" s="11"/>
      <c r="DUS25" s="11"/>
      <c r="DUT25" s="11"/>
      <c r="DUU25" s="11"/>
      <c r="DUV25" s="11"/>
      <c r="DUW25" s="11"/>
      <c r="DUX25" s="11"/>
      <c r="DUY25" s="11"/>
      <c r="DUZ25" s="11"/>
      <c r="DVA25" s="11"/>
      <c r="DVB25" s="11"/>
      <c r="DVC25" s="11"/>
      <c r="DVD25" s="11"/>
      <c r="DVE25" s="11"/>
      <c r="DVF25" s="11"/>
      <c r="DVG25" s="11"/>
      <c r="DVH25" s="11"/>
      <c r="DVI25" s="11"/>
      <c r="DVJ25" s="11"/>
      <c r="DVK25" s="11"/>
      <c r="DVL25" s="11"/>
      <c r="DVM25" s="11"/>
      <c r="DVN25" s="11"/>
      <c r="DVO25" s="11"/>
      <c r="DVP25" s="11"/>
      <c r="DVQ25" s="11"/>
      <c r="DVR25" s="11"/>
      <c r="DVS25" s="11"/>
      <c r="DVT25" s="11"/>
      <c r="DVU25" s="11"/>
      <c r="DVV25" s="11"/>
      <c r="DVW25" s="11"/>
      <c r="DVX25" s="11"/>
      <c r="DVY25" s="11"/>
      <c r="DVZ25" s="11"/>
      <c r="DWA25" s="11"/>
      <c r="DWB25" s="11"/>
      <c r="DWC25" s="11"/>
      <c r="DWD25" s="11"/>
      <c r="DWE25" s="11"/>
      <c r="DWF25" s="11"/>
      <c r="DWG25" s="11"/>
      <c r="DWH25" s="11"/>
      <c r="DWI25" s="11"/>
      <c r="DWJ25" s="11"/>
      <c r="DWK25" s="11"/>
      <c r="DWL25" s="11"/>
      <c r="DWM25" s="11"/>
      <c r="DWN25" s="11"/>
      <c r="DWO25" s="11"/>
      <c r="DWP25" s="11"/>
      <c r="DWQ25" s="11"/>
      <c r="DWR25" s="11"/>
      <c r="DWS25" s="11"/>
      <c r="DWT25" s="11"/>
      <c r="DWU25" s="11"/>
      <c r="DWV25" s="11"/>
      <c r="DWW25" s="11"/>
      <c r="DWX25" s="11"/>
      <c r="DWY25" s="11"/>
      <c r="DWZ25" s="11"/>
      <c r="DXA25" s="11"/>
      <c r="DXB25" s="11"/>
      <c r="DXC25" s="11"/>
      <c r="DXD25" s="11"/>
      <c r="DXE25" s="11"/>
      <c r="DXF25" s="11"/>
      <c r="DXG25" s="11"/>
      <c r="DXH25" s="11"/>
      <c r="DXI25" s="11"/>
      <c r="DXJ25" s="11"/>
      <c r="DXK25" s="11"/>
      <c r="DXL25" s="11"/>
      <c r="DXM25" s="11"/>
      <c r="DXN25" s="11"/>
      <c r="DXO25" s="11"/>
      <c r="DXP25" s="11"/>
      <c r="DXQ25" s="11"/>
      <c r="DXR25" s="11"/>
      <c r="DXS25" s="11"/>
      <c r="DXT25" s="11"/>
      <c r="DXU25" s="11"/>
      <c r="DXV25" s="11"/>
      <c r="DXW25" s="11"/>
      <c r="DXX25" s="11"/>
      <c r="DXY25" s="11"/>
      <c r="DXZ25" s="11"/>
      <c r="DYA25" s="11"/>
      <c r="DYB25" s="11"/>
      <c r="DYC25" s="11"/>
      <c r="DYD25" s="11"/>
      <c r="DYE25" s="11"/>
      <c r="DYF25" s="11"/>
      <c r="DYG25" s="11"/>
      <c r="DYH25" s="11"/>
      <c r="DYI25" s="11"/>
      <c r="DYJ25" s="11"/>
      <c r="DYK25" s="11"/>
      <c r="DYL25" s="11"/>
      <c r="DYM25" s="11"/>
      <c r="DYN25" s="11"/>
      <c r="DYO25" s="11"/>
      <c r="DYP25" s="11"/>
      <c r="DYQ25" s="11"/>
      <c r="DYR25" s="11"/>
      <c r="DYS25" s="11"/>
      <c r="DYT25" s="11"/>
      <c r="DYU25" s="11"/>
      <c r="DYV25" s="11"/>
      <c r="DYW25" s="11"/>
      <c r="DYX25" s="11"/>
      <c r="DYY25" s="11"/>
      <c r="DYZ25" s="11"/>
      <c r="DZA25" s="11"/>
      <c r="DZB25" s="11"/>
      <c r="DZC25" s="11"/>
      <c r="DZD25" s="11"/>
      <c r="DZE25" s="11"/>
      <c r="DZF25" s="11"/>
      <c r="DZG25" s="11"/>
      <c r="DZH25" s="11"/>
      <c r="DZI25" s="11"/>
      <c r="DZJ25" s="11"/>
      <c r="DZK25" s="11"/>
      <c r="DZL25" s="11"/>
      <c r="DZM25" s="11"/>
      <c r="DZN25" s="11"/>
      <c r="DZO25" s="11"/>
      <c r="DZP25" s="11"/>
      <c r="DZQ25" s="11"/>
      <c r="DZR25" s="11"/>
      <c r="DZS25" s="11"/>
      <c r="DZT25" s="11"/>
      <c r="DZU25" s="11"/>
      <c r="DZV25" s="11"/>
      <c r="DZW25" s="11"/>
      <c r="DZX25" s="11"/>
      <c r="DZY25" s="11"/>
      <c r="DZZ25" s="11"/>
      <c r="EAA25" s="11"/>
      <c r="EAB25" s="11"/>
      <c r="EAC25" s="11"/>
      <c r="EAD25" s="11"/>
      <c r="EAE25" s="11"/>
      <c r="EAF25" s="11"/>
      <c r="EAG25" s="11"/>
      <c r="EAH25" s="11"/>
      <c r="EAI25" s="11"/>
      <c r="EAJ25" s="11"/>
      <c r="EAK25" s="11"/>
      <c r="EAL25" s="11"/>
      <c r="EAM25" s="11"/>
      <c r="EAN25" s="11"/>
      <c r="EAO25" s="11"/>
      <c r="EAP25" s="11"/>
      <c r="EAQ25" s="11"/>
      <c r="EAR25" s="11"/>
      <c r="EAS25" s="11"/>
      <c r="EAT25" s="11"/>
      <c r="EAU25" s="11"/>
      <c r="EAV25" s="11"/>
      <c r="EAW25" s="11"/>
      <c r="EAX25" s="11"/>
      <c r="EAY25" s="11"/>
      <c r="EAZ25" s="11"/>
      <c r="EBA25" s="11"/>
      <c r="EBB25" s="11"/>
      <c r="EBC25" s="11"/>
      <c r="EBD25" s="11"/>
      <c r="EBE25" s="11"/>
      <c r="EBF25" s="11"/>
      <c r="EBG25" s="11"/>
      <c r="EBH25" s="11"/>
      <c r="EBI25" s="11"/>
      <c r="EBJ25" s="11"/>
      <c r="EBK25" s="11"/>
      <c r="EBL25" s="11"/>
      <c r="EBM25" s="11"/>
      <c r="EBN25" s="11"/>
      <c r="EBO25" s="11"/>
      <c r="EBP25" s="11"/>
      <c r="EBQ25" s="11"/>
      <c r="EBR25" s="11"/>
      <c r="EBS25" s="11"/>
      <c r="EBT25" s="11"/>
      <c r="EBU25" s="11"/>
      <c r="EBV25" s="11"/>
      <c r="EBW25" s="11"/>
      <c r="EBX25" s="11"/>
      <c r="EBY25" s="11"/>
      <c r="EBZ25" s="11"/>
      <c r="ECA25" s="11"/>
      <c r="ECB25" s="11"/>
      <c r="ECC25" s="11"/>
      <c r="ECD25" s="11"/>
      <c r="ECE25" s="11"/>
      <c r="ECF25" s="11"/>
      <c r="ECG25" s="11"/>
      <c r="ECH25" s="11"/>
      <c r="ECI25" s="11"/>
      <c r="ECJ25" s="11"/>
      <c r="ECK25" s="11"/>
      <c r="ECL25" s="11"/>
      <c r="ECM25" s="11"/>
      <c r="ECN25" s="11"/>
      <c r="ECO25" s="11"/>
      <c r="ECP25" s="11"/>
      <c r="ECQ25" s="11"/>
      <c r="ECR25" s="11"/>
      <c r="ECS25" s="11"/>
      <c r="ECT25" s="11"/>
      <c r="ECU25" s="11"/>
      <c r="ECV25" s="11"/>
      <c r="ECW25" s="11"/>
      <c r="ECX25" s="11"/>
      <c r="ECY25" s="11"/>
      <c r="ECZ25" s="11"/>
      <c r="EDA25" s="11"/>
      <c r="EDB25" s="11"/>
      <c r="EDC25" s="11"/>
      <c r="EDD25" s="11"/>
      <c r="EDE25" s="11"/>
      <c r="EDF25" s="11"/>
      <c r="EDG25" s="11"/>
      <c r="EDH25" s="11"/>
      <c r="EDI25" s="11"/>
      <c r="EDJ25" s="11"/>
      <c r="EDK25" s="11"/>
      <c r="EDL25" s="11"/>
      <c r="EDM25" s="11"/>
      <c r="EDN25" s="11"/>
      <c r="EDO25" s="11"/>
      <c r="EDP25" s="11"/>
      <c r="EDQ25" s="11"/>
      <c r="EDR25" s="11"/>
      <c r="EDS25" s="11"/>
      <c r="EDT25" s="11"/>
      <c r="EDU25" s="11"/>
      <c r="EDV25" s="11"/>
      <c r="EDW25" s="11"/>
      <c r="EDX25" s="11"/>
      <c r="EDY25" s="11"/>
      <c r="EDZ25" s="11"/>
      <c r="EEA25" s="11"/>
      <c r="EEB25" s="11"/>
      <c r="EEC25" s="11"/>
      <c r="EED25" s="11"/>
      <c r="EEE25" s="11"/>
      <c r="EEF25" s="11"/>
      <c r="EEG25" s="11"/>
      <c r="EEH25" s="11"/>
      <c r="EEI25" s="11"/>
      <c r="EEJ25" s="11"/>
      <c r="EEK25" s="11"/>
      <c r="EEL25" s="11"/>
      <c r="EEM25" s="11"/>
      <c r="EEN25" s="11"/>
      <c r="EEO25" s="11"/>
      <c r="EEP25" s="11"/>
      <c r="EEQ25" s="11"/>
      <c r="EER25" s="11"/>
      <c r="EES25" s="11"/>
      <c r="EET25" s="11"/>
      <c r="EEU25" s="11"/>
      <c r="EEV25" s="11"/>
      <c r="EEW25" s="11"/>
      <c r="EEX25" s="11"/>
      <c r="EEY25" s="11"/>
      <c r="EEZ25" s="11"/>
      <c r="EFA25" s="11"/>
      <c r="EFB25" s="11"/>
      <c r="EFC25" s="11"/>
      <c r="EFD25" s="11"/>
      <c r="EFE25" s="11"/>
      <c r="EFF25" s="11"/>
      <c r="EFG25" s="11"/>
      <c r="EFH25" s="11"/>
      <c r="EFI25" s="11"/>
      <c r="EFJ25" s="11"/>
      <c r="EFK25" s="11"/>
      <c r="EFL25" s="11"/>
      <c r="EFM25" s="11"/>
      <c r="EFN25" s="11"/>
      <c r="EFO25" s="11"/>
      <c r="EFP25" s="11"/>
      <c r="EFQ25" s="11"/>
      <c r="EFR25" s="11"/>
      <c r="EFS25" s="11"/>
      <c r="EFT25" s="11"/>
      <c r="EFU25" s="11"/>
      <c r="EFV25" s="11"/>
      <c r="EFW25" s="11"/>
      <c r="EFX25" s="11"/>
      <c r="EFY25" s="11"/>
      <c r="EFZ25" s="11"/>
      <c r="EGA25" s="11"/>
      <c r="EGB25" s="11"/>
      <c r="EGC25" s="11"/>
      <c r="EGD25" s="11"/>
      <c r="EGE25" s="11"/>
      <c r="EGF25" s="11"/>
      <c r="EGG25" s="11"/>
      <c r="EGH25" s="11"/>
      <c r="EGI25" s="11"/>
      <c r="EGJ25" s="11"/>
      <c r="EGK25" s="11"/>
      <c r="EGL25" s="11"/>
      <c r="EGM25" s="11"/>
      <c r="EGN25" s="11"/>
      <c r="EGO25" s="11"/>
      <c r="EGP25" s="11"/>
      <c r="EGQ25" s="11"/>
      <c r="EGR25" s="11"/>
      <c r="EGS25" s="11"/>
      <c r="EGT25" s="11"/>
      <c r="EGU25" s="11"/>
      <c r="EGV25" s="11"/>
      <c r="EGW25" s="11"/>
      <c r="EGX25" s="11"/>
      <c r="EGY25" s="11"/>
      <c r="EGZ25" s="11"/>
      <c r="EHA25" s="11"/>
      <c r="EHB25" s="11"/>
      <c r="EHC25" s="11"/>
      <c r="EHD25" s="11"/>
      <c r="EHE25" s="11"/>
      <c r="EHF25" s="11"/>
      <c r="EHG25" s="11"/>
      <c r="EHH25" s="11"/>
      <c r="EHI25" s="11"/>
      <c r="EHJ25" s="11"/>
      <c r="EHK25" s="11"/>
      <c r="EHL25" s="11"/>
      <c r="EHM25" s="11"/>
      <c r="EHN25" s="11"/>
      <c r="EHO25" s="11"/>
      <c r="EHP25" s="11"/>
      <c r="EHQ25" s="11"/>
      <c r="EHR25" s="11"/>
      <c r="EHS25" s="11"/>
      <c r="EHT25" s="11"/>
      <c r="EHU25" s="11"/>
      <c r="EHV25" s="11"/>
      <c r="EHW25" s="11"/>
      <c r="EHX25" s="11"/>
      <c r="EHY25" s="11"/>
      <c r="EHZ25" s="11"/>
      <c r="EIA25" s="11"/>
      <c r="EIB25" s="11"/>
      <c r="EIC25" s="11"/>
      <c r="EID25" s="11"/>
      <c r="EIE25" s="11"/>
      <c r="EIF25" s="11"/>
      <c r="EIG25" s="11"/>
      <c r="EIH25" s="11"/>
      <c r="EII25" s="11"/>
      <c r="EIJ25" s="11"/>
      <c r="EIK25" s="11"/>
      <c r="EIL25" s="11"/>
      <c r="EIM25" s="11"/>
      <c r="EIN25" s="11"/>
      <c r="EIO25" s="11"/>
      <c r="EIP25" s="11"/>
      <c r="EIQ25" s="11"/>
      <c r="EIR25" s="11"/>
      <c r="EIS25" s="11"/>
      <c r="EIT25" s="11"/>
      <c r="EIU25" s="11"/>
      <c r="EIV25" s="11"/>
      <c r="EIW25" s="11"/>
      <c r="EIX25" s="11"/>
      <c r="EIY25" s="11"/>
      <c r="EIZ25" s="11"/>
      <c r="EJA25" s="11"/>
      <c r="EJB25" s="11"/>
      <c r="EJC25" s="11"/>
      <c r="EJD25" s="11"/>
      <c r="EJE25" s="11"/>
      <c r="EJF25" s="11"/>
      <c r="EJG25" s="11"/>
      <c r="EJH25" s="11"/>
      <c r="EJI25" s="11"/>
      <c r="EJJ25" s="11"/>
      <c r="EJK25" s="11"/>
      <c r="EJL25" s="11"/>
      <c r="EJM25" s="11"/>
      <c r="EJN25" s="11"/>
      <c r="EJO25" s="11"/>
      <c r="EJP25" s="11"/>
      <c r="EJQ25" s="11"/>
      <c r="EJR25" s="11"/>
      <c r="EJS25" s="11"/>
      <c r="EJT25" s="11"/>
      <c r="EJU25" s="11"/>
      <c r="EJV25" s="11"/>
      <c r="EJW25" s="11"/>
      <c r="EJX25" s="11"/>
      <c r="EJY25" s="11"/>
      <c r="EJZ25" s="11"/>
      <c r="EKA25" s="11"/>
      <c r="EKB25" s="11"/>
      <c r="EKC25" s="11"/>
      <c r="EKD25" s="11"/>
      <c r="EKE25" s="11"/>
      <c r="EKF25" s="11"/>
      <c r="EKG25" s="11"/>
      <c r="EKH25" s="11"/>
      <c r="EKI25" s="11"/>
      <c r="EKJ25" s="11"/>
      <c r="EKK25" s="11"/>
      <c r="EKL25" s="11"/>
      <c r="EKM25" s="11"/>
      <c r="EKN25" s="11"/>
      <c r="EKO25" s="11"/>
      <c r="EKP25" s="11"/>
      <c r="EKQ25" s="11"/>
      <c r="EKR25" s="11"/>
      <c r="EKS25" s="11"/>
      <c r="EKT25" s="11"/>
      <c r="EKU25" s="11"/>
      <c r="EKV25" s="11"/>
      <c r="EKW25" s="11"/>
      <c r="EKX25" s="11"/>
      <c r="EKY25" s="11"/>
      <c r="EKZ25" s="11"/>
      <c r="ELA25" s="11"/>
      <c r="ELB25" s="11"/>
      <c r="ELC25" s="11"/>
      <c r="ELD25" s="11"/>
      <c r="ELE25" s="11"/>
      <c r="ELF25" s="11"/>
      <c r="ELG25" s="11"/>
      <c r="ELH25" s="11"/>
      <c r="ELI25" s="11"/>
      <c r="ELJ25" s="11"/>
      <c r="ELK25" s="11"/>
      <c r="ELL25" s="11"/>
      <c r="ELM25" s="11"/>
      <c r="ELN25" s="11"/>
      <c r="ELO25" s="11"/>
      <c r="ELP25" s="11"/>
      <c r="ELQ25" s="11"/>
      <c r="ELR25" s="11"/>
      <c r="ELS25" s="11"/>
      <c r="ELT25" s="11"/>
      <c r="ELU25" s="11"/>
      <c r="ELV25" s="11"/>
      <c r="ELW25" s="11"/>
      <c r="ELX25" s="11"/>
      <c r="ELY25" s="11"/>
      <c r="ELZ25" s="11"/>
      <c r="EMA25" s="11"/>
      <c r="EMB25" s="11"/>
      <c r="EMC25" s="11"/>
      <c r="EMD25" s="11"/>
      <c r="EME25" s="11"/>
      <c r="EMF25" s="11"/>
      <c r="EMG25" s="11"/>
      <c r="EMH25" s="11"/>
      <c r="EMI25" s="11"/>
      <c r="EMJ25" s="11"/>
      <c r="EMK25" s="11"/>
      <c r="EML25" s="11"/>
      <c r="EMM25" s="11"/>
      <c r="EMN25" s="11"/>
      <c r="EMO25" s="11"/>
      <c r="EMP25" s="11"/>
      <c r="EMQ25" s="11"/>
      <c r="EMR25" s="11"/>
      <c r="EMS25" s="11"/>
      <c r="EMT25" s="11"/>
      <c r="EMU25" s="11"/>
      <c r="EMV25" s="11"/>
      <c r="EMW25" s="11"/>
      <c r="EMX25" s="11"/>
      <c r="EMY25" s="11"/>
      <c r="EMZ25" s="11"/>
      <c r="ENA25" s="11"/>
      <c r="ENB25" s="11"/>
      <c r="ENC25" s="11"/>
      <c r="END25" s="11"/>
      <c r="ENE25" s="11"/>
      <c r="ENF25" s="11"/>
      <c r="ENG25" s="11"/>
      <c r="ENH25" s="11"/>
      <c r="ENI25" s="11"/>
      <c r="ENJ25" s="11"/>
      <c r="ENK25" s="11"/>
      <c r="ENL25" s="11"/>
      <c r="ENM25" s="11"/>
      <c r="ENN25" s="11"/>
      <c r="ENO25" s="11"/>
      <c r="ENP25" s="11"/>
      <c r="ENQ25" s="11"/>
      <c r="ENR25" s="11"/>
      <c r="ENS25" s="11"/>
      <c r="ENT25" s="11"/>
      <c r="ENU25" s="11"/>
      <c r="ENV25" s="11"/>
      <c r="ENW25" s="11"/>
      <c r="ENX25" s="11"/>
      <c r="ENY25" s="11"/>
      <c r="ENZ25" s="11"/>
      <c r="EOA25" s="11"/>
      <c r="EOB25" s="11"/>
      <c r="EOC25" s="11"/>
      <c r="EOD25" s="11"/>
      <c r="EOE25" s="11"/>
      <c r="EOF25" s="11"/>
      <c r="EOG25" s="11"/>
      <c r="EOH25" s="11"/>
      <c r="EOI25" s="11"/>
      <c r="EOJ25" s="11"/>
      <c r="EOK25" s="11"/>
      <c r="EOL25" s="11"/>
      <c r="EOM25" s="11"/>
      <c r="EON25" s="11"/>
      <c r="EOO25" s="11"/>
      <c r="EOP25" s="11"/>
      <c r="EOQ25" s="11"/>
      <c r="EOR25" s="11"/>
      <c r="EOS25" s="11"/>
      <c r="EOT25" s="11"/>
      <c r="EOU25" s="11"/>
      <c r="EOV25" s="11"/>
      <c r="EOW25" s="11"/>
      <c r="EOX25" s="11"/>
      <c r="EOY25" s="11"/>
      <c r="EOZ25" s="11"/>
      <c r="EPA25" s="11"/>
      <c r="EPB25" s="11"/>
      <c r="EPC25" s="11"/>
      <c r="EPD25" s="11"/>
      <c r="EPE25" s="11"/>
      <c r="EPF25" s="11"/>
      <c r="EPG25" s="11"/>
      <c r="EPH25" s="11"/>
      <c r="EPI25" s="11"/>
      <c r="EPJ25" s="11"/>
      <c r="EPK25" s="11"/>
      <c r="EPL25" s="11"/>
      <c r="EPM25" s="11"/>
      <c r="EPN25" s="11"/>
      <c r="EPO25" s="11"/>
      <c r="EPP25" s="11"/>
      <c r="EPQ25" s="11"/>
      <c r="EPR25" s="11"/>
      <c r="EPS25" s="11"/>
      <c r="EPT25" s="11"/>
      <c r="EPU25" s="11"/>
      <c r="EPV25" s="11"/>
      <c r="EPW25" s="11"/>
      <c r="EPX25" s="11"/>
      <c r="EPY25" s="11"/>
      <c r="EPZ25" s="11"/>
      <c r="EQA25" s="11"/>
      <c r="EQB25" s="11"/>
      <c r="EQC25" s="11"/>
      <c r="EQD25" s="11"/>
      <c r="EQE25" s="11"/>
      <c r="EQF25" s="11"/>
      <c r="EQG25" s="11"/>
      <c r="EQH25" s="11"/>
      <c r="EQI25" s="11"/>
      <c r="EQJ25" s="11"/>
      <c r="EQK25" s="11"/>
      <c r="EQL25" s="11"/>
      <c r="EQM25" s="11"/>
      <c r="EQN25" s="11"/>
      <c r="EQO25" s="11"/>
      <c r="EQP25" s="11"/>
      <c r="EQQ25" s="11"/>
      <c r="EQR25" s="11"/>
      <c r="EQS25" s="11"/>
      <c r="EQT25" s="11"/>
      <c r="EQU25" s="11"/>
      <c r="EQV25" s="11"/>
      <c r="EQW25" s="11"/>
      <c r="EQX25" s="11"/>
      <c r="EQY25" s="11"/>
      <c r="EQZ25" s="11"/>
      <c r="ERA25" s="11"/>
      <c r="ERB25" s="11"/>
      <c r="ERC25" s="11"/>
      <c r="ERD25" s="11"/>
      <c r="ERE25" s="11"/>
      <c r="ERF25" s="11"/>
      <c r="ERG25" s="11"/>
      <c r="ERH25" s="11"/>
      <c r="ERI25" s="11"/>
      <c r="ERJ25" s="11"/>
      <c r="ERK25" s="11"/>
      <c r="ERL25" s="11"/>
      <c r="ERM25" s="11"/>
      <c r="ERN25" s="11"/>
      <c r="ERO25" s="11"/>
      <c r="ERP25" s="11"/>
      <c r="ERQ25" s="11"/>
      <c r="ERR25" s="11"/>
      <c r="ERS25" s="11"/>
      <c r="ERT25" s="11"/>
      <c r="ERU25" s="11"/>
      <c r="ERV25" s="11"/>
      <c r="ERW25" s="11"/>
      <c r="ERX25" s="11"/>
      <c r="ERY25" s="11"/>
      <c r="ERZ25" s="11"/>
      <c r="ESA25" s="11"/>
      <c r="ESB25" s="11"/>
      <c r="ESC25" s="11"/>
      <c r="ESD25" s="11"/>
      <c r="ESE25" s="11"/>
      <c r="ESF25" s="11"/>
      <c r="ESG25" s="11"/>
      <c r="ESH25" s="11"/>
      <c r="ESI25" s="11"/>
      <c r="ESJ25" s="11"/>
      <c r="ESK25" s="11"/>
      <c r="ESL25" s="11"/>
      <c r="ESM25" s="11"/>
      <c r="ESN25" s="11"/>
      <c r="ESO25" s="11"/>
      <c r="ESP25" s="11"/>
      <c r="ESQ25" s="11"/>
      <c r="ESR25" s="11"/>
      <c r="ESS25" s="11"/>
      <c r="EST25" s="11"/>
      <c r="ESU25" s="11"/>
      <c r="ESV25" s="11"/>
      <c r="ESW25" s="11"/>
      <c r="ESX25" s="11"/>
      <c r="ESY25" s="11"/>
      <c r="ESZ25" s="11"/>
      <c r="ETA25" s="11"/>
      <c r="ETB25" s="11"/>
      <c r="ETC25" s="11"/>
      <c r="ETD25" s="11"/>
      <c r="ETE25" s="11"/>
      <c r="ETF25" s="11"/>
      <c r="ETG25" s="11"/>
      <c r="ETH25" s="11"/>
      <c r="ETI25" s="11"/>
      <c r="ETJ25" s="11"/>
      <c r="ETK25" s="11"/>
      <c r="ETL25" s="11"/>
      <c r="ETM25" s="11"/>
      <c r="ETN25" s="11"/>
      <c r="ETO25" s="11"/>
      <c r="ETP25" s="11"/>
      <c r="ETQ25" s="11"/>
      <c r="ETR25" s="11"/>
      <c r="ETS25" s="11"/>
      <c r="ETT25" s="11"/>
      <c r="ETU25" s="11"/>
      <c r="ETV25" s="11"/>
      <c r="ETW25" s="11"/>
      <c r="ETX25" s="11"/>
      <c r="ETY25" s="11"/>
      <c r="ETZ25" s="11"/>
      <c r="EUA25" s="11"/>
      <c r="EUB25" s="11"/>
      <c r="EUC25" s="11"/>
      <c r="EUD25" s="11"/>
      <c r="EUE25" s="11"/>
      <c r="EUF25" s="11"/>
      <c r="EUG25" s="11"/>
      <c r="EUH25" s="11"/>
      <c r="EUI25" s="11"/>
      <c r="EUJ25" s="11"/>
      <c r="EUK25" s="11"/>
      <c r="EUL25" s="11"/>
      <c r="EUM25" s="11"/>
      <c r="EUN25" s="11"/>
      <c r="EUO25" s="11"/>
      <c r="EUP25" s="11"/>
      <c r="EUQ25" s="11"/>
      <c r="EUR25" s="11"/>
      <c r="EUS25" s="11"/>
      <c r="EUT25" s="11"/>
      <c r="EUU25" s="11"/>
      <c r="EUV25" s="11"/>
      <c r="EUW25" s="11"/>
      <c r="EUX25" s="11"/>
      <c r="EUY25" s="11"/>
      <c r="EUZ25" s="11"/>
      <c r="EVA25" s="11"/>
      <c r="EVB25" s="11"/>
      <c r="EVC25" s="11"/>
      <c r="EVD25" s="11"/>
      <c r="EVE25" s="11"/>
      <c r="EVF25" s="11"/>
      <c r="EVG25" s="11"/>
      <c r="EVH25" s="11"/>
      <c r="EVI25" s="11"/>
      <c r="EVJ25" s="11"/>
      <c r="EVK25" s="11"/>
      <c r="EVL25" s="11"/>
      <c r="EVM25" s="11"/>
      <c r="EVN25" s="11"/>
      <c r="EVO25" s="11"/>
      <c r="EVP25" s="11"/>
      <c r="EVQ25" s="11"/>
      <c r="EVR25" s="11"/>
      <c r="EVS25" s="11"/>
      <c r="EVT25" s="11"/>
      <c r="EVU25" s="11"/>
      <c r="EVV25" s="11"/>
      <c r="EVW25" s="11"/>
      <c r="EVX25" s="11"/>
      <c r="EVY25" s="11"/>
      <c r="EVZ25" s="11"/>
      <c r="EWA25" s="11"/>
      <c r="EWB25" s="11"/>
      <c r="EWC25" s="11"/>
      <c r="EWD25" s="11"/>
      <c r="EWE25" s="11"/>
      <c r="EWF25" s="11"/>
      <c r="EWG25" s="11"/>
      <c r="EWH25" s="11"/>
      <c r="EWI25" s="11"/>
      <c r="EWJ25" s="11"/>
      <c r="EWK25" s="11"/>
      <c r="EWL25" s="11"/>
      <c r="EWM25" s="11"/>
      <c r="EWN25" s="11"/>
      <c r="EWO25" s="11"/>
      <c r="EWP25" s="11"/>
      <c r="EWQ25" s="11"/>
      <c r="EWR25" s="11"/>
      <c r="EWS25" s="11"/>
      <c r="EWT25" s="11"/>
      <c r="EWU25" s="11"/>
      <c r="EWV25" s="11"/>
      <c r="EWW25" s="11"/>
      <c r="EWX25" s="11"/>
      <c r="EWY25" s="11"/>
      <c r="EWZ25" s="11"/>
      <c r="EXA25" s="11"/>
      <c r="EXB25" s="11"/>
      <c r="EXC25" s="11"/>
      <c r="EXD25" s="11"/>
      <c r="EXE25" s="11"/>
      <c r="EXF25" s="11"/>
      <c r="EXG25" s="11"/>
      <c r="EXH25" s="11"/>
      <c r="EXI25" s="11"/>
      <c r="EXJ25" s="11"/>
      <c r="EXK25" s="11"/>
      <c r="EXL25" s="11"/>
      <c r="EXM25" s="11"/>
      <c r="EXN25" s="11"/>
      <c r="EXO25" s="11"/>
      <c r="EXP25" s="11"/>
      <c r="EXQ25" s="11"/>
      <c r="EXR25" s="11"/>
      <c r="EXS25" s="11"/>
      <c r="EXT25" s="11"/>
      <c r="EXU25" s="11"/>
      <c r="EXV25" s="11"/>
      <c r="EXW25" s="11"/>
      <c r="EXX25" s="11"/>
      <c r="EXY25" s="11"/>
      <c r="EXZ25" s="11"/>
      <c r="EYA25" s="11"/>
      <c r="EYB25" s="11"/>
      <c r="EYC25" s="11"/>
      <c r="EYD25" s="11"/>
      <c r="EYE25" s="11"/>
      <c r="EYF25" s="11"/>
      <c r="EYG25" s="11"/>
      <c r="EYH25" s="11"/>
      <c r="EYI25" s="11"/>
      <c r="EYJ25" s="11"/>
      <c r="EYK25" s="11"/>
      <c r="EYL25" s="11"/>
      <c r="EYM25" s="11"/>
      <c r="EYN25" s="11"/>
      <c r="EYO25" s="11"/>
      <c r="EYP25" s="11"/>
      <c r="EYQ25" s="11"/>
      <c r="EYR25" s="11"/>
      <c r="EYS25" s="11"/>
      <c r="EYT25" s="11"/>
      <c r="EYU25" s="11"/>
      <c r="EYV25" s="11"/>
      <c r="EYW25" s="11"/>
      <c r="EYX25" s="11"/>
      <c r="EYY25" s="11"/>
      <c r="EYZ25" s="11"/>
      <c r="EZA25" s="11"/>
      <c r="EZB25" s="11"/>
      <c r="EZC25" s="11"/>
      <c r="EZD25" s="11"/>
      <c r="EZE25" s="11"/>
      <c r="EZF25" s="11"/>
      <c r="EZG25" s="11"/>
      <c r="EZH25" s="11"/>
      <c r="EZI25" s="11"/>
      <c r="EZJ25" s="11"/>
      <c r="EZK25" s="11"/>
      <c r="EZL25" s="11"/>
      <c r="EZM25" s="11"/>
      <c r="EZN25" s="11"/>
      <c r="EZO25" s="11"/>
      <c r="EZP25" s="11"/>
      <c r="EZQ25" s="11"/>
      <c r="EZR25" s="11"/>
      <c r="EZS25" s="11"/>
      <c r="EZT25" s="11"/>
      <c r="EZU25" s="11"/>
      <c r="EZV25" s="11"/>
      <c r="EZW25" s="11"/>
      <c r="EZX25" s="11"/>
      <c r="EZY25" s="11"/>
      <c r="EZZ25" s="11"/>
      <c r="FAA25" s="11"/>
      <c r="FAB25" s="11"/>
      <c r="FAC25" s="11"/>
      <c r="FAD25" s="11"/>
      <c r="FAE25" s="11"/>
      <c r="FAF25" s="11"/>
      <c r="FAG25" s="11"/>
      <c r="FAH25" s="11"/>
      <c r="FAI25" s="11"/>
      <c r="FAJ25" s="11"/>
      <c r="FAK25" s="11"/>
      <c r="FAL25" s="11"/>
      <c r="FAM25" s="11"/>
      <c r="FAN25" s="11"/>
      <c r="FAO25" s="11"/>
      <c r="FAP25" s="11"/>
      <c r="FAQ25" s="11"/>
      <c r="FAR25" s="11"/>
      <c r="FAS25" s="11"/>
      <c r="FAT25" s="11"/>
      <c r="FAU25" s="11"/>
      <c r="FAV25" s="11"/>
      <c r="FAW25" s="11"/>
      <c r="FAX25" s="11"/>
      <c r="FAY25" s="11"/>
      <c r="FAZ25" s="11"/>
      <c r="FBA25" s="11"/>
      <c r="FBB25" s="11"/>
      <c r="FBC25" s="11"/>
      <c r="FBD25" s="11"/>
      <c r="FBE25" s="11"/>
      <c r="FBF25" s="11"/>
      <c r="FBG25" s="11"/>
      <c r="FBH25" s="11"/>
      <c r="FBI25" s="11"/>
      <c r="FBJ25" s="11"/>
      <c r="FBK25" s="11"/>
      <c r="FBL25" s="11"/>
      <c r="FBM25" s="11"/>
      <c r="FBN25" s="11"/>
      <c r="FBO25" s="11"/>
      <c r="FBP25" s="11"/>
      <c r="FBQ25" s="11"/>
      <c r="FBR25" s="11"/>
      <c r="FBS25" s="11"/>
      <c r="FBT25" s="11"/>
      <c r="FBU25" s="11"/>
      <c r="FBV25" s="11"/>
      <c r="FBW25" s="11"/>
      <c r="FBX25" s="11"/>
      <c r="FBY25" s="11"/>
      <c r="FBZ25" s="11"/>
      <c r="FCA25" s="11"/>
      <c r="FCB25" s="11"/>
      <c r="FCC25" s="11"/>
      <c r="FCD25" s="11"/>
      <c r="FCE25" s="11"/>
      <c r="FCF25" s="11"/>
      <c r="FCG25" s="11"/>
      <c r="FCH25" s="11"/>
      <c r="FCI25" s="11"/>
      <c r="FCJ25" s="11"/>
      <c r="FCK25" s="11"/>
      <c r="FCL25" s="11"/>
      <c r="FCM25" s="11"/>
      <c r="FCN25" s="11"/>
      <c r="FCO25" s="11"/>
      <c r="FCP25" s="11"/>
      <c r="FCQ25" s="11"/>
      <c r="FCR25" s="11"/>
      <c r="FCS25" s="11"/>
      <c r="FCT25" s="11"/>
      <c r="FCU25" s="11"/>
      <c r="FCV25" s="11"/>
      <c r="FCW25" s="11"/>
      <c r="FCX25" s="11"/>
      <c r="FCY25" s="11"/>
      <c r="FCZ25" s="11"/>
      <c r="FDA25" s="11"/>
      <c r="FDB25" s="11"/>
      <c r="FDC25" s="11"/>
      <c r="FDD25" s="11"/>
      <c r="FDE25" s="11"/>
      <c r="FDF25" s="11"/>
      <c r="FDG25" s="11"/>
      <c r="FDH25" s="11"/>
      <c r="FDI25" s="11"/>
      <c r="FDJ25" s="11"/>
      <c r="FDK25" s="11"/>
      <c r="FDL25" s="11"/>
      <c r="FDM25" s="11"/>
      <c r="FDN25" s="11"/>
      <c r="FDO25" s="11"/>
      <c r="FDP25" s="11"/>
      <c r="FDQ25" s="11"/>
      <c r="FDR25" s="11"/>
      <c r="FDS25" s="11"/>
      <c r="FDT25" s="11"/>
      <c r="FDU25" s="11"/>
      <c r="FDV25" s="11"/>
      <c r="FDW25" s="11"/>
      <c r="FDX25" s="11"/>
      <c r="FDY25" s="11"/>
      <c r="FDZ25" s="11"/>
      <c r="FEA25" s="11"/>
      <c r="FEB25" s="11"/>
      <c r="FEC25" s="11"/>
      <c r="FED25" s="11"/>
      <c r="FEE25" s="11"/>
      <c r="FEF25" s="11"/>
      <c r="FEG25" s="11"/>
      <c r="FEH25" s="11"/>
      <c r="FEI25" s="11"/>
      <c r="FEJ25" s="11"/>
      <c r="FEK25" s="11"/>
      <c r="FEL25" s="11"/>
      <c r="FEM25" s="11"/>
      <c r="FEN25" s="11"/>
      <c r="FEO25" s="11"/>
      <c r="FEP25" s="11"/>
      <c r="FEQ25" s="11"/>
      <c r="FER25" s="11"/>
      <c r="FES25" s="11"/>
      <c r="FET25" s="11"/>
      <c r="FEU25" s="11"/>
      <c r="FEV25" s="11"/>
      <c r="FEW25" s="11"/>
      <c r="FEX25" s="11"/>
      <c r="FEY25" s="11"/>
      <c r="FEZ25" s="11"/>
      <c r="FFA25" s="11"/>
      <c r="FFB25" s="11"/>
      <c r="FFC25" s="11"/>
      <c r="FFD25" s="11"/>
      <c r="FFE25" s="11"/>
      <c r="FFF25" s="11"/>
      <c r="FFG25" s="11"/>
      <c r="FFH25" s="11"/>
      <c r="FFI25" s="11"/>
      <c r="FFJ25" s="11"/>
      <c r="FFK25" s="11"/>
      <c r="FFL25" s="11"/>
      <c r="FFM25" s="11"/>
      <c r="FFN25" s="11"/>
      <c r="FFO25" s="11"/>
      <c r="FFP25" s="11"/>
      <c r="FFQ25" s="11"/>
      <c r="FFR25" s="11"/>
      <c r="FFS25" s="11"/>
      <c r="FFT25" s="11"/>
      <c r="FFU25" s="11"/>
      <c r="FFV25" s="11"/>
      <c r="FFW25" s="11"/>
      <c r="FFX25" s="11"/>
      <c r="FFY25" s="11"/>
      <c r="FFZ25" s="11"/>
      <c r="FGA25" s="11"/>
      <c r="FGB25" s="11"/>
      <c r="FGC25" s="11"/>
      <c r="FGD25" s="11"/>
      <c r="FGE25" s="11"/>
      <c r="FGF25" s="11"/>
      <c r="FGG25" s="11"/>
      <c r="FGH25" s="11"/>
      <c r="FGI25" s="11"/>
      <c r="FGJ25" s="11"/>
      <c r="FGK25" s="11"/>
      <c r="FGL25" s="11"/>
      <c r="FGM25" s="11"/>
      <c r="FGN25" s="11"/>
      <c r="FGO25" s="11"/>
      <c r="FGP25" s="11"/>
      <c r="FGQ25" s="11"/>
      <c r="FGR25" s="11"/>
      <c r="FGS25" s="11"/>
      <c r="FGT25" s="11"/>
      <c r="FGU25" s="11"/>
      <c r="FGV25" s="11"/>
      <c r="FGW25" s="11"/>
      <c r="FGX25" s="11"/>
      <c r="FGY25" s="11"/>
      <c r="FGZ25" s="11"/>
      <c r="FHA25" s="11"/>
      <c r="FHB25" s="11"/>
      <c r="FHC25" s="11"/>
      <c r="FHD25" s="11"/>
      <c r="FHE25" s="11"/>
      <c r="FHF25" s="11"/>
      <c r="FHG25" s="11"/>
      <c r="FHH25" s="11"/>
      <c r="FHI25" s="11"/>
      <c r="FHJ25" s="11"/>
      <c r="FHK25" s="11"/>
      <c r="FHL25" s="11"/>
      <c r="FHM25" s="11"/>
      <c r="FHN25" s="11"/>
      <c r="FHO25" s="11"/>
      <c r="FHP25" s="11"/>
      <c r="FHQ25" s="11"/>
      <c r="FHR25" s="11"/>
      <c r="FHS25" s="11"/>
      <c r="FHT25" s="11"/>
      <c r="FHU25" s="11"/>
      <c r="FHV25" s="11"/>
      <c r="FHW25" s="11"/>
      <c r="FHX25" s="11"/>
      <c r="FHY25" s="11"/>
      <c r="FHZ25" s="11"/>
      <c r="FIA25" s="11"/>
      <c r="FIB25" s="11"/>
      <c r="FIC25" s="11"/>
      <c r="FID25" s="11"/>
      <c r="FIE25" s="11"/>
      <c r="FIF25" s="11"/>
      <c r="FIG25" s="11"/>
      <c r="FIH25" s="11"/>
      <c r="FII25" s="11"/>
      <c r="FIJ25" s="11"/>
      <c r="FIK25" s="11"/>
      <c r="FIL25" s="11"/>
      <c r="FIM25" s="11"/>
      <c r="FIN25" s="11"/>
      <c r="FIO25" s="11"/>
      <c r="FIP25" s="11"/>
      <c r="FIQ25" s="11"/>
      <c r="FIR25" s="11"/>
      <c r="FIS25" s="11"/>
      <c r="FIT25" s="11"/>
      <c r="FIU25" s="11"/>
      <c r="FIV25" s="11"/>
      <c r="FIW25" s="11"/>
      <c r="FIX25" s="11"/>
      <c r="FIY25" s="11"/>
      <c r="FIZ25" s="11"/>
      <c r="FJA25" s="11"/>
      <c r="FJB25" s="11"/>
      <c r="FJC25" s="11"/>
      <c r="FJD25" s="11"/>
      <c r="FJE25" s="11"/>
      <c r="FJF25" s="11"/>
      <c r="FJG25" s="11"/>
      <c r="FJH25" s="11"/>
      <c r="FJI25" s="11"/>
      <c r="FJJ25" s="11"/>
      <c r="FJK25" s="11"/>
      <c r="FJL25" s="11"/>
      <c r="FJM25" s="11"/>
      <c r="FJN25" s="11"/>
      <c r="FJO25" s="11"/>
      <c r="FJP25" s="11"/>
      <c r="FJQ25" s="11"/>
      <c r="FJR25" s="11"/>
      <c r="FJS25" s="11"/>
      <c r="FJT25" s="11"/>
      <c r="FJU25" s="11"/>
      <c r="FJV25" s="11"/>
      <c r="FJW25" s="11"/>
      <c r="FJX25" s="11"/>
      <c r="FJY25" s="11"/>
      <c r="FJZ25" s="11"/>
      <c r="FKA25" s="11"/>
      <c r="FKB25" s="11"/>
      <c r="FKC25" s="11"/>
      <c r="FKD25" s="11"/>
      <c r="FKE25" s="11"/>
      <c r="FKF25" s="11"/>
      <c r="FKG25" s="11"/>
      <c r="FKH25" s="11"/>
      <c r="FKI25" s="11"/>
      <c r="FKJ25" s="11"/>
      <c r="FKK25" s="11"/>
      <c r="FKL25" s="11"/>
      <c r="FKM25" s="11"/>
      <c r="FKN25" s="11"/>
      <c r="FKO25" s="11"/>
      <c r="FKP25" s="11"/>
      <c r="FKQ25" s="11"/>
      <c r="FKR25" s="11"/>
      <c r="FKS25" s="11"/>
      <c r="FKT25" s="11"/>
      <c r="FKU25" s="11"/>
      <c r="FKV25" s="11"/>
      <c r="FKW25" s="11"/>
      <c r="FKX25" s="11"/>
      <c r="FKY25" s="11"/>
      <c r="FKZ25" s="11"/>
      <c r="FLA25" s="11"/>
      <c r="FLB25" s="11"/>
      <c r="FLC25" s="11"/>
      <c r="FLD25" s="11"/>
      <c r="FLE25" s="11"/>
      <c r="FLF25" s="11"/>
      <c r="FLG25" s="11"/>
      <c r="FLH25" s="11"/>
      <c r="FLI25" s="11"/>
      <c r="FLJ25" s="11"/>
      <c r="FLK25" s="11"/>
      <c r="FLL25" s="11"/>
      <c r="FLM25" s="11"/>
      <c r="FLN25" s="11"/>
      <c r="FLO25" s="11"/>
      <c r="FLP25" s="11"/>
      <c r="FLQ25" s="11"/>
      <c r="FLR25" s="11"/>
      <c r="FLS25" s="11"/>
      <c r="FLT25" s="11"/>
      <c r="FLU25" s="11"/>
      <c r="FLV25" s="11"/>
      <c r="FLW25" s="11"/>
      <c r="FLX25" s="11"/>
      <c r="FLY25" s="11"/>
      <c r="FLZ25" s="11"/>
      <c r="FMA25" s="11"/>
      <c r="FMB25" s="11"/>
      <c r="FMC25" s="11"/>
      <c r="FMD25" s="11"/>
      <c r="FME25" s="11"/>
      <c r="FMF25" s="11"/>
      <c r="FMG25" s="11"/>
      <c r="FMH25" s="11"/>
      <c r="FMI25" s="11"/>
      <c r="FMJ25" s="11"/>
      <c r="FMK25" s="11"/>
      <c r="FML25" s="11"/>
      <c r="FMM25" s="11"/>
      <c r="FMN25" s="11"/>
      <c r="FMO25" s="11"/>
      <c r="FMP25" s="11"/>
      <c r="FMQ25" s="11"/>
      <c r="FMR25" s="11"/>
      <c r="FMS25" s="11"/>
      <c r="FMT25" s="11"/>
      <c r="FMU25" s="11"/>
      <c r="FMV25" s="11"/>
      <c r="FMW25" s="11"/>
      <c r="FMX25" s="11"/>
      <c r="FMY25" s="11"/>
      <c r="FMZ25" s="11"/>
      <c r="FNA25" s="11"/>
      <c r="FNB25" s="11"/>
      <c r="FNC25" s="11"/>
      <c r="FND25" s="11"/>
      <c r="FNE25" s="11"/>
      <c r="FNF25" s="11"/>
      <c r="FNG25" s="11"/>
      <c r="FNH25" s="11"/>
      <c r="FNI25" s="11"/>
      <c r="FNJ25" s="11"/>
      <c r="FNK25" s="11"/>
      <c r="FNL25" s="11"/>
      <c r="FNM25" s="11"/>
      <c r="FNN25" s="11"/>
      <c r="FNO25" s="11"/>
      <c r="FNP25" s="11"/>
      <c r="FNQ25" s="11"/>
      <c r="FNR25" s="11"/>
      <c r="FNS25" s="11"/>
      <c r="FNT25" s="11"/>
      <c r="FNU25" s="11"/>
      <c r="FNV25" s="11"/>
      <c r="FNW25" s="11"/>
      <c r="FNX25" s="11"/>
      <c r="FNY25" s="11"/>
      <c r="FNZ25" s="11"/>
      <c r="FOA25" s="11"/>
      <c r="FOB25" s="11"/>
      <c r="FOC25" s="11"/>
      <c r="FOD25" s="11"/>
      <c r="FOE25" s="11"/>
      <c r="FOF25" s="11"/>
      <c r="FOG25" s="11"/>
      <c r="FOH25" s="11"/>
      <c r="FOI25" s="11"/>
      <c r="FOJ25" s="11"/>
      <c r="FOK25" s="11"/>
      <c r="FOL25" s="11"/>
      <c r="FOM25" s="11"/>
      <c r="FON25" s="11"/>
      <c r="FOO25" s="11"/>
      <c r="FOP25" s="11"/>
      <c r="FOQ25" s="11"/>
      <c r="FOR25" s="11"/>
      <c r="FOS25" s="11"/>
      <c r="FOT25" s="11"/>
      <c r="FOU25" s="11"/>
      <c r="FOV25" s="11"/>
      <c r="FOW25" s="11"/>
      <c r="FOX25" s="11"/>
      <c r="FOY25" s="11"/>
      <c r="FOZ25" s="11"/>
      <c r="FPA25" s="11"/>
      <c r="FPB25" s="11"/>
      <c r="FPC25" s="11"/>
      <c r="FPD25" s="11"/>
      <c r="FPE25" s="11"/>
      <c r="FPF25" s="11"/>
      <c r="FPG25" s="11"/>
      <c r="FPH25" s="11"/>
      <c r="FPI25" s="11"/>
      <c r="FPJ25" s="11"/>
      <c r="FPK25" s="11"/>
      <c r="FPL25" s="11"/>
      <c r="FPM25" s="11"/>
      <c r="FPN25" s="11"/>
      <c r="FPO25" s="11"/>
      <c r="FPP25" s="11"/>
      <c r="FPQ25" s="11"/>
      <c r="FPR25" s="11"/>
      <c r="FPS25" s="11"/>
      <c r="FPT25" s="11"/>
      <c r="FPU25" s="11"/>
      <c r="FPV25" s="11"/>
      <c r="FPW25" s="11"/>
      <c r="FPX25" s="11"/>
      <c r="FPY25" s="11"/>
      <c r="FPZ25" s="11"/>
      <c r="FQA25" s="11"/>
      <c r="FQB25" s="11"/>
      <c r="FQC25" s="11"/>
      <c r="FQD25" s="11"/>
      <c r="FQE25" s="11"/>
      <c r="FQF25" s="11"/>
      <c r="FQG25" s="11"/>
      <c r="FQH25" s="11"/>
      <c r="FQI25" s="11"/>
      <c r="FQJ25" s="11"/>
      <c r="FQK25" s="11"/>
      <c r="FQL25" s="11"/>
      <c r="FQM25" s="11"/>
      <c r="FQN25" s="11"/>
      <c r="FQO25" s="11"/>
      <c r="FQP25" s="11"/>
      <c r="FQQ25" s="11"/>
      <c r="FQR25" s="11"/>
      <c r="FQS25" s="11"/>
      <c r="FQT25" s="11"/>
      <c r="FQU25" s="11"/>
      <c r="FQV25" s="11"/>
      <c r="FQW25" s="11"/>
      <c r="FQX25" s="11"/>
      <c r="FQY25" s="11"/>
      <c r="FQZ25" s="11"/>
      <c r="FRA25" s="11"/>
      <c r="FRB25" s="11"/>
      <c r="FRC25" s="11"/>
      <c r="FRD25" s="11"/>
      <c r="FRE25" s="11"/>
      <c r="FRF25" s="11"/>
      <c r="FRG25" s="11"/>
      <c r="FRH25" s="11"/>
      <c r="FRI25" s="11"/>
      <c r="FRJ25" s="11"/>
      <c r="FRK25" s="11"/>
      <c r="FRL25" s="11"/>
      <c r="FRM25" s="11"/>
      <c r="FRN25" s="11"/>
      <c r="FRO25" s="11"/>
      <c r="FRP25" s="11"/>
      <c r="FRQ25" s="11"/>
      <c r="FRR25" s="11"/>
      <c r="FRS25" s="11"/>
      <c r="FRT25" s="11"/>
      <c r="FRU25" s="11"/>
      <c r="FRV25" s="11"/>
      <c r="FRW25" s="11"/>
      <c r="FRX25" s="11"/>
      <c r="FRY25" s="11"/>
      <c r="FRZ25" s="11"/>
      <c r="FSA25" s="11"/>
      <c r="FSB25" s="11"/>
    </row>
    <row r="26" spans="1:4552" s="12" customFormat="1" ht="13.5" thickBot="1">
      <c r="A26" s="170" t="str">
        <f>"Quarterly "&amp;A22&amp;" Sparkline (click '2' above A1 to see it)."</f>
        <v>Quarterly Research and Development Sparkline (click '2' above A1 to see it).</v>
      </c>
      <c r="B26" s="170"/>
      <c r="C26" s="33"/>
      <c r="D26" s="15"/>
      <c r="E26" s="15"/>
      <c r="F26" s="15"/>
      <c r="G26" s="171"/>
      <c r="H26" s="15"/>
      <c r="I26" s="15"/>
      <c r="J26" s="15"/>
      <c r="K26" s="15"/>
      <c r="L26" s="171"/>
      <c r="M26" s="15"/>
      <c r="N26" s="15"/>
      <c r="O26" s="15"/>
      <c r="P26" s="15"/>
      <c r="Q26" s="171"/>
      <c r="R26" s="15"/>
      <c r="S26" s="15"/>
      <c r="T26" s="15"/>
      <c r="U26" s="15"/>
      <c r="V26" s="171"/>
      <c r="W26" s="15"/>
      <c r="X26" s="15"/>
      <c r="Y26" s="15"/>
      <c r="Z26" s="15"/>
      <c r="AA26" s="171"/>
      <c r="AB26" s="15"/>
      <c r="AC26" s="15"/>
      <c r="AD26" s="15"/>
      <c r="AE26" s="15"/>
      <c r="AF26" s="171"/>
      <c r="AG26" s="172"/>
      <c r="AH26" s="172"/>
      <c r="AI26" s="172"/>
      <c r="AJ26" s="172"/>
      <c r="AK26" s="11"/>
    </row>
    <row r="27" spans="1:4552" s="35" customFormat="1">
      <c r="A27" s="31"/>
      <c r="B27" s="32"/>
      <c r="C27" s="33"/>
      <c r="D27" s="33"/>
      <c r="E27" s="33"/>
      <c r="F27" s="33"/>
      <c r="G27" s="34"/>
      <c r="H27" s="33"/>
      <c r="I27" s="33"/>
      <c r="J27" s="33"/>
      <c r="K27" s="33"/>
      <c r="L27" s="34"/>
      <c r="M27" s="33"/>
      <c r="N27" s="33"/>
      <c r="O27" s="33"/>
      <c r="P27" s="33"/>
      <c r="Q27" s="34"/>
      <c r="R27" s="33"/>
      <c r="S27" s="33"/>
      <c r="T27" s="33"/>
      <c r="U27" s="33"/>
      <c r="V27" s="34"/>
      <c r="W27" s="33"/>
      <c r="X27" s="33"/>
      <c r="Y27" s="33"/>
      <c r="Z27" s="33"/>
      <c r="AA27" s="34"/>
      <c r="AB27" s="33"/>
      <c r="AC27" s="33"/>
      <c r="AD27" s="33"/>
      <c r="AE27" s="33"/>
      <c r="AF27" s="34"/>
      <c r="AG27" s="57"/>
      <c r="AH27" s="57"/>
      <c r="AI27" s="57"/>
      <c r="AJ27" s="57"/>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c r="KJ27" s="11"/>
      <c r="KK27" s="11"/>
      <c r="KL27" s="11"/>
      <c r="KM27" s="11"/>
      <c r="KN27" s="11"/>
      <c r="KO27" s="11"/>
      <c r="KP27" s="11"/>
      <c r="KQ27" s="11"/>
      <c r="KR27" s="11"/>
      <c r="KS27" s="11"/>
      <c r="KT27" s="11"/>
      <c r="KU27" s="11"/>
      <c r="KV27" s="11"/>
      <c r="KW27" s="11"/>
      <c r="KX27" s="11"/>
      <c r="KY27" s="11"/>
      <c r="KZ27" s="11"/>
      <c r="LA27" s="11"/>
      <c r="LB27" s="11"/>
      <c r="LC27" s="11"/>
      <c r="LD27" s="11"/>
      <c r="LE27" s="11"/>
      <c r="LF27" s="11"/>
      <c r="LG27" s="11"/>
      <c r="LH27" s="11"/>
      <c r="LI27" s="11"/>
      <c r="LJ27" s="11"/>
      <c r="LK27" s="11"/>
      <c r="LL27" s="11"/>
      <c r="LM27" s="11"/>
      <c r="LN27" s="11"/>
      <c r="LO27" s="11"/>
      <c r="LP27" s="11"/>
      <c r="LQ27" s="11"/>
      <c r="LR27" s="11"/>
      <c r="LS27" s="11"/>
      <c r="LT27" s="11"/>
      <c r="LU27" s="11"/>
      <c r="LV27" s="11"/>
      <c r="LW27" s="11"/>
      <c r="LX27" s="11"/>
      <c r="LY27" s="11"/>
      <c r="LZ27" s="11"/>
      <c r="MA27" s="11"/>
      <c r="MB27" s="11"/>
      <c r="MC27" s="11"/>
      <c r="MD27" s="11"/>
      <c r="ME27" s="11"/>
      <c r="MF27" s="11"/>
      <c r="MG27" s="11"/>
      <c r="MH27" s="11"/>
      <c r="MI27" s="11"/>
      <c r="MJ27" s="11"/>
      <c r="MK27" s="11"/>
      <c r="ML27" s="11"/>
      <c r="MM27" s="11"/>
      <c r="MN27" s="11"/>
      <c r="MO27" s="11"/>
      <c r="MP27" s="11"/>
      <c r="MQ27" s="11"/>
      <c r="MR27" s="11"/>
      <c r="MS27" s="11"/>
      <c r="MT27" s="11"/>
      <c r="MU27" s="11"/>
      <c r="MV27" s="11"/>
      <c r="MW27" s="11"/>
      <c r="MX27" s="11"/>
      <c r="MY27" s="11"/>
      <c r="MZ27" s="11"/>
      <c r="NA27" s="11"/>
      <c r="NB27" s="11"/>
      <c r="NC27" s="11"/>
      <c r="ND27" s="11"/>
      <c r="NE27" s="11"/>
      <c r="NF27" s="11"/>
      <c r="NG27" s="11"/>
      <c r="NH27" s="11"/>
      <c r="NI27" s="11"/>
      <c r="NJ27" s="11"/>
      <c r="NK27" s="11"/>
      <c r="NL27" s="11"/>
      <c r="NM27" s="11"/>
      <c r="NN27" s="11"/>
      <c r="NO27" s="11"/>
      <c r="NP27" s="11"/>
      <c r="NQ27" s="11"/>
      <c r="NR27" s="11"/>
      <c r="NS27" s="11"/>
      <c r="NT27" s="11"/>
      <c r="NU27" s="11"/>
      <c r="NV27" s="11"/>
      <c r="NW27" s="11"/>
      <c r="NX27" s="11"/>
      <c r="NY27" s="11"/>
      <c r="NZ27" s="11"/>
      <c r="OA27" s="11"/>
      <c r="OB27" s="11"/>
      <c r="OC27" s="11"/>
      <c r="OD27" s="11"/>
      <c r="OE27" s="11"/>
      <c r="OF27" s="11"/>
      <c r="OG27" s="11"/>
      <c r="OH27" s="11"/>
      <c r="OI27" s="11"/>
      <c r="OJ27" s="11"/>
      <c r="OK27" s="11"/>
      <c r="OL27" s="11"/>
      <c r="OM27" s="11"/>
      <c r="ON27" s="11"/>
      <c r="OO27" s="11"/>
      <c r="OP27" s="11"/>
      <c r="OQ27" s="11"/>
      <c r="OR27" s="11"/>
      <c r="OS27" s="11"/>
      <c r="OT27" s="11"/>
      <c r="OU27" s="11"/>
      <c r="OV27" s="11"/>
      <c r="OW27" s="11"/>
      <c r="OX27" s="11"/>
      <c r="OY27" s="11"/>
      <c r="OZ27" s="11"/>
      <c r="PA27" s="11"/>
      <c r="PB27" s="11"/>
      <c r="PC27" s="11"/>
      <c r="PD27" s="11"/>
      <c r="PE27" s="11"/>
      <c r="PF27" s="11"/>
      <c r="PG27" s="11"/>
      <c r="PH27" s="11"/>
      <c r="PI27" s="11"/>
      <c r="PJ27" s="11"/>
      <c r="PK27" s="11"/>
      <c r="PL27" s="11"/>
      <c r="PM27" s="11"/>
      <c r="PN27" s="11"/>
      <c r="PO27" s="11"/>
      <c r="PP27" s="11"/>
      <c r="PQ27" s="11"/>
      <c r="PR27" s="11"/>
      <c r="PS27" s="11"/>
      <c r="PT27" s="11"/>
      <c r="PU27" s="11"/>
      <c r="PV27" s="11"/>
      <c r="PW27" s="11"/>
      <c r="PX27" s="11"/>
      <c r="PY27" s="11"/>
      <c r="PZ27" s="11"/>
      <c r="QA27" s="11"/>
      <c r="QB27" s="11"/>
      <c r="QC27" s="11"/>
      <c r="QD27" s="11"/>
      <c r="QE27" s="11"/>
      <c r="QF27" s="11"/>
      <c r="QG27" s="11"/>
      <c r="QH27" s="11"/>
      <c r="QI27" s="11"/>
      <c r="QJ27" s="11"/>
      <c r="QK27" s="11"/>
      <c r="QL27" s="11"/>
      <c r="QM27" s="11"/>
      <c r="QN27" s="11"/>
      <c r="QO27" s="11"/>
      <c r="QP27" s="11"/>
      <c r="QQ27" s="11"/>
      <c r="QR27" s="11"/>
      <c r="QS27" s="11"/>
      <c r="QT27" s="11"/>
      <c r="QU27" s="11"/>
      <c r="QV27" s="11"/>
      <c r="QW27" s="11"/>
      <c r="QX27" s="11"/>
      <c r="QY27" s="11"/>
      <c r="QZ27" s="11"/>
      <c r="RA27" s="11"/>
      <c r="RB27" s="11"/>
      <c r="RC27" s="11"/>
      <c r="RD27" s="11"/>
      <c r="RE27" s="11"/>
      <c r="RF27" s="11"/>
      <c r="RG27" s="11"/>
      <c r="RH27" s="11"/>
      <c r="RI27" s="11"/>
      <c r="RJ27" s="11"/>
      <c r="RK27" s="11"/>
      <c r="RL27" s="11"/>
      <c r="RM27" s="11"/>
      <c r="RN27" s="11"/>
      <c r="RO27" s="11"/>
      <c r="RP27" s="11"/>
      <c r="RQ27" s="11"/>
      <c r="RR27" s="11"/>
      <c r="RS27" s="11"/>
      <c r="RT27" s="11"/>
      <c r="RU27" s="11"/>
      <c r="RV27" s="11"/>
      <c r="RW27" s="11"/>
      <c r="RX27" s="11"/>
      <c r="RY27" s="11"/>
      <c r="RZ27" s="11"/>
      <c r="SA27" s="11"/>
      <c r="SB27" s="11"/>
      <c r="SC27" s="11"/>
      <c r="SD27" s="11"/>
      <c r="SE27" s="11"/>
      <c r="SF27" s="11"/>
      <c r="SG27" s="11"/>
      <c r="SH27" s="11"/>
      <c r="SI27" s="11"/>
      <c r="SJ27" s="11"/>
      <c r="SK27" s="11"/>
      <c r="SL27" s="11"/>
      <c r="SM27" s="11"/>
      <c r="SN27" s="11"/>
      <c r="SO27" s="11"/>
      <c r="SP27" s="11"/>
      <c r="SQ27" s="11"/>
      <c r="SR27" s="11"/>
      <c r="SS27" s="11"/>
      <c r="ST27" s="11"/>
      <c r="SU27" s="11"/>
      <c r="SV27" s="11"/>
      <c r="SW27" s="11"/>
      <c r="SX27" s="11"/>
      <c r="SY27" s="11"/>
      <c r="SZ27" s="11"/>
      <c r="TA27" s="11"/>
      <c r="TB27" s="11"/>
      <c r="TC27" s="11"/>
      <c r="TD27" s="11"/>
      <c r="TE27" s="11"/>
      <c r="TF27" s="11"/>
      <c r="TG27" s="11"/>
      <c r="TH27" s="11"/>
      <c r="TI27" s="11"/>
      <c r="TJ27" s="11"/>
      <c r="TK27" s="11"/>
      <c r="TL27" s="11"/>
      <c r="TM27" s="11"/>
      <c r="TN27" s="11"/>
      <c r="TO27" s="11"/>
      <c r="TP27" s="11"/>
      <c r="TQ27" s="11"/>
      <c r="TR27" s="11"/>
      <c r="TS27" s="11"/>
      <c r="TT27" s="11"/>
      <c r="TU27" s="11"/>
      <c r="TV27" s="11"/>
      <c r="TW27" s="11"/>
      <c r="TX27" s="11"/>
      <c r="TY27" s="11"/>
      <c r="TZ27" s="11"/>
      <c r="UA27" s="11"/>
      <c r="UB27" s="11"/>
      <c r="UC27" s="11"/>
      <c r="UD27" s="11"/>
      <c r="UE27" s="11"/>
      <c r="UF27" s="11"/>
      <c r="UG27" s="11"/>
      <c r="UH27" s="11"/>
      <c r="UI27" s="11"/>
      <c r="UJ27" s="11"/>
      <c r="UK27" s="11"/>
      <c r="UL27" s="11"/>
      <c r="UM27" s="11"/>
      <c r="UN27" s="11"/>
      <c r="UO27" s="11"/>
      <c r="UP27" s="11"/>
      <c r="UQ27" s="11"/>
      <c r="UR27" s="11"/>
      <c r="US27" s="11"/>
      <c r="UT27" s="11"/>
      <c r="UU27" s="11"/>
      <c r="UV27" s="11"/>
      <c r="UW27" s="11"/>
      <c r="UX27" s="11"/>
      <c r="UY27" s="11"/>
      <c r="UZ27" s="11"/>
      <c r="VA27" s="11"/>
      <c r="VB27" s="11"/>
      <c r="VC27" s="11"/>
      <c r="VD27" s="11"/>
      <c r="VE27" s="11"/>
      <c r="VF27" s="11"/>
      <c r="VG27" s="11"/>
      <c r="VH27" s="11"/>
      <c r="VI27" s="11"/>
      <c r="VJ27" s="11"/>
      <c r="VK27" s="11"/>
      <c r="VL27" s="11"/>
      <c r="VM27" s="11"/>
      <c r="VN27" s="11"/>
      <c r="VO27" s="11"/>
      <c r="VP27" s="11"/>
      <c r="VQ27" s="11"/>
      <c r="VR27" s="11"/>
      <c r="VS27" s="11"/>
      <c r="VT27" s="11"/>
      <c r="VU27" s="11"/>
      <c r="VV27" s="11"/>
      <c r="VW27" s="11"/>
      <c r="VX27" s="11"/>
      <c r="VY27" s="11"/>
      <c r="VZ27" s="11"/>
      <c r="WA27" s="11"/>
      <c r="WB27" s="11"/>
      <c r="WC27" s="11"/>
      <c r="WD27" s="11"/>
      <c r="WE27" s="11"/>
      <c r="WF27" s="11"/>
      <c r="WG27" s="11"/>
      <c r="WH27" s="11"/>
      <c r="WI27" s="11"/>
      <c r="WJ27" s="11"/>
      <c r="WK27" s="11"/>
      <c r="WL27" s="11"/>
      <c r="WM27" s="11"/>
      <c r="WN27" s="11"/>
      <c r="WO27" s="11"/>
      <c r="WP27" s="11"/>
      <c r="WQ27" s="11"/>
      <c r="WR27" s="11"/>
      <c r="WS27" s="11"/>
      <c r="WT27" s="11"/>
      <c r="WU27" s="11"/>
      <c r="WV27" s="11"/>
      <c r="WW27" s="11"/>
      <c r="WX27" s="11"/>
      <c r="WY27" s="11"/>
      <c r="WZ27" s="11"/>
      <c r="XA27" s="11"/>
      <c r="XB27" s="11"/>
      <c r="XC27" s="11"/>
      <c r="XD27" s="11"/>
      <c r="XE27" s="11"/>
      <c r="XF27" s="11"/>
      <c r="XG27" s="11"/>
      <c r="XH27" s="11"/>
      <c r="XI27" s="11"/>
      <c r="XJ27" s="11"/>
      <c r="XK27" s="11"/>
      <c r="XL27" s="11"/>
      <c r="XM27" s="11"/>
      <c r="XN27" s="11"/>
      <c r="XO27" s="11"/>
      <c r="XP27" s="11"/>
      <c r="XQ27" s="11"/>
      <c r="XR27" s="11"/>
      <c r="XS27" s="11"/>
      <c r="XT27" s="11"/>
      <c r="XU27" s="11"/>
      <c r="XV27" s="11"/>
      <c r="XW27" s="11"/>
      <c r="XX27" s="11"/>
      <c r="XY27" s="11"/>
      <c r="XZ27" s="11"/>
      <c r="YA27" s="11"/>
      <c r="YB27" s="11"/>
      <c r="YC27" s="11"/>
      <c r="YD27" s="11"/>
      <c r="YE27" s="11"/>
      <c r="YF27" s="11"/>
      <c r="YG27" s="11"/>
      <c r="YH27" s="11"/>
      <c r="YI27" s="11"/>
      <c r="YJ27" s="11"/>
      <c r="YK27" s="11"/>
      <c r="YL27" s="11"/>
      <c r="YM27" s="11"/>
      <c r="YN27" s="11"/>
      <c r="YO27" s="11"/>
      <c r="YP27" s="11"/>
      <c r="YQ27" s="11"/>
      <c r="YR27" s="11"/>
      <c r="YS27" s="11"/>
      <c r="YT27" s="11"/>
      <c r="YU27" s="11"/>
      <c r="YV27" s="11"/>
      <c r="YW27" s="11"/>
      <c r="YX27" s="11"/>
      <c r="YY27" s="11"/>
      <c r="YZ27" s="11"/>
      <c r="ZA27" s="11"/>
      <c r="ZB27" s="11"/>
      <c r="ZC27" s="11"/>
      <c r="ZD27" s="11"/>
      <c r="ZE27" s="11"/>
      <c r="ZF27" s="11"/>
      <c r="ZG27" s="11"/>
      <c r="ZH27" s="11"/>
      <c r="ZI27" s="11"/>
      <c r="ZJ27" s="11"/>
      <c r="ZK27" s="11"/>
      <c r="ZL27" s="11"/>
      <c r="ZM27" s="11"/>
      <c r="ZN27" s="11"/>
      <c r="ZO27" s="11"/>
      <c r="ZP27" s="11"/>
      <c r="ZQ27" s="11"/>
      <c r="ZR27" s="11"/>
      <c r="ZS27" s="11"/>
      <c r="ZT27" s="11"/>
      <c r="ZU27" s="11"/>
      <c r="ZV27" s="11"/>
      <c r="ZW27" s="11"/>
      <c r="ZX27" s="11"/>
      <c r="ZY27" s="11"/>
      <c r="ZZ27" s="11"/>
      <c r="AAA27" s="11"/>
      <c r="AAB27" s="11"/>
      <c r="AAC27" s="11"/>
      <c r="AAD27" s="11"/>
      <c r="AAE27" s="11"/>
      <c r="AAF27" s="11"/>
      <c r="AAG27" s="11"/>
      <c r="AAH27" s="11"/>
      <c r="AAI27" s="11"/>
      <c r="AAJ27" s="11"/>
      <c r="AAK27" s="11"/>
      <c r="AAL27" s="11"/>
      <c r="AAM27" s="11"/>
      <c r="AAN27" s="11"/>
      <c r="AAO27" s="11"/>
      <c r="AAP27" s="11"/>
      <c r="AAQ27" s="11"/>
      <c r="AAR27" s="11"/>
      <c r="AAS27" s="11"/>
      <c r="AAT27" s="11"/>
      <c r="AAU27" s="11"/>
      <c r="AAV27" s="11"/>
      <c r="AAW27" s="11"/>
      <c r="AAX27" s="11"/>
      <c r="AAY27" s="11"/>
      <c r="AAZ27" s="11"/>
      <c r="ABA27" s="11"/>
      <c r="ABB27" s="11"/>
      <c r="ABC27" s="11"/>
      <c r="ABD27" s="11"/>
      <c r="ABE27" s="11"/>
      <c r="ABF27" s="11"/>
      <c r="ABG27" s="11"/>
      <c r="ABH27" s="11"/>
      <c r="ABI27" s="11"/>
      <c r="ABJ27" s="11"/>
      <c r="ABK27" s="11"/>
      <c r="ABL27" s="11"/>
      <c r="ABM27" s="11"/>
      <c r="ABN27" s="11"/>
      <c r="ABO27" s="11"/>
      <c r="ABP27" s="11"/>
      <c r="ABQ27" s="11"/>
      <c r="ABR27" s="11"/>
      <c r="ABS27" s="11"/>
      <c r="ABT27" s="11"/>
      <c r="ABU27" s="11"/>
      <c r="ABV27" s="11"/>
      <c r="ABW27" s="11"/>
      <c r="ABX27" s="11"/>
      <c r="ABY27" s="11"/>
      <c r="ABZ27" s="11"/>
      <c r="ACA27" s="11"/>
      <c r="ACB27" s="11"/>
      <c r="ACC27" s="11"/>
      <c r="ACD27" s="11"/>
      <c r="ACE27" s="11"/>
      <c r="ACF27" s="11"/>
      <c r="ACG27" s="11"/>
      <c r="ACH27" s="11"/>
      <c r="ACI27" s="11"/>
      <c r="ACJ27" s="11"/>
      <c r="ACK27" s="11"/>
      <c r="ACL27" s="11"/>
      <c r="ACM27" s="11"/>
      <c r="ACN27" s="11"/>
      <c r="ACO27" s="11"/>
      <c r="ACP27" s="11"/>
      <c r="ACQ27" s="11"/>
      <c r="ACR27" s="11"/>
      <c r="ACS27" s="11"/>
      <c r="ACT27" s="11"/>
      <c r="ACU27" s="11"/>
      <c r="ACV27" s="11"/>
      <c r="ACW27" s="11"/>
      <c r="ACX27" s="11"/>
      <c r="ACY27" s="11"/>
      <c r="ACZ27" s="11"/>
      <c r="ADA27" s="11"/>
      <c r="ADB27" s="11"/>
      <c r="ADC27" s="11"/>
      <c r="ADD27" s="11"/>
      <c r="ADE27" s="11"/>
      <c r="ADF27" s="11"/>
      <c r="ADG27" s="11"/>
      <c r="ADH27" s="11"/>
      <c r="ADI27" s="11"/>
      <c r="ADJ27" s="11"/>
      <c r="ADK27" s="11"/>
      <c r="ADL27" s="11"/>
      <c r="ADM27" s="11"/>
      <c r="ADN27" s="11"/>
      <c r="ADO27" s="11"/>
      <c r="ADP27" s="11"/>
      <c r="ADQ27" s="11"/>
      <c r="ADR27" s="11"/>
      <c r="ADS27" s="11"/>
      <c r="ADT27" s="11"/>
      <c r="ADU27" s="11"/>
      <c r="ADV27" s="11"/>
      <c r="ADW27" s="11"/>
      <c r="ADX27" s="11"/>
      <c r="ADY27" s="11"/>
      <c r="ADZ27" s="11"/>
      <c r="AEA27" s="11"/>
      <c r="AEB27" s="11"/>
      <c r="AEC27" s="11"/>
      <c r="AED27" s="11"/>
      <c r="AEE27" s="11"/>
      <c r="AEF27" s="11"/>
      <c r="AEG27" s="11"/>
      <c r="AEH27" s="11"/>
      <c r="AEI27" s="11"/>
      <c r="AEJ27" s="11"/>
      <c r="AEK27" s="11"/>
      <c r="AEL27" s="11"/>
      <c r="AEM27" s="11"/>
      <c r="AEN27" s="11"/>
      <c r="AEO27" s="11"/>
      <c r="AEP27" s="11"/>
      <c r="AEQ27" s="11"/>
      <c r="AER27" s="11"/>
      <c r="AES27" s="11"/>
      <c r="AET27" s="11"/>
      <c r="AEU27" s="11"/>
      <c r="AEV27" s="11"/>
      <c r="AEW27" s="11"/>
      <c r="AEX27" s="11"/>
      <c r="AEY27" s="11"/>
      <c r="AEZ27" s="11"/>
      <c r="AFA27" s="11"/>
      <c r="AFB27" s="11"/>
      <c r="AFC27" s="11"/>
      <c r="AFD27" s="11"/>
      <c r="AFE27" s="11"/>
      <c r="AFF27" s="11"/>
      <c r="AFG27" s="11"/>
      <c r="AFH27" s="11"/>
      <c r="AFI27" s="11"/>
      <c r="AFJ27" s="11"/>
      <c r="AFK27" s="11"/>
      <c r="AFL27" s="11"/>
      <c r="AFM27" s="11"/>
      <c r="AFN27" s="11"/>
      <c r="AFO27" s="11"/>
      <c r="AFP27" s="11"/>
      <c r="AFQ27" s="11"/>
      <c r="AFR27" s="11"/>
      <c r="AFS27" s="11"/>
      <c r="AFT27" s="11"/>
      <c r="AFU27" s="11"/>
      <c r="AFV27" s="11"/>
      <c r="AFW27" s="11"/>
      <c r="AFX27" s="11"/>
      <c r="AFY27" s="11"/>
      <c r="AFZ27" s="11"/>
      <c r="AGA27" s="11"/>
      <c r="AGB27" s="11"/>
      <c r="AGC27" s="11"/>
      <c r="AGD27" s="11"/>
      <c r="AGE27" s="11"/>
      <c r="AGF27" s="11"/>
      <c r="AGG27" s="11"/>
      <c r="AGH27" s="11"/>
      <c r="AGI27" s="11"/>
      <c r="AGJ27" s="11"/>
      <c r="AGK27" s="11"/>
      <c r="AGL27" s="11"/>
      <c r="AGM27" s="11"/>
      <c r="AGN27" s="11"/>
      <c r="AGO27" s="11"/>
      <c r="AGP27" s="11"/>
      <c r="AGQ27" s="11"/>
      <c r="AGR27" s="11"/>
      <c r="AGS27" s="11"/>
      <c r="AGT27" s="11"/>
      <c r="AGU27" s="11"/>
      <c r="AGV27" s="11"/>
      <c r="AGW27" s="11"/>
      <c r="AGX27" s="11"/>
      <c r="AGY27" s="11"/>
      <c r="AGZ27" s="11"/>
      <c r="AHA27" s="11"/>
      <c r="AHB27" s="11"/>
      <c r="AHC27" s="11"/>
      <c r="AHD27" s="11"/>
      <c r="AHE27" s="11"/>
      <c r="AHF27" s="11"/>
      <c r="AHG27" s="11"/>
      <c r="AHH27" s="11"/>
      <c r="AHI27" s="11"/>
      <c r="AHJ27" s="11"/>
      <c r="AHK27" s="11"/>
      <c r="AHL27" s="11"/>
      <c r="AHM27" s="11"/>
      <c r="AHN27" s="11"/>
      <c r="AHO27" s="11"/>
      <c r="AHP27" s="11"/>
      <c r="AHQ27" s="11"/>
      <c r="AHR27" s="11"/>
      <c r="AHS27" s="11"/>
      <c r="AHT27" s="11"/>
      <c r="AHU27" s="11"/>
      <c r="AHV27" s="11"/>
      <c r="AHW27" s="11"/>
      <c r="AHX27" s="11"/>
      <c r="AHY27" s="11"/>
      <c r="AHZ27" s="11"/>
      <c r="AIA27" s="11"/>
      <c r="AIB27" s="11"/>
      <c r="AIC27" s="11"/>
      <c r="AID27" s="11"/>
      <c r="AIE27" s="11"/>
      <c r="AIF27" s="11"/>
      <c r="AIG27" s="11"/>
      <c r="AIH27" s="11"/>
      <c r="AII27" s="11"/>
      <c r="AIJ27" s="11"/>
      <c r="AIK27" s="11"/>
      <c r="AIL27" s="11"/>
      <c r="AIM27" s="11"/>
      <c r="AIN27" s="11"/>
      <c r="AIO27" s="11"/>
      <c r="AIP27" s="11"/>
      <c r="AIQ27" s="11"/>
      <c r="AIR27" s="11"/>
      <c r="AIS27" s="11"/>
      <c r="AIT27" s="11"/>
      <c r="AIU27" s="11"/>
      <c r="AIV27" s="11"/>
      <c r="AIW27" s="11"/>
      <c r="AIX27" s="11"/>
      <c r="AIY27" s="11"/>
      <c r="AIZ27" s="11"/>
      <c r="AJA27" s="11"/>
      <c r="AJB27" s="11"/>
      <c r="AJC27" s="11"/>
      <c r="AJD27" s="11"/>
      <c r="AJE27" s="11"/>
      <c r="AJF27" s="11"/>
      <c r="AJG27" s="11"/>
      <c r="AJH27" s="11"/>
      <c r="AJI27" s="11"/>
      <c r="AJJ27" s="11"/>
      <c r="AJK27" s="11"/>
      <c r="AJL27" s="11"/>
      <c r="AJM27" s="11"/>
      <c r="AJN27" s="11"/>
      <c r="AJO27" s="11"/>
      <c r="AJP27" s="11"/>
      <c r="AJQ27" s="11"/>
      <c r="AJR27" s="11"/>
      <c r="AJS27" s="11"/>
      <c r="AJT27" s="11"/>
      <c r="AJU27" s="11"/>
      <c r="AJV27" s="11"/>
      <c r="AJW27" s="11"/>
      <c r="AJX27" s="11"/>
      <c r="AJY27" s="11"/>
      <c r="AJZ27" s="11"/>
      <c r="AKA27" s="11"/>
      <c r="AKB27" s="11"/>
      <c r="AKC27" s="11"/>
      <c r="AKD27" s="11"/>
      <c r="AKE27" s="11"/>
      <c r="AKF27" s="11"/>
      <c r="AKG27" s="11"/>
      <c r="AKH27" s="11"/>
      <c r="AKI27" s="11"/>
      <c r="AKJ27" s="11"/>
      <c r="AKK27" s="11"/>
      <c r="AKL27" s="11"/>
      <c r="AKM27" s="11"/>
      <c r="AKN27" s="11"/>
      <c r="AKO27" s="11"/>
      <c r="AKP27" s="11"/>
      <c r="AKQ27" s="11"/>
      <c r="AKR27" s="11"/>
      <c r="AKS27" s="11"/>
      <c r="AKT27" s="11"/>
      <c r="AKU27" s="11"/>
      <c r="AKV27" s="11"/>
      <c r="AKW27" s="11"/>
      <c r="AKX27" s="11"/>
      <c r="AKY27" s="11"/>
      <c r="AKZ27" s="11"/>
      <c r="ALA27" s="11"/>
      <c r="ALB27" s="11"/>
      <c r="ALC27" s="11"/>
      <c r="ALD27" s="11"/>
      <c r="ALE27" s="11"/>
      <c r="ALF27" s="11"/>
      <c r="ALG27" s="11"/>
      <c r="ALH27" s="11"/>
      <c r="ALI27" s="11"/>
      <c r="ALJ27" s="11"/>
      <c r="ALK27" s="11"/>
      <c r="ALL27" s="11"/>
      <c r="ALM27" s="11"/>
      <c r="ALN27" s="11"/>
      <c r="ALO27" s="11"/>
      <c r="ALP27" s="11"/>
      <c r="ALQ27" s="11"/>
      <c r="ALR27" s="11"/>
      <c r="ALS27" s="11"/>
      <c r="ALT27" s="11"/>
      <c r="ALU27" s="11"/>
      <c r="ALV27" s="11"/>
      <c r="ALW27" s="11"/>
      <c r="ALX27" s="11"/>
      <c r="ALY27" s="11"/>
      <c r="ALZ27" s="11"/>
      <c r="AMA27" s="11"/>
      <c r="AMB27" s="11"/>
      <c r="AMC27" s="11"/>
      <c r="AMD27" s="11"/>
      <c r="AME27" s="11"/>
      <c r="AMF27" s="11"/>
      <c r="AMG27" s="11"/>
      <c r="AMH27" s="11"/>
      <c r="AMI27" s="11"/>
      <c r="AMJ27" s="11"/>
      <c r="AMK27" s="11"/>
      <c r="AML27" s="11"/>
      <c r="AMM27" s="11"/>
      <c r="AMN27" s="11"/>
      <c r="AMO27" s="11"/>
      <c r="AMP27" s="11"/>
      <c r="AMQ27" s="11"/>
      <c r="AMR27" s="11"/>
      <c r="AMS27" s="11"/>
      <c r="AMT27" s="11"/>
      <c r="AMU27" s="11"/>
      <c r="AMV27" s="11"/>
      <c r="AMW27" s="11"/>
      <c r="AMX27" s="11"/>
      <c r="AMY27" s="11"/>
      <c r="AMZ27" s="11"/>
      <c r="ANA27" s="11"/>
      <c r="ANB27" s="11"/>
      <c r="ANC27" s="11"/>
      <c r="AND27" s="11"/>
      <c r="ANE27" s="11"/>
      <c r="ANF27" s="11"/>
      <c r="ANG27" s="11"/>
      <c r="ANH27" s="11"/>
      <c r="ANI27" s="11"/>
      <c r="ANJ27" s="11"/>
      <c r="ANK27" s="11"/>
      <c r="ANL27" s="11"/>
      <c r="ANM27" s="11"/>
      <c r="ANN27" s="11"/>
      <c r="ANO27" s="11"/>
      <c r="ANP27" s="11"/>
      <c r="ANQ27" s="11"/>
      <c r="ANR27" s="11"/>
      <c r="ANS27" s="11"/>
      <c r="ANT27" s="11"/>
      <c r="ANU27" s="11"/>
      <c r="ANV27" s="11"/>
      <c r="ANW27" s="11"/>
      <c r="ANX27" s="11"/>
      <c r="ANY27" s="11"/>
      <c r="ANZ27" s="11"/>
      <c r="AOA27" s="11"/>
      <c r="AOB27" s="11"/>
      <c r="AOC27" s="11"/>
      <c r="AOD27" s="11"/>
      <c r="AOE27" s="11"/>
      <c r="AOF27" s="11"/>
      <c r="AOG27" s="11"/>
      <c r="AOH27" s="11"/>
      <c r="AOI27" s="11"/>
      <c r="AOJ27" s="11"/>
      <c r="AOK27" s="11"/>
      <c r="AOL27" s="11"/>
      <c r="AOM27" s="11"/>
      <c r="AON27" s="11"/>
      <c r="AOO27" s="11"/>
      <c r="AOP27" s="11"/>
      <c r="AOQ27" s="11"/>
      <c r="AOR27" s="11"/>
      <c r="AOS27" s="11"/>
      <c r="AOT27" s="11"/>
      <c r="AOU27" s="11"/>
      <c r="AOV27" s="11"/>
      <c r="AOW27" s="11"/>
      <c r="AOX27" s="11"/>
      <c r="AOY27" s="11"/>
      <c r="AOZ27" s="11"/>
      <c r="APA27" s="11"/>
      <c r="APB27" s="11"/>
      <c r="APC27" s="11"/>
      <c r="APD27" s="11"/>
      <c r="APE27" s="11"/>
      <c r="APF27" s="11"/>
      <c r="APG27" s="11"/>
      <c r="APH27" s="11"/>
      <c r="API27" s="11"/>
      <c r="APJ27" s="11"/>
      <c r="APK27" s="11"/>
      <c r="APL27" s="11"/>
      <c r="APM27" s="11"/>
      <c r="APN27" s="11"/>
      <c r="APO27" s="11"/>
      <c r="APP27" s="11"/>
      <c r="APQ27" s="11"/>
      <c r="APR27" s="11"/>
      <c r="APS27" s="11"/>
      <c r="APT27" s="11"/>
      <c r="APU27" s="11"/>
      <c r="APV27" s="11"/>
      <c r="APW27" s="11"/>
      <c r="APX27" s="11"/>
      <c r="APY27" s="11"/>
      <c r="APZ27" s="11"/>
      <c r="AQA27" s="11"/>
      <c r="AQB27" s="11"/>
      <c r="AQC27" s="11"/>
      <c r="AQD27" s="11"/>
      <c r="AQE27" s="11"/>
      <c r="AQF27" s="11"/>
      <c r="AQG27" s="11"/>
      <c r="AQH27" s="11"/>
      <c r="AQI27" s="11"/>
      <c r="AQJ27" s="11"/>
      <c r="AQK27" s="11"/>
      <c r="AQL27" s="11"/>
      <c r="AQM27" s="11"/>
      <c r="AQN27" s="11"/>
      <c r="AQO27" s="11"/>
      <c r="AQP27" s="11"/>
      <c r="AQQ27" s="11"/>
      <c r="AQR27" s="11"/>
      <c r="AQS27" s="11"/>
      <c r="AQT27" s="11"/>
      <c r="AQU27" s="11"/>
      <c r="AQV27" s="11"/>
      <c r="AQW27" s="11"/>
      <c r="AQX27" s="11"/>
      <c r="AQY27" s="11"/>
      <c r="AQZ27" s="11"/>
      <c r="ARA27" s="11"/>
      <c r="ARB27" s="11"/>
      <c r="ARC27" s="11"/>
      <c r="ARD27" s="11"/>
      <c r="ARE27" s="11"/>
      <c r="ARF27" s="11"/>
      <c r="ARG27" s="11"/>
      <c r="ARH27" s="11"/>
      <c r="ARI27" s="11"/>
      <c r="ARJ27" s="11"/>
      <c r="ARK27" s="11"/>
      <c r="ARL27" s="11"/>
      <c r="ARM27" s="11"/>
      <c r="ARN27" s="11"/>
      <c r="ARO27" s="11"/>
      <c r="ARP27" s="11"/>
      <c r="ARQ27" s="11"/>
      <c r="ARR27" s="11"/>
      <c r="ARS27" s="11"/>
      <c r="ART27" s="11"/>
      <c r="ARU27" s="11"/>
      <c r="ARV27" s="11"/>
      <c r="ARW27" s="11"/>
      <c r="ARX27" s="11"/>
      <c r="ARY27" s="11"/>
      <c r="ARZ27" s="11"/>
      <c r="ASA27" s="11"/>
      <c r="ASB27" s="11"/>
      <c r="ASC27" s="11"/>
      <c r="ASD27" s="11"/>
      <c r="ASE27" s="11"/>
      <c r="ASF27" s="11"/>
      <c r="ASG27" s="11"/>
      <c r="ASH27" s="11"/>
      <c r="ASI27" s="11"/>
      <c r="ASJ27" s="11"/>
      <c r="ASK27" s="11"/>
      <c r="ASL27" s="11"/>
      <c r="ASM27" s="11"/>
      <c r="ASN27" s="11"/>
      <c r="ASO27" s="11"/>
      <c r="ASP27" s="11"/>
      <c r="ASQ27" s="11"/>
      <c r="ASR27" s="11"/>
      <c r="ASS27" s="11"/>
      <c r="AST27" s="11"/>
      <c r="ASU27" s="11"/>
      <c r="ASV27" s="11"/>
      <c r="ASW27" s="11"/>
      <c r="ASX27" s="11"/>
      <c r="ASY27" s="11"/>
      <c r="ASZ27" s="11"/>
      <c r="ATA27" s="11"/>
      <c r="ATB27" s="11"/>
      <c r="ATC27" s="11"/>
      <c r="ATD27" s="11"/>
      <c r="ATE27" s="11"/>
      <c r="ATF27" s="11"/>
      <c r="ATG27" s="11"/>
      <c r="ATH27" s="11"/>
      <c r="ATI27" s="11"/>
      <c r="ATJ27" s="11"/>
      <c r="ATK27" s="11"/>
      <c r="ATL27" s="11"/>
      <c r="ATM27" s="11"/>
      <c r="ATN27" s="11"/>
      <c r="ATO27" s="11"/>
      <c r="ATP27" s="11"/>
      <c r="ATQ27" s="11"/>
      <c r="ATR27" s="11"/>
      <c r="ATS27" s="11"/>
      <c r="ATT27" s="11"/>
      <c r="ATU27" s="11"/>
      <c r="ATV27" s="11"/>
      <c r="ATW27" s="11"/>
      <c r="ATX27" s="11"/>
      <c r="ATY27" s="11"/>
      <c r="ATZ27" s="11"/>
      <c r="AUA27" s="11"/>
      <c r="AUB27" s="11"/>
      <c r="AUC27" s="11"/>
      <c r="AUD27" s="11"/>
      <c r="AUE27" s="11"/>
      <c r="AUF27" s="11"/>
      <c r="AUG27" s="11"/>
      <c r="AUH27" s="11"/>
      <c r="AUI27" s="11"/>
      <c r="AUJ27" s="11"/>
      <c r="AUK27" s="11"/>
      <c r="AUL27" s="11"/>
      <c r="AUM27" s="11"/>
      <c r="AUN27" s="11"/>
      <c r="AUO27" s="11"/>
      <c r="AUP27" s="11"/>
      <c r="AUQ27" s="11"/>
      <c r="AUR27" s="11"/>
      <c r="AUS27" s="11"/>
      <c r="AUT27" s="11"/>
      <c r="AUU27" s="11"/>
      <c r="AUV27" s="11"/>
      <c r="AUW27" s="11"/>
      <c r="AUX27" s="11"/>
      <c r="AUY27" s="11"/>
      <c r="AUZ27" s="11"/>
      <c r="AVA27" s="11"/>
      <c r="AVB27" s="11"/>
      <c r="AVC27" s="11"/>
      <c r="AVD27" s="11"/>
      <c r="AVE27" s="11"/>
      <c r="AVF27" s="11"/>
      <c r="AVG27" s="11"/>
      <c r="AVH27" s="11"/>
      <c r="AVI27" s="11"/>
      <c r="AVJ27" s="11"/>
      <c r="AVK27" s="11"/>
      <c r="AVL27" s="11"/>
      <c r="AVM27" s="11"/>
      <c r="AVN27" s="11"/>
      <c r="AVO27" s="11"/>
      <c r="AVP27" s="11"/>
      <c r="AVQ27" s="11"/>
      <c r="AVR27" s="11"/>
      <c r="AVS27" s="11"/>
      <c r="AVT27" s="11"/>
      <c r="AVU27" s="11"/>
      <c r="AVV27" s="11"/>
      <c r="AVW27" s="11"/>
      <c r="AVX27" s="11"/>
      <c r="AVY27" s="11"/>
      <c r="AVZ27" s="11"/>
      <c r="AWA27" s="11"/>
      <c r="AWB27" s="11"/>
      <c r="AWC27" s="11"/>
      <c r="AWD27" s="11"/>
      <c r="AWE27" s="11"/>
      <c r="AWF27" s="11"/>
      <c r="AWG27" s="11"/>
      <c r="AWH27" s="11"/>
      <c r="AWI27" s="11"/>
      <c r="AWJ27" s="11"/>
      <c r="AWK27" s="11"/>
      <c r="AWL27" s="11"/>
      <c r="AWM27" s="11"/>
      <c r="AWN27" s="11"/>
      <c r="AWO27" s="11"/>
      <c r="AWP27" s="11"/>
      <c r="AWQ27" s="11"/>
      <c r="AWR27" s="11"/>
      <c r="AWS27" s="11"/>
      <c r="AWT27" s="11"/>
      <c r="AWU27" s="11"/>
      <c r="AWV27" s="11"/>
      <c r="AWW27" s="11"/>
      <c r="AWX27" s="11"/>
      <c r="AWY27" s="11"/>
      <c r="AWZ27" s="11"/>
      <c r="AXA27" s="11"/>
      <c r="AXB27" s="11"/>
      <c r="AXC27" s="11"/>
      <c r="AXD27" s="11"/>
      <c r="AXE27" s="11"/>
      <c r="AXF27" s="11"/>
      <c r="AXG27" s="11"/>
      <c r="AXH27" s="11"/>
      <c r="AXI27" s="11"/>
      <c r="AXJ27" s="11"/>
      <c r="AXK27" s="11"/>
      <c r="AXL27" s="11"/>
      <c r="AXM27" s="11"/>
      <c r="AXN27" s="11"/>
      <c r="AXO27" s="11"/>
      <c r="AXP27" s="11"/>
      <c r="AXQ27" s="11"/>
      <c r="AXR27" s="11"/>
      <c r="AXS27" s="11"/>
      <c r="AXT27" s="11"/>
      <c r="AXU27" s="11"/>
      <c r="AXV27" s="11"/>
      <c r="AXW27" s="11"/>
      <c r="AXX27" s="11"/>
      <c r="AXY27" s="11"/>
      <c r="AXZ27" s="11"/>
      <c r="AYA27" s="11"/>
      <c r="AYB27" s="11"/>
      <c r="AYC27" s="11"/>
      <c r="AYD27" s="11"/>
      <c r="AYE27" s="11"/>
      <c r="AYF27" s="11"/>
      <c r="AYG27" s="11"/>
      <c r="AYH27" s="11"/>
      <c r="AYI27" s="11"/>
      <c r="AYJ27" s="11"/>
      <c r="AYK27" s="11"/>
      <c r="AYL27" s="11"/>
      <c r="AYM27" s="11"/>
      <c r="AYN27" s="11"/>
      <c r="AYO27" s="11"/>
      <c r="AYP27" s="11"/>
      <c r="AYQ27" s="11"/>
      <c r="AYR27" s="11"/>
      <c r="AYS27" s="11"/>
      <c r="AYT27" s="11"/>
      <c r="AYU27" s="11"/>
      <c r="AYV27" s="11"/>
      <c r="AYW27" s="11"/>
      <c r="AYX27" s="11"/>
      <c r="AYY27" s="11"/>
      <c r="AYZ27" s="11"/>
      <c r="AZA27" s="11"/>
      <c r="AZB27" s="11"/>
      <c r="AZC27" s="11"/>
      <c r="AZD27" s="11"/>
      <c r="AZE27" s="11"/>
      <c r="AZF27" s="11"/>
      <c r="AZG27" s="11"/>
      <c r="AZH27" s="11"/>
      <c r="AZI27" s="11"/>
      <c r="AZJ27" s="11"/>
      <c r="AZK27" s="11"/>
      <c r="AZL27" s="11"/>
      <c r="AZM27" s="11"/>
      <c r="AZN27" s="11"/>
      <c r="AZO27" s="11"/>
      <c r="AZP27" s="11"/>
      <c r="AZQ27" s="11"/>
      <c r="AZR27" s="11"/>
      <c r="AZS27" s="11"/>
      <c r="AZT27" s="11"/>
      <c r="AZU27" s="11"/>
      <c r="AZV27" s="11"/>
      <c r="AZW27" s="11"/>
      <c r="AZX27" s="11"/>
      <c r="AZY27" s="11"/>
      <c r="AZZ27" s="11"/>
      <c r="BAA27" s="11"/>
      <c r="BAB27" s="11"/>
      <c r="BAC27" s="11"/>
      <c r="BAD27" s="11"/>
      <c r="BAE27" s="11"/>
      <c r="BAF27" s="11"/>
      <c r="BAG27" s="11"/>
      <c r="BAH27" s="11"/>
      <c r="BAI27" s="11"/>
      <c r="BAJ27" s="11"/>
      <c r="BAK27" s="11"/>
      <c r="BAL27" s="11"/>
      <c r="BAM27" s="11"/>
      <c r="BAN27" s="11"/>
      <c r="BAO27" s="11"/>
      <c r="BAP27" s="11"/>
      <c r="BAQ27" s="11"/>
      <c r="BAR27" s="11"/>
      <c r="BAS27" s="11"/>
      <c r="BAT27" s="11"/>
      <c r="BAU27" s="11"/>
      <c r="BAV27" s="11"/>
      <c r="BAW27" s="11"/>
      <c r="BAX27" s="11"/>
      <c r="BAY27" s="11"/>
      <c r="BAZ27" s="11"/>
      <c r="BBA27" s="11"/>
      <c r="BBB27" s="11"/>
      <c r="BBC27" s="11"/>
      <c r="BBD27" s="11"/>
      <c r="BBE27" s="11"/>
      <c r="BBF27" s="11"/>
      <c r="BBG27" s="11"/>
      <c r="BBH27" s="11"/>
      <c r="BBI27" s="11"/>
      <c r="BBJ27" s="11"/>
      <c r="BBK27" s="11"/>
      <c r="BBL27" s="11"/>
      <c r="BBM27" s="11"/>
      <c r="BBN27" s="11"/>
      <c r="BBO27" s="11"/>
      <c r="BBP27" s="11"/>
      <c r="BBQ27" s="11"/>
      <c r="BBR27" s="11"/>
      <c r="BBS27" s="11"/>
      <c r="BBT27" s="11"/>
      <c r="BBU27" s="11"/>
      <c r="BBV27" s="11"/>
      <c r="BBW27" s="11"/>
      <c r="BBX27" s="11"/>
      <c r="BBY27" s="11"/>
      <c r="BBZ27" s="11"/>
      <c r="BCA27" s="11"/>
      <c r="BCB27" s="11"/>
      <c r="BCC27" s="11"/>
      <c r="BCD27" s="11"/>
      <c r="BCE27" s="11"/>
      <c r="BCF27" s="11"/>
      <c r="BCG27" s="11"/>
      <c r="BCH27" s="11"/>
      <c r="BCI27" s="11"/>
      <c r="BCJ27" s="11"/>
      <c r="BCK27" s="11"/>
      <c r="BCL27" s="11"/>
      <c r="BCM27" s="11"/>
      <c r="BCN27" s="11"/>
      <c r="BCO27" s="11"/>
      <c r="BCP27" s="11"/>
      <c r="BCQ27" s="11"/>
      <c r="BCR27" s="11"/>
      <c r="BCS27" s="11"/>
      <c r="BCT27" s="11"/>
      <c r="BCU27" s="11"/>
      <c r="BCV27" s="11"/>
      <c r="BCW27" s="11"/>
      <c r="BCX27" s="11"/>
      <c r="BCY27" s="11"/>
      <c r="BCZ27" s="11"/>
      <c r="BDA27" s="11"/>
      <c r="BDB27" s="11"/>
      <c r="BDC27" s="11"/>
      <c r="BDD27" s="11"/>
      <c r="BDE27" s="11"/>
      <c r="BDF27" s="11"/>
      <c r="BDG27" s="11"/>
      <c r="BDH27" s="11"/>
      <c r="BDI27" s="11"/>
      <c r="BDJ27" s="11"/>
      <c r="BDK27" s="11"/>
      <c r="BDL27" s="11"/>
      <c r="BDM27" s="11"/>
      <c r="BDN27" s="11"/>
      <c r="BDO27" s="11"/>
      <c r="BDP27" s="11"/>
      <c r="BDQ27" s="11"/>
      <c r="BDR27" s="11"/>
      <c r="BDS27" s="11"/>
      <c r="BDT27" s="11"/>
      <c r="BDU27" s="11"/>
      <c r="BDV27" s="11"/>
      <c r="BDW27" s="11"/>
      <c r="BDX27" s="11"/>
      <c r="BDY27" s="11"/>
      <c r="BDZ27" s="11"/>
      <c r="BEA27" s="11"/>
      <c r="BEB27" s="11"/>
      <c r="BEC27" s="11"/>
      <c r="BED27" s="11"/>
      <c r="BEE27" s="11"/>
      <c r="BEF27" s="11"/>
      <c r="BEG27" s="11"/>
      <c r="BEH27" s="11"/>
      <c r="BEI27" s="11"/>
      <c r="BEJ27" s="11"/>
      <c r="BEK27" s="11"/>
      <c r="BEL27" s="11"/>
      <c r="BEM27" s="11"/>
      <c r="BEN27" s="11"/>
      <c r="BEO27" s="11"/>
      <c r="BEP27" s="11"/>
      <c r="BEQ27" s="11"/>
      <c r="BER27" s="11"/>
      <c r="BES27" s="11"/>
      <c r="BET27" s="11"/>
      <c r="BEU27" s="11"/>
      <c r="BEV27" s="11"/>
      <c r="BEW27" s="11"/>
      <c r="BEX27" s="11"/>
      <c r="BEY27" s="11"/>
      <c r="BEZ27" s="11"/>
      <c r="BFA27" s="11"/>
      <c r="BFB27" s="11"/>
      <c r="BFC27" s="11"/>
      <c r="BFD27" s="11"/>
      <c r="BFE27" s="11"/>
      <c r="BFF27" s="11"/>
      <c r="BFG27" s="11"/>
      <c r="BFH27" s="11"/>
      <c r="BFI27" s="11"/>
      <c r="BFJ27" s="11"/>
      <c r="BFK27" s="11"/>
      <c r="BFL27" s="11"/>
      <c r="BFM27" s="11"/>
      <c r="BFN27" s="11"/>
      <c r="BFO27" s="11"/>
      <c r="BFP27" s="11"/>
      <c r="BFQ27" s="11"/>
      <c r="BFR27" s="11"/>
      <c r="BFS27" s="11"/>
      <c r="BFT27" s="11"/>
      <c r="BFU27" s="11"/>
      <c r="BFV27" s="11"/>
      <c r="BFW27" s="11"/>
      <c r="BFX27" s="11"/>
      <c r="BFY27" s="11"/>
      <c r="BFZ27" s="11"/>
      <c r="BGA27" s="11"/>
      <c r="BGB27" s="11"/>
      <c r="BGC27" s="11"/>
      <c r="BGD27" s="11"/>
      <c r="BGE27" s="11"/>
      <c r="BGF27" s="11"/>
      <c r="BGG27" s="11"/>
      <c r="BGH27" s="11"/>
      <c r="BGI27" s="11"/>
      <c r="BGJ27" s="11"/>
      <c r="BGK27" s="11"/>
      <c r="BGL27" s="11"/>
      <c r="BGM27" s="11"/>
      <c r="BGN27" s="11"/>
      <c r="BGO27" s="11"/>
      <c r="BGP27" s="11"/>
      <c r="BGQ27" s="11"/>
      <c r="BGR27" s="11"/>
      <c r="BGS27" s="11"/>
      <c r="BGT27" s="11"/>
      <c r="BGU27" s="11"/>
      <c r="BGV27" s="11"/>
      <c r="BGW27" s="11"/>
      <c r="BGX27" s="11"/>
      <c r="BGY27" s="11"/>
      <c r="BGZ27" s="11"/>
      <c r="BHA27" s="11"/>
      <c r="BHB27" s="11"/>
      <c r="BHC27" s="11"/>
      <c r="BHD27" s="11"/>
      <c r="BHE27" s="11"/>
      <c r="BHF27" s="11"/>
      <c r="BHG27" s="11"/>
      <c r="BHH27" s="11"/>
      <c r="BHI27" s="11"/>
      <c r="BHJ27" s="11"/>
      <c r="BHK27" s="11"/>
      <c r="BHL27" s="11"/>
      <c r="BHM27" s="11"/>
      <c r="BHN27" s="11"/>
      <c r="BHO27" s="11"/>
      <c r="BHP27" s="11"/>
      <c r="BHQ27" s="11"/>
      <c r="BHR27" s="11"/>
      <c r="BHS27" s="11"/>
      <c r="BHT27" s="11"/>
      <c r="BHU27" s="11"/>
      <c r="BHV27" s="11"/>
      <c r="BHW27" s="11"/>
      <c r="BHX27" s="11"/>
      <c r="BHY27" s="11"/>
      <c r="BHZ27" s="11"/>
      <c r="BIA27" s="11"/>
      <c r="BIB27" s="11"/>
      <c r="BIC27" s="11"/>
      <c r="BID27" s="11"/>
      <c r="BIE27" s="11"/>
      <c r="BIF27" s="11"/>
      <c r="BIG27" s="11"/>
      <c r="BIH27" s="11"/>
      <c r="BII27" s="11"/>
      <c r="BIJ27" s="11"/>
      <c r="BIK27" s="11"/>
      <c r="BIL27" s="11"/>
      <c r="BIM27" s="11"/>
      <c r="BIN27" s="11"/>
      <c r="BIO27" s="11"/>
      <c r="BIP27" s="11"/>
      <c r="BIQ27" s="11"/>
      <c r="BIR27" s="11"/>
      <c r="BIS27" s="11"/>
      <c r="BIT27" s="11"/>
      <c r="BIU27" s="11"/>
      <c r="BIV27" s="11"/>
      <c r="BIW27" s="11"/>
      <c r="BIX27" s="11"/>
      <c r="BIY27" s="11"/>
      <c r="BIZ27" s="11"/>
      <c r="BJA27" s="11"/>
      <c r="BJB27" s="11"/>
      <c r="BJC27" s="11"/>
      <c r="BJD27" s="11"/>
      <c r="BJE27" s="11"/>
      <c r="BJF27" s="11"/>
      <c r="BJG27" s="11"/>
      <c r="BJH27" s="11"/>
      <c r="BJI27" s="11"/>
      <c r="BJJ27" s="11"/>
      <c r="BJK27" s="11"/>
      <c r="BJL27" s="11"/>
      <c r="BJM27" s="11"/>
      <c r="BJN27" s="11"/>
      <c r="BJO27" s="11"/>
      <c r="BJP27" s="11"/>
      <c r="BJQ27" s="11"/>
      <c r="BJR27" s="11"/>
      <c r="BJS27" s="11"/>
      <c r="BJT27" s="11"/>
      <c r="BJU27" s="11"/>
      <c r="BJV27" s="11"/>
      <c r="BJW27" s="11"/>
      <c r="BJX27" s="11"/>
      <c r="BJY27" s="11"/>
      <c r="BJZ27" s="11"/>
      <c r="BKA27" s="11"/>
      <c r="BKB27" s="11"/>
      <c r="BKC27" s="11"/>
      <c r="BKD27" s="11"/>
      <c r="BKE27" s="11"/>
      <c r="BKF27" s="11"/>
      <c r="BKG27" s="11"/>
      <c r="BKH27" s="11"/>
      <c r="BKI27" s="11"/>
      <c r="BKJ27" s="11"/>
      <c r="BKK27" s="11"/>
      <c r="BKL27" s="11"/>
      <c r="BKM27" s="11"/>
      <c r="BKN27" s="11"/>
      <c r="BKO27" s="11"/>
      <c r="BKP27" s="11"/>
      <c r="BKQ27" s="11"/>
      <c r="BKR27" s="11"/>
      <c r="BKS27" s="11"/>
      <c r="BKT27" s="11"/>
      <c r="BKU27" s="11"/>
      <c r="BKV27" s="11"/>
      <c r="BKW27" s="11"/>
      <c r="BKX27" s="11"/>
      <c r="BKY27" s="11"/>
      <c r="BKZ27" s="11"/>
      <c r="BLA27" s="11"/>
      <c r="BLB27" s="11"/>
      <c r="BLC27" s="11"/>
      <c r="BLD27" s="11"/>
      <c r="BLE27" s="11"/>
      <c r="BLF27" s="11"/>
      <c r="BLG27" s="11"/>
      <c r="BLH27" s="11"/>
      <c r="BLI27" s="11"/>
      <c r="BLJ27" s="11"/>
      <c r="BLK27" s="11"/>
      <c r="BLL27" s="11"/>
      <c r="BLM27" s="11"/>
      <c r="BLN27" s="11"/>
      <c r="BLO27" s="11"/>
      <c r="BLP27" s="11"/>
      <c r="BLQ27" s="11"/>
      <c r="BLR27" s="11"/>
      <c r="BLS27" s="11"/>
      <c r="BLT27" s="11"/>
      <c r="BLU27" s="11"/>
      <c r="BLV27" s="11"/>
      <c r="BLW27" s="11"/>
      <c r="BLX27" s="11"/>
      <c r="BLY27" s="11"/>
      <c r="BLZ27" s="11"/>
      <c r="BMA27" s="11"/>
      <c r="BMB27" s="11"/>
      <c r="BMC27" s="11"/>
      <c r="BMD27" s="11"/>
      <c r="BME27" s="11"/>
      <c r="BMF27" s="11"/>
      <c r="BMG27" s="11"/>
      <c r="BMH27" s="11"/>
      <c r="BMI27" s="11"/>
      <c r="BMJ27" s="11"/>
      <c r="BMK27" s="11"/>
      <c r="BML27" s="11"/>
      <c r="BMM27" s="11"/>
      <c r="BMN27" s="11"/>
      <c r="BMO27" s="11"/>
      <c r="BMP27" s="11"/>
      <c r="BMQ27" s="11"/>
      <c r="BMR27" s="11"/>
      <c r="BMS27" s="11"/>
      <c r="BMT27" s="11"/>
      <c r="BMU27" s="11"/>
      <c r="BMV27" s="11"/>
      <c r="BMW27" s="11"/>
      <c r="BMX27" s="11"/>
      <c r="BMY27" s="11"/>
      <c r="BMZ27" s="11"/>
      <c r="BNA27" s="11"/>
      <c r="BNB27" s="11"/>
      <c r="BNC27" s="11"/>
      <c r="BND27" s="11"/>
      <c r="BNE27" s="11"/>
      <c r="BNF27" s="11"/>
      <c r="BNG27" s="11"/>
      <c r="BNH27" s="11"/>
      <c r="BNI27" s="11"/>
      <c r="BNJ27" s="11"/>
      <c r="BNK27" s="11"/>
      <c r="BNL27" s="11"/>
      <c r="BNM27" s="11"/>
      <c r="BNN27" s="11"/>
      <c r="BNO27" s="11"/>
      <c r="BNP27" s="11"/>
      <c r="BNQ27" s="11"/>
      <c r="BNR27" s="11"/>
      <c r="BNS27" s="11"/>
      <c r="BNT27" s="11"/>
      <c r="BNU27" s="11"/>
      <c r="BNV27" s="11"/>
      <c r="BNW27" s="11"/>
      <c r="BNX27" s="11"/>
      <c r="BNY27" s="11"/>
      <c r="BNZ27" s="11"/>
      <c r="BOA27" s="11"/>
      <c r="BOB27" s="11"/>
      <c r="BOC27" s="11"/>
      <c r="BOD27" s="11"/>
      <c r="BOE27" s="11"/>
      <c r="BOF27" s="11"/>
      <c r="BOG27" s="11"/>
      <c r="BOH27" s="11"/>
      <c r="BOI27" s="11"/>
      <c r="BOJ27" s="11"/>
      <c r="BOK27" s="11"/>
      <c r="BOL27" s="11"/>
      <c r="BOM27" s="11"/>
      <c r="BON27" s="11"/>
      <c r="BOO27" s="11"/>
      <c r="BOP27" s="11"/>
      <c r="BOQ27" s="11"/>
      <c r="BOR27" s="11"/>
      <c r="BOS27" s="11"/>
      <c r="BOT27" s="11"/>
      <c r="BOU27" s="11"/>
      <c r="BOV27" s="11"/>
      <c r="BOW27" s="11"/>
      <c r="BOX27" s="11"/>
      <c r="BOY27" s="11"/>
      <c r="BOZ27" s="11"/>
      <c r="BPA27" s="11"/>
      <c r="BPB27" s="11"/>
      <c r="BPC27" s="11"/>
      <c r="BPD27" s="11"/>
      <c r="BPE27" s="11"/>
      <c r="BPF27" s="11"/>
      <c r="BPG27" s="11"/>
      <c r="BPH27" s="11"/>
      <c r="BPI27" s="11"/>
      <c r="BPJ27" s="11"/>
      <c r="BPK27" s="11"/>
      <c r="BPL27" s="11"/>
      <c r="BPM27" s="11"/>
      <c r="BPN27" s="11"/>
      <c r="BPO27" s="11"/>
      <c r="BPP27" s="11"/>
      <c r="BPQ27" s="11"/>
      <c r="BPR27" s="11"/>
      <c r="BPS27" s="11"/>
      <c r="BPT27" s="11"/>
      <c r="BPU27" s="11"/>
      <c r="BPV27" s="11"/>
      <c r="BPW27" s="11"/>
      <c r="BPX27" s="11"/>
      <c r="BPY27" s="11"/>
      <c r="BPZ27" s="11"/>
      <c r="BQA27" s="11"/>
      <c r="BQB27" s="11"/>
      <c r="BQC27" s="11"/>
      <c r="BQD27" s="11"/>
      <c r="BQE27" s="11"/>
      <c r="BQF27" s="11"/>
      <c r="BQG27" s="11"/>
      <c r="BQH27" s="11"/>
      <c r="BQI27" s="11"/>
      <c r="BQJ27" s="11"/>
      <c r="BQK27" s="11"/>
      <c r="BQL27" s="11"/>
      <c r="BQM27" s="11"/>
      <c r="BQN27" s="11"/>
      <c r="BQO27" s="11"/>
      <c r="BQP27" s="11"/>
      <c r="BQQ27" s="11"/>
      <c r="BQR27" s="11"/>
      <c r="BQS27" s="11"/>
      <c r="BQT27" s="11"/>
      <c r="BQU27" s="11"/>
      <c r="BQV27" s="11"/>
      <c r="BQW27" s="11"/>
      <c r="BQX27" s="11"/>
      <c r="BQY27" s="11"/>
      <c r="BQZ27" s="11"/>
      <c r="BRA27" s="11"/>
      <c r="BRB27" s="11"/>
      <c r="BRC27" s="11"/>
      <c r="BRD27" s="11"/>
      <c r="BRE27" s="11"/>
      <c r="BRF27" s="11"/>
      <c r="BRG27" s="11"/>
      <c r="BRH27" s="11"/>
      <c r="BRI27" s="11"/>
      <c r="BRJ27" s="11"/>
      <c r="BRK27" s="11"/>
      <c r="BRL27" s="11"/>
      <c r="BRM27" s="11"/>
      <c r="BRN27" s="11"/>
      <c r="BRO27" s="11"/>
      <c r="BRP27" s="11"/>
      <c r="BRQ27" s="11"/>
      <c r="BRR27" s="11"/>
      <c r="BRS27" s="11"/>
      <c r="BRT27" s="11"/>
      <c r="BRU27" s="11"/>
      <c r="BRV27" s="11"/>
      <c r="BRW27" s="11"/>
      <c r="BRX27" s="11"/>
      <c r="BRY27" s="11"/>
      <c r="BRZ27" s="11"/>
      <c r="BSA27" s="11"/>
      <c r="BSB27" s="11"/>
      <c r="BSC27" s="11"/>
      <c r="BSD27" s="11"/>
      <c r="BSE27" s="11"/>
      <c r="BSF27" s="11"/>
      <c r="BSG27" s="11"/>
      <c r="BSH27" s="11"/>
      <c r="BSI27" s="11"/>
      <c r="BSJ27" s="11"/>
      <c r="BSK27" s="11"/>
      <c r="BSL27" s="11"/>
      <c r="BSM27" s="11"/>
      <c r="BSN27" s="11"/>
      <c r="BSO27" s="11"/>
      <c r="BSP27" s="11"/>
      <c r="BSQ27" s="11"/>
      <c r="BSR27" s="11"/>
      <c r="BSS27" s="11"/>
      <c r="BST27" s="11"/>
      <c r="BSU27" s="11"/>
      <c r="BSV27" s="11"/>
      <c r="BSW27" s="11"/>
      <c r="BSX27" s="11"/>
      <c r="BSY27" s="11"/>
      <c r="BSZ27" s="11"/>
      <c r="BTA27" s="11"/>
      <c r="BTB27" s="11"/>
      <c r="BTC27" s="11"/>
      <c r="BTD27" s="11"/>
      <c r="BTE27" s="11"/>
      <c r="BTF27" s="11"/>
      <c r="BTG27" s="11"/>
      <c r="BTH27" s="11"/>
      <c r="BTI27" s="11"/>
      <c r="BTJ27" s="11"/>
      <c r="BTK27" s="11"/>
      <c r="BTL27" s="11"/>
      <c r="BTM27" s="11"/>
      <c r="BTN27" s="11"/>
      <c r="BTO27" s="11"/>
      <c r="BTP27" s="11"/>
      <c r="BTQ27" s="11"/>
      <c r="BTR27" s="11"/>
      <c r="BTS27" s="11"/>
      <c r="BTT27" s="11"/>
      <c r="BTU27" s="11"/>
      <c r="BTV27" s="11"/>
      <c r="BTW27" s="11"/>
      <c r="BTX27" s="11"/>
      <c r="BTY27" s="11"/>
      <c r="BTZ27" s="11"/>
      <c r="BUA27" s="11"/>
      <c r="BUB27" s="11"/>
      <c r="BUC27" s="11"/>
      <c r="BUD27" s="11"/>
      <c r="BUE27" s="11"/>
      <c r="BUF27" s="11"/>
      <c r="BUG27" s="11"/>
      <c r="BUH27" s="11"/>
      <c r="BUI27" s="11"/>
      <c r="BUJ27" s="11"/>
      <c r="BUK27" s="11"/>
      <c r="BUL27" s="11"/>
      <c r="BUM27" s="11"/>
      <c r="BUN27" s="11"/>
      <c r="BUO27" s="11"/>
      <c r="BUP27" s="11"/>
      <c r="BUQ27" s="11"/>
      <c r="BUR27" s="11"/>
      <c r="BUS27" s="11"/>
      <c r="BUT27" s="11"/>
      <c r="BUU27" s="11"/>
      <c r="BUV27" s="11"/>
      <c r="BUW27" s="11"/>
      <c r="BUX27" s="11"/>
      <c r="BUY27" s="11"/>
      <c r="BUZ27" s="11"/>
      <c r="BVA27" s="11"/>
      <c r="BVB27" s="11"/>
      <c r="BVC27" s="11"/>
      <c r="BVD27" s="11"/>
      <c r="BVE27" s="11"/>
      <c r="BVF27" s="11"/>
      <c r="BVG27" s="11"/>
      <c r="BVH27" s="11"/>
      <c r="BVI27" s="11"/>
      <c r="BVJ27" s="11"/>
      <c r="BVK27" s="11"/>
      <c r="BVL27" s="11"/>
      <c r="BVM27" s="11"/>
      <c r="BVN27" s="11"/>
      <c r="BVO27" s="11"/>
      <c r="BVP27" s="11"/>
      <c r="BVQ27" s="11"/>
      <c r="BVR27" s="11"/>
      <c r="BVS27" s="11"/>
      <c r="BVT27" s="11"/>
      <c r="BVU27" s="11"/>
      <c r="BVV27" s="11"/>
      <c r="BVW27" s="11"/>
      <c r="BVX27" s="11"/>
      <c r="BVY27" s="11"/>
      <c r="BVZ27" s="11"/>
      <c r="BWA27" s="11"/>
      <c r="BWB27" s="11"/>
      <c r="BWC27" s="11"/>
      <c r="BWD27" s="11"/>
      <c r="BWE27" s="11"/>
      <c r="BWF27" s="11"/>
      <c r="BWG27" s="11"/>
      <c r="BWH27" s="11"/>
      <c r="BWI27" s="11"/>
      <c r="BWJ27" s="11"/>
      <c r="BWK27" s="11"/>
      <c r="BWL27" s="11"/>
      <c r="BWM27" s="11"/>
      <c r="BWN27" s="11"/>
      <c r="BWO27" s="11"/>
      <c r="BWP27" s="11"/>
      <c r="BWQ27" s="11"/>
      <c r="BWR27" s="11"/>
      <c r="BWS27" s="11"/>
      <c r="BWT27" s="11"/>
      <c r="BWU27" s="11"/>
      <c r="BWV27" s="11"/>
      <c r="BWW27" s="11"/>
      <c r="BWX27" s="11"/>
      <c r="BWY27" s="11"/>
      <c r="BWZ27" s="11"/>
      <c r="BXA27" s="11"/>
      <c r="BXB27" s="11"/>
      <c r="BXC27" s="11"/>
      <c r="BXD27" s="11"/>
      <c r="BXE27" s="11"/>
      <c r="BXF27" s="11"/>
      <c r="BXG27" s="11"/>
      <c r="BXH27" s="11"/>
      <c r="BXI27" s="11"/>
      <c r="BXJ27" s="11"/>
      <c r="BXK27" s="11"/>
      <c r="BXL27" s="11"/>
      <c r="BXM27" s="11"/>
      <c r="BXN27" s="11"/>
      <c r="BXO27" s="11"/>
      <c r="BXP27" s="11"/>
      <c r="BXQ27" s="11"/>
      <c r="BXR27" s="11"/>
      <c r="BXS27" s="11"/>
      <c r="BXT27" s="11"/>
      <c r="BXU27" s="11"/>
      <c r="BXV27" s="11"/>
      <c r="BXW27" s="11"/>
      <c r="BXX27" s="11"/>
      <c r="BXY27" s="11"/>
      <c r="BXZ27" s="11"/>
      <c r="BYA27" s="11"/>
      <c r="BYB27" s="11"/>
      <c r="BYC27" s="11"/>
      <c r="BYD27" s="11"/>
      <c r="BYE27" s="11"/>
      <c r="BYF27" s="11"/>
      <c r="BYG27" s="11"/>
      <c r="BYH27" s="11"/>
      <c r="BYI27" s="11"/>
      <c r="BYJ27" s="11"/>
      <c r="BYK27" s="11"/>
      <c r="BYL27" s="11"/>
      <c r="BYM27" s="11"/>
      <c r="BYN27" s="11"/>
      <c r="BYO27" s="11"/>
      <c r="BYP27" s="11"/>
      <c r="BYQ27" s="11"/>
      <c r="BYR27" s="11"/>
      <c r="BYS27" s="11"/>
      <c r="BYT27" s="11"/>
      <c r="BYU27" s="11"/>
      <c r="BYV27" s="11"/>
      <c r="BYW27" s="11"/>
      <c r="BYX27" s="11"/>
      <c r="BYY27" s="11"/>
      <c r="BYZ27" s="11"/>
      <c r="BZA27" s="11"/>
      <c r="BZB27" s="11"/>
      <c r="BZC27" s="11"/>
      <c r="BZD27" s="11"/>
      <c r="BZE27" s="11"/>
      <c r="BZF27" s="11"/>
      <c r="BZG27" s="11"/>
      <c r="BZH27" s="11"/>
      <c r="BZI27" s="11"/>
      <c r="BZJ27" s="11"/>
      <c r="BZK27" s="11"/>
      <c r="BZL27" s="11"/>
      <c r="BZM27" s="11"/>
      <c r="BZN27" s="11"/>
      <c r="BZO27" s="11"/>
      <c r="BZP27" s="11"/>
      <c r="BZQ27" s="11"/>
      <c r="BZR27" s="11"/>
      <c r="BZS27" s="11"/>
      <c r="BZT27" s="11"/>
      <c r="BZU27" s="11"/>
      <c r="BZV27" s="11"/>
      <c r="BZW27" s="11"/>
      <c r="BZX27" s="11"/>
      <c r="BZY27" s="11"/>
      <c r="BZZ27" s="11"/>
      <c r="CAA27" s="11"/>
      <c r="CAB27" s="11"/>
      <c r="CAC27" s="11"/>
      <c r="CAD27" s="11"/>
      <c r="CAE27" s="11"/>
      <c r="CAF27" s="11"/>
      <c r="CAG27" s="11"/>
      <c r="CAH27" s="11"/>
      <c r="CAI27" s="11"/>
      <c r="CAJ27" s="11"/>
      <c r="CAK27" s="11"/>
      <c r="CAL27" s="11"/>
      <c r="CAM27" s="11"/>
      <c r="CAN27" s="11"/>
      <c r="CAO27" s="11"/>
      <c r="CAP27" s="11"/>
      <c r="CAQ27" s="11"/>
      <c r="CAR27" s="11"/>
      <c r="CAS27" s="11"/>
      <c r="CAT27" s="11"/>
      <c r="CAU27" s="11"/>
      <c r="CAV27" s="11"/>
      <c r="CAW27" s="11"/>
      <c r="CAX27" s="11"/>
      <c r="CAY27" s="11"/>
      <c r="CAZ27" s="11"/>
      <c r="CBA27" s="11"/>
      <c r="CBB27" s="11"/>
      <c r="CBC27" s="11"/>
      <c r="CBD27" s="11"/>
      <c r="CBE27" s="11"/>
      <c r="CBF27" s="11"/>
      <c r="CBG27" s="11"/>
      <c r="CBH27" s="11"/>
      <c r="CBI27" s="11"/>
      <c r="CBJ27" s="11"/>
      <c r="CBK27" s="11"/>
      <c r="CBL27" s="11"/>
      <c r="CBM27" s="11"/>
      <c r="CBN27" s="11"/>
      <c r="CBO27" s="11"/>
      <c r="CBP27" s="11"/>
      <c r="CBQ27" s="11"/>
      <c r="CBR27" s="11"/>
      <c r="CBS27" s="11"/>
      <c r="CBT27" s="11"/>
      <c r="CBU27" s="11"/>
      <c r="CBV27" s="11"/>
      <c r="CBW27" s="11"/>
      <c r="CBX27" s="11"/>
      <c r="CBY27" s="11"/>
      <c r="CBZ27" s="11"/>
      <c r="CCA27" s="11"/>
      <c r="CCB27" s="11"/>
      <c r="CCC27" s="11"/>
      <c r="CCD27" s="11"/>
      <c r="CCE27" s="11"/>
      <c r="CCF27" s="11"/>
      <c r="CCG27" s="11"/>
      <c r="CCH27" s="11"/>
      <c r="CCI27" s="11"/>
      <c r="CCJ27" s="11"/>
      <c r="CCK27" s="11"/>
      <c r="CCL27" s="11"/>
      <c r="CCM27" s="11"/>
      <c r="CCN27" s="11"/>
      <c r="CCO27" s="11"/>
      <c r="CCP27" s="11"/>
      <c r="CCQ27" s="11"/>
      <c r="CCR27" s="11"/>
      <c r="CCS27" s="11"/>
      <c r="CCT27" s="11"/>
      <c r="CCU27" s="11"/>
      <c r="CCV27" s="11"/>
      <c r="CCW27" s="11"/>
      <c r="CCX27" s="11"/>
      <c r="CCY27" s="11"/>
      <c r="CCZ27" s="11"/>
      <c r="CDA27" s="11"/>
      <c r="CDB27" s="11"/>
      <c r="CDC27" s="11"/>
      <c r="CDD27" s="11"/>
      <c r="CDE27" s="11"/>
      <c r="CDF27" s="11"/>
      <c r="CDG27" s="11"/>
      <c r="CDH27" s="11"/>
      <c r="CDI27" s="11"/>
      <c r="CDJ27" s="11"/>
      <c r="CDK27" s="11"/>
      <c r="CDL27" s="11"/>
      <c r="CDM27" s="11"/>
      <c r="CDN27" s="11"/>
      <c r="CDO27" s="11"/>
      <c r="CDP27" s="11"/>
      <c r="CDQ27" s="11"/>
      <c r="CDR27" s="11"/>
      <c r="CDS27" s="11"/>
      <c r="CDT27" s="11"/>
      <c r="CDU27" s="11"/>
      <c r="CDV27" s="11"/>
      <c r="CDW27" s="11"/>
      <c r="CDX27" s="11"/>
      <c r="CDY27" s="11"/>
      <c r="CDZ27" s="11"/>
      <c r="CEA27" s="11"/>
      <c r="CEB27" s="11"/>
      <c r="CEC27" s="11"/>
      <c r="CED27" s="11"/>
      <c r="CEE27" s="11"/>
      <c r="CEF27" s="11"/>
      <c r="CEG27" s="11"/>
      <c r="CEH27" s="11"/>
      <c r="CEI27" s="11"/>
      <c r="CEJ27" s="11"/>
      <c r="CEK27" s="11"/>
      <c r="CEL27" s="11"/>
      <c r="CEM27" s="11"/>
      <c r="CEN27" s="11"/>
      <c r="CEO27" s="11"/>
      <c r="CEP27" s="11"/>
      <c r="CEQ27" s="11"/>
      <c r="CER27" s="11"/>
      <c r="CES27" s="11"/>
      <c r="CET27" s="11"/>
      <c r="CEU27" s="11"/>
      <c r="CEV27" s="11"/>
      <c r="CEW27" s="11"/>
      <c r="CEX27" s="11"/>
      <c r="CEY27" s="11"/>
      <c r="CEZ27" s="11"/>
      <c r="CFA27" s="11"/>
      <c r="CFB27" s="11"/>
      <c r="CFC27" s="11"/>
      <c r="CFD27" s="11"/>
      <c r="CFE27" s="11"/>
      <c r="CFF27" s="11"/>
      <c r="CFG27" s="11"/>
      <c r="CFH27" s="11"/>
      <c r="CFI27" s="11"/>
      <c r="CFJ27" s="11"/>
      <c r="CFK27" s="11"/>
      <c r="CFL27" s="11"/>
      <c r="CFM27" s="11"/>
      <c r="CFN27" s="11"/>
      <c r="CFO27" s="11"/>
      <c r="CFP27" s="11"/>
      <c r="CFQ27" s="11"/>
      <c r="CFR27" s="11"/>
      <c r="CFS27" s="11"/>
      <c r="CFT27" s="11"/>
      <c r="CFU27" s="11"/>
      <c r="CFV27" s="11"/>
      <c r="CFW27" s="11"/>
      <c r="CFX27" s="11"/>
      <c r="CFY27" s="11"/>
      <c r="CFZ27" s="11"/>
      <c r="CGA27" s="11"/>
      <c r="CGB27" s="11"/>
      <c r="CGC27" s="11"/>
      <c r="CGD27" s="11"/>
      <c r="CGE27" s="11"/>
      <c r="CGF27" s="11"/>
      <c r="CGG27" s="11"/>
      <c r="CGH27" s="11"/>
      <c r="CGI27" s="11"/>
      <c r="CGJ27" s="11"/>
      <c r="CGK27" s="11"/>
      <c r="CGL27" s="11"/>
      <c r="CGM27" s="11"/>
      <c r="CGN27" s="11"/>
      <c r="CGO27" s="11"/>
      <c r="CGP27" s="11"/>
      <c r="CGQ27" s="11"/>
      <c r="CGR27" s="11"/>
      <c r="CGS27" s="11"/>
      <c r="CGT27" s="11"/>
      <c r="CGU27" s="11"/>
      <c r="CGV27" s="11"/>
      <c r="CGW27" s="11"/>
      <c r="CGX27" s="11"/>
      <c r="CGY27" s="11"/>
      <c r="CGZ27" s="11"/>
      <c r="CHA27" s="11"/>
      <c r="CHB27" s="11"/>
      <c r="CHC27" s="11"/>
      <c r="CHD27" s="11"/>
      <c r="CHE27" s="11"/>
      <c r="CHF27" s="11"/>
      <c r="CHG27" s="11"/>
      <c r="CHH27" s="11"/>
      <c r="CHI27" s="11"/>
      <c r="CHJ27" s="11"/>
      <c r="CHK27" s="11"/>
      <c r="CHL27" s="11"/>
      <c r="CHM27" s="11"/>
      <c r="CHN27" s="11"/>
      <c r="CHO27" s="11"/>
      <c r="CHP27" s="11"/>
      <c r="CHQ27" s="11"/>
      <c r="CHR27" s="11"/>
      <c r="CHS27" s="11"/>
      <c r="CHT27" s="11"/>
      <c r="CHU27" s="11"/>
      <c r="CHV27" s="11"/>
      <c r="CHW27" s="11"/>
      <c r="CHX27" s="11"/>
      <c r="CHY27" s="11"/>
      <c r="CHZ27" s="11"/>
      <c r="CIA27" s="11"/>
      <c r="CIB27" s="11"/>
      <c r="CIC27" s="11"/>
      <c r="CID27" s="11"/>
      <c r="CIE27" s="11"/>
      <c r="CIF27" s="11"/>
      <c r="CIG27" s="11"/>
      <c r="CIH27" s="11"/>
      <c r="CII27" s="11"/>
      <c r="CIJ27" s="11"/>
      <c r="CIK27" s="11"/>
      <c r="CIL27" s="11"/>
      <c r="CIM27" s="11"/>
      <c r="CIN27" s="11"/>
      <c r="CIO27" s="11"/>
      <c r="CIP27" s="11"/>
      <c r="CIQ27" s="11"/>
      <c r="CIR27" s="11"/>
      <c r="CIS27" s="11"/>
      <c r="CIT27" s="11"/>
      <c r="CIU27" s="11"/>
      <c r="CIV27" s="11"/>
      <c r="CIW27" s="11"/>
      <c r="CIX27" s="11"/>
      <c r="CIY27" s="11"/>
      <c r="CIZ27" s="11"/>
      <c r="CJA27" s="11"/>
      <c r="CJB27" s="11"/>
      <c r="CJC27" s="11"/>
      <c r="CJD27" s="11"/>
      <c r="CJE27" s="11"/>
      <c r="CJF27" s="11"/>
      <c r="CJG27" s="11"/>
      <c r="CJH27" s="11"/>
      <c r="CJI27" s="11"/>
      <c r="CJJ27" s="11"/>
      <c r="CJK27" s="11"/>
      <c r="CJL27" s="11"/>
      <c r="CJM27" s="11"/>
      <c r="CJN27" s="11"/>
      <c r="CJO27" s="11"/>
      <c r="CJP27" s="11"/>
      <c r="CJQ27" s="11"/>
      <c r="CJR27" s="11"/>
      <c r="CJS27" s="11"/>
      <c r="CJT27" s="11"/>
      <c r="CJU27" s="11"/>
      <c r="CJV27" s="11"/>
      <c r="CJW27" s="11"/>
      <c r="CJX27" s="11"/>
      <c r="CJY27" s="11"/>
      <c r="CJZ27" s="11"/>
      <c r="CKA27" s="11"/>
      <c r="CKB27" s="11"/>
      <c r="CKC27" s="11"/>
      <c r="CKD27" s="11"/>
      <c r="CKE27" s="11"/>
      <c r="CKF27" s="11"/>
      <c r="CKG27" s="11"/>
      <c r="CKH27" s="11"/>
      <c r="CKI27" s="11"/>
      <c r="CKJ27" s="11"/>
      <c r="CKK27" s="11"/>
      <c r="CKL27" s="11"/>
      <c r="CKM27" s="11"/>
      <c r="CKN27" s="11"/>
      <c r="CKO27" s="11"/>
      <c r="CKP27" s="11"/>
      <c r="CKQ27" s="11"/>
      <c r="CKR27" s="11"/>
      <c r="CKS27" s="11"/>
      <c r="CKT27" s="11"/>
      <c r="CKU27" s="11"/>
      <c r="CKV27" s="11"/>
      <c r="CKW27" s="11"/>
      <c r="CKX27" s="11"/>
      <c r="CKY27" s="11"/>
      <c r="CKZ27" s="11"/>
      <c r="CLA27" s="11"/>
      <c r="CLB27" s="11"/>
      <c r="CLC27" s="11"/>
      <c r="CLD27" s="11"/>
      <c r="CLE27" s="11"/>
      <c r="CLF27" s="11"/>
      <c r="CLG27" s="11"/>
      <c r="CLH27" s="11"/>
      <c r="CLI27" s="11"/>
      <c r="CLJ27" s="11"/>
      <c r="CLK27" s="11"/>
      <c r="CLL27" s="11"/>
      <c r="CLM27" s="11"/>
      <c r="CLN27" s="11"/>
      <c r="CLO27" s="11"/>
      <c r="CLP27" s="11"/>
      <c r="CLQ27" s="11"/>
      <c r="CLR27" s="11"/>
      <c r="CLS27" s="11"/>
      <c r="CLT27" s="11"/>
      <c r="CLU27" s="11"/>
      <c r="CLV27" s="11"/>
      <c r="CLW27" s="11"/>
      <c r="CLX27" s="11"/>
      <c r="CLY27" s="11"/>
      <c r="CLZ27" s="11"/>
      <c r="CMA27" s="11"/>
      <c r="CMB27" s="11"/>
      <c r="CMC27" s="11"/>
      <c r="CMD27" s="11"/>
      <c r="CME27" s="11"/>
      <c r="CMF27" s="11"/>
      <c r="CMG27" s="11"/>
      <c r="CMH27" s="11"/>
      <c r="CMI27" s="11"/>
      <c r="CMJ27" s="11"/>
      <c r="CMK27" s="11"/>
      <c r="CML27" s="11"/>
      <c r="CMM27" s="11"/>
      <c r="CMN27" s="11"/>
      <c r="CMO27" s="11"/>
      <c r="CMP27" s="11"/>
      <c r="CMQ27" s="11"/>
      <c r="CMR27" s="11"/>
      <c r="CMS27" s="11"/>
      <c r="CMT27" s="11"/>
      <c r="CMU27" s="11"/>
      <c r="CMV27" s="11"/>
      <c r="CMW27" s="11"/>
      <c r="CMX27" s="11"/>
      <c r="CMY27" s="11"/>
      <c r="CMZ27" s="11"/>
      <c r="CNA27" s="11"/>
      <c r="CNB27" s="11"/>
      <c r="CNC27" s="11"/>
      <c r="CND27" s="11"/>
      <c r="CNE27" s="11"/>
      <c r="CNF27" s="11"/>
      <c r="CNG27" s="11"/>
      <c r="CNH27" s="11"/>
      <c r="CNI27" s="11"/>
      <c r="CNJ27" s="11"/>
      <c r="CNK27" s="11"/>
      <c r="CNL27" s="11"/>
      <c r="CNM27" s="11"/>
      <c r="CNN27" s="11"/>
      <c r="CNO27" s="11"/>
      <c r="CNP27" s="11"/>
      <c r="CNQ27" s="11"/>
      <c r="CNR27" s="11"/>
      <c r="CNS27" s="11"/>
      <c r="CNT27" s="11"/>
      <c r="CNU27" s="11"/>
      <c r="CNV27" s="11"/>
      <c r="CNW27" s="11"/>
      <c r="CNX27" s="11"/>
      <c r="CNY27" s="11"/>
      <c r="CNZ27" s="11"/>
      <c r="COA27" s="11"/>
      <c r="COB27" s="11"/>
      <c r="COC27" s="11"/>
      <c r="COD27" s="11"/>
      <c r="COE27" s="11"/>
      <c r="COF27" s="11"/>
      <c r="COG27" s="11"/>
      <c r="COH27" s="11"/>
      <c r="COI27" s="11"/>
      <c r="COJ27" s="11"/>
      <c r="COK27" s="11"/>
      <c r="COL27" s="11"/>
      <c r="COM27" s="11"/>
      <c r="CON27" s="11"/>
      <c r="COO27" s="11"/>
      <c r="COP27" s="11"/>
      <c r="COQ27" s="11"/>
      <c r="COR27" s="11"/>
      <c r="COS27" s="11"/>
      <c r="COT27" s="11"/>
      <c r="COU27" s="11"/>
      <c r="COV27" s="11"/>
      <c r="COW27" s="11"/>
      <c r="COX27" s="11"/>
      <c r="COY27" s="11"/>
      <c r="COZ27" s="11"/>
      <c r="CPA27" s="11"/>
      <c r="CPB27" s="11"/>
      <c r="CPC27" s="11"/>
      <c r="CPD27" s="11"/>
      <c r="CPE27" s="11"/>
      <c r="CPF27" s="11"/>
      <c r="CPG27" s="11"/>
      <c r="CPH27" s="11"/>
      <c r="CPI27" s="11"/>
      <c r="CPJ27" s="11"/>
      <c r="CPK27" s="11"/>
      <c r="CPL27" s="11"/>
      <c r="CPM27" s="11"/>
      <c r="CPN27" s="11"/>
      <c r="CPO27" s="11"/>
      <c r="CPP27" s="11"/>
      <c r="CPQ27" s="11"/>
      <c r="CPR27" s="11"/>
      <c r="CPS27" s="11"/>
      <c r="CPT27" s="11"/>
      <c r="CPU27" s="11"/>
      <c r="CPV27" s="11"/>
      <c r="CPW27" s="11"/>
      <c r="CPX27" s="11"/>
      <c r="CPY27" s="11"/>
      <c r="CPZ27" s="11"/>
      <c r="CQA27" s="11"/>
      <c r="CQB27" s="11"/>
      <c r="CQC27" s="11"/>
      <c r="CQD27" s="11"/>
      <c r="CQE27" s="11"/>
      <c r="CQF27" s="11"/>
      <c r="CQG27" s="11"/>
      <c r="CQH27" s="11"/>
      <c r="CQI27" s="11"/>
      <c r="CQJ27" s="11"/>
      <c r="CQK27" s="11"/>
      <c r="CQL27" s="11"/>
      <c r="CQM27" s="11"/>
      <c r="CQN27" s="11"/>
      <c r="CQO27" s="11"/>
      <c r="CQP27" s="11"/>
      <c r="CQQ27" s="11"/>
      <c r="CQR27" s="11"/>
      <c r="CQS27" s="11"/>
      <c r="CQT27" s="11"/>
      <c r="CQU27" s="11"/>
      <c r="CQV27" s="11"/>
      <c r="CQW27" s="11"/>
      <c r="CQX27" s="11"/>
      <c r="CQY27" s="11"/>
      <c r="CQZ27" s="11"/>
      <c r="CRA27" s="11"/>
      <c r="CRB27" s="11"/>
      <c r="CRC27" s="11"/>
      <c r="CRD27" s="11"/>
      <c r="CRE27" s="11"/>
      <c r="CRF27" s="11"/>
      <c r="CRG27" s="11"/>
      <c r="CRH27" s="11"/>
      <c r="CRI27" s="11"/>
      <c r="CRJ27" s="11"/>
      <c r="CRK27" s="11"/>
      <c r="CRL27" s="11"/>
      <c r="CRM27" s="11"/>
      <c r="CRN27" s="11"/>
      <c r="CRO27" s="11"/>
      <c r="CRP27" s="11"/>
      <c r="CRQ27" s="11"/>
      <c r="CRR27" s="11"/>
      <c r="CRS27" s="11"/>
      <c r="CRT27" s="11"/>
      <c r="CRU27" s="11"/>
      <c r="CRV27" s="11"/>
      <c r="CRW27" s="11"/>
      <c r="CRX27" s="11"/>
      <c r="CRY27" s="11"/>
      <c r="CRZ27" s="11"/>
      <c r="CSA27" s="11"/>
      <c r="CSB27" s="11"/>
      <c r="CSC27" s="11"/>
      <c r="CSD27" s="11"/>
      <c r="CSE27" s="11"/>
      <c r="CSF27" s="11"/>
      <c r="CSG27" s="11"/>
      <c r="CSH27" s="11"/>
      <c r="CSI27" s="11"/>
      <c r="CSJ27" s="11"/>
      <c r="CSK27" s="11"/>
      <c r="CSL27" s="11"/>
      <c r="CSM27" s="11"/>
      <c r="CSN27" s="11"/>
      <c r="CSO27" s="11"/>
      <c r="CSP27" s="11"/>
      <c r="CSQ27" s="11"/>
      <c r="CSR27" s="11"/>
      <c r="CSS27" s="11"/>
      <c r="CST27" s="11"/>
      <c r="CSU27" s="11"/>
      <c r="CSV27" s="11"/>
      <c r="CSW27" s="11"/>
      <c r="CSX27" s="11"/>
      <c r="CSY27" s="11"/>
      <c r="CSZ27" s="11"/>
      <c r="CTA27" s="11"/>
      <c r="CTB27" s="11"/>
      <c r="CTC27" s="11"/>
      <c r="CTD27" s="11"/>
      <c r="CTE27" s="11"/>
      <c r="CTF27" s="11"/>
      <c r="CTG27" s="11"/>
      <c r="CTH27" s="11"/>
      <c r="CTI27" s="11"/>
      <c r="CTJ27" s="11"/>
      <c r="CTK27" s="11"/>
      <c r="CTL27" s="11"/>
      <c r="CTM27" s="11"/>
      <c r="CTN27" s="11"/>
      <c r="CTO27" s="11"/>
      <c r="CTP27" s="11"/>
      <c r="CTQ27" s="11"/>
      <c r="CTR27" s="11"/>
      <c r="CTS27" s="11"/>
      <c r="CTT27" s="11"/>
      <c r="CTU27" s="11"/>
      <c r="CTV27" s="11"/>
      <c r="CTW27" s="11"/>
      <c r="CTX27" s="11"/>
      <c r="CTY27" s="11"/>
      <c r="CTZ27" s="11"/>
      <c r="CUA27" s="11"/>
      <c r="CUB27" s="11"/>
      <c r="CUC27" s="11"/>
      <c r="CUD27" s="11"/>
      <c r="CUE27" s="11"/>
      <c r="CUF27" s="11"/>
      <c r="CUG27" s="11"/>
      <c r="CUH27" s="11"/>
      <c r="CUI27" s="11"/>
      <c r="CUJ27" s="11"/>
      <c r="CUK27" s="11"/>
      <c r="CUL27" s="11"/>
      <c r="CUM27" s="11"/>
      <c r="CUN27" s="11"/>
      <c r="CUO27" s="11"/>
      <c r="CUP27" s="11"/>
      <c r="CUQ27" s="11"/>
      <c r="CUR27" s="11"/>
      <c r="CUS27" s="11"/>
      <c r="CUT27" s="11"/>
      <c r="CUU27" s="11"/>
      <c r="CUV27" s="11"/>
      <c r="CUW27" s="11"/>
      <c r="CUX27" s="11"/>
      <c r="CUY27" s="11"/>
      <c r="CUZ27" s="11"/>
      <c r="CVA27" s="11"/>
      <c r="CVB27" s="11"/>
      <c r="CVC27" s="11"/>
      <c r="CVD27" s="11"/>
      <c r="CVE27" s="11"/>
      <c r="CVF27" s="11"/>
      <c r="CVG27" s="11"/>
      <c r="CVH27" s="11"/>
      <c r="CVI27" s="11"/>
      <c r="CVJ27" s="11"/>
      <c r="CVK27" s="11"/>
      <c r="CVL27" s="11"/>
      <c r="CVM27" s="11"/>
      <c r="CVN27" s="11"/>
      <c r="CVO27" s="11"/>
      <c r="CVP27" s="11"/>
      <c r="CVQ27" s="11"/>
      <c r="CVR27" s="11"/>
      <c r="CVS27" s="11"/>
      <c r="CVT27" s="11"/>
      <c r="CVU27" s="11"/>
      <c r="CVV27" s="11"/>
      <c r="CVW27" s="11"/>
      <c r="CVX27" s="11"/>
      <c r="CVY27" s="11"/>
      <c r="CVZ27" s="11"/>
      <c r="CWA27" s="11"/>
      <c r="CWB27" s="11"/>
      <c r="CWC27" s="11"/>
      <c r="CWD27" s="11"/>
      <c r="CWE27" s="11"/>
      <c r="CWF27" s="11"/>
      <c r="CWG27" s="11"/>
      <c r="CWH27" s="11"/>
      <c r="CWI27" s="11"/>
      <c r="CWJ27" s="11"/>
      <c r="CWK27" s="11"/>
      <c r="CWL27" s="11"/>
      <c r="CWM27" s="11"/>
      <c r="CWN27" s="11"/>
      <c r="CWO27" s="11"/>
      <c r="CWP27" s="11"/>
      <c r="CWQ27" s="11"/>
      <c r="CWR27" s="11"/>
      <c r="CWS27" s="11"/>
      <c r="CWT27" s="11"/>
      <c r="CWU27" s="11"/>
      <c r="CWV27" s="11"/>
      <c r="CWW27" s="11"/>
      <c r="CWX27" s="11"/>
      <c r="CWY27" s="11"/>
      <c r="CWZ27" s="11"/>
      <c r="CXA27" s="11"/>
      <c r="CXB27" s="11"/>
      <c r="CXC27" s="11"/>
      <c r="CXD27" s="11"/>
      <c r="CXE27" s="11"/>
      <c r="CXF27" s="11"/>
      <c r="CXG27" s="11"/>
      <c r="CXH27" s="11"/>
      <c r="CXI27" s="11"/>
      <c r="CXJ27" s="11"/>
      <c r="CXK27" s="11"/>
      <c r="CXL27" s="11"/>
      <c r="CXM27" s="11"/>
      <c r="CXN27" s="11"/>
      <c r="CXO27" s="11"/>
      <c r="CXP27" s="11"/>
      <c r="CXQ27" s="11"/>
      <c r="CXR27" s="11"/>
      <c r="CXS27" s="11"/>
      <c r="CXT27" s="11"/>
      <c r="CXU27" s="11"/>
      <c r="CXV27" s="11"/>
      <c r="CXW27" s="11"/>
      <c r="CXX27" s="11"/>
      <c r="CXY27" s="11"/>
      <c r="CXZ27" s="11"/>
      <c r="CYA27" s="11"/>
      <c r="CYB27" s="11"/>
      <c r="CYC27" s="11"/>
      <c r="CYD27" s="11"/>
      <c r="CYE27" s="11"/>
      <c r="CYF27" s="11"/>
      <c r="CYG27" s="11"/>
      <c r="CYH27" s="11"/>
      <c r="CYI27" s="11"/>
      <c r="CYJ27" s="11"/>
      <c r="CYK27" s="11"/>
      <c r="CYL27" s="11"/>
      <c r="CYM27" s="11"/>
      <c r="CYN27" s="11"/>
      <c r="CYO27" s="11"/>
      <c r="CYP27" s="11"/>
      <c r="CYQ27" s="11"/>
      <c r="CYR27" s="11"/>
      <c r="CYS27" s="11"/>
      <c r="CYT27" s="11"/>
      <c r="CYU27" s="11"/>
      <c r="CYV27" s="11"/>
      <c r="CYW27" s="11"/>
      <c r="CYX27" s="11"/>
      <c r="CYY27" s="11"/>
      <c r="CYZ27" s="11"/>
      <c r="CZA27" s="11"/>
      <c r="CZB27" s="11"/>
      <c r="CZC27" s="11"/>
      <c r="CZD27" s="11"/>
      <c r="CZE27" s="11"/>
      <c r="CZF27" s="11"/>
      <c r="CZG27" s="11"/>
      <c r="CZH27" s="11"/>
      <c r="CZI27" s="11"/>
      <c r="CZJ27" s="11"/>
      <c r="CZK27" s="11"/>
      <c r="CZL27" s="11"/>
      <c r="CZM27" s="11"/>
      <c r="CZN27" s="11"/>
      <c r="CZO27" s="11"/>
      <c r="CZP27" s="11"/>
      <c r="CZQ27" s="11"/>
      <c r="CZR27" s="11"/>
      <c r="CZS27" s="11"/>
      <c r="CZT27" s="11"/>
      <c r="CZU27" s="11"/>
      <c r="CZV27" s="11"/>
      <c r="CZW27" s="11"/>
      <c r="CZX27" s="11"/>
      <c r="CZY27" s="11"/>
      <c r="CZZ27" s="11"/>
      <c r="DAA27" s="11"/>
      <c r="DAB27" s="11"/>
      <c r="DAC27" s="11"/>
      <c r="DAD27" s="11"/>
      <c r="DAE27" s="11"/>
      <c r="DAF27" s="11"/>
      <c r="DAG27" s="11"/>
      <c r="DAH27" s="11"/>
      <c r="DAI27" s="11"/>
      <c r="DAJ27" s="11"/>
      <c r="DAK27" s="11"/>
      <c r="DAL27" s="11"/>
      <c r="DAM27" s="11"/>
      <c r="DAN27" s="11"/>
      <c r="DAO27" s="11"/>
      <c r="DAP27" s="11"/>
      <c r="DAQ27" s="11"/>
      <c r="DAR27" s="11"/>
      <c r="DAS27" s="11"/>
      <c r="DAT27" s="11"/>
      <c r="DAU27" s="11"/>
      <c r="DAV27" s="11"/>
      <c r="DAW27" s="11"/>
      <c r="DAX27" s="11"/>
      <c r="DAY27" s="11"/>
      <c r="DAZ27" s="11"/>
      <c r="DBA27" s="11"/>
      <c r="DBB27" s="11"/>
      <c r="DBC27" s="11"/>
      <c r="DBD27" s="11"/>
      <c r="DBE27" s="11"/>
      <c r="DBF27" s="11"/>
      <c r="DBG27" s="11"/>
      <c r="DBH27" s="11"/>
      <c r="DBI27" s="11"/>
      <c r="DBJ27" s="11"/>
      <c r="DBK27" s="11"/>
      <c r="DBL27" s="11"/>
      <c r="DBM27" s="11"/>
      <c r="DBN27" s="11"/>
      <c r="DBO27" s="11"/>
      <c r="DBP27" s="11"/>
      <c r="DBQ27" s="11"/>
      <c r="DBR27" s="11"/>
      <c r="DBS27" s="11"/>
      <c r="DBT27" s="11"/>
      <c r="DBU27" s="11"/>
      <c r="DBV27" s="11"/>
      <c r="DBW27" s="11"/>
      <c r="DBX27" s="11"/>
      <c r="DBY27" s="11"/>
      <c r="DBZ27" s="11"/>
      <c r="DCA27" s="11"/>
      <c r="DCB27" s="11"/>
      <c r="DCC27" s="11"/>
      <c r="DCD27" s="11"/>
      <c r="DCE27" s="11"/>
      <c r="DCF27" s="11"/>
      <c r="DCG27" s="11"/>
      <c r="DCH27" s="11"/>
      <c r="DCI27" s="11"/>
      <c r="DCJ27" s="11"/>
      <c r="DCK27" s="11"/>
      <c r="DCL27" s="11"/>
      <c r="DCM27" s="11"/>
      <c r="DCN27" s="11"/>
      <c r="DCO27" s="11"/>
      <c r="DCP27" s="11"/>
      <c r="DCQ27" s="11"/>
      <c r="DCR27" s="11"/>
      <c r="DCS27" s="11"/>
      <c r="DCT27" s="11"/>
      <c r="DCU27" s="11"/>
      <c r="DCV27" s="11"/>
      <c r="DCW27" s="11"/>
      <c r="DCX27" s="11"/>
      <c r="DCY27" s="11"/>
      <c r="DCZ27" s="11"/>
      <c r="DDA27" s="11"/>
      <c r="DDB27" s="11"/>
      <c r="DDC27" s="11"/>
      <c r="DDD27" s="11"/>
      <c r="DDE27" s="11"/>
      <c r="DDF27" s="11"/>
      <c r="DDG27" s="11"/>
      <c r="DDH27" s="11"/>
      <c r="DDI27" s="11"/>
      <c r="DDJ27" s="11"/>
      <c r="DDK27" s="11"/>
      <c r="DDL27" s="11"/>
      <c r="DDM27" s="11"/>
      <c r="DDN27" s="11"/>
      <c r="DDO27" s="11"/>
      <c r="DDP27" s="11"/>
      <c r="DDQ27" s="11"/>
      <c r="DDR27" s="11"/>
      <c r="DDS27" s="11"/>
      <c r="DDT27" s="11"/>
      <c r="DDU27" s="11"/>
      <c r="DDV27" s="11"/>
      <c r="DDW27" s="11"/>
      <c r="DDX27" s="11"/>
      <c r="DDY27" s="11"/>
      <c r="DDZ27" s="11"/>
      <c r="DEA27" s="11"/>
      <c r="DEB27" s="11"/>
      <c r="DEC27" s="11"/>
      <c r="DED27" s="11"/>
      <c r="DEE27" s="11"/>
      <c r="DEF27" s="11"/>
      <c r="DEG27" s="11"/>
      <c r="DEH27" s="11"/>
      <c r="DEI27" s="11"/>
      <c r="DEJ27" s="11"/>
      <c r="DEK27" s="11"/>
      <c r="DEL27" s="11"/>
      <c r="DEM27" s="11"/>
      <c r="DEN27" s="11"/>
      <c r="DEO27" s="11"/>
      <c r="DEP27" s="11"/>
      <c r="DEQ27" s="11"/>
      <c r="DER27" s="11"/>
      <c r="DES27" s="11"/>
      <c r="DET27" s="11"/>
      <c r="DEU27" s="11"/>
      <c r="DEV27" s="11"/>
      <c r="DEW27" s="11"/>
      <c r="DEX27" s="11"/>
      <c r="DEY27" s="11"/>
      <c r="DEZ27" s="11"/>
      <c r="DFA27" s="11"/>
      <c r="DFB27" s="11"/>
      <c r="DFC27" s="11"/>
      <c r="DFD27" s="11"/>
      <c r="DFE27" s="11"/>
      <c r="DFF27" s="11"/>
      <c r="DFG27" s="11"/>
      <c r="DFH27" s="11"/>
      <c r="DFI27" s="11"/>
      <c r="DFJ27" s="11"/>
      <c r="DFK27" s="11"/>
      <c r="DFL27" s="11"/>
      <c r="DFM27" s="11"/>
      <c r="DFN27" s="11"/>
      <c r="DFO27" s="11"/>
      <c r="DFP27" s="11"/>
      <c r="DFQ27" s="11"/>
      <c r="DFR27" s="11"/>
      <c r="DFS27" s="11"/>
      <c r="DFT27" s="11"/>
      <c r="DFU27" s="11"/>
      <c r="DFV27" s="11"/>
      <c r="DFW27" s="11"/>
      <c r="DFX27" s="11"/>
      <c r="DFY27" s="11"/>
      <c r="DFZ27" s="11"/>
      <c r="DGA27" s="11"/>
      <c r="DGB27" s="11"/>
      <c r="DGC27" s="11"/>
      <c r="DGD27" s="11"/>
      <c r="DGE27" s="11"/>
      <c r="DGF27" s="11"/>
      <c r="DGG27" s="11"/>
      <c r="DGH27" s="11"/>
      <c r="DGI27" s="11"/>
      <c r="DGJ27" s="11"/>
      <c r="DGK27" s="11"/>
      <c r="DGL27" s="11"/>
      <c r="DGM27" s="11"/>
      <c r="DGN27" s="11"/>
      <c r="DGO27" s="11"/>
      <c r="DGP27" s="11"/>
      <c r="DGQ27" s="11"/>
      <c r="DGR27" s="11"/>
      <c r="DGS27" s="11"/>
      <c r="DGT27" s="11"/>
      <c r="DGU27" s="11"/>
      <c r="DGV27" s="11"/>
      <c r="DGW27" s="11"/>
      <c r="DGX27" s="11"/>
      <c r="DGY27" s="11"/>
      <c r="DGZ27" s="11"/>
      <c r="DHA27" s="11"/>
      <c r="DHB27" s="11"/>
      <c r="DHC27" s="11"/>
      <c r="DHD27" s="11"/>
      <c r="DHE27" s="11"/>
      <c r="DHF27" s="11"/>
      <c r="DHG27" s="11"/>
      <c r="DHH27" s="11"/>
      <c r="DHI27" s="11"/>
      <c r="DHJ27" s="11"/>
      <c r="DHK27" s="11"/>
      <c r="DHL27" s="11"/>
      <c r="DHM27" s="11"/>
      <c r="DHN27" s="11"/>
      <c r="DHO27" s="11"/>
      <c r="DHP27" s="11"/>
      <c r="DHQ27" s="11"/>
      <c r="DHR27" s="11"/>
      <c r="DHS27" s="11"/>
      <c r="DHT27" s="11"/>
      <c r="DHU27" s="11"/>
      <c r="DHV27" s="11"/>
      <c r="DHW27" s="11"/>
      <c r="DHX27" s="11"/>
      <c r="DHY27" s="11"/>
      <c r="DHZ27" s="11"/>
      <c r="DIA27" s="11"/>
      <c r="DIB27" s="11"/>
      <c r="DIC27" s="11"/>
      <c r="DID27" s="11"/>
      <c r="DIE27" s="11"/>
      <c r="DIF27" s="11"/>
      <c r="DIG27" s="11"/>
      <c r="DIH27" s="11"/>
      <c r="DII27" s="11"/>
      <c r="DIJ27" s="11"/>
      <c r="DIK27" s="11"/>
      <c r="DIL27" s="11"/>
      <c r="DIM27" s="11"/>
      <c r="DIN27" s="11"/>
      <c r="DIO27" s="11"/>
      <c r="DIP27" s="11"/>
      <c r="DIQ27" s="11"/>
      <c r="DIR27" s="11"/>
      <c r="DIS27" s="11"/>
      <c r="DIT27" s="11"/>
      <c r="DIU27" s="11"/>
      <c r="DIV27" s="11"/>
      <c r="DIW27" s="11"/>
      <c r="DIX27" s="11"/>
      <c r="DIY27" s="11"/>
      <c r="DIZ27" s="11"/>
      <c r="DJA27" s="11"/>
      <c r="DJB27" s="11"/>
      <c r="DJC27" s="11"/>
      <c r="DJD27" s="11"/>
      <c r="DJE27" s="11"/>
      <c r="DJF27" s="11"/>
      <c r="DJG27" s="11"/>
      <c r="DJH27" s="11"/>
      <c r="DJI27" s="11"/>
      <c r="DJJ27" s="11"/>
      <c r="DJK27" s="11"/>
      <c r="DJL27" s="11"/>
      <c r="DJM27" s="11"/>
      <c r="DJN27" s="11"/>
      <c r="DJO27" s="11"/>
      <c r="DJP27" s="11"/>
      <c r="DJQ27" s="11"/>
      <c r="DJR27" s="11"/>
      <c r="DJS27" s="11"/>
      <c r="DJT27" s="11"/>
      <c r="DJU27" s="11"/>
      <c r="DJV27" s="11"/>
      <c r="DJW27" s="11"/>
      <c r="DJX27" s="11"/>
      <c r="DJY27" s="11"/>
      <c r="DJZ27" s="11"/>
      <c r="DKA27" s="11"/>
      <c r="DKB27" s="11"/>
      <c r="DKC27" s="11"/>
      <c r="DKD27" s="11"/>
      <c r="DKE27" s="11"/>
      <c r="DKF27" s="11"/>
      <c r="DKG27" s="11"/>
      <c r="DKH27" s="11"/>
      <c r="DKI27" s="11"/>
      <c r="DKJ27" s="11"/>
      <c r="DKK27" s="11"/>
      <c r="DKL27" s="11"/>
      <c r="DKM27" s="11"/>
      <c r="DKN27" s="11"/>
      <c r="DKO27" s="11"/>
      <c r="DKP27" s="11"/>
      <c r="DKQ27" s="11"/>
      <c r="DKR27" s="11"/>
      <c r="DKS27" s="11"/>
      <c r="DKT27" s="11"/>
      <c r="DKU27" s="11"/>
      <c r="DKV27" s="11"/>
      <c r="DKW27" s="11"/>
      <c r="DKX27" s="11"/>
      <c r="DKY27" s="11"/>
      <c r="DKZ27" s="11"/>
      <c r="DLA27" s="11"/>
      <c r="DLB27" s="11"/>
      <c r="DLC27" s="11"/>
      <c r="DLD27" s="11"/>
      <c r="DLE27" s="11"/>
      <c r="DLF27" s="11"/>
      <c r="DLG27" s="11"/>
      <c r="DLH27" s="11"/>
      <c r="DLI27" s="11"/>
      <c r="DLJ27" s="11"/>
      <c r="DLK27" s="11"/>
      <c r="DLL27" s="11"/>
      <c r="DLM27" s="11"/>
      <c r="DLN27" s="11"/>
      <c r="DLO27" s="11"/>
      <c r="DLP27" s="11"/>
      <c r="DLQ27" s="11"/>
      <c r="DLR27" s="11"/>
      <c r="DLS27" s="11"/>
      <c r="DLT27" s="11"/>
      <c r="DLU27" s="11"/>
      <c r="DLV27" s="11"/>
      <c r="DLW27" s="11"/>
      <c r="DLX27" s="11"/>
      <c r="DLY27" s="11"/>
      <c r="DLZ27" s="11"/>
      <c r="DMA27" s="11"/>
      <c r="DMB27" s="11"/>
      <c r="DMC27" s="11"/>
      <c r="DMD27" s="11"/>
      <c r="DME27" s="11"/>
      <c r="DMF27" s="11"/>
      <c r="DMG27" s="11"/>
      <c r="DMH27" s="11"/>
      <c r="DMI27" s="11"/>
      <c r="DMJ27" s="11"/>
      <c r="DMK27" s="11"/>
      <c r="DML27" s="11"/>
      <c r="DMM27" s="11"/>
      <c r="DMN27" s="11"/>
      <c r="DMO27" s="11"/>
      <c r="DMP27" s="11"/>
      <c r="DMQ27" s="11"/>
      <c r="DMR27" s="11"/>
      <c r="DMS27" s="11"/>
      <c r="DMT27" s="11"/>
      <c r="DMU27" s="11"/>
      <c r="DMV27" s="11"/>
      <c r="DMW27" s="11"/>
      <c r="DMX27" s="11"/>
      <c r="DMY27" s="11"/>
      <c r="DMZ27" s="11"/>
      <c r="DNA27" s="11"/>
      <c r="DNB27" s="11"/>
      <c r="DNC27" s="11"/>
      <c r="DND27" s="11"/>
      <c r="DNE27" s="11"/>
      <c r="DNF27" s="11"/>
      <c r="DNG27" s="11"/>
      <c r="DNH27" s="11"/>
      <c r="DNI27" s="11"/>
      <c r="DNJ27" s="11"/>
      <c r="DNK27" s="11"/>
      <c r="DNL27" s="11"/>
      <c r="DNM27" s="11"/>
      <c r="DNN27" s="11"/>
      <c r="DNO27" s="11"/>
      <c r="DNP27" s="11"/>
      <c r="DNQ27" s="11"/>
      <c r="DNR27" s="11"/>
      <c r="DNS27" s="11"/>
      <c r="DNT27" s="11"/>
      <c r="DNU27" s="11"/>
      <c r="DNV27" s="11"/>
      <c r="DNW27" s="11"/>
      <c r="DNX27" s="11"/>
      <c r="DNY27" s="11"/>
      <c r="DNZ27" s="11"/>
      <c r="DOA27" s="11"/>
      <c r="DOB27" s="11"/>
      <c r="DOC27" s="11"/>
      <c r="DOD27" s="11"/>
      <c r="DOE27" s="11"/>
      <c r="DOF27" s="11"/>
      <c r="DOG27" s="11"/>
      <c r="DOH27" s="11"/>
      <c r="DOI27" s="11"/>
      <c r="DOJ27" s="11"/>
      <c r="DOK27" s="11"/>
      <c r="DOL27" s="11"/>
      <c r="DOM27" s="11"/>
      <c r="DON27" s="11"/>
      <c r="DOO27" s="11"/>
      <c r="DOP27" s="11"/>
      <c r="DOQ27" s="11"/>
      <c r="DOR27" s="11"/>
      <c r="DOS27" s="11"/>
      <c r="DOT27" s="11"/>
      <c r="DOU27" s="11"/>
      <c r="DOV27" s="11"/>
      <c r="DOW27" s="11"/>
      <c r="DOX27" s="11"/>
      <c r="DOY27" s="11"/>
      <c r="DOZ27" s="11"/>
      <c r="DPA27" s="11"/>
      <c r="DPB27" s="11"/>
      <c r="DPC27" s="11"/>
      <c r="DPD27" s="11"/>
      <c r="DPE27" s="11"/>
      <c r="DPF27" s="11"/>
      <c r="DPG27" s="11"/>
      <c r="DPH27" s="11"/>
      <c r="DPI27" s="11"/>
      <c r="DPJ27" s="11"/>
      <c r="DPK27" s="11"/>
      <c r="DPL27" s="11"/>
      <c r="DPM27" s="11"/>
      <c r="DPN27" s="11"/>
      <c r="DPO27" s="11"/>
      <c r="DPP27" s="11"/>
      <c r="DPQ27" s="11"/>
      <c r="DPR27" s="11"/>
      <c r="DPS27" s="11"/>
      <c r="DPT27" s="11"/>
      <c r="DPU27" s="11"/>
      <c r="DPV27" s="11"/>
      <c r="DPW27" s="11"/>
      <c r="DPX27" s="11"/>
      <c r="DPY27" s="11"/>
      <c r="DPZ27" s="11"/>
      <c r="DQA27" s="11"/>
      <c r="DQB27" s="11"/>
      <c r="DQC27" s="11"/>
      <c r="DQD27" s="11"/>
      <c r="DQE27" s="11"/>
      <c r="DQF27" s="11"/>
      <c r="DQG27" s="11"/>
      <c r="DQH27" s="11"/>
      <c r="DQI27" s="11"/>
      <c r="DQJ27" s="11"/>
      <c r="DQK27" s="11"/>
      <c r="DQL27" s="11"/>
      <c r="DQM27" s="11"/>
      <c r="DQN27" s="11"/>
      <c r="DQO27" s="11"/>
      <c r="DQP27" s="11"/>
      <c r="DQQ27" s="11"/>
      <c r="DQR27" s="11"/>
      <c r="DQS27" s="11"/>
      <c r="DQT27" s="11"/>
      <c r="DQU27" s="11"/>
      <c r="DQV27" s="11"/>
      <c r="DQW27" s="11"/>
      <c r="DQX27" s="11"/>
      <c r="DQY27" s="11"/>
      <c r="DQZ27" s="11"/>
      <c r="DRA27" s="11"/>
      <c r="DRB27" s="11"/>
      <c r="DRC27" s="11"/>
      <c r="DRD27" s="11"/>
      <c r="DRE27" s="11"/>
      <c r="DRF27" s="11"/>
      <c r="DRG27" s="11"/>
      <c r="DRH27" s="11"/>
      <c r="DRI27" s="11"/>
      <c r="DRJ27" s="11"/>
      <c r="DRK27" s="11"/>
      <c r="DRL27" s="11"/>
      <c r="DRM27" s="11"/>
      <c r="DRN27" s="11"/>
      <c r="DRO27" s="11"/>
      <c r="DRP27" s="11"/>
      <c r="DRQ27" s="11"/>
      <c r="DRR27" s="11"/>
      <c r="DRS27" s="11"/>
      <c r="DRT27" s="11"/>
      <c r="DRU27" s="11"/>
      <c r="DRV27" s="11"/>
      <c r="DRW27" s="11"/>
      <c r="DRX27" s="11"/>
      <c r="DRY27" s="11"/>
      <c r="DRZ27" s="11"/>
      <c r="DSA27" s="11"/>
      <c r="DSB27" s="11"/>
      <c r="DSC27" s="11"/>
      <c r="DSD27" s="11"/>
      <c r="DSE27" s="11"/>
      <c r="DSF27" s="11"/>
      <c r="DSG27" s="11"/>
      <c r="DSH27" s="11"/>
      <c r="DSI27" s="11"/>
      <c r="DSJ27" s="11"/>
      <c r="DSK27" s="11"/>
      <c r="DSL27" s="11"/>
      <c r="DSM27" s="11"/>
      <c r="DSN27" s="11"/>
      <c r="DSO27" s="11"/>
      <c r="DSP27" s="11"/>
      <c r="DSQ27" s="11"/>
      <c r="DSR27" s="11"/>
      <c r="DSS27" s="11"/>
      <c r="DST27" s="11"/>
      <c r="DSU27" s="11"/>
      <c r="DSV27" s="11"/>
      <c r="DSW27" s="11"/>
      <c r="DSX27" s="11"/>
      <c r="DSY27" s="11"/>
      <c r="DSZ27" s="11"/>
      <c r="DTA27" s="11"/>
      <c r="DTB27" s="11"/>
      <c r="DTC27" s="11"/>
      <c r="DTD27" s="11"/>
      <c r="DTE27" s="11"/>
      <c r="DTF27" s="11"/>
      <c r="DTG27" s="11"/>
      <c r="DTH27" s="11"/>
      <c r="DTI27" s="11"/>
      <c r="DTJ27" s="11"/>
      <c r="DTK27" s="11"/>
      <c r="DTL27" s="11"/>
      <c r="DTM27" s="11"/>
      <c r="DTN27" s="11"/>
      <c r="DTO27" s="11"/>
      <c r="DTP27" s="11"/>
      <c r="DTQ27" s="11"/>
      <c r="DTR27" s="11"/>
      <c r="DTS27" s="11"/>
      <c r="DTT27" s="11"/>
      <c r="DTU27" s="11"/>
      <c r="DTV27" s="11"/>
      <c r="DTW27" s="11"/>
      <c r="DTX27" s="11"/>
      <c r="DTY27" s="11"/>
      <c r="DTZ27" s="11"/>
      <c r="DUA27" s="11"/>
      <c r="DUB27" s="11"/>
      <c r="DUC27" s="11"/>
      <c r="DUD27" s="11"/>
      <c r="DUE27" s="11"/>
      <c r="DUF27" s="11"/>
      <c r="DUG27" s="11"/>
      <c r="DUH27" s="11"/>
      <c r="DUI27" s="11"/>
      <c r="DUJ27" s="11"/>
      <c r="DUK27" s="11"/>
      <c r="DUL27" s="11"/>
      <c r="DUM27" s="11"/>
      <c r="DUN27" s="11"/>
      <c r="DUO27" s="11"/>
      <c r="DUP27" s="11"/>
      <c r="DUQ27" s="11"/>
      <c r="DUR27" s="11"/>
      <c r="DUS27" s="11"/>
      <c r="DUT27" s="11"/>
      <c r="DUU27" s="11"/>
      <c r="DUV27" s="11"/>
      <c r="DUW27" s="11"/>
      <c r="DUX27" s="11"/>
      <c r="DUY27" s="11"/>
      <c r="DUZ27" s="11"/>
      <c r="DVA27" s="11"/>
      <c r="DVB27" s="11"/>
      <c r="DVC27" s="11"/>
      <c r="DVD27" s="11"/>
      <c r="DVE27" s="11"/>
      <c r="DVF27" s="11"/>
      <c r="DVG27" s="11"/>
      <c r="DVH27" s="11"/>
      <c r="DVI27" s="11"/>
      <c r="DVJ27" s="11"/>
      <c r="DVK27" s="11"/>
      <c r="DVL27" s="11"/>
      <c r="DVM27" s="11"/>
      <c r="DVN27" s="11"/>
      <c r="DVO27" s="11"/>
      <c r="DVP27" s="11"/>
      <c r="DVQ27" s="11"/>
      <c r="DVR27" s="11"/>
      <c r="DVS27" s="11"/>
      <c r="DVT27" s="11"/>
      <c r="DVU27" s="11"/>
      <c r="DVV27" s="11"/>
      <c r="DVW27" s="11"/>
      <c r="DVX27" s="11"/>
      <c r="DVY27" s="11"/>
      <c r="DVZ27" s="11"/>
      <c r="DWA27" s="11"/>
      <c r="DWB27" s="11"/>
      <c r="DWC27" s="11"/>
      <c r="DWD27" s="11"/>
      <c r="DWE27" s="11"/>
      <c r="DWF27" s="11"/>
      <c r="DWG27" s="11"/>
      <c r="DWH27" s="11"/>
      <c r="DWI27" s="11"/>
      <c r="DWJ27" s="11"/>
      <c r="DWK27" s="11"/>
      <c r="DWL27" s="11"/>
      <c r="DWM27" s="11"/>
      <c r="DWN27" s="11"/>
      <c r="DWO27" s="11"/>
      <c r="DWP27" s="11"/>
      <c r="DWQ27" s="11"/>
      <c r="DWR27" s="11"/>
      <c r="DWS27" s="11"/>
      <c r="DWT27" s="11"/>
      <c r="DWU27" s="11"/>
      <c r="DWV27" s="11"/>
      <c r="DWW27" s="11"/>
      <c r="DWX27" s="11"/>
      <c r="DWY27" s="11"/>
      <c r="DWZ27" s="11"/>
      <c r="DXA27" s="11"/>
      <c r="DXB27" s="11"/>
      <c r="DXC27" s="11"/>
      <c r="DXD27" s="11"/>
      <c r="DXE27" s="11"/>
      <c r="DXF27" s="11"/>
      <c r="DXG27" s="11"/>
      <c r="DXH27" s="11"/>
      <c r="DXI27" s="11"/>
      <c r="DXJ27" s="11"/>
      <c r="DXK27" s="11"/>
      <c r="DXL27" s="11"/>
      <c r="DXM27" s="11"/>
      <c r="DXN27" s="11"/>
      <c r="DXO27" s="11"/>
      <c r="DXP27" s="11"/>
      <c r="DXQ27" s="11"/>
      <c r="DXR27" s="11"/>
      <c r="DXS27" s="11"/>
      <c r="DXT27" s="11"/>
      <c r="DXU27" s="11"/>
      <c r="DXV27" s="11"/>
      <c r="DXW27" s="11"/>
      <c r="DXX27" s="11"/>
      <c r="DXY27" s="11"/>
      <c r="DXZ27" s="11"/>
      <c r="DYA27" s="11"/>
      <c r="DYB27" s="11"/>
      <c r="DYC27" s="11"/>
      <c r="DYD27" s="11"/>
      <c r="DYE27" s="11"/>
      <c r="DYF27" s="11"/>
      <c r="DYG27" s="11"/>
      <c r="DYH27" s="11"/>
      <c r="DYI27" s="11"/>
      <c r="DYJ27" s="11"/>
      <c r="DYK27" s="11"/>
      <c r="DYL27" s="11"/>
      <c r="DYM27" s="11"/>
      <c r="DYN27" s="11"/>
      <c r="DYO27" s="11"/>
      <c r="DYP27" s="11"/>
      <c r="DYQ27" s="11"/>
      <c r="DYR27" s="11"/>
      <c r="DYS27" s="11"/>
      <c r="DYT27" s="11"/>
      <c r="DYU27" s="11"/>
      <c r="DYV27" s="11"/>
      <c r="DYW27" s="11"/>
      <c r="DYX27" s="11"/>
      <c r="DYY27" s="11"/>
      <c r="DYZ27" s="11"/>
      <c r="DZA27" s="11"/>
      <c r="DZB27" s="11"/>
      <c r="DZC27" s="11"/>
      <c r="DZD27" s="11"/>
      <c r="DZE27" s="11"/>
      <c r="DZF27" s="11"/>
      <c r="DZG27" s="11"/>
      <c r="DZH27" s="11"/>
      <c r="DZI27" s="11"/>
      <c r="DZJ27" s="11"/>
      <c r="DZK27" s="11"/>
      <c r="DZL27" s="11"/>
      <c r="DZM27" s="11"/>
      <c r="DZN27" s="11"/>
      <c r="DZO27" s="11"/>
      <c r="DZP27" s="11"/>
      <c r="DZQ27" s="11"/>
      <c r="DZR27" s="11"/>
      <c r="DZS27" s="11"/>
      <c r="DZT27" s="11"/>
      <c r="DZU27" s="11"/>
      <c r="DZV27" s="11"/>
      <c r="DZW27" s="11"/>
      <c r="DZX27" s="11"/>
      <c r="DZY27" s="11"/>
      <c r="DZZ27" s="11"/>
      <c r="EAA27" s="11"/>
      <c r="EAB27" s="11"/>
      <c r="EAC27" s="11"/>
      <c r="EAD27" s="11"/>
      <c r="EAE27" s="11"/>
      <c r="EAF27" s="11"/>
      <c r="EAG27" s="11"/>
      <c r="EAH27" s="11"/>
      <c r="EAI27" s="11"/>
      <c r="EAJ27" s="11"/>
      <c r="EAK27" s="11"/>
      <c r="EAL27" s="11"/>
      <c r="EAM27" s="11"/>
      <c r="EAN27" s="11"/>
      <c r="EAO27" s="11"/>
      <c r="EAP27" s="11"/>
      <c r="EAQ27" s="11"/>
      <c r="EAR27" s="11"/>
      <c r="EAS27" s="11"/>
      <c r="EAT27" s="11"/>
      <c r="EAU27" s="11"/>
      <c r="EAV27" s="11"/>
      <c r="EAW27" s="11"/>
      <c r="EAX27" s="11"/>
      <c r="EAY27" s="11"/>
      <c r="EAZ27" s="11"/>
      <c r="EBA27" s="11"/>
      <c r="EBB27" s="11"/>
      <c r="EBC27" s="11"/>
      <c r="EBD27" s="11"/>
      <c r="EBE27" s="11"/>
      <c r="EBF27" s="11"/>
      <c r="EBG27" s="11"/>
      <c r="EBH27" s="11"/>
      <c r="EBI27" s="11"/>
      <c r="EBJ27" s="11"/>
      <c r="EBK27" s="11"/>
      <c r="EBL27" s="11"/>
      <c r="EBM27" s="11"/>
      <c r="EBN27" s="11"/>
      <c r="EBO27" s="11"/>
      <c r="EBP27" s="11"/>
      <c r="EBQ27" s="11"/>
      <c r="EBR27" s="11"/>
      <c r="EBS27" s="11"/>
      <c r="EBT27" s="11"/>
      <c r="EBU27" s="11"/>
      <c r="EBV27" s="11"/>
      <c r="EBW27" s="11"/>
      <c r="EBX27" s="11"/>
      <c r="EBY27" s="11"/>
      <c r="EBZ27" s="11"/>
      <c r="ECA27" s="11"/>
      <c r="ECB27" s="11"/>
      <c r="ECC27" s="11"/>
      <c r="ECD27" s="11"/>
      <c r="ECE27" s="11"/>
      <c r="ECF27" s="11"/>
      <c r="ECG27" s="11"/>
      <c r="ECH27" s="11"/>
      <c r="ECI27" s="11"/>
      <c r="ECJ27" s="11"/>
      <c r="ECK27" s="11"/>
      <c r="ECL27" s="11"/>
      <c r="ECM27" s="11"/>
      <c r="ECN27" s="11"/>
      <c r="ECO27" s="11"/>
      <c r="ECP27" s="11"/>
      <c r="ECQ27" s="11"/>
      <c r="ECR27" s="11"/>
      <c r="ECS27" s="11"/>
      <c r="ECT27" s="11"/>
      <c r="ECU27" s="11"/>
      <c r="ECV27" s="11"/>
      <c r="ECW27" s="11"/>
      <c r="ECX27" s="11"/>
      <c r="ECY27" s="11"/>
      <c r="ECZ27" s="11"/>
      <c r="EDA27" s="11"/>
      <c r="EDB27" s="11"/>
      <c r="EDC27" s="11"/>
      <c r="EDD27" s="11"/>
      <c r="EDE27" s="11"/>
      <c r="EDF27" s="11"/>
      <c r="EDG27" s="11"/>
      <c r="EDH27" s="11"/>
      <c r="EDI27" s="11"/>
      <c r="EDJ27" s="11"/>
      <c r="EDK27" s="11"/>
      <c r="EDL27" s="11"/>
      <c r="EDM27" s="11"/>
      <c r="EDN27" s="11"/>
      <c r="EDO27" s="11"/>
      <c r="EDP27" s="11"/>
      <c r="EDQ27" s="11"/>
      <c r="EDR27" s="11"/>
      <c r="EDS27" s="11"/>
      <c r="EDT27" s="11"/>
      <c r="EDU27" s="11"/>
      <c r="EDV27" s="11"/>
      <c r="EDW27" s="11"/>
      <c r="EDX27" s="11"/>
      <c r="EDY27" s="11"/>
      <c r="EDZ27" s="11"/>
      <c r="EEA27" s="11"/>
      <c r="EEB27" s="11"/>
      <c r="EEC27" s="11"/>
      <c r="EED27" s="11"/>
      <c r="EEE27" s="11"/>
      <c r="EEF27" s="11"/>
      <c r="EEG27" s="11"/>
      <c r="EEH27" s="11"/>
      <c r="EEI27" s="11"/>
      <c r="EEJ27" s="11"/>
      <c r="EEK27" s="11"/>
      <c r="EEL27" s="11"/>
      <c r="EEM27" s="11"/>
      <c r="EEN27" s="11"/>
      <c r="EEO27" s="11"/>
      <c r="EEP27" s="11"/>
      <c r="EEQ27" s="11"/>
      <c r="EER27" s="11"/>
      <c r="EES27" s="11"/>
      <c r="EET27" s="11"/>
      <c r="EEU27" s="11"/>
      <c r="EEV27" s="11"/>
      <c r="EEW27" s="11"/>
      <c r="EEX27" s="11"/>
      <c r="EEY27" s="11"/>
      <c r="EEZ27" s="11"/>
      <c r="EFA27" s="11"/>
      <c r="EFB27" s="11"/>
      <c r="EFC27" s="11"/>
      <c r="EFD27" s="11"/>
      <c r="EFE27" s="11"/>
      <c r="EFF27" s="11"/>
      <c r="EFG27" s="11"/>
      <c r="EFH27" s="11"/>
      <c r="EFI27" s="11"/>
      <c r="EFJ27" s="11"/>
      <c r="EFK27" s="11"/>
      <c r="EFL27" s="11"/>
      <c r="EFM27" s="11"/>
      <c r="EFN27" s="11"/>
      <c r="EFO27" s="11"/>
      <c r="EFP27" s="11"/>
      <c r="EFQ27" s="11"/>
      <c r="EFR27" s="11"/>
      <c r="EFS27" s="11"/>
      <c r="EFT27" s="11"/>
      <c r="EFU27" s="11"/>
      <c r="EFV27" s="11"/>
      <c r="EFW27" s="11"/>
      <c r="EFX27" s="11"/>
      <c r="EFY27" s="11"/>
      <c r="EFZ27" s="11"/>
      <c r="EGA27" s="11"/>
      <c r="EGB27" s="11"/>
      <c r="EGC27" s="11"/>
      <c r="EGD27" s="11"/>
      <c r="EGE27" s="11"/>
      <c r="EGF27" s="11"/>
      <c r="EGG27" s="11"/>
      <c r="EGH27" s="11"/>
      <c r="EGI27" s="11"/>
      <c r="EGJ27" s="11"/>
      <c r="EGK27" s="11"/>
      <c r="EGL27" s="11"/>
      <c r="EGM27" s="11"/>
      <c r="EGN27" s="11"/>
      <c r="EGO27" s="11"/>
      <c r="EGP27" s="11"/>
      <c r="EGQ27" s="11"/>
      <c r="EGR27" s="11"/>
      <c r="EGS27" s="11"/>
      <c r="EGT27" s="11"/>
      <c r="EGU27" s="11"/>
      <c r="EGV27" s="11"/>
      <c r="EGW27" s="11"/>
      <c r="EGX27" s="11"/>
      <c r="EGY27" s="11"/>
      <c r="EGZ27" s="11"/>
      <c r="EHA27" s="11"/>
      <c r="EHB27" s="11"/>
      <c r="EHC27" s="11"/>
      <c r="EHD27" s="11"/>
      <c r="EHE27" s="11"/>
      <c r="EHF27" s="11"/>
      <c r="EHG27" s="11"/>
      <c r="EHH27" s="11"/>
      <c r="EHI27" s="11"/>
      <c r="EHJ27" s="11"/>
      <c r="EHK27" s="11"/>
      <c r="EHL27" s="11"/>
      <c r="EHM27" s="11"/>
      <c r="EHN27" s="11"/>
      <c r="EHO27" s="11"/>
      <c r="EHP27" s="11"/>
      <c r="EHQ27" s="11"/>
      <c r="EHR27" s="11"/>
      <c r="EHS27" s="11"/>
      <c r="EHT27" s="11"/>
      <c r="EHU27" s="11"/>
      <c r="EHV27" s="11"/>
      <c r="EHW27" s="11"/>
      <c r="EHX27" s="11"/>
      <c r="EHY27" s="11"/>
      <c r="EHZ27" s="11"/>
      <c r="EIA27" s="11"/>
      <c r="EIB27" s="11"/>
      <c r="EIC27" s="11"/>
      <c r="EID27" s="11"/>
      <c r="EIE27" s="11"/>
      <c r="EIF27" s="11"/>
      <c r="EIG27" s="11"/>
      <c r="EIH27" s="11"/>
      <c r="EII27" s="11"/>
      <c r="EIJ27" s="11"/>
      <c r="EIK27" s="11"/>
      <c r="EIL27" s="11"/>
      <c r="EIM27" s="11"/>
      <c r="EIN27" s="11"/>
      <c r="EIO27" s="11"/>
      <c r="EIP27" s="11"/>
      <c r="EIQ27" s="11"/>
      <c r="EIR27" s="11"/>
      <c r="EIS27" s="11"/>
      <c r="EIT27" s="11"/>
      <c r="EIU27" s="11"/>
      <c r="EIV27" s="11"/>
      <c r="EIW27" s="11"/>
      <c r="EIX27" s="11"/>
      <c r="EIY27" s="11"/>
      <c r="EIZ27" s="11"/>
      <c r="EJA27" s="11"/>
      <c r="EJB27" s="11"/>
      <c r="EJC27" s="11"/>
      <c r="EJD27" s="11"/>
      <c r="EJE27" s="11"/>
      <c r="EJF27" s="11"/>
      <c r="EJG27" s="11"/>
      <c r="EJH27" s="11"/>
      <c r="EJI27" s="11"/>
      <c r="EJJ27" s="11"/>
      <c r="EJK27" s="11"/>
      <c r="EJL27" s="11"/>
      <c r="EJM27" s="11"/>
      <c r="EJN27" s="11"/>
      <c r="EJO27" s="11"/>
      <c r="EJP27" s="11"/>
      <c r="EJQ27" s="11"/>
      <c r="EJR27" s="11"/>
      <c r="EJS27" s="11"/>
      <c r="EJT27" s="11"/>
      <c r="EJU27" s="11"/>
      <c r="EJV27" s="11"/>
      <c r="EJW27" s="11"/>
      <c r="EJX27" s="11"/>
      <c r="EJY27" s="11"/>
      <c r="EJZ27" s="11"/>
      <c r="EKA27" s="11"/>
      <c r="EKB27" s="11"/>
      <c r="EKC27" s="11"/>
      <c r="EKD27" s="11"/>
      <c r="EKE27" s="11"/>
      <c r="EKF27" s="11"/>
      <c r="EKG27" s="11"/>
      <c r="EKH27" s="11"/>
      <c r="EKI27" s="11"/>
      <c r="EKJ27" s="11"/>
      <c r="EKK27" s="11"/>
      <c r="EKL27" s="11"/>
      <c r="EKM27" s="11"/>
      <c r="EKN27" s="11"/>
      <c r="EKO27" s="11"/>
      <c r="EKP27" s="11"/>
      <c r="EKQ27" s="11"/>
      <c r="EKR27" s="11"/>
      <c r="EKS27" s="11"/>
      <c r="EKT27" s="11"/>
      <c r="EKU27" s="11"/>
      <c r="EKV27" s="11"/>
      <c r="EKW27" s="11"/>
      <c r="EKX27" s="11"/>
      <c r="EKY27" s="11"/>
      <c r="EKZ27" s="11"/>
      <c r="ELA27" s="11"/>
      <c r="ELB27" s="11"/>
      <c r="ELC27" s="11"/>
      <c r="ELD27" s="11"/>
      <c r="ELE27" s="11"/>
      <c r="ELF27" s="11"/>
      <c r="ELG27" s="11"/>
      <c r="ELH27" s="11"/>
      <c r="ELI27" s="11"/>
      <c r="ELJ27" s="11"/>
      <c r="ELK27" s="11"/>
      <c r="ELL27" s="11"/>
      <c r="ELM27" s="11"/>
      <c r="ELN27" s="11"/>
      <c r="ELO27" s="11"/>
      <c r="ELP27" s="11"/>
      <c r="ELQ27" s="11"/>
      <c r="ELR27" s="11"/>
      <c r="ELS27" s="11"/>
      <c r="ELT27" s="11"/>
      <c r="ELU27" s="11"/>
      <c r="ELV27" s="11"/>
      <c r="ELW27" s="11"/>
      <c r="ELX27" s="11"/>
      <c r="ELY27" s="11"/>
      <c r="ELZ27" s="11"/>
      <c r="EMA27" s="11"/>
      <c r="EMB27" s="11"/>
      <c r="EMC27" s="11"/>
      <c r="EMD27" s="11"/>
      <c r="EME27" s="11"/>
      <c r="EMF27" s="11"/>
      <c r="EMG27" s="11"/>
      <c r="EMH27" s="11"/>
      <c r="EMI27" s="11"/>
      <c r="EMJ27" s="11"/>
      <c r="EMK27" s="11"/>
      <c r="EML27" s="11"/>
      <c r="EMM27" s="11"/>
      <c r="EMN27" s="11"/>
      <c r="EMO27" s="11"/>
      <c r="EMP27" s="11"/>
      <c r="EMQ27" s="11"/>
      <c r="EMR27" s="11"/>
      <c r="EMS27" s="11"/>
      <c r="EMT27" s="11"/>
      <c r="EMU27" s="11"/>
      <c r="EMV27" s="11"/>
      <c r="EMW27" s="11"/>
      <c r="EMX27" s="11"/>
      <c r="EMY27" s="11"/>
      <c r="EMZ27" s="11"/>
      <c r="ENA27" s="11"/>
      <c r="ENB27" s="11"/>
      <c r="ENC27" s="11"/>
      <c r="END27" s="11"/>
      <c r="ENE27" s="11"/>
      <c r="ENF27" s="11"/>
      <c r="ENG27" s="11"/>
      <c r="ENH27" s="11"/>
      <c r="ENI27" s="11"/>
      <c r="ENJ27" s="11"/>
      <c r="ENK27" s="11"/>
      <c r="ENL27" s="11"/>
      <c r="ENM27" s="11"/>
      <c r="ENN27" s="11"/>
      <c r="ENO27" s="11"/>
      <c r="ENP27" s="11"/>
      <c r="ENQ27" s="11"/>
      <c r="ENR27" s="11"/>
      <c r="ENS27" s="11"/>
      <c r="ENT27" s="11"/>
      <c r="ENU27" s="11"/>
      <c r="ENV27" s="11"/>
      <c r="ENW27" s="11"/>
      <c r="ENX27" s="11"/>
      <c r="ENY27" s="11"/>
      <c r="ENZ27" s="11"/>
      <c r="EOA27" s="11"/>
      <c r="EOB27" s="11"/>
      <c r="EOC27" s="11"/>
      <c r="EOD27" s="11"/>
      <c r="EOE27" s="11"/>
      <c r="EOF27" s="11"/>
      <c r="EOG27" s="11"/>
      <c r="EOH27" s="11"/>
      <c r="EOI27" s="11"/>
      <c r="EOJ27" s="11"/>
      <c r="EOK27" s="11"/>
      <c r="EOL27" s="11"/>
      <c r="EOM27" s="11"/>
      <c r="EON27" s="11"/>
      <c r="EOO27" s="11"/>
      <c r="EOP27" s="11"/>
      <c r="EOQ27" s="11"/>
      <c r="EOR27" s="11"/>
      <c r="EOS27" s="11"/>
      <c r="EOT27" s="11"/>
      <c r="EOU27" s="11"/>
      <c r="EOV27" s="11"/>
      <c r="EOW27" s="11"/>
      <c r="EOX27" s="11"/>
      <c r="EOY27" s="11"/>
      <c r="EOZ27" s="11"/>
      <c r="EPA27" s="11"/>
      <c r="EPB27" s="11"/>
      <c r="EPC27" s="11"/>
      <c r="EPD27" s="11"/>
      <c r="EPE27" s="11"/>
      <c r="EPF27" s="11"/>
      <c r="EPG27" s="11"/>
      <c r="EPH27" s="11"/>
      <c r="EPI27" s="11"/>
      <c r="EPJ27" s="11"/>
      <c r="EPK27" s="11"/>
      <c r="EPL27" s="11"/>
      <c r="EPM27" s="11"/>
      <c r="EPN27" s="11"/>
      <c r="EPO27" s="11"/>
      <c r="EPP27" s="11"/>
      <c r="EPQ27" s="11"/>
      <c r="EPR27" s="11"/>
      <c r="EPS27" s="11"/>
      <c r="EPT27" s="11"/>
      <c r="EPU27" s="11"/>
      <c r="EPV27" s="11"/>
      <c r="EPW27" s="11"/>
      <c r="EPX27" s="11"/>
      <c r="EPY27" s="11"/>
      <c r="EPZ27" s="11"/>
      <c r="EQA27" s="11"/>
      <c r="EQB27" s="11"/>
      <c r="EQC27" s="11"/>
      <c r="EQD27" s="11"/>
      <c r="EQE27" s="11"/>
      <c r="EQF27" s="11"/>
      <c r="EQG27" s="11"/>
      <c r="EQH27" s="11"/>
      <c r="EQI27" s="11"/>
      <c r="EQJ27" s="11"/>
      <c r="EQK27" s="11"/>
      <c r="EQL27" s="11"/>
      <c r="EQM27" s="11"/>
      <c r="EQN27" s="11"/>
      <c r="EQO27" s="11"/>
      <c r="EQP27" s="11"/>
      <c r="EQQ27" s="11"/>
      <c r="EQR27" s="11"/>
      <c r="EQS27" s="11"/>
      <c r="EQT27" s="11"/>
      <c r="EQU27" s="11"/>
      <c r="EQV27" s="11"/>
      <c r="EQW27" s="11"/>
      <c r="EQX27" s="11"/>
      <c r="EQY27" s="11"/>
      <c r="EQZ27" s="11"/>
      <c r="ERA27" s="11"/>
      <c r="ERB27" s="11"/>
      <c r="ERC27" s="11"/>
      <c r="ERD27" s="11"/>
      <c r="ERE27" s="11"/>
      <c r="ERF27" s="11"/>
      <c r="ERG27" s="11"/>
      <c r="ERH27" s="11"/>
      <c r="ERI27" s="11"/>
      <c r="ERJ27" s="11"/>
      <c r="ERK27" s="11"/>
      <c r="ERL27" s="11"/>
      <c r="ERM27" s="11"/>
      <c r="ERN27" s="11"/>
      <c r="ERO27" s="11"/>
      <c r="ERP27" s="11"/>
      <c r="ERQ27" s="11"/>
      <c r="ERR27" s="11"/>
      <c r="ERS27" s="11"/>
      <c r="ERT27" s="11"/>
      <c r="ERU27" s="11"/>
      <c r="ERV27" s="11"/>
      <c r="ERW27" s="11"/>
      <c r="ERX27" s="11"/>
      <c r="ERY27" s="11"/>
      <c r="ERZ27" s="11"/>
      <c r="ESA27" s="11"/>
      <c r="ESB27" s="11"/>
      <c r="ESC27" s="11"/>
      <c r="ESD27" s="11"/>
      <c r="ESE27" s="11"/>
      <c r="ESF27" s="11"/>
      <c r="ESG27" s="11"/>
      <c r="ESH27" s="11"/>
      <c r="ESI27" s="11"/>
      <c r="ESJ27" s="11"/>
      <c r="ESK27" s="11"/>
      <c r="ESL27" s="11"/>
      <c r="ESM27" s="11"/>
      <c r="ESN27" s="11"/>
      <c r="ESO27" s="11"/>
      <c r="ESP27" s="11"/>
      <c r="ESQ27" s="11"/>
      <c r="ESR27" s="11"/>
      <c r="ESS27" s="11"/>
      <c r="EST27" s="11"/>
      <c r="ESU27" s="11"/>
      <c r="ESV27" s="11"/>
      <c r="ESW27" s="11"/>
      <c r="ESX27" s="11"/>
      <c r="ESY27" s="11"/>
      <c r="ESZ27" s="11"/>
      <c r="ETA27" s="11"/>
      <c r="ETB27" s="11"/>
      <c r="ETC27" s="11"/>
      <c r="ETD27" s="11"/>
      <c r="ETE27" s="11"/>
      <c r="ETF27" s="11"/>
      <c r="ETG27" s="11"/>
      <c r="ETH27" s="11"/>
      <c r="ETI27" s="11"/>
      <c r="ETJ27" s="11"/>
      <c r="ETK27" s="11"/>
      <c r="ETL27" s="11"/>
      <c r="ETM27" s="11"/>
      <c r="ETN27" s="11"/>
      <c r="ETO27" s="11"/>
      <c r="ETP27" s="11"/>
      <c r="ETQ27" s="11"/>
      <c r="ETR27" s="11"/>
      <c r="ETS27" s="11"/>
      <c r="ETT27" s="11"/>
      <c r="ETU27" s="11"/>
      <c r="ETV27" s="11"/>
      <c r="ETW27" s="11"/>
      <c r="ETX27" s="11"/>
      <c r="ETY27" s="11"/>
      <c r="ETZ27" s="11"/>
      <c r="EUA27" s="11"/>
      <c r="EUB27" s="11"/>
      <c r="EUC27" s="11"/>
      <c r="EUD27" s="11"/>
      <c r="EUE27" s="11"/>
      <c r="EUF27" s="11"/>
      <c r="EUG27" s="11"/>
      <c r="EUH27" s="11"/>
      <c r="EUI27" s="11"/>
      <c r="EUJ27" s="11"/>
      <c r="EUK27" s="11"/>
      <c r="EUL27" s="11"/>
      <c r="EUM27" s="11"/>
      <c r="EUN27" s="11"/>
      <c r="EUO27" s="11"/>
      <c r="EUP27" s="11"/>
      <c r="EUQ27" s="11"/>
      <c r="EUR27" s="11"/>
      <c r="EUS27" s="11"/>
      <c r="EUT27" s="11"/>
      <c r="EUU27" s="11"/>
      <c r="EUV27" s="11"/>
      <c r="EUW27" s="11"/>
      <c r="EUX27" s="11"/>
      <c r="EUY27" s="11"/>
      <c r="EUZ27" s="11"/>
      <c r="EVA27" s="11"/>
      <c r="EVB27" s="11"/>
      <c r="EVC27" s="11"/>
      <c r="EVD27" s="11"/>
      <c r="EVE27" s="11"/>
      <c r="EVF27" s="11"/>
      <c r="EVG27" s="11"/>
      <c r="EVH27" s="11"/>
      <c r="EVI27" s="11"/>
      <c r="EVJ27" s="11"/>
      <c r="EVK27" s="11"/>
      <c r="EVL27" s="11"/>
      <c r="EVM27" s="11"/>
      <c r="EVN27" s="11"/>
      <c r="EVO27" s="11"/>
      <c r="EVP27" s="11"/>
      <c r="EVQ27" s="11"/>
      <c r="EVR27" s="11"/>
      <c r="EVS27" s="11"/>
      <c r="EVT27" s="11"/>
      <c r="EVU27" s="11"/>
      <c r="EVV27" s="11"/>
      <c r="EVW27" s="11"/>
      <c r="EVX27" s="11"/>
      <c r="EVY27" s="11"/>
      <c r="EVZ27" s="11"/>
      <c r="EWA27" s="11"/>
      <c r="EWB27" s="11"/>
      <c r="EWC27" s="11"/>
      <c r="EWD27" s="11"/>
      <c r="EWE27" s="11"/>
      <c r="EWF27" s="11"/>
      <c r="EWG27" s="11"/>
      <c r="EWH27" s="11"/>
      <c r="EWI27" s="11"/>
      <c r="EWJ27" s="11"/>
      <c r="EWK27" s="11"/>
      <c r="EWL27" s="11"/>
      <c r="EWM27" s="11"/>
      <c r="EWN27" s="11"/>
      <c r="EWO27" s="11"/>
      <c r="EWP27" s="11"/>
      <c r="EWQ27" s="11"/>
      <c r="EWR27" s="11"/>
      <c r="EWS27" s="11"/>
      <c r="EWT27" s="11"/>
      <c r="EWU27" s="11"/>
      <c r="EWV27" s="11"/>
      <c r="EWW27" s="11"/>
      <c r="EWX27" s="11"/>
      <c r="EWY27" s="11"/>
      <c r="EWZ27" s="11"/>
      <c r="EXA27" s="11"/>
      <c r="EXB27" s="11"/>
      <c r="EXC27" s="11"/>
      <c r="EXD27" s="11"/>
      <c r="EXE27" s="11"/>
      <c r="EXF27" s="11"/>
      <c r="EXG27" s="11"/>
      <c r="EXH27" s="11"/>
      <c r="EXI27" s="11"/>
      <c r="EXJ27" s="11"/>
      <c r="EXK27" s="11"/>
      <c r="EXL27" s="11"/>
      <c r="EXM27" s="11"/>
      <c r="EXN27" s="11"/>
      <c r="EXO27" s="11"/>
      <c r="EXP27" s="11"/>
      <c r="EXQ27" s="11"/>
      <c r="EXR27" s="11"/>
      <c r="EXS27" s="11"/>
      <c r="EXT27" s="11"/>
      <c r="EXU27" s="11"/>
      <c r="EXV27" s="11"/>
      <c r="EXW27" s="11"/>
      <c r="EXX27" s="11"/>
      <c r="EXY27" s="11"/>
      <c r="EXZ27" s="11"/>
      <c r="EYA27" s="11"/>
      <c r="EYB27" s="11"/>
      <c r="EYC27" s="11"/>
      <c r="EYD27" s="11"/>
      <c r="EYE27" s="11"/>
      <c r="EYF27" s="11"/>
      <c r="EYG27" s="11"/>
      <c r="EYH27" s="11"/>
      <c r="EYI27" s="11"/>
      <c r="EYJ27" s="11"/>
      <c r="EYK27" s="11"/>
      <c r="EYL27" s="11"/>
      <c r="EYM27" s="11"/>
      <c r="EYN27" s="11"/>
      <c r="EYO27" s="11"/>
      <c r="EYP27" s="11"/>
      <c r="EYQ27" s="11"/>
      <c r="EYR27" s="11"/>
      <c r="EYS27" s="11"/>
      <c r="EYT27" s="11"/>
      <c r="EYU27" s="11"/>
      <c r="EYV27" s="11"/>
      <c r="EYW27" s="11"/>
      <c r="EYX27" s="11"/>
      <c r="EYY27" s="11"/>
      <c r="EYZ27" s="11"/>
      <c r="EZA27" s="11"/>
      <c r="EZB27" s="11"/>
      <c r="EZC27" s="11"/>
      <c r="EZD27" s="11"/>
      <c r="EZE27" s="11"/>
      <c r="EZF27" s="11"/>
      <c r="EZG27" s="11"/>
      <c r="EZH27" s="11"/>
      <c r="EZI27" s="11"/>
      <c r="EZJ27" s="11"/>
      <c r="EZK27" s="11"/>
      <c r="EZL27" s="11"/>
      <c r="EZM27" s="11"/>
      <c r="EZN27" s="11"/>
      <c r="EZO27" s="11"/>
      <c r="EZP27" s="11"/>
      <c r="EZQ27" s="11"/>
      <c r="EZR27" s="11"/>
      <c r="EZS27" s="11"/>
      <c r="EZT27" s="11"/>
      <c r="EZU27" s="11"/>
      <c r="EZV27" s="11"/>
      <c r="EZW27" s="11"/>
      <c r="EZX27" s="11"/>
      <c r="EZY27" s="11"/>
      <c r="EZZ27" s="11"/>
      <c r="FAA27" s="11"/>
      <c r="FAB27" s="11"/>
      <c r="FAC27" s="11"/>
      <c r="FAD27" s="11"/>
      <c r="FAE27" s="11"/>
      <c r="FAF27" s="11"/>
      <c r="FAG27" s="11"/>
      <c r="FAH27" s="11"/>
      <c r="FAI27" s="11"/>
      <c r="FAJ27" s="11"/>
      <c r="FAK27" s="11"/>
      <c r="FAL27" s="11"/>
      <c r="FAM27" s="11"/>
      <c r="FAN27" s="11"/>
      <c r="FAO27" s="11"/>
      <c r="FAP27" s="11"/>
      <c r="FAQ27" s="11"/>
      <c r="FAR27" s="11"/>
      <c r="FAS27" s="11"/>
      <c r="FAT27" s="11"/>
      <c r="FAU27" s="11"/>
      <c r="FAV27" s="11"/>
      <c r="FAW27" s="11"/>
      <c r="FAX27" s="11"/>
      <c r="FAY27" s="11"/>
      <c r="FAZ27" s="11"/>
      <c r="FBA27" s="11"/>
      <c r="FBB27" s="11"/>
      <c r="FBC27" s="11"/>
      <c r="FBD27" s="11"/>
      <c r="FBE27" s="11"/>
      <c r="FBF27" s="11"/>
      <c r="FBG27" s="11"/>
      <c r="FBH27" s="11"/>
      <c r="FBI27" s="11"/>
      <c r="FBJ27" s="11"/>
      <c r="FBK27" s="11"/>
      <c r="FBL27" s="11"/>
      <c r="FBM27" s="11"/>
      <c r="FBN27" s="11"/>
      <c r="FBO27" s="11"/>
      <c r="FBP27" s="11"/>
      <c r="FBQ27" s="11"/>
      <c r="FBR27" s="11"/>
      <c r="FBS27" s="11"/>
      <c r="FBT27" s="11"/>
      <c r="FBU27" s="11"/>
      <c r="FBV27" s="11"/>
      <c r="FBW27" s="11"/>
      <c r="FBX27" s="11"/>
      <c r="FBY27" s="11"/>
      <c r="FBZ27" s="11"/>
      <c r="FCA27" s="11"/>
      <c r="FCB27" s="11"/>
      <c r="FCC27" s="11"/>
      <c r="FCD27" s="11"/>
      <c r="FCE27" s="11"/>
      <c r="FCF27" s="11"/>
      <c r="FCG27" s="11"/>
      <c r="FCH27" s="11"/>
      <c r="FCI27" s="11"/>
      <c r="FCJ27" s="11"/>
      <c r="FCK27" s="11"/>
      <c r="FCL27" s="11"/>
      <c r="FCM27" s="11"/>
      <c r="FCN27" s="11"/>
      <c r="FCO27" s="11"/>
      <c r="FCP27" s="11"/>
      <c r="FCQ27" s="11"/>
      <c r="FCR27" s="11"/>
      <c r="FCS27" s="11"/>
      <c r="FCT27" s="11"/>
      <c r="FCU27" s="11"/>
      <c r="FCV27" s="11"/>
      <c r="FCW27" s="11"/>
      <c r="FCX27" s="11"/>
      <c r="FCY27" s="11"/>
      <c r="FCZ27" s="11"/>
      <c r="FDA27" s="11"/>
      <c r="FDB27" s="11"/>
      <c r="FDC27" s="11"/>
      <c r="FDD27" s="11"/>
      <c r="FDE27" s="11"/>
      <c r="FDF27" s="11"/>
      <c r="FDG27" s="11"/>
      <c r="FDH27" s="11"/>
      <c r="FDI27" s="11"/>
      <c r="FDJ27" s="11"/>
      <c r="FDK27" s="11"/>
      <c r="FDL27" s="11"/>
      <c r="FDM27" s="11"/>
      <c r="FDN27" s="11"/>
      <c r="FDO27" s="11"/>
      <c r="FDP27" s="11"/>
      <c r="FDQ27" s="11"/>
      <c r="FDR27" s="11"/>
      <c r="FDS27" s="11"/>
      <c r="FDT27" s="11"/>
      <c r="FDU27" s="11"/>
      <c r="FDV27" s="11"/>
      <c r="FDW27" s="11"/>
      <c r="FDX27" s="11"/>
      <c r="FDY27" s="11"/>
      <c r="FDZ27" s="11"/>
      <c r="FEA27" s="11"/>
      <c r="FEB27" s="11"/>
      <c r="FEC27" s="11"/>
      <c r="FED27" s="11"/>
      <c r="FEE27" s="11"/>
      <c r="FEF27" s="11"/>
      <c r="FEG27" s="11"/>
      <c r="FEH27" s="11"/>
      <c r="FEI27" s="11"/>
      <c r="FEJ27" s="11"/>
      <c r="FEK27" s="11"/>
      <c r="FEL27" s="11"/>
      <c r="FEM27" s="11"/>
      <c r="FEN27" s="11"/>
      <c r="FEO27" s="11"/>
      <c r="FEP27" s="11"/>
      <c r="FEQ27" s="11"/>
      <c r="FER27" s="11"/>
      <c r="FES27" s="11"/>
      <c r="FET27" s="11"/>
      <c r="FEU27" s="11"/>
      <c r="FEV27" s="11"/>
      <c r="FEW27" s="11"/>
      <c r="FEX27" s="11"/>
      <c r="FEY27" s="11"/>
      <c r="FEZ27" s="11"/>
      <c r="FFA27" s="11"/>
      <c r="FFB27" s="11"/>
      <c r="FFC27" s="11"/>
      <c r="FFD27" s="11"/>
      <c r="FFE27" s="11"/>
      <c r="FFF27" s="11"/>
      <c r="FFG27" s="11"/>
      <c r="FFH27" s="11"/>
      <c r="FFI27" s="11"/>
      <c r="FFJ27" s="11"/>
      <c r="FFK27" s="11"/>
      <c r="FFL27" s="11"/>
      <c r="FFM27" s="11"/>
      <c r="FFN27" s="11"/>
      <c r="FFO27" s="11"/>
      <c r="FFP27" s="11"/>
      <c r="FFQ27" s="11"/>
      <c r="FFR27" s="11"/>
      <c r="FFS27" s="11"/>
      <c r="FFT27" s="11"/>
      <c r="FFU27" s="11"/>
      <c r="FFV27" s="11"/>
      <c r="FFW27" s="11"/>
      <c r="FFX27" s="11"/>
      <c r="FFY27" s="11"/>
      <c r="FFZ27" s="11"/>
      <c r="FGA27" s="11"/>
      <c r="FGB27" s="11"/>
      <c r="FGC27" s="11"/>
      <c r="FGD27" s="11"/>
      <c r="FGE27" s="11"/>
      <c r="FGF27" s="11"/>
      <c r="FGG27" s="11"/>
      <c r="FGH27" s="11"/>
      <c r="FGI27" s="11"/>
      <c r="FGJ27" s="11"/>
      <c r="FGK27" s="11"/>
      <c r="FGL27" s="11"/>
      <c r="FGM27" s="11"/>
      <c r="FGN27" s="11"/>
      <c r="FGO27" s="11"/>
      <c r="FGP27" s="11"/>
      <c r="FGQ27" s="11"/>
      <c r="FGR27" s="11"/>
      <c r="FGS27" s="11"/>
      <c r="FGT27" s="11"/>
      <c r="FGU27" s="11"/>
      <c r="FGV27" s="11"/>
      <c r="FGW27" s="11"/>
      <c r="FGX27" s="11"/>
      <c r="FGY27" s="11"/>
      <c r="FGZ27" s="11"/>
      <c r="FHA27" s="11"/>
      <c r="FHB27" s="11"/>
      <c r="FHC27" s="11"/>
      <c r="FHD27" s="11"/>
      <c r="FHE27" s="11"/>
      <c r="FHF27" s="11"/>
      <c r="FHG27" s="11"/>
      <c r="FHH27" s="11"/>
      <c r="FHI27" s="11"/>
      <c r="FHJ27" s="11"/>
      <c r="FHK27" s="11"/>
      <c r="FHL27" s="11"/>
      <c r="FHM27" s="11"/>
      <c r="FHN27" s="11"/>
      <c r="FHO27" s="11"/>
      <c r="FHP27" s="11"/>
      <c r="FHQ27" s="11"/>
      <c r="FHR27" s="11"/>
      <c r="FHS27" s="11"/>
      <c r="FHT27" s="11"/>
      <c r="FHU27" s="11"/>
      <c r="FHV27" s="11"/>
      <c r="FHW27" s="11"/>
      <c r="FHX27" s="11"/>
      <c r="FHY27" s="11"/>
      <c r="FHZ27" s="11"/>
      <c r="FIA27" s="11"/>
      <c r="FIB27" s="11"/>
      <c r="FIC27" s="11"/>
      <c r="FID27" s="11"/>
      <c r="FIE27" s="11"/>
      <c r="FIF27" s="11"/>
      <c r="FIG27" s="11"/>
      <c r="FIH27" s="11"/>
      <c r="FII27" s="11"/>
      <c r="FIJ27" s="11"/>
      <c r="FIK27" s="11"/>
      <c r="FIL27" s="11"/>
      <c r="FIM27" s="11"/>
      <c r="FIN27" s="11"/>
      <c r="FIO27" s="11"/>
      <c r="FIP27" s="11"/>
      <c r="FIQ27" s="11"/>
      <c r="FIR27" s="11"/>
      <c r="FIS27" s="11"/>
      <c r="FIT27" s="11"/>
      <c r="FIU27" s="11"/>
      <c r="FIV27" s="11"/>
      <c r="FIW27" s="11"/>
      <c r="FIX27" s="11"/>
      <c r="FIY27" s="11"/>
      <c r="FIZ27" s="11"/>
      <c r="FJA27" s="11"/>
      <c r="FJB27" s="11"/>
      <c r="FJC27" s="11"/>
      <c r="FJD27" s="11"/>
      <c r="FJE27" s="11"/>
      <c r="FJF27" s="11"/>
      <c r="FJG27" s="11"/>
      <c r="FJH27" s="11"/>
      <c r="FJI27" s="11"/>
      <c r="FJJ27" s="11"/>
      <c r="FJK27" s="11"/>
      <c r="FJL27" s="11"/>
      <c r="FJM27" s="11"/>
      <c r="FJN27" s="11"/>
      <c r="FJO27" s="11"/>
      <c r="FJP27" s="11"/>
      <c r="FJQ27" s="11"/>
      <c r="FJR27" s="11"/>
      <c r="FJS27" s="11"/>
      <c r="FJT27" s="11"/>
      <c r="FJU27" s="11"/>
      <c r="FJV27" s="11"/>
      <c r="FJW27" s="11"/>
      <c r="FJX27" s="11"/>
      <c r="FJY27" s="11"/>
      <c r="FJZ27" s="11"/>
      <c r="FKA27" s="11"/>
      <c r="FKB27" s="11"/>
      <c r="FKC27" s="11"/>
      <c r="FKD27" s="11"/>
      <c r="FKE27" s="11"/>
      <c r="FKF27" s="11"/>
      <c r="FKG27" s="11"/>
      <c r="FKH27" s="11"/>
      <c r="FKI27" s="11"/>
      <c r="FKJ27" s="11"/>
      <c r="FKK27" s="11"/>
      <c r="FKL27" s="11"/>
      <c r="FKM27" s="11"/>
      <c r="FKN27" s="11"/>
      <c r="FKO27" s="11"/>
      <c r="FKP27" s="11"/>
      <c r="FKQ27" s="11"/>
      <c r="FKR27" s="11"/>
      <c r="FKS27" s="11"/>
      <c r="FKT27" s="11"/>
      <c r="FKU27" s="11"/>
      <c r="FKV27" s="11"/>
      <c r="FKW27" s="11"/>
      <c r="FKX27" s="11"/>
      <c r="FKY27" s="11"/>
      <c r="FKZ27" s="11"/>
      <c r="FLA27" s="11"/>
      <c r="FLB27" s="11"/>
      <c r="FLC27" s="11"/>
      <c r="FLD27" s="11"/>
      <c r="FLE27" s="11"/>
      <c r="FLF27" s="11"/>
      <c r="FLG27" s="11"/>
      <c r="FLH27" s="11"/>
      <c r="FLI27" s="11"/>
      <c r="FLJ27" s="11"/>
      <c r="FLK27" s="11"/>
      <c r="FLL27" s="11"/>
      <c r="FLM27" s="11"/>
      <c r="FLN27" s="11"/>
      <c r="FLO27" s="11"/>
      <c r="FLP27" s="11"/>
      <c r="FLQ27" s="11"/>
      <c r="FLR27" s="11"/>
      <c r="FLS27" s="11"/>
      <c r="FLT27" s="11"/>
      <c r="FLU27" s="11"/>
      <c r="FLV27" s="11"/>
      <c r="FLW27" s="11"/>
      <c r="FLX27" s="11"/>
      <c r="FLY27" s="11"/>
      <c r="FLZ27" s="11"/>
      <c r="FMA27" s="11"/>
      <c r="FMB27" s="11"/>
      <c r="FMC27" s="11"/>
      <c r="FMD27" s="11"/>
      <c r="FME27" s="11"/>
      <c r="FMF27" s="11"/>
      <c r="FMG27" s="11"/>
      <c r="FMH27" s="11"/>
      <c r="FMI27" s="11"/>
      <c r="FMJ27" s="11"/>
      <c r="FMK27" s="11"/>
      <c r="FML27" s="11"/>
      <c r="FMM27" s="11"/>
      <c r="FMN27" s="11"/>
      <c r="FMO27" s="11"/>
      <c r="FMP27" s="11"/>
      <c r="FMQ27" s="11"/>
      <c r="FMR27" s="11"/>
      <c r="FMS27" s="11"/>
      <c r="FMT27" s="11"/>
      <c r="FMU27" s="11"/>
      <c r="FMV27" s="11"/>
      <c r="FMW27" s="11"/>
      <c r="FMX27" s="11"/>
      <c r="FMY27" s="11"/>
      <c r="FMZ27" s="11"/>
      <c r="FNA27" s="11"/>
      <c r="FNB27" s="11"/>
      <c r="FNC27" s="11"/>
      <c r="FND27" s="11"/>
      <c r="FNE27" s="11"/>
      <c r="FNF27" s="11"/>
      <c r="FNG27" s="11"/>
      <c r="FNH27" s="11"/>
      <c r="FNI27" s="11"/>
      <c r="FNJ27" s="11"/>
      <c r="FNK27" s="11"/>
      <c r="FNL27" s="11"/>
      <c r="FNM27" s="11"/>
      <c r="FNN27" s="11"/>
      <c r="FNO27" s="11"/>
      <c r="FNP27" s="11"/>
      <c r="FNQ27" s="11"/>
      <c r="FNR27" s="11"/>
      <c r="FNS27" s="11"/>
      <c r="FNT27" s="11"/>
      <c r="FNU27" s="11"/>
      <c r="FNV27" s="11"/>
      <c r="FNW27" s="11"/>
      <c r="FNX27" s="11"/>
      <c r="FNY27" s="11"/>
      <c r="FNZ27" s="11"/>
      <c r="FOA27" s="11"/>
      <c r="FOB27" s="11"/>
      <c r="FOC27" s="11"/>
      <c r="FOD27" s="11"/>
      <c r="FOE27" s="11"/>
      <c r="FOF27" s="11"/>
      <c r="FOG27" s="11"/>
      <c r="FOH27" s="11"/>
      <c r="FOI27" s="11"/>
      <c r="FOJ27" s="11"/>
      <c r="FOK27" s="11"/>
      <c r="FOL27" s="11"/>
      <c r="FOM27" s="11"/>
      <c r="FON27" s="11"/>
      <c r="FOO27" s="11"/>
      <c r="FOP27" s="11"/>
      <c r="FOQ27" s="11"/>
      <c r="FOR27" s="11"/>
      <c r="FOS27" s="11"/>
      <c r="FOT27" s="11"/>
      <c r="FOU27" s="11"/>
      <c r="FOV27" s="11"/>
      <c r="FOW27" s="11"/>
      <c r="FOX27" s="11"/>
      <c r="FOY27" s="11"/>
      <c r="FOZ27" s="11"/>
      <c r="FPA27" s="11"/>
      <c r="FPB27" s="11"/>
      <c r="FPC27" s="11"/>
      <c r="FPD27" s="11"/>
      <c r="FPE27" s="11"/>
      <c r="FPF27" s="11"/>
      <c r="FPG27" s="11"/>
      <c r="FPH27" s="11"/>
      <c r="FPI27" s="11"/>
      <c r="FPJ27" s="11"/>
      <c r="FPK27" s="11"/>
      <c r="FPL27" s="11"/>
      <c r="FPM27" s="11"/>
      <c r="FPN27" s="11"/>
      <c r="FPO27" s="11"/>
      <c r="FPP27" s="11"/>
      <c r="FPQ27" s="11"/>
      <c r="FPR27" s="11"/>
      <c r="FPS27" s="11"/>
      <c r="FPT27" s="11"/>
      <c r="FPU27" s="11"/>
      <c r="FPV27" s="11"/>
      <c r="FPW27" s="11"/>
      <c r="FPX27" s="11"/>
      <c r="FPY27" s="11"/>
      <c r="FPZ27" s="11"/>
      <c r="FQA27" s="11"/>
      <c r="FQB27" s="11"/>
      <c r="FQC27" s="11"/>
      <c r="FQD27" s="11"/>
      <c r="FQE27" s="11"/>
      <c r="FQF27" s="11"/>
      <c r="FQG27" s="11"/>
      <c r="FQH27" s="11"/>
      <c r="FQI27" s="11"/>
      <c r="FQJ27" s="11"/>
      <c r="FQK27" s="11"/>
      <c r="FQL27" s="11"/>
      <c r="FQM27" s="11"/>
      <c r="FQN27" s="11"/>
      <c r="FQO27" s="11"/>
      <c r="FQP27" s="11"/>
      <c r="FQQ27" s="11"/>
      <c r="FQR27" s="11"/>
      <c r="FQS27" s="11"/>
      <c r="FQT27" s="11"/>
      <c r="FQU27" s="11"/>
      <c r="FQV27" s="11"/>
      <c r="FQW27" s="11"/>
      <c r="FQX27" s="11"/>
      <c r="FQY27" s="11"/>
      <c r="FQZ27" s="11"/>
      <c r="FRA27" s="11"/>
      <c r="FRB27" s="11"/>
      <c r="FRC27" s="11"/>
      <c r="FRD27" s="11"/>
      <c r="FRE27" s="11"/>
      <c r="FRF27" s="11"/>
      <c r="FRG27" s="11"/>
      <c r="FRH27" s="11"/>
      <c r="FRI27" s="11"/>
      <c r="FRJ27" s="11"/>
      <c r="FRK27" s="11"/>
      <c r="FRL27" s="11"/>
      <c r="FRM27" s="11"/>
      <c r="FRN27" s="11"/>
      <c r="FRO27" s="11"/>
      <c r="FRP27" s="11"/>
      <c r="FRQ27" s="11"/>
      <c r="FRR27" s="11"/>
      <c r="FRS27" s="11"/>
      <c r="FRT27" s="11"/>
      <c r="FRU27" s="11"/>
      <c r="FRV27" s="11"/>
      <c r="FRW27" s="11"/>
      <c r="FRX27" s="11"/>
      <c r="FRY27" s="11"/>
      <c r="FRZ27" s="11"/>
      <c r="FSA27" s="11"/>
      <c r="FSB27" s="11"/>
    </row>
    <row r="28" spans="1:4552" s="43" customFormat="1">
      <c r="A28" s="38" t="s">
        <v>122</v>
      </c>
      <c r="B28" s="39"/>
      <c r="C28" s="40">
        <v>1</v>
      </c>
      <c r="D28" s="40">
        <v>1</v>
      </c>
      <c r="E28" s="40">
        <v>1</v>
      </c>
      <c r="F28" s="40">
        <v>2</v>
      </c>
      <c r="G28" s="41">
        <f>SUM(C28:F28)</f>
        <v>5</v>
      </c>
      <c r="H28" s="56">
        <f>H29*Revenue</f>
        <v>1.4400000000000002</v>
      </c>
      <c r="I28" s="56">
        <f>I29*Revenue</f>
        <v>4.32</v>
      </c>
      <c r="J28" s="56">
        <f>J29*Revenue</f>
        <v>1.4400000000000002</v>
      </c>
      <c r="K28" s="56">
        <f>K29*Revenue</f>
        <v>7.2</v>
      </c>
      <c r="L28" s="41">
        <f>SUM(H28:K28)</f>
        <v>14.400000000000002</v>
      </c>
      <c r="M28" s="56">
        <f>M29*Revenue</f>
        <v>17.622</v>
      </c>
      <c r="N28" s="56">
        <f>N29*Revenue</f>
        <v>52.866</v>
      </c>
      <c r="O28" s="56">
        <f>O29*Revenue</f>
        <v>17.622</v>
      </c>
      <c r="P28" s="56">
        <f>P29*Revenue</f>
        <v>88.11</v>
      </c>
      <c r="Q28" s="41">
        <f>SUM(M28:P28)</f>
        <v>176.22</v>
      </c>
      <c r="R28" s="56">
        <f>R29*Revenue</f>
        <v>190.37440800000002</v>
      </c>
      <c r="S28" s="56">
        <f>S29*Revenue</f>
        <v>571.12322399999994</v>
      </c>
      <c r="T28" s="56">
        <f>T29*Revenue</f>
        <v>190.37440800000002</v>
      </c>
      <c r="U28" s="56">
        <f>U29*Revenue</f>
        <v>951.87203999999997</v>
      </c>
      <c r="V28" s="41">
        <f>SUM(R28:U28)</f>
        <v>1903.7440799999999</v>
      </c>
      <c r="W28" s="56">
        <f>W29*Revenue</f>
        <v>2322.70730736</v>
      </c>
      <c r="X28" s="56">
        <f>X29*Revenue</f>
        <v>6968.1219220800003</v>
      </c>
      <c r="Y28" s="56">
        <f>Y29*Revenue</f>
        <v>2322.70730736</v>
      </c>
      <c r="Z28" s="56">
        <f>Z29*Revenue</f>
        <v>11613.5365368</v>
      </c>
      <c r="AA28" s="41">
        <f>SUM(W28:Z28)</f>
        <v>23227.0730736</v>
      </c>
      <c r="AB28" s="56">
        <f>AB29*Revenue</f>
        <v>12794.088416722199</v>
      </c>
      <c r="AC28" s="56">
        <f>AC29*Revenue</f>
        <v>38382.265250166594</v>
      </c>
      <c r="AD28" s="56">
        <f>AD29*Revenue</f>
        <v>12794.088416722199</v>
      </c>
      <c r="AE28" s="56">
        <f>AE29*Revenue</f>
        <v>63970.442083611</v>
      </c>
      <c r="AF28" s="41">
        <f>SUM(AB28:AE28)</f>
        <v>127940.88416722199</v>
      </c>
      <c r="AG28" s="41">
        <f>AG29*Revenue</f>
        <v>494974.78610485804</v>
      </c>
      <c r="AH28" s="42">
        <f>AH29*Revenue</f>
        <v>989427.7377624372</v>
      </c>
      <c r="AI28" s="41">
        <f>AI29*Revenue</f>
        <v>1493228.3841609121</v>
      </c>
      <c r="AJ28" s="41">
        <f>AJ29*Revenue</f>
        <v>2193454.1998009975</v>
      </c>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c r="IR28" s="21"/>
      <c r="IS28" s="21"/>
      <c r="IT28" s="21"/>
      <c r="IU28" s="21"/>
      <c r="IV28" s="21"/>
      <c r="IW28" s="21"/>
      <c r="IX28" s="21"/>
      <c r="IY28" s="21"/>
      <c r="IZ28" s="21"/>
      <c r="JA28" s="21"/>
      <c r="JB28" s="21"/>
      <c r="JC28" s="21"/>
      <c r="JD28" s="21"/>
      <c r="JE28" s="21"/>
      <c r="JF28" s="21"/>
      <c r="JG28" s="21"/>
      <c r="JH28" s="21"/>
      <c r="JI28" s="21"/>
      <c r="JJ28" s="21"/>
      <c r="JK28" s="21"/>
      <c r="JL28" s="21"/>
      <c r="JM28" s="21"/>
      <c r="JN28" s="21"/>
      <c r="JO28" s="21"/>
      <c r="JP28" s="21"/>
      <c r="JQ28" s="21"/>
      <c r="JR28" s="21"/>
      <c r="JS28" s="21"/>
      <c r="JT28" s="21"/>
      <c r="JU28" s="21"/>
      <c r="JV28" s="21"/>
      <c r="JW28" s="21"/>
      <c r="JX28" s="21"/>
      <c r="JY28" s="21"/>
      <c r="JZ28" s="21"/>
      <c r="KA28" s="21"/>
      <c r="KB28" s="21"/>
      <c r="KC28" s="21"/>
      <c r="KD28" s="21"/>
      <c r="KE28" s="21"/>
      <c r="KF28" s="21"/>
      <c r="KG28" s="21"/>
      <c r="KH28" s="21"/>
      <c r="KI28" s="21"/>
      <c r="KJ28" s="21"/>
      <c r="KK28" s="21"/>
      <c r="KL28" s="21"/>
      <c r="KM28" s="21"/>
      <c r="KN28" s="21"/>
      <c r="KO28" s="21"/>
      <c r="KP28" s="21"/>
      <c r="KQ28" s="21"/>
      <c r="KR28" s="21"/>
      <c r="KS28" s="21"/>
      <c r="KT28" s="21"/>
      <c r="KU28" s="21"/>
      <c r="KV28" s="21"/>
      <c r="KW28" s="21"/>
      <c r="KX28" s="21"/>
      <c r="KY28" s="21"/>
      <c r="KZ28" s="21"/>
      <c r="LA28" s="21"/>
      <c r="LB28" s="21"/>
      <c r="LC28" s="21"/>
      <c r="LD28" s="21"/>
      <c r="LE28" s="21"/>
      <c r="LF28" s="21"/>
      <c r="LG28" s="21"/>
      <c r="LH28" s="21"/>
      <c r="LI28" s="21"/>
      <c r="LJ28" s="21"/>
      <c r="LK28" s="21"/>
      <c r="LL28" s="21"/>
      <c r="LM28" s="21"/>
      <c r="LN28" s="21"/>
      <c r="LO28" s="21"/>
      <c r="LP28" s="21"/>
      <c r="LQ28" s="21"/>
      <c r="LR28" s="21"/>
      <c r="LS28" s="21"/>
      <c r="LT28" s="21"/>
      <c r="LU28" s="21"/>
      <c r="LV28" s="21"/>
      <c r="LW28" s="21"/>
      <c r="LX28" s="21"/>
      <c r="LY28" s="21"/>
      <c r="LZ28" s="21"/>
      <c r="MA28" s="21"/>
      <c r="MB28" s="21"/>
      <c r="MC28" s="21"/>
      <c r="MD28" s="21"/>
      <c r="ME28" s="21"/>
      <c r="MF28" s="21"/>
      <c r="MG28" s="21"/>
      <c r="MH28" s="21"/>
      <c r="MI28" s="21"/>
      <c r="MJ28" s="21"/>
      <c r="MK28" s="21"/>
      <c r="ML28" s="21"/>
      <c r="MM28" s="21"/>
      <c r="MN28" s="21"/>
      <c r="MO28" s="21"/>
      <c r="MP28" s="21"/>
      <c r="MQ28" s="21"/>
      <c r="MR28" s="21"/>
      <c r="MS28" s="21"/>
      <c r="MT28" s="21"/>
      <c r="MU28" s="21"/>
      <c r="MV28" s="21"/>
      <c r="MW28" s="21"/>
      <c r="MX28" s="21"/>
      <c r="MY28" s="21"/>
      <c r="MZ28" s="21"/>
      <c r="NA28" s="21"/>
      <c r="NB28" s="21"/>
      <c r="NC28" s="21"/>
      <c r="ND28" s="21"/>
      <c r="NE28" s="21"/>
      <c r="NF28" s="21"/>
      <c r="NG28" s="21"/>
      <c r="NH28" s="21"/>
      <c r="NI28" s="21"/>
      <c r="NJ28" s="21"/>
      <c r="NK28" s="21"/>
      <c r="NL28" s="21"/>
      <c r="NM28" s="21"/>
      <c r="NN28" s="21"/>
      <c r="NO28" s="21"/>
      <c r="NP28" s="21"/>
      <c r="NQ28" s="21"/>
      <c r="NR28" s="21"/>
      <c r="NS28" s="21"/>
      <c r="NT28" s="21"/>
      <c r="NU28" s="21"/>
      <c r="NV28" s="21"/>
      <c r="NW28" s="21"/>
      <c r="NX28" s="21"/>
      <c r="NY28" s="21"/>
      <c r="NZ28" s="21"/>
      <c r="OA28" s="21"/>
      <c r="OB28" s="21"/>
      <c r="OC28" s="21"/>
      <c r="OD28" s="21"/>
      <c r="OE28" s="21"/>
      <c r="OF28" s="21"/>
      <c r="OG28" s="21"/>
      <c r="OH28" s="21"/>
      <c r="OI28" s="21"/>
      <c r="OJ28" s="21"/>
      <c r="OK28" s="21"/>
      <c r="OL28" s="21"/>
      <c r="OM28" s="21"/>
      <c r="ON28" s="21"/>
      <c r="OO28" s="21"/>
      <c r="OP28" s="21"/>
      <c r="OQ28" s="21"/>
      <c r="OR28" s="21"/>
      <c r="OS28" s="21"/>
      <c r="OT28" s="21"/>
      <c r="OU28" s="21"/>
      <c r="OV28" s="21"/>
      <c r="OW28" s="21"/>
      <c r="OX28" s="21"/>
      <c r="OY28" s="21"/>
      <c r="OZ28" s="21"/>
      <c r="PA28" s="21"/>
      <c r="PB28" s="21"/>
      <c r="PC28" s="21"/>
      <c r="PD28" s="21"/>
      <c r="PE28" s="21"/>
      <c r="PF28" s="21"/>
      <c r="PG28" s="21"/>
      <c r="PH28" s="21"/>
      <c r="PI28" s="21"/>
      <c r="PJ28" s="21"/>
      <c r="PK28" s="21"/>
      <c r="PL28" s="21"/>
      <c r="PM28" s="21"/>
      <c r="PN28" s="21"/>
      <c r="PO28" s="21"/>
      <c r="PP28" s="21"/>
      <c r="PQ28" s="21"/>
      <c r="PR28" s="21"/>
      <c r="PS28" s="21"/>
      <c r="PT28" s="21"/>
      <c r="PU28" s="21"/>
      <c r="PV28" s="21"/>
      <c r="PW28" s="21"/>
      <c r="PX28" s="21"/>
      <c r="PY28" s="21"/>
      <c r="PZ28" s="21"/>
      <c r="QA28" s="21"/>
      <c r="QB28" s="21"/>
      <c r="QC28" s="21"/>
      <c r="QD28" s="21"/>
      <c r="QE28" s="21"/>
      <c r="QF28" s="21"/>
      <c r="QG28" s="21"/>
      <c r="QH28" s="21"/>
      <c r="QI28" s="21"/>
      <c r="QJ28" s="21"/>
      <c r="QK28" s="21"/>
      <c r="QL28" s="21"/>
      <c r="QM28" s="21"/>
      <c r="QN28" s="21"/>
      <c r="QO28" s="21"/>
      <c r="QP28" s="21"/>
      <c r="QQ28" s="21"/>
      <c r="QR28" s="21"/>
      <c r="QS28" s="21"/>
      <c r="QT28" s="21"/>
      <c r="QU28" s="21"/>
      <c r="QV28" s="21"/>
      <c r="QW28" s="21"/>
      <c r="QX28" s="21"/>
      <c r="QY28" s="21"/>
      <c r="QZ28" s="21"/>
      <c r="RA28" s="21"/>
      <c r="RB28" s="21"/>
      <c r="RC28" s="21"/>
      <c r="RD28" s="21"/>
      <c r="RE28" s="21"/>
      <c r="RF28" s="21"/>
      <c r="RG28" s="21"/>
      <c r="RH28" s="21"/>
      <c r="RI28" s="21"/>
      <c r="RJ28" s="21"/>
      <c r="RK28" s="21"/>
      <c r="RL28" s="21"/>
      <c r="RM28" s="21"/>
      <c r="RN28" s="21"/>
      <c r="RO28" s="21"/>
      <c r="RP28" s="21"/>
      <c r="RQ28" s="21"/>
      <c r="RR28" s="21"/>
      <c r="RS28" s="21"/>
      <c r="RT28" s="21"/>
      <c r="RU28" s="21"/>
      <c r="RV28" s="21"/>
      <c r="RW28" s="21"/>
      <c r="RX28" s="21"/>
      <c r="RY28" s="21"/>
      <c r="RZ28" s="21"/>
      <c r="SA28" s="21"/>
      <c r="SB28" s="21"/>
      <c r="SC28" s="21"/>
      <c r="SD28" s="21"/>
      <c r="SE28" s="21"/>
      <c r="SF28" s="21"/>
      <c r="SG28" s="21"/>
      <c r="SH28" s="21"/>
      <c r="SI28" s="21"/>
      <c r="SJ28" s="21"/>
      <c r="SK28" s="21"/>
      <c r="SL28" s="21"/>
      <c r="SM28" s="21"/>
      <c r="SN28" s="21"/>
      <c r="SO28" s="21"/>
      <c r="SP28" s="21"/>
      <c r="SQ28" s="21"/>
      <c r="SR28" s="21"/>
      <c r="SS28" s="21"/>
      <c r="ST28" s="21"/>
      <c r="SU28" s="21"/>
      <c r="SV28" s="21"/>
      <c r="SW28" s="21"/>
      <c r="SX28" s="21"/>
      <c r="SY28" s="21"/>
      <c r="SZ28" s="21"/>
      <c r="TA28" s="21"/>
      <c r="TB28" s="21"/>
      <c r="TC28" s="21"/>
      <c r="TD28" s="21"/>
      <c r="TE28" s="21"/>
      <c r="TF28" s="21"/>
      <c r="TG28" s="21"/>
      <c r="TH28" s="21"/>
      <c r="TI28" s="21"/>
      <c r="TJ28" s="21"/>
      <c r="TK28" s="21"/>
      <c r="TL28" s="21"/>
      <c r="TM28" s="21"/>
      <c r="TN28" s="21"/>
      <c r="TO28" s="21"/>
      <c r="TP28" s="21"/>
      <c r="TQ28" s="21"/>
      <c r="TR28" s="21"/>
      <c r="TS28" s="21"/>
      <c r="TT28" s="21"/>
      <c r="TU28" s="21"/>
      <c r="TV28" s="21"/>
      <c r="TW28" s="21"/>
      <c r="TX28" s="21"/>
      <c r="TY28" s="21"/>
      <c r="TZ28" s="21"/>
      <c r="UA28" s="21"/>
      <c r="UB28" s="21"/>
      <c r="UC28" s="21"/>
      <c r="UD28" s="21"/>
      <c r="UE28" s="21"/>
      <c r="UF28" s="21"/>
      <c r="UG28" s="21"/>
      <c r="UH28" s="21"/>
      <c r="UI28" s="21"/>
      <c r="UJ28" s="21"/>
      <c r="UK28" s="21"/>
      <c r="UL28" s="21"/>
      <c r="UM28" s="21"/>
      <c r="UN28" s="21"/>
      <c r="UO28" s="21"/>
      <c r="UP28" s="21"/>
      <c r="UQ28" s="21"/>
      <c r="UR28" s="21"/>
      <c r="US28" s="21"/>
      <c r="UT28" s="21"/>
      <c r="UU28" s="21"/>
      <c r="UV28" s="21"/>
      <c r="UW28" s="21"/>
      <c r="UX28" s="21"/>
      <c r="UY28" s="21"/>
      <c r="UZ28" s="21"/>
      <c r="VA28" s="21"/>
      <c r="VB28" s="21"/>
      <c r="VC28" s="21"/>
      <c r="VD28" s="21"/>
      <c r="VE28" s="21"/>
      <c r="VF28" s="21"/>
      <c r="VG28" s="21"/>
      <c r="VH28" s="21"/>
      <c r="VI28" s="21"/>
      <c r="VJ28" s="21"/>
      <c r="VK28" s="21"/>
      <c r="VL28" s="21"/>
      <c r="VM28" s="21"/>
      <c r="VN28" s="21"/>
      <c r="VO28" s="21"/>
      <c r="VP28" s="21"/>
      <c r="VQ28" s="21"/>
      <c r="VR28" s="21"/>
      <c r="VS28" s="21"/>
      <c r="VT28" s="21"/>
      <c r="VU28" s="21"/>
      <c r="VV28" s="21"/>
      <c r="VW28" s="21"/>
      <c r="VX28" s="21"/>
      <c r="VY28" s="21"/>
      <c r="VZ28" s="21"/>
      <c r="WA28" s="21"/>
      <c r="WB28" s="21"/>
      <c r="WC28" s="21"/>
      <c r="WD28" s="21"/>
      <c r="WE28" s="21"/>
      <c r="WF28" s="21"/>
      <c r="WG28" s="21"/>
      <c r="WH28" s="21"/>
      <c r="WI28" s="21"/>
      <c r="WJ28" s="21"/>
      <c r="WK28" s="21"/>
      <c r="WL28" s="21"/>
      <c r="WM28" s="21"/>
      <c r="WN28" s="21"/>
      <c r="WO28" s="21"/>
      <c r="WP28" s="21"/>
      <c r="WQ28" s="21"/>
      <c r="WR28" s="21"/>
      <c r="WS28" s="21"/>
      <c r="WT28" s="21"/>
      <c r="WU28" s="21"/>
      <c r="WV28" s="21"/>
      <c r="WW28" s="21"/>
      <c r="WX28" s="21"/>
      <c r="WY28" s="21"/>
      <c r="WZ28" s="21"/>
      <c r="XA28" s="21"/>
      <c r="XB28" s="21"/>
      <c r="XC28" s="21"/>
      <c r="XD28" s="21"/>
      <c r="XE28" s="21"/>
      <c r="XF28" s="21"/>
      <c r="XG28" s="21"/>
      <c r="XH28" s="21"/>
      <c r="XI28" s="21"/>
      <c r="XJ28" s="21"/>
      <c r="XK28" s="21"/>
      <c r="XL28" s="21"/>
      <c r="XM28" s="21"/>
      <c r="XN28" s="21"/>
      <c r="XO28" s="21"/>
      <c r="XP28" s="21"/>
      <c r="XQ28" s="21"/>
      <c r="XR28" s="21"/>
      <c r="XS28" s="21"/>
      <c r="XT28" s="21"/>
      <c r="XU28" s="21"/>
      <c r="XV28" s="21"/>
      <c r="XW28" s="21"/>
      <c r="XX28" s="21"/>
      <c r="XY28" s="21"/>
      <c r="XZ28" s="21"/>
      <c r="YA28" s="21"/>
      <c r="YB28" s="21"/>
      <c r="YC28" s="21"/>
      <c r="YD28" s="21"/>
      <c r="YE28" s="21"/>
      <c r="YF28" s="21"/>
      <c r="YG28" s="21"/>
      <c r="YH28" s="21"/>
      <c r="YI28" s="21"/>
      <c r="YJ28" s="21"/>
      <c r="YK28" s="21"/>
      <c r="YL28" s="21"/>
      <c r="YM28" s="21"/>
      <c r="YN28" s="21"/>
      <c r="YO28" s="21"/>
      <c r="YP28" s="21"/>
      <c r="YQ28" s="21"/>
      <c r="YR28" s="21"/>
      <c r="YS28" s="21"/>
      <c r="YT28" s="21"/>
      <c r="YU28" s="21"/>
      <c r="YV28" s="21"/>
      <c r="YW28" s="21"/>
      <c r="YX28" s="21"/>
      <c r="YY28" s="21"/>
      <c r="YZ28" s="21"/>
      <c r="ZA28" s="21"/>
      <c r="ZB28" s="21"/>
      <c r="ZC28" s="21"/>
      <c r="ZD28" s="21"/>
      <c r="ZE28" s="21"/>
      <c r="ZF28" s="21"/>
      <c r="ZG28" s="21"/>
      <c r="ZH28" s="21"/>
      <c r="ZI28" s="21"/>
      <c r="ZJ28" s="21"/>
      <c r="ZK28" s="21"/>
      <c r="ZL28" s="21"/>
      <c r="ZM28" s="21"/>
      <c r="ZN28" s="21"/>
      <c r="ZO28" s="21"/>
      <c r="ZP28" s="21"/>
      <c r="ZQ28" s="21"/>
      <c r="ZR28" s="21"/>
      <c r="ZS28" s="21"/>
      <c r="ZT28" s="21"/>
      <c r="ZU28" s="21"/>
      <c r="ZV28" s="21"/>
      <c r="ZW28" s="21"/>
      <c r="ZX28" s="21"/>
      <c r="ZY28" s="21"/>
      <c r="ZZ28" s="21"/>
      <c r="AAA28" s="21"/>
      <c r="AAB28" s="21"/>
      <c r="AAC28" s="21"/>
      <c r="AAD28" s="21"/>
      <c r="AAE28" s="21"/>
      <c r="AAF28" s="21"/>
      <c r="AAG28" s="21"/>
      <c r="AAH28" s="21"/>
      <c r="AAI28" s="21"/>
      <c r="AAJ28" s="21"/>
      <c r="AAK28" s="21"/>
      <c r="AAL28" s="21"/>
      <c r="AAM28" s="21"/>
      <c r="AAN28" s="21"/>
      <c r="AAO28" s="21"/>
      <c r="AAP28" s="21"/>
      <c r="AAQ28" s="21"/>
      <c r="AAR28" s="21"/>
      <c r="AAS28" s="21"/>
      <c r="AAT28" s="21"/>
      <c r="AAU28" s="21"/>
      <c r="AAV28" s="21"/>
      <c r="AAW28" s="21"/>
      <c r="AAX28" s="21"/>
      <c r="AAY28" s="21"/>
      <c r="AAZ28" s="21"/>
      <c r="ABA28" s="21"/>
      <c r="ABB28" s="21"/>
      <c r="ABC28" s="21"/>
      <c r="ABD28" s="21"/>
      <c r="ABE28" s="21"/>
      <c r="ABF28" s="21"/>
      <c r="ABG28" s="21"/>
      <c r="ABH28" s="21"/>
      <c r="ABI28" s="21"/>
      <c r="ABJ28" s="21"/>
      <c r="ABK28" s="21"/>
      <c r="ABL28" s="21"/>
      <c r="ABM28" s="21"/>
      <c r="ABN28" s="21"/>
      <c r="ABO28" s="21"/>
      <c r="ABP28" s="21"/>
      <c r="ABQ28" s="21"/>
      <c r="ABR28" s="21"/>
      <c r="ABS28" s="21"/>
      <c r="ABT28" s="21"/>
      <c r="ABU28" s="21"/>
      <c r="ABV28" s="21"/>
      <c r="ABW28" s="21"/>
      <c r="ABX28" s="21"/>
      <c r="ABY28" s="21"/>
      <c r="ABZ28" s="21"/>
      <c r="ACA28" s="21"/>
      <c r="ACB28" s="21"/>
      <c r="ACC28" s="21"/>
      <c r="ACD28" s="21"/>
      <c r="ACE28" s="21"/>
      <c r="ACF28" s="21"/>
      <c r="ACG28" s="21"/>
      <c r="ACH28" s="21"/>
      <c r="ACI28" s="21"/>
      <c r="ACJ28" s="21"/>
      <c r="ACK28" s="21"/>
      <c r="ACL28" s="21"/>
      <c r="ACM28" s="21"/>
      <c r="ACN28" s="21"/>
      <c r="ACO28" s="21"/>
      <c r="ACP28" s="21"/>
      <c r="ACQ28" s="21"/>
      <c r="ACR28" s="21"/>
      <c r="ACS28" s="21"/>
      <c r="ACT28" s="21"/>
      <c r="ACU28" s="21"/>
      <c r="ACV28" s="21"/>
      <c r="ACW28" s="21"/>
      <c r="ACX28" s="21"/>
      <c r="ACY28" s="21"/>
      <c r="ACZ28" s="21"/>
      <c r="ADA28" s="21"/>
      <c r="ADB28" s="21"/>
      <c r="ADC28" s="21"/>
      <c r="ADD28" s="21"/>
      <c r="ADE28" s="21"/>
      <c r="ADF28" s="21"/>
      <c r="ADG28" s="21"/>
      <c r="ADH28" s="21"/>
      <c r="ADI28" s="21"/>
      <c r="ADJ28" s="21"/>
      <c r="ADK28" s="21"/>
      <c r="ADL28" s="21"/>
      <c r="ADM28" s="21"/>
      <c r="ADN28" s="21"/>
      <c r="ADO28" s="21"/>
      <c r="ADP28" s="21"/>
      <c r="ADQ28" s="21"/>
      <c r="ADR28" s="21"/>
      <c r="ADS28" s="21"/>
      <c r="ADT28" s="21"/>
      <c r="ADU28" s="21"/>
      <c r="ADV28" s="21"/>
      <c r="ADW28" s="21"/>
      <c r="ADX28" s="21"/>
      <c r="ADY28" s="21"/>
      <c r="ADZ28" s="21"/>
      <c r="AEA28" s="21"/>
      <c r="AEB28" s="21"/>
      <c r="AEC28" s="21"/>
      <c r="AED28" s="21"/>
      <c r="AEE28" s="21"/>
      <c r="AEF28" s="21"/>
      <c r="AEG28" s="21"/>
      <c r="AEH28" s="21"/>
      <c r="AEI28" s="21"/>
      <c r="AEJ28" s="21"/>
      <c r="AEK28" s="21"/>
      <c r="AEL28" s="21"/>
      <c r="AEM28" s="21"/>
      <c r="AEN28" s="21"/>
      <c r="AEO28" s="21"/>
      <c r="AEP28" s="21"/>
      <c r="AEQ28" s="21"/>
      <c r="AER28" s="21"/>
      <c r="AES28" s="21"/>
      <c r="AET28" s="21"/>
      <c r="AEU28" s="21"/>
      <c r="AEV28" s="21"/>
      <c r="AEW28" s="21"/>
      <c r="AEX28" s="21"/>
      <c r="AEY28" s="21"/>
      <c r="AEZ28" s="21"/>
      <c r="AFA28" s="21"/>
      <c r="AFB28" s="21"/>
      <c r="AFC28" s="21"/>
      <c r="AFD28" s="21"/>
      <c r="AFE28" s="21"/>
      <c r="AFF28" s="21"/>
      <c r="AFG28" s="21"/>
      <c r="AFH28" s="21"/>
      <c r="AFI28" s="21"/>
      <c r="AFJ28" s="21"/>
      <c r="AFK28" s="21"/>
      <c r="AFL28" s="21"/>
      <c r="AFM28" s="21"/>
      <c r="AFN28" s="21"/>
      <c r="AFO28" s="21"/>
      <c r="AFP28" s="21"/>
      <c r="AFQ28" s="21"/>
      <c r="AFR28" s="21"/>
      <c r="AFS28" s="21"/>
      <c r="AFT28" s="21"/>
      <c r="AFU28" s="21"/>
      <c r="AFV28" s="21"/>
      <c r="AFW28" s="21"/>
      <c r="AFX28" s="21"/>
      <c r="AFY28" s="21"/>
      <c r="AFZ28" s="21"/>
      <c r="AGA28" s="21"/>
      <c r="AGB28" s="21"/>
      <c r="AGC28" s="21"/>
      <c r="AGD28" s="21"/>
      <c r="AGE28" s="21"/>
      <c r="AGF28" s="21"/>
      <c r="AGG28" s="21"/>
      <c r="AGH28" s="21"/>
      <c r="AGI28" s="21"/>
      <c r="AGJ28" s="21"/>
      <c r="AGK28" s="21"/>
      <c r="AGL28" s="21"/>
      <c r="AGM28" s="21"/>
      <c r="AGN28" s="21"/>
      <c r="AGO28" s="21"/>
      <c r="AGP28" s="21"/>
      <c r="AGQ28" s="21"/>
      <c r="AGR28" s="21"/>
      <c r="AGS28" s="21"/>
      <c r="AGT28" s="21"/>
      <c r="AGU28" s="21"/>
      <c r="AGV28" s="21"/>
      <c r="AGW28" s="21"/>
      <c r="AGX28" s="21"/>
      <c r="AGY28" s="21"/>
      <c r="AGZ28" s="21"/>
      <c r="AHA28" s="21"/>
      <c r="AHB28" s="21"/>
      <c r="AHC28" s="21"/>
      <c r="AHD28" s="21"/>
      <c r="AHE28" s="21"/>
      <c r="AHF28" s="21"/>
      <c r="AHG28" s="21"/>
      <c r="AHH28" s="21"/>
      <c r="AHI28" s="21"/>
      <c r="AHJ28" s="21"/>
      <c r="AHK28" s="21"/>
      <c r="AHL28" s="21"/>
      <c r="AHM28" s="21"/>
      <c r="AHN28" s="21"/>
      <c r="AHO28" s="21"/>
      <c r="AHP28" s="21"/>
      <c r="AHQ28" s="21"/>
      <c r="AHR28" s="21"/>
      <c r="AHS28" s="21"/>
      <c r="AHT28" s="21"/>
      <c r="AHU28" s="21"/>
      <c r="AHV28" s="21"/>
      <c r="AHW28" s="21"/>
      <c r="AHX28" s="21"/>
      <c r="AHY28" s="21"/>
      <c r="AHZ28" s="21"/>
      <c r="AIA28" s="21"/>
      <c r="AIB28" s="21"/>
      <c r="AIC28" s="21"/>
      <c r="AID28" s="21"/>
      <c r="AIE28" s="21"/>
      <c r="AIF28" s="21"/>
      <c r="AIG28" s="21"/>
      <c r="AIH28" s="21"/>
      <c r="AII28" s="21"/>
      <c r="AIJ28" s="21"/>
      <c r="AIK28" s="21"/>
      <c r="AIL28" s="21"/>
      <c r="AIM28" s="21"/>
      <c r="AIN28" s="21"/>
      <c r="AIO28" s="21"/>
      <c r="AIP28" s="21"/>
      <c r="AIQ28" s="21"/>
      <c r="AIR28" s="21"/>
      <c r="AIS28" s="21"/>
      <c r="AIT28" s="21"/>
      <c r="AIU28" s="21"/>
      <c r="AIV28" s="21"/>
      <c r="AIW28" s="21"/>
      <c r="AIX28" s="21"/>
      <c r="AIY28" s="21"/>
      <c r="AIZ28" s="21"/>
      <c r="AJA28" s="21"/>
      <c r="AJB28" s="21"/>
      <c r="AJC28" s="21"/>
      <c r="AJD28" s="21"/>
      <c r="AJE28" s="21"/>
      <c r="AJF28" s="21"/>
      <c r="AJG28" s="21"/>
      <c r="AJH28" s="21"/>
      <c r="AJI28" s="21"/>
      <c r="AJJ28" s="21"/>
      <c r="AJK28" s="21"/>
      <c r="AJL28" s="21"/>
      <c r="AJM28" s="21"/>
      <c r="AJN28" s="21"/>
      <c r="AJO28" s="21"/>
      <c r="AJP28" s="21"/>
      <c r="AJQ28" s="21"/>
      <c r="AJR28" s="21"/>
      <c r="AJS28" s="21"/>
      <c r="AJT28" s="21"/>
      <c r="AJU28" s="21"/>
      <c r="AJV28" s="21"/>
      <c r="AJW28" s="21"/>
      <c r="AJX28" s="21"/>
      <c r="AJY28" s="21"/>
      <c r="AJZ28" s="21"/>
      <c r="AKA28" s="21"/>
      <c r="AKB28" s="21"/>
      <c r="AKC28" s="21"/>
      <c r="AKD28" s="21"/>
      <c r="AKE28" s="21"/>
      <c r="AKF28" s="21"/>
      <c r="AKG28" s="21"/>
      <c r="AKH28" s="21"/>
      <c r="AKI28" s="21"/>
      <c r="AKJ28" s="21"/>
      <c r="AKK28" s="21"/>
      <c r="AKL28" s="21"/>
      <c r="AKM28" s="21"/>
      <c r="AKN28" s="21"/>
      <c r="AKO28" s="21"/>
      <c r="AKP28" s="21"/>
      <c r="AKQ28" s="21"/>
      <c r="AKR28" s="21"/>
      <c r="AKS28" s="21"/>
      <c r="AKT28" s="21"/>
      <c r="AKU28" s="21"/>
      <c r="AKV28" s="21"/>
      <c r="AKW28" s="21"/>
      <c r="AKX28" s="21"/>
      <c r="AKY28" s="21"/>
      <c r="AKZ28" s="21"/>
      <c r="ALA28" s="21"/>
      <c r="ALB28" s="21"/>
      <c r="ALC28" s="21"/>
      <c r="ALD28" s="21"/>
      <c r="ALE28" s="21"/>
      <c r="ALF28" s="21"/>
      <c r="ALG28" s="21"/>
      <c r="ALH28" s="21"/>
      <c r="ALI28" s="21"/>
      <c r="ALJ28" s="21"/>
      <c r="ALK28" s="21"/>
      <c r="ALL28" s="21"/>
      <c r="ALM28" s="21"/>
      <c r="ALN28" s="21"/>
      <c r="ALO28" s="21"/>
      <c r="ALP28" s="21"/>
      <c r="ALQ28" s="21"/>
      <c r="ALR28" s="21"/>
      <c r="ALS28" s="21"/>
      <c r="ALT28" s="21"/>
      <c r="ALU28" s="21"/>
      <c r="ALV28" s="21"/>
      <c r="ALW28" s="21"/>
      <c r="ALX28" s="21"/>
      <c r="ALY28" s="21"/>
      <c r="ALZ28" s="21"/>
      <c r="AMA28" s="21"/>
      <c r="AMB28" s="21"/>
      <c r="AMC28" s="21"/>
      <c r="AMD28" s="21"/>
      <c r="AME28" s="21"/>
      <c r="AMF28" s="21"/>
      <c r="AMG28" s="21"/>
      <c r="AMH28" s="21"/>
      <c r="AMI28" s="21"/>
      <c r="AMJ28" s="21"/>
      <c r="AMK28" s="21"/>
      <c r="AML28" s="21"/>
      <c r="AMM28" s="21"/>
      <c r="AMN28" s="21"/>
      <c r="AMO28" s="21"/>
      <c r="AMP28" s="21"/>
      <c r="AMQ28" s="21"/>
      <c r="AMR28" s="21"/>
      <c r="AMS28" s="21"/>
      <c r="AMT28" s="21"/>
      <c r="AMU28" s="21"/>
      <c r="AMV28" s="21"/>
      <c r="AMW28" s="21"/>
      <c r="AMX28" s="21"/>
      <c r="AMY28" s="21"/>
      <c r="AMZ28" s="21"/>
      <c r="ANA28" s="21"/>
      <c r="ANB28" s="21"/>
      <c r="ANC28" s="21"/>
      <c r="AND28" s="21"/>
      <c r="ANE28" s="21"/>
      <c r="ANF28" s="21"/>
      <c r="ANG28" s="21"/>
      <c r="ANH28" s="21"/>
      <c r="ANI28" s="21"/>
      <c r="ANJ28" s="21"/>
      <c r="ANK28" s="21"/>
      <c r="ANL28" s="21"/>
      <c r="ANM28" s="21"/>
      <c r="ANN28" s="21"/>
      <c r="ANO28" s="21"/>
      <c r="ANP28" s="21"/>
      <c r="ANQ28" s="21"/>
      <c r="ANR28" s="21"/>
      <c r="ANS28" s="21"/>
      <c r="ANT28" s="21"/>
      <c r="ANU28" s="21"/>
      <c r="ANV28" s="21"/>
      <c r="ANW28" s="21"/>
      <c r="ANX28" s="21"/>
      <c r="ANY28" s="21"/>
      <c r="ANZ28" s="21"/>
      <c r="AOA28" s="21"/>
      <c r="AOB28" s="21"/>
      <c r="AOC28" s="21"/>
      <c r="AOD28" s="21"/>
      <c r="AOE28" s="21"/>
      <c r="AOF28" s="21"/>
      <c r="AOG28" s="21"/>
      <c r="AOH28" s="21"/>
      <c r="AOI28" s="21"/>
      <c r="AOJ28" s="21"/>
      <c r="AOK28" s="21"/>
      <c r="AOL28" s="21"/>
      <c r="AOM28" s="21"/>
      <c r="AON28" s="21"/>
      <c r="AOO28" s="21"/>
      <c r="AOP28" s="21"/>
      <c r="AOQ28" s="21"/>
      <c r="AOR28" s="21"/>
      <c r="AOS28" s="21"/>
      <c r="AOT28" s="21"/>
      <c r="AOU28" s="21"/>
      <c r="AOV28" s="21"/>
      <c r="AOW28" s="21"/>
      <c r="AOX28" s="21"/>
      <c r="AOY28" s="21"/>
      <c r="AOZ28" s="21"/>
      <c r="APA28" s="21"/>
      <c r="APB28" s="21"/>
      <c r="APC28" s="21"/>
      <c r="APD28" s="21"/>
      <c r="APE28" s="21"/>
      <c r="APF28" s="21"/>
      <c r="APG28" s="21"/>
      <c r="APH28" s="21"/>
      <c r="API28" s="21"/>
      <c r="APJ28" s="21"/>
      <c r="APK28" s="21"/>
      <c r="APL28" s="21"/>
      <c r="APM28" s="21"/>
      <c r="APN28" s="21"/>
      <c r="APO28" s="21"/>
      <c r="APP28" s="21"/>
      <c r="APQ28" s="21"/>
      <c r="APR28" s="21"/>
      <c r="APS28" s="21"/>
      <c r="APT28" s="21"/>
      <c r="APU28" s="21"/>
      <c r="APV28" s="21"/>
      <c r="APW28" s="21"/>
      <c r="APX28" s="21"/>
      <c r="APY28" s="21"/>
      <c r="APZ28" s="21"/>
      <c r="AQA28" s="21"/>
      <c r="AQB28" s="21"/>
      <c r="AQC28" s="21"/>
      <c r="AQD28" s="21"/>
      <c r="AQE28" s="21"/>
      <c r="AQF28" s="21"/>
      <c r="AQG28" s="21"/>
      <c r="AQH28" s="21"/>
      <c r="AQI28" s="21"/>
      <c r="AQJ28" s="21"/>
      <c r="AQK28" s="21"/>
      <c r="AQL28" s="21"/>
      <c r="AQM28" s="21"/>
      <c r="AQN28" s="21"/>
      <c r="AQO28" s="21"/>
      <c r="AQP28" s="21"/>
      <c r="AQQ28" s="21"/>
      <c r="AQR28" s="21"/>
      <c r="AQS28" s="21"/>
      <c r="AQT28" s="21"/>
      <c r="AQU28" s="21"/>
      <c r="AQV28" s="21"/>
      <c r="AQW28" s="21"/>
      <c r="AQX28" s="21"/>
      <c r="AQY28" s="21"/>
      <c r="AQZ28" s="21"/>
      <c r="ARA28" s="21"/>
      <c r="ARB28" s="21"/>
      <c r="ARC28" s="21"/>
      <c r="ARD28" s="21"/>
      <c r="ARE28" s="21"/>
      <c r="ARF28" s="21"/>
      <c r="ARG28" s="21"/>
      <c r="ARH28" s="21"/>
      <c r="ARI28" s="21"/>
      <c r="ARJ28" s="21"/>
      <c r="ARK28" s="21"/>
      <c r="ARL28" s="21"/>
      <c r="ARM28" s="21"/>
      <c r="ARN28" s="21"/>
      <c r="ARO28" s="21"/>
      <c r="ARP28" s="21"/>
      <c r="ARQ28" s="21"/>
      <c r="ARR28" s="21"/>
      <c r="ARS28" s="21"/>
      <c r="ART28" s="21"/>
      <c r="ARU28" s="21"/>
      <c r="ARV28" s="21"/>
      <c r="ARW28" s="21"/>
      <c r="ARX28" s="21"/>
      <c r="ARY28" s="21"/>
      <c r="ARZ28" s="21"/>
      <c r="ASA28" s="21"/>
      <c r="ASB28" s="21"/>
      <c r="ASC28" s="21"/>
      <c r="ASD28" s="21"/>
      <c r="ASE28" s="21"/>
      <c r="ASF28" s="21"/>
      <c r="ASG28" s="21"/>
      <c r="ASH28" s="21"/>
      <c r="ASI28" s="21"/>
      <c r="ASJ28" s="21"/>
      <c r="ASK28" s="21"/>
      <c r="ASL28" s="21"/>
      <c r="ASM28" s="21"/>
      <c r="ASN28" s="21"/>
      <c r="ASO28" s="21"/>
      <c r="ASP28" s="21"/>
      <c r="ASQ28" s="21"/>
      <c r="ASR28" s="21"/>
      <c r="ASS28" s="21"/>
      <c r="AST28" s="21"/>
      <c r="ASU28" s="21"/>
      <c r="ASV28" s="21"/>
      <c r="ASW28" s="21"/>
      <c r="ASX28" s="21"/>
      <c r="ASY28" s="21"/>
      <c r="ASZ28" s="21"/>
      <c r="ATA28" s="21"/>
      <c r="ATB28" s="21"/>
      <c r="ATC28" s="21"/>
      <c r="ATD28" s="21"/>
      <c r="ATE28" s="21"/>
      <c r="ATF28" s="21"/>
      <c r="ATG28" s="21"/>
      <c r="ATH28" s="21"/>
      <c r="ATI28" s="21"/>
      <c r="ATJ28" s="21"/>
      <c r="ATK28" s="21"/>
      <c r="ATL28" s="21"/>
      <c r="ATM28" s="21"/>
      <c r="ATN28" s="21"/>
      <c r="ATO28" s="21"/>
      <c r="ATP28" s="21"/>
      <c r="ATQ28" s="21"/>
      <c r="ATR28" s="21"/>
      <c r="ATS28" s="21"/>
      <c r="ATT28" s="21"/>
      <c r="ATU28" s="21"/>
      <c r="ATV28" s="21"/>
      <c r="ATW28" s="21"/>
      <c r="ATX28" s="21"/>
      <c r="ATY28" s="21"/>
      <c r="ATZ28" s="21"/>
      <c r="AUA28" s="21"/>
      <c r="AUB28" s="21"/>
      <c r="AUC28" s="21"/>
      <c r="AUD28" s="21"/>
      <c r="AUE28" s="21"/>
      <c r="AUF28" s="21"/>
      <c r="AUG28" s="21"/>
      <c r="AUH28" s="21"/>
      <c r="AUI28" s="21"/>
      <c r="AUJ28" s="21"/>
      <c r="AUK28" s="21"/>
      <c r="AUL28" s="21"/>
      <c r="AUM28" s="21"/>
      <c r="AUN28" s="21"/>
      <c r="AUO28" s="21"/>
      <c r="AUP28" s="21"/>
      <c r="AUQ28" s="21"/>
      <c r="AUR28" s="21"/>
      <c r="AUS28" s="21"/>
      <c r="AUT28" s="21"/>
      <c r="AUU28" s="21"/>
      <c r="AUV28" s="21"/>
      <c r="AUW28" s="21"/>
      <c r="AUX28" s="21"/>
      <c r="AUY28" s="21"/>
      <c r="AUZ28" s="21"/>
      <c r="AVA28" s="21"/>
      <c r="AVB28" s="21"/>
      <c r="AVC28" s="21"/>
      <c r="AVD28" s="21"/>
      <c r="AVE28" s="21"/>
      <c r="AVF28" s="21"/>
      <c r="AVG28" s="21"/>
      <c r="AVH28" s="21"/>
      <c r="AVI28" s="21"/>
      <c r="AVJ28" s="21"/>
      <c r="AVK28" s="21"/>
      <c r="AVL28" s="21"/>
      <c r="AVM28" s="21"/>
      <c r="AVN28" s="21"/>
      <c r="AVO28" s="21"/>
      <c r="AVP28" s="21"/>
      <c r="AVQ28" s="21"/>
      <c r="AVR28" s="21"/>
      <c r="AVS28" s="21"/>
      <c r="AVT28" s="21"/>
      <c r="AVU28" s="21"/>
      <c r="AVV28" s="21"/>
      <c r="AVW28" s="21"/>
      <c r="AVX28" s="21"/>
      <c r="AVY28" s="21"/>
      <c r="AVZ28" s="21"/>
      <c r="AWA28" s="21"/>
      <c r="AWB28" s="21"/>
      <c r="AWC28" s="21"/>
      <c r="AWD28" s="21"/>
      <c r="AWE28" s="21"/>
      <c r="AWF28" s="21"/>
      <c r="AWG28" s="21"/>
      <c r="AWH28" s="21"/>
      <c r="AWI28" s="21"/>
      <c r="AWJ28" s="21"/>
      <c r="AWK28" s="21"/>
      <c r="AWL28" s="21"/>
      <c r="AWM28" s="21"/>
      <c r="AWN28" s="21"/>
      <c r="AWO28" s="21"/>
      <c r="AWP28" s="21"/>
      <c r="AWQ28" s="21"/>
      <c r="AWR28" s="21"/>
      <c r="AWS28" s="21"/>
      <c r="AWT28" s="21"/>
      <c r="AWU28" s="21"/>
      <c r="AWV28" s="21"/>
      <c r="AWW28" s="21"/>
      <c r="AWX28" s="21"/>
      <c r="AWY28" s="21"/>
      <c r="AWZ28" s="21"/>
      <c r="AXA28" s="21"/>
      <c r="AXB28" s="21"/>
      <c r="AXC28" s="21"/>
      <c r="AXD28" s="21"/>
      <c r="AXE28" s="21"/>
      <c r="AXF28" s="21"/>
      <c r="AXG28" s="21"/>
      <c r="AXH28" s="21"/>
      <c r="AXI28" s="21"/>
      <c r="AXJ28" s="21"/>
      <c r="AXK28" s="21"/>
      <c r="AXL28" s="21"/>
      <c r="AXM28" s="21"/>
      <c r="AXN28" s="21"/>
      <c r="AXO28" s="21"/>
      <c r="AXP28" s="21"/>
      <c r="AXQ28" s="21"/>
      <c r="AXR28" s="21"/>
      <c r="AXS28" s="21"/>
      <c r="AXT28" s="21"/>
      <c r="AXU28" s="21"/>
      <c r="AXV28" s="21"/>
      <c r="AXW28" s="21"/>
      <c r="AXX28" s="21"/>
      <c r="AXY28" s="21"/>
      <c r="AXZ28" s="21"/>
      <c r="AYA28" s="21"/>
      <c r="AYB28" s="21"/>
      <c r="AYC28" s="21"/>
      <c r="AYD28" s="21"/>
      <c r="AYE28" s="21"/>
      <c r="AYF28" s="21"/>
      <c r="AYG28" s="21"/>
      <c r="AYH28" s="21"/>
      <c r="AYI28" s="21"/>
      <c r="AYJ28" s="21"/>
      <c r="AYK28" s="21"/>
      <c r="AYL28" s="21"/>
      <c r="AYM28" s="21"/>
      <c r="AYN28" s="21"/>
      <c r="AYO28" s="21"/>
      <c r="AYP28" s="21"/>
      <c r="AYQ28" s="21"/>
      <c r="AYR28" s="21"/>
      <c r="AYS28" s="21"/>
      <c r="AYT28" s="21"/>
      <c r="AYU28" s="21"/>
      <c r="AYV28" s="21"/>
      <c r="AYW28" s="21"/>
      <c r="AYX28" s="21"/>
      <c r="AYY28" s="21"/>
      <c r="AYZ28" s="21"/>
      <c r="AZA28" s="21"/>
      <c r="AZB28" s="21"/>
      <c r="AZC28" s="21"/>
      <c r="AZD28" s="21"/>
      <c r="AZE28" s="21"/>
      <c r="AZF28" s="21"/>
      <c r="AZG28" s="21"/>
      <c r="AZH28" s="21"/>
      <c r="AZI28" s="21"/>
      <c r="AZJ28" s="21"/>
      <c r="AZK28" s="21"/>
      <c r="AZL28" s="21"/>
      <c r="AZM28" s="21"/>
      <c r="AZN28" s="21"/>
      <c r="AZO28" s="21"/>
      <c r="AZP28" s="21"/>
      <c r="AZQ28" s="21"/>
      <c r="AZR28" s="21"/>
      <c r="AZS28" s="21"/>
      <c r="AZT28" s="21"/>
      <c r="AZU28" s="21"/>
      <c r="AZV28" s="21"/>
      <c r="AZW28" s="21"/>
      <c r="AZX28" s="21"/>
      <c r="AZY28" s="21"/>
      <c r="AZZ28" s="21"/>
      <c r="BAA28" s="21"/>
      <c r="BAB28" s="21"/>
      <c r="BAC28" s="21"/>
      <c r="BAD28" s="21"/>
      <c r="BAE28" s="21"/>
      <c r="BAF28" s="21"/>
      <c r="BAG28" s="21"/>
      <c r="BAH28" s="21"/>
      <c r="BAI28" s="21"/>
      <c r="BAJ28" s="21"/>
      <c r="BAK28" s="21"/>
      <c r="BAL28" s="21"/>
      <c r="BAM28" s="21"/>
      <c r="BAN28" s="21"/>
      <c r="BAO28" s="21"/>
      <c r="BAP28" s="21"/>
      <c r="BAQ28" s="21"/>
      <c r="BAR28" s="21"/>
      <c r="BAS28" s="21"/>
      <c r="BAT28" s="21"/>
      <c r="BAU28" s="21"/>
      <c r="BAV28" s="21"/>
      <c r="BAW28" s="21"/>
      <c r="BAX28" s="21"/>
      <c r="BAY28" s="21"/>
      <c r="BAZ28" s="21"/>
      <c r="BBA28" s="21"/>
      <c r="BBB28" s="21"/>
      <c r="BBC28" s="21"/>
      <c r="BBD28" s="21"/>
      <c r="BBE28" s="21"/>
      <c r="BBF28" s="21"/>
      <c r="BBG28" s="21"/>
      <c r="BBH28" s="21"/>
      <c r="BBI28" s="21"/>
      <c r="BBJ28" s="21"/>
      <c r="BBK28" s="21"/>
      <c r="BBL28" s="21"/>
      <c r="BBM28" s="21"/>
      <c r="BBN28" s="21"/>
      <c r="BBO28" s="21"/>
      <c r="BBP28" s="21"/>
      <c r="BBQ28" s="21"/>
      <c r="BBR28" s="21"/>
      <c r="BBS28" s="21"/>
      <c r="BBT28" s="21"/>
      <c r="BBU28" s="21"/>
      <c r="BBV28" s="21"/>
      <c r="BBW28" s="21"/>
      <c r="BBX28" s="21"/>
      <c r="BBY28" s="21"/>
      <c r="BBZ28" s="21"/>
      <c r="BCA28" s="21"/>
      <c r="BCB28" s="21"/>
      <c r="BCC28" s="21"/>
      <c r="BCD28" s="21"/>
      <c r="BCE28" s="21"/>
      <c r="BCF28" s="21"/>
      <c r="BCG28" s="21"/>
      <c r="BCH28" s="21"/>
      <c r="BCI28" s="21"/>
      <c r="BCJ28" s="21"/>
      <c r="BCK28" s="21"/>
      <c r="BCL28" s="21"/>
      <c r="BCM28" s="21"/>
      <c r="BCN28" s="21"/>
      <c r="BCO28" s="21"/>
      <c r="BCP28" s="21"/>
      <c r="BCQ28" s="21"/>
      <c r="BCR28" s="21"/>
      <c r="BCS28" s="21"/>
      <c r="BCT28" s="21"/>
      <c r="BCU28" s="21"/>
      <c r="BCV28" s="21"/>
      <c r="BCW28" s="21"/>
      <c r="BCX28" s="21"/>
      <c r="BCY28" s="21"/>
      <c r="BCZ28" s="21"/>
      <c r="BDA28" s="21"/>
      <c r="BDB28" s="21"/>
      <c r="BDC28" s="21"/>
      <c r="BDD28" s="21"/>
      <c r="BDE28" s="21"/>
      <c r="BDF28" s="21"/>
      <c r="BDG28" s="21"/>
      <c r="BDH28" s="21"/>
      <c r="BDI28" s="21"/>
      <c r="BDJ28" s="21"/>
      <c r="BDK28" s="21"/>
      <c r="BDL28" s="21"/>
      <c r="BDM28" s="21"/>
      <c r="BDN28" s="21"/>
      <c r="BDO28" s="21"/>
      <c r="BDP28" s="21"/>
      <c r="BDQ28" s="21"/>
      <c r="BDR28" s="21"/>
      <c r="BDS28" s="21"/>
      <c r="BDT28" s="21"/>
      <c r="BDU28" s="21"/>
      <c r="BDV28" s="21"/>
      <c r="BDW28" s="21"/>
      <c r="BDX28" s="21"/>
      <c r="BDY28" s="21"/>
      <c r="BDZ28" s="21"/>
      <c r="BEA28" s="21"/>
      <c r="BEB28" s="21"/>
      <c r="BEC28" s="21"/>
      <c r="BED28" s="21"/>
      <c r="BEE28" s="21"/>
      <c r="BEF28" s="21"/>
      <c r="BEG28" s="21"/>
      <c r="BEH28" s="21"/>
      <c r="BEI28" s="21"/>
      <c r="BEJ28" s="21"/>
      <c r="BEK28" s="21"/>
      <c r="BEL28" s="21"/>
      <c r="BEM28" s="21"/>
      <c r="BEN28" s="21"/>
      <c r="BEO28" s="21"/>
      <c r="BEP28" s="21"/>
      <c r="BEQ28" s="21"/>
      <c r="BER28" s="21"/>
      <c r="BES28" s="21"/>
      <c r="BET28" s="21"/>
      <c r="BEU28" s="21"/>
      <c r="BEV28" s="21"/>
      <c r="BEW28" s="21"/>
      <c r="BEX28" s="21"/>
      <c r="BEY28" s="21"/>
      <c r="BEZ28" s="21"/>
      <c r="BFA28" s="21"/>
      <c r="BFB28" s="21"/>
      <c r="BFC28" s="21"/>
      <c r="BFD28" s="21"/>
      <c r="BFE28" s="21"/>
      <c r="BFF28" s="21"/>
      <c r="BFG28" s="21"/>
      <c r="BFH28" s="21"/>
      <c r="BFI28" s="21"/>
      <c r="BFJ28" s="21"/>
      <c r="BFK28" s="21"/>
      <c r="BFL28" s="21"/>
      <c r="BFM28" s="21"/>
      <c r="BFN28" s="21"/>
      <c r="BFO28" s="21"/>
      <c r="BFP28" s="21"/>
      <c r="BFQ28" s="21"/>
      <c r="BFR28" s="21"/>
      <c r="BFS28" s="21"/>
      <c r="BFT28" s="21"/>
      <c r="BFU28" s="21"/>
      <c r="BFV28" s="21"/>
      <c r="BFW28" s="21"/>
      <c r="BFX28" s="21"/>
      <c r="BFY28" s="21"/>
      <c r="BFZ28" s="21"/>
      <c r="BGA28" s="21"/>
      <c r="BGB28" s="21"/>
      <c r="BGC28" s="21"/>
      <c r="BGD28" s="21"/>
      <c r="BGE28" s="21"/>
      <c r="BGF28" s="21"/>
      <c r="BGG28" s="21"/>
      <c r="BGH28" s="21"/>
      <c r="BGI28" s="21"/>
      <c r="BGJ28" s="21"/>
      <c r="BGK28" s="21"/>
      <c r="BGL28" s="21"/>
      <c r="BGM28" s="21"/>
      <c r="BGN28" s="21"/>
      <c r="BGO28" s="21"/>
      <c r="BGP28" s="21"/>
      <c r="BGQ28" s="21"/>
      <c r="BGR28" s="21"/>
      <c r="BGS28" s="21"/>
      <c r="BGT28" s="21"/>
      <c r="BGU28" s="21"/>
      <c r="BGV28" s="21"/>
      <c r="BGW28" s="21"/>
      <c r="BGX28" s="21"/>
      <c r="BGY28" s="21"/>
      <c r="BGZ28" s="21"/>
      <c r="BHA28" s="21"/>
      <c r="BHB28" s="21"/>
      <c r="BHC28" s="21"/>
      <c r="BHD28" s="21"/>
      <c r="BHE28" s="21"/>
      <c r="BHF28" s="21"/>
      <c r="BHG28" s="21"/>
      <c r="BHH28" s="21"/>
      <c r="BHI28" s="21"/>
      <c r="BHJ28" s="21"/>
      <c r="BHK28" s="21"/>
      <c r="BHL28" s="21"/>
      <c r="BHM28" s="21"/>
      <c r="BHN28" s="21"/>
      <c r="BHO28" s="21"/>
      <c r="BHP28" s="21"/>
      <c r="BHQ28" s="21"/>
      <c r="BHR28" s="21"/>
      <c r="BHS28" s="21"/>
      <c r="BHT28" s="21"/>
      <c r="BHU28" s="21"/>
      <c r="BHV28" s="21"/>
      <c r="BHW28" s="21"/>
      <c r="BHX28" s="21"/>
      <c r="BHY28" s="21"/>
      <c r="BHZ28" s="21"/>
      <c r="BIA28" s="21"/>
      <c r="BIB28" s="21"/>
      <c r="BIC28" s="21"/>
      <c r="BID28" s="21"/>
      <c r="BIE28" s="21"/>
      <c r="BIF28" s="21"/>
      <c r="BIG28" s="21"/>
      <c r="BIH28" s="21"/>
      <c r="BII28" s="21"/>
      <c r="BIJ28" s="21"/>
      <c r="BIK28" s="21"/>
      <c r="BIL28" s="21"/>
      <c r="BIM28" s="21"/>
      <c r="BIN28" s="21"/>
      <c r="BIO28" s="21"/>
      <c r="BIP28" s="21"/>
      <c r="BIQ28" s="21"/>
      <c r="BIR28" s="21"/>
      <c r="BIS28" s="21"/>
      <c r="BIT28" s="21"/>
      <c r="BIU28" s="21"/>
      <c r="BIV28" s="21"/>
      <c r="BIW28" s="21"/>
      <c r="BIX28" s="21"/>
      <c r="BIY28" s="21"/>
      <c r="BIZ28" s="21"/>
      <c r="BJA28" s="21"/>
      <c r="BJB28" s="21"/>
      <c r="BJC28" s="21"/>
      <c r="BJD28" s="21"/>
      <c r="BJE28" s="21"/>
      <c r="BJF28" s="21"/>
      <c r="BJG28" s="21"/>
      <c r="BJH28" s="21"/>
      <c r="BJI28" s="21"/>
      <c r="BJJ28" s="21"/>
      <c r="BJK28" s="21"/>
      <c r="BJL28" s="21"/>
      <c r="BJM28" s="21"/>
      <c r="BJN28" s="21"/>
      <c r="BJO28" s="21"/>
      <c r="BJP28" s="21"/>
      <c r="BJQ28" s="21"/>
      <c r="BJR28" s="21"/>
      <c r="BJS28" s="21"/>
      <c r="BJT28" s="21"/>
      <c r="BJU28" s="21"/>
      <c r="BJV28" s="21"/>
      <c r="BJW28" s="21"/>
      <c r="BJX28" s="21"/>
      <c r="BJY28" s="21"/>
      <c r="BJZ28" s="21"/>
      <c r="BKA28" s="21"/>
      <c r="BKB28" s="21"/>
      <c r="BKC28" s="21"/>
      <c r="BKD28" s="21"/>
      <c r="BKE28" s="21"/>
      <c r="BKF28" s="21"/>
      <c r="BKG28" s="21"/>
      <c r="BKH28" s="21"/>
      <c r="BKI28" s="21"/>
      <c r="BKJ28" s="21"/>
      <c r="BKK28" s="21"/>
      <c r="BKL28" s="21"/>
      <c r="BKM28" s="21"/>
      <c r="BKN28" s="21"/>
      <c r="BKO28" s="21"/>
      <c r="BKP28" s="21"/>
      <c r="BKQ28" s="21"/>
      <c r="BKR28" s="21"/>
      <c r="BKS28" s="21"/>
      <c r="BKT28" s="21"/>
      <c r="BKU28" s="21"/>
      <c r="BKV28" s="21"/>
      <c r="BKW28" s="21"/>
      <c r="BKX28" s="21"/>
      <c r="BKY28" s="21"/>
      <c r="BKZ28" s="21"/>
      <c r="BLA28" s="21"/>
      <c r="BLB28" s="21"/>
      <c r="BLC28" s="21"/>
      <c r="BLD28" s="21"/>
      <c r="BLE28" s="21"/>
      <c r="BLF28" s="21"/>
      <c r="BLG28" s="21"/>
      <c r="BLH28" s="21"/>
      <c r="BLI28" s="21"/>
      <c r="BLJ28" s="21"/>
      <c r="BLK28" s="21"/>
      <c r="BLL28" s="21"/>
      <c r="BLM28" s="21"/>
      <c r="BLN28" s="21"/>
      <c r="BLO28" s="21"/>
      <c r="BLP28" s="21"/>
      <c r="BLQ28" s="21"/>
      <c r="BLR28" s="21"/>
      <c r="BLS28" s="21"/>
      <c r="BLT28" s="21"/>
      <c r="BLU28" s="21"/>
      <c r="BLV28" s="21"/>
      <c r="BLW28" s="21"/>
      <c r="BLX28" s="21"/>
      <c r="BLY28" s="21"/>
      <c r="BLZ28" s="21"/>
      <c r="BMA28" s="21"/>
      <c r="BMB28" s="21"/>
      <c r="BMC28" s="21"/>
      <c r="BMD28" s="21"/>
      <c r="BME28" s="21"/>
      <c r="BMF28" s="21"/>
      <c r="BMG28" s="21"/>
      <c r="BMH28" s="21"/>
      <c r="BMI28" s="21"/>
      <c r="BMJ28" s="21"/>
      <c r="BMK28" s="21"/>
      <c r="BML28" s="21"/>
      <c r="BMM28" s="21"/>
      <c r="BMN28" s="21"/>
      <c r="BMO28" s="21"/>
      <c r="BMP28" s="21"/>
      <c r="BMQ28" s="21"/>
      <c r="BMR28" s="21"/>
      <c r="BMS28" s="21"/>
      <c r="BMT28" s="21"/>
      <c r="BMU28" s="21"/>
      <c r="BMV28" s="21"/>
      <c r="BMW28" s="21"/>
      <c r="BMX28" s="21"/>
      <c r="BMY28" s="21"/>
      <c r="BMZ28" s="21"/>
      <c r="BNA28" s="21"/>
      <c r="BNB28" s="21"/>
      <c r="BNC28" s="21"/>
      <c r="BND28" s="21"/>
      <c r="BNE28" s="21"/>
      <c r="BNF28" s="21"/>
      <c r="BNG28" s="21"/>
      <c r="BNH28" s="21"/>
      <c r="BNI28" s="21"/>
      <c r="BNJ28" s="21"/>
      <c r="BNK28" s="21"/>
      <c r="BNL28" s="21"/>
      <c r="BNM28" s="21"/>
      <c r="BNN28" s="21"/>
      <c r="BNO28" s="21"/>
      <c r="BNP28" s="21"/>
      <c r="BNQ28" s="21"/>
      <c r="BNR28" s="21"/>
      <c r="BNS28" s="21"/>
      <c r="BNT28" s="21"/>
      <c r="BNU28" s="21"/>
      <c r="BNV28" s="21"/>
      <c r="BNW28" s="21"/>
      <c r="BNX28" s="21"/>
      <c r="BNY28" s="21"/>
      <c r="BNZ28" s="21"/>
      <c r="BOA28" s="21"/>
      <c r="BOB28" s="21"/>
      <c r="BOC28" s="21"/>
      <c r="BOD28" s="21"/>
      <c r="BOE28" s="21"/>
      <c r="BOF28" s="21"/>
      <c r="BOG28" s="21"/>
      <c r="BOH28" s="21"/>
      <c r="BOI28" s="21"/>
      <c r="BOJ28" s="21"/>
      <c r="BOK28" s="21"/>
      <c r="BOL28" s="21"/>
      <c r="BOM28" s="21"/>
      <c r="BON28" s="21"/>
      <c r="BOO28" s="21"/>
      <c r="BOP28" s="21"/>
      <c r="BOQ28" s="21"/>
      <c r="BOR28" s="21"/>
      <c r="BOS28" s="21"/>
      <c r="BOT28" s="21"/>
      <c r="BOU28" s="21"/>
      <c r="BOV28" s="21"/>
      <c r="BOW28" s="21"/>
      <c r="BOX28" s="21"/>
      <c r="BOY28" s="21"/>
      <c r="BOZ28" s="21"/>
      <c r="BPA28" s="21"/>
      <c r="BPB28" s="21"/>
      <c r="BPC28" s="21"/>
      <c r="BPD28" s="21"/>
      <c r="BPE28" s="21"/>
      <c r="BPF28" s="21"/>
      <c r="BPG28" s="21"/>
      <c r="BPH28" s="21"/>
      <c r="BPI28" s="21"/>
      <c r="BPJ28" s="21"/>
      <c r="BPK28" s="21"/>
      <c r="BPL28" s="21"/>
      <c r="BPM28" s="21"/>
      <c r="BPN28" s="21"/>
      <c r="BPO28" s="21"/>
      <c r="BPP28" s="21"/>
      <c r="BPQ28" s="21"/>
      <c r="BPR28" s="21"/>
      <c r="BPS28" s="21"/>
      <c r="BPT28" s="21"/>
      <c r="BPU28" s="21"/>
      <c r="BPV28" s="21"/>
      <c r="BPW28" s="21"/>
      <c r="BPX28" s="21"/>
      <c r="BPY28" s="21"/>
      <c r="BPZ28" s="21"/>
      <c r="BQA28" s="21"/>
      <c r="BQB28" s="21"/>
      <c r="BQC28" s="21"/>
      <c r="BQD28" s="21"/>
      <c r="BQE28" s="21"/>
      <c r="BQF28" s="21"/>
      <c r="BQG28" s="21"/>
      <c r="BQH28" s="21"/>
      <c r="BQI28" s="21"/>
      <c r="BQJ28" s="21"/>
      <c r="BQK28" s="21"/>
      <c r="BQL28" s="21"/>
      <c r="BQM28" s="21"/>
      <c r="BQN28" s="21"/>
      <c r="BQO28" s="21"/>
      <c r="BQP28" s="21"/>
      <c r="BQQ28" s="21"/>
      <c r="BQR28" s="21"/>
      <c r="BQS28" s="21"/>
      <c r="BQT28" s="21"/>
      <c r="BQU28" s="21"/>
      <c r="BQV28" s="21"/>
      <c r="BQW28" s="21"/>
      <c r="BQX28" s="21"/>
      <c r="BQY28" s="21"/>
      <c r="BQZ28" s="21"/>
      <c r="BRA28" s="21"/>
      <c r="BRB28" s="21"/>
      <c r="BRC28" s="21"/>
      <c r="BRD28" s="21"/>
      <c r="BRE28" s="21"/>
      <c r="BRF28" s="21"/>
      <c r="BRG28" s="21"/>
      <c r="BRH28" s="21"/>
      <c r="BRI28" s="21"/>
      <c r="BRJ28" s="21"/>
      <c r="BRK28" s="21"/>
      <c r="BRL28" s="21"/>
      <c r="BRM28" s="21"/>
      <c r="BRN28" s="21"/>
      <c r="BRO28" s="21"/>
      <c r="BRP28" s="21"/>
      <c r="BRQ28" s="21"/>
      <c r="BRR28" s="21"/>
      <c r="BRS28" s="21"/>
      <c r="BRT28" s="21"/>
      <c r="BRU28" s="21"/>
      <c r="BRV28" s="21"/>
      <c r="BRW28" s="21"/>
      <c r="BRX28" s="21"/>
      <c r="BRY28" s="21"/>
      <c r="BRZ28" s="21"/>
      <c r="BSA28" s="21"/>
      <c r="BSB28" s="21"/>
      <c r="BSC28" s="21"/>
      <c r="BSD28" s="21"/>
      <c r="BSE28" s="21"/>
      <c r="BSF28" s="21"/>
      <c r="BSG28" s="21"/>
      <c r="BSH28" s="21"/>
      <c r="BSI28" s="21"/>
      <c r="BSJ28" s="21"/>
      <c r="BSK28" s="21"/>
      <c r="BSL28" s="21"/>
      <c r="BSM28" s="21"/>
      <c r="BSN28" s="21"/>
      <c r="BSO28" s="21"/>
      <c r="BSP28" s="21"/>
      <c r="BSQ28" s="21"/>
      <c r="BSR28" s="21"/>
      <c r="BSS28" s="21"/>
      <c r="BST28" s="21"/>
      <c r="BSU28" s="21"/>
      <c r="BSV28" s="21"/>
      <c r="BSW28" s="21"/>
      <c r="BSX28" s="21"/>
      <c r="BSY28" s="21"/>
      <c r="BSZ28" s="21"/>
      <c r="BTA28" s="21"/>
      <c r="BTB28" s="21"/>
      <c r="BTC28" s="21"/>
      <c r="BTD28" s="21"/>
      <c r="BTE28" s="21"/>
      <c r="BTF28" s="21"/>
      <c r="BTG28" s="21"/>
      <c r="BTH28" s="21"/>
      <c r="BTI28" s="21"/>
      <c r="BTJ28" s="21"/>
      <c r="BTK28" s="21"/>
      <c r="BTL28" s="21"/>
      <c r="BTM28" s="21"/>
      <c r="BTN28" s="21"/>
      <c r="BTO28" s="21"/>
      <c r="BTP28" s="21"/>
      <c r="BTQ28" s="21"/>
      <c r="BTR28" s="21"/>
      <c r="BTS28" s="21"/>
      <c r="BTT28" s="21"/>
      <c r="BTU28" s="21"/>
      <c r="BTV28" s="21"/>
      <c r="BTW28" s="21"/>
      <c r="BTX28" s="21"/>
      <c r="BTY28" s="21"/>
      <c r="BTZ28" s="21"/>
      <c r="BUA28" s="21"/>
      <c r="BUB28" s="21"/>
      <c r="BUC28" s="21"/>
      <c r="BUD28" s="21"/>
      <c r="BUE28" s="21"/>
      <c r="BUF28" s="21"/>
      <c r="BUG28" s="21"/>
      <c r="BUH28" s="21"/>
      <c r="BUI28" s="21"/>
      <c r="BUJ28" s="21"/>
      <c r="BUK28" s="21"/>
      <c r="BUL28" s="21"/>
      <c r="BUM28" s="21"/>
      <c r="BUN28" s="21"/>
      <c r="BUO28" s="21"/>
      <c r="BUP28" s="21"/>
      <c r="BUQ28" s="21"/>
      <c r="BUR28" s="21"/>
      <c r="BUS28" s="21"/>
      <c r="BUT28" s="21"/>
      <c r="BUU28" s="21"/>
      <c r="BUV28" s="21"/>
      <c r="BUW28" s="21"/>
      <c r="BUX28" s="21"/>
      <c r="BUY28" s="21"/>
      <c r="BUZ28" s="21"/>
      <c r="BVA28" s="21"/>
      <c r="BVB28" s="21"/>
      <c r="BVC28" s="21"/>
      <c r="BVD28" s="21"/>
      <c r="BVE28" s="21"/>
      <c r="BVF28" s="21"/>
      <c r="BVG28" s="21"/>
      <c r="BVH28" s="21"/>
      <c r="BVI28" s="21"/>
      <c r="BVJ28" s="21"/>
      <c r="BVK28" s="21"/>
      <c r="BVL28" s="21"/>
      <c r="BVM28" s="21"/>
      <c r="BVN28" s="21"/>
      <c r="BVO28" s="21"/>
      <c r="BVP28" s="21"/>
      <c r="BVQ28" s="21"/>
      <c r="BVR28" s="21"/>
      <c r="BVS28" s="21"/>
      <c r="BVT28" s="21"/>
      <c r="BVU28" s="21"/>
      <c r="BVV28" s="21"/>
      <c r="BVW28" s="21"/>
      <c r="BVX28" s="21"/>
      <c r="BVY28" s="21"/>
      <c r="BVZ28" s="21"/>
      <c r="BWA28" s="21"/>
      <c r="BWB28" s="21"/>
      <c r="BWC28" s="21"/>
      <c r="BWD28" s="21"/>
      <c r="BWE28" s="21"/>
      <c r="BWF28" s="21"/>
      <c r="BWG28" s="21"/>
      <c r="BWH28" s="21"/>
      <c r="BWI28" s="21"/>
      <c r="BWJ28" s="21"/>
      <c r="BWK28" s="21"/>
      <c r="BWL28" s="21"/>
      <c r="BWM28" s="21"/>
      <c r="BWN28" s="21"/>
      <c r="BWO28" s="21"/>
      <c r="BWP28" s="21"/>
      <c r="BWQ28" s="21"/>
      <c r="BWR28" s="21"/>
      <c r="BWS28" s="21"/>
      <c r="BWT28" s="21"/>
      <c r="BWU28" s="21"/>
      <c r="BWV28" s="21"/>
      <c r="BWW28" s="21"/>
      <c r="BWX28" s="21"/>
      <c r="BWY28" s="21"/>
      <c r="BWZ28" s="21"/>
      <c r="BXA28" s="21"/>
      <c r="BXB28" s="21"/>
      <c r="BXC28" s="21"/>
      <c r="BXD28" s="21"/>
      <c r="BXE28" s="21"/>
      <c r="BXF28" s="21"/>
      <c r="BXG28" s="21"/>
      <c r="BXH28" s="21"/>
      <c r="BXI28" s="21"/>
      <c r="BXJ28" s="21"/>
      <c r="BXK28" s="21"/>
      <c r="BXL28" s="21"/>
      <c r="BXM28" s="21"/>
      <c r="BXN28" s="21"/>
      <c r="BXO28" s="21"/>
      <c r="BXP28" s="21"/>
      <c r="BXQ28" s="21"/>
      <c r="BXR28" s="21"/>
      <c r="BXS28" s="21"/>
      <c r="BXT28" s="21"/>
      <c r="BXU28" s="21"/>
      <c r="BXV28" s="21"/>
      <c r="BXW28" s="21"/>
      <c r="BXX28" s="21"/>
      <c r="BXY28" s="21"/>
      <c r="BXZ28" s="21"/>
      <c r="BYA28" s="21"/>
      <c r="BYB28" s="21"/>
      <c r="BYC28" s="21"/>
      <c r="BYD28" s="21"/>
      <c r="BYE28" s="21"/>
      <c r="BYF28" s="21"/>
      <c r="BYG28" s="21"/>
      <c r="BYH28" s="21"/>
      <c r="BYI28" s="21"/>
      <c r="BYJ28" s="21"/>
      <c r="BYK28" s="21"/>
      <c r="BYL28" s="21"/>
      <c r="BYM28" s="21"/>
      <c r="BYN28" s="21"/>
      <c r="BYO28" s="21"/>
      <c r="BYP28" s="21"/>
      <c r="BYQ28" s="21"/>
      <c r="BYR28" s="21"/>
      <c r="BYS28" s="21"/>
      <c r="BYT28" s="21"/>
      <c r="BYU28" s="21"/>
      <c r="BYV28" s="21"/>
      <c r="BYW28" s="21"/>
      <c r="BYX28" s="21"/>
      <c r="BYY28" s="21"/>
      <c r="BYZ28" s="21"/>
      <c r="BZA28" s="21"/>
      <c r="BZB28" s="21"/>
      <c r="BZC28" s="21"/>
      <c r="BZD28" s="21"/>
      <c r="BZE28" s="21"/>
      <c r="BZF28" s="21"/>
      <c r="BZG28" s="21"/>
      <c r="BZH28" s="21"/>
      <c r="BZI28" s="21"/>
      <c r="BZJ28" s="21"/>
      <c r="BZK28" s="21"/>
      <c r="BZL28" s="21"/>
      <c r="BZM28" s="21"/>
      <c r="BZN28" s="21"/>
      <c r="BZO28" s="21"/>
      <c r="BZP28" s="21"/>
      <c r="BZQ28" s="21"/>
      <c r="BZR28" s="21"/>
      <c r="BZS28" s="21"/>
      <c r="BZT28" s="21"/>
      <c r="BZU28" s="21"/>
      <c r="BZV28" s="21"/>
      <c r="BZW28" s="21"/>
      <c r="BZX28" s="21"/>
      <c r="BZY28" s="21"/>
      <c r="BZZ28" s="21"/>
      <c r="CAA28" s="21"/>
      <c r="CAB28" s="21"/>
      <c r="CAC28" s="21"/>
      <c r="CAD28" s="21"/>
      <c r="CAE28" s="21"/>
      <c r="CAF28" s="21"/>
      <c r="CAG28" s="21"/>
      <c r="CAH28" s="21"/>
      <c r="CAI28" s="21"/>
      <c r="CAJ28" s="21"/>
      <c r="CAK28" s="21"/>
      <c r="CAL28" s="21"/>
      <c r="CAM28" s="21"/>
      <c r="CAN28" s="21"/>
      <c r="CAO28" s="21"/>
      <c r="CAP28" s="21"/>
      <c r="CAQ28" s="21"/>
      <c r="CAR28" s="21"/>
      <c r="CAS28" s="21"/>
      <c r="CAT28" s="21"/>
      <c r="CAU28" s="21"/>
      <c r="CAV28" s="21"/>
      <c r="CAW28" s="21"/>
      <c r="CAX28" s="21"/>
      <c r="CAY28" s="21"/>
      <c r="CAZ28" s="21"/>
      <c r="CBA28" s="21"/>
      <c r="CBB28" s="21"/>
      <c r="CBC28" s="21"/>
      <c r="CBD28" s="21"/>
      <c r="CBE28" s="21"/>
      <c r="CBF28" s="21"/>
      <c r="CBG28" s="21"/>
      <c r="CBH28" s="21"/>
      <c r="CBI28" s="21"/>
      <c r="CBJ28" s="21"/>
      <c r="CBK28" s="21"/>
      <c r="CBL28" s="21"/>
      <c r="CBM28" s="21"/>
      <c r="CBN28" s="21"/>
      <c r="CBO28" s="21"/>
      <c r="CBP28" s="21"/>
      <c r="CBQ28" s="21"/>
      <c r="CBR28" s="21"/>
      <c r="CBS28" s="21"/>
      <c r="CBT28" s="21"/>
      <c r="CBU28" s="21"/>
      <c r="CBV28" s="21"/>
      <c r="CBW28" s="21"/>
      <c r="CBX28" s="21"/>
      <c r="CBY28" s="21"/>
      <c r="CBZ28" s="21"/>
      <c r="CCA28" s="21"/>
      <c r="CCB28" s="21"/>
      <c r="CCC28" s="21"/>
      <c r="CCD28" s="21"/>
      <c r="CCE28" s="21"/>
      <c r="CCF28" s="21"/>
      <c r="CCG28" s="21"/>
      <c r="CCH28" s="21"/>
      <c r="CCI28" s="21"/>
      <c r="CCJ28" s="21"/>
      <c r="CCK28" s="21"/>
      <c r="CCL28" s="21"/>
      <c r="CCM28" s="21"/>
      <c r="CCN28" s="21"/>
      <c r="CCO28" s="21"/>
      <c r="CCP28" s="21"/>
      <c r="CCQ28" s="21"/>
      <c r="CCR28" s="21"/>
      <c r="CCS28" s="21"/>
      <c r="CCT28" s="21"/>
      <c r="CCU28" s="21"/>
      <c r="CCV28" s="21"/>
      <c r="CCW28" s="21"/>
      <c r="CCX28" s="21"/>
      <c r="CCY28" s="21"/>
      <c r="CCZ28" s="21"/>
      <c r="CDA28" s="21"/>
      <c r="CDB28" s="21"/>
      <c r="CDC28" s="21"/>
      <c r="CDD28" s="21"/>
      <c r="CDE28" s="21"/>
      <c r="CDF28" s="21"/>
      <c r="CDG28" s="21"/>
      <c r="CDH28" s="21"/>
      <c r="CDI28" s="21"/>
      <c r="CDJ28" s="21"/>
      <c r="CDK28" s="21"/>
      <c r="CDL28" s="21"/>
      <c r="CDM28" s="21"/>
      <c r="CDN28" s="21"/>
      <c r="CDO28" s="21"/>
      <c r="CDP28" s="21"/>
      <c r="CDQ28" s="21"/>
      <c r="CDR28" s="21"/>
      <c r="CDS28" s="21"/>
      <c r="CDT28" s="21"/>
      <c r="CDU28" s="21"/>
      <c r="CDV28" s="21"/>
      <c r="CDW28" s="21"/>
      <c r="CDX28" s="21"/>
      <c r="CDY28" s="21"/>
      <c r="CDZ28" s="21"/>
      <c r="CEA28" s="21"/>
      <c r="CEB28" s="21"/>
      <c r="CEC28" s="21"/>
      <c r="CED28" s="21"/>
      <c r="CEE28" s="21"/>
      <c r="CEF28" s="21"/>
      <c r="CEG28" s="21"/>
      <c r="CEH28" s="21"/>
      <c r="CEI28" s="21"/>
      <c r="CEJ28" s="21"/>
      <c r="CEK28" s="21"/>
      <c r="CEL28" s="21"/>
      <c r="CEM28" s="21"/>
      <c r="CEN28" s="21"/>
      <c r="CEO28" s="21"/>
      <c r="CEP28" s="21"/>
      <c r="CEQ28" s="21"/>
      <c r="CER28" s="21"/>
      <c r="CES28" s="21"/>
      <c r="CET28" s="21"/>
      <c r="CEU28" s="21"/>
      <c r="CEV28" s="21"/>
      <c r="CEW28" s="21"/>
      <c r="CEX28" s="21"/>
      <c r="CEY28" s="21"/>
      <c r="CEZ28" s="21"/>
      <c r="CFA28" s="21"/>
      <c r="CFB28" s="21"/>
      <c r="CFC28" s="21"/>
      <c r="CFD28" s="21"/>
      <c r="CFE28" s="21"/>
      <c r="CFF28" s="21"/>
      <c r="CFG28" s="21"/>
      <c r="CFH28" s="21"/>
      <c r="CFI28" s="21"/>
      <c r="CFJ28" s="21"/>
      <c r="CFK28" s="21"/>
      <c r="CFL28" s="21"/>
      <c r="CFM28" s="21"/>
      <c r="CFN28" s="21"/>
      <c r="CFO28" s="21"/>
      <c r="CFP28" s="21"/>
      <c r="CFQ28" s="21"/>
      <c r="CFR28" s="21"/>
      <c r="CFS28" s="21"/>
      <c r="CFT28" s="21"/>
      <c r="CFU28" s="21"/>
      <c r="CFV28" s="21"/>
      <c r="CFW28" s="21"/>
      <c r="CFX28" s="21"/>
      <c r="CFY28" s="21"/>
      <c r="CFZ28" s="21"/>
      <c r="CGA28" s="21"/>
      <c r="CGB28" s="21"/>
      <c r="CGC28" s="21"/>
      <c r="CGD28" s="21"/>
      <c r="CGE28" s="21"/>
      <c r="CGF28" s="21"/>
      <c r="CGG28" s="21"/>
      <c r="CGH28" s="21"/>
      <c r="CGI28" s="21"/>
      <c r="CGJ28" s="21"/>
      <c r="CGK28" s="21"/>
      <c r="CGL28" s="21"/>
      <c r="CGM28" s="21"/>
      <c r="CGN28" s="21"/>
      <c r="CGO28" s="21"/>
      <c r="CGP28" s="21"/>
      <c r="CGQ28" s="21"/>
      <c r="CGR28" s="21"/>
      <c r="CGS28" s="21"/>
      <c r="CGT28" s="21"/>
      <c r="CGU28" s="21"/>
      <c r="CGV28" s="21"/>
      <c r="CGW28" s="21"/>
      <c r="CGX28" s="21"/>
      <c r="CGY28" s="21"/>
      <c r="CGZ28" s="21"/>
      <c r="CHA28" s="21"/>
      <c r="CHB28" s="21"/>
      <c r="CHC28" s="21"/>
      <c r="CHD28" s="21"/>
      <c r="CHE28" s="21"/>
      <c r="CHF28" s="21"/>
      <c r="CHG28" s="21"/>
      <c r="CHH28" s="21"/>
      <c r="CHI28" s="21"/>
      <c r="CHJ28" s="21"/>
      <c r="CHK28" s="21"/>
      <c r="CHL28" s="21"/>
      <c r="CHM28" s="21"/>
      <c r="CHN28" s="21"/>
      <c r="CHO28" s="21"/>
      <c r="CHP28" s="21"/>
      <c r="CHQ28" s="21"/>
      <c r="CHR28" s="21"/>
      <c r="CHS28" s="21"/>
      <c r="CHT28" s="21"/>
      <c r="CHU28" s="21"/>
      <c r="CHV28" s="21"/>
      <c r="CHW28" s="21"/>
      <c r="CHX28" s="21"/>
      <c r="CHY28" s="21"/>
      <c r="CHZ28" s="21"/>
      <c r="CIA28" s="21"/>
      <c r="CIB28" s="21"/>
      <c r="CIC28" s="21"/>
      <c r="CID28" s="21"/>
      <c r="CIE28" s="21"/>
      <c r="CIF28" s="21"/>
      <c r="CIG28" s="21"/>
      <c r="CIH28" s="21"/>
      <c r="CII28" s="21"/>
      <c r="CIJ28" s="21"/>
      <c r="CIK28" s="21"/>
      <c r="CIL28" s="21"/>
      <c r="CIM28" s="21"/>
      <c r="CIN28" s="21"/>
      <c r="CIO28" s="21"/>
      <c r="CIP28" s="21"/>
      <c r="CIQ28" s="21"/>
      <c r="CIR28" s="21"/>
      <c r="CIS28" s="21"/>
      <c r="CIT28" s="21"/>
      <c r="CIU28" s="21"/>
      <c r="CIV28" s="21"/>
      <c r="CIW28" s="21"/>
      <c r="CIX28" s="21"/>
      <c r="CIY28" s="21"/>
      <c r="CIZ28" s="21"/>
      <c r="CJA28" s="21"/>
      <c r="CJB28" s="21"/>
      <c r="CJC28" s="21"/>
      <c r="CJD28" s="21"/>
      <c r="CJE28" s="21"/>
      <c r="CJF28" s="21"/>
      <c r="CJG28" s="21"/>
      <c r="CJH28" s="21"/>
      <c r="CJI28" s="21"/>
      <c r="CJJ28" s="21"/>
      <c r="CJK28" s="21"/>
      <c r="CJL28" s="21"/>
      <c r="CJM28" s="21"/>
      <c r="CJN28" s="21"/>
      <c r="CJO28" s="21"/>
      <c r="CJP28" s="21"/>
      <c r="CJQ28" s="21"/>
      <c r="CJR28" s="21"/>
      <c r="CJS28" s="21"/>
      <c r="CJT28" s="21"/>
      <c r="CJU28" s="21"/>
      <c r="CJV28" s="21"/>
      <c r="CJW28" s="21"/>
      <c r="CJX28" s="21"/>
      <c r="CJY28" s="21"/>
      <c r="CJZ28" s="21"/>
      <c r="CKA28" s="21"/>
      <c r="CKB28" s="21"/>
      <c r="CKC28" s="21"/>
      <c r="CKD28" s="21"/>
      <c r="CKE28" s="21"/>
      <c r="CKF28" s="21"/>
      <c r="CKG28" s="21"/>
      <c r="CKH28" s="21"/>
      <c r="CKI28" s="21"/>
      <c r="CKJ28" s="21"/>
      <c r="CKK28" s="21"/>
      <c r="CKL28" s="21"/>
      <c r="CKM28" s="21"/>
      <c r="CKN28" s="21"/>
      <c r="CKO28" s="21"/>
      <c r="CKP28" s="21"/>
      <c r="CKQ28" s="21"/>
      <c r="CKR28" s="21"/>
      <c r="CKS28" s="21"/>
      <c r="CKT28" s="21"/>
      <c r="CKU28" s="21"/>
      <c r="CKV28" s="21"/>
      <c r="CKW28" s="21"/>
      <c r="CKX28" s="21"/>
      <c r="CKY28" s="21"/>
      <c r="CKZ28" s="21"/>
      <c r="CLA28" s="21"/>
      <c r="CLB28" s="21"/>
      <c r="CLC28" s="21"/>
      <c r="CLD28" s="21"/>
      <c r="CLE28" s="21"/>
      <c r="CLF28" s="21"/>
      <c r="CLG28" s="21"/>
      <c r="CLH28" s="21"/>
      <c r="CLI28" s="21"/>
      <c r="CLJ28" s="21"/>
      <c r="CLK28" s="21"/>
      <c r="CLL28" s="21"/>
      <c r="CLM28" s="21"/>
      <c r="CLN28" s="21"/>
      <c r="CLO28" s="21"/>
      <c r="CLP28" s="21"/>
      <c r="CLQ28" s="21"/>
      <c r="CLR28" s="21"/>
      <c r="CLS28" s="21"/>
      <c r="CLT28" s="21"/>
      <c r="CLU28" s="21"/>
      <c r="CLV28" s="21"/>
      <c r="CLW28" s="21"/>
      <c r="CLX28" s="21"/>
      <c r="CLY28" s="21"/>
      <c r="CLZ28" s="21"/>
      <c r="CMA28" s="21"/>
      <c r="CMB28" s="21"/>
      <c r="CMC28" s="21"/>
      <c r="CMD28" s="21"/>
      <c r="CME28" s="21"/>
      <c r="CMF28" s="21"/>
      <c r="CMG28" s="21"/>
      <c r="CMH28" s="21"/>
      <c r="CMI28" s="21"/>
      <c r="CMJ28" s="21"/>
      <c r="CMK28" s="21"/>
      <c r="CML28" s="21"/>
      <c r="CMM28" s="21"/>
      <c r="CMN28" s="21"/>
      <c r="CMO28" s="21"/>
      <c r="CMP28" s="21"/>
      <c r="CMQ28" s="21"/>
      <c r="CMR28" s="21"/>
      <c r="CMS28" s="21"/>
      <c r="CMT28" s="21"/>
      <c r="CMU28" s="21"/>
      <c r="CMV28" s="21"/>
      <c r="CMW28" s="21"/>
      <c r="CMX28" s="21"/>
      <c r="CMY28" s="21"/>
      <c r="CMZ28" s="21"/>
      <c r="CNA28" s="21"/>
      <c r="CNB28" s="21"/>
      <c r="CNC28" s="21"/>
      <c r="CND28" s="21"/>
      <c r="CNE28" s="21"/>
      <c r="CNF28" s="21"/>
      <c r="CNG28" s="21"/>
      <c r="CNH28" s="21"/>
      <c r="CNI28" s="21"/>
      <c r="CNJ28" s="21"/>
      <c r="CNK28" s="21"/>
      <c r="CNL28" s="21"/>
      <c r="CNM28" s="21"/>
      <c r="CNN28" s="21"/>
      <c r="CNO28" s="21"/>
      <c r="CNP28" s="21"/>
      <c r="CNQ28" s="21"/>
      <c r="CNR28" s="21"/>
      <c r="CNS28" s="21"/>
      <c r="CNT28" s="21"/>
      <c r="CNU28" s="21"/>
      <c r="CNV28" s="21"/>
      <c r="CNW28" s="21"/>
      <c r="CNX28" s="21"/>
      <c r="CNY28" s="21"/>
      <c r="CNZ28" s="21"/>
      <c r="COA28" s="21"/>
      <c r="COB28" s="21"/>
      <c r="COC28" s="21"/>
      <c r="COD28" s="21"/>
      <c r="COE28" s="21"/>
      <c r="COF28" s="21"/>
      <c r="COG28" s="21"/>
      <c r="COH28" s="21"/>
      <c r="COI28" s="21"/>
      <c r="COJ28" s="21"/>
      <c r="COK28" s="21"/>
      <c r="COL28" s="21"/>
      <c r="COM28" s="21"/>
      <c r="CON28" s="21"/>
      <c r="COO28" s="21"/>
      <c r="COP28" s="21"/>
      <c r="COQ28" s="21"/>
      <c r="COR28" s="21"/>
      <c r="COS28" s="21"/>
      <c r="COT28" s="21"/>
      <c r="COU28" s="21"/>
      <c r="COV28" s="21"/>
      <c r="COW28" s="21"/>
      <c r="COX28" s="21"/>
      <c r="COY28" s="21"/>
      <c r="COZ28" s="21"/>
      <c r="CPA28" s="21"/>
      <c r="CPB28" s="21"/>
      <c r="CPC28" s="21"/>
      <c r="CPD28" s="21"/>
      <c r="CPE28" s="21"/>
      <c r="CPF28" s="21"/>
      <c r="CPG28" s="21"/>
      <c r="CPH28" s="21"/>
      <c r="CPI28" s="21"/>
      <c r="CPJ28" s="21"/>
      <c r="CPK28" s="21"/>
      <c r="CPL28" s="21"/>
      <c r="CPM28" s="21"/>
      <c r="CPN28" s="21"/>
      <c r="CPO28" s="21"/>
      <c r="CPP28" s="21"/>
      <c r="CPQ28" s="21"/>
      <c r="CPR28" s="21"/>
      <c r="CPS28" s="21"/>
      <c r="CPT28" s="21"/>
      <c r="CPU28" s="21"/>
      <c r="CPV28" s="21"/>
      <c r="CPW28" s="21"/>
      <c r="CPX28" s="21"/>
      <c r="CPY28" s="21"/>
      <c r="CPZ28" s="21"/>
      <c r="CQA28" s="21"/>
      <c r="CQB28" s="21"/>
      <c r="CQC28" s="21"/>
      <c r="CQD28" s="21"/>
      <c r="CQE28" s="21"/>
      <c r="CQF28" s="21"/>
      <c r="CQG28" s="21"/>
      <c r="CQH28" s="21"/>
      <c r="CQI28" s="21"/>
      <c r="CQJ28" s="21"/>
      <c r="CQK28" s="21"/>
      <c r="CQL28" s="21"/>
      <c r="CQM28" s="21"/>
      <c r="CQN28" s="21"/>
      <c r="CQO28" s="21"/>
      <c r="CQP28" s="21"/>
      <c r="CQQ28" s="21"/>
      <c r="CQR28" s="21"/>
      <c r="CQS28" s="21"/>
      <c r="CQT28" s="21"/>
      <c r="CQU28" s="21"/>
      <c r="CQV28" s="21"/>
      <c r="CQW28" s="21"/>
      <c r="CQX28" s="21"/>
      <c r="CQY28" s="21"/>
      <c r="CQZ28" s="21"/>
      <c r="CRA28" s="21"/>
      <c r="CRB28" s="21"/>
      <c r="CRC28" s="21"/>
      <c r="CRD28" s="21"/>
      <c r="CRE28" s="21"/>
      <c r="CRF28" s="21"/>
      <c r="CRG28" s="21"/>
      <c r="CRH28" s="21"/>
      <c r="CRI28" s="21"/>
      <c r="CRJ28" s="21"/>
      <c r="CRK28" s="21"/>
      <c r="CRL28" s="21"/>
      <c r="CRM28" s="21"/>
      <c r="CRN28" s="21"/>
      <c r="CRO28" s="21"/>
      <c r="CRP28" s="21"/>
      <c r="CRQ28" s="21"/>
      <c r="CRR28" s="21"/>
      <c r="CRS28" s="21"/>
      <c r="CRT28" s="21"/>
      <c r="CRU28" s="21"/>
      <c r="CRV28" s="21"/>
      <c r="CRW28" s="21"/>
      <c r="CRX28" s="21"/>
      <c r="CRY28" s="21"/>
      <c r="CRZ28" s="21"/>
      <c r="CSA28" s="21"/>
      <c r="CSB28" s="21"/>
      <c r="CSC28" s="21"/>
      <c r="CSD28" s="21"/>
      <c r="CSE28" s="21"/>
      <c r="CSF28" s="21"/>
      <c r="CSG28" s="21"/>
      <c r="CSH28" s="21"/>
      <c r="CSI28" s="21"/>
      <c r="CSJ28" s="21"/>
      <c r="CSK28" s="21"/>
      <c r="CSL28" s="21"/>
      <c r="CSM28" s="21"/>
      <c r="CSN28" s="21"/>
      <c r="CSO28" s="21"/>
      <c r="CSP28" s="21"/>
      <c r="CSQ28" s="21"/>
      <c r="CSR28" s="21"/>
      <c r="CSS28" s="21"/>
      <c r="CST28" s="21"/>
      <c r="CSU28" s="21"/>
      <c r="CSV28" s="21"/>
      <c r="CSW28" s="21"/>
      <c r="CSX28" s="21"/>
      <c r="CSY28" s="21"/>
      <c r="CSZ28" s="21"/>
      <c r="CTA28" s="21"/>
      <c r="CTB28" s="21"/>
      <c r="CTC28" s="21"/>
      <c r="CTD28" s="21"/>
      <c r="CTE28" s="21"/>
      <c r="CTF28" s="21"/>
      <c r="CTG28" s="21"/>
      <c r="CTH28" s="21"/>
      <c r="CTI28" s="21"/>
      <c r="CTJ28" s="21"/>
      <c r="CTK28" s="21"/>
      <c r="CTL28" s="21"/>
      <c r="CTM28" s="21"/>
      <c r="CTN28" s="21"/>
      <c r="CTO28" s="21"/>
      <c r="CTP28" s="21"/>
      <c r="CTQ28" s="21"/>
      <c r="CTR28" s="21"/>
      <c r="CTS28" s="21"/>
      <c r="CTT28" s="21"/>
      <c r="CTU28" s="21"/>
      <c r="CTV28" s="21"/>
      <c r="CTW28" s="21"/>
      <c r="CTX28" s="21"/>
      <c r="CTY28" s="21"/>
      <c r="CTZ28" s="21"/>
      <c r="CUA28" s="21"/>
      <c r="CUB28" s="21"/>
      <c r="CUC28" s="21"/>
      <c r="CUD28" s="21"/>
      <c r="CUE28" s="21"/>
      <c r="CUF28" s="21"/>
      <c r="CUG28" s="21"/>
      <c r="CUH28" s="21"/>
      <c r="CUI28" s="21"/>
      <c r="CUJ28" s="21"/>
      <c r="CUK28" s="21"/>
      <c r="CUL28" s="21"/>
      <c r="CUM28" s="21"/>
      <c r="CUN28" s="21"/>
      <c r="CUO28" s="21"/>
      <c r="CUP28" s="21"/>
      <c r="CUQ28" s="21"/>
      <c r="CUR28" s="21"/>
      <c r="CUS28" s="21"/>
      <c r="CUT28" s="21"/>
      <c r="CUU28" s="21"/>
      <c r="CUV28" s="21"/>
      <c r="CUW28" s="21"/>
      <c r="CUX28" s="21"/>
      <c r="CUY28" s="21"/>
      <c r="CUZ28" s="21"/>
      <c r="CVA28" s="21"/>
      <c r="CVB28" s="21"/>
      <c r="CVC28" s="21"/>
      <c r="CVD28" s="21"/>
      <c r="CVE28" s="21"/>
      <c r="CVF28" s="21"/>
      <c r="CVG28" s="21"/>
      <c r="CVH28" s="21"/>
      <c r="CVI28" s="21"/>
      <c r="CVJ28" s="21"/>
      <c r="CVK28" s="21"/>
      <c r="CVL28" s="21"/>
      <c r="CVM28" s="21"/>
      <c r="CVN28" s="21"/>
      <c r="CVO28" s="21"/>
      <c r="CVP28" s="21"/>
      <c r="CVQ28" s="21"/>
      <c r="CVR28" s="21"/>
      <c r="CVS28" s="21"/>
      <c r="CVT28" s="21"/>
      <c r="CVU28" s="21"/>
      <c r="CVV28" s="21"/>
      <c r="CVW28" s="21"/>
      <c r="CVX28" s="21"/>
      <c r="CVY28" s="21"/>
      <c r="CVZ28" s="21"/>
      <c r="CWA28" s="21"/>
      <c r="CWB28" s="21"/>
      <c r="CWC28" s="21"/>
      <c r="CWD28" s="21"/>
      <c r="CWE28" s="21"/>
      <c r="CWF28" s="21"/>
      <c r="CWG28" s="21"/>
      <c r="CWH28" s="21"/>
      <c r="CWI28" s="21"/>
      <c r="CWJ28" s="21"/>
      <c r="CWK28" s="21"/>
      <c r="CWL28" s="21"/>
      <c r="CWM28" s="21"/>
      <c r="CWN28" s="21"/>
      <c r="CWO28" s="21"/>
      <c r="CWP28" s="21"/>
      <c r="CWQ28" s="21"/>
      <c r="CWR28" s="21"/>
      <c r="CWS28" s="21"/>
      <c r="CWT28" s="21"/>
      <c r="CWU28" s="21"/>
      <c r="CWV28" s="21"/>
      <c r="CWW28" s="21"/>
      <c r="CWX28" s="21"/>
      <c r="CWY28" s="21"/>
      <c r="CWZ28" s="21"/>
      <c r="CXA28" s="21"/>
      <c r="CXB28" s="21"/>
      <c r="CXC28" s="21"/>
      <c r="CXD28" s="21"/>
      <c r="CXE28" s="21"/>
      <c r="CXF28" s="21"/>
      <c r="CXG28" s="21"/>
      <c r="CXH28" s="21"/>
      <c r="CXI28" s="21"/>
      <c r="CXJ28" s="21"/>
      <c r="CXK28" s="21"/>
      <c r="CXL28" s="21"/>
      <c r="CXM28" s="21"/>
      <c r="CXN28" s="21"/>
      <c r="CXO28" s="21"/>
      <c r="CXP28" s="21"/>
      <c r="CXQ28" s="21"/>
      <c r="CXR28" s="21"/>
      <c r="CXS28" s="21"/>
      <c r="CXT28" s="21"/>
      <c r="CXU28" s="21"/>
      <c r="CXV28" s="21"/>
      <c r="CXW28" s="21"/>
      <c r="CXX28" s="21"/>
      <c r="CXY28" s="21"/>
      <c r="CXZ28" s="21"/>
      <c r="CYA28" s="21"/>
      <c r="CYB28" s="21"/>
      <c r="CYC28" s="21"/>
      <c r="CYD28" s="21"/>
      <c r="CYE28" s="21"/>
      <c r="CYF28" s="21"/>
      <c r="CYG28" s="21"/>
      <c r="CYH28" s="21"/>
      <c r="CYI28" s="21"/>
      <c r="CYJ28" s="21"/>
      <c r="CYK28" s="21"/>
      <c r="CYL28" s="21"/>
      <c r="CYM28" s="21"/>
      <c r="CYN28" s="21"/>
      <c r="CYO28" s="21"/>
      <c r="CYP28" s="21"/>
      <c r="CYQ28" s="21"/>
      <c r="CYR28" s="21"/>
      <c r="CYS28" s="21"/>
      <c r="CYT28" s="21"/>
      <c r="CYU28" s="21"/>
      <c r="CYV28" s="21"/>
      <c r="CYW28" s="21"/>
      <c r="CYX28" s="21"/>
      <c r="CYY28" s="21"/>
      <c r="CYZ28" s="21"/>
      <c r="CZA28" s="21"/>
      <c r="CZB28" s="21"/>
      <c r="CZC28" s="21"/>
      <c r="CZD28" s="21"/>
      <c r="CZE28" s="21"/>
      <c r="CZF28" s="21"/>
      <c r="CZG28" s="21"/>
      <c r="CZH28" s="21"/>
      <c r="CZI28" s="21"/>
      <c r="CZJ28" s="21"/>
      <c r="CZK28" s="21"/>
      <c r="CZL28" s="21"/>
      <c r="CZM28" s="21"/>
      <c r="CZN28" s="21"/>
      <c r="CZO28" s="21"/>
      <c r="CZP28" s="21"/>
      <c r="CZQ28" s="21"/>
      <c r="CZR28" s="21"/>
      <c r="CZS28" s="21"/>
      <c r="CZT28" s="21"/>
      <c r="CZU28" s="21"/>
      <c r="CZV28" s="21"/>
      <c r="CZW28" s="21"/>
      <c r="CZX28" s="21"/>
      <c r="CZY28" s="21"/>
      <c r="CZZ28" s="21"/>
      <c r="DAA28" s="21"/>
      <c r="DAB28" s="21"/>
      <c r="DAC28" s="21"/>
      <c r="DAD28" s="21"/>
      <c r="DAE28" s="21"/>
      <c r="DAF28" s="21"/>
      <c r="DAG28" s="21"/>
      <c r="DAH28" s="21"/>
      <c r="DAI28" s="21"/>
      <c r="DAJ28" s="21"/>
      <c r="DAK28" s="21"/>
      <c r="DAL28" s="21"/>
      <c r="DAM28" s="21"/>
      <c r="DAN28" s="21"/>
      <c r="DAO28" s="21"/>
      <c r="DAP28" s="21"/>
      <c r="DAQ28" s="21"/>
      <c r="DAR28" s="21"/>
      <c r="DAS28" s="21"/>
      <c r="DAT28" s="21"/>
      <c r="DAU28" s="21"/>
      <c r="DAV28" s="21"/>
      <c r="DAW28" s="21"/>
      <c r="DAX28" s="21"/>
      <c r="DAY28" s="21"/>
      <c r="DAZ28" s="21"/>
      <c r="DBA28" s="21"/>
      <c r="DBB28" s="21"/>
      <c r="DBC28" s="21"/>
      <c r="DBD28" s="21"/>
      <c r="DBE28" s="21"/>
      <c r="DBF28" s="21"/>
      <c r="DBG28" s="21"/>
      <c r="DBH28" s="21"/>
      <c r="DBI28" s="21"/>
      <c r="DBJ28" s="21"/>
      <c r="DBK28" s="21"/>
      <c r="DBL28" s="21"/>
      <c r="DBM28" s="21"/>
      <c r="DBN28" s="21"/>
      <c r="DBO28" s="21"/>
      <c r="DBP28" s="21"/>
      <c r="DBQ28" s="21"/>
      <c r="DBR28" s="21"/>
      <c r="DBS28" s="21"/>
      <c r="DBT28" s="21"/>
      <c r="DBU28" s="21"/>
      <c r="DBV28" s="21"/>
      <c r="DBW28" s="21"/>
      <c r="DBX28" s="21"/>
      <c r="DBY28" s="21"/>
      <c r="DBZ28" s="21"/>
      <c r="DCA28" s="21"/>
      <c r="DCB28" s="21"/>
      <c r="DCC28" s="21"/>
      <c r="DCD28" s="21"/>
      <c r="DCE28" s="21"/>
      <c r="DCF28" s="21"/>
      <c r="DCG28" s="21"/>
      <c r="DCH28" s="21"/>
      <c r="DCI28" s="21"/>
      <c r="DCJ28" s="21"/>
      <c r="DCK28" s="21"/>
      <c r="DCL28" s="21"/>
      <c r="DCM28" s="21"/>
      <c r="DCN28" s="21"/>
      <c r="DCO28" s="21"/>
      <c r="DCP28" s="21"/>
      <c r="DCQ28" s="21"/>
      <c r="DCR28" s="21"/>
      <c r="DCS28" s="21"/>
      <c r="DCT28" s="21"/>
      <c r="DCU28" s="21"/>
      <c r="DCV28" s="21"/>
      <c r="DCW28" s="21"/>
      <c r="DCX28" s="21"/>
      <c r="DCY28" s="21"/>
      <c r="DCZ28" s="21"/>
      <c r="DDA28" s="21"/>
      <c r="DDB28" s="21"/>
      <c r="DDC28" s="21"/>
      <c r="DDD28" s="21"/>
      <c r="DDE28" s="21"/>
      <c r="DDF28" s="21"/>
      <c r="DDG28" s="21"/>
      <c r="DDH28" s="21"/>
      <c r="DDI28" s="21"/>
      <c r="DDJ28" s="21"/>
      <c r="DDK28" s="21"/>
      <c r="DDL28" s="21"/>
      <c r="DDM28" s="21"/>
      <c r="DDN28" s="21"/>
      <c r="DDO28" s="21"/>
      <c r="DDP28" s="21"/>
      <c r="DDQ28" s="21"/>
      <c r="DDR28" s="21"/>
      <c r="DDS28" s="21"/>
      <c r="DDT28" s="21"/>
      <c r="DDU28" s="21"/>
      <c r="DDV28" s="21"/>
      <c r="DDW28" s="21"/>
      <c r="DDX28" s="21"/>
      <c r="DDY28" s="21"/>
      <c r="DDZ28" s="21"/>
      <c r="DEA28" s="21"/>
      <c r="DEB28" s="21"/>
      <c r="DEC28" s="21"/>
      <c r="DED28" s="21"/>
      <c r="DEE28" s="21"/>
      <c r="DEF28" s="21"/>
      <c r="DEG28" s="21"/>
      <c r="DEH28" s="21"/>
      <c r="DEI28" s="21"/>
      <c r="DEJ28" s="21"/>
      <c r="DEK28" s="21"/>
      <c r="DEL28" s="21"/>
      <c r="DEM28" s="21"/>
      <c r="DEN28" s="21"/>
      <c r="DEO28" s="21"/>
      <c r="DEP28" s="21"/>
      <c r="DEQ28" s="21"/>
      <c r="DER28" s="21"/>
      <c r="DES28" s="21"/>
      <c r="DET28" s="21"/>
      <c r="DEU28" s="21"/>
      <c r="DEV28" s="21"/>
      <c r="DEW28" s="21"/>
      <c r="DEX28" s="21"/>
      <c r="DEY28" s="21"/>
      <c r="DEZ28" s="21"/>
      <c r="DFA28" s="21"/>
      <c r="DFB28" s="21"/>
      <c r="DFC28" s="21"/>
      <c r="DFD28" s="21"/>
      <c r="DFE28" s="21"/>
      <c r="DFF28" s="21"/>
      <c r="DFG28" s="21"/>
      <c r="DFH28" s="21"/>
      <c r="DFI28" s="21"/>
      <c r="DFJ28" s="21"/>
      <c r="DFK28" s="21"/>
      <c r="DFL28" s="21"/>
      <c r="DFM28" s="21"/>
      <c r="DFN28" s="21"/>
      <c r="DFO28" s="21"/>
      <c r="DFP28" s="21"/>
      <c r="DFQ28" s="21"/>
      <c r="DFR28" s="21"/>
      <c r="DFS28" s="21"/>
      <c r="DFT28" s="21"/>
      <c r="DFU28" s="21"/>
      <c r="DFV28" s="21"/>
      <c r="DFW28" s="21"/>
      <c r="DFX28" s="21"/>
      <c r="DFY28" s="21"/>
      <c r="DFZ28" s="21"/>
      <c r="DGA28" s="21"/>
      <c r="DGB28" s="21"/>
      <c r="DGC28" s="21"/>
      <c r="DGD28" s="21"/>
      <c r="DGE28" s="21"/>
      <c r="DGF28" s="21"/>
      <c r="DGG28" s="21"/>
      <c r="DGH28" s="21"/>
      <c r="DGI28" s="21"/>
      <c r="DGJ28" s="21"/>
      <c r="DGK28" s="21"/>
      <c r="DGL28" s="21"/>
      <c r="DGM28" s="21"/>
      <c r="DGN28" s="21"/>
      <c r="DGO28" s="21"/>
      <c r="DGP28" s="21"/>
      <c r="DGQ28" s="21"/>
      <c r="DGR28" s="21"/>
      <c r="DGS28" s="21"/>
      <c r="DGT28" s="21"/>
      <c r="DGU28" s="21"/>
      <c r="DGV28" s="21"/>
      <c r="DGW28" s="21"/>
      <c r="DGX28" s="21"/>
      <c r="DGY28" s="21"/>
      <c r="DGZ28" s="21"/>
      <c r="DHA28" s="21"/>
      <c r="DHB28" s="21"/>
      <c r="DHC28" s="21"/>
      <c r="DHD28" s="21"/>
      <c r="DHE28" s="21"/>
      <c r="DHF28" s="21"/>
      <c r="DHG28" s="21"/>
      <c r="DHH28" s="21"/>
      <c r="DHI28" s="21"/>
      <c r="DHJ28" s="21"/>
      <c r="DHK28" s="21"/>
      <c r="DHL28" s="21"/>
      <c r="DHM28" s="21"/>
      <c r="DHN28" s="21"/>
      <c r="DHO28" s="21"/>
      <c r="DHP28" s="21"/>
      <c r="DHQ28" s="21"/>
      <c r="DHR28" s="21"/>
      <c r="DHS28" s="21"/>
      <c r="DHT28" s="21"/>
      <c r="DHU28" s="21"/>
      <c r="DHV28" s="21"/>
      <c r="DHW28" s="21"/>
      <c r="DHX28" s="21"/>
      <c r="DHY28" s="21"/>
      <c r="DHZ28" s="21"/>
      <c r="DIA28" s="21"/>
      <c r="DIB28" s="21"/>
      <c r="DIC28" s="21"/>
      <c r="DID28" s="21"/>
      <c r="DIE28" s="21"/>
      <c r="DIF28" s="21"/>
      <c r="DIG28" s="21"/>
      <c r="DIH28" s="21"/>
      <c r="DII28" s="21"/>
      <c r="DIJ28" s="21"/>
      <c r="DIK28" s="21"/>
      <c r="DIL28" s="21"/>
      <c r="DIM28" s="21"/>
      <c r="DIN28" s="21"/>
      <c r="DIO28" s="21"/>
      <c r="DIP28" s="21"/>
      <c r="DIQ28" s="21"/>
      <c r="DIR28" s="21"/>
      <c r="DIS28" s="21"/>
      <c r="DIT28" s="21"/>
      <c r="DIU28" s="21"/>
      <c r="DIV28" s="21"/>
      <c r="DIW28" s="21"/>
      <c r="DIX28" s="21"/>
      <c r="DIY28" s="21"/>
      <c r="DIZ28" s="21"/>
      <c r="DJA28" s="21"/>
      <c r="DJB28" s="21"/>
      <c r="DJC28" s="21"/>
      <c r="DJD28" s="21"/>
      <c r="DJE28" s="21"/>
      <c r="DJF28" s="21"/>
      <c r="DJG28" s="21"/>
      <c r="DJH28" s="21"/>
      <c r="DJI28" s="21"/>
      <c r="DJJ28" s="21"/>
      <c r="DJK28" s="21"/>
      <c r="DJL28" s="21"/>
      <c r="DJM28" s="21"/>
      <c r="DJN28" s="21"/>
      <c r="DJO28" s="21"/>
      <c r="DJP28" s="21"/>
      <c r="DJQ28" s="21"/>
      <c r="DJR28" s="21"/>
      <c r="DJS28" s="21"/>
      <c r="DJT28" s="21"/>
      <c r="DJU28" s="21"/>
      <c r="DJV28" s="21"/>
      <c r="DJW28" s="21"/>
      <c r="DJX28" s="21"/>
      <c r="DJY28" s="21"/>
      <c r="DJZ28" s="21"/>
      <c r="DKA28" s="21"/>
      <c r="DKB28" s="21"/>
      <c r="DKC28" s="21"/>
      <c r="DKD28" s="21"/>
      <c r="DKE28" s="21"/>
      <c r="DKF28" s="21"/>
      <c r="DKG28" s="21"/>
      <c r="DKH28" s="21"/>
      <c r="DKI28" s="21"/>
      <c r="DKJ28" s="21"/>
      <c r="DKK28" s="21"/>
      <c r="DKL28" s="21"/>
      <c r="DKM28" s="21"/>
      <c r="DKN28" s="21"/>
      <c r="DKO28" s="21"/>
      <c r="DKP28" s="21"/>
      <c r="DKQ28" s="21"/>
      <c r="DKR28" s="21"/>
      <c r="DKS28" s="21"/>
      <c r="DKT28" s="21"/>
      <c r="DKU28" s="21"/>
      <c r="DKV28" s="21"/>
      <c r="DKW28" s="21"/>
      <c r="DKX28" s="21"/>
      <c r="DKY28" s="21"/>
      <c r="DKZ28" s="21"/>
      <c r="DLA28" s="21"/>
      <c r="DLB28" s="21"/>
      <c r="DLC28" s="21"/>
      <c r="DLD28" s="21"/>
      <c r="DLE28" s="21"/>
      <c r="DLF28" s="21"/>
      <c r="DLG28" s="21"/>
      <c r="DLH28" s="21"/>
      <c r="DLI28" s="21"/>
      <c r="DLJ28" s="21"/>
      <c r="DLK28" s="21"/>
      <c r="DLL28" s="21"/>
      <c r="DLM28" s="21"/>
      <c r="DLN28" s="21"/>
      <c r="DLO28" s="21"/>
      <c r="DLP28" s="21"/>
      <c r="DLQ28" s="21"/>
      <c r="DLR28" s="21"/>
      <c r="DLS28" s="21"/>
      <c r="DLT28" s="21"/>
      <c r="DLU28" s="21"/>
      <c r="DLV28" s="21"/>
      <c r="DLW28" s="21"/>
      <c r="DLX28" s="21"/>
      <c r="DLY28" s="21"/>
      <c r="DLZ28" s="21"/>
      <c r="DMA28" s="21"/>
      <c r="DMB28" s="21"/>
      <c r="DMC28" s="21"/>
      <c r="DMD28" s="21"/>
      <c r="DME28" s="21"/>
      <c r="DMF28" s="21"/>
      <c r="DMG28" s="21"/>
      <c r="DMH28" s="21"/>
      <c r="DMI28" s="21"/>
      <c r="DMJ28" s="21"/>
      <c r="DMK28" s="21"/>
      <c r="DML28" s="21"/>
      <c r="DMM28" s="21"/>
      <c r="DMN28" s="21"/>
      <c r="DMO28" s="21"/>
      <c r="DMP28" s="21"/>
      <c r="DMQ28" s="21"/>
      <c r="DMR28" s="21"/>
      <c r="DMS28" s="21"/>
      <c r="DMT28" s="21"/>
      <c r="DMU28" s="21"/>
      <c r="DMV28" s="21"/>
      <c r="DMW28" s="21"/>
      <c r="DMX28" s="21"/>
      <c r="DMY28" s="21"/>
      <c r="DMZ28" s="21"/>
      <c r="DNA28" s="21"/>
      <c r="DNB28" s="21"/>
      <c r="DNC28" s="21"/>
      <c r="DND28" s="21"/>
      <c r="DNE28" s="21"/>
      <c r="DNF28" s="21"/>
      <c r="DNG28" s="21"/>
      <c r="DNH28" s="21"/>
      <c r="DNI28" s="21"/>
      <c r="DNJ28" s="21"/>
      <c r="DNK28" s="21"/>
      <c r="DNL28" s="21"/>
      <c r="DNM28" s="21"/>
      <c r="DNN28" s="21"/>
      <c r="DNO28" s="21"/>
      <c r="DNP28" s="21"/>
      <c r="DNQ28" s="21"/>
      <c r="DNR28" s="21"/>
      <c r="DNS28" s="21"/>
      <c r="DNT28" s="21"/>
      <c r="DNU28" s="21"/>
      <c r="DNV28" s="21"/>
      <c r="DNW28" s="21"/>
      <c r="DNX28" s="21"/>
      <c r="DNY28" s="21"/>
      <c r="DNZ28" s="21"/>
      <c r="DOA28" s="21"/>
      <c r="DOB28" s="21"/>
      <c r="DOC28" s="21"/>
      <c r="DOD28" s="21"/>
      <c r="DOE28" s="21"/>
      <c r="DOF28" s="21"/>
      <c r="DOG28" s="21"/>
      <c r="DOH28" s="21"/>
      <c r="DOI28" s="21"/>
      <c r="DOJ28" s="21"/>
      <c r="DOK28" s="21"/>
      <c r="DOL28" s="21"/>
      <c r="DOM28" s="21"/>
      <c r="DON28" s="21"/>
      <c r="DOO28" s="21"/>
      <c r="DOP28" s="21"/>
      <c r="DOQ28" s="21"/>
      <c r="DOR28" s="21"/>
      <c r="DOS28" s="21"/>
      <c r="DOT28" s="21"/>
      <c r="DOU28" s="21"/>
      <c r="DOV28" s="21"/>
      <c r="DOW28" s="21"/>
      <c r="DOX28" s="21"/>
      <c r="DOY28" s="21"/>
      <c r="DOZ28" s="21"/>
      <c r="DPA28" s="21"/>
      <c r="DPB28" s="21"/>
      <c r="DPC28" s="21"/>
      <c r="DPD28" s="21"/>
      <c r="DPE28" s="21"/>
      <c r="DPF28" s="21"/>
      <c r="DPG28" s="21"/>
      <c r="DPH28" s="21"/>
      <c r="DPI28" s="21"/>
      <c r="DPJ28" s="21"/>
      <c r="DPK28" s="21"/>
      <c r="DPL28" s="21"/>
      <c r="DPM28" s="21"/>
      <c r="DPN28" s="21"/>
      <c r="DPO28" s="21"/>
      <c r="DPP28" s="21"/>
      <c r="DPQ28" s="21"/>
      <c r="DPR28" s="21"/>
      <c r="DPS28" s="21"/>
      <c r="DPT28" s="21"/>
      <c r="DPU28" s="21"/>
      <c r="DPV28" s="21"/>
      <c r="DPW28" s="21"/>
      <c r="DPX28" s="21"/>
      <c r="DPY28" s="21"/>
      <c r="DPZ28" s="21"/>
      <c r="DQA28" s="21"/>
      <c r="DQB28" s="21"/>
      <c r="DQC28" s="21"/>
      <c r="DQD28" s="21"/>
      <c r="DQE28" s="21"/>
      <c r="DQF28" s="21"/>
      <c r="DQG28" s="21"/>
      <c r="DQH28" s="21"/>
      <c r="DQI28" s="21"/>
      <c r="DQJ28" s="21"/>
      <c r="DQK28" s="21"/>
      <c r="DQL28" s="21"/>
      <c r="DQM28" s="21"/>
      <c r="DQN28" s="21"/>
      <c r="DQO28" s="21"/>
      <c r="DQP28" s="21"/>
      <c r="DQQ28" s="21"/>
      <c r="DQR28" s="21"/>
      <c r="DQS28" s="21"/>
      <c r="DQT28" s="21"/>
      <c r="DQU28" s="21"/>
      <c r="DQV28" s="21"/>
      <c r="DQW28" s="21"/>
      <c r="DQX28" s="21"/>
      <c r="DQY28" s="21"/>
      <c r="DQZ28" s="21"/>
      <c r="DRA28" s="21"/>
      <c r="DRB28" s="21"/>
      <c r="DRC28" s="21"/>
      <c r="DRD28" s="21"/>
      <c r="DRE28" s="21"/>
      <c r="DRF28" s="21"/>
      <c r="DRG28" s="21"/>
      <c r="DRH28" s="21"/>
      <c r="DRI28" s="21"/>
      <c r="DRJ28" s="21"/>
      <c r="DRK28" s="21"/>
      <c r="DRL28" s="21"/>
      <c r="DRM28" s="21"/>
      <c r="DRN28" s="21"/>
      <c r="DRO28" s="21"/>
      <c r="DRP28" s="21"/>
      <c r="DRQ28" s="21"/>
      <c r="DRR28" s="21"/>
      <c r="DRS28" s="21"/>
      <c r="DRT28" s="21"/>
      <c r="DRU28" s="21"/>
      <c r="DRV28" s="21"/>
      <c r="DRW28" s="21"/>
      <c r="DRX28" s="21"/>
      <c r="DRY28" s="21"/>
      <c r="DRZ28" s="21"/>
      <c r="DSA28" s="21"/>
      <c r="DSB28" s="21"/>
      <c r="DSC28" s="21"/>
      <c r="DSD28" s="21"/>
      <c r="DSE28" s="21"/>
      <c r="DSF28" s="21"/>
      <c r="DSG28" s="21"/>
      <c r="DSH28" s="21"/>
      <c r="DSI28" s="21"/>
      <c r="DSJ28" s="21"/>
      <c r="DSK28" s="21"/>
      <c r="DSL28" s="21"/>
      <c r="DSM28" s="21"/>
      <c r="DSN28" s="21"/>
      <c r="DSO28" s="21"/>
      <c r="DSP28" s="21"/>
      <c r="DSQ28" s="21"/>
      <c r="DSR28" s="21"/>
      <c r="DSS28" s="21"/>
      <c r="DST28" s="21"/>
      <c r="DSU28" s="21"/>
      <c r="DSV28" s="21"/>
      <c r="DSW28" s="21"/>
      <c r="DSX28" s="21"/>
      <c r="DSY28" s="21"/>
      <c r="DSZ28" s="21"/>
      <c r="DTA28" s="21"/>
      <c r="DTB28" s="21"/>
      <c r="DTC28" s="21"/>
      <c r="DTD28" s="21"/>
      <c r="DTE28" s="21"/>
      <c r="DTF28" s="21"/>
      <c r="DTG28" s="21"/>
      <c r="DTH28" s="21"/>
      <c r="DTI28" s="21"/>
      <c r="DTJ28" s="21"/>
      <c r="DTK28" s="21"/>
      <c r="DTL28" s="21"/>
      <c r="DTM28" s="21"/>
      <c r="DTN28" s="21"/>
      <c r="DTO28" s="21"/>
      <c r="DTP28" s="21"/>
      <c r="DTQ28" s="21"/>
      <c r="DTR28" s="21"/>
      <c r="DTS28" s="21"/>
      <c r="DTT28" s="21"/>
      <c r="DTU28" s="21"/>
      <c r="DTV28" s="21"/>
      <c r="DTW28" s="21"/>
      <c r="DTX28" s="21"/>
      <c r="DTY28" s="21"/>
      <c r="DTZ28" s="21"/>
      <c r="DUA28" s="21"/>
      <c r="DUB28" s="21"/>
      <c r="DUC28" s="21"/>
      <c r="DUD28" s="21"/>
      <c r="DUE28" s="21"/>
      <c r="DUF28" s="21"/>
      <c r="DUG28" s="21"/>
      <c r="DUH28" s="21"/>
      <c r="DUI28" s="21"/>
      <c r="DUJ28" s="21"/>
      <c r="DUK28" s="21"/>
      <c r="DUL28" s="21"/>
      <c r="DUM28" s="21"/>
      <c r="DUN28" s="21"/>
      <c r="DUO28" s="21"/>
      <c r="DUP28" s="21"/>
      <c r="DUQ28" s="21"/>
      <c r="DUR28" s="21"/>
      <c r="DUS28" s="21"/>
      <c r="DUT28" s="21"/>
      <c r="DUU28" s="21"/>
      <c r="DUV28" s="21"/>
      <c r="DUW28" s="21"/>
      <c r="DUX28" s="21"/>
      <c r="DUY28" s="21"/>
      <c r="DUZ28" s="21"/>
      <c r="DVA28" s="21"/>
      <c r="DVB28" s="21"/>
      <c r="DVC28" s="21"/>
      <c r="DVD28" s="21"/>
      <c r="DVE28" s="21"/>
      <c r="DVF28" s="21"/>
      <c r="DVG28" s="21"/>
      <c r="DVH28" s="21"/>
      <c r="DVI28" s="21"/>
      <c r="DVJ28" s="21"/>
      <c r="DVK28" s="21"/>
      <c r="DVL28" s="21"/>
      <c r="DVM28" s="21"/>
      <c r="DVN28" s="21"/>
      <c r="DVO28" s="21"/>
      <c r="DVP28" s="21"/>
      <c r="DVQ28" s="21"/>
      <c r="DVR28" s="21"/>
      <c r="DVS28" s="21"/>
      <c r="DVT28" s="21"/>
      <c r="DVU28" s="21"/>
      <c r="DVV28" s="21"/>
      <c r="DVW28" s="21"/>
      <c r="DVX28" s="21"/>
      <c r="DVY28" s="21"/>
      <c r="DVZ28" s="21"/>
      <c r="DWA28" s="21"/>
      <c r="DWB28" s="21"/>
      <c r="DWC28" s="21"/>
      <c r="DWD28" s="21"/>
      <c r="DWE28" s="21"/>
      <c r="DWF28" s="21"/>
      <c r="DWG28" s="21"/>
      <c r="DWH28" s="21"/>
      <c r="DWI28" s="21"/>
      <c r="DWJ28" s="21"/>
      <c r="DWK28" s="21"/>
      <c r="DWL28" s="21"/>
      <c r="DWM28" s="21"/>
      <c r="DWN28" s="21"/>
      <c r="DWO28" s="21"/>
      <c r="DWP28" s="21"/>
      <c r="DWQ28" s="21"/>
      <c r="DWR28" s="21"/>
      <c r="DWS28" s="21"/>
      <c r="DWT28" s="21"/>
      <c r="DWU28" s="21"/>
      <c r="DWV28" s="21"/>
      <c r="DWW28" s="21"/>
      <c r="DWX28" s="21"/>
      <c r="DWY28" s="21"/>
      <c r="DWZ28" s="21"/>
      <c r="DXA28" s="21"/>
      <c r="DXB28" s="21"/>
      <c r="DXC28" s="21"/>
      <c r="DXD28" s="21"/>
      <c r="DXE28" s="21"/>
      <c r="DXF28" s="21"/>
      <c r="DXG28" s="21"/>
      <c r="DXH28" s="21"/>
      <c r="DXI28" s="21"/>
      <c r="DXJ28" s="21"/>
      <c r="DXK28" s="21"/>
      <c r="DXL28" s="21"/>
      <c r="DXM28" s="21"/>
      <c r="DXN28" s="21"/>
      <c r="DXO28" s="21"/>
      <c r="DXP28" s="21"/>
      <c r="DXQ28" s="21"/>
      <c r="DXR28" s="21"/>
      <c r="DXS28" s="21"/>
      <c r="DXT28" s="21"/>
      <c r="DXU28" s="21"/>
      <c r="DXV28" s="21"/>
      <c r="DXW28" s="21"/>
      <c r="DXX28" s="21"/>
      <c r="DXY28" s="21"/>
      <c r="DXZ28" s="21"/>
      <c r="DYA28" s="21"/>
      <c r="DYB28" s="21"/>
      <c r="DYC28" s="21"/>
      <c r="DYD28" s="21"/>
      <c r="DYE28" s="21"/>
      <c r="DYF28" s="21"/>
      <c r="DYG28" s="21"/>
      <c r="DYH28" s="21"/>
      <c r="DYI28" s="21"/>
      <c r="DYJ28" s="21"/>
      <c r="DYK28" s="21"/>
      <c r="DYL28" s="21"/>
      <c r="DYM28" s="21"/>
      <c r="DYN28" s="21"/>
      <c r="DYO28" s="21"/>
      <c r="DYP28" s="21"/>
      <c r="DYQ28" s="21"/>
      <c r="DYR28" s="21"/>
      <c r="DYS28" s="21"/>
      <c r="DYT28" s="21"/>
      <c r="DYU28" s="21"/>
      <c r="DYV28" s="21"/>
      <c r="DYW28" s="21"/>
      <c r="DYX28" s="21"/>
      <c r="DYY28" s="21"/>
      <c r="DYZ28" s="21"/>
      <c r="DZA28" s="21"/>
      <c r="DZB28" s="21"/>
      <c r="DZC28" s="21"/>
      <c r="DZD28" s="21"/>
      <c r="DZE28" s="21"/>
      <c r="DZF28" s="21"/>
      <c r="DZG28" s="21"/>
      <c r="DZH28" s="21"/>
      <c r="DZI28" s="21"/>
      <c r="DZJ28" s="21"/>
      <c r="DZK28" s="21"/>
      <c r="DZL28" s="21"/>
      <c r="DZM28" s="21"/>
      <c r="DZN28" s="21"/>
      <c r="DZO28" s="21"/>
      <c r="DZP28" s="21"/>
      <c r="DZQ28" s="21"/>
      <c r="DZR28" s="21"/>
      <c r="DZS28" s="21"/>
      <c r="DZT28" s="21"/>
      <c r="DZU28" s="21"/>
      <c r="DZV28" s="21"/>
      <c r="DZW28" s="21"/>
      <c r="DZX28" s="21"/>
      <c r="DZY28" s="21"/>
      <c r="DZZ28" s="21"/>
      <c r="EAA28" s="21"/>
      <c r="EAB28" s="21"/>
      <c r="EAC28" s="21"/>
      <c r="EAD28" s="21"/>
      <c r="EAE28" s="21"/>
      <c r="EAF28" s="21"/>
      <c r="EAG28" s="21"/>
      <c r="EAH28" s="21"/>
      <c r="EAI28" s="21"/>
      <c r="EAJ28" s="21"/>
      <c r="EAK28" s="21"/>
      <c r="EAL28" s="21"/>
      <c r="EAM28" s="21"/>
      <c r="EAN28" s="21"/>
      <c r="EAO28" s="21"/>
      <c r="EAP28" s="21"/>
      <c r="EAQ28" s="21"/>
      <c r="EAR28" s="21"/>
      <c r="EAS28" s="21"/>
      <c r="EAT28" s="21"/>
      <c r="EAU28" s="21"/>
      <c r="EAV28" s="21"/>
      <c r="EAW28" s="21"/>
      <c r="EAX28" s="21"/>
      <c r="EAY28" s="21"/>
      <c r="EAZ28" s="21"/>
      <c r="EBA28" s="21"/>
      <c r="EBB28" s="21"/>
      <c r="EBC28" s="21"/>
      <c r="EBD28" s="21"/>
      <c r="EBE28" s="21"/>
      <c r="EBF28" s="21"/>
      <c r="EBG28" s="21"/>
      <c r="EBH28" s="21"/>
      <c r="EBI28" s="21"/>
      <c r="EBJ28" s="21"/>
      <c r="EBK28" s="21"/>
      <c r="EBL28" s="21"/>
      <c r="EBM28" s="21"/>
      <c r="EBN28" s="21"/>
      <c r="EBO28" s="21"/>
      <c r="EBP28" s="21"/>
      <c r="EBQ28" s="21"/>
      <c r="EBR28" s="21"/>
      <c r="EBS28" s="21"/>
      <c r="EBT28" s="21"/>
      <c r="EBU28" s="21"/>
      <c r="EBV28" s="21"/>
      <c r="EBW28" s="21"/>
      <c r="EBX28" s="21"/>
      <c r="EBY28" s="21"/>
      <c r="EBZ28" s="21"/>
      <c r="ECA28" s="21"/>
      <c r="ECB28" s="21"/>
      <c r="ECC28" s="21"/>
      <c r="ECD28" s="21"/>
      <c r="ECE28" s="21"/>
      <c r="ECF28" s="21"/>
      <c r="ECG28" s="21"/>
      <c r="ECH28" s="21"/>
      <c r="ECI28" s="21"/>
      <c r="ECJ28" s="21"/>
      <c r="ECK28" s="21"/>
      <c r="ECL28" s="21"/>
      <c r="ECM28" s="21"/>
      <c r="ECN28" s="21"/>
      <c r="ECO28" s="21"/>
      <c r="ECP28" s="21"/>
      <c r="ECQ28" s="21"/>
      <c r="ECR28" s="21"/>
      <c r="ECS28" s="21"/>
      <c r="ECT28" s="21"/>
      <c r="ECU28" s="21"/>
      <c r="ECV28" s="21"/>
      <c r="ECW28" s="21"/>
      <c r="ECX28" s="21"/>
      <c r="ECY28" s="21"/>
      <c r="ECZ28" s="21"/>
      <c r="EDA28" s="21"/>
      <c r="EDB28" s="21"/>
      <c r="EDC28" s="21"/>
      <c r="EDD28" s="21"/>
      <c r="EDE28" s="21"/>
      <c r="EDF28" s="21"/>
      <c r="EDG28" s="21"/>
      <c r="EDH28" s="21"/>
      <c r="EDI28" s="21"/>
      <c r="EDJ28" s="21"/>
      <c r="EDK28" s="21"/>
      <c r="EDL28" s="21"/>
      <c r="EDM28" s="21"/>
      <c r="EDN28" s="21"/>
      <c r="EDO28" s="21"/>
      <c r="EDP28" s="21"/>
      <c r="EDQ28" s="21"/>
      <c r="EDR28" s="21"/>
      <c r="EDS28" s="21"/>
      <c r="EDT28" s="21"/>
      <c r="EDU28" s="21"/>
      <c r="EDV28" s="21"/>
      <c r="EDW28" s="21"/>
      <c r="EDX28" s="21"/>
      <c r="EDY28" s="21"/>
      <c r="EDZ28" s="21"/>
      <c r="EEA28" s="21"/>
      <c r="EEB28" s="21"/>
      <c r="EEC28" s="21"/>
      <c r="EED28" s="21"/>
      <c r="EEE28" s="21"/>
      <c r="EEF28" s="21"/>
      <c r="EEG28" s="21"/>
      <c r="EEH28" s="21"/>
      <c r="EEI28" s="21"/>
      <c r="EEJ28" s="21"/>
      <c r="EEK28" s="21"/>
      <c r="EEL28" s="21"/>
      <c r="EEM28" s="21"/>
      <c r="EEN28" s="21"/>
      <c r="EEO28" s="21"/>
      <c r="EEP28" s="21"/>
      <c r="EEQ28" s="21"/>
      <c r="EER28" s="21"/>
      <c r="EES28" s="21"/>
      <c r="EET28" s="21"/>
      <c r="EEU28" s="21"/>
      <c r="EEV28" s="21"/>
      <c r="EEW28" s="21"/>
      <c r="EEX28" s="21"/>
      <c r="EEY28" s="21"/>
      <c r="EEZ28" s="21"/>
      <c r="EFA28" s="21"/>
      <c r="EFB28" s="21"/>
      <c r="EFC28" s="21"/>
      <c r="EFD28" s="21"/>
      <c r="EFE28" s="21"/>
      <c r="EFF28" s="21"/>
      <c r="EFG28" s="21"/>
      <c r="EFH28" s="21"/>
      <c r="EFI28" s="21"/>
      <c r="EFJ28" s="21"/>
      <c r="EFK28" s="21"/>
      <c r="EFL28" s="21"/>
      <c r="EFM28" s="21"/>
      <c r="EFN28" s="21"/>
      <c r="EFO28" s="21"/>
      <c r="EFP28" s="21"/>
      <c r="EFQ28" s="21"/>
      <c r="EFR28" s="21"/>
      <c r="EFS28" s="21"/>
      <c r="EFT28" s="21"/>
      <c r="EFU28" s="21"/>
      <c r="EFV28" s="21"/>
      <c r="EFW28" s="21"/>
      <c r="EFX28" s="21"/>
      <c r="EFY28" s="21"/>
      <c r="EFZ28" s="21"/>
      <c r="EGA28" s="21"/>
      <c r="EGB28" s="21"/>
      <c r="EGC28" s="21"/>
      <c r="EGD28" s="21"/>
      <c r="EGE28" s="21"/>
      <c r="EGF28" s="21"/>
      <c r="EGG28" s="21"/>
      <c r="EGH28" s="21"/>
      <c r="EGI28" s="21"/>
      <c r="EGJ28" s="21"/>
      <c r="EGK28" s="21"/>
      <c r="EGL28" s="21"/>
      <c r="EGM28" s="21"/>
      <c r="EGN28" s="21"/>
      <c r="EGO28" s="21"/>
      <c r="EGP28" s="21"/>
      <c r="EGQ28" s="21"/>
      <c r="EGR28" s="21"/>
      <c r="EGS28" s="21"/>
      <c r="EGT28" s="21"/>
      <c r="EGU28" s="21"/>
      <c r="EGV28" s="21"/>
      <c r="EGW28" s="21"/>
      <c r="EGX28" s="21"/>
      <c r="EGY28" s="21"/>
      <c r="EGZ28" s="21"/>
      <c r="EHA28" s="21"/>
      <c r="EHB28" s="21"/>
      <c r="EHC28" s="21"/>
      <c r="EHD28" s="21"/>
      <c r="EHE28" s="21"/>
      <c r="EHF28" s="21"/>
      <c r="EHG28" s="21"/>
      <c r="EHH28" s="21"/>
      <c r="EHI28" s="21"/>
      <c r="EHJ28" s="21"/>
      <c r="EHK28" s="21"/>
      <c r="EHL28" s="21"/>
      <c r="EHM28" s="21"/>
      <c r="EHN28" s="21"/>
      <c r="EHO28" s="21"/>
      <c r="EHP28" s="21"/>
      <c r="EHQ28" s="21"/>
      <c r="EHR28" s="21"/>
      <c r="EHS28" s="21"/>
      <c r="EHT28" s="21"/>
      <c r="EHU28" s="21"/>
      <c r="EHV28" s="21"/>
      <c r="EHW28" s="21"/>
      <c r="EHX28" s="21"/>
      <c r="EHY28" s="21"/>
      <c r="EHZ28" s="21"/>
      <c r="EIA28" s="21"/>
      <c r="EIB28" s="21"/>
      <c r="EIC28" s="21"/>
      <c r="EID28" s="21"/>
      <c r="EIE28" s="21"/>
      <c r="EIF28" s="21"/>
      <c r="EIG28" s="21"/>
      <c r="EIH28" s="21"/>
      <c r="EII28" s="21"/>
      <c r="EIJ28" s="21"/>
      <c r="EIK28" s="21"/>
      <c r="EIL28" s="21"/>
      <c r="EIM28" s="21"/>
      <c r="EIN28" s="21"/>
      <c r="EIO28" s="21"/>
      <c r="EIP28" s="21"/>
      <c r="EIQ28" s="21"/>
      <c r="EIR28" s="21"/>
      <c r="EIS28" s="21"/>
      <c r="EIT28" s="21"/>
      <c r="EIU28" s="21"/>
      <c r="EIV28" s="21"/>
      <c r="EIW28" s="21"/>
      <c r="EIX28" s="21"/>
      <c r="EIY28" s="21"/>
      <c r="EIZ28" s="21"/>
      <c r="EJA28" s="21"/>
      <c r="EJB28" s="21"/>
      <c r="EJC28" s="21"/>
      <c r="EJD28" s="21"/>
      <c r="EJE28" s="21"/>
      <c r="EJF28" s="21"/>
      <c r="EJG28" s="21"/>
      <c r="EJH28" s="21"/>
      <c r="EJI28" s="21"/>
      <c r="EJJ28" s="21"/>
      <c r="EJK28" s="21"/>
      <c r="EJL28" s="21"/>
      <c r="EJM28" s="21"/>
      <c r="EJN28" s="21"/>
      <c r="EJO28" s="21"/>
      <c r="EJP28" s="21"/>
      <c r="EJQ28" s="21"/>
      <c r="EJR28" s="21"/>
      <c r="EJS28" s="21"/>
      <c r="EJT28" s="21"/>
      <c r="EJU28" s="21"/>
      <c r="EJV28" s="21"/>
      <c r="EJW28" s="21"/>
      <c r="EJX28" s="21"/>
      <c r="EJY28" s="21"/>
      <c r="EJZ28" s="21"/>
      <c r="EKA28" s="21"/>
      <c r="EKB28" s="21"/>
      <c r="EKC28" s="21"/>
      <c r="EKD28" s="21"/>
      <c r="EKE28" s="21"/>
      <c r="EKF28" s="21"/>
      <c r="EKG28" s="21"/>
      <c r="EKH28" s="21"/>
      <c r="EKI28" s="21"/>
      <c r="EKJ28" s="21"/>
      <c r="EKK28" s="21"/>
      <c r="EKL28" s="21"/>
      <c r="EKM28" s="21"/>
      <c r="EKN28" s="21"/>
      <c r="EKO28" s="21"/>
      <c r="EKP28" s="21"/>
      <c r="EKQ28" s="21"/>
      <c r="EKR28" s="21"/>
      <c r="EKS28" s="21"/>
      <c r="EKT28" s="21"/>
      <c r="EKU28" s="21"/>
      <c r="EKV28" s="21"/>
      <c r="EKW28" s="21"/>
      <c r="EKX28" s="21"/>
      <c r="EKY28" s="21"/>
      <c r="EKZ28" s="21"/>
      <c r="ELA28" s="21"/>
      <c r="ELB28" s="21"/>
      <c r="ELC28" s="21"/>
      <c r="ELD28" s="21"/>
      <c r="ELE28" s="21"/>
      <c r="ELF28" s="21"/>
      <c r="ELG28" s="21"/>
      <c r="ELH28" s="21"/>
      <c r="ELI28" s="21"/>
      <c r="ELJ28" s="21"/>
      <c r="ELK28" s="21"/>
      <c r="ELL28" s="21"/>
      <c r="ELM28" s="21"/>
      <c r="ELN28" s="21"/>
      <c r="ELO28" s="21"/>
      <c r="ELP28" s="21"/>
      <c r="ELQ28" s="21"/>
      <c r="ELR28" s="21"/>
      <c r="ELS28" s="21"/>
      <c r="ELT28" s="21"/>
      <c r="ELU28" s="21"/>
      <c r="ELV28" s="21"/>
      <c r="ELW28" s="21"/>
      <c r="ELX28" s="21"/>
      <c r="ELY28" s="21"/>
      <c r="ELZ28" s="21"/>
      <c r="EMA28" s="21"/>
      <c r="EMB28" s="21"/>
      <c r="EMC28" s="21"/>
      <c r="EMD28" s="21"/>
      <c r="EME28" s="21"/>
      <c r="EMF28" s="21"/>
      <c r="EMG28" s="21"/>
      <c r="EMH28" s="21"/>
      <c r="EMI28" s="21"/>
      <c r="EMJ28" s="21"/>
      <c r="EMK28" s="21"/>
      <c r="EML28" s="21"/>
      <c r="EMM28" s="21"/>
      <c r="EMN28" s="21"/>
      <c r="EMO28" s="21"/>
      <c r="EMP28" s="21"/>
      <c r="EMQ28" s="21"/>
      <c r="EMR28" s="21"/>
      <c r="EMS28" s="21"/>
      <c r="EMT28" s="21"/>
      <c r="EMU28" s="21"/>
      <c r="EMV28" s="21"/>
      <c r="EMW28" s="21"/>
      <c r="EMX28" s="21"/>
      <c r="EMY28" s="21"/>
      <c r="EMZ28" s="21"/>
      <c r="ENA28" s="21"/>
      <c r="ENB28" s="21"/>
      <c r="ENC28" s="21"/>
      <c r="END28" s="21"/>
      <c r="ENE28" s="21"/>
      <c r="ENF28" s="21"/>
      <c r="ENG28" s="21"/>
      <c r="ENH28" s="21"/>
      <c r="ENI28" s="21"/>
      <c r="ENJ28" s="21"/>
      <c r="ENK28" s="21"/>
      <c r="ENL28" s="21"/>
      <c r="ENM28" s="21"/>
      <c r="ENN28" s="21"/>
      <c r="ENO28" s="21"/>
      <c r="ENP28" s="21"/>
      <c r="ENQ28" s="21"/>
      <c r="ENR28" s="21"/>
      <c r="ENS28" s="21"/>
      <c r="ENT28" s="21"/>
      <c r="ENU28" s="21"/>
      <c r="ENV28" s="21"/>
      <c r="ENW28" s="21"/>
      <c r="ENX28" s="21"/>
      <c r="ENY28" s="21"/>
      <c r="ENZ28" s="21"/>
      <c r="EOA28" s="21"/>
      <c r="EOB28" s="21"/>
      <c r="EOC28" s="21"/>
      <c r="EOD28" s="21"/>
      <c r="EOE28" s="21"/>
      <c r="EOF28" s="21"/>
      <c r="EOG28" s="21"/>
      <c r="EOH28" s="21"/>
      <c r="EOI28" s="21"/>
      <c r="EOJ28" s="21"/>
      <c r="EOK28" s="21"/>
      <c r="EOL28" s="21"/>
      <c r="EOM28" s="21"/>
      <c r="EON28" s="21"/>
      <c r="EOO28" s="21"/>
      <c r="EOP28" s="21"/>
      <c r="EOQ28" s="21"/>
      <c r="EOR28" s="21"/>
      <c r="EOS28" s="21"/>
      <c r="EOT28" s="21"/>
      <c r="EOU28" s="21"/>
      <c r="EOV28" s="21"/>
      <c r="EOW28" s="21"/>
      <c r="EOX28" s="21"/>
      <c r="EOY28" s="21"/>
      <c r="EOZ28" s="21"/>
      <c r="EPA28" s="21"/>
      <c r="EPB28" s="21"/>
      <c r="EPC28" s="21"/>
      <c r="EPD28" s="21"/>
      <c r="EPE28" s="21"/>
      <c r="EPF28" s="21"/>
      <c r="EPG28" s="21"/>
      <c r="EPH28" s="21"/>
      <c r="EPI28" s="21"/>
      <c r="EPJ28" s="21"/>
      <c r="EPK28" s="21"/>
      <c r="EPL28" s="21"/>
      <c r="EPM28" s="21"/>
      <c r="EPN28" s="21"/>
      <c r="EPO28" s="21"/>
      <c r="EPP28" s="21"/>
      <c r="EPQ28" s="21"/>
      <c r="EPR28" s="21"/>
      <c r="EPS28" s="21"/>
      <c r="EPT28" s="21"/>
      <c r="EPU28" s="21"/>
      <c r="EPV28" s="21"/>
      <c r="EPW28" s="21"/>
      <c r="EPX28" s="21"/>
      <c r="EPY28" s="21"/>
      <c r="EPZ28" s="21"/>
      <c r="EQA28" s="21"/>
      <c r="EQB28" s="21"/>
      <c r="EQC28" s="21"/>
      <c r="EQD28" s="21"/>
      <c r="EQE28" s="21"/>
      <c r="EQF28" s="21"/>
      <c r="EQG28" s="21"/>
      <c r="EQH28" s="21"/>
      <c r="EQI28" s="21"/>
      <c r="EQJ28" s="21"/>
      <c r="EQK28" s="21"/>
      <c r="EQL28" s="21"/>
      <c r="EQM28" s="21"/>
      <c r="EQN28" s="21"/>
      <c r="EQO28" s="21"/>
      <c r="EQP28" s="21"/>
      <c r="EQQ28" s="21"/>
      <c r="EQR28" s="21"/>
      <c r="EQS28" s="21"/>
      <c r="EQT28" s="21"/>
      <c r="EQU28" s="21"/>
      <c r="EQV28" s="21"/>
      <c r="EQW28" s="21"/>
      <c r="EQX28" s="21"/>
      <c r="EQY28" s="21"/>
      <c r="EQZ28" s="21"/>
      <c r="ERA28" s="21"/>
      <c r="ERB28" s="21"/>
      <c r="ERC28" s="21"/>
      <c r="ERD28" s="21"/>
      <c r="ERE28" s="21"/>
      <c r="ERF28" s="21"/>
      <c r="ERG28" s="21"/>
      <c r="ERH28" s="21"/>
      <c r="ERI28" s="21"/>
      <c r="ERJ28" s="21"/>
      <c r="ERK28" s="21"/>
      <c r="ERL28" s="21"/>
      <c r="ERM28" s="21"/>
      <c r="ERN28" s="21"/>
      <c r="ERO28" s="21"/>
      <c r="ERP28" s="21"/>
      <c r="ERQ28" s="21"/>
      <c r="ERR28" s="21"/>
      <c r="ERS28" s="21"/>
      <c r="ERT28" s="21"/>
      <c r="ERU28" s="21"/>
      <c r="ERV28" s="21"/>
      <c r="ERW28" s="21"/>
      <c r="ERX28" s="21"/>
      <c r="ERY28" s="21"/>
      <c r="ERZ28" s="21"/>
      <c r="ESA28" s="21"/>
      <c r="ESB28" s="21"/>
      <c r="ESC28" s="21"/>
      <c r="ESD28" s="21"/>
      <c r="ESE28" s="21"/>
      <c r="ESF28" s="21"/>
      <c r="ESG28" s="21"/>
      <c r="ESH28" s="21"/>
      <c r="ESI28" s="21"/>
      <c r="ESJ28" s="21"/>
      <c r="ESK28" s="21"/>
      <c r="ESL28" s="21"/>
      <c r="ESM28" s="21"/>
      <c r="ESN28" s="21"/>
      <c r="ESO28" s="21"/>
      <c r="ESP28" s="21"/>
      <c r="ESQ28" s="21"/>
      <c r="ESR28" s="21"/>
      <c r="ESS28" s="21"/>
      <c r="EST28" s="21"/>
      <c r="ESU28" s="21"/>
      <c r="ESV28" s="21"/>
      <c r="ESW28" s="21"/>
      <c r="ESX28" s="21"/>
      <c r="ESY28" s="21"/>
      <c r="ESZ28" s="21"/>
      <c r="ETA28" s="21"/>
      <c r="ETB28" s="21"/>
      <c r="ETC28" s="21"/>
      <c r="ETD28" s="21"/>
      <c r="ETE28" s="21"/>
      <c r="ETF28" s="21"/>
      <c r="ETG28" s="21"/>
      <c r="ETH28" s="21"/>
      <c r="ETI28" s="21"/>
      <c r="ETJ28" s="21"/>
      <c r="ETK28" s="21"/>
      <c r="ETL28" s="21"/>
      <c r="ETM28" s="21"/>
      <c r="ETN28" s="21"/>
      <c r="ETO28" s="21"/>
      <c r="ETP28" s="21"/>
      <c r="ETQ28" s="21"/>
      <c r="ETR28" s="21"/>
      <c r="ETS28" s="21"/>
      <c r="ETT28" s="21"/>
      <c r="ETU28" s="21"/>
      <c r="ETV28" s="21"/>
      <c r="ETW28" s="21"/>
      <c r="ETX28" s="21"/>
      <c r="ETY28" s="21"/>
      <c r="ETZ28" s="21"/>
      <c r="EUA28" s="21"/>
      <c r="EUB28" s="21"/>
      <c r="EUC28" s="21"/>
      <c r="EUD28" s="21"/>
      <c r="EUE28" s="21"/>
      <c r="EUF28" s="21"/>
      <c r="EUG28" s="21"/>
      <c r="EUH28" s="21"/>
      <c r="EUI28" s="21"/>
      <c r="EUJ28" s="21"/>
      <c r="EUK28" s="21"/>
      <c r="EUL28" s="21"/>
      <c r="EUM28" s="21"/>
      <c r="EUN28" s="21"/>
      <c r="EUO28" s="21"/>
      <c r="EUP28" s="21"/>
      <c r="EUQ28" s="21"/>
      <c r="EUR28" s="21"/>
      <c r="EUS28" s="21"/>
      <c r="EUT28" s="21"/>
      <c r="EUU28" s="21"/>
      <c r="EUV28" s="21"/>
      <c r="EUW28" s="21"/>
      <c r="EUX28" s="21"/>
      <c r="EUY28" s="21"/>
      <c r="EUZ28" s="21"/>
      <c r="EVA28" s="21"/>
      <c r="EVB28" s="21"/>
      <c r="EVC28" s="21"/>
      <c r="EVD28" s="21"/>
      <c r="EVE28" s="21"/>
      <c r="EVF28" s="21"/>
      <c r="EVG28" s="21"/>
      <c r="EVH28" s="21"/>
      <c r="EVI28" s="21"/>
      <c r="EVJ28" s="21"/>
      <c r="EVK28" s="21"/>
      <c r="EVL28" s="21"/>
      <c r="EVM28" s="21"/>
      <c r="EVN28" s="21"/>
      <c r="EVO28" s="21"/>
      <c r="EVP28" s="21"/>
      <c r="EVQ28" s="21"/>
      <c r="EVR28" s="21"/>
      <c r="EVS28" s="21"/>
      <c r="EVT28" s="21"/>
      <c r="EVU28" s="21"/>
      <c r="EVV28" s="21"/>
      <c r="EVW28" s="21"/>
      <c r="EVX28" s="21"/>
      <c r="EVY28" s="21"/>
      <c r="EVZ28" s="21"/>
      <c r="EWA28" s="21"/>
      <c r="EWB28" s="21"/>
      <c r="EWC28" s="21"/>
      <c r="EWD28" s="21"/>
      <c r="EWE28" s="21"/>
      <c r="EWF28" s="21"/>
      <c r="EWG28" s="21"/>
      <c r="EWH28" s="21"/>
      <c r="EWI28" s="21"/>
      <c r="EWJ28" s="21"/>
      <c r="EWK28" s="21"/>
      <c r="EWL28" s="21"/>
      <c r="EWM28" s="21"/>
      <c r="EWN28" s="21"/>
      <c r="EWO28" s="21"/>
      <c r="EWP28" s="21"/>
      <c r="EWQ28" s="21"/>
      <c r="EWR28" s="21"/>
      <c r="EWS28" s="21"/>
      <c r="EWT28" s="21"/>
      <c r="EWU28" s="21"/>
      <c r="EWV28" s="21"/>
      <c r="EWW28" s="21"/>
      <c r="EWX28" s="21"/>
      <c r="EWY28" s="21"/>
      <c r="EWZ28" s="21"/>
      <c r="EXA28" s="21"/>
      <c r="EXB28" s="21"/>
      <c r="EXC28" s="21"/>
      <c r="EXD28" s="21"/>
      <c r="EXE28" s="21"/>
      <c r="EXF28" s="21"/>
      <c r="EXG28" s="21"/>
      <c r="EXH28" s="21"/>
      <c r="EXI28" s="21"/>
      <c r="EXJ28" s="21"/>
      <c r="EXK28" s="21"/>
      <c r="EXL28" s="21"/>
      <c r="EXM28" s="21"/>
      <c r="EXN28" s="21"/>
      <c r="EXO28" s="21"/>
      <c r="EXP28" s="21"/>
      <c r="EXQ28" s="21"/>
      <c r="EXR28" s="21"/>
      <c r="EXS28" s="21"/>
      <c r="EXT28" s="21"/>
      <c r="EXU28" s="21"/>
      <c r="EXV28" s="21"/>
      <c r="EXW28" s="21"/>
      <c r="EXX28" s="21"/>
      <c r="EXY28" s="21"/>
      <c r="EXZ28" s="21"/>
      <c r="EYA28" s="21"/>
      <c r="EYB28" s="21"/>
      <c r="EYC28" s="21"/>
      <c r="EYD28" s="21"/>
      <c r="EYE28" s="21"/>
      <c r="EYF28" s="21"/>
      <c r="EYG28" s="21"/>
      <c r="EYH28" s="21"/>
      <c r="EYI28" s="21"/>
      <c r="EYJ28" s="21"/>
      <c r="EYK28" s="21"/>
      <c r="EYL28" s="21"/>
      <c r="EYM28" s="21"/>
      <c r="EYN28" s="21"/>
      <c r="EYO28" s="21"/>
      <c r="EYP28" s="21"/>
      <c r="EYQ28" s="21"/>
      <c r="EYR28" s="21"/>
      <c r="EYS28" s="21"/>
      <c r="EYT28" s="21"/>
      <c r="EYU28" s="21"/>
      <c r="EYV28" s="21"/>
      <c r="EYW28" s="21"/>
      <c r="EYX28" s="21"/>
      <c r="EYY28" s="21"/>
      <c r="EYZ28" s="21"/>
      <c r="EZA28" s="21"/>
      <c r="EZB28" s="21"/>
      <c r="EZC28" s="21"/>
      <c r="EZD28" s="21"/>
      <c r="EZE28" s="21"/>
      <c r="EZF28" s="21"/>
      <c r="EZG28" s="21"/>
      <c r="EZH28" s="21"/>
      <c r="EZI28" s="21"/>
      <c r="EZJ28" s="21"/>
      <c r="EZK28" s="21"/>
      <c r="EZL28" s="21"/>
      <c r="EZM28" s="21"/>
      <c r="EZN28" s="21"/>
      <c r="EZO28" s="21"/>
      <c r="EZP28" s="21"/>
      <c r="EZQ28" s="21"/>
      <c r="EZR28" s="21"/>
      <c r="EZS28" s="21"/>
      <c r="EZT28" s="21"/>
      <c r="EZU28" s="21"/>
      <c r="EZV28" s="21"/>
      <c r="EZW28" s="21"/>
      <c r="EZX28" s="21"/>
      <c r="EZY28" s="21"/>
      <c r="EZZ28" s="21"/>
      <c r="FAA28" s="21"/>
      <c r="FAB28" s="21"/>
      <c r="FAC28" s="21"/>
      <c r="FAD28" s="21"/>
      <c r="FAE28" s="21"/>
      <c r="FAF28" s="21"/>
      <c r="FAG28" s="21"/>
      <c r="FAH28" s="21"/>
      <c r="FAI28" s="21"/>
      <c r="FAJ28" s="21"/>
      <c r="FAK28" s="21"/>
      <c r="FAL28" s="21"/>
      <c r="FAM28" s="21"/>
      <c r="FAN28" s="21"/>
      <c r="FAO28" s="21"/>
      <c r="FAP28" s="21"/>
      <c r="FAQ28" s="21"/>
      <c r="FAR28" s="21"/>
      <c r="FAS28" s="21"/>
      <c r="FAT28" s="21"/>
      <c r="FAU28" s="21"/>
      <c r="FAV28" s="21"/>
      <c r="FAW28" s="21"/>
      <c r="FAX28" s="21"/>
      <c r="FAY28" s="21"/>
      <c r="FAZ28" s="21"/>
      <c r="FBA28" s="21"/>
      <c r="FBB28" s="21"/>
      <c r="FBC28" s="21"/>
      <c r="FBD28" s="21"/>
      <c r="FBE28" s="21"/>
      <c r="FBF28" s="21"/>
      <c r="FBG28" s="21"/>
      <c r="FBH28" s="21"/>
      <c r="FBI28" s="21"/>
      <c r="FBJ28" s="21"/>
      <c r="FBK28" s="21"/>
      <c r="FBL28" s="21"/>
      <c r="FBM28" s="21"/>
      <c r="FBN28" s="21"/>
      <c r="FBO28" s="21"/>
      <c r="FBP28" s="21"/>
      <c r="FBQ28" s="21"/>
      <c r="FBR28" s="21"/>
      <c r="FBS28" s="21"/>
      <c r="FBT28" s="21"/>
      <c r="FBU28" s="21"/>
      <c r="FBV28" s="21"/>
      <c r="FBW28" s="21"/>
      <c r="FBX28" s="21"/>
      <c r="FBY28" s="21"/>
      <c r="FBZ28" s="21"/>
      <c r="FCA28" s="21"/>
      <c r="FCB28" s="21"/>
      <c r="FCC28" s="21"/>
      <c r="FCD28" s="21"/>
      <c r="FCE28" s="21"/>
      <c r="FCF28" s="21"/>
      <c r="FCG28" s="21"/>
      <c r="FCH28" s="21"/>
      <c r="FCI28" s="21"/>
      <c r="FCJ28" s="21"/>
      <c r="FCK28" s="21"/>
      <c r="FCL28" s="21"/>
      <c r="FCM28" s="21"/>
      <c r="FCN28" s="21"/>
      <c r="FCO28" s="21"/>
      <c r="FCP28" s="21"/>
      <c r="FCQ28" s="21"/>
      <c r="FCR28" s="21"/>
      <c r="FCS28" s="21"/>
      <c r="FCT28" s="21"/>
      <c r="FCU28" s="21"/>
      <c r="FCV28" s="21"/>
      <c r="FCW28" s="21"/>
      <c r="FCX28" s="21"/>
      <c r="FCY28" s="21"/>
      <c r="FCZ28" s="21"/>
      <c r="FDA28" s="21"/>
      <c r="FDB28" s="21"/>
      <c r="FDC28" s="21"/>
      <c r="FDD28" s="21"/>
      <c r="FDE28" s="21"/>
      <c r="FDF28" s="21"/>
      <c r="FDG28" s="21"/>
      <c r="FDH28" s="21"/>
      <c r="FDI28" s="21"/>
      <c r="FDJ28" s="21"/>
      <c r="FDK28" s="21"/>
      <c r="FDL28" s="21"/>
      <c r="FDM28" s="21"/>
      <c r="FDN28" s="21"/>
      <c r="FDO28" s="21"/>
      <c r="FDP28" s="21"/>
      <c r="FDQ28" s="21"/>
      <c r="FDR28" s="21"/>
      <c r="FDS28" s="21"/>
      <c r="FDT28" s="21"/>
      <c r="FDU28" s="21"/>
      <c r="FDV28" s="21"/>
      <c r="FDW28" s="21"/>
      <c r="FDX28" s="21"/>
      <c r="FDY28" s="21"/>
      <c r="FDZ28" s="21"/>
      <c r="FEA28" s="21"/>
      <c r="FEB28" s="21"/>
      <c r="FEC28" s="21"/>
      <c r="FED28" s="21"/>
      <c r="FEE28" s="21"/>
      <c r="FEF28" s="21"/>
      <c r="FEG28" s="21"/>
      <c r="FEH28" s="21"/>
      <c r="FEI28" s="21"/>
      <c r="FEJ28" s="21"/>
      <c r="FEK28" s="21"/>
      <c r="FEL28" s="21"/>
      <c r="FEM28" s="21"/>
      <c r="FEN28" s="21"/>
      <c r="FEO28" s="21"/>
      <c r="FEP28" s="21"/>
      <c r="FEQ28" s="21"/>
      <c r="FER28" s="21"/>
      <c r="FES28" s="21"/>
      <c r="FET28" s="21"/>
      <c r="FEU28" s="21"/>
      <c r="FEV28" s="21"/>
      <c r="FEW28" s="21"/>
      <c r="FEX28" s="21"/>
      <c r="FEY28" s="21"/>
      <c r="FEZ28" s="21"/>
      <c r="FFA28" s="21"/>
      <c r="FFB28" s="21"/>
      <c r="FFC28" s="21"/>
      <c r="FFD28" s="21"/>
      <c r="FFE28" s="21"/>
      <c r="FFF28" s="21"/>
      <c r="FFG28" s="21"/>
      <c r="FFH28" s="21"/>
      <c r="FFI28" s="21"/>
      <c r="FFJ28" s="21"/>
      <c r="FFK28" s="21"/>
      <c r="FFL28" s="21"/>
      <c r="FFM28" s="21"/>
      <c r="FFN28" s="21"/>
      <c r="FFO28" s="21"/>
      <c r="FFP28" s="21"/>
      <c r="FFQ28" s="21"/>
      <c r="FFR28" s="21"/>
      <c r="FFS28" s="21"/>
      <c r="FFT28" s="21"/>
      <c r="FFU28" s="21"/>
      <c r="FFV28" s="21"/>
      <c r="FFW28" s="21"/>
      <c r="FFX28" s="21"/>
      <c r="FFY28" s="21"/>
      <c r="FFZ28" s="21"/>
      <c r="FGA28" s="21"/>
      <c r="FGB28" s="21"/>
      <c r="FGC28" s="21"/>
      <c r="FGD28" s="21"/>
      <c r="FGE28" s="21"/>
      <c r="FGF28" s="21"/>
      <c r="FGG28" s="21"/>
      <c r="FGH28" s="21"/>
      <c r="FGI28" s="21"/>
      <c r="FGJ28" s="21"/>
      <c r="FGK28" s="21"/>
      <c r="FGL28" s="21"/>
      <c r="FGM28" s="21"/>
      <c r="FGN28" s="21"/>
      <c r="FGO28" s="21"/>
      <c r="FGP28" s="21"/>
      <c r="FGQ28" s="21"/>
      <c r="FGR28" s="21"/>
      <c r="FGS28" s="21"/>
      <c r="FGT28" s="21"/>
      <c r="FGU28" s="21"/>
      <c r="FGV28" s="21"/>
      <c r="FGW28" s="21"/>
      <c r="FGX28" s="21"/>
      <c r="FGY28" s="21"/>
      <c r="FGZ28" s="21"/>
      <c r="FHA28" s="21"/>
      <c r="FHB28" s="21"/>
      <c r="FHC28" s="21"/>
      <c r="FHD28" s="21"/>
      <c r="FHE28" s="21"/>
      <c r="FHF28" s="21"/>
      <c r="FHG28" s="21"/>
      <c r="FHH28" s="21"/>
      <c r="FHI28" s="21"/>
      <c r="FHJ28" s="21"/>
      <c r="FHK28" s="21"/>
      <c r="FHL28" s="21"/>
      <c r="FHM28" s="21"/>
      <c r="FHN28" s="21"/>
      <c r="FHO28" s="21"/>
      <c r="FHP28" s="21"/>
      <c r="FHQ28" s="21"/>
      <c r="FHR28" s="21"/>
      <c r="FHS28" s="21"/>
      <c r="FHT28" s="21"/>
      <c r="FHU28" s="21"/>
      <c r="FHV28" s="21"/>
      <c r="FHW28" s="21"/>
      <c r="FHX28" s="21"/>
      <c r="FHY28" s="21"/>
      <c r="FHZ28" s="21"/>
      <c r="FIA28" s="21"/>
      <c r="FIB28" s="21"/>
      <c r="FIC28" s="21"/>
      <c r="FID28" s="21"/>
      <c r="FIE28" s="21"/>
      <c r="FIF28" s="21"/>
      <c r="FIG28" s="21"/>
      <c r="FIH28" s="21"/>
      <c r="FII28" s="21"/>
      <c r="FIJ28" s="21"/>
      <c r="FIK28" s="21"/>
      <c r="FIL28" s="21"/>
      <c r="FIM28" s="21"/>
      <c r="FIN28" s="21"/>
      <c r="FIO28" s="21"/>
      <c r="FIP28" s="21"/>
      <c r="FIQ28" s="21"/>
      <c r="FIR28" s="21"/>
      <c r="FIS28" s="21"/>
      <c r="FIT28" s="21"/>
      <c r="FIU28" s="21"/>
      <c r="FIV28" s="21"/>
      <c r="FIW28" s="21"/>
      <c r="FIX28" s="21"/>
      <c r="FIY28" s="21"/>
      <c r="FIZ28" s="21"/>
      <c r="FJA28" s="21"/>
      <c r="FJB28" s="21"/>
      <c r="FJC28" s="21"/>
      <c r="FJD28" s="21"/>
      <c r="FJE28" s="21"/>
      <c r="FJF28" s="21"/>
      <c r="FJG28" s="21"/>
      <c r="FJH28" s="21"/>
      <c r="FJI28" s="21"/>
      <c r="FJJ28" s="21"/>
      <c r="FJK28" s="21"/>
      <c r="FJL28" s="21"/>
      <c r="FJM28" s="21"/>
      <c r="FJN28" s="21"/>
      <c r="FJO28" s="21"/>
      <c r="FJP28" s="21"/>
      <c r="FJQ28" s="21"/>
      <c r="FJR28" s="21"/>
      <c r="FJS28" s="21"/>
      <c r="FJT28" s="21"/>
      <c r="FJU28" s="21"/>
      <c r="FJV28" s="21"/>
      <c r="FJW28" s="21"/>
      <c r="FJX28" s="21"/>
      <c r="FJY28" s="21"/>
      <c r="FJZ28" s="21"/>
      <c r="FKA28" s="21"/>
      <c r="FKB28" s="21"/>
      <c r="FKC28" s="21"/>
      <c r="FKD28" s="21"/>
      <c r="FKE28" s="21"/>
      <c r="FKF28" s="21"/>
      <c r="FKG28" s="21"/>
      <c r="FKH28" s="21"/>
      <c r="FKI28" s="21"/>
      <c r="FKJ28" s="21"/>
      <c r="FKK28" s="21"/>
      <c r="FKL28" s="21"/>
      <c r="FKM28" s="21"/>
      <c r="FKN28" s="21"/>
      <c r="FKO28" s="21"/>
      <c r="FKP28" s="21"/>
      <c r="FKQ28" s="21"/>
      <c r="FKR28" s="21"/>
      <c r="FKS28" s="21"/>
      <c r="FKT28" s="21"/>
      <c r="FKU28" s="21"/>
      <c r="FKV28" s="21"/>
      <c r="FKW28" s="21"/>
      <c r="FKX28" s="21"/>
      <c r="FKY28" s="21"/>
      <c r="FKZ28" s="21"/>
      <c r="FLA28" s="21"/>
      <c r="FLB28" s="21"/>
      <c r="FLC28" s="21"/>
      <c r="FLD28" s="21"/>
      <c r="FLE28" s="21"/>
      <c r="FLF28" s="21"/>
      <c r="FLG28" s="21"/>
      <c r="FLH28" s="21"/>
      <c r="FLI28" s="21"/>
      <c r="FLJ28" s="21"/>
      <c r="FLK28" s="21"/>
      <c r="FLL28" s="21"/>
      <c r="FLM28" s="21"/>
      <c r="FLN28" s="21"/>
      <c r="FLO28" s="21"/>
      <c r="FLP28" s="21"/>
      <c r="FLQ28" s="21"/>
      <c r="FLR28" s="21"/>
      <c r="FLS28" s="21"/>
      <c r="FLT28" s="21"/>
      <c r="FLU28" s="21"/>
      <c r="FLV28" s="21"/>
      <c r="FLW28" s="21"/>
      <c r="FLX28" s="21"/>
      <c r="FLY28" s="21"/>
      <c r="FLZ28" s="21"/>
      <c r="FMA28" s="21"/>
      <c r="FMB28" s="21"/>
      <c r="FMC28" s="21"/>
      <c r="FMD28" s="21"/>
      <c r="FME28" s="21"/>
      <c r="FMF28" s="21"/>
      <c r="FMG28" s="21"/>
      <c r="FMH28" s="21"/>
      <c r="FMI28" s="21"/>
      <c r="FMJ28" s="21"/>
      <c r="FMK28" s="21"/>
      <c r="FML28" s="21"/>
      <c r="FMM28" s="21"/>
      <c r="FMN28" s="21"/>
      <c r="FMO28" s="21"/>
      <c r="FMP28" s="21"/>
      <c r="FMQ28" s="21"/>
      <c r="FMR28" s="21"/>
      <c r="FMS28" s="21"/>
      <c r="FMT28" s="21"/>
      <c r="FMU28" s="21"/>
      <c r="FMV28" s="21"/>
      <c r="FMW28" s="21"/>
      <c r="FMX28" s="21"/>
      <c r="FMY28" s="21"/>
      <c r="FMZ28" s="21"/>
      <c r="FNA28" s="21"/>
      <c r="FNB28" s="21"/>
      <c r="FNC28" s="21"/>
      <c r="FND28" s="21"/>
      <c r="FNE28" s="21"/>
      <c r="FNF28" s="21"/>
      <c r="FNG28" s="21"/>
      <c r="FNH28" s="21"/>
      <c r="FNI28" s="21"/>
      <c r="FNJ28" s="21"/>
      <c r="FNK28" s="21"/>
      <c r="FNL28" s="21"/>
      <c r="FNM28" s="21"/>
      <c r="FNN28" s="21"/>
      <c r="FNO28" s="21"/>
      <c r="FNP28" s="21"/>
      <c r="FNQ28" s="21"/>
      <c r="FNR28" s="21"/>
      <c r="FNS28" s="21"/>
      <c r="FNT28" s="21"/>
      <c r="FNU28" s="21"/>
      <c r="FNV28" s="21"/>
      <c r="FNW28" s="21"/>
      <c r="FNX28" s="21"/>
      <c r="FNY28" s="21"/>
      <c r="FNZ28" s="21"/>
      <c r="FOA28" s="21"/>
      <c r="FOB28" s="21"/>
      <c r="FOC28" s="21"/>
      <c r="FOD28" s="21"/>
      <c r="FOE28" s="21"/>
      <c r="FOF28" s="21"/>
      <c r="FOG28" s="21"/>
      <c r="FOH28" s="21"/>
      <c r="FOI28" s="21"/>
      <c r="FOJ28" s="21"/>
      <c r="FOK28" s="21"/>
      <c r="FOL28" s="21"/>
      <c r="FOM28" s="21"/>
      <c r="FON28" s="21"/>
      <c r="FOO28" s="21"/>
      <c r="FOP28" s="21"/>
      <c r="FOQ28" s="21"/>
      <c r="FOR28" s="21"/>
      <c r="FOS28" s="21"/>
      <c r="FOT28" s="21"/>
      <c r="FOU28" s="21"/>
      <c r="FOV28" s="21"/>
      <c r="FOW28" s="21"/>
      <c r="FOX28" s="21"/>
      <c r="FOY28" s="21"/>
      <c r="FOZ28" s="21"/>
      <c r="FPA28" s="21"/>
      <c r="FPB28" s="21"/>
      <c r="FPC28" s="21"/>
      <c r="FPD28" s="21"/>
      <c r="FPE28" s="21"/>
      <c r="FPF28" s="21"/>
      <c r="FPG28" s="21"/>
      <c r="FPH28" s="21"/>
      <c r="FPI28" s="21"/>
      <c r="FPJ28" s="21"/>
      <c r="FPK28" s="21"/>
      <c r="FPL28" s="21"/>
      <c r="FPM28" s="21"/>
      <c r="FPN28" s="21"/>
      <c r="FPO28" s="21"/>
      <c r="FPP28" s="21"/>
      <c r="FPQ28" s="21"/>
      <c r="FPR28" s="21"/>
      <c r="FPS28" s="21"/>
      <c r="FPT28" s="21"/>
      <c r="FPU28" s="21"/>
      <c r="FPV28" s="21"/>
      <c r="FPW28" s="21"/>
      <c r="FPX28" s="21"/>
      <c r="FPY28" s="21"/>
      <c r="FPZ28" s="21"/>
      <c r="FQA28" s="21"/>
      <c r="FQB28" s="21"/>
      <c r="FQC28" s="21"/>
      <c r="FQD28" s="21"/>
      <c r="FQE28" s="21"/>
      <c r="FQF28" s="21"/>
      <c r="FQG28" s="21"/>
      <c r="FQH28" s="21"/>
      <c r="FQI28" s="21"/>
      <c r="FQJ28" s="21"/>
      <c r="FQK28" s="21"/>
      <c r="FQL28" s="21"/>
      <c r="FQM28" s="21"/>
      <c r="FQN28" s="21"/>
      <c r="FQO28" s="21"/>
      <c r="FQP28" s="21"/>
      <c r="FQQ28" s="21"/>
      <c r="FQR28" s="21"/>
      <c r="FQS28" s="21"/>
      <c r="FQT28" s="21"/>
      <c r="FQU28" s="21"/>
      <c r="FQV28" s="21"/>
      <c r="FQW28" s="21"/>
      <c r="FQX28" s="21"/>
      <c r="FQY28" s="21"/>
      <c r="FQZ28" s="21"/>
      <c r="FRA28" s="21"/>
      <c r="FRB28" s="21"/>
      <c r="FRC28" s="21"/>
      <c r="FRD28" s="21"/>
      <c r="FRE28" s="21"/>
      <c r="FRF28" s="21"/>
      <c r="FRG28" s="21"/>
      <c r="FRH28" s="21"/>
      <c r="FRI28" s="21"/>
      <c r="FRJ28" s="21"/>
      <c r="FRK28" s="21"/>
      <c r="FRL28" s="21"/>
      <c r="FRM28" s="21"/>
      <c r="FRN28" s="21"/>
      <c r="FRO28" s="21"/>
      <c r="FRP28" s="21"/>
      <c r="FRQ28" s="21"/>
      <c r="FRR28" s="21"/>
      <c r="FRS28" s="21"/>
      <c r="FRT28" s="21"/>
      <c r="FRU28" s="21"/>
      <c r="FRV28" s="21"/>
      <c r="FRW28" s="21"/>
      <c r="FRX28" s="21"/>
      <c r="FRY28" s="21"/>
      <c r="FRZ28" s="21"/>
      <c r="FSA28" s="21"/>
      <c r="FSB28" s="21"/>
    </row>
    <row r="29" spans="1:4552" s="35" customFormat="1">
      <c r="A29" s="31" t="s">
        <v>123</v>
      </c>
      <c r="B29" s="32"/>
      <c r="C29" s="33"/>
      <c r="D29" s="33"/>
      <c r="E29" s="33"/>
      <c r="F29" s="33"/>
      <c r="G29" s="45"/>
      <c r="H29" s="46">
        <v>0.1</v>
      </c>
      <c r="I29" s="46">
        <v>0.1</v>
      </c>
      <c r="J29" s="46">
        <v>0.1</v>
      </c>
      <c r="K29" s="46">
        <v>0.1</v>
      </c>
      <c r="L29" s="45">
        <f t="shared" ref="L29:AA29" si="53">General_and_Administrative/Revenue</f>
        <v>0.10000000000000002</v>
      </c>
      <c r="M29" s="46">
        <v>0.15</v>
      </c>
      <c r="N29" s="46">
        <v>0.15</v>
      </c>
      <c r="O29" s="46">
        <v>0.15</v>
      </c>
      <c r="P29" s="46">
        <v>0.15</v>
      </c>
      <c r="Q29" s="45">
        <f t="shared" si="53"/>
        <v>0.15</v>
      </c>
      <c r="R29" s="46">
        <v>0.18</v>
      </c>
      <c r="S29" s="46">
        <v>0.18</v>
      </c>
      <c r="T29" s="46">
        <v>0.18</v>
      </c>
      <c r="U29" s="46">
        <v>0.18</v>
      </c>
      <c r="V29" s="45">
        <f t="shared" si="53"/>
        <v>0.18</v>
      </c>
      <c r="W29" s="46">
        <v>0.22</v>
      </c>
      <c r="X29" s="46">
        <v>0.22</v>
      </c>
      <c r="Y29" s="46">
        <v>0.22</v>
      </c>
      <c r="Z29" s="46">
        <v>0.22</v>
      </c>
      <c r="AA29" s="45">
        <f t="shared" si="53"/>
        <v>0.22</v>
      </c>
      <c r="AB29" s="46">
        <v>0.21</v>
      </c>
      <c r="AC29" s="46">
        <v>0.21</v>
      </c>
      <c r="AD29" s="46">
        <v>0.21</v>
      </c>
      <c r="AE29" s="46">
        <v>0.21</v>
      </c>
      <c r="AF29" s="45">
        <f>Research_and_Development/Revenue</f>
        <v>0.33</v>
      </c>
      <c r="AG29" s="333">
        <v>0.2</v>
      </c>
      <c r="AH29" s="333">
        <v>0.19</v>
      </c>
      <c r="AI29" s="333">
        <v>0.18</v>
      </c>
      <c r="AJ29" s="333">
        <v>0.17</v>
      </c>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c r="KJ29" s="11"/>
      <c r="KK29" s="11"/>
      <c r="KL29" s="11"/>
      <c r="KM29" s="11"/>
      <c r="KN29" s="11"/>
      <c r="KO29" s="11"/>
      <c r="KP29" s="11"/>
      <c r="KQ29" s="11"/>
      <c r="KR29" s="11"/>
      <c r="KS29" s="11"/>
      <c r="KT29" s="11"/>
      <c r="KU29" s="11"/>
      <c r="KV29" s="11"/>
      <c r="KW29" s="11"/>
      <c r="KX29" s="11"/>
      <c r="KY29" s="11"/>
      <c r="KZ29" s="11"/>
      <c r="LA29" s="11"/>
      <c r="LB29" s="11"/>
      <c r="LC29" s="11"/>
      <c r="LD29" s="11"/>
      <c r="LE29" s="11"/>
      <c r="LF29" s="11"/>
      <c r="LG29" s="11"/>
      <c r="LH29" s="11"/>
      <c r="LI29" s="11"/>
      <c r="LJ29" s="11"/>
      <c r="LK29" s="11"/>
      <c r="LL29" s="11"/>
      <c r="LM29" s="11"/>
      <c r="LN29" s="11"/>
      <c r="LO29" s="11"/>
      <c r="LP29" s="11"/>
      <c r="LQ29" s="11"/>
      <c r="LR29" s="11"/>
      <c r="LS29" s="11"/>
      <c r="LT29" s="11"/>
      <c r="LU29" s="11"/>
      <c r="LV29" s="11"/>
      <c r="LW29" s="11"/>
      <c r="LX29" s="11"/>
      <c r="LY29" s="11"/>
      <c r="LZ29" s="11"/>
      <c r="MA29" s="11"/>
      <c r="MB29" s="11"/>
      <c r="MC29" s="11"/>
      <c r="MD29" s="11"/>
      <c r="ME29" s="11"/>
      <c r="MF29" s="11"/>
      <c r="MG29" s="11"/>
      <c r="MH29" s="11"/>
      <c r="MI29" s="11"/>
      <c r="MJ29" s="11"/>
      <c r="MK29" s="11"/>
      <c r="ML29" s="11"/>
      <c r="MM29" s="11"/>
      <c r="MN29" s="11"/>
      <c r="MO29" s="11"/>
      <c r="MP29" s="11"/>
      <c r="MQ29" s="11"/>
      <c r="MR29" s="11"/>
      <c r="MS29" s="11"/>
      <c r="MT29" s="11"/>
      <c r="MU29" s="11"/>
      <c r="MV29" s="11"/>
      <c r="MW29" s="11"/>
      <c r="MX29" s="11"/>
      <c r="MY29" s="11"/>
      <c r="MZ29" s="11"/>
      <c r="NA29" s="11"/>
      <c r="NB29" s="11"/>
      <c r="NC29" s="11"/>
      <c r="ND29" s="11"/>
      <c r="NE29" s="11"/>
      <c r="NF29" s="11"/>
      <c r="NG29" s="11"/>
      <c r="NH29" s="11"/>
      <c r="NI29" s="11"/>
      <c r="NJ29" s="11"/>
      <c r="NK29" s="11"/>
      <c r="NL29" s="11"/>
      <c r="NM29" s="11"/>
      <c r="NN29" s="11"/>
      <c r="NO29" s="11"/>
      <c r="NP29" s="11"/>
      <c r="NQ29" s="11"/>
      <c r="NR29" s="11"/>
      <c r="NS29" s="11"/>
      <c r="NT29" s="11"/>
      <c r="NU29" s="11"/>
      <c r="NV29" s="11"/>
      <c r="NW29" s="11"/>
      <c r="NX29" s="11"/>
      <c r="NY29" s="11"/>
      <c r="NZ29" s="11"/>
      <c r="OA29" s="11"/>
      <c r="OB29" s="11"/>
      <c r="OC29" s="11"/>
      <c r="OD29" s="11"/>
      <c r="OE29" s="11"/>
      <c r="OF29" s="11"/>
      <c r="OG29" s="11"/>
      <c r="OH29" s="11"/>
      <c r="OI29" s="11"/>
      <c r="OJ29" s="11"/>
      <c r="OK29" s="11"/>
      <c r="OL29" s="11"/>
      <c r="OM29" s="11"/>
      <c r="ON29" s="11"/>
      <c r="OO29" s="11"/>
      <c r="OP29" s="11"/>
      <c r="OQ29" s="11"/>
      <c r="OR29" s="11"/>
      <c r="OS29" s="11"/>
      <c r="OT29" s="11"/>
      <c r="OU29" s="11"/>
      <c r="OV29" s="11"/>
      <c r="OW29" s="11"/>
      <c r="OX29" s="11"/>
      <c r="OY29" s="11"/>
      <c r="OZ29" s="11"/>
      <c r="PA29" s="11"/>
      <c r="PB29" s="11"/>
      <c r="PC29" s="11"/>
      <c r="PD29" s="11"/>
      <c r="PE29" s="11"/>
      <c r="PF29" s="11"/>
      <c r="PG29" s="11"/>
      <c r="PH29" s="11"/>
      <c r="PI29" s="11"/>
      <c r="PJ29" s="11"/>
      <c r="PK29" s="11"/>
      <c r="PL29" s="11"/>
      <c r="PM29" s="11"/>
      <c r="PN29" s="11"/>
      <c r="PO29" s="11"/>
      <c r="PP29" s="11"/>
      <c r="PQ29" s="11"/>
      <c r="PR29" s="11"/>
      <c r="PS29" s="11"/>
      <c r="PT29" s="11"/>
      <c r="PU29" s="11"/>
      <c r="PV29" s="11"/>
      <c r="PW29" s="11"/>
      <c r="PX29" s="11"/>
      <c r="PY29" s="11"/>
      <c r="PZ29" s="11"/>
      <c r="QA29" s="11"/>
      <c r="QB29" s="11"/>
      <c r="QC29" s="11"/>
      <c r="QD29" s="11"/>
      <c r="QE29" s="11"/>
      <c r="QF29" s="11"/>
      <c r="QG29" s="11"/>
      <c r="QH29" s="11"/>
      <c r="QI29" s="11"/>
      <c r="QJ29" s="11"/>
      <c r="QK29" s="11"/>
      <c r="QL29" s="11"/>
      <c r="QM29" s="11"/>
      <c r="QN29" s="11"/>
      <c r="QO29" s="11"/>
      <c r="QP29" s="11"/>
      <c r="QQ29" s="11"/>
      <c r="QR29" s="11"/>
      <c r="QS29" s="11"/>
      <c r="QT29" s="11"/>
      <c r="QU29" s="11"/>
      <c r="QV29" s="11"/>
      <c r="QW29" s="11"/>
      <c r="QX29" s="11"/>
      <c r="QY29" s="11"/>
      <c r="QZ29" s="11"/>
      <c r="RA29" s="11"/>
      <c r="RB29" s="11"/>
      <c r="RC29" s="11"/>
      <c r="RD29" s="11"/>
      <c r="RE29" s="11"/>
      <c r="RF29" s="11"/>
      <c r="RG29" s="11"/>
      <c r="RH29" s="11"/>
      <c r="RI29" s="11"/>
      <c r="RJ29" s="11"/>
      <c r="RK29" s="11"/>
      <c r="RL29" s="11"/>
      <c r="RM29" s="11"/>
      <c r="RN29" s="11"/>
      <c r="RO29" s="11"/>
      <c r="RP29" s="11"/>
      <c r="RQ29" s="11"/>
      <c r="RR29" s="11"/>
      <c r="RS29" s="11"/>
      <c r="RT29" s="11"/>
      <c r="RU29" s="11"/>
      <c r="RV29" s="11"/>
      <c r="RW29" s="11"/>
      <c r="RX29" s="11"/>
      <c r="RY29" s="11"/>
      <c r="RZ29" s="11"/>
      <c r="SA29" s="11"/>
      <c r="SB29" s="11"/>
      <c r="SC29" s="11"/>
      <c r="SD29" s="11"/>
      <c r="SE29" s="11"/>
      <c r="SF29" s="11"/>
      <c r="SG29" s="11"/>
      <c r="SH29" s="11"/>
      <c r="SI29" s="11"/>
      <c r="SJ29" s="11"/>
      <c r="SK29" s="11"/>
      <c r="SL29" s="11"/>
      <c r="SM29" s="11"/>
      <c r="SN29" s="11"/>
      <c r="SO29" s="11"/>
      <c r="SP29" s="11"/>
      <c r="SQ29" s="11"/>
      <c r="SR29" s="11"/>
      <c r="SS29" s="11"/>
      <c r="ST29" s="11"/>
      <c r="SU29" s="11"/>
      <c r="SV29" s="11"/>
      <c r="SW29" s="11"/>
      <c r="SX29" s="11"/>
      <c r="SY29" s="11"/>
      <c r="SZ29" s="11"/>
      <c r="TA29" s="11"/>
      <c r="TB29" s="11"/>
      <c r="TC29" s="11"/>
      <c r="TD29" s="11"/>
      <c r="TE29" s="11"/>
      <c r="TF29" s="11"/>
      <c r="TG29" s="11"/>
      <c r="TH29" s="11"/>
      <c r="TI29" s="11"/>
      <c r="TJ29" s="11"/>
      <c r="TK29" s="11"/>
      <c r="TL29" s="11"/>
      <c r="TM29" s="11"/>
      <c r="TN29" s="11"/>
      <c r="TO29" s="11"/>
      <c r="TP29" s="11"/>
      <c r="TQ29" s="11"/>
      <c r="TR29" s="11"/>
      <c r="TS29" s="11"/>
      <c r="TT29" s="11"/>
      <c r="TU29" s="11"/>
      <c r="TV29" s="11"/>
      <c r="TW29" s="11"/>
      <c r="TX29" s="11"/>
      <c r="TY29" s="11"/>
      <c r="TZ29" s="11"/>
      <c r="UA29" s="11"/>
      <c r="UB29" s="11"/>
      <c r="UC29" s="11"/>
      <c r="UD29" s="11"/>
      <c r="UE29" s="11"/>
      <c r="UF29" s="11"/>
      <c r="UG29" s="11"/>
      <c r="UH29" s="11"/>
      <c r="UI29" s="11"/>
      <c r="UJ29" s="11"/>
      <c r="UK29" s="11"/>
      <c r="UL29" s="11"/>
      <c r="UM29" s="11"/>
      <c r="UN29" s="11"/>
      <c r="UO29" s="11"/>
      <c r="UP29" s="11"/>
      <c r="UQ29" s="11"/>
      <c r="UR29" s="11"/>
      <c r="US29" s="11"/>
      <c r="UT29" s="11"/>
      <c r="UU29" s="11"/>
      <c r="UV29" s="11"/>
      <c r="UW29" s="11"/>
      <c r="UX29" s="11"/>
      <c r="UY29" s="11"/>
      <c r="UZ29" s="11"/>
      <c r="VA29" s="11"/>
      <c r="VB29" s="11"/>
      <c r="VC29" s="11"/>
      <c r="VD29" s="11"/>
      <c r="VE29" s="11"/>
      <c r="VF29" s="11"/>
      <c r="VG29" s="11"/>
      <c r="VH29" s="11"/>
      <c r="VI29" s="11"/>
      <c r="VJ29" s="11"/>
      <c r="VK29" s="11"/>
      <c r="VL29" s="11"/>
      <c r="VM29" s="11"/>
      <c r="VN29" s="11"/>
      <c r="VO29" s="11"/>
      <c r="VP29" s="11"/>
      <c r="VQ29" s="11"/>
      <c r="VR29" s="11"/>
      <c r="VS29" s="11"/>
      <c r="VT29" s="11"/>
      <c r="VU29" s="11"/>
      <c r="VV29" s="11"/>
      <c r="VW29" s="11"/>
      <c r="VX29" s="11"/>
      <c r="VY29" s="11"/>
      <c r="VZ29" s="11"/>
      <c r="WA29" s="11"/>
      <c r="WB29" s="11"/>
      <c r="WC29" s="11"/>
      <c r="WD29" s="11"/>
      <c r="WE29" s="11"/>
      <c r="WF29" s="11"/>
      <c r="WG29" s="11"/>
      <c r="WH29" s="11"/>
      <c r="WI29" s="11"/>
      <c r="WJ29" s="11"/>
      <c r="WK29" s="11"/>
      <c r="WL29" s="11"/>
      <c r="WM29" s="11"/>
      <c r="WN29" s="11"/>
      <c r="WO29" s="11"/>
      <c r="WP29" s="11"/>
      <c r="WQ29" s="11"/>
      <c r="WR29" s="11"/>
      <c r="WS29" s="11"/>
      <c r="WT29" s="11"/>
      <c r="WU29" s="11"/>
      <c r="WV29" s="11"/>
      <c r="WW29" s="11"/>
      <c r="WX29" s="11"/>
      <c r="WY29" s="11"/>
      <c r="WZ29" s="11"/>
      <c r="XA29" s="11"/>
      <c r="XB29" s="11"/>
      <c r="XC29" s="11"/>
      <c r="XD29" s="11"/>
      <c r="XE29" s="11"/>
      <c r="XF29" s="11"/>
      <c r="XG29" s="11"/>
      <c r="XH29" s="11"/>
      <c r="XI29" s="11"/>
      <c r="XJ29" s="11"/>
      <c r="XK29" s="11"/>
      <c r="XL29" s="11"/>
      <c r="XM29" s="11"/>
      <c r="XN29" s="11"/>
      <c r="XO29" s="11"/>
      <c r="XP29" s="11"/>
      <c r="XQ29" s="11"/>
      <c r="XR29" s="11"/>
      <c r="XS29" s="11"/>
      <c r="XT29" s="11"/>
      <c r="XU29" s="11"/>
      <c r="XV29" s="11"/>
      <c r="XW29" s="11"/>
      <c r="XX29" s="11"/>
      <c r="XY29" s="11"/>
      <c r="XZ29" s="11"/>
      <c r="YA29" s="11"/>
      <c r="YB29" s="11"/>
      <c r="YC29" s="11"/>
      <c r="YD29" s="11"/>
      <c r="YE29" s="11"/>
      <c r="YF29" s="11"/>
      <c r="YG29" s="11"/>
      <c r="YH29" s="11"/>
      <c r="YI29" s="11"/>
      <c r="YJ29" s="11"/>
      <c r="YK29" s="11"/>
      <c r="YL29" s="11"/>
      <c r="YM29" s="11"/>
      <c r="YN29" s="11"/>
      <c r="YO29" s="11"/>
      <c r="YP29" s="11"/>
      <c r="YQ29" s="11"/>
      <c r="YR29" s="11"/>
      <c r="YS29" s="11"/>
      <c r="YT29" s="11"/>
      <c r="YU29" s="11"/>
      <c r="YV29" s="11"/>
      <c r="YW29" s="11"/>
      <c r="YX29" s="11"/>
      <c r="YY29" s="11"/>
      <c r="YZ29" s="11"/>
      <c r="ZA29" s="11"/>
      <c r="ZB29" s="11"/>
      <c r="ZC29" s="11"/>
      <c r="ZD29" s="11"/>
      <c r="ZE29" s="11"/>
      <c r="ZF29" s="11"/>
      <c r="ZG29" s="11"/>
      <c r="ZH29" s="11"/>
      <c r="ZI29" s="11"/>
      <c r="ZJ29" s="11"/>
      <c r="ZK29" s="11"/>
      <c r="ZL29" s="11"/>
      <c r="ZM29" s="11"/>
      <c r="ZN29" s="11"/>
      <c r="ZO29" s="11"/>
      <c r="ZP29" s="11"/>
      <c r="ZQ29" s="11"/>
      <c r="ZR29" s="11"/>
      <c r="ZS29" s="11"/>
      <c r="ZT29" s="11"/>
      <c r="ZU29" s="11"/>
      <c r="ZV29" s="11"/>
      <c r="ZW29" s="11"/>
      <c r="ZX29" s="11"/>
      <c r="ZY29" s="11"/>
      <c r="ZZ29" s="11"/>
      <c r="AAA29" s="11"/>
      <c r="AAB29" s="11"/>
      <c r="AAC29" s="11"/>
      <c r="AAD29" s="11"/>
      <c r="AAE29" s="11"/>
      <c r="AAF29" s="11"/>
      <c r="AAG29" s="11"/>
      <c r="AAH29" s="11"/>
      <c r="AAI29" s="11"/>
      <c r="AAJ29" s="11"/>
      <c r="AAK29" s="11"/>
      <c r="AAL29" s="11"/>
      <c r="AAM29" s="11"/>
      <c r="AAN29" s="11"/>
      <c r="AAO29" s="11"/>
      <c r="AAP29" s="11"/>
      <c r="AAQ29" s="11"/>
      <c r="AAR29" s="11"/>
      <c r="AAS29" s="11"/>
      <c r="AAT29" s="11"/>
      <c r="AAU29" s="11"/>
      <c r="AAV29" s="11"/>
      <c r="AAW29" s="11"/>
      <c r="AAX29" s="11"/>
      <c r="AAY29" s="11"/>
      <c r="AAZ29" s="11"/>
      <c r="ABA29" s="11"/>
      <c r="ABB29" s="11"/>
      <c r="ABC29" s="11"/>
      <c r="ABD29" s="11"/>
      <c r="ABE29" s="11"/>
      <c r="ABF29" s="11"/>
      <c r="ABG29" s="11"/>
      <c r="ABH29" s="11"/>
      <c r="ABI29" s="11"/>
      <c r="ABJ29" s="11"/>
      <c r="ABK29" s="11"/>
      <c r="ABL29" s="11"/>
      <c r="ABM29" s="11"/>
      <c r="ABN29" s="11"/>
      <c r="ABO29" s="11"/>
      <c r="ABP29" s="11"/>
      <c r="ABQ29" s="11"/>
      <c r="ABR29" s="11"/>
      <c r="ABS29" s="11"/>
      <c r="ABT29" s="11"/>
      <c r="ABU29" s="11"/>
      <c r="ABV29" s="11"/>
      <c r="ABW29" s="11"/>
      <c r="ABX29" s="11"/>
      <c r="ABY29" s="11"/>
      <c r="ABZ29" s="11"/>
      <c r="ACA29" s="11"/>
      <c r="ACB29" s="11"/>
      <c r="ACC29" s="11"/>
      <c r="ACD29" s="11"/>
      <c r="ACE29" s="11"/>
      <c r="ACF29" s="11"/>
      <c r="ACG29" s="11"/>
      <c r="ACH29" s="11"/>
      <c r="ACI29" s="11"/>
      <c r="ACJ29" s="11"/>
      <c r="ACK29" s="11"/>
      <c r="ACL29" s="11"/>
      <c r="ACM29" s="11"/>
      <c r="ACN29" s="11"/>
      <c r="ACO29" s="11"/>
      <c r="ACP29" s="11"/>
      <c r="ACQ29" s="11"/>
      <c r="ACR29" s="11"/>
      <c r="ACS29" s="11"/>
      <c r="ACT29" s="11"/>
      <c r="ACU29" s="11"/>
      <c r="ACV29" s="11"/>
      <c r="ACW29" s="11"/>
      <c r="ACX29" s="11"/>
      <c r="ACY29" s="11"/>
      <c r="ACZ29" s="11"/>
      <c r="ADA29" s="11"/>
      <c r="ADB29" s="11"/>
      <c r="ADC29" s="11"/>
      <c r="ADD29" s="11"/>
      <c r="ADE29" s="11"/>
      <c r="ADF29" s="11"/>
      <c r="ADG29" s="11"/>
      <c r="ADH29" s="11"/>
      <c r="ADI29" s="11"/>
      <c r="ADJ29" s="11"/>
      <c r="ADK29" s="11"/>
      <c r="ADL29" s="11"/>
      <c r="ADM29" s="11"/>
      <c r="ADN29" s="11"/>
      <c r="ADO29" s="11"/>
      <c r="ADP29" s="11"/>
      <c r="ADQ29" s="11"/>
      <c r="ADR29" s="11"/>
      <c r="ADS29" s="11"/>
      <c r="ADT29" s="11"/>
      <c r="ADU29" s="11"/>
      <c r="ADV29" s="11"/>
      <c r="ADW29" s="11"/>
      <c r="ADX29" s="11"/>
      <c r="ADY29" s="11"/>
      <c r="ADZ29" s="11"/>
      <c r="AEA29" s="11"/>
      <c r="AEB29" s="11"/>
      <c r="AEC29" s="11"/>
      <c r="AED29" s="11"/>
      <c r="AEE29" s="11"/>
      <c r="AEF29" s="11"/>
      <c r="AEG29" s="11"/>
      <c r="AEH29" s="11"/>
      <c r="AEI29" s="11"/>
      <c r="AEJ29" s="11"/>
      <c r="AEK29" s="11"/>
      <c r="AEL29" s="11"/>
      <c r="AEM29" s="11"/>
      <c r="AEN29" s="11"/>
      <c r="AEO29" s="11"/>
      <c r="AEP29" s="11"/>
      <c r="AEQ29" s="11"/>
      <c r="AER29" s="11"/>
      <c r="AES29" s="11"/>
      <c r="AET29" s="11"/>
      <c r="AEU29" s="11"/>
      <c r="AEV29" s="11"/>
      <c r="AEW29" s="11"/>
      <c r="AEX29" s="11"/>
      <c r="AEY29" s="11"/>
      <c r="AEZ29" s="11"/>
      <c r="AFA29" s="11"/>
      <c r="AFB29" s="11"/>
      <c r="AFC29" s="11"/>
      <c r="AFD29" s="11"/>
      <c r="AFE29" s="11"/>
      <c r="AFF29" s="11"/>
      <c r="AFG29" s="11"/>
      <c r="AFH29" s="11"/>
      <c r="AFI29" s="11"/>
      <c r="AFJ29" s="11"/>
      <c r="AFK29" s="11"/>
      <c r="AFL29" s="11"/>
      <c r="AFM29" s="11"/>
      <c r="AFN29" s="11"/>
      <c r="AFO29" s="11"/>
      <c r="AFP29" s="11"/>
      <c r="AFQ29" s="11"/>
      <c r="AFR29" s="11"/>
      <c r="AFS29" s="11"/>
      <c r="AFT29" s="11"/>
      <c r="AFU29" s="11"/>
      <c r="AFV29" s="11"/>
      <c r="AFW29" s="11"/>
      <c r="AFX29" s="11"/>
      <c r="AFY29" s="11"/>
      <c r="AFZ29" s="11"/>
      <c r="AGA29" s="11"/>
      <c r="AGB29" s="11"/>
      <c r="AGC29" s="11"/>
      <c r="AGD29" s="11"/>
      <c r="AGE29" s="11"/>
      <c r="AGF29" s="11"/>
      <c r="AGG29" s="11"/>
      <c r="AGH29" s="11"/>
      <c r="AGI29" s="11"/>
      <c r="AGJ29" s="11"/>
      <c r="AGK29" s="11"/>
      <c r="AGL29" s="11"/>
      <c r="AGM29" s="11"/>
      <c r="AGN29" s="11"/>
      <c r="AGO29" s="11"/>
      <c r="AGP29" s="11"/>
      <c r="AGQ29" s="11"/>
      <c r="AGR29" s="11"/>
      <c r="AGS29" s="11"/>
      <c r="AGT29" s="11"/>
      <c r="AGU29" s="11"/>
      <c r="AGV29" s="11"/>
      <c r="AGW29" s="11"/>
      <c r="AGX29" s="11"/>
      <c r="AGY29" s="11"/>
      <c r="AGZ29" s="11"/>
      <c r="AHA29" s="11"/>
      <c r="AHB29" s="11"/>
      <c r="AHC29" s="11"/>
      <c r="AHD29" s="11"/>
      <c r="AHE29" s="11"/>
      <c r="AHF29" s="11"/>
      <c r="AHG29" s="11"/>
      <c r="AHH29" s="11"/>
      <c r="AHI29" s="11"/>
      <c r="AHJ29" s="11"/>
      <c r="AHK29" s="11"/>
      <c r="AHL29" s="11"/>
      <c r="AHM29" s="11"/>
      <c r="AHN29" s="11"/>
      <c r="AHO29" s="11"/>
      <c r="AHP29" s="11"/>
      <c r="AHQ29" s="11"/>
      <c r="AHR29" s="11"/>
      <c r="AHS29" s="11"/>
      <c r="AHT29" s="11"/>
      <c r="AHU29" s="11"/>
      <c r="AHV29" s="11"/>
      <c r="AHW29" s="11"/>
      <c r="AHX29" s="11"/>
      <c r="AHY29" s="11"/>
      <c r="AHZ29" s="11"/>
      <c r="AIA29" s="11"/>
      <c r="AIB29" s="11"/>
      <c r="AIC29" s="11"/>
      <c r="AID29" s="11"/>
      <c r="AIE29" s="11"/>
      <c r="AIF29" s="11"/>
      <c r="AIG29" s="11"/>
      <c r="AIH29" s="11"/>
      <c r="AII29" s="11"/>
      <c r="AIJ29" s="11"/>
      <c r="AIK29" s="11"/>
      <c r="AIL29" s="11"/>
      <c r="AIM29" s="11"/>
      <c r="AIN29" s="11"/>
      <c r="AIO29" s="11"/>
      <c r="AIP29" s="11"/>
      <c r="AIQ29" s="11"/>
      <c r="AIR29" s="11"/>
      <c r="AIS29" s="11"/>
      <c r="AIT29" s="11"/>
      <c r="AIU29" s="11"/>
      <c r="AIV29" s="11"/>
      <c r="AIW29" s="11"/>
      <c r="AIX29" s="11"/>
      <c r="AIY29" s="11"/>
      <c r="AIZ29" s="11"/>
      <c r="AJA29" s="11"/>
      <c r="AJB29" s="11"/>
      <c r="AJC29" s="11"/>
      <c r="AJD29" s="11"/>
      <c r="AJE29" s="11"/>
      <c r="AJF29" s="11"/>
      <c r="AJG29" s="11"/>
      <c r="AJH29" s="11"/>
      <c r="AJI29" s="11"/>
      <c r="AJJ29" s="11"/>
      <c r="AJK29" s="11"/>
      <c r="AJL29" s="11"/>
      <c r="AJM29" s="11"/>
      <c r="AJN29" s="11"/>
      <c r="AJO29" s="11"/>
      <c r="AJP29" s="11"/>
      <c r="AJQ29" s="11"/>
      <c r="AJR29" s="11"/>
      <c r="AJS29" s="11"/>
      <c r="AJT29" s="11"/>
      <c r="AJU29" s="11"/>
      <c r="AJV29" s="11"/>
      <c r="AJW29" s="11"/>
      <c r="AJX29" s="11"/>
      <c r="AJY29" s="11"/>
      <c r="AJZ29" s="11"/>
      <c r="AKA29" s="11"/>
      <c r="AKB29" s="11"/>
      <c r="AKC29" s="11"/>
      <c r="AKD29" s="11"/>
      <c r="AKE29" s="11"/>
      <c r="AKF29" s="11"/>
      <c r="AKG29" s="11"/>
      <c r="AKH29" s="11"/>
      <c r="AKI29" s="11"/>
      <c r="AKJ29" s="11"/>
      <c r="AKK29" s="11"/>
      <c r="AKL29" s="11"/>
      <c r="AKM29" s="11"/>
      <c r="AKN29" s="11"/>
      <c r="AKO29" s="11"/>
      <c r="AKP29" s="11"/>
      <c r="AKQ29" s="11"/>
      <c r="AKR29" s="11"/>
      <c r="AKS29" s="11"/>
      <c r="AKT29" s="11"/>
      <c r="AKU29" s="11"/>
      <c r="AKV29" s="11"/>
      <c r="AKW29" s="11"/>
      <c r="AKX29" s="11"/>
      <c r="AKY29" s="11"/>
      <c r="AKZ29" s="11"/>
      <c r="ALA29" s="11"/>
      <c r="ALB29" s="11"/>
      <c r="ALC29" s="11"/>
      <c r="ALD29" s="11"/>
      <c r="ALE29" s="11"/>
      <c r="ALF29" s="11"/>
      <c r="ALG29" s="11"/>
      <c r="ALH29" s="11"/>
      <c r="ALI29" s="11"/>
      <c r="ALJ29" s="11"/>
      <c r="ALK29" s="11"/>
      <c r="ALL29" s="11"/>
      <c r="ALM29" s="11"/>
      <c r="ALN29" s="11"/>
      <c r="ALO29" s="11"/>
      <c r="ALP29" s="11"/>
      <c r="ALQ29" s="11"/>
      <c r="ALR29" s="11"/>
      <c r="ALS29" s="11"/>
      <c r="ALT29" s="11"/>
      <c r="ALU29" s="11"/>
      <c r="ALV29" s="11"/>
      <c r="ALW29" s="11"/>
      <c r="ALX29" s="11"/>
      <c r="ALY29" s="11"/>
      <c r="ALZ29" s="11"/>
      <c r="AMA29" s="11"/>
      <c r="AMB29" s="11"/>
      <c r="AMC29" s="11"/>
      <c r="AMD29" s="11"/>
      <c r="AME29" s="11"/>
      <c r="AMF29" s="11"/>
      <c r="AMG29" s="11"/>
      <c r="AMH29" s="11"/>
      <c r="AMI29" s="11"/>
      <c r="AMJ29" s="11"/>
      <c r="AMK29" s="11"/>
      <c r="AML29" s="11"/>
      <c r="AMM29" s="11"/>
      <c r="AMN29" s="11"/>
      <c r="AMO29" s="11"/>
      <c r="AMP29" s="11"/>
      <c r="AMQ29" s="11"/>
      <c r="AMR29" s="11"/>
      <c r="AMS29" s="11"/>
      <c r="AMT29" s="11"/>
      <c r="AMU29" s="11"/>
      <c r="AMV29" s="11"/>
      <c r="AMW29" s="11"/>
      <c r="AMX29" s="11"/>
      <c r="AMY29" s="11"/>
      <c r="AMZ29" s="11"/>
      <c r="ANA29" s="11"/>
      <c r="ANB29" s="11"/>
      <c r="ANC29" s="11"/>
      <c r="AND29" s="11"/>
      <c r="ANE29" s="11"/>
      <c r="ANF29" s="11"/>
      <c r="ANG29" s="11"/>
      <c r="ANH29" s="11"/>
      <c r="ANI29" s="11"/>
      <c r="ANJ29" s="11"/>
      <c r="ANK29" s="11"/>
      <c r="ANL29" s="11"/>
      <c r="ANM29" s="11"/>
      <c r="ANN29" s="11"/>
      <c r="ANO29" s="11"/>
      <c r="ANP29" s="11"/>
      <c r="ANQ29" s="11"/>
      <c r="ANR29" s="11"/>
      <c r="ANS29" s="11"/>
      <c r="ANT29" s="11"/>
      <c r="ANU29" s="11"/>
      <c r="ANV29" s="11"/>
      <c r="ANW29" s="11"/>
      <c r="ANX29" s="11"/>
      <c r="ANY29" s="11"/>
      <c r="ANZ29" s="11"/>
      <c r="AOA29" s="11"/>
      <c r="AOB29" s="11"/>
      <c r="AOC29" s="11"/>
      <c r="AOD29" s="11"/>
      <c r="AOE29" s="11"/>
      <c r="AOF29" s="11"/>
      <c r="AOG29" s="11"/>
      <c r="AOH29" s="11"/>
      <c r="AOI29" s="11"/>
      <c r="AOJ29" s="11"/>
      <c r="AOK29" s="11"/>
      <c r="AOL29" s="11"/>
      <c r="AOM29" s="11"/>
      <c r="AON29" s="11"/>
      <c r="AOO29" s="11"/>
      <c r="AOP29" s="11"/>
      <c r="AOQ29" s="11"/>
      <c r="AOR29" s="11"/>
      <c r="AOS29" s="11"/>
      <c r="AOT29" s="11"/>
      <c r="AOU29" s="11"/>
      <c r="AOV29" s="11"/>
      <c r="AOW29" s="11"/>
      <c r="AOX29" s="11"/>
      <c r="AOY29" s="11"/>
      <c r="AOZ29" s="11"/>
      <c r="APA29" s="11"/>
      <c r="APB29" s="11"/>
      <c r="APC29" s="11"/>
      <c r="APD29" s="11"/>
      <c r="APE29" s="11"/>
      <c r="APF29" s="11"/>
      <c r="APG29" s="11"/>
      <c r="APH29" s="11"/>
      <c r="API29" s="11"/>
      <c r="APJ29" s="11"/>
      <c r="APK29" s="11"/>
      <c r="APL29" s="11"/>
      <c r="APM29" s="11"/>
      <c r="APN29" s="11"/>
      <c r="APO29" s="11"/>
      <c r="APP29" s="11"/>
      <c r="APQ29" s="11"/>
      <c r="APR29" s="11"/>
      <c r="APS29" s="11"/>
      <c r="APT29" s="11"/>
      <c r="APU29" s="11"/>
      <c r="APV29" s="11"/>
      <c r="APW29" s="11"/>
      <c r="APX29" s="11"/>
      <c r="APY29" s="11"/>
      <c r="APZ29" s="11"/>
      <c r="AQA29" s="11"/>
      <c r="AQB29" s="11"/>
      <c r="AQC29" s="11"/>
      <c r="AQD29" s="11"/>
      <c r="AQE29" s="11"/>
      <c r="AQF29" s="11"/>
      <c r="AQG29" s="11"/>
      <c r="AQH29" s="11"/>
      <c r="AQI29" s="11"/>
      <c r="AQJ29" s="11"/>
      <c r="AQK29" s="11"/>
      <c r="AQL29" s="11"/>
      <c r="AQM29" s="11"/>
      <c r="AQN29" s="11"/>
      <c r="AQO29" s="11"/>
      <c r="AQP29" s="11"/>
      <c r="AQQ29" s="11"/>
      <c r="AQR29" s="11"/>
      <c r="AQS29" s="11"/>
      <c r="AQT29" s="11"/>
      <c r="AQU29" s="11"/>
      <c r="AQV29" s="11"/>
      <c r="AQW29" s="11"/>
      <c r="AQX29" s="11"/>
      <c r="AQY29" s="11"/>
      <c r="AQZ29" s="11"/>
      <c r="ARA29" s="11"/>
      <c r="ARB29" s="11"/>
      <c r="ARC29" s="11"/>
      <c r="ARD29" s="11"/>
      <c r="ARE29" s="11"/>
      <c r="ARF29" s="11"/>
      <c r="ARG29" s="11"/>
      <c r="ARH29" s="11"/>
      <c r="ARI29" s="11"/>
      <c r="ARJ29" s="11"/>
      <c r="ARK29" s="11"/>
      <c r="ARL29" s="11"/>
      <c r="ARM29" s="11"/>
      <c r="ARN29" s="11"/>
      <c r="ARO29" s="11"/>
      <c r="ARP29" s="11"/>
      <c r="ARQ29" s="11"/>
      <c r="ARR29" s="11"/>
      <c r="ARS29" s="11"/>
      <c r="ART29" s="11"/>
      <c r="ARU29" s="11"/>
      <c r="ARV29" s="11"/>
      <c r="ARW29" s="11"/>
      <c r="ARX29" s="11"/>
      <c r="ARY29" s="11"/>
      <c r="ARZ29" s="11"/>
      <c r="ASA29" s="11"/>
      <c r="ASB29" s="11"/>
      <c r="ASC29" s="11"/>
      <c r="ASD29" s="11"/>
      <c r="ASE29" s="11"/>
      <c r="ASF29" s="11"/>
      <c r="ASG29" s="11"/>
      <c r="ASH29" s="11"/>
      <c r="ASI29" s="11"/>
      <c r="ASJ29" s="11"/>
      <c r="ASK29" s="11"/>
      <c r="ASL29" s="11"/>
      <c r="ASM29" s="11"/>
      <c r="ASN29" s="11"/>
      <c r="ASO29" s="11"/>
      <c r="ASP29" s="11"/>
      <c r="ASQ29" s="11"/>
      <c r="ASR29" s="11"/>
      <c r="ASS29" s="11"/>
      <c r="AST29" s="11"/>
      <c r="ASU29" s="11"/>
      <c r="ASV29" s="11"/>
      <c r="ASW29" s="11"/>
      <c r="ASX29" s="11"/>
      <c r="ASY29" s="11"/>
      <c r="ASZ29" s="11"/>
      <c r="ATA29" s="11"/>
      <c r="ATB29" s="11"/>
      <c r="ATC29" s="11"/>
      <c r="ATD29" s="11"/>
      <c r="ATE29" s="11"/>
      <c r="ATF29" s="11"/>
      <c r="ATG29" s="11"/>
      <c r="ATH29" s="11"/>
      <c r="ATI29" s="11"/>
      <c r="ATJ29" s="11"/>
      <c r="ATK29" s="11"/>
      <c r="ATL29" s="11"/>
      <c r="ATM29" s="11"/>
      <c r="ATN29" s="11"/>
      <c r="ATO29" s="11"/>
      <c r="ATP29" s="11"/>
      <c r="ATQ29" s="11"/>
      <c r="ATR29" s="11"/>
      <c r="ATS29" s="11"/>
      <c r="ATT29" s="11"/>
      <c r="ATU29" s="11"/>
      <c r="ATV29" s="11"/>
      <c r="ATW29" s="11"/>
      <c r="ATX29" s="11"/>
      <c r="ATY29" s="11"/>
      <c r="ATZ29" s="11"/>
      <c r="AUA29" s="11"/>
      <c r="AUB29" s="11"/>
      <c r="AUC29" s="11"/>
      <c r="AUD29" s="11"/>
      <c r="AUE29" s="11"/>
      <c r="AUF29" s="11"/>
      <c r="AUG29" s="11"/>
      <c r="AUH29" s="11"/>
      <c r="AUI29" s="11"/>
      <c r="AUJ29" s="11"/>
      <c r="AUK29" s="11"/>
      <c r="AUL29" s="11"/>
      <c r="AUM29" s="11"/>
      <c r="AUN29" s="11"/>
      <c r="AUO29" s="11"/>
      <c r="AUP29" s="11"/>
      <c r="AUQ29" s="11"/>
      <c r="AUR29" s="11"/>
      <c r="AUS29" s="11"/>
      <c r="AUT29" s="11"/>
      <c r="AUU29" s="11"/>
      <c r="AUV29" s="11"/>
      <c r="AUW29" s="11"/>
      <c r="AUX29" s="11"/>
      <c r="AUY29" s="11"/>
      <c r="AUZ29" s="11"/>
      <c r="AVA29" s="11"/>
      <c r="AVB29" s="11"/>
      <c r="AVC29" s="11"/>
      <c r="AVD29" s="11"/>
      <c r="AVE29" s="11"/>
      <c r="AVF29" s="11"/>
      <c r="AVG29" s="11"/>
      <c r="AVH29" s="11"/>
      <c r="AVI29" s="11"/>
      <c r="AVJ29" s="11"/>
      <c r="AVK29" s="11"/>
      <c r="AVL29" s="11"/>
      <c r="AVM29" s="11"/>
      <c r="AVN29" s="11"/>
      <c r="AVO29" s="11"/>
      <c r="AVP29" s="11"/>
      <c r="AVQ29" s="11"/>
      <c r="AVR29" s="11"/>
      <c r="AVS29" s="11"/>
      <c r="AVT29" s="11"/>
      <c r="AVU29" s="11"/>
      <c r="AVV29" s="11"/>
      <c r="AVW29" s="11"/>
      <c r="AVX29" s="11"/>
      <c r="AVY29" s="11"/>
      <c r="AVZ29" s="11"/>
      <c r="AWA29" s="11"/>
      <c r="AWB29" s="11"/>
      <c r="AWC29" s="11"/>
      <c r="AWD29" s="11"/>
      <c r="AWE29" s="11"/>
      <c r="AWF29" s="11"/>
      <c r="AWG29" s="11"/>
      <c r="AWH29" s="11"/>
      <c r="AWI29" s="11"/>
      <c r="AWJ29" s="11"/>
      <c r="AWK29" s="11"/>
      <c r="AWL29" s="11"/>
      <c r="AWM29" s="11"/>
      <c r="AWN29" s="11"/>
      <c r="AWO29" s="11"/>
      <c r="AWP29" s="11"/>
      <c r="AWQ29" s="11"/>
      <c r="AWR29" s="11"/>
      <c r="AWS29" s="11"/>
      <c r="AWT29" s="11"/>
      <c r="AWU29" s="11"/>
      <c r="AWV29" s="11"/>
      <c r="AWW29" s="11"/>
      <c r="AWX29" s="11"/>
      <c r="AWY29" s="11"/>
      <c r="AWZ29" s="11"/>
      <c r="AXA29" s="11"/>
      <c r="AXB29" s="11"/>
      <c r="AXC29" s="11"/>
      <c r="AXD29" s="11"/>
      <c r="AXE29" s="11"/>
      <c r="AXF29" s="11"/>
      <c r="AXG29" s="11"/>
      <c r="AXH29" s="11"/>
      <c r="AXI29" s="11"/>
      <c r="AXJ29" s="11"/>
      <c r="AXK29" s="11"/>
      <c r="AXL29" s="11"/>
      <c r="AXM29" s="11"/>
      <c r="AXN29" s="11"/>
      <c r="AXO29" s="11"/>
      <c r="AXP29" s="11"/>
      <c r="AXQ29" s="11"/>
      <c r="AXR29" s="11"/>
      <c r="AXS29" s="11"/>
      <c r="AXT29" s="11"/>
      <c r="AXU29" s="11"/>
      <c r="AXV29" s="11"/>
      <c r="AXW29" s="11"/>
      <c r="AXX29" s="11"/>
      <c r="AXY29" s="11"/>
      <c r="AXZ29" s="11"/>
      <c r="AYA29" s="11"/>
      <c r="AYB29" s="11"/>
      <c r="AYC29" s="11"/>
      <c r="AYD29" s="11"/>
      <c r="AYE29" s="11"/>
      <c r="AYF29" s="11"/>
      <c r="AYG29" s="11"/>
      <c r="AYH29" s="11"/>
      <c r="AYI29" s="11"/>
      <c r="AYJ29" s="11"/>
      <c r="AYK29" s="11"/>
      <c r="AYL29" s="11"/>
      <c r="AYM29" s="11"/>
      <c r="AYN29" s="11"/>
      <c r="AYO29" s="11"/>
      <c r="AYP29" s="11"/>
      <c r="AYQ29" s="11"/>
      <c r="AYR29" s="11"/>
      <c r="AYS29" s="11"/>
      <c r="AYT29" s="11"/>
      <c r="AYU29" s="11"/>
      <c r="AYV29" s="11"/>
      <c r="AYW29" s="11"/>
      <c r="AYX29" s="11"/>
      <c r="AYY29" s="11"/>
      <c r="AYZ29" s="11"/>
      <c r="AZA29" s="11"/>
      <c r="AZB29" s="11"/>
      <c r="AZC29" s="11"/>
      <c r="AZD29" s="11"/>
      <c r="AZE29" s="11"/>
      <c r="AZF29" s="11"/>
      <c r="AZG29" s="11"/>
      <c r="AZH29" s="11"/>
      <c r="AZI29" s="11"/>
      <c r="AZJ29" s="11"/>
      <c r="AZK29" s="11"/>
      <c r="AZL29" s="11"/>
      <c r="AZM29" s="11"/>
      <c r="AZN29" s="11"/>
      <c r="AZO29" s="11"/>
      <c r="AZP29" s="11"/>
      <c r="AZQ29" s="11"/>
      <c r="AZR29" s="11"/>
      <c r="AZS29" s="11"/>
      <c r="AZT29" s="11"/>
      <c r="AZU29" s="11"/>
      <c r="AZV29" s="11"/>
      <c r="AZW29" s="11"/>
      <c r="AZX29" s="11"/>
      <c r="AZY29" s="11"/>
      <c r="AZZ29" s="11"/>
      <c r="BAA29" s="11"/>
      <c r="BAB29" s="11"/>
      <c r="BAC29" s="11"/>
      <c r="BAD29" s="11"/>
      <c r="BAE29" s="11"/>
      <c r="BAF29" s="11"/>
      <c r="BAG29" s="11"/>
      <c r="BAH29" s="11"/>
      <c r="BAI29" s="11"/>
      <c r="BAJ29" s="11"/>
      <c r="BAK29" s="11"/>
      <c r="BAL29" s="11"/>
      <c r="BAM29" s="11"/>
      <c r="BAN29" s="11"/>
      <c r="BAO29" s="11"/>
      <c r="BAP29" s="11"/>
      <c r="BAQ29" s="11"/>
      <c r="BAR29" s="11"/>
      <c r="BAS29" s="11"/>
      <c r="BAT29" s="11"/>
      <c r="BAU29" s="11"/>
      <c r="BAV29" s="11"/>
      <c r="BAW29" s="11"/>
      <c r="BAX29" s="11"/>
      <c r="BAY29" s="11"/>
      <c r="BAZ29" s="11"/>
      <c r="BBA29" s="11"/>
      <c r="BBB29" s="11"/>
      <c r="BBC29" s="11"/>
      <c r="BBD29" s="11"/>
      <c r="BBE29" s="11"/>
      <c r="BBF29" s="11"/>
      <c r="BBG29" s="11"/>
      <c r="BBH29" s="11"/>
      <c r="BBI29" s="11"/>
      <c r="BBJ29" s="11"/>
      <c r="BBK29" s="11"/>
      <c r="BBL29" s="11"/>
      <c r="BBM29" s="11"/>
      <c r="BBN29" s="11"/>
      <c r="BBO29" s="11"/>
      <c r="BBP29" s="11"/>
      <c r="BBQ29" s="11"/>
      <c r="BBR29" s="11"/>
      <c r="BBS29" s="11"/>
      <c r="BBT29" s="11"/>
      <c r="BBU29" s="11"/>
      <c r="BBV29" s="11"/>
      <c r="BBW29" s="11"/>
      <c r="BBX29" s="11"/>
      <c r="BBY29" s="11"/>
      <c r="BBZ29" s="11"/>
      <c r="BCA29" s="11"/>
      <c r="BCB29" s="11"/>
      <c r="BCC29" s="11"/>
      <c r="BCD29" s="11"/>
      <c r="BCE29" s="11"/>
      <c r="BCF29" s="11"/>
      <c r="BCG29" s="11"/>
      <c r="BCH29" s="11"/>
      <c r="BCI29" s="11"/>
      <c r="BCJ29" s="11"/>
      <c r="BCK29" s="11"/>
      <c r="BCL29" s="11"/>
      <c r="BCM29" s="11"/>
      <c r="BCN29" s="11"/>
      <c r="BCO29" s="11"/>
      <c r="BCP29" s="11"/>
      <c r="BCQ29" s="11"/>
      <c r="BCR29" s="11"/>
      <c r="BCS29" s="11"/>
      <c r="BCT29" s="11"/>
      <c r="BCU29" s="11"/>
      <c r="BCV29" s="11"/>
      <c r="BCW29" s="11"/>
      <c r="BCX29" s="11"/>
      <c r="BCY29" s="11"/>
      <c r="BCZ29" s="11"/>
      <c r="BDA29" s="11"/>
      <c r="BDB29" s="11"/>
      <c r="BDC29" s="11"/>
      <c r="BDD29" s="11"/>
      <c r="BDE29" s="11"/>
      <c r="BDF29" s="11"/>
      <c r="BDG29" s="11"/>
      <c r="BDH29" s="11"/>
      <c r="BDI29" s="11"/>
      <c r="BDJ29" s="11"/>
      <c r="BDK29" s="11"/>
      <c r="BDL29" s="11"/>
      <c r="BDM29" s="11"/>
      <c r="BDN29" s="11"/>
      <c r="BDO29" s="11"/>
      <c r="BDP29" s="11"/>
      <c r="BDQ29" s="11"/>
      <c r="BDR29" s="11"/>
      <c r="BDS29" s="11"/>
      <c r="BDT29" s="11"/>
      <c r="BDU29" s="11"/>
      <c r="BDV29" s="11"/>
      <c r="BDW29" s="11"/>
      <c r="BDX29" s="11"/>
      <c r="BDY29" s="11"/>
      <c r="BDZ29" s="11"/>
      <c r="BEA29" s="11"/>
      <c r="BEB29" s="11"/>
      <c r="BEC29" s="11"/>
      <c r="BED29" s="11"/>
      <c r="BEE29" s="11"/>
      <c r="BEF29" s="11"/>
      <c r="BEG29" s="11"/>
      <c r="BEH29" s="11"/>
      <c r="BEI29" s="11"/>
      <c r="BEJ29" s="11"/>
      <c r="BEK29" s="11"/>
      <c r="BEL29" s="11"/>
      <c r="BEM29" s="11"/>
      <c r="BEN29" s="11"/>
      <c r="BEO29" s="11"/>
      <c r="BEP29" s="11"/>
      <c r="BEQ29" s="11"/>
      <c r="BER29" s="11"/>
      <c r="BES29" s="11"/>
      <c r="BET29" s="11"/>
      <c r="BEU29" s="11"/>
      <c r="BEV29" s="11"/>
      <c r="BEW29" s="11"/>
      <c r="BEX29" s="11"/>
      <c r="BEY29" s="11"/>
      <c r="BEZ29" s="11"/>
      <c r="BFA29" s="11"/>
      <c r="BFB29" s="11"/>
      <c r="BFC29" s="11"/>
      <c r="BFD29" s="11"/>
      <c r="BFE29" s="11"/>
      <c r="BFF29" s="11"/>
      <c r="BFG29" s="11"/>
      <c r="BFH29" s="11"/>
      <c r="BFI29" s="11"/>
      <c r="BFJ29" s="11"/>
      <c r="BFK29" s="11"/>
      <c r="BFL29" s="11"/>
      <c r="BFM29" s="11"/>
      <c r="BFN29" s="11"/>
      <c r="BFO29" s="11"/>
      <c r="BFP29" s="11"/>
      <c r="BFQ29" s="11"/>
      <c r="BFR29" s="11"/>
      <c r="BFS29" s="11"/>
      <c r="BFT29" s="11"/>
      <c r="BFU29" s="11"/>
      <c r="BFV29" s="11"/>
      <c r="BFW29" s="11"/>
      <c r="BFX29" s="11"/>
      <c r="BFY29" s="11"/>
      <c r="BFZ29" s="11"/>
      <c r="BGA29" s="11"/>
      <c r="BGB29" s="11"/>
      <c r="BGC29" s="11"/>
      <c r="BGD29" s="11"/>
      <c r="BGE29" s="11"/>
      <c r="BGF29" s="11"/>
      <c r="BGG29" s="11"/>
      <c r="BGH29" s="11"/>
      <c r="BGI29" s="11"/>
      <c r="BGJ29" s="11"/>
      <c r="BGK29" s="11"/>
      <c r="BGL29" s="11"/>
      <c r="BGM29" s="11"/>
      <c r="BGN29" s="11"/>
      <c r="BGO29" s="11"/>
      <c r="BGP29" s="11"/>
      <c r="BGQ29" s="11"/>
      <c r="BGR29" s="11"/>
      <c r="BGS29" s="11"/>
      <c r="BGT29" s="11"/>
      <c r="BGU29" s="11"/>
      <c r="BGV29" s="11"/>
      <c r="BGW29" s="11"/>
      <c r="BGX29" s="11"/>
      <c r="BGY29" s="11"/>
      <c r="BGZ29" s="11"/>
      <c r="BHA29" s="11"/>
      <c r="BHB29" s="11"/>
      <c r="BHC29" s="11"/>
      <c r="BHD29" s="11"/>
      <c r="BHE29" s="11"/>
      <c r="BHF29" s="11"/>
      <c r="BHG29" s="11"/>
      <c r="BHH29" s="11"/>
      <c r="BHI29" s="11"/>
      <c r="BHJ29" s="11"/>
      <c r="BHK29" s="11"/>
      <c r="BHL29" s="11"/>
      <c r="BHM29" s="11"/>
      <c r="BHN29" s="11"/>
      <c r="BHO29" s="11"/>
      <c r="BHP29" s="11"/>
      <c r="BHQ29" s="11"/>
      <c r="BHR29" s="11"/>
      <c r="BHS29" s="11"/>
      <c r="BHT29" s="11"/>
      <c r="BHU29" s="11"/>
      <c r="BHV29" s="11"/>
      <c r="BHW29" s="11"/>
      <c r="BHX29" s="11"/>
      <c r="BHY29" s="11"/>
      <c r="BHZ29" s="11"/>
      <c r="BIA29" s="11"/>
      <c r="BIB29" s="11"/>
      <c r="BIC29" s="11"/>
      <c r="BID29" s="11"/>
      <c r="BIE29" s="11"/>
      <c r="BIF29" s="11"/>
      <c r="BIG29" s="11"/>
      <c r="BIH29" s="11"/>
      <c r="BII29" s="11"/>
      <c r="BIJ29" s="11"/>
      <c r="BIK29" s="11"/>
      <c r="BIL29" s="11"/>
      <c r="BIM29" s="11"/>
      <c r="BIN29" s="11"/>
      <c r="BIO29" s="11"/>
      <c r="BIP29" s="11"/>
      <c r="BIQ29" s="11"/>
      <c r="BIR29" s="11"/>
      <c r="BIS29" s="11"/>
      <c r="BIT29" s="11"/>
      <c r="BIU29" s="11"/>
      <c r="BIV29" s="11"/>
      <c r="BIW29" s="11"/>
      <c r="BIX29" s="11"/>
      <c r="BIY29" s="11"/>
      <c r="BIZ29" s="11"/>
      <c r="BJA29" s="11"/>
      <c r="BJB29" s="11"/>
      <c r="BJC29" s="11"/>
      <c r="BJD29" s="11"/>
      <c r="BJE29" s="11"/>
      <c r="BJF29" s="11"/>
      <c r="BJG29" s="11"/>
      <c r="BJH29" s="11"/>
      <c r="BJI29" s="11"/>
      <c r="BJJ29" s="11"/>
      <c r="BJK29" s="11"/>
      <c r="BJL29" s="11"/>
      <c r="BJM29" s="11"/>
      <c r="BJN29" s="11"/>
      <c r="BJO29" s="11"/>
      <c r="BJP29" s="11"/>
      <c r="BJQ29" s="11"/>
      <c r="BJR29" s="11"/>
      <c r="BJS29" s="11"/>
      <c r="BJT29" s="11"/>
      <c r="BJU29" s="11"/>
      <c r="BJV29" s="11"/>
      <c r="BJW29" s="11"/>
      <c r="BJX29" s="11"/>
      <c r="BJY29" s="11"/>
      <c r="BJZ29" s="11"/>
      <c r="BKA29" s="11"/>
      <c r="BKB29" s="11"/>
      <c r="BKC29" s="11"/>
      <c r="BKD29" s="11"/>
      <c r="BKE29" s="11"/>
      <c r="BKF29" s="11"/>
      <c r="BKG29" s="11"/>
      <c r="BKH29" s="11"/>
      <c r="BKI29" s="11"/>
      <c r="BKJ29" s="11"/>
      <c r="BKK29" s="11"/>
      <c r="BKL29" s="11"/>
      <c r="BKM29" s="11"/>
      <c r="BKN29" s="11"/>
      <c r="BKO29" s="11"/>
      <c r="BKP29" s="11"/>
      <c r="BKQ29" s="11"/>
      <c r="BKR29" s="11"/>
      <c r="BKS29" s="11"/>
      <c r="BKT29" s="11"/>
      <c r="BKU29" s="11"/>
      <c r="BKV29" s="11"/>
      <c r="BKW29" s="11"/>
      <c r="BKX29" s="11"/>
      <c r="BKY29" s="11"/>
      <c r="BKZ29" s="11"/>
      <c r="BLA29" s="11"/>
      <c r="BLB29" s="11"/>
      <c r="BLC29" s="11"/>
      <c r="BLD29" s="11"/>
      <c r="BLE29" s="11"/>
      <c r="BLF29" s="11"/>
      <c r="BLG29" s="11"/>
      <c r="BLH29" s="11"/>
      <c r="BLI29" s="11"/>
      <c r="BLJ29" s="11"/>
      <c r="BLK29" s="11"/>
      <c r="BLL29" s="11"/>
      <c r="BLM29" s="11"/>
      <c r="BLN29" s="11"/>
      <c r="BLO29" s="11"/>
      <c r="BLP29" s="11"/>
      <c r="BLQ29" s="11"/>
      <c r="BLR29" s="11"/>
      <c r="BLS29" s="11"/>
      <c r="BLT29" s="11"/>
      <c r="BLU29" s="11"/>
      <c r="BLV29" s="11"/>
      <c r="BLW29" s="11"/>
      <c r="BLX29" s="11"/>
      <c r="BLY29" s="11"/>
      <c r="BLZ29" s="11"/>
      <c r="BMA29" s="11"/>
      <c r="BMB29" s="11"/>
      <c r="BMC29" s="11"/>
      <c r="BMD29" s="11"/>
      <c r="BME29" s="11"/>
      <c r="BMF29" s="11"/>
      <c r="BMG29" s="11"/>
      <c r="BMH29" s="11"/>
      <c r="BMI29" s="11"/>
      <c r="BMJ29" s="11"/>
      <c r="BMK29" s="11"/>
      <c r="BML29" s="11"/>
      <c r="BMM29" s="11"/>
      <c r="BMN29" s="11"/>
      <c r="BMO29" s="11"/>
      <c r="BMP29" s="11"/>
      <c r="BMQ29" s="11"/>
      <c r="BMR29" s="11"/>
      <c r="BMS29" s="11"/>
      <c r="BMT29" s="11"/>
      <c r="BMU29" s="11"/>
      <c r="BMV29" s="11"/>
      <c r="BMW29" s="11"/>
      <c r="BMX29" s="11"/>
      <c r="BMY29" s="11"/>
      <c r="BMZ29" s="11"/>
      <c r="BNA29" s="11"/>
      <c r="BNB29" s="11"/>
      <c r="BNC29" s="11"/>
      <c r="BND29" s="11"/>
      <c r="BNE29" s="11"/>
      <c r="BNF29" s="11"/>
      <c r="BNG29" s="11"/>
      <c r="BNH29" s="11"/>
      <c r="BNI29" s="11"/>
      <c r="BNJ29" s="11"/>
      <c r="BNK29" s="11"/>
      <c r="BNL29" s="11"/>
      <c r="BNM29" s="11"/>
      <c r="BNN29" s="11"/>
      <c r="BNO29" s="11"/>
      <c r="BNP29" s="11"/>
      <c r="BNQ29" s="11"/>
      <c r="BNR29" s="11"/>
      <c r="BNS29" s="11"/>
      <c r="BNT29" s="11"/>
      <c r="BNU29" s="11"/>
      <c r="BNV29" s="11"/>
      <c r="BNW29" s="11"/>
      <c r="BNX29" s="11"/>
      <c r="BNY29" s="11"/>
      <c r="BNZ29" s="11"/>
      <c r="BOA29" s="11"/>
      <c r="BOB29" s="11"/>
      <c r="BOC29" s="11"/>
      <c r="BOD29" s="11"/>
      <c r="BOE29" s="11"/>
      <c r="BOF29" s="11"/>
      <c r="BOG29" s="11"/>
      <c r="BOH29" s="11"/>
      <c r="BOI29" s="11"/>
      <c r="BOJ29" s="11"/>
      <c r="BOK29" s="11"/>
      <c r="BOL29" s="11"/>
      <c r="BOM29" s="11"/>
      <c r="BON29" s="11"/>
      <c r="BOO29" s="11"/>
      <c r="BOP29" s="11"/>
      <c r="BOQ29" s="11"/>
      <c r="BOR29" s="11"/>
      <c r="BOS29" s="11"/>
      <c r="BOT29" s="11"/>
      <c r="BOU29" s="11"/>
      <c r="BOV29" s="11"/>
      <c r="BOW29" s="11"/>
      <c r="BOX29" s="11"/>
      <c r="BOY29" s="11"/>
      <c r="BOZ29" s="11"/>
      <c r="BPA29" s="11"/>
      <c r="BPB29" s="11"/>
      <c r="BPC29" s="11"/>
      <c r="BPD29" s="11"/>
      <c r="BPE29" s="11"/>
      <c r="BPF29" s="11"/>
      <c r="BPG29" s="11"/>
      <c r="BPH29" s="11"/>
      <c r="BPI29" s="11"/>
      <c r="BPJ29" s="11"/>
      <c r="BPK29" s="11"/>
      <c r="BPL29" s="11"/>
      <c r="BPM29" s="11"/>
      <c r="BPN29" s="11"/>
      <c r="BPO29" s="11"/>
      <c r="BPP29" s="11"/>
      <c r="BPQ29" s="11"/>
      <c r="BPR29" s="11"/>
      <c r="BPS29" s="11"/>
      <c r="BPT29" s="11"/>
      <c r="BPU29" s="11"/>
      <c r="BPV29" s="11"/>
      <c r="BPW29" s="11"/>
      <c r="BPX29" s="11"/>
      <c r="BPY29" s="11"/>
      <c r="BPZ29" s="11"/>
      <c r="BQA29" s="11"/>
      <c r="BQB29" s="11"/>
      <c r="BQC29" s="11"/>
      <c r="BQD29" s="11"/>
      <c r="BQE29" s="11"/>
      <c r="BQF29" s="11"/>
      <c r="BQG29" s="11"/>
      <c r="BQH29" s="11"/>
      <c r="BQI29" s="11"/>
      <c r="BQJ29" s="11"/>
      <c r="BQK29" s="11"/>
      <c r="BQL29" s="11"/>
      <c r="BQM29" s="11"/>
      <c r="BQN29" s="11"/>
      <c r="BQO29" s="11"/>
      <c r="BQP29" s="11"/>
      <c r="BQQ29" s="11"/>
      <c r="BQR29" s="11"/>
      <c r="BQS29" s="11"/>
      <c r="BQT29" s="11"/>
      <c r="BQU29" s="11"/>
      <c r="BQV29" s="11"/>
      <c r="BQW29" s="11"/>
      <c r="BQX29" s="11"/>
      <c r="BQY29" s="11"/>
      <c r="BQZ29" s="11"/>
      <c r="BRA29" s="11"/>
      <c r="BRB29" s="11"/>
      <c r="BRC29" s="11"/>
      <c r="BRD29" s="11"/>
      <c r="BRE29" s="11"/>
      <c r="BRF29" s="11"/>
      <c r="BRG29" s="11"/>
      <c r="BRH29" s="11"/>
      <c r="BRI29" s="11"/>
      <c r="BRJ29" s="11"/>
      <c r="BRK29" s="11"/>
      <c r="BRL29" s="11"/>
      <c r="BRM29" s="11"/>
      <c r="BRN29" s="11"/>
      <c r="BRO29" s="11"/>
      <c r="BRP29" s="11"/>
      <c r="BRQ29" s="11"/>
      <c r="BRR29" s="11"/>
      <c r="BRS29" s="11"/>
      <c r="BRT29" s="11"/>
      <c r="BRU29" s="11"/>
      <c r="BRV29" s="11"/>
      <c r="BRW29" s="11"/>
      <c r="BRX29" s="11"/>
      <c r="BRY29" s="11"/>
      <c r="BRZ29" s="11"/>
      <c r="BSA29" s="11"/>
      <c r="BSB29" s="11"/>
      <c r="BSC29" s="11"/>
      <c r="BSD29" s="11"/>
      <c r="BSE29" s="11"/>
      <c r="BSF29" s="11"/>
      <c r="BSG29" s="11"/>
      <c r="BSH29" s="11"/>
      <c r="BSI29" s="11"/>
      <c r="BSJ29" s="11"/>
      <c r="BSK29" s="11"/>
      <c r="BSL29" s="11"/>
      <c r="BSM29" s="11"/>
      <c r="BSN29" s="11"/>
      <c r="BSO29" s="11"/>
      <c r="BSP29" s="11"/>
      <c r="BSQ29" s="11"/>
      <c r="BSR29" s="11"/>
      <c r="BSS29" s="11"/>
      <c r="BST29" s="11"/>
      <c r="BSU29" s="11"/>
      <c r="BSV29" s="11"/>
      <c r="BSW29" s="11"/>
      <c r="BSX29" s="11"/>
      <c r="BSY29" s="11"/>
      <c r="BSZ29" s="11"/>
      <c r="BTA29" s="11"/>
      <c r="BTB29" s="11"/>
      <c r="BTC29" s="11"/>
      <c r="BTD29" s="11"/>
      <c r="BTE29" s="11"/>
      <c r="BTF29" s="11"/>
      <c r="BTG29" s="11"/>
      <c r="BTH29" s="11"/>
      <c r="BTI29" s="11"/>
      <c r="BTJ29" s="11"/>
      <c r="BTK29" s="11"/>
      <c r="BTL29" s="11"/>
      <c r="BTM29" s="11"/>
      <c r="BTN29" s="11"/>
      <c r="BTO29" s="11"/>
      <c r="BTP29" s="11"/>
      <c r="BTQ29" s="11"/>
      <c r="BTR29" s="11"/>
      <c r="BTS29" s="11"/>
      <c r="BTT29" s="11"/>
      <c r="BTU29" s="11"/>
      <c r="BTV29" s="11"/>
      <c r="BTW29" s="11"/>
      <c r="BTX29" s="11"/>
      <c r="BTY29" s="11"/>
      <c r="BTZ29" s="11"/>
      <c r="BUA29" s="11"/>
      <c r="BUB29" s="11"/>
      <c r="BUC29" s="11"/>
      <c r="BUD29" s="11"/>
      <c r="BUE29" s="11"/>
      <c r="BUF29" s="11"/>
      <c r="BUG29" s="11"/>
      <c r="BUH29" s="11"/>
      <c r="BUI29" s="11"/>
      <c r="BUJ29" s="11"/>
      <c r="BUK29" s="11"/>
      <c r="BUL29" s="11"/>
      <c r="BUM29" s="11"/>
      <c r="BUN29" s="11"/>
      <c r="BUO29" s="11"/>
      <c r="BUP29" s="11"/>
      <c r="BUQ29" s="11"/>
      <c r="BUR29" s="11"/>
      <c r="BUS29" s="11"/>
      <c r="BUT29" s="11"/>
      <c r="BUU29" s="11"/>
      <c r="BUV29" s="11"/>
      <c r="BUW29" s="11"/>
      <c r="BUX29" s="11"/>
      <c r="BUY29" s="11"/>
      <c r="BUZ29" s="11"/>
      <c r="BVA29" s="11"/>
      <c r="BVB29" s="11"/>
      <c r="BVC29" s="11"/>
      <c r="BVD29" s="11"/>
      <c r="BVE29" s="11"/>
      <c r="BVF29" s="11"/>
      <c r="BVG29" s="11"/>
      <c r="BVH29" s="11"/>
      <c r="BVI29" s="11"/>
      <c r="BVJ29" s="11"/>
      <c r="BVK29" s="11"/>
      <c r="BVL29" s="11"/>
      <c r="BVM29" s="11"/>
      <c r="BVN29" s="11"/>
      <c r="BVO29" s="11"/>
      <c r="BVP29" s="11"/>
      <c r="BVQ29" s="11"/>
      <c r="BVR29" s="11"/>
      <c r="BVS29" s="11"/>
      <c r="BVT29" s="11"/>
      <c r="BVU29" s="11"/>
      <c r="BVV29" s="11"/>
      <c r="BVW29" s="11"/>
      <c r="BVX29" s="11"/>
      <c r="BVY29" s="11"/>
      <c r="BVZ29" s="11"/>
      <c r="BWA29" s="11"/>
      <c r="BWB29" s="11"/>
      <c r="BWC29" s="11"/>
      <c r="BWD29" s="11"/>
      <c r="BWE29" s="11"/>
      <c r="BWF29" s="11"/>
      <c r="BWG29" s="11"/>
      <c r="BWH29" s="11"/>
      <c r="BWI29" s="11"/>
      <c r="BWJ29" s="11"/>
      <c r="BWK29" s="11"/>
      <c r="BWL29" s="11"/>
      <c r="BWM29" s="11"/>
      <c r="BWN29" s="11"/>
      <c r="BWO29" s="11"/>
      <c r="BWP29" s="11"/>
      <c r="BWQ29" s="11"/>
      <c r="BWR29" s="11"/>
      <c r="BWS29" s="11"/>
      <c r="BWT29" s="11"/>
      <c r="BWU29" s="11"/>
      <c r="BWV29" s="11"/>
      <c r="BWW29" s="11"/>
      <c r="BWX29" s="11"/>
      <c r="BWY29" s="11"/>
      <c r="BWZ29" s="11"/>
      <c r="BXA29" s="11"/>
      <c r="BXB29" s="11"/>
      <c r="BXC29" s="11"/>
      <c r="BXD29" s="11"/>
      <c r="BXE29" s="11"/>
      <c r="BXF29" s="11"/>
      <c r="BXG29" s="11"/>
      <c r="BXH29" s="11"/>
      <c r="BXI29" s="11"/>
      <c r="BXJ29" s="11"/>
      <c r="BXK29" s="11"/>
      <c r="BXL29" s="11"/>
      <c r="BXM29" s="11"/>
      <c r="BXN29" s="11"/>
      <c r="BXO29" s="11"/>
      <c r="BXP29" s="11"/>
      <c r="BXQ29" s="11"/>
      <c r="BXR29" s="11"/>
      <c r="BXS29" s="11"/>
      <c r="BXT29" s="11"/>
      <c r="BXU29" s="11"/>
      <c r="BXV29" s="11"/>
      <c r="BXW29" s="11"/>
      <c r="BXX29" s="11"/>
      <c r="BXY29" s="11"/>
      <c r="BXZ29" s="11"/>
      <c r="BYA29" s="11"/>
      <c r="BYB29" s="11"/>
      <c r="BYC29" s="11"/>
      <c r="BYD29" s="11"/>
      <c r="BYE29" s="11"/>
      <c r="BYF29" s="11"/>
      <c r="BYG29" s="11"/>
      <c r="BYH29" s="11"/>
      <c r="BYI29" s="11"/>
      <c r="BYJ29" s="11"/>
      <c r="BYK29" s="11"/>
      <c r="BYL29" s="11"/>
      <c r="BYM29" s="11"/>
      <c r="BYN29" s="11"/>
      <c r="BYO29" s="11"/>
      <c r="BYP29" s="11"/>
      <c r="BYQ29" s="11"/>
      <c r="BYR29" s="11"/>
      <c r="BYS29" s="11"/>
      <c r="BYT29" s="11"/>
      <c r="BYU29" s="11"/>
      <c r="BYV29" s="11"/>
      <c r="BYW29" s="11"/>
      <c r="BYX29" s="11"/>
      <c r="BYY29" s="11"/>
      <c r="BYZ29" s="11"/>
      <c r="BZA29" s="11"/>
      <c r="BZB29" s="11"/>
      <c r="BZC29" s="11"/>
      <c r="BZD29" s="11"/>
      <c r="BZE29" s="11"/>
      <c r="BZF29" s="11"/>
      <c r="BZG29" s="11"/>
      <c r="BZH29" s="11"/>
      <c r="BZI29" s="11"/>
      <c r="BZJ29" s="11"/>
      <c r="BZK29" s="11"/>
      <c r="BZL29" s="11"/>
      <c r="BZM29" s="11"/>
      <c r="BZN29" s="11"/>
      <c r="BZO29" s="11"/>
      <c r="BZP29" s="11"/>
      <c r="BZQ29" s="11"/>
      <c r="BZR29" s="11"/>
      <c r="BZS29" s="11"/>
      <c r="BZT29" s="11"/>
      <c r="BZU29" s="11"/>
      <c r="BZV29" s="11"/>
      <c r="BZW29" s="11"/>
      <c r="BZX29" s="11"/>
      <c r="BZY29" s="11"/>
      <c r="BZZ29" s="11"/>
      <c r="CAA29" s="11"/>
      <c r="CAB29" s="11"/>
      <c r="CAC29" s="11"/>
      <c r="CAD29" s="11"/>
      <c r="CAE29" s="11"/>
      <c r="CAF29" s="11"/>
      <c r="CAG29" s="11"/>
      <c r="CAH29" s="11"/>
      <c r="CAI29" s="11"/>
      <c r="CAJ29" s="11"/>
      <c r="CAK29" s="11"/>
      <c r="CAL29" s="11"/>
      <c r="CAM29" s="11"/>
      <c r="CAN29" s="11"/>
      <c r="CAO29" s="11"/>
      <c r="CAP29" s="11"/>
      <c r="CAQ29" s="11"/>
      <c r="CAR29" s="11"/>
      <c r="CAS29" s="11"/>
      <c r="CAT29" s="11"/>
      <c r="CAU29" s="11"/>
      <c r="CAV29" s="11"/>
      <c r="CAW29" s="11"/>
      <c r="CAX29" s="11"/>
      <c r="CAY29" s="11"/>
      <c r="CAZ29" s="11"/>
      <c r="CBA29" s="11"/>
      <c r="CBB29" s="11"/>
      <c r="CBC29" s="11"/>
      <c r="CBD29" s="11"/>
      <c r="CBE29" s="11"/>
      <c r="CBF29" s="11"/>
      <c r="CBG29" s="11"/>
      <c r="CBH29" s="11"/>
      <c r="CBI29" s="11"/>
      <c r="CBJ29" s="11"/>
      <c r="CBK29" s="11"/>
      <c r="CBL29" s="11"/>
      <c r="CBM29" s="11"/>
      <c r="CBN29" s="11"/>
      <c r="CBO29" s="11"/>
      <c r="CBP29" s="11"/>
      <c r="CBQ29" s="11"/>
      <c r="CBR29" s="11"/>
      <c r="CBS29" s="11"/>
      <c r="CBT29" s="11"/>
      <c r="CBU29" s="11"/>
      <c r="CBV29" s="11"/>
      <c r="CBW29" s="11"/>
      <c r="CBX29" s="11"/>
      <c r="CBY29" s="11"/>
      <c r="CBZ29" s="11"/>
      <c r="CCA29" s="11"/>
      <c r="CCB29" s="11"/>
      <c r="CCC29" s="11"/>
      <c r="CCD29" s="11"/>
      <c r="CCE29" s="11"/>
      <c r="CCF29" s="11"/>
      <c r="CCG29" s="11"/>
      <c r="CCH29" s="11"/>
      <c r="CCI29" s="11"/>
      <c r="CCJ29" s="11"/>
      <c r="CCK29" s="11"/>
      <c r="CCL29" s="11"/>
      <c r="CCM29" s="11"/>
      <c r="CCN29" s="11"/>
      <c r="CCO29" s="11"/>
      <c r="CCP29" s="11"/>
      <c r="CCQ29" s="11"/>
      <c r="CCR29" s="11"/>
      <c r="CCS29" s="11"/>
      <c r="CCT29" s="11"/>
      <c r="CCU29" s="11"/>
      <c r="CCV29" s="11"/>
      <c r="CCW29" s="11"/>
      <c r="CCX29" s="11"/>
      <c r="CCY29" s="11"/>
      <c r="CCZ29" s="11"/>
      <c r="CDA29" s="11"/>
      <c r="CDB29" s="11"/>
      <c r="CDC29" s="11"/>
      <c r="CDD29" s="11"/>
      <c r="CDE29" s="11"/>
      <c r="CDF29" s="11"/>
      <c r="CDG29" s="11"/>
      <c r="CDH29" s="11"/>
      <c r="CDI29" s="11"/>
      <c r="CDJ29" s="11"/>
      <c r="CDK29" s="11"/>
      <c r="CDL29" s="11"/>
      <c r="CDM29" s="11"/>
      <c r="CDN29" s="11"/>
      <c r="CDO29" s="11"/>
      <c r="CDP29" s="11"/>
      <c r="CDQ29" s="11"/>
      <c r="CDR29" s="11"/>
      <c r="CDS29" s="11"/>
      <c r="CDT29" s="11"/>
      <c r="CDU29" s="11"/>
      <c r="CDV29" s="11"/>
      <c r="CDW29" s="11"/>
      <c r="CDX29" s="11"/>
      <c r="CDY29" s="11"/>
      <c r="CDZ29" s="11"/>
      <c r="CEA29" s="11"/>
      <c r="CEB29" s="11"/>
      <c r="CEC29" s="11"/>
      <c r="CED29" s="11"/>
      <c r="CEE29" s="11"/>
      <c r="CEF29" s="11"/>
      <c r="CEG29" s="11"/>
      <c r="CEH29" s="11"/>
      <c r="CEI29" s="11"/>
      <c r="CEJ29" s="11"/>
      <c r="CEK29" s="11"/>
      <c r="CEL29" s="11"/>
      <c r="CEM29" s="11"/>
      <c r="CEN29" s="11"/>
      <c r="CEO29" s="11"/>
      <c r="CEP29" s="11"/>
      <c r="CEQ29" s="11"/>
      <c r="CER29" s="11"/>
      <c r="CES29" s="11"/>
      <c r="CET29" s="11"/>
      <c r="CEU29" s="11"/>
      <c r="CEV29" s="11"/>
      <c r="CEW29" s="11"/>
      <c r="CEX29" s="11"/>
      <c r="CEY29" s="11"/>
      <c r="CEZ29" s="11"/>
      <c r="CFA29" s="11"/>
      <c r="CFB29" s="11"/>
      <c r="CFC29" s="11"/>
      <c r="CFD29" s="11"/>
      <c r="CFE29" s="11"/>
      <c r="CFF29" s="11"/>
      <c r="CFG29" s="11"/>
      <c r="CFH29" s="11"/>
      <c r="CFI29" s="11"/>
      <c r="CFJ29" s="11"/>
      <c r="CFK29" s="11"/>
      <c r="CFL29" s="11"/>
      <c r="CFM29" s="11"/>
      <c r="CFN29" s="11"/>
      <c r="CFO29" s="11"/>
      <c r="CFP29" s="11"/>
      <c r="CFQ29" s="11"/>
      <c r="CFR29" s="11"/>
      <c r="CFS29" s="11"/>
      <c r="CFT29" s="11"/>
      <c r="CFU29" s="11"/>
      <c r="CFV29" s="11"/>
      <c r="CFW29" s="11"/>
      <c r="CFX29" s="11"/>
      <c r="CFY29" s="11"/>
      <c r="CFZ29" s="11"/>
      <c r="CGA29" s="11"/>
      <c r="CGB29" s="11"/>
      <c r="CGC29" s="11"/>
      <c r="CGD29" s="11"/>
      <c r="CGE29" s="11"/>
      <c r="CGF29" s="11"/>
      <c r="CGG29" s="11"/>
      <c r="CGH29" s="11"/>
      <c r="CGI29" s="11"/>
      <c r="CGJ29" s="11"/>
      <c r="CGK29" s="11"/>
      <c r="CGL29" s="11"/>
      <c r="CGM29" s="11"/>
      <c r="CGN29" s="11"/>
      <c r="CGO29" s="11"/>
      <c r="CGP29" s="11"/>
      <c r="CGQ29" s="11"/>
      <c r="CGR29" s="11"/>
      <c r="CGS29" s="11"/>
      <c r="CGT29" s="11"/>
      <c r="CGU29" s="11"/>
      <c r="CGV29" s="11"/>
      <c r="CGW29" s="11"/>
      <c r="CGX29" s="11"/>
      <c r="CGY29" s="11"/>
      <c r="CGZ29" s="11"/>
      <c r="CHA29" s="11"/>
      <c r="CHB29" s="11"/>
      <c r="CHC29" s="11"/>
      <c r="CHD29" s="11"/>
      <c r="CHE29" s="11"/>
      <c r="CHF29" s="11"/>
      <c r="CHG29" s="11"/>
      <c r="CHH29" s="11"/>
      <c r="CHI29" s="11"/>
      <c r="CHJ29" s="11"/>
      <c r="CHK29" s="11"/>
      <c r="CHL29" s="11"/>
      <c r="CHM29" s="11"/>
      <c r="CHN29" s="11"/>
      <c r="CHO29" s="11"/>
      <c r="CHP29" s="11"/>
      <c r="CHQ29" s="11"/>
      <c r="CHR29" s="11"/>
      <c r="CHS29" s="11"/>
      <c r="CHT29" s="11"/>
      <c r="CHU29" s="11"/>
      <c r="CHV29" s="11"/>
      <c r="CHW29" s="11"/>
      <c r="CHX29" s="11"/>
      <c r="CHY29" s="11"/>
      <c r="CHZ29" s="11"/>
      <c r="CIA29" s="11"/>
      <c r="CIB29" s="11"/>
      <c r="CIC29" s="11"/>
      <c r="CID29" s="11"/>
      <c r="CIE29" s="11"/>
      <c r="CIF29" s="11"/>
      <c r="CIG29" s="11"/>
      <c r="CIH29" s="11"/>
      <c r="CII29" s="11"/>
      <c r="CIJ29" s="11"/>
      <c r="CIK29" s="11"/>
      <c r="CIL29" s="11"/>
      <c r="CIM29" s="11"/>
      <c r="CIN29" s="11"/>
      <c r="CIO29" s="11"/>
      <c r="CIP29" s="11"/>
      <c r="CIQ29" s="11"/>
      <c r="CIR29" s="11"/>
      <c r="CIS29" s="11"/>
      <c r="CIT29" s="11"/>
      <c r="CIU29" s="11"/>
      <c r="CIV29" s="11"/>
      <c r="CIW29" s="11"/>
      <c r="CIX29" s="11"/>
      <c r="CIY29" s="11"/>
      <c r="CIZ29" s="11"/>
      <c r="CJA29" s="11"/>
      <c r="CJB29" s="11"/>
      <c r="CJC29" s="11"/>
      <c r="CJD29" s="11"/>
      <c r="CJE29" s="11"/>
      <c r="CJF29" s="11"/>
      <c r="CJG29" s="11"/>
      <c r="CJH29" s="11"/>
      <c r="CJI29" s="11"/>
      <c r="CJJ29" s="11"/>
      <c r="CJK29" s="11"/>
      <c r="CJL29" s="11"/>
      <c r="CJM29" s="11"/>
      <c r="CJN29" s="11"/>
      <c r="CJO29" s="11"/>
      <c r="CJP29" s="11"/>
      <c r="CJQ29" s="11"/>
      <c r="CJR29" s="11"/>
      <c r="CJS29" s="11"/>
      <c r="CJT29" s="11"/>
      <c r="CJU29" s="11"/>
      <c r="CJV29" s="11"/>
      <c r="CJW29" s="11"/>
      <c r="CJX29" s="11"/>
      <c r="CJY29" s="11"/>
      <c r="CJZ29" s="11"/>
      <c r="CKA29" s="11"/>
      <c r="CKB29" s="11"/>
      <c r="CKC29" s="11"/>
      <c r="CKD29" s="11"/>
      <c r="CKE29" s="11"/>
      <c r="CKF29" s="11"/>
      <c r="CKG29" s="11"/>
      <c r="CKH29" s="11"/>
      <c r="CKI29" s="11"/>
      <c r="CKJ29" s="11"/>
      <c r="CKK29" s="11"/>
      <c r="CKL29" s="11"/>
      <c r="CKM29" s="11"/>
      <c r="CKN29" s="11"/>
      <c r="CKO29" s="11"/>
      <c r="CKP29" s="11"/>
      <c r="CKQ29" s="11"/>
      <c r="CKR29" s="11"/>
      <c r="CKS29" s="11"/>
      <c r="CKT29" s="11"/>
      <c r="CKU29" s="11"/>
      <c r="CKV29" s="11"/>
      <c r="CKW29" s="11"/>
      <c r="CKX29" s="11"/>
      <c r="CKY29" s="11"/>
      <c r="CKZ29" s="11"/>
      <c r="CLA29" s="11"/>
      <c r="CLB29" s="11"/>
      <c r="CLC29" s="11"/>
      <c r="CLD29" s="11"/>
      <c r="CLE29" s="11"/>
      <c r="CLF29" s="11"/>
      <c r="CLG29" s="11"/>
      <c r="CLH29" s="11"/>
      <c r="CLI29" s="11"/>
      <c r="CLJ29" s="11"/>
      <c r="CLK29" s="11"/>
      <c r="CLL29" s="11"/>
      <c r="CLM29" s="11"/>
      <c r="CLN29" s="11"/>
      <c r="CLO29" s="11"/>
      <c r="CLP29" s="11"/>
      <c r="CLQ29" s="11"/>
      <c r="CLR29" s="11"/>
      <c r="CLS29" s="11"/>
      <c r="CLT29" s="11"/>
      <c r="CLU29" s="11"/>
      <c r="CLV29" s="11"/>
      <c r="CLW29" s="11"/>
      <c r="CLX29" s="11"/>
      <c r="CLY29" s="11"/>
      <c r="CLZ29" s="11"/>
      <c r="CMA29" s="11"/>
      <c r="CMB29" s="11"/>
      <c r="CMC29" s="11"/>
      <c r="CMD29" s="11"/>
      <c r="CME29" s="11"/>
      <c r="CMF29" s="11"/>
      <c r="CMG29" s="11"/>
      <c r="CMH29" s="11"/>
      <c r="CMI29" s="11"/>
      <c r="CMJ29" s="11"/>
      <c r="CMK29" s="11"/>
      <c r="CML29" s="11"/>
      <c r="CMM29" s="11"/>
      <c r="CMN29" s="11"/>
      <c r="CMO29" s="11"/>
      <c r="CMP29" s="11"/>
      <c r="CMQ29" s="11"/>
      <c r="CMR29" s="11"/>
      <c r="CMS29" s="11"/>
      <c r="CMT29" s="11"/>
      <c r="CMU29" s="11"/>
      <c r="CMV29" s="11"/>
      <c r="CMW29" s="11"/>
      <c r="CMX29" s="11"/>
      <c r="CMY29" s="11"/>
      <c r="CMZ29" s="11"/>
      <c r="CNA29" s="11"/>
      <c r="CNB29" s="11"/>
      <c r="CNC29" s="11"/>
      <c r="CND29" s="11"/>
      <c r="CNE29" s="11"/>
      <c r="CNF29" s="11"/>
      <c r="CNG29" s="11"/>
      <c r="CNH29" s="11"/>
      <c r="CNI29" s="11"/>
      <c r="CNJ29" s="11"/>
      <c r="CNK29" s="11"/>
      <c r="CNL29" s="11"/>
      <c r="CNM29" s="11"/>
      <c r="CNN29" s="11"/>
      <c r="CNO29" s="11"/>
      <c r="CNP29" s="11"/>
      <c r="CNQ29" s="11"/>
      <c r="CNR29" s="11"/>
      <c r="CNS29" s="11"/>
      <c r="CNT29" s="11"/>
      <c r="CNU29" s="11"/>
      <c r="CNV29" s="11"/>
      <c r="CNW29" s="11"/>
      <c r="CNX29" s="11"/>
      <c r="CNY29" s="11"/>
      <c r="CNZ29" s="11"/>
      <c r="COA29" s="11"/>
      <c r="COB29" s="11"/>
      <c r="COC29" s="11"/>
      <c r="COD29" s="11"/>
      <c r="COE29" s="11"/>
      <c r="COF29" s="11"/>
      <c r="COG29" s="11"/>
      <c r="COH29" s="11"/>
      <c r="COI29" s="11"/>
      <c r="COJ29" s="11"/>
      <c r="COK29" s="11"/>
      <c r="COL29" s="11"/>
      <c r="COM29" s="11"/>
      <c r="CON29" s="11"/>
      <c r="COO29" s="11"/>
      <c r="COP29" s="11"/>
      <c r="COQ29" s="11"/>
      <c r="COR29" s="11"/>
      <c r="COS29" s="11"/>
      <c r="COT29" s="11"/>
      <c r="COU29" s="11"/>
      <c r="COV29" s="11"/>
      <c r="COW29" s="11"/>
      <c r="COX29" s="11"/>
      <c r="COY29" s="11"/>
      <c r="COZ29" s="11"/>
      <c r="CPA29" s="11"/>
      <c r="CPB29" s="11"/>
      <c r="CPC29" s="11"/>
      <c r="CPD29" s="11"/>
      <c r="CPE29" s="11"/>
      <c r="CPF29" s="11"/>
      <c r="CPG29" s="11"/>
      <c r="CPH29" s="11"/>
      <c r="CPI29" s="11"/>
      <c r="CPJ29" s="11"/>
      <c r="CPK29" s="11"/>
      <c r="CPL29" s="11"/>
      <c r="CPM29" s="11"/>
      <c r="CPN29" s="11"/>
      <c r="CPO29" s="11"/>
      <c r="CPP29" s="11"/>
      <c r="CPQ29" s="11"/>
      <c r="CPR29" s="11"/>
      <c r="CPS29" s="11"/>
      <c r="CPT29" s="11"/>
      <c r="CPU29" s="11"/>
      <c r="CPV29" s="11"/>
      <c r="CPW29" s="11"/>
      <c r="CPX29" s="11"/>
      <c r="CPY29" s="11"/>
      <c r="CPZ29" s="11"/>
      <c r="CQA29" s="11"/>
      <c r="CQB29" s="11"/>
      <c r="CQC29" s="11"/>
      <c r="CQD29" s="11"/>
      <c r="CQE29" s="11"/>
      <c r="CQF29" s="11"/>
      <c r="CQG29" s="11"/>
      <c r="CQH29" s="11"/>
      <c r="CQI29" s="11"/>
      <c r="CQJ29" s="11"/>
      <c r="CQK29" s="11"/>
      <c r="CQL29" s="11"/>
      <c r="CQM29" s="11"/>
      <c r="CQN29" s="11"/>
      <c r="CQO29" s="11"/>
      <c r="CQP29" s="11"/>
      <c r="CQQ29" s="11"/>
      <c r="CQR29" s="11"/>
      <c r="CQS29" s="11"/>
      <c r="CQT29" s="11"/>
      <c r="CQU29" s="11"/>
      <c r="CQV29" s="11"/>
      <c r="CQW29" s="11"/>
      <c r="CQX29" s="11"/>
      <c r="CQY29" s="11"/>
      <c r="CQZ29" s="11"/>
      <c r="CRA29" s="11"/>
      <c r="CRB29" s="11"/>
      <c r="CRC29" s="11"/>
      <c r="CRD29" s="11"/>
      <c r="CRE29" s="11"/>
      <c r="CRF29" s="11"/>
      <c r="CRG29" s="11"/>
      <c r="CRH29" s="11"/>
      <c r="CRI29" s="11"/>
      <c r="CRJ29" s="11"/>
      <c r="CRK29" s="11"/>
      <c r="CRL29" s="11"/>
      <c r="CRM29" s="11"/>
      <c r="CRN29" s="11"/>
      <c r="CRO29" s="11"/>
      <c r="CRP29" s="11"/>
      <c r="CRQ29" s="11"/>
      <c r="CRR29" s="11"/>
      <c r="CRS29" s="11"/>
      <c r="CRT29" s="11"/>
      <c r="CRU29" s="11"/>
      <c r="CRV29" s="11"/>
      <c r="CRW29" s="11"/>
      <c r="CRX29" s="11"/>
      <c r="CRY29" s="11"/>
      <c r="CRZ29" s="11"/>
      <c r="CSA29" s="11"/>
      <c r="CSB29" s="11"/>
      <c r="CSC29" s="11"/>
      <c r="CSD29" s="11"/>
      <c r="CSE29" s="11"/>
      <c r="CSF29" s="11"/>
      <c r="CSG29" s="11"/>
      <c r="CSH29" s="11"/>
      <c r="CSI29" s="11"/>
      <c r="CSJ29" s="11"/>
      <c r="CSK29" s="11"/>
      <c r="CSL29" s="11"/>
      <c r="CSM29" s="11"/>
      <c r="CSN29" s="11"/>
      <c r="CSO29" s="11"/>
      <c r="CSP29" s="11"/>
      <c r="CSQ29" s="11"/>
      <c r="CSR29" s="11"/>
      <c r="CSS29" s="11"/>
      <c r="CST29" s="11"/>
      <c r="CSU29" s="11"/>
      <c r="CSV29" s="11"/>
      <c r="CSW29" s="11"/>
      <c r="CSX29" s="11"/>
      <c r="CSY29" s="11"/>
      <c r="CSZ29" s="11"/>
      <c r="CTA29" s="11"/>
      <c r="CTB29" s="11"/>
      <c r="CTC29" s="11"/>
      <c r="CTD29" s="11"/>
      <c r="CTE29" s="11"/>
      <c r="CTF29" s="11"/>
      <c r="CTG29" s="11"/>
      <c r="CTH29" s="11"/>
      <c r="CTI29" s="11"/>
      <c r="CTJ29" s="11"/>
      <c r="CTK29" s="11"/>
      <c r="CTL29" s="11"/>
      <c r="CTM29" s="11"/>
      <c r="CTN29" s="11"/>
      <c r="CTO29" s="11"/>
      <c r="CTP29" s="11"/>
      <c r="CTQ29" s="11"/>
      <c r="CTR29" s="11"/>
      <c r="CTS29" s="11"/>
      <c r="CTT29" s="11"/>
      <c r="CTU29" s="11"/>
      <c r="CTV29" s="11"/>
      <c r="CTW29" s="11"/>
      <c r="CTX29" s="11"/>
      <c r="CTY29" s="11"/>
      <c r="CTZ29" s="11"/>
      <c r="CUA29" s="11"/>
      <c r="CUB29" s="11"/>
      <c r="CUC29" s="11"/>
      <c r="CUD29" s="11"/>
      <c r="CUE29" s="11"/>
      <c r="CUF29" s="11"/>
      <c r="CUG29" s="11"/>
      <c r="CUH29" s="11"/>
      <c r="CUI29" s="11"/>
      <c r="CUJ29" s="11"/>
      <c r="CUK29" s="11"/>
      <c r="CUL29" s="11"/>
      <c r="CUM29" s="11"/>
      <c r="CUN29" s="11"/>
      <c r="CUO29" s="11"/>
      <c r="CUP29" s="11"/>
      <c r="CUQ29" s="11"/>
      <c r="CUR29" s="11"/>
      <c r="CUS29" s="11"/>
      <c r="CUT29" s="11"/>
      <c r="CUU29" s="11"/>
      <c r="CUV29" s="11"/>
      <c r="CUW29" s="11"/>
      <c r="CUX29" s="11"/>
      <c r="CUY29" s="11"/>
      <c r="CUZ29" s="11"/>
      <c r="CVA29" s="11"/>
      <c r="CVB29" s="11"/>
      <c r="CVC29" s="11"/>
      <c r="CVD29" s="11"/>
      <c r="CVE29" s="11"/>
      <c r="CVF29" s="11"/>
      <c r="CVG29" s="11"/>
      <c r="CVH29" s="11"/>
      <c r="CVI29" s="11"/>
      <c r="CVJ29" s="11"/>
      <c r="CVK29" s="11"/>
      <c r="CVL29" s="11"/>
      <c r="CVM29" s="11"/>
      <c r="CVN29" s="11"/>
      <c r="CVO29" s="11"/>
      <c r="CVP29" s="11"/>
      <c r="CVQ29" s="11"/>
      <c r="CVR29" s="11"/>
      <c r="CVS29" s="11"/>
      <c r="CVT29" s="11"/>
      <c r="CVU29" s="11"/>
      <c r="CVV29" s="11"/>
      <c r="CVW29" s="11"/>
      <c r="CVX29" s="11"/>
      <c r="CVY29" s="11"/>
      <c r="CVZ29" s="11"/>
      <c r="CWA29" s="11"/>
      <c r="CWB29" s="11"/>
      <c r="CWC29" s="11"/>
      <c r="CWD29" s="11"/>
      <c r="CWE29" s="11"/>
      <c r="CWF29" s="11"/>
      <c r="CWG29" s="11"/>
      <c r="CWH29" s="11"/>
      <c r="CWI29" s="11"/>
      <c r="CWJ29" s="11"/>
      <c r="CWK29" s="11"/>
      <c r="CWL29" s="11"/>
      <c r="CWM29" s="11"/>
      <c r="CWN29" s="11"/>
      <c r="CWO29" s="11"/>
      <c r="CWP29" s="11"/>
      <c r="CWQ29" s="11"/>
      <c r="CWR29" s="11"/>
      <c r="CWS29" s="11"/>
      <c r="CWT29" s="11"/>
      <c r="CWU29" s="11"/>
      <c r="CWV29" s="11"/>
      <c r="CWW29" s="11"/>
      <c r="CWX29" s="11"/>
      <c r="CWY29" s="11"/>
      <c r="CWZ29" s="11"/>
      <c r="CXA29" s="11"/>
      <c r="CXB29" s="11"/>
      <c r="CXC29" s="11"/>
      <c r="CXD29" s="11"/>
      <c r="CXE29" s="11"/>
      <c r="CXF29" s="11"/>
      <c r="CXG29" s="11"/>
      <c r="CXH29" s="11"/>
      <c r="CXI29" s="11"/>
      <c r="CXJ29" s="11"/>
      <c r="CXK29" s="11"/>
      <c r="CXL29" s="11"/>
      <c r="CXM29" s="11"/>
      <c r="CXN29" s="11"/>
      <c r="CXO29" s="11"/>
      <c r="CXP29" s="11"/>
      <c r="CXQ29" s="11"/>
      <c r="CXR29" s="11"/>
      <c r="CXS29" s="11"/>
      <c r="CXT29" s="11"/>
      <c r="CXU29" s="11"/>
      <c r="CXV29" s="11"/>
      <c r="CXW29" s="11"/>
      <c r="CXX29" s="11"/>
      <c r="CXY29" s="11"/>
      <c r="CXZ29" s="11"/>
      <c r="CYA29" s="11"/>
      <c r="CYB29" s="11"/>
      <c r="CYC29" s="11"/>
      <c r="CYD29" s="11"/>
      <c r="CYE29" s="11"/>
      <c r="CYF29" s="11"/>
      <c r="CYG29" s="11"/>
      <c r="CYH29" s="11"/>
      <c r="CYI29" s="11"/>
      <c r="CYJ29" s="11"/>
      <c r="CYK29" s="11"/>
      <c r="CYL29" s="11"/>
      <c r="CYM29" s="11"/>
      <c r="CYN29" s="11"/>
      <c r="CYO29" s="11"/>
      <c r="CYP29" s="11"/>
      <c r="CYQ29" s="11"/>
      <c r="CYR29" s="11"/>
      <c r="CYS29" s="11"/>
      <c r="CYT29" s="11"/>
      <c r="CYU29" s="11"/>
      <c r="CYV29" s="11"/>
      <c r="CYW29" s="11"/>
      <c r="CYX29" s="11"/>
      <c r="CYY29" s="11"/>
      <c r="CYZ29" s="11"/>
      <c r="CZA29" s="11"/>
      <c r="CZB29" s="11"/>
      <c r="CZC29" s="11"/>
      <c r="CZD29" s="11"/>
      <c r="CZE29" s="11"/>
      <c r="CZF29" s="11"/>
      <c r="CZG29" s="11"/>
      <c r="CZH29" s="11"/>
      <c r="CZI29" s="11"/>
      <c r="CZJ29" s="11"/>
      <c r="CZK29" s="11"/>
      <c r="CZL29" s="11"/>
      <c r="CZM29" s="11"/>
      <c r="CZN29" s="11"/>
      <c r="CZO29" s="11"/>
      <c r="CZP29" s="11"/>
      <c r="CZQ29" s="11"/>
      <c r="CZR29" s="11"/>
      <c r="CZS29" s="11"/>
      <c r="CZT29" s="11"/>
      <c r="CZU29" s="11"/>
      <c r="CZV29" s="11"/>
      <c r="CZW29" s="11"/>
      <c r="CZX29" s="11"/>
      <c r="CZY29" s="11"/>
      <c r="CZZ29" s="11"/>
      <c r="DAA29" s="11"/>
      <c r="DAB29" s="11"/>
      <c r="DAC29" s="11"/>
      <c r="DAD29" s="11"/>
      <c r="DAE29" s="11"/>
      <c r="DAF29" s="11"/>
      <c r="DAG29" s="11"/>
      <c r="DAH29" s="11"/>
      <c r="DAI29" s="11"/>
      <c r="DAJ29" s="11"/>
      <c r="DAK29" s="11"/>
      <c r="DAL29" s="11"/>
      <c r="DAM29" s="11"/>
      <c r="DAN29" s="11"/>
      <c r="DAO29" s="11"/>
      <c r="DAP29" s="11"/>
      <c r="DAQ29" s="11"/>
      <c r="DAR29" s="11"/>
      <c r="DAS29" s="11"/>
      <c r="DAT29" s="11"/>
      <c r="DAU29" s="11"/>
      <c r="DAV29" s="11"/>
      <c r="DAW29" s="11"/>
      <c r="DAX29" s="11"/>
      <c r="DAY29" s="11"/>
      <c r="DAZ29" s="11"/>
      <c r="DBA29" s="11"/>
      <c r="DBB29" s="11"/>
      <c r="DBC29" s="11"/>
      <c r="DBD29" s="11"/>
      <c r="DBE29" s="11"/>
      <c r="DBF29" s="11"/>
      <c r="DBG29" s="11"/>
      <c r="DBH29" s="11"/>
      <c r="DBI29" s="11"/>
      <c r="DBJ29" s="11"/>
      <c r="DBK29" s="11"/>
      <c r="DBL29" s="11"/>
      <c r="DBM29" s="11"/>
      <c r="DBN29" s="11"/>
      <c r="DBO29" s="11"/>
      <c r="DBP29" s="11"/>
      <c r="DBQ29" s="11"/>
      <c r="DBR29" s="11"/>
      <c r="DBS29" s="11"/>
      <c r="DBT29" s="11"/>
      <c r="DBU29" s="11"/>
      <c r="DBV29" s="11"/>
      <c r="DBW29" s="11"/>
      <c r="DBX29" s="11"/>
      <c r="DBY29" s="11"/>
      <c r="DBZ29" s="11"/>
      <c r="DCA29" s="11"/>
      <c r="DCB29" s="11"/>
      <c r="DCC29" s="11"/>
      <c r="DCD29" s="11"/>
      <c r="DCE29" s="11"/>
      <c r="DCF29" s="11"/>
      <c r="DCG29" s="11"/>
      <c r="DCH29" s="11"/>
      <c r="DCI29" s="11"/>
      <c r="DCJ29" s="11"/>
      <c r="DCK29" s="11"/>
      <c r="DCL29" s="11"/>
      <c r="DCM29" s="11"/>
      <c r="DCN29" s="11"/>
      <c r="DCO29" s="11"/>
      <c r="DCP29" s="11"/>
      <c r="DCQ29" s="11"/>
      <c r="DCR29" s="11"/>
      <c r="DCS29" s="11"/>
      <c r="DCT29" s="11"/>
      <c r="DCU29" s="11"/>
      <c r="DCV29" s="11"/>
      <c r="DCW29" s="11"/>
      <c r="DCX29" s="11"/>
      <c r="DCY29" s="11"/>
      <c r="DCZ29" s="11"/>
      <c r="DDA29" s="11"/>
      <c r="DDB29" s="11"/>
      <c r="DDC29" s="11"/>
      <c r="DDD29" s="11"/>
      <c r="DDE29" s="11"/>
      <c r="DDF29" s="11"/>
      <c r="DDG29" s="11"/>
      <c r="DDH29" s="11"/>
      <c r="DDI29" s="11"/>
      <c r="DDJ29" s="11"/>
      <c r="DDK29" s="11"/>
      <c r="DDL29" s="11"/>
      <c r="DDM29" s="11"/>
      <c r="DDN29" s="11"/>
      <c r="DDO29" s="11"/>
      <c r="DDP29" s="11"/>
      <c r="DDQ29" s="11"/>
      <c r="DDR29" s="11"/>
      <c r="DDS29" s="11"/>
      <c r="DDT29" s="11"/>
      <c r="DDU29" s="11"/>
      <c r="DDV29" s="11"/>
      <c r="DDW29" s="11"/>
      <c r="DDX29" s="11"/>
      <c r="DDY29" s="11"/>
      <c r="DDZ29" s="11"/>
      <c r="DEA29" s="11"/>
      <c r="DEB29" s="11"/>
      <c r="DEC29" s="11"/>
      <c r="DED29" s="11"/>
      <c r="DEE29" s="11"/>
      <c r="DEF29" s="11"/>
      <c r="DEG29" s="11"/>
      <c r="DEH29" s="11"/>
      <c r="DEI29" s="11"/>
      <c r="DEJ29" s="11"/>
      <c r="DEK29" s="11"/>
      <c r="DEL29" s="11"/>
      <c r="DEM29" s="11"/>
      <c r="DEN29" s="11"/>
      <c r="DEO29" s="11"/>
      <c r="DEP29" s="11"/>
      <c r="DEQ29" s="11"/>
      <c r="DER29" s="11"/>
      <c r="DES29" s="11"/>
      <c r="DET29" s="11"/>
      <c r="DEU29" s="11"/>
      <c r="DEV29" s="11"/>
      <c r="DEW29" s="11"/>
      <c r="DEX29" s="11"/>
      <c r="DEY29" s="11"/>
      <c r="DEZ29" s="11"/>
      <c r="DFA29" s="11"/>
      <c r="DFB29" s="11"/>
      <c r="DFC29" s="11"/>
      <c r="DFD29" s="11"/>
      <c r="DFE29" s="11"/>
      <c r="DFF29" s="11"/>
      <c r="DFG29" s="11"/>
      <c r="DFH29" s="11"/>
      <c r="DFI29" s="11"/>
      <c r="DFJ29" s="11"/>
      <c r="DFK29" s="11"/>
      <c r="DFL29" s="11"/>
      <c r="DFM29" s="11"/>
      <c r="DFN29" s="11"/>
      <c r="DFO29" s="11"/>
      <c r="DFP29" s="11"/>
      <c r="DFQ29" s="11"/>
      <c r="DFR29" s="11"/>
      <c r="DFS29" s="11"/>
      <c r="DFT29" s="11"/>
      <c r="DFU29" s="11"/>
      <c r="DFV29" s="11"/>
      <c r="DFW29" s="11"/>
      <c r="DFX29" s="11"/>
      <c r="DFY29" s="11"/>
      <c r="DFZ29" s="11"/>
      <c r="DGA29" s="11"/>
      <c r="DGB29" s="11"/>
      <c r="DGC29" s="11"/>
      <c r="DGD29" s="11"/>
      <c r="DGE29" s="11"/>
      <c r="DGF29" s="11"/>
      <c r="DGG29" s="11"/>
      <c r="DGH29" s="11"/>
      <c r="DGI29" s="11"/>
      <c r="DGJ29" s="11"/>
      <c r="DGK29" s="11"/>
      <c r="DGL29" s="11"/>
      <c r="DGM29" s="11"/>
      <c r="DGN29" s="11"/>
      <c r="DGO29" s="11"/>
      <c r="DGP29" s="11"/>
      <c r="DGQ29" s="11"/>
      <c r="DGR29" s="11"/>
      <c r="DGS29" s="11"/>
      <c r="DGT29" s="11"/>
      <c r="DGU29" s="11"/>
      <c r="DGV29" s="11"/>
      <c r="DGW29" s="11"/>
      <c r="DGX29" s="11"/>
      <c r="DGY29" s="11"/>
      <c r="DGZ29" s="11"/>
      <c r="DHA29" s="11"/>
      <c r="DHB29" s="11"/>
      <c r="DHC29" s="11"/>
      <c r="DHD29" s="11"/>
      <c r="DHE29" s="11"/>
      <c r="DHF29" s="11"/>
      <c r="DHG29" s="11"/>
      <c r="DHH29" s="11"/>
      <c r="DHI29" s="11"/>
      <c r="DHJ29" s="11"/>
      <c r="DHK29" s="11"/>
      <c r="DHL29" s="11"/>
      <c r="DHM29" s="11"/>
      <c r="DHN29" s="11"/>
      <c r="DHO29" s="11"/>
      <c r="DHP29" s="11"/>
      <c r="DHQ29" s="11"/>
      <c r="DHR29" s="11"/>
      <c r="DHS29" s="11"/>
      <c r="DHT29" s="11"/>
      <c r="DHU29" s="11"/>
      <c r="DHV29" s="11"/>
      <c r="DHW29" s="11"/>
      <c r="DHX29" s="11"/>
      <c r="DHY29" s="11"/>
      <c r="DHZ29" s="11"/>
      <c r="DIA29" s="11"/>
      <c r="DIB29" s="11"/>
      <c r="DIC29" s="11"/>
      <c r="DID29" s="11"/>
      <c r="DIE29" s="11"/>
      <c r="DIF29" s="11"/>
      <c r="DIG29" s="11"/>
      <c r="DIH29" s="11"/>
      <c r="DII29" s="11"/>
      <c r="DIJ29" s="11"/>
      <c r="DIK29" s="11"/>
      <c r="DIL29" s="11"/>
      <c r="DIM29" s="11"/>
      <c r="DIN29" s="11"/>
      <c r="DIO29" s="11"/>
      <c r="DIP29" s="11"/>
      <c r="DIQ29" s="11"/>
      <c r="DIR29" s="11"/>
      <c r="DIS29" s="11"/>
      <c r="DIT29" s="11"/>
      <c r="DIU29" s="11"/>
      <c r="DIV29" s="11"/>
      <c r="DIW29" s="11"/>
      <c r="DIX29" s="11"/>
      <c r="DIY29" s="11"/>
      <c r="DIZ29" s="11"/>
      <c r="DJA29" s="11"/>
      <c r="DJB29" s="11"/>
      <c r="DJC29" s="11"/>
      <c r="DJD29" s="11"/>
      <c r="DJE29" s="11"/>
      <c r="DJF29" s="11"/>
      <c r="DJG29" s="11"/>
      <c r="DJH29" s="11"/>
      <c r="DJI29" s="11"/>
      <c r="DJJ29" s="11"/>
      <c r="DJK29" s="11"/>
      <c r="DJL29" s="11"/>
      <c r="DJM29" s="11"/>
      <c r="DJN29" s="11"/>
      <c r="DJO29" s="11"/>
      <c r="DJP29" s="11"/>
      <c r="DJQ29" s="11"/>
      <c r="DJR29" s="11"/>
      <c r="DJS29" s="11"/>
      <c r="DJT29" s="11"/>
      <c r="DJU29" s="11"/>
      <c r="DJV29" s="11"/>
      <c r="DJW29" s="11"/>
      <c r="DJX29" s="11"/>
      <c r="DJY29" s="11"/>
      <c r="DJZ29" s="11"/>
      <c r="DKA29" s="11"/>
      <c r="DKB29" s="11"/>
      <c r="DKC29" s="11"/>
      <c r="DKD29" s="11"/>
      <c r="DKE29" s="11"/>
      <c r="DKF29" s="11"/>
      <c r="DKG29" s="11"/>
      <c r="DKH29" s="11"/>
      <c r="DKI29" s="11"/>
      <c r="DKJ29" s="11"/>
      <c r="DKK29" s="11"/>
      <c r="DKL29" s="11"/>
      <c r="DKM29" s="11"/>
      <c r="DKN29" s="11"/>
      <c r="DKO29" s="11"/>
      <c r="DKP29" s="11"/>
      <c r="DKQ29" s="11"/>
      <c r="DKR29" s="11"/>
      <c r="DKS29" s="11"/>
      <c r="DKT29" s="11"/>
      <c r="DKU29" s="11"/>
      <c r="DKV29" s="11"/>
      <c r="DKW29" s="11"/>
      <c r="DKX29" s="11"/>
      <c r="DKY29" s="11"/>
      <c r="DKZ29" s="11"/>
      <c r="DLA29" s="11"/>
      <c r="DLB29" s="11"/>
      <c r="DLC29" s="11"/>
      <c r="DLD29" s="11"/>
      <c r="DLE29" s="11"/>
      <c r="DLF29" s="11"/>
      <c r="DLG29" s="11"/>
      <c r="DLH29" s="11"/>
      <c r="DLI29" s="11"/>
      <c r="DLJ29" s="11"/>
      <c r="DLK29" s="11"/>
      <c r="DLL29" s="11"/>
      <c r="DLM29" s="11"/>
      <c r="DLN29" s="11"/>
      <c r="DLO29" s="11"/>
      <c r="DLP29" s="11"/>
      <c r="DLQ29" s="11"/>
      <c r="DLR29" s="11"/>
      <c r="DLS29" s="11"/>
      <c r="DLT29" s="11"/>
      <c r="DLU29" s="11"/>
      <c r="DLV29" s="11"/>
      <c r="DLW29" s="11"/>
      <c r="DLX29" s="11"/>
      <c r="DLY29" s="11"/>
      <c r="DLZ29" s="11"/>
      <c r="DMA29" s="11"/>
      <c r="DMB29" s="11"/>
      <c r="DMC29" s="11"/>
      <c r="DMD29" s="11"/>
      <c r="DME29" s="11"/>
      <c r="DMF29" s="11"/>
      <c r="DMG29" s="11"/>
      <c r="DMH29" s="11"/>
      <c r="DMI29" s="11"/>
      <c r="DMJ29" s="11"/>
      <c r="DMK29" s="11"/>
      <c r="DML29" s="11"/>
      <c r="DMM29" s="11"/>
      <c r="DMN29" s="11"/>
      <c r="DMO29" s="11"/>
      <c r="DMP29" s="11"/>
      <c r="DMQ29" s="11"/>
      <c r="DMR29" s="11"/>
      <c r="DMS29" s="11"/>
      <c r="DMT29" s="11"/>
      <c r="DMU29" s="11"/>
      <c r="DMV29" s="11"/>
      <c r="DMW29" s="11"/>
      <c r="DMX29" s="11"/>
      <c r="DMY29" s="11"/>
      <c r="DMZ29" s="11"/>
      <c r="DNA29" s="11"/>
      <c r="DNB29" s="11"/>
      <c r="DNC29" s="11"/>
      <c r="DND29" s="11"/>
      <c r="DNE29" s="11"/>
      <c r="DNF29" s="11"/>
      <c r="DNG29" s="11"/>
      <c r="DNH29" s="11"/>
      <c r="DNI29" s="11"/>
      <c r="DNJ29" s="11"/>
      <c r="DNK29" s="11"/>
      <c r="DNL29" s="11"/>
      <c r="DNM29" s="11"/>
      <c r="DNN29" s="11"/>
      <c r="DNO29" s="11"/>
      <c r="DNP29" s="11"/>
      <c r="DNQ29" s="11"/>
      <c r="DNR29" s="11"/>
      <c r="DNS29" s="11"/>
      <c r="DNT29" s="11"/>
      <c r="DNU29" s="11"/>
      <c r="DNV29" s="11"/>
      <c r="DNW29" s="11"/>
      <c r="DNX29" s="11"/>
      <c r="DNY29" s="11"/>
      <c r="DNZ29" s="11"/>
      <c r="DOA29" s="11"/>
      <c r="DOB29" s="11"/>
      <c r="DOC29" s="11"/>
      <c r="DOD29" s="11"/>
      <c r="DOE29" s="11"/>
      <c r="DOF29" s="11"/>
      <c r="DOG29" s="11"/>
      <c r="DOH29" s="11"/>
      <c r="DOI29" s="11"/>
      <c r="DOJ29" s="11"/>
      <c r="DOK29" s="11"/>
      <c r="DOL29" s="11"/>
      <c r="DOM29" s="11"/>
      <c r="DON29" s="11"/>
      <c r="DOO29" s="11"/>
      <c r="DOP29" s="11"/>
      <c r="DOQ29" s="11"/>
      <c r="DOR29" s="11"/>
      <c r="DOS29" s="11"/>
      <c r="DOT29" s="11"/>
      <c r="DOU29" s="11"/>
      <c r="DOV29" s="11"/>
      <c r="DOW29" s="11"/>
      <c r="DOX29" s="11"/>
      <c r="DOY29" s="11"/>
      <c r="DOZ29" s="11"/>
      <c r="DPA29" s="11"/>
      <c r="DPB29" s="11"/>
      <c r="DPC29" s="11"/>
      <c r="DPD29" s="11"/>
      <c r="DPE29" s="11"/>
      <c r="DPF29" s="11"/>
      <c r="DPG29" s="11"/>
      <c r="DPH29" s="11"/>
      <c r="DPI29" s="11"/>
      <c r="DPJ29" s="11"/>
      <c r="DPK29" s="11"/>
      <c r="DPL29" s="11"/>
      <c r="DPM29" s="11"/>
      <c r="DPN29" s="11"/>
      <c r="DPO29" s="11"/>
      <c r="DPP29" s="11"/>
      <c r="DPQ29" s="11"/>
      <c r="DPR29" s="11"/>
      <c r="DPS29" s="11"/>
      <c r="DPT29" s="11"/>
      <c r="DPU29" s="11"/>
      <c r="DPV29" s="11"/>
      <c r="DPW29" s="11"/>
      <c r="DPX29" s="11"/>
      <c r="DPY29" s="11"/>
      <c r="DPZ29" s="11"/>
      <c r="DQA29" s="11"/>
      <c r="DQB29" s="11"/>
      <c r="DQC29" s="11"/>
      <c r="DQD29" s="11"/>
      <c r="DQE29" s="11"/>
      <c r="DQF29" s="11"/>
      <c r="DQG29" s="11"/>
      <c r="DQH29" s="11"/>
      <c r="DQI29" s="11"/>
      <c r="DQJ29" s="11"/>
      <c r="DQK29" s="11"/>
      <c r="DQL29" s="11"/>
      <c r="DQM29" s="11"/>
      <c r="DQN29" s="11"/>
      <c r="DQO29" s="11"/>
      <c r="DQP29" s="11"/>
      <c r="DQQ29" s="11"/>
      <c r="DQR29" s="11"/>
      <c r="DQS29" s="11"/>
      <c r="DQT29" s="11"/>
      <c r="DQU29" s="11"/>
      <c r="DQV29" s="11"/>
      <c r="DQW29" s="11"/>
      <c r="DQX29" s="11"/>
      <c r="DQY29" s="11"/>
      <c r="DQZ29" s="11"/>
      <c r="DRA29" s="11"/>
      <c r="DRB29" s="11"/>
      <c r="DRC29" s="11"/>
      <c r="DRD29" s="11"/>
      <c r="DRE29" s="11"/>
      <c r="DRF29" s="11"/>
      <c r="DRG29" s="11"/>
      <c r="DRH29" s="11"/>
      <c r="DRI29" s="11"/>
      <c r="DRJ29" s="11"/>
      <c r="DRK29" s="11"/>
      <c r="DRL29" s="11"/>
      <c r="DRM29" s="11"/>
      <c r="DRN29" s="11"/>
      <c r="DRO29" s="11"/>
      <c r="DRP29" s="11"/>
      <c r="DRQ29" s="11"/>
      <c r="DRR29" s="11"/>
      <c r="DRS29" s="11"/>
      <c r="DRT29" s="11"/>
      <c r="DRU29" s="11"/>
      <c r="DRV29" s="11"/>
      <c r="DRW29" s="11"/>
      <c r="DRX29" s="11"/>
      <c r="DRY29" s="11"/>
      <c r="DRZ29" s="11"/>
      <c r="DSA29" s="11"/>
      <c r="DSB29" s="11"/>
      <c r="DSC29" s="11"/>
      <c r="DSD29" s="11"/>
      <c r="DSE29" s="11"/>
      <c r="DSF29" s="11"/>
      <c r="DSG29" s="11"/>
      <c r="DSH29" s="11"/>
      <c r="DSI29" s="11"/>
      <c r="DSJ29" s="11"/>
      <c r="DSK29" s="11"/>
      <c r="DSL29" s="11"/>
      <c r="DSM29" s="11"/>
      <c r="DSN29" s="11"/>
      <c r="DSO29" s="11"/>
      <c r="DSP29" s="11"/>
      <c r="DSQ29" s="11"/>
      <c r="DSR29" s="11"/>
      <c r="DSS29" s="11"/>
      <c r="DST29" s="11"/>
      <c r="DSU29" s="11"/>
      <c r="DSV29" s="11"/>
      <c r="DSW29" s="11"/>
      <c r="DSX29" s="11"/>
      <c r="DSY29" s="11"/>
      <c r="DSZ29" s="11"/>
      <c r="DTA29" s="11"/>
      <c r="DTB29" s="11"/>
      <c r="DTC29" s="11"/>
      <c r="DTD29" s="11"/>
      <c r="DTE29" s="11"/>
      <c r="DTF29" s="11"/>
      <c r="DTG29" s="11"/>
      <c r="DTH29" s="11"/>
      <c r="DTI29" s="11"/>
      <c r="DTJ29" s="11"/>
      <c r="DTK29" s="11"/>
      <c r="DTL29" s="11"/>
      <c r="DTM29" s="11"/>
      <c r="DTN29" s="11"/>
      <c r="DTO29" s="11"/>
      <c r="DTP29" s="11"/>
      <c r="DTQ29" s="11"/>
      <c r="DTR29" s="11"/>
      <c r="DTS29" s="11"/>
      <c r="DTT29" s="11"/>
      <c r="DTU29" s="11"/>
      <c r="DTV29" s="11"/>
      <c r="DTW29" s="11"/>
      <c r="DTX29" s="11"/>
      <c r="DTY29" s="11"/>
      <c r="DTZ29" s="11"/>
      <c r="DUA29" s="11"/>
      <c r="DUB29" s="11"/>
      <c r="DUC29" s="11"/>
      <c r="DUD29" s="11"/>
      <c r="DUE29" s="11"/>
      <c r="DUF29" s="11"/>
      <c r="DUG29" s="11"/>
      <c r="DUH29" s="11"/>
      <c r="DUI29" s="11"/>
      <c r="DUJ29" s="11"/>
      <c r="DUK29" s="11"/>
      <c r="DUL29" s="11"/>
      <c r="DUM29" s="11"/>
      <c r="DUN29" s="11"/>
      <c r="DUO29" s="11"/>
      <c r="DUP29" s="11"/>
      <c r="DUQ29" s="11"/>
      <c r="DUR29" s="11"/>
      <c r="DUS29" s="11"/>
      <c r="DUT29" s="11"/>
      <c r="DUU29" s="11"/>
      <c r="DUV29" s="11"/>
      <c r="DUW29" s="11"/>
      <c r="DUX29" s="11"/>
      <c r="DUY29" s="11"/>
      <c r="DUZ29" s="11"/>
      <c r="DVA29" s="11"/>
      <c r="DVB29" s="11"/>
      <c r="DVC29" s="11"/>
      <c r="DVD29" s="11"/>
      <c r="DVE29" s="11"/>
      <c r="DVF29" s="11"/>
      <c r="DVG29" s="11"/>
      <c r="DVH29" s="11"/>
      <c r="DVI29" s="11"/>
      <c r="DVJ29" s="11"/>
      <c r="DVK29" s="11"/>
      <c r="DVL29" s="11"/>
      <c r="DVM29" s="11"/>
      <c r="DVN29" s="11"/>
      <c r="DVO29" s="11"/>
      <c r="DVP29" s="11"/>
      <c r="DVQ29" s="11"/>
      <c r="DVR29" s="11"/>
      <c r="DVS29" s="11"/>
      <c r="DVT29" s="11"/>
      <c r="DVU29" s="11"/>
      <c r="DVV29" s="11"/>
      <c r="DVW29" s="11"/>
      <c r="DVX29" s="11"/>
      <c r="DVY29" s="11"/>
      <c r="DVZ29" s="11"/>
      <c r="DWA29" s="11"/>
      <c r="DWB29" s="11"/>
      <c r="DWC29" s="11"/>
      <c r="DWD29" s="11"/>
      <c r="DWE29" s="11"/>
      <c r="DWF29" s="11"/>
      <c r="DWG29" s="11"/>
      <c r="DWH29" s="11"/>
      <c r="DWI29" s="11"/>
      <c r="DWJ29" s="11"/>
      <c r="DWK29" s="11"/>
      <c r="DWL29" s="11"/>
      <c r="DWM29" s="11"/>
      <c r="DWN29" s="11"/>
      <c r="DWO29" s="11"/>
      <c r="DWP29" s="11"/>
      <c r="DWQ29" s="11"/>
      <c r="DWR29" s="11"/>
      <c r="DWS29" s="11"/>
      <c r="DWT29" s="11"/>
      <c r="DWU29" s="11"/>
      <c r="DWV29" s="11"/>
      <c r="DWW29" s="11"/>
      <c r="DWX29" s="11"/>
      <c r="DWY29" s="11"/>
      <c r="DWZ29" s="11"/>
      <c r="DXA29" s="11"/>
      <c r="DXB29" s="11"/>
      <c r="DXC29" s="11"/>
      <c r="DXD29" s="11"/>
      <c r="DXE29" s="11"/>
      <c r="DXF29" s="11"/>
      <c r="DXG29" s="11"/>
      <c r="DXH29" s="11"/>
      <c r="DXI29" s="11"/>
      <c r="DXJ29" s="11"/>
      <c r="DXK29" s="11"/>
      <c r="DXL29" s="11"/>
      <c r="DXM29" s="11"/>
      <c r="DXN29" s="11"/>
      <c r="DXO29" s="11"/>
      <c r="DXP29" s="11"/>
      <c r="DXQ29" s="11"/>
      <c r="DXR29" s="11"/>
      <c r="DXS29" s="11"/>
      <c r="DXT29" s="11"/>
      <c r="DXU29" s="11"/>
      <c r="DXV29" s="11"/>
      <c r="DXW29" s="11"/>
      <c r="DXX29" s="11"/>
      <c r="DXY29" s="11"/>
      <c r="DXZ29" s="11"/>
      <c r="DYA29" s="11"/>
      <c r="DYB29" s="11"/>
      <c r="DYC29" s="11"/>
      <c r="DYD29" s="11"/>
      <c r="DYE29" s="11"/>
      <c r="DYF29" s="11"/>
      <c r="DYG29" s="11"/>
      <c r="DYH29" s="11"/>
      <c r="DYI29" s="11"/>
      <c r="DYJ29" s="11"/>
      <c r="DYK29" s="11"/>
      <c r="DYL29" s="11"/>
      <c r="DYM29" s="11"/>
      <c r="DYN29" s="11"/>
      <c r="DYO29" s="11"/>
      <c r="DYP29" s="11"/>
      <c r="DYQ29" s="11"/>
      <c r="DYR29" s="11"/>
      <c r="DYS29" s="11"/>
      <c r="DYT29" s="11"/>
      <c r="DYU29" s="11"/>
      <c r="DYV29" s="11"/>
      <c r="DYW29" s="11"/>
      <c r="DYX29" s="11"/>
      <c r="DYY29" s="11"/>
      <c r="DYZ29" s="11"/>
      <c r="DZA29" s="11"/>
      <c r="DZB29" s="11"/>
      <c r="DZC29" s="11"/>
      <c r="DZD29" s="11"/>
      <c r="DZE29" s="11"/>
      <c r="DZF29" s="11"/>
      <c r="DZG29" s="11"/>
      <c r="DZH29" s="11"/>
      <c r="DZI29" s="11"/>
      <c r="DZJ29" s="11"/>
      <c r="DZK29" s="11"/>
      <c r="DZL29" s="11"/>
      <c r="DZM29" s="11"/>
      <c r="DZN29" s="11"/>
      <c r="DZO29" s="11"/>
      <c r="DZP29" s="11"/>
      <c r="DZQ29" s="11"/>
      <c r="DZR29" s="11"/>
      <c r="DZS29" s="11"/>
      <c r="DZT29" s="11"/>
      <c r="DZU29" s="11"/>
      <c r="DZV29" s="11"/>
      <c r="DZW29" s="11"/>
      <c r="DZX29" s="11"/>
      <c r="DZY29" s="11"/>
      <c r="DZZ29" s="11"/>
      <c r="EAA29" s="11"/>
      <c r="EAB29" s="11"/>
      <c r="EAC29" s="11"/>
      <c r="EAD29" s="11"/>
      <c r="EAE29" s="11"/>
      <c r="EAF29" s="11"/>
      <c r="EAG29" s="11"/>
      <c r="EAH29" s="11"/>
      <c r="EAI29" s="11"/>
      <c r="EAJ29" s="11"/>
      <c r="EAK29" s="11"/>
      <c r="EAL29" s="11"/>
      <c r="EAM29" s="11"/>
      <c r="EAN29" s="11"/>
      <c r="EAO29" s="11"/>
      <c r="EAP29" s="11"/>
      <c r="EAQ29" s="11"/>
      <c r="EAR29" s="11"/>
      <c r="EAS29" s="11"/>
      <c r="EAT29" s="11"/>
      <c r="EAU29" s="11"/>
      <c r="EAV29" s="11"/>
      <c r="EAW29" s="11"/>
      <c r="EAX29" s="11"/>
      <c r="EAY29" s="11"/>
      <c r="EAZ29" s="11"/>
      <c r="EBA29" s="11"/>
      <c r="EBB29" s="11"/>
      <c r="EBC29" s="11"/>
      <c r="EBD29" s="11"/>
      <c r="EBE29" s="11"/>
      <c r="EBF29" s="11"/>
      <c r="EBG29" s="11"/>
      <c r="EBH29" s="11"/>
      <c r="EBI29" s="11"/>
      <c r="EBJ29" s="11"/>
      <c r="EBK29" s="11"/>
      <c r="EBL29" s="11"/>
      <c r="EBM29" s="11"/>
      <c r="EBN29" s="11"/>
      <c r="EBO29" s="11"/>
      <c r="EBP29" s="11"/>
      <c r="EBQ29" s="11"/>
      <c r="EBR29" s="11"/>
      <c r="EBS29" s="11"/>
      <c r="EBT29" s="11"/>
      <c r="EBU29" s="11"/>
      <c r="EBV29" s="11"/>
      <c r="EBW29" s="11"/>
      <c r="EBX29" s="11"/>
      <c r="EBY29" s="11"/>
      <c r="EBZ29" s="11"/>
      <c r="ECA29" s="11"/>
      <c r="ECB29" s="11"/>
      <c r="ECC29" s="11"/>
      <c r="ECD29" s="11"/>
      <c r="ECE29" s="11"/>
      <c r="ECF29" s="11"/>
      <c r="ECG29" s="11"/>
      <c r="ECH29" s="11"/>
      <c r="ECI29" s="11"/>
      <c r="ECJ29" s="11"/>
      <c r="ECK29" s="11"/>
      <c r="ECL29" s="11"/>
      <c r="ECM29" s="11"/>
      <c r="ECN29" s="11"/>
      <c r="ECO29" s="11"/>
      <c r="ECP29" s="11"/>
      <c r="ECQ29" s="11"/>
      <c r="ECR29" s="11"/>
      <c r="ECS29" s="11"/>
      <c r="ECT29" s="11"/>
      <c r="ECU29" s="11"/>
      <c r="ECV29" s="11"/>
      <c r="ECW29" s="11"/>
      <c r="ECX29" s="11"/>
      <c r="ECY29" s="11"/>
      <c r="ECZ29" s="11"/>
      <c r="EDA29" s="11"/>
      <c r="EDB29" s="11"/>
      <c r="EDC29" s="11"/>
      <c r="EDD29" s="11"/>
      <c r="EDE29" s="11"/>
      <c r="EDF29" s="11"/>
      <c r="EDG29" s="11"/>
      <c r="EDH29" s="11"/>
      <c r="EDI29" s="11"/>
      <c r="EDJ29" s="11"/>
      <c r="EDK29" s="11"/>
      <c r="EDL29" s="11"/>
      <c r="EDM29" s="11"/>
      <c r="EDN29" s="11"/>
      <c r="EDO29" s="11"/>
      <c r="EDP29" s="11"/>
      <c r="EDQ29" s="11"/>
      <c r="EDR29" s="11"/>
      <c r="EDS29" s="11"/>
      <c r="EDT29" s="11"/>
      <c r="EDU29" s="11"/>
      <c r="EDV29" s="11"/>
      <c r="EDW29" s="11"/>
      <c r="EDX29" s="11"/>
      <c r="EDY29" s="11"/>
      <c r="EDZ29" s="11"/>
      <c r="EEA29" s="11"/>
      <c r="EEB29" s="11"/>
      <c r="EEC29" s="11"/>
      <c r="EED29" s="11"/>
      <c r="EEE29" s="11"/>
      <c r="EEF29" s="11"/>
      <c r="EEG29" s="11"/>
      <c r="EEH29" s="11"/>
      <c r="EEI29" s="11"/>
      <c r="EEJ29" s="11"/>
      <c r="EEK29" s="11"/>
      <c r="EEL29" s="11"/>
      <c r="EEM29" s="11"/>
      <c r="EEN29" s="11"/>
      <c r="EEO29" s="11"/>
      <c r="EEP29" s="11"/>
      <c r="EEQ29" s="11"/>
      <c r="EER29" s="11"/>
      <c r="EES29" s="11"/>
      <c r="EET29" s="11"/>
      <c r="EEU29" s="11"/>
      <c r="EEV29" s="11"/>
      <c r="EEW29" s="11"/>
      <c r="EEX29" s="11"/>
      <c r="EEY29" s="11"/>
      <c r="EEZ29" s="11"/>
      <c r="EFA29" s="11"/>
      <c r="EFB29" s="11"/>
      <c r="EFC29" s="11"/>
      <c r="EFD29" s="11"/>
      <c r="EFE29" s="11"/>
      <c r="EFF29" s="11"/>
      <c r="EFG29" s="11"/>
      <c r="EFH29" s="11"/>
      <c r="EFI29" s="11"/>
      <c r="EFJ29" s="11"/>
      <c r="EFK29" s="11"/>
      <c r="EFL29" s="11"/>
      <c r="EFM29" s="11"/>
      <c r="EFN29" s="11"/>
      <c r="EFO29" s="11"/>
      <c r="EFP29" s="11"/>
      <c r="EFQ29" s="11"/>
      <c r="EFR29" s="11"/>
      <c r="EFS29" s="11"/>
      <c r="EFT29" s="11"/>
      <c r="EFU29" s="11"/>
      <c r="EFV29" s="11"/>
      <c r="EFW29" s="11"/>
      <c r="EFX29" s="11"/>
      <c r="EFY29" s="11"/>
      <c r="EFZ29" s="11"/>
      <c r="EGA29" s="11"/>
      <c r="EGB29" s="11"/>
      <c r="EGC29" s="11"/>
      <c r="EGD29" s="11"/>
      <c r="EGE29" s="11"/>
      <c r="EGF29" s="11"/>
      <c r="EGG29" s="11"/>
      <c r="EGH29" s="11"/>
      <c r="EGI29" s="11"/>
      <c r="EGJ29" s="11"/>
      <c r="EGK29" s="11"/>
      <c r="EGL29" s="11"/>
      <c r="EGM29" s="11"/>
      <c r="EGN29" s="11"/>
      <c r="EGO29" s="11"/>
      <c r="EGP29" s="11"/>
      <c r="EGQ29" s="11"/>
      <c r="EGR29" s="11"/>
      <c r="EGS29" s="11"/>
      <c r="EGT29" s="11"/>
      <c r="EGU29" s="11"/>
      <c r="EGV29" s="11"/>
      <c r="EGW29" s="11"/>
      <c r="EGX29" s="11"/>
      <c r="EGY29" s="11"/>
      <c r="EGZ29" s="11"/>
      <c r="EHA29" s="11"/>
      <c r="EHB29" s="11"/>
      <c r="EHC29" s="11"/>
      <c r="EHD29" s="11"/>
      <c r="EHE29" s="11"/>
      <c r="EHF29" s="11"/>
      <c r="EHG29" s="11"/>
      <c r="EHH29" s="11"/>
      <c r="EHI29" s="11"/>
      <c r="EHJ29" s="11"/>
      <c r="EHK29" s="11"/>
      <c r="EHL29" s="11"/>
      <c r="EHM29" s="11"/>
      <c r="EHN29" s="11"/>
      <c r="EHO29" s="11"/>
      <c r="EHP29" s="11"/>
      <c r="EHQ29" s="11"/>
      <c r="EHR29" s="11"/>
      <c r="EHS29" s="11"/>
      <c r="EHT29" s="11"/>
      <c r="EHU29" s="11"/>
      <c r="EHV29" s="11"/>
      <c r="EHW29" s="11"/>
      <c r="EHX29" s="11"/>
      <c r="EHY29" s="11"/>
      <c r="EHZ29" s="11"/>
      <c r="EIA29" s="11"/>
      <c r="EIB29" s="11"/>
      <c r="EIC29" s="11"/>
      <c r="EID29" s="11"/>
      <c r="EIE29" s="11"/>
      <c r="EIF29" s="11"/>
      <c r="EIG29" s="11"/>
      <c r="EIH29" s="11"/>
      <c r="EII29" s="11"/>
      <c r="EIJ29" s="11"/>
      <c r="EIK29" s="11"/>
      <c r="EIL29" s="11"/>
      <c r="EIM29" s="11"/>
      <c r="EIN29" s="11"/>
      <c r="EIO29" s="11"/>
      <c r="EIP29" s="11"/>
      <c r="EIQ29" s="11"/>
      <c r="EIR29" s="11"/>
      <c r="EIS29" s="11"/>
      <c r="EIT29" s="11"/>
      <c r="EIU29" s="11"/>
      <c r="EIV29" s="11"/>
      <c r="EIW29" s="11"/>
      <c r="EIX29" s="11"/>
      <c r="EIY29" s="11"/>
      <c r="EIZ29" s="11"/>
      <c r="EJA29" s="11"/>
      <c r="EJB29" s="11"/>
      <c r="EJC29" s="11"/>
      <c r="EJD29" s="11"/>
      <c r="EJE29" s="11"/>
      <c r="EJF29" s="11"/>
      <c r="EJG29" s="11"/>
      <c r="EJH29" s="11"/>
      <c r="EJI29" s="11"/>
      <c r="EJJ29" s="11"/>
      <c r="EJK29" s="11"/>
      <c r="EJL29" s="11"/>
      <c r="EJM29" s="11"/>
      <c r="EJN29" s="11"/>
      <c r="EJO29" s="11"/>
      <c r="EJP29" s="11"/>
      <c r="EJQ29" s="11"/>
      <c r="EJR29" s="11"/>
      <c r="EJS29" s="11"/>
      <c r="EJT29" s="11"/>
      <c r="EJU29" s="11"/>
      <c r="EJV29" s="11"/>
      <c r="EJW29" s="11"/>
      <c r="EJX29" s="11"/>
      <c r="EJY29" s="11"/>
      <c r="EJZ29" s="11"/>
      <c r="EKA29" s="11"/>
      <c r="EKB29" s="11"/>
      <c r="EKC29" s="11"/>
      <c r="EKD29" s="11"/>
      <c r="EKE29" s="11"/>
      <c r="EKF29" s="11"/>
      <c r="EKG29" s="11"/>
      <c r="EKH29" s="11"/>
      <c r="EKI29" s="11"/>
      <c r="EKJ29" s="11"/>
      <c r="EKK29" s="11"/>
      <c r="EKL29" s="11"/>
      <c r="EKM29" s="11"/>
      <c r="EKN29" s="11"/>
      <c r="EKO29" s="11"/>
      <c r="EKP29" s="11"/>
      <c r="EKQ29" s="11"/>
      <c r="EKR29" s="11"/>
      <c r="EKS29" s="11"/>
      <c r="EKT29" s="11"/>
      <c r="EKU29" s="11"/>
      <c r="EKV29" s="11"/>
      <c r="EKW29" s="11"/>
      <c r="EKX29" s="11"/>
      <c r="EKY29" s="11"/>
      <c r="EKZ29" s="11"/>
      <c r="ELA29" s="11"/>
      <c r="ELB29" s="11"/>
      <c r="ELC29" s="11"/>
      <c r="ELD29" s="11"/>
      <c r="ELE29" s="11"/>
      <c r="ELF29" s="11"/>
      <c r="ELG29" s="11"/>
      <c r="ELH29" s="11"/>
      <c r="ELI29" s="11"/>
      <c r="ELJ29" s="11"/>
      <c r="ELK29" s="11"/>
      <c r="ELL29" s="11"/>
      <c r="ELM29" s="11"/>
      <c r="ELN29" s="11"/>
      <c r="ELO29" s="11"/>
      <c r="ELP29" s="11"/>
      <c r="ELQ29" s="11"/>
      <c r="ELR29" s="11"/>
      <c r="ELS29" s="11"/>
      <c r="ELT29" s="11"/>
      <c r="ELU29" s="11"/>
      <c r="ELV29" s="11"/>
      <c r="ELW29" s="11"/>
      <c r="ELX29" s="11"/>
      <c r="ELY29" s="11"/>
      <c r="ELZ29" s="11"/>
      <c r="EMA29" s="11"/>
      <c r="EMB29" s="11"/>
      <c r="EMC29" s="11"/>
      <c r="EMD29" s="11"/>
      <c r="EME29" s="11"/>
      <c r="EMF29" s="11"/>
      <c r="EMG29" s="11"/>
      <c r="EMH29" s="11"/>
      <c r="EMI29" s="11"/>
      <c r="EMJ29" s="11"/>
      <c r="EMK29" s="11"/>
      <c r="EML29" s="11"/>
      <c r="EMM29" s="11"/>
      <c r="EMN29" s="11"/>
      <c r="EMO29" s="11"/>
      <c r="EMP29" s="11"/>
      <c r="EMQ29" s="11"/>
      <c r="EMR29" s="11"/>
      <c r="EMS29" s="11"/>
      <c r="EMT29" s="11"/>
      <c r="EMU29" s="11"/>
      <c r="EMV29" s="11"/>
      <c r="EMW29" s="11"/>
      <c r="EMX29" s="11"/>
      <c r="EMY29" s="11"/>
      <c r="EMZ29" s="11"/>
      <c r="ENA29" s="11"/>
      <c r="ENB29" s="11"/>
      <c r="ENC29" s="11"/>
      <c r="END29" s="11"/>
      <c r="ENE29" s="11"/>
      <c r="ENF29" s="11"/>
      <c r="ENG29" s="11"/>
      <c r="ENH29" s="11"/>
      <c r="ENI29" s="11"/>
      <c r="ENJ29" s="11"/>
      <c r="ENK29" s="11"/>
      <c r="ENL29" s="11"/>
      <c r="ENM29" s="11"/>
      <c r="ENN29" s="11"/>
      <c r="ENO29" s="11"/>
      <c r="ENP29" s="11"/>
      <c r="ENQ29" s="11"/>
      <c r="ENR29" s="11"/>
      <c r="ENS29" s="11"/>
      <c r="ENT29" s="11"/>
      <c r="ENU29" s="11"/>
      <c r="ENV29" s="11"/>
      <c r="ENW29" s="11"/>
      <c r="ENX29" s="11"/>
      <c r="ENY29" s="11"/>
      <c r="ENZ29" s="11"/>
      <c r="EOA29" s="11"/>
      <c r="EOB29" s="11"/>
      <c r="EOC29" s="11"/>
      <c r="EOD29" s="11"/>
      <c r="EOE29" s="11"/>
      <c r="EOF29" s="11"/>
      <c r="EOG29" s="11"/>
      <c r="EOH29" s="11"/>
      <c r="EOI29" s="11"/>
      <c r="EOJ29" s="11"/>
      <c r="EOK29" s="11"/>
      <c r="EOL29" s="11"/>
      <c r="EOM29" s="11"/>
      <c r="EON29" s="11"/>
      <c r="EOO29" s="11"/>
      <c r="EOP29" s="11"/>
      <c r="EOQ29" s="11"/>
      <c r="EOR29" s="11"/>
      <c r="EOS29" s="11"/>
      <c r="EOT29" s="11"/>
      <c r="EOU29" s="11"/>
      <c r="EOV29" s="11"/>
      <c r="EOW29" s="11"/>
      <c r="EOX29" s="11"/>
      <c r="EOY29" s="11"/>
      <c r="EOZ29" s="11"/>
      <c r="EPA29" s="11"/>
      <c r="EPB29" s="11"/>
      <c r="EPC29" s="11"/>
      <c r="EPD29" s="11"/>
      <c r="EPE29" s="11"/>
      <c r="EPF29" s="11"/>
      <c r="EPG29" s="11"/>
      <c r="EPH29" s="11"/>
      <c r="EPI29" s="11"/>
      <c r="EPJ29" s="11"/>
      <c r="EPK29" s="11"/>
      <c r="EPL29" s="11"/>
      <c r="EPM29" s="11"/>
      <c r="EPN29" s="11"/>
      <c r="EPO29" s="11"/>
      <c r="EPP29" s="11"/>
      <c r="EPQ29" s="11"/>
      <c r="EPR29" s="11"/>
      <c r="EPS29" s="11"/>
      <c r="EPT29" s="11"/>
      <c r="EPU29" s="11"/>
      <c r="EPV29" s="11"/>
      <c r="EPW29" s="11"/>
      <c r="EPX29" s="11"/>
      <c r="EPY29" s="11"/>
      <c r="EPZ29" s="11"/>
      <c r="EQA29" s="11"/>
      <c r="EQB29" s="11"/>
      <c r="EQC29" s="11"/>
      <c r="EQD29" s="11"/>
      <c r="EQE29" s="11"/>
      <c r="EQF29" s="11"/>
      <c r="EQG29" s="11"/>
      <c r="EQH29" s="11"/>
      <c r="EQI29" s="11"/>
      <c r="EQJ29" s="11"/>
      <c r="EQK29" s="11"/>
      <c r="EQL29" s="11"/>
      <c r="EQM29" s="11"/>
      <c r="EQN29" s="11"/>
      <c r="EQO29" s="11"/>
      <c r="EQP29" s="11"/>
      <c r="EQQ29" s="11"/>
      <c r="EQR29" s="11"/>
      <c r="EQS29" s="11"/>
      <c r="EQT29" s="11"/>
      <c r="EQU29" s="11"/>
      <c r="EQV29" s="11"/>
      <c r="EQW29" s="11"/>
      <c r="EQX29" s="11"/>
      <c r="EQY29" s="11"/>
      <c r="EQZ29" s="11"/>
      <c r="ERA29" s="11"/>
      <c r="ERB29" s="11"/>
      <c r="ERC29" s="11"/>
      <c r="ERD29" s="11"/>
      <c r="ERE29" s="11"/>
      <c r="ERF29" s="11"/>
      <c r="ERG29" s="11"/>
      <c r="ERH29" s="11"/>
      <c r="ERI29" s="11"/>
      <c r="ERJ29" s="11"/>
      <c r="ERK29" s="11"/>
      <c r="ERL29" s="11"/>
      <c r="ERM29" s="11"/>
      <c r="ERN29" s="11"/>
      <c r="ERO29" s="11"/>
      <c r="ERP29" s="11"/>
      <c r="ERQ29" s="11"/>
      <c r="ERR29" s="11"/>
      <c r="ERS29" s="11"/>
      <c r="ERT29" s="11"/>
      <c r="ERU29" s="11"/>
      <c r="ERV29" s="11"/>
      <c r="ERW29" s="11"/>
      <c r="ERX29" s="11"/>
      <c r="ERY29" s="11"/>
      <c r="ERZ29" s="11"/>
      <c r="ESA29" s="11"/>
      <c r="ESB29" s="11"/>
      <c r="ESC29" s="11"/>
      <c r="ESD29" s="11"/>
      <c r="ESE29" s="11"/>
      <c r="ESF29" s="11"/>
      <c r="ESG29" s="11"/>
      <c r="ESH29" s="11"/>
      <c r="ESI29" s="11"/>
      <c r="ESJ29" s="11"/>
      <c r="ESK29" s="11"/>
      <c r="ESL29" s="11"/>
      <c r="ESM29" s="11"/>
      <c r="ESN29" s="11"/>
      <c r="ESO29" s="11"/>
      <c r="ESP29" s="11"/>
      <c r="ESQ29" s="11"/>
      <c r="ESR29" s="11"/>
      <c r="ESS29" s="11"/>
      <c r="EST29" s="11"/>
      <c r="ESU29" s="11"/>
      <c r="ESV29" s="11"/>
      <c r="ESW29" s="11"/>
      <c r="ESX29" s="11"/>
      <c r="ESY29" s="11"/>
      <c r="ESZ29" s="11"/>
      <c r="ETA29" s="11"/>
      <c r="ETB29" s="11"/>
      <c r="ETC29" s="11"/>
      <c r="ETD29" s="11"/>
      <c r="ETE29" s="11"/>
      <c r="ETF29" s="11"/>
      <c r="ETG29" s="11"/>
      <c r="ETH29" s="11"/>
      <c r="ETI29" s="11"/>
      <c r="ETJ29" s="11"/>
      <c r="ETK29" s="11"/>
      <c r="ETL29" s="11"/>
      <c r="ETM29" s="11"/>
      <c r="ETN29" s="11"/>
      <c r="ETO29" s="11"/>
      <c r="ETP29" s="11"/>
      <c r="ETQ29" s="11"/>
      <c r="ETR29" s="11"/>
      <c r="ETS29" s="11"/>
      <c r="ETT29" s="11"/>
      <c r="ETU29" s="11"/>
      <c r="ETV29" s="11"/>
      <c r="ETW29" s="11"/>
      <c r="ETX29" s="11"/>
      <c r="ETY29" s="11"/>
      <c r="ETZ29" s="11"/>
      <c r="EUA29" s="11"/>
      <c r="EUB29" s="11"/>
      <c r="EUC29" s="11"/>
      <c r="EUD29" s="11"/>
      <c r="EUE29" s="11"/>
      <c r="EUF29" s="11"/>
      <c r="EUG29" s="11"/>
      <c r="EUH29" s="11"/>
      <c r="EUI29" s="11"/>
      <c r="EUJ29" s="11"/>
      <c r="EUK29" s="11"/>
      <c r="EUL29" s="11"/>
      <c r="EUM29" s="11"/>
      <c r="EUN29" s="11"/>
      <c r="EUO29" s="11"/>
      <c r="EUP29" s="11"/>
      <c r="EUQ29" s="11"/>
      <c r="EUR29" s="11"/>
      <c r="EUS29" s="11"/>
      <c r="EUT29" s="11"/>
      <c r="EUU29" s="11"/>
      <c r="EUV29" s="11"/>
      <c r="EUW29" s="11"/>
      <c r="EUX29" s="11"/>
      <c r="EUY29" s="11"/>
      <c r="EUZ29" s="11"/>
      <c r="EVA29" s="11"/>
      <c r="EVB29" s="11"/>
      <c r="EVC29" s="11"/>
      <c r="EVD29" s="11"/>
      <c r="EVE29" s="11"/>
      <c r="EVF29" s="11"/>
      <c r="EVG29" s="11"/>
      <c r="EVH29" s="11"/>
      <c r="EVI29" s="11"/>
      <c r="EVJ29" s="11"/>
      <c r="EVK29" s="11"/>
      <c r="EVL29" s="11"/>
      <c r="EVM29" s="11"/>
      <c r="EVN29" s="11"/>
      <c r="EVO29" s="11"/>
      <c r="EVP29" s="11"/>
      <c r="EVQ29" s="11"/>
      <c r="EVR29" s="11"/>
      <c r="EVS29" s="11"/>
      <c r="EVT29" s="11"/>
      <c r="EVU29" s="11"/>
      <c r="EVV29" s="11"/>
      <c r="EVW29" s="11"/>
      <c r="EVX29" s="11"/>
      <c r="EVY29" s="11"/>
      <c r="EVZ29" s="11"/>
      <c r="EWA29" s="11"/>
      <c r="EWB29" s="11"/>
      <c r="EWC29" s="11"/>
      <c r="EWD29" s="11"/>
      <c r="EWE29" s="11"/>
      <c r="EWF29" s="11"/>
      <c r="EWG29" s="11"/>
      <c r="EWH29" s="11"/>
      <c r="EWI29" s="11"/>
      <c r="EWJ29" s="11"/>
      <c r="EWK29" s="11"/>
      <c r="EWL29" s="11"/>
      <c r="EWM29" s="11"/>
      <c r="EWN29" s="11"/>
      <c r="EWO29" s="11"/>
      <c r="EWP29" s="11"/>
      <c r="EWQ29" s="11"/>
      <c r="EWR29" s="11"/>
      <c r="EWS29" s="11"/>
      <c r="EWT29" s="11"/>
      <c r="EWU29" s="11"/>
      <c r="EWV29" s="11"/>
      <c r="EWW29" s="11"/>
      <c r="EWX29" s="11"/>
      <c r="EWY29" s="11"/>
      <c r="EWZ29" s="11"/>
      <c r="EXA29" s="11"/>
      <c r="EXB29" s="11"/>
      <c r="EXC29" s="11"/>
      <c r="EXD29" s="11"/>
      <c r="EXE29" s="11"/>
      <c r="EXF29" s="11"/>
      <c r="EXG29" s="11"/>
      <c r="EXH29" s="11"/>
      <c r="EXI29" s="11"/>
      <c r="EXJ29" s="11"/>
      <c r="EXK29" s="11"/>
      <c r="EXL29" s="11"/>
      <c r="EXM29" s="11"/>
      <c r="EXN29" s="11"/>
      <c r="EXO29" s="11"/>
      <c r="EXP29" s="11"/>
      <c r="EXQ29" s="11"/>
      <c r="EXR29" s="11"/>
      <c r="EXS29" s="11"/>
      <c r="EXT29" s="11"/>
      <c r="EXU29" s="11"/>
      <c r="EXV29" s="11"/>
      <c r="EXW29" s="11"/>
      <c r="EXX29" s="11"/>
      <c r="EXY29" s="11"/>
      <c r="EXZ29" s="11"/>
      <c r="EYA29" s="11"/>
      <c r="EYB29" s="11"/>
      <c r="EYC29" s="11"/>
      <c r="EYD29" s="11"/>
      <c r="EYE29" s="11"/>
      <c r="EYF29" s="11"/>
      <c r="EYG29" s="11"/>
      <c r="EYH29" s="11"/>
      <c r="EYI29" s="11"/>
      <c r="EYJ29" s="11"/>
      <c r="EYK29" s="11"/>
      <c r="EYL29" s="11"/>
      <c r="EYM29" s="11"/>
      <c r="EYN29" s="11"/>
      <c r="EYO29" s="11"/>
      <c r="EYP29" s="11"/>
      <c r="EYQ29" s="11"/>
      <c r="EYR29" s="11"/>
      <c r="EYS29" s="11"/>
      <c r="EYT29" s="11"/>
      <c r="EYU29" s="11"/>
      <c r="EYV29" s="11"/>
      <c r="EYW29" s="11"/>
      <c r="EYX29" s="11"/>
      <c r="EYY29" s="11"/>
      <c r="EYZ29" s="11"/>
      <c r="EZA29" s="11"/>
      <c r="EZB29" s="11"/>
      <c r="EZC29" s="11"/>
      <c r="EZD29" s="11"/>
      <c r="EZE29" s="11"/>
      <c r="EZF29" s="11"/>
      <c r="EZG29" s="11"/>
      <c r="EZH29" s="11"/>
      <c r="EZI29" s="11"/>
      <c r="EZJ29" s="11"/>
      <c r="EZK29" s="11"/>
      <c r="EZL29" s="11"/>
      <c r="EZM29" s="11"/>
      <c r="EZN29" s="11"/>
      <c r="EZO29" s="11"/>
      <c r="EZP29" s="11"/>
      <c r="EZQ29" s="11"/>
      <c r="EZR29" s="11"/>
      <c r="EZS29" s="11"/>
      <c r="EZT29" s="11"/>
      <c r="EZU29" s="11"/>
      <c r="EZV29" s="11"/>
      <c r="EZW29" s="11"/>
      <c r="EZX29" s="11"/>
      <c r="EZY29" s="11"/>
      <c r="EZZ29" s="11"/>
      <c r="FAA29" s="11"/>
      <c r="FAB29" s="11"/>
      <c r="FAC29" s="11"/>
      <c r="FAD29" s="11"/>
      <c r="FAE29" s="11"/>
      <c r="FAF29" s="11"/>
      <c r="FAG29" s="11"/>
      <c r="FAH29" s="11"/>
      <c r="FAI29" s="11"/>
      <c r="FAJ29" s="11"/>
      <c r="FAK29" s="11"/>
      <c r="FAL29" s="11"/>
      <c r="FAM29" s="11"/>
      <c r="FAN29" s="11"/>
      <c r="FAO29" s="11"/>
      <c r="FAP29" s="11"/>
      <c r="FAQ29" s="11"/>
      <c r="FAR29" s="11"/>
      <c r="FAS29" s="11"/>
      <c r="FAT29" s="11"/>
      <c r="FAU29" s="11"/>
      <c r="FAV29" s="11"/>
      <c r="FAW29" s="11"/>
      <c r="FAX29" s="11"/>
      <c r="FAY29" s="11"/>
      <c r="FAZ29" s="11"/>
      <c r="FBA29" s="11"/>
      <c r="FBB29" s="11"/>
      <c r="FBC29" s="11"/>
      <c r="FBD29" s="11"/>
      <c r="FBE29" s="11"/>
      <c r="FBF29" s="11"/>
      <c r="FBG29" s="11"/>
      <c r="FBH29" s="11"/>
      <c r="FBI29" s="11"/>
      <c r="FBJ29" s="11"/>
      <c r="FBK29" s="11"/>
      <c r="FBL29" s="11"/>
      <c r="FBM29" s="11"/>
      <c r="FBN29" s="11"/>
      <c r="FBO29" s="11"/>
      <c r="FBP29" s="11"/>
      <c r="FBQ29" s="11"/>
      <c r="FBR29" s="11"/>
      <c r="FBS29" s="11"/>
      <c r="FBT29" s="11"/>
      <c r="FBU29" s="11"/>
      <c r="FBV29" s="11"/>
      <c r="FBW29" s="11"/>
      <c r="FBX29" s="11"/>
      <c r="FBY29" s="11"/>
      <c r="FBZ29" s="11"/>
      <c r="FCA29" s="11"/>
      <c r="FCB29" s="11"/>
      <c r="FCC29" s="11"/>
      <c r="FCD29" s="11"/>
      <c r="FCE29" s="11"/>
      <c r="FCF29" s="11"/>
      <c r="FCG29" s="11"/>
      <c r="FCH29" s="11"/>
      <c r="FCI29" s="11"/>
      <c r="FCJ29" s="11"/>
      <c r="FCK29" s="11"/>
      <c r="FCL29" s="11"/>
      <c r="FCM29" s="11"/>
      <c r="FCN29" s="11"/>
      <c r="FCO29" s="11"/>
      <c r="FCP29" s="11"/>
      <c r="FCQ29" s="11"/>
      <c r="FCR29" s="11"/>
      <c r="FCS29" s="11"/>
      <c r="FCT29" s="11"/>
      <c r="FCU29" s="11"/>
      <c r="FCV29" s="11"/>
      <c r="FCW29" s="11"/>
      <c r="FCX29" s="11"/>
      <c r="FCY29" s="11"/>
      <c r="FCZ29" s="11"/>
      <c r="FDA29" s="11"/>
      <c r="FDB29" s="11"/>
      <c r="FDC29" s="11"/>
      <c r="FDD29" s="11"/>
      <c r="FDE29" s="11"/>
      <c r="FDF29" s="11"/>
      <c r="FDG29" s="11"/>
      <c r="FDH29" s="11"/>
      <c r="FDI29" s="11"/>
      <c r="FDJ29" s="11"/>
      <c r="FDK29" s="11"/>
      <c r="FDL29" s="11"/>
      <c r="FDM29" s="11"/>
      <c r="FDN29" s="11"/>
      <c r="FDO29" s="11"/>
      <c r="FDP29" s="11"/>
      <c r="FDQ29" s="11"/>
      <c r="FDR29" s="11"/>
      <c r="FDS29" s="11"/>
      <c r="FDT29" s="11"/>
      <c r="FDU29" s="11"/>
      <c r="FDV29" s="11"/>
      <c r="FDW29" s="11"/>
      <c r="FDX29" s="11"/>
      <c r="FDY29" s="11"/>
      <c r="FDZ29" s="11"/>
      <c r="FEA29" s="11"/>
      <c r="FEB29" s="11"/>
      <c r="FEC29" s="11"/>
      <c r="FED29" s="11"/>
      <c r="FEE29" s="11"/>
      <c r="FEF29" s="11"/>
      <c r="FEG29" s="11"/>
      <c r="FEH29" s="11"/>
      <c r="FEI29" s="11"/>
      <c r="FEJ29" s="11"/>
      <c r="FEK29" s="11"/>
      <c r="FEL29" s="11"/>
      <c r="FEM29" s="11"/>
      <c r="FEN29" s="11"/>
      <c r="FEO29" s="11"/>
      <c r="FEP29" s="11"/>
      <c r="FEQ29" s="11"/>
      <c r="FER29" s="11"/>
      <c r="FES29" s="11"/>
      <c r="FET29" s="11"/>
      <c r="FEU29" s="11"/>
      <c r="FEV29" s="11"/>
      <c r="FEW29" s="11"/>
      <c r="FEX29" s="11"/>
      <c r="FEY29" s="11"/>
      <c r="FEZ29" s="11"/>
      <c r="FFA29" s="11"/>
      <c r="FFB29" s="11"/>
      <c r="FFC29" s="11"/>
      <c r="FFD29" s="11"/>
      <c r="FFE29" s="11"/>
      <c r="FFF29" s="11"/>
      <c r="FFG29" s="11"/>
      <c r="FFH29" s="11"/>
      <c r="FFI29" s="11"/>
      <c r="FFJ29" s="11"/>
      <c r="FFK29" s="11"/>
      <c r="FFL29" s="11"/>
      <c r="FFM29" s="11"/>
      <c r="FFN29" s="11"/>
      <c r="FFO29" s="11"/>
      <c r="FFP29" s="11"/>
      <c r="FFQ29" s="11"/>
      <c r="FFR29" s="11"/>
      <c r="FFS29" s="11"/>
      <c r="FFT29" s="11"/>
      <c r="FFU29" s="11"/>
      <c r="FFV29" s="11"/>
      <c r="FFW29" s="11"/>
      <c r="FFX29" s="11"/>
      <c r="FFY29" s="11"/>
      <c r="FFZ29" s="11"/>
      <c r="FGA29" s="11"/>
      <c r="FGB29" s="11"/>
      <c r="FGC29" s="11"/>
      <c r="FGD29" s="11"/>
      <c r="FGE29" s="11"/>
      <c r="FGF29" s="11"/>
      <c r="FGG29" s="11"/>
      <c r="FGH29" s="11"/>
      <c r="FGI29" s="11"/>
      <c r="FGJ29" s="11"/>
      <c r="FGK29" s="11"/>
      <c r="FGL29" s="11"/>
      <c r="FGM29" s="11"/>
      <c r="FGN29" s="11"/>
      <c r="FGO29" s="11"/>
      <c r="FGP29" s="11"/>
      <c r="FGQ29" s="11"/>
      <c r="FGR29" s="11"/>
      <c r="FGS29" s="11"/>
      <c r="FGT29" s="11"/>
      <c r="FGU29" s="11"/>
      <c r="FGV29" s="11"/>
      <c r="FGW29" s="11"/>
      <c r="FGX29" s="11"/>
      <c r="FGY29" s="11"/>
      <c r="FGZ29" s="11"/>
      <c r="FHA29" s="11"/>
      <c r="FHB29" s="11"/>
      <c r="FHC29" s="11"/>
      <c r="FHD29" s="11"/>
      <c r="FHE29" s="11"/>
      <c r="FHF29" s="11"/>
      <c r="FHG29" s="11"/>
      <c r="FHH29" s="11"/>
      <c r="FHI29" s="11"/>
      <c r="FHJ29" s="11"/>
      <c r="FHK29" s="11"/>
      <c r="FHL29" s="11"/>
      <c r="FHM29" s="11"/>
      <c r="FHN29" s="11"/>
      <c r="FHO29" s="11"/>
      <c r="FHP29" s="11"/>
      <c r="FHQ29" s="11"/>
      <c r="FHR29" s="11"/>
      <c r="FHS29" s="11"/>
      <c r="FHT29" s="11"/>
      <c r="FHU29" s="11"/>
      <c r="FHV29" s="11"/>
      <c r="FHW29" s="11"/>
      <c r="FHX29" s="11"/>
      <c r="FHY29" s="11"/>
      <c r="FHZ29" s="11"/>
      <c r="FIA29" s="11"/>
      <c r="FIB29" s="11"/>
      <c r="FIC29" s="11"/>
      <c r="FID29" s="11"/>
      <c r="FIE29" s="11"/>
      <c r="FIF29" s="11"/>
      <c r="FIG29" s="11"/>
      <c r="FIH29" s="11"/>
      <c r="FII29" s="11"/>
      <c r="FIJ29" s="11"/>
      <c r="FIK29" s="11"/>
      <c r="FIL29" s="11"/>
      <c r="FIM29" s="11"/>
      <c r="FIN29" s="11"/>
      <c r="FIO29" s="11"/>
      <c r="FIP29" s="11"/>
      <c r="FIQ29" s="11"/>
      <c r="FIR29" s="11"/>
      <c r="FIS29" s="11"/>
      <c r="FIT29" s="11"/>
      <c r="FIU29" s="11"/>
      <c r="FIV29" s="11"/>
      <c r="FIW29" s="11"/>
      <c r="FIX29" s="11"/>
      <c r="FIY29" s="11"/>
      <c r="FIZ29" s="11"/>
      <c r="FJA29" s="11"/>
      <c r="FJB29" s="11"/>
      <c r="FJC29" s="11"/>
      <c r="FJD29" s="11"/>
      <c r="FJE29" s="11"/>
      <c r="FJF29" s="11"/>
      <c r="FJG29" s="11"/>
      <c r="FJH29" s="11"/>
      <c r="FJI29" s="11"/>
      <c r="FJJ29" s="11"/>
      <c r="FJK29" s="11"/>
      <c r="FJL29" s="11"/>
      <c r="FJM29" s="11"/>
      <c r="FJN29" s="11"/>
      <c r="FJO29" s="11"/>
      <c r="FJP29" s="11"/>
      <c r="FJQ29" s="11"/>
      <c r="FJR29" s="11"/>
      <c r="FJS29" s="11"/>
      <c r="FJT29" s="11"/>
      <c r="FJU29" s="11"/>
      <c r="FJV29" s="11"/>
      <c r="FJW29" s="11"/>
      <c r="FJX29" s="11"/>
      <c r="FJY29" s="11"/>
      <c r="FJZ29" s="11"/>
      <c r="FKA29" s="11"/>
      <c r="FKB29" s="11"/>
      <c r="FKC29" s="11"/>
      <c r="FKD29" s="11"/>
      <c r="FKE29" s="11"/>
      <c r="FKF29" s="11"/>
      <c r="FKG29" s="11"/>
      <c r="FKH29" s="11"/>
      <c r="FKI29" s="11"/>
      <c r="FKJ29" s="11"/>
      <c r="FKK29" s="11"/>
      <c r="FKL29" s="11"/>
      <c r="FKM29" s="11"/>
      <c r="FKN29" s="11"/>
      <c r="FKO29" s="11"/>
      <c r="FKP29" s="11"/>
      <c r="FKQ29" s="11"/>
      <c r="FKR29" s="11"/>
      <c r="FKS29" s="11"/>
      <c r="FKT29" s="11"/>
      <c r="FKU29" s="11"/>
      <c r="FKV29" s="11"/>
      <c r="FKW29" s="11"/>
      <c r="FKX29" s="11"/>
      <c r="FKY29" s="11"/>
      <c r="FKZ29" s="11"/>
      <c r="FLA29" s="11"/>
      <c r="FLB29" s="11"/>
      <c r="FLC29" s="11"/>
      <c r="FLD29" s="11"/>
      <c r="FLE29" s="11"/>
      <c r="FLF29" s="11"/>
      <c r="FLG29" s="11"/>
      <c r="FLH29" s="11"/>
      <c r="FLI29" s="11"/>
      <c r="FLJ29" s="11"/>
      <c r="FLK29" s="11"/>
      <c r="FLL29" s="11"/>
      <c r="FLM29" s="11"/>
      <c r="FLN29" s="11"/>
      <c r="FLO29" s="11"/>
      <c r="FLP29" s="11"/>
      <c r="FLQ29" s="11"/>
      <c r="FLR29" s="11"/>
      <c r="FLS29" s="11"/>
      <c r="FLT29" s="11"/>
      <c r="FLU29" s="11"/>
      <c r="FLV29" s="11"/>
      <c r="FLW29" s="11"/>
      <c r="FLX29" s="11"/>
      <c r="FLY29" s="11"/>
      <c r="FLZ29" s="11"/>
      <c r="FMA29" s="11"/>
      <c r="FMB29" s="11"/>
      <c r="FMC29" s="11"/>
      <c r="FMD29" s="11"/>
      <c r="FME29" s="11"/>
      <c r="FMF29" s="11"/>
      <c r="FMG29" s="11"/>
      <c r="FMH29" s="11"/>
      <c r="FMI29" s="11"/>
      <c r="FMJ29" s="11"/>
      <c r="FMK29" s="11"/>
      <c r="FML29" s="11"/>
      <c r="FMM29" s="11"/>
      <c r="FMN29" s="11"/>
      <c r="FMO29" s="11"/>
      <c r="FMP29" s="11"/>
      <c r="FMQ29" s="11"/>
      <c r="FMR29" s="11"/>
      <c r="FMS29" s="11"/>
      <c r="FMT29" s="11"/>
      <c r="FMU29" s="11"/>
      <c r="FMV29" s="11"/>
      <c r="FMW29" s="11"/>
      <c r="FMX29" s="11"/>
      <c r="FMY29" s="11"/>
      <c r="FMZ29" s="11"/>
      <c r="FNA29" s="11"/>
      <c r="FNB29" s="11"/>
      <c r="FNC29" s="11"/>
      <c r="FND29" s="11"/>
      <c r="FNE29" s="11"/>
      <c r="FNF29" s="11"/>
      <c r="FNG29" s="11"/>
      <c r="FNH29" s="11"/>
      <c r="FNI29" s="11"/>
      <c r="FNJ29" s="11"/>
      <c r="FNK29" s="11"/>
      <c r="FNL29" s="11"/>
      <c r="FNM29" s="11"/>
      <c r="FNN29" s="11"/>
      <c r="FNO29" s="11"/>
      <c r="FNP29" s="11"/>
      <c r="FNQ29" s="11"/>
      <c r="FNR29" s="11"/>
      <c r="FNS29" s="11"/>
      <c r="FNT29" s="11"/>
      <c r="FNU29" s="11"/>
      <c r="FNV29" s="11"/>
      <c r="FNW29" s="11"/>
      <c r="FNX29" s="11"/>
      <c r="FNY29" s="11"/>
      <c r="FNZ29" s="11"/>
      <c r="FOA29" s="11"/>
      <c r="FOB29" s="11"/>
      <c r="FOC29" s="11"/>
      <c r="FOD29" s="11"/>
      <c r="FOE29" s="11"/>
      <c r="FOF29" s="11"/>
      <c r="FOG29" s="11"/>
      <c r="FOH29" s="11"/>
      <c r="FOI29" s="11"/>
      <c r="FOJ29" s="11"/>
      <c r="FOK29" s="11"/>
      <c r="FOL29" s="11"/>
      <c r="FOM29" s="11"/>
      <c r="FON29" s="11"/>
      <c r="FOO29" s="11"/>
      <c r="FOP29" s="11"/>
      <c r="FOQ29" s="11"/>
      <c r="FOR29" s="11"/>
      <c r="FOS29" s="11"/>
      <c r="FOT29" s="11"/>
      <c r="FOU29" s="11"/>
      <c r="FOV29" s="11"/>
      <c r="FOW29" s="11"/>
      <c r="FOX29" s="11"/>
      <c r="FOY29" s="11"/>
      <c r="FOZ29" s="11"/>
      <c r="FPA29" s="11"/>
      <c r="FPB29" s="11"/>
      <c r="FPC29" s="11"/>
      <c r="FPD29" s="11"/>
      <c r="FPE29" s="11"/>
      <c r="FPF29" s="11"/>
      <c r="FPG29" s="11"/>
      <c r="FPH29" s="11"/>
      <c r="FPI29" s="11"/>
      <c r="FPJ29" s="11"/>
      <c r="FPK29" s="11"/>
      <c r="FPL29" s="11"/>
      <c r="FPM29" s="11"/>
      <c r="FPN29" s="11"/>
      <c r="FPO29" s="11"/>
      <c r="FPP29" s="11"/>
      <c r="FPQ29" s="11"/>
      <c r="FPR29" s="11"/>
      <c r="FPS29" s="11"/>
      <c r="FPT29" s="11"/>
      <c r="FPU29" s="11"/>
      <c r="FPV29" s="11"/>
      <c r="FPW29" s="11"/>
      <c r="FPX29" s="11"/>
      <c r="FPY29" s="11"/>
      <c r="FPZ29" s="11"/>
      <c r="FQA29" s="11"/>
      <c r="FQB29" s="11"/>
      <c r="FQC29" s="11"/>
      <c r="FQD29" s="11"/>
      <c r="FQE29" s="11"/>
      <c r="FQF29" s="11"/>
      <c r="FQG29" s="11"/>
      <c r="FQH29" s="11"/>
      <c r="FQI29" s="11"/>
      <c r="FQJ29" s="11"/>
      <c r="FQK29" s="11"/>
      <c r="FQL29" s="11"/>
      <c r="FQM29" s="11"/>
      <c r="FQN29" s="11"/>
      <c r="FQO29" s="11"/>
      <c r="FQP29" s="11"/>
      <c r="FQQ29" s="11"/>
      <c r="FQR29" s="11"/>
      <c r="FQS29" s="11"/>
      <c r="FQT29" s="11"/>
      <c r="FQU29" s="11"/>
      <c r="FQV29" s="11"/>
      <c r="FQW29" s="11"/>
      <c r="FQX29" s="11"/>
      <c r="FQY29" s="11"/>
      <c r="FQZ29" s="11"/>
      <c r="FRA29" s="11"/>
      <c r="FRB29" s="11"/>
      <c r="FRC29" s="11"/>
      <c r="FRD29" s="11"/>
      <c r="FRE29" s="11"/>
      <c r="FRF29" s="11"/>
      <c r="FRG29" s="11"/>
      <c r="FRH29" s="11"/>
      <c r="FRI29" s="11"/>
      <c r="FRJ29" s="11"/>
      <c r="FRK29" s="11"/>
      <c r="FRL29" s="11"/>
      <c r="FRM29" s="11"/>
      <c r="FRN29" s="11"/>
      <c r="FRO29" s="11"/>
      <c r="FRP29" s="11"/>
      <c r="FRQ29" s="11"/>
      <c r="FRR29" s="11"/>
      <c r="FRS29" s="11"/>
      <c r="FRT29" s="11"/>
      <c r="FRU29" s="11"/>
      <c r="FRV29" s="11"/>
      <c r="FRW29" s="11"/>
      <c r="FRX29" s="11"/>
      <c r="FRY29" s="11"/>
      <c r="FRZ29" s="11"/>
      <c r="FSA29" s="11"/>
      <c r="FSB29" s="11"/>
    </row>
    <row r="30" spans="1:4552" s="35" customFormat="1" ht="12.75" customHeight="1">
      <c r="A30" s="31" t="s">
        <v>5</v>
      </c>
      <c r="B30" s="32"/>
      <c r="C30" s="33"/>
      <c r="D30" s="33"/>
      <c r="E30" s="33"/>
      <c r="F30" s="33"/>
      <c r="G30" s="34" t="s">
        <v>48</v>
      </c>
      <c r="H30" s="232">
        <f>IFERROR(H28/C28-1,"N/A")</f>
        <v>0.44000000000000017</v>
      </c>
      <c r="I30" s="232">
        <f>IFERROR(I28/D28-1,"N/A")</f>
        <v>3.3200000000000003</v>
      </c>
      <c r="J30" s="232">
        <f t="shared" ref="J30:K30" si="54">IFERROR(J28/E28-1,"N/A")</f>
        <v>0.44000000000000017</v>
      </c>
      <c r="K30" s="232">
        <f t="shared" si="54"/>
        <v>2.6</v>
      </c>
      <c r="L30" s="34">
        <f>IFERROR(L28/G28-1,"N/A")</f>
        <v>1.8800000000000003</v>
      </c>
      <c r="M30" s="232">
        <f>IFERROR(M28/H28-1,"N/A")</f>
        <v>11.237499999999999</v>
      </c>
      <c r="N30" s="232">
        <f>IFERROR(N28/I28-1,"N/A")</f>
        <v>11.237499999999999</v>
      </c>
      <c r="O30" s="232">
        <f t="shared" ref="O30:P30" si="55">IFERROR(O28/J28-1,"N/A")</f>
        <v>11.237499999999999</v>
      </c>
      <c r="P30" s="232">
        <f t="shared" si="55"/>
        <v>11.237499999999999</v>
      </c>
      <c r="Q30" s="34">
        <f>IFERROR(Q28/L28-1,"N/A")</f>
        <v>11.237499999999999</v>
      </c>
      <c r="R30" s="232">
        <f>IFERROR(R28/M28-1,"N/A")</f>
        <v>9.8032236976506653</v>
      </c>
      <c r="S30" s="232">
        <f>IFERROR(S28/N28-1,"N/A")</f>
        <v>9.8032236976506635</v>
      </c>
      <c r="T30" s="232">
        <f t="shared" ref="T30:U30" si="56">IFERROR(T28/O28-1,"N/A")</f>
        <v>9.8032236976506653</v>
      </c>
      <c r="U30" s="232">
        <f t="shared" si="56"/>
        <v>9.8032236976506635</v>
      </c>
      <c r="V30" s="34">
        <f>IFERROR(V28/Q28-1,"N/A")</f>
        <v>9.8032236976506635</v>
      </c>
      <c r="W30" s="232">
        <f>IFERROR(W28/R28-1,"N/A")</f>
        <v>11.200732922883205</v>
      </c>
      <c r="X30" s="232">
        <f>IFERROR(X28/S28-1,"N/A")</f>
        <v>11.200732922883208</v>
      </c>
      <c r="Y30" s="232">
        <f t="shared" ref="Y30:Z30" si="57">IFERROR(Y28/T28-1,"N/A")</f>
        <v>11.200732922883205</v>
      </c>
      <c r="Z30" s="232">
        <f t="shared" si="57"/>
        <v>11.200732922883207</v>
      </c>
      <c r="AA30" s="34">
        <f>IFERROR(AA28/V28-1,"N/A")</f>
        <v>11.200732922883207</v>
      </c>
      <c r="AB30" s="232">
        <f>IFERROR(AB28/W28-1,"N/A")</f>
        <v>4.5082654522080183</v>
      </c>
      <c r="AC30" s="232">
        <f>IFERROR(AC28/X28-1,"N/A")</f>
        <v>4.5082654522080174</v>
      </c>
      <c r="AD30" s="232">
        <f t="shared" ref="AD30:AE30" si="58">IFERROR(AD28/Y28-1,"N/A")</f>
        <v>4.5082654522080183</v>
      </c>
      <c r="AE30" s="232">
        <f t="shared" si="58"/>
        <v>4.5082654522080183</v>
      </c>
      <c r="AF30" s="34">
        <f>IFERROR(AF28/AA28-1,"N/A")</f>
        <v>4.5082654522080183</v>
      </c>
      <c r="AG30" s="334">
        <f>IFERROR(AG28/AF28-1,"N/A")</f>
        <v>2.8687772819977813</v>
      </c>
      <c r="AH30" s="334">
        <f t="shared" ref="AH30:AJ30" si="59">IFERROR(AH28/AG28-1,"N/A")</f>
        <v>0.99894573529414421</v>
      </c>
      <c r="AI30" s="334">
        <f t="shared" si="59"/>
        <v>0.50918387181847735</v>
      </c>
      <c r="AJ30" s="334">
        <f t="shared" si="59"/>
        <v>0.46893417180357333</v>
      </c>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c r="KJ30" s="11"/>
      <c r="KK30" s="11"/>
      <c r="KL30" s="11"/>
      <c r="KM30" s="11"/>
      <c r="KN30" s="11"/>
      <c r="KO30" s="11"/>
      <c r="KP30" s="11"/>
      <c r="KQ30" s="11"/>
      <c r="KR30" s="11"/>
      <c r="KS30" s="11"/>
      <c r="KT30" s="11"/>
      <c r="KU30" s="11"/>
      <c r="KV30" s="11"/>
      <c r="KW30" s="11"/>
      <c r="KX30" s="11"/>
      <c r="KY30" s="11"/>
      <c r="KZ30" s="11"/>
      <c r="LA30" s="11"/>
      <c r="LB30" s="11"/>
      <c r="LC30" s="11"/>
      <c r="LD30" s="11"/>
      <c r="LE30" s="11"/>
      <c r="LF30" s="11"/>
      <c r="LG30" s="11"/>
      <c r="LH30" s="11"/>
      <c r="LI30" s="11"/>
      <c r="LJ30" s="11"/>
      <c r="LK30" s="11"/>
      <c r="LL30" s="11"/>
      <c r="LM30" s="11"/>
      <c r="LN30" s="11"/>
      <c r="LO30" s="11"/>
      <c r="LP30" s="11"/>
      <c r="LQ30" s="11"/>
      <c r="LR30" s="11"/>
      <c r="LS30" s="11"/>
      <c r="LT30" s="11"/>
      <c r="LU30" s="11"/>
      <c r="LV30" s="11"/>
      <c r="LW30" s="11"/>
      <c r="LX30" s="11"/>
      <c r="LY30" s="11"/>
      <c r="LZ30" s="11"/>
      <c r="MA30" s="11"/>
      <c r="MB30" s="11"/>
      <c r="MC30" s="11"/>
      <c r="MD30" s="11"/>
      <c r="ME30" s="11"/>
      <c r="MF30" s="11"/>
      <c r="MG30" s="11"/>
      <c r="MH30" s="11"/>
      <c r="MI30" s="11"/>
      <c r="MJ30" s="11"/>
      <c r="MK30" s="11"/>
      <c r="ML30" s="11"/>
      <c r="MM30" s="11"/>
      <c r="MN30" s="11"/>
      <c r="MO30" s="11"/>
      <c r="MP30" s="11"/>
      <c r="MQ30" s="11"/>
      <c r="MR30" s="11"/>
      <c r="MS30" s="11"/>
      <c r="MT30" s="11"/>
      <c r="MU30" s="11"/>
      <c r="MV30" s="11"/>
      <c r="MW30" s="11"/>
      <c r="MX30" s="11"/>
      <c r="MY30" s="11"/>
      <c r="MZ30" s="11"/>
      <c r="NA30" s="11"/>
      <c r="NB30" s="11"/>
      <c r="NC30" s="11"/>
      <c r="ND30" s="11"/>
      <c r="NE30" s="11"/>
      <c r="NF30" s="11"/>
      <c r="NG30" s="11"/>
      <c r="NH30" s="11"/>
      <c r="NI30" s="11"/>
      <c r="NJ30" s="11"/>
      <c r="NK30" s="11"/>
      <c r="NL30" s="11"/>
      <c r="NM30" s="11"/>
      <c r="NN30" s="11"/>
      <c r="NO30" s="11"/>
      <c r="NP30" s="11"/>
      <c r="NQ30" s="11"/>
      <c r="NR30" s="11"/>
      <c r="NS30" s="11"/>
      <c r="NT30" s="11"/>
      <c r="NU30" s="11"/>
      <c r="NV30" s="11"/>
      <c r="NW30" s="11"/>
      <c r="NX30" s="11"/>
      <c r="NY30" s="11"/>
      <c r="NZ30" s="11"/>
      <c r="OA30" s="11"/>
      <c r="OB30" s="11"/>
      <c r="OC30" s="11"/>
      <c r="OD30" s="11"/>
      <c r="OE30" s="11"/>
      <c r="OF30" s="11"/>
      <c r="OG30" s="11"/>
      <c r="OH30" s="11"/>
      <c r="OI30" s="11"/>
      <c r="OJ30" s="11"/>
      <c r="OK30" s="11"/>
      <c r="OL30" s="11"/>
      <c r="OM30" s="11"/>
      <c r="ON30" s="11"/>
      <c r="OO30" s="11"/>
      <c r="OP30" s="11"/>
      <c r="OQ30" s="11"/>
      <c r="OR30" s="11"/>
      <c r="OS30" s="11"/>
      <c r="OT30" s="11"/>
      <c r="OU30" s="11"/>
      <c r="OV30" s="11"/>
      <c r="OW30" s="11"/>
      <c r="OX30" s="11"/>
      <c r="OY30" s="11"/>
      <c r="OZ30" s="11"/>
      <c r="PA30" s="11"/>
      <c r="PB30" s="11"/>
      <c r="PC30" s="11"/>
      <c r="PD30" s="11"/>
      <c r="PE30" s="11"/>
      <c r="PF30" s="11"/>
      <c r="PG30" s="11"/>
      <c r="PH30" s="11"/>
      <c r="PI30" s="11"/>
      <c r="PJ30" s="11"/>
      <c r="PK30" s="11"/>
      <c r="PL30" s="11"/>
      <c r="PM30" s="11"/>
      <c r="PN30" s="11"/>
      <c r="PO30" s="11"/>
      <c r="PP30" s="11"/>
      <c r="PQ30" s="11"/>
      <c r="PR30" s="11"/>
      <c r="PS30" s="11"/>
      <c r="PT30" s="11"/>
      <c r="PU30" s="11"/>
      <c r="PV30" s="11"/>
      <c r="PW30" s="11"/>
      <c r="PX30" s="11"/>
      <c r="PY30" s="11"/>
      <c r="PZ30" s="11"/>
      <c r="QA30" s="11"/>
      <c r="QB30" s="11"/>
      <c r="QC30" s="11"/>
      <c r="QD30" s="11"/>
      <c r="QE30" s="11"/>
      <c r="QF30" s="11"/>
      <c r="QG30" s="11"/>
      <c r="QH30" s="11"/>
      <c r="QI30" s="11"/>
      <c r="QJ30" s="11"/>
      <c r="QK30" s="11"/>
      <c r="QL30" s="11"/>
      <c r="QM30" s="11"/>
      <c r="QN30" s="11"/>
      <c r="QO30" s="11"/>
      <c r="QP30" s="11"/>
      <c r="QQ30" s="11"/>
      <c r="QR30" s="11"/>
      <c r="QS30" s="11"/>
      <c r="QT30" s="11"/>
      <c r="QU30" s="11"/>
      <c r="QV30" s="11"/>
      <c r="QW30" s="11"/>
      <c r="QX30" s="11"/>
      <c r="QY30" s="11"/>
      <c r="QZ30" s="11"/>
      <c r="RA30" s="11"/>
      <c r="RB30" s="11"/>
      <c r="RC30" s="11"/>
      <c r="RD30" s="11"/>
      <c r="RE30" s="11"/>
      <c r="RF30" s="11"/>
      <c r="RG30" s="11"/>
      <c r="RH30" s="11"/>
      <c r="RI30" s="11"/>
      <c r="RJ30" s="11"/>
      <c r="RK30" s="11"/>
      <c r="RL30" s="11"/>
      <c r="RM30" s="11"/>
      <c r="RN30" s="11"/>
      <c r="RO30" s="11"/>
      <c r="RP30" s="11"/>
      <c r="RQ30" s="11"/>
      <c r="RR30" s="11"/>
      <c r="RS30" s="11"/>
      <c r="RT30" s="11"/>
      <c r="RU30" s="11"/>
      <c r="RV30" s="11"/>
      <c r="RW30" s="11"/>
      <c r="RX30" s="11"/>
      <c r="RY30" s="11"/>
      <c r="RZ30" s="11"/>
      <c r="SA30" s="11"/>
      <c r="SB30" s="11"/>
      <c r="SC30" s="11"/>
      <c r="SD30" s="11"/>
      <c r="SE30" s="11"/>
      <c r="SF30" s="11"/>
      <c r="SG30" s="11"/>
      <c r="SH30" s="11"/>
      <c r="SI30" s="11"/>
      <c r="SJ30" s="11"/>
      <c r="SK30" s="11"/>
      <c r="SL30" s="11"/>
      <c r="SM30" s="11"/>
      <c r="SN30" s="11"/>
      <c r="SO30" s="11"/>
      <c r="SP30" s="11"/>
      <c r="SQ30" s="11"/>
      <c r="SR30" s="11"/>
      <c r="SS30" s="11"/>
      <c r="ST30" s="11"/>
      <c r="SU30" s="11"/>
      <c r="SV30" s="11"/>
      <c r="SW30" s="11"/>
      <c r="SX30" s="11"/>
      <c r="SY30" s="11"/>
      <c r="SZ30" s="11"/>
      <c r="TA30" s="11"/>
      <c r="TB30" s="11"/>
      <c r="TC30" s="11"/>
      <c r="TD30" s="11"/>
      <c r="TE30" s="11"/>
      <c r="TF30" s="11"/>
      <c r="TG30" s="11"/>
      <c r="TH30" s="11"/>
      <c r="TI30" s="11"/>
      <c r="TJ30" s="11"/>
      <c r="TK30" s="11"/>
      <c r="TL30" s="11"/>
      <c r="TM30" s="11"/>
      <c r="TN30" s="11"/>
      <c r="TO30" s="11"/>
      <c r="TP30" s="11"/>
      <c r="TQ30" s="11"/>
      <c r="TR30" s="11"/>
      <c r="TS30" s="11"/>
      <c r="TT30" s="11"/>
      <c r="TU30" s="11"/>
      <c r="TV30" s="11"/>
      <c r="TW30" s="11"/>
      <c r="TX30" s="11"/>
      <c r="TY30" s="11"/>
      <c r="TZ30" s="11"/>
      <c r="UA30" s="11"/>
      <c r="UB30" s="11"/>
      <c r="UC30" s="11"/>
      <c r="UD30" s="11"/>
      <c r="UE30" s="11"/>
      <c r="UF30" s="11"/>
      <c r="UG30" s="11"/>
      <c r="UH30" s="11"/>
      <c r="UI30" s="11"/>
      <c r="UJ30" s="11"/>
      <c r="UK30" s="11"/>
      <c r="UL30" s="11"/>
      <c r="UM30" s="11"/>
      <c r="UN30" s="11"/>
      <c r="UO30" s="11"/>
      <c r="UP30" s="11"/>
      <c r="UQ30" s="11"/>
      <c r="UR30" s="11"/>
      <c r="US30" s="11"/>
      <c r="UT30" s="11"/>
      <c r="UU30" s="11"/>
      <c r="UV30" s="11"/>
      <c r="UW30" s="11"/>
      <c r="UX30" s="11"/>
      <c r="UY30" s="11"/>
      <c r="UZ30" s="11"/>
      <c r="VA30" s="11"/>
      <c r="VB30" s="11"/>
      <c r="VC30" s="11"/>
      <c r="VD30" s="11"/>
      <c r="VE30" s="11"/>
      <c r="VF30" s="11"/>
      <c r="VG30" s="11"/>
      <c r="VH30" s="11"/>
      <c r="VI30" s="11"/>
      <c r="VJ30" s="11"/>
      <c r="VK30" s="11"/>
      <c r="VL30" s="11"/>
      <c r="VM30" s="11"/>
      <c r="VN30" s="11"/>
      <c r="VO30" s="11"/>
      <c r="VP30" s="11"/>
      <c r="VQ30" s="11"/>
      <c r="VR30" s="11"/>
      <c r="VS30" s="11"/>
      <c r="VT30" s="11"/>
      <c r="VU30" s="11"/>
      <c r="VV30" s="11"/>
      <c r="VW30" s="11"/>
      <c r="VX30" s="11"/>
      <c r="VY30" s="11"/>
      <c r="VZ30" s="11"/>
      <c r="WA30" s="11"/>
      <c r="WB30" s="11"/>
      <c r="WC30" s="11"/>
      <c r="WD30" s="11"/>
      <c r="WE30" s="11"/>
      <c r="WF30" s="11"/>
      <c r="WG30" s="11"/>
      <c r="WH30" s="11"/>
      <c r="WI30" s="11"/>
      <c r="WJ30" s="11"/>
      <c r="WK30" s="11"/>
      <c r="WL30" s="11"/>
      <c r="WM30" s="11"/>
      <c r="WN30" s="11"/>
      <c r="WO30" s="11"/>
      <c r="WP30" s="11"/>
      <c r="WQ30" s="11"/>
      <c r="WR30" s="11"/>
      <c r="WS30" s="11"/>
      <c r="WT30" s="11"/>
      <c r="WU30" s="11"/>
      <c r="WV30" s="11"/>
      <c r="WW30" s="11"/>
      <c r="WX30" s="11"/>
      <c r="WY30" s="11"/>
      <c r="WZ30" s="11"/>
      <c r="XA30" s="11"/>
      <c r="XB30" s="11"/>
      <c r="XC30" s="11"/>
      <c r="XD30" s="11"/>
      <c r="XE30" s="11"/>
      <c r="XF30" s="11"/>
      <c r="XG30" s="11"/>
      <c r="XH30" s="11"/>
      <c r="XI30" s="11"/>
      <c r="XJ30" s="11"/>
      <c r="XK30" s="11"/>
      <c r="XL30" s="11"/>
      <c r="XM30" s="11"/>
      <c r="XN30" s="11"/>
      <c r="XO30" s="11"/>
      <c r="XP30" s="11"/>
      <c r="XQ30" s="11"/>
      <c r="XR30" s="11"/>
      <c r="XS30" s="11"/>
      <c r="XT30" s="11"/>
      <c r="XU30" s="11"/>
      <c r="XV30" s="11"/>
      <c r="XW30" s="11"/>
      <c r="XX30" s="11"/>
      <c r="XY30" s="11"/>
      <c r="XZ30" s="11"/>
      <c r="YA30" s="11"/>
      <c r="YB30" s="11"/>
      <c r="YC30" s="11"/>
      <c r="YD30" s="11"/>
      <c r="YE30" s="11"/>
      <c r="YF30" s="11"/>
      <c r="YG30" s="11"/>
      <c r="YH30" s="11"/>
      <c r="YI30" s="11"/>
      <c r="YJ30" s="11"/>
      <c r="YK30" s="11"/>
      <c r="YL30" s="11"/>
      <c r="YM30" s="11"/>
      <c r="YN30" s="11"/>
      <c r="YO30" s="11"/>
      <c r="YP30" s="11"/>
      <c r="YQ30" s="11"/>
      <c r="YR30" s="11"/>
      <c r="YS30" s="11"/>
      <c r="YT30" s="11"/>
      <c r="YU30" s="11"/>
      <c r="YV30" s="11"/>
      <c r="YW30" s="11"/>
      <c r="YX30" s="11"/>
      <c r="YY30" s="11"/>
      <c r="YZ30" s="11"/>
      <c r="ZA30" s="11"/>
      <c r="ZB30" s="11"/>
      <c r="ZC30" s="11"/>
      <c r="ZD30" s="11"/>
      <c r="ZE30" s="11"/>
      <c r="ZF30" s="11"/>
      <c r="ZG30" s="11"/>
      <c r="ZH30" s="11"/>
      <c r="ZI30" s="11"/>
      <c r="ZJ30" s="11"/>
      <c r="ZK30" s="11"/>
      <c r="ZL30" s="11"/>
      <c r="ZM30" s="11"/>
      <c r="ZN30" s="11"/>
      <c r="ZO30" s="11"/>
      <c r="ZP30" s="11"/>
      <c r="ZQ30" s="11"/>
      <c r="ZR30" s="11"/>
      <c r="ZS30" s="11"/>
      <c r="ZT30" s="11"/>
      <c r="ZU30" s="11"/>
      <c r="ZV30" s="11"/>
      <c r="ZW30" s="11"/>
      <c r="ZX30" s="11"/>
      <c r="ZY30" s="11"/>
      <c r="ZZ30" s="11"/>
      <c r="AAA30" s="11"/>
      <c r="AAB30" s="11"/>
      <c r="AAC30" s="11"/>
      <c r="AAD30" s="11"/>
      <c r="AAE30" s="11"/>
      <c r="AAF30" s="11"/>
      <c r="AAG30" s="11"/>
      <c r="AAH30" s="11"/>
      <c r="AAI30" s="11"/>
      <c r="AAJ30" s="11"/>
      <c r="AAK30" s="11"/>
      <c r="AAL30" s="11"/>
      <c r="AAM30" s="11"/>
      <c r="AAN30" s="11"/>
      <c r="AAO30" s="11"/>
      <c r="AAP30" s="11"/>
      <c r="AAQ30" s="11"/>
      <c r="AAR30" s="11"/>
      <c r="AAS30" s="11"/>
      <c r="AAT30" s="11"/>
      <c r="AAU30" s="11"/>
      <c r="AAV30" s="11"/>
      <c r="AAW30" s="11"/>
      <c r="AAX30" s="11"/>
      <c r="AAY30" s="11"/>
      <c r="AAZ30" s="11"/>
      <c r="ABA30" s="11"/>
      <c r="ABB30" s="11"/>
      <c r="ABC30" s="11"/>
      <c r="ABD30" s="11"/>
      <c r="ABE30" s="11"/>
      <c r="ABF30" s="11"/>
      <c r="ABG30" s="11"/>
      <c r="ABH30" s="11"/>
      <c r="ABI30" s="11"/>
      <c r="ABJ30" s="11"/>
      <c r="ABK30" s="11"/>
      <c r="ABL30" s="11"/>
      <c r="ABM30" s="11"/>
      <c r="ABN30" s="11"/>
      <c r="ABO30" s="11"/>
      <c r="ABP30" s="11"/>
      <c r="ABQ30" s="11"/>
      <c r="ABR30" s="11"/>
      <c r="ABS30" s="11"/>
      <c r="ABT30" s="11"/>
      <c r="ABU30" s="11"/>
      <c r="ABV30" s="11"/>
      <c r="ABW30" s="11"/>
      <c r="ABX30" s="11"/>
      <c r="ABY30" s="11"/>
      <c r="ABZ30" s="11"/>
      <c r="ACA30" s="11"/>
      <c r="ACB30" s="11"/>
      <c r="ACC30" s="11"/>
      <c r="ACD30" s="11"/>
      <c r="ACE30" s="11"/>
      <c r="ACF30" s="11"/>
      <c r="ACG30" s="11"/>
      <c r="ACH30" s="11"/>
      <c r="ACI30" s="11"/>
      <c r="ACJ30" s="11"/>
      <c r="ACK30" s="11"/>
      <c r="ACL30" s="11"/>
      <c r="ACM30" s="11"/>
      <c r="ACN30" s="11"/>
      <c r="ACO30" s="11"/>
      <c r="ACP30" s="11"/>
      <c r="ACQ30" s="11"/>
      <c r="ACR30" s="11"/>
      <c r="ACS30" s="11"/>
      <c r="ACT30" s="11"/>
      <c r="ACU30" s="11"/>
      <c r="ACV30" s="11"/>
      <c r="ACW30" s="11"/>
      <c r="ACX30" s="11"/>
      <c r="ACY30" s="11"/>
      <c r="ACZ30" s="11"/>
      <c r="ADA30" s="11"/>
      <c r="ADB30" s="11"/>
      <c r="ADC30" s="11"/>
      <c r="ADD30" s="11"/>
      <c r="ADE30" s="11"/>
      <c r="ADF30" s="11"/>
      <c r="ADG30" s="11"/>
      <c r="ADH30" s="11"/>
      <c r="ADI30" s="11"/>
      <c r="ADJ30" s="11"/>
      <c r="ADK30" s="11"/>
      <c r="ADL30" s="11"/>
      <c r="ADM30" s="11"/>
      <c r="ADN30" s="11"/>
      <c r="ADO30" s="11"/>
      <c r="ADP30" s="11"/>
      <c r="ADQ30" s="11"/>
      <c r="ADR30" s="11"/>
      <c r="ADS30" s="11"/>
      <c r="ADT30" s="11"/>
      <c r="ADU30" s="11"/>
      <c r="ADV30" s="11"/>
      <c r="ADW30" s="11"/>
      <c r="ADX30" s="11"/>
      <c r="ADY30" s="11"/>
      <c r="ADZ30" s="11"/>
      <c r="AEA30" s="11"/>
      <c r="AEB30" s="11"/>
      <c r="AEC30" s="11"/>
      <c r="AED30" s="11"/>
      <c r="AEE30" s="11"/>
      <c r="AEF30" s="11"/>
      <c r="AEG30" s="11"/>
      <c r="AEH30" s="11"/>
      <c r="AEI30" s="11"/>
      <c r="AEJ30" s="11"/>
      <c r="AEK30" s="11"/>
      <c r="AEL30" s="11"/>
      <c r="AEM30" s="11"/>
      <c r="AEN30" s="11"/>
      <c r="AEO30" s="11"/>
      <c r="AEP30" s="11"/>
      <c r="AEQ30" s="11"/>
      <c r="AER30" s="11"/>
      <c r="AES30" s="11"/>
      <c r="AET30" s="11"/>
      <c r="AEU30" s="11"/>
      <c r="AEV30" s="11"/>
      <c r="AEW30" s="11"/>
      <c r="AEX30" s="11"/>
      <c r="AEY30" s="11"/>
      <c r="AEZ30" s="11"/>
      <c r="AFA30" s="11"/>
      <c r="AFB30" s="11"/>
      <c r="AFC30" s="11"/>
      <c r="AFD30" s="11"/>
      <c r="AFE30" s="11"/>
      <c r="AFF30" s="11"/>
      <c r="AFG30" s="11"/>
      <c r="AFH30" s="11"/>
      <c r="AFI30" s="11"/>
      <c r="AFJ30" s="11"/>
      <c r="AFK30" s="11"/>
      <c r="AFL30" s="11"/>
      <c r="AFM30" s="11"/>
      <c r="AFN30" s="11"/>
      <c r="AFO30" s="11"/>
      <c r="AFP30" s="11"/>
      <c r="AFQ30" s="11"/>
      <c r="AFR30" s="11"/>
      <c r="AFS30" s="11"/>
      <c r="AFT30" s="11"/>
      <c r="AFU30" s="11"/>
      <c r="AFV30" s="11"/>
      <c r="AFW30" s="11"/>
      <c r="AFX30" s="11"/>
      <c r="AFY30" s="11"/>
      <c r="AFZ30" s="11"/>
      <c r="AGA30" s="11"/>
      <c r="AGB30" s="11"/>
      <c r="AGC30" s="11"/>
      <c r="AGD30" s="11"/>
      <c r="AGE30" s="11"/>
      <c r="AGF30" s="11"/>
      <c r="AGG30" s="11"/>
      <c r="AGH30" s="11"/>
      <c r="AGI30" s="11"/>
      <c r="AGJ30" s="11"/>
      <c r="AGK30" s="11"/>
      <c r="AGL30" s="11"/>
      <c r="AGM30" s="11"/>
      <c r="AGN30" s="11"/>
      <c r="AGO30" s="11"/>
      <c r="AGP30" s="11"/>
      <c r="AGQ30" s="11"/>
      <c r="AGR30" s="11"/>
      <c r="AGS30" s="11"/>
      <c r="AGT30" s="11"/>
      <c r="AGU30" s="11"/>
      <c r="AGV30" s="11"/>
      <c r="AGW30" s="11"/>
      <c r="AGX30" s="11"/>
      <c r="AGY30" s="11"/>
      <c r="AGZ30" s="11"/>
      <c r="AHA30" s="11"/>
      <c r="AHB30" s="11"/>
      <c r="AHC30" s="11"/>
      <c r="AHD30" s="11"/>
      <c r="AHE30" s="11"/>
      <c r="AHF30" s="11"/>
      <c r="AHG30" s="11"/>
      <c r="AHH30" s="11"/>
      <c r="AHI30" s="11"/>
      <c r="AHJ30" s="11"/>
      <c r="AHK30" s="11"/>
      <c r="AHL30" s="11"/>
      <c r="AHM30" s="11"/>
      <c r="AHN30" s="11"/>
      <c r="AHO30" s="11"/>
      <c r="AHP30" s="11"/>
      <c r="AHQ30" s="11"/>
      <c r="AHR30" s="11"/>
      <c r="AHS30" s="11"/>
      <c r="AHT30" s="11"/>
      <c r="AHU30" s="11"/>
      <c r="AHV30" s="11"/>
      <c r="AHW30" s="11"/>
      <c r="AHX30" s="11"/>
      <c r="AHY30" s="11"/>
      <c r="AHZ30" s="11"/>
      <c r="AIA30" s="11"/>
      <c r="AIB30" s="11"/>
      <c r="AIC30" s="11"/>
      <c r="AID30" s="11"/>
      <c r="AIE30" s="11"/>
      <c r="AIF30" s="11"/>
      <c r="AIG30" s="11"/>
      <c r="AIH30" s="11"/>
      <c r="AII30" s="11"/>
      <c r="AIJ30" s="11"/>
      <c r="AIK30" s="11"/>
      <c r="AIL30" s="11"/>
      <c r="AIM30" s="11"/>
      <c r="AIN30" s="11"/>
      <c r="AIO30" s="11"/>
      <c r="AIP30" s="11"/>
      <c r="AIQ30" s="11"/>
      <c r="AIR30" s="11"/>
      <c r="AIS30" s="11"/>
      <c r="AIT30" s="11"/>
      <c r="AIU30" s="11"/>
      <c r="AIV30" s="11"/>
      <c r="AIW30" s="11"/>
      <c r="AIX30" s="11"/>
      <c r="AIY30" s="11"/>
      <c r="AIZ30" s="11"/>
      <c r="AJA30" s="11"/>
      <c r="AJB30" s="11"/>
      <c r="AJC30" s="11"/>
      <c r="AJD30" s="11"/>
      <c r="AJE30" s="11"/>
      <c r="AJF30" s="11"/>
      <c r="AJG30" s="11"/>
      <c r="AJH30" s="11"/>
      <c r="AJI30" s="11"/>
      <c r="AJJ30" s="11"/>
      <c r="AJK30" s="11"/>
      <c r="AJL30" s="11"/>
      <c r="AJM30" s="11"/>
      <c r="AJN30" s="11"/>
      <c r="AJO30" s="11"/>
      <c r="AJP30" s="11"/>
      <c r="AJQ30" s="11"/>
      <c r="AJR30" s="11"/>
      <c r="AJS30" s="11"/>
      <c r="AJT30" s="11"/>
      <c r="AJU30" s="11"/>
      <c r="AJV30" s="11"/>
      <c r="AJW30" s="11"/>
      <c r="AJX30" s="11"/>
      <c r="AJY30" s="11"/>
      <c r="AJZ30" s="11"/>
      <c r="AKA30" s="11"/>
      <c r="AKB30" s="11"/>
      <c r="AKC30" s="11"/>
      <c r="AKD30" s="11"/>
      <c r="AKE30" s="11"/>
      <c r="AKF30" s="11"/>
      <c r="AKG30" s="11"/>
      <c r="AKH30" s="11"/>
      <c r="AKI30" s="11"/>
      <c r="AKJ30" s="11"/>
      <c r="AKK30" s="11"/>
      <c r="AKL30" s="11"/>
      <c r="AKM30" s="11"/>
      <c r="AKN30" s="11"/>
      <c r="AKO30" s="11"/>
      <c r="AKP30" s="11"/>
      <c r="AKQ30" s="11"/>
      <c r="AKR30" s="11"/>
      <c r="AKS30" s="11"/>
      <c r="AKT30" s="11"/>
      <c r="AKU30" s="11"/>
      <c r="AKV30" s="11"/>
      <c r="AKW30" s="11"/>
      <c r="AKX30" s="11"/>
      <c r="AKY30" s="11"/>
      <c r="AKZ30" s="11"/>
      <c r="ALA30" s="11"/>
      <c r="ALB30" s="11"/>
      <c r="ALC30" s="11"/>
      <c r="ALD30" s="11"/>
      <c r="ALE30" s="11"/>
      <c r="ALF30" s="11"/>
      <c r="ALG30" s="11"/>
      <c r="ALH30" s="11"/>
      <c r="ALI30" s="11"/>
      <c r="ALJ30" s="11"/>
      <c r="ALK30" s="11"/>
      <c r="ALL30" s="11"/>
      <c r="ALM30" s="11"/>
      <c r="ALN30" s="11"/>
      <c r="ALO30" s="11"/>
      <c r="ALP30" s="11"/>
      <c r="ALQ30" s="11"/>
      <c r="ALR30" s="11"/>
      <c r="ALS30" s="11"/>
      <c r="ALT30" s="11"/>
      <c r="ALU30" s="11"/>
      <c r="ALV30" s="11"/>
      <c r="ALW30" s="11"/>
      <c r="ALX30" s="11"/>
      <c r="ALY30" s="11"/>
      <c r="ALZ30" s="11"/>
      <c r="AMA30" s="11"/>
      <c r="AMB30" s="11"/>
      <c r="AMC30" s="11"/>
      <c r="AMD30" s="11"/>
      <c r="AME30" s="11"/>
      <c r="AMF30" s="11"/>
      <c r="AMG30" s="11"/>
      <c r="AMH30" s="11"/>
      <c r="AMI30" s="11"/>
      <c r="AMJ30" s="11"/>
      <c r="AMK30" s="11"/>
      <c r="AML30" s="11"/>
      <c r="AMM30" s="11"/>
      <c r="AMN30" s="11"/>
      <c r="AMO30" s="11"/>
      <c r="AMP30" s="11"/>
      <c r="AMQ30" s="11"/>
      <c r="AMR30" s="11"/>
      <c r="AMS30" s="11"/>
      <c r="AMT30" s="11"/>
      <c r="AMU30" s="11"/>
      <c r="AMV30" s="11"/>
      <c r="AMW30" s="11"/>
      <c r="AMX30" s="11"/>
      <c r="AMY30" s="11"/>
      <c r="AMZ30" s="11"/>
      <c r="ANA30" s="11"/>
      <c r="ANB30" s="11"/>
      <c r="ANC30" s="11"/>
      <c r="AND30" s="11"/>
      <c r="ANE30" s="11"/>
      <c r="ANF30" s="11"/>
      <c r="ANG30" s="11"/>
      <c r="ANH30" s="11"/>
      <c r="ANI30" s="11"/>
      <c r="ANJ30" s="11"/>
      <c r="ANK30" s="11"/>
      <c r="ANL30" s="11"/>
      <c r="ANM30" s="11"/>
      <c r="ANN30" s="11"/>
      <c r="ANO30" s="11"/>
      <c r="ANP30" s="11"/>
      <c r="ANQ30" s="11"/>
      <c r="ANR30" s="11"/>
      <c r="ANS30" s="11"/>
      <c r="ANT30" s="11"/>
      <c r="ANU30" s="11"/>
      <c r="ANV30" s="11"/>
      <c r="ANW30" s="11"/>
      <c r="ANX30" s="11"/>
      <c r="ANY30" s="11"/>
      <c r="ANZ30" s="11"/>
      <c r="AOA30" s="11"/>
      <c r="AOB30" s="11"/>
      <c r="AOC30" s="11"/>
      <c r="AOD30" s="11"/>
      <c r="AOE30" s="11"/>
      <c r="AOF30" s="11"/>
      <c r="AOG30" s="11"/>
      <c r="AOH30" s="11"/>
      <c r="AOI30" s="11"/>
      <c r="AOJ30" s="11"/>
      <c r="AOK30" s="11"/>
      <c r="AOL30" s="11"/>
      <c r="AOM30" s="11"/>
      <c r="AON30" s="11"/>
      <c r="AOO30" s="11"/>
      <c r="AOP30" s="11"/>
      <c r="AOQ30" s="11"/>
      <c r="AOR30" s="11"/>
      <c r="AOS30" s="11"/>
      <c r="AOT30" s="11"/>
      <c r="AOU30" s="11"/>
      <c r="AOV30" s="11"/>
      <c r="AOW30" s="11"/>
      <c r="AOX30" s="11"/>
      <c r="AOY30" s="11"/>
      <c r="AOZ30" s="11"/>
      <c r="APA30" s="11"/>
      <c r="APB30" s="11"/>
      <c r="APC30" s="11"/>
      <c r="APD30" s="11"/>
      <c r="APE30" s="11"/>
      <c r="APF30" s="11"/>
      <c r="APG30" s="11"/>
      <c r="APH30" s="11"/>
      <c r="API30" s="11"/>
      <c r="APJ30" s="11"/>
      <c r="APK30" s="11"/>
      <c r="APL30" s="11"/>
      <c r="APM30" s="11"/>
      <c r="APN30" s="11"/>
      <c r="APO30" s="11"/>
      <c r="APP30" s="11"/>
      <c r="APQ30" s="11"/>
      <c r="APR30" s="11"/>
      <c r="APS30" s="11"/>
      <c r="APT30" s="11"/>
      <c r="APU30" s="11"/>
      <c r="APV30" s="11"/>
      <c r="APW30" s="11"/>
      <c r="APX30" s="11"/>
      <c r="APY30" s="11"/>
      <c r="APZ30" s="11"/>
      <c r="AQA30" s="11"/>
      <c r="AQB30" s="11"/>
      <c r="AQC30" s="11"/>
      <c r="AQD30" s="11"/>
      <c r="AQE30" s="11"/>
      <c r="AQF30" s="11"/>
      <c r="AQG30" s="11"/>
      <c r="AQH30" s="11"/>
      <c r="AQI30" s="11"/>
      <c r="AQJ30" s="11"/>
      <c r="AQK30" s="11"/>
      <c r="AQL30" s="11"/>
      <c r="AQM30" s="11"/>
      <c r="AQN30" s="11"/>
      <c r="AQO30" s="11"/>
      <c r="AQP30" s="11"/>
      <c r="AQQ30" s="11"/>
      <c r="AQR30" s="11"/>
      <c r="AQS30" s="11"/>
      <c r="AQT30" s="11"/>
      <c r="AQU30" s="11"/>
      <c r="AQV30" s="11"/>
      <c r="AQW30" s="11"/>
      <c r="AQX30" s="11"/>
      <c r="AQY30" s="11"/>
      <c r="AQZ30" s="11"/>
      <c r="ARA30" s="11"/>
      <c r="ARB30" s="11"/>
      <c r="ARC30" s="11"/>
      <c r="ARD30" s="11"/>
      <c r="ARE30" s="11"/>
      <c r="ARF30" s="11"/>
      <c r="ARG30" s="11"/>
      <c r="ARH30" s="11"/>
      <c r="ARI30" s="11"/>
      <c r="ARJ30" s="11"/>
      <c r="ARK30" s="11"/>
      <c r="ARL30" s="11"/>
      <c r="ARM30" s="11"/>
      <c r="ARN30" s="11"/>
      <c r="ARO30" s="11"/>
      <c r="ARP30" s="11"/>
      <c r="ARQ30" s="11"/>
      <c r="ARR30" s="11"/>
      <c r="ARS30" s="11"/>
      <c r="ART30" s="11"/>
      <c r="ARU30" s="11"/>
      <c r="ARV30" s="11"/>
      <c r="ARW30" s="11"/>
      <c r="ARX30" s="11"/>
      <c r="ARY30" s="11"/>
      <c r="ARZ30" s="11"/>
      <c r="ASA30" s="11"/>
      <c r="ASB30" s="11"/>
      <c r="ASC30" s="11"/>
      <c r="ASD30" s="11"/>
      <c r="ASE30" s="11"/>
      <c r="ASF30" s="11"/>
      <c r="ASG30" s="11"/>
      <c r="ASH30" s="11"/>
      <c r="ASI30" s="11"/>
      <c r="ASJ30" s="11"/>
      <c r="ASK30" s="11"/>
      <c r="ASL30" s="11"/>
      <c r="ASM30" s="11"/>
      <c r="ASN30" s="11"/>
      <c r="ASO30" s="11"/>
      <c r="ASP30" s="11"/>
      <c r="ASQ30" s="11"/>
      <c r="ASR30" s="11"/>
      <c r="ASS30" s="11"/>
      <c r="AST30" s="11"/>
      <c r="ASU30" s="11"/>
      <c r="ASV30" s="11"/>
      <c r="ASW30" s="11"/>
      <c r="ASX30" s="11"/>
      <c r="ASY30" s="11"/>
      <c r="ASZ30" s="11"/>
      <c r="ATA30" s="11"/>
      <c r="ATB30" s="11"/>
      <c r="ATC30" s="11"/>
      <c r="ATD30" s="11"/>
      <c r="ATE30" s="11"/>
      <c r="ATF30" s="11"/>
      <c r="ATG30" s="11"/>
      <c r="ATH30" s="11"/>
      <c r="ATI30" s="11"/>
      <c r="ATJ30" s="11"/>
      <c r="ATK30" s="11"/>
      <c r="ATL30" s="11"/>
      <c r="ATM30" s="11"/>
      <c r="ATN30" s="11"/>
      <c r="ATO30" s="11"/>
      <c r="ATP30" s="11"/>
      <c r="ATQ30" s="11"/>
      <c r="ATR30" s="11"/>
      <c r="ATS30" s="11"/>
      <c r="ATT30" s="11"/>
      <c r="ATU30" s="11"/>
      <c r="ATV30" s="11"/>
      <c r="ATW30" s="11"/>
      <c r="ATX30" s="11"/>
      <c r="ATY30" s="11"/>
      <c r="ATZ30" s="11"/>
      <c r="AUA30" s="11"/>
      <c r="AUB30" s="11"/>
      <c r="AUC30" s="11"/>
      <c r="AUD30" s="11"/>
      <c r="AUE30" s="11"/>
      <c r="AUF30" s="11"/>
      <c r="AUG30" s="11"/>
      <c r="AUH30" s="11"/>
      <c r="AUI30" s="11"/>
      <c r="AUJ30" s="11"/>
      <c r="AUK30" s="11"/>
      <c r="AUL30" s="11"/>
      <c r="AUM30" s="11"/>
      <c r="AUN30" s="11"/>
      <c r="AUO30" s="11"/>
      <c r="AUP30" s="11"/>
      <c r="AUQ30" s="11"/>
      <c r="AUR30" s="11"/>
      <c r="AUS30" s="11"/>
      <c r="AUT30" s="11"/>
      <c r="AUU30" s="11"/>
      <c r="AUV30" s="11"/>
      <c r="AUW30" s="11"/>
      <c r="AUX30" s="11"/>
      <c r="AUY30" s="11"/>
      <c r="AUZ30" s="11"/>
      <c r="AVA30" s="11"/>
      <c r="AVB30" s="11"/>
      <c r="AVC30" s="11"/>
      <c r="AVD30" s="11"/>
      <c r="AVE30" s="11"/>
      <c r="AVF30" s="11"/>
      <c r="AVG30" s="11"/>
      <c r="AVH30" s="11"/>
      <c r="AVI30" s="11"/>
      <c r="AVJ30" s="11"/>
      <c r="AVK30" s="11"/>
      <c r="AVL30" s="11"/>
      <c r="AVM30" s="11"/>
      <c r="AVN30" s="11"/>
      <c r="AVO30" s="11"/>
      <c r="AVP30" s="11"/>
      <c r="AVQ30" s="11"/>
      <c r="AVR30" s="11"/>
      <c r="AVS30" s="11"/>
      <c r="AVT30" s="11"/>
      <c r="AVU30" s="11"/>
      <c r="AVV30" s="11"/>
      <c r="AVW30" s="11"/>
      <c r="AVX30" s="11"/>
      <c r="AVY30" s="11"/>
      <c r="AVZ30" s="11"/>
      <c r="AWA30" s="11"/>
      <c r="AWB30" s="11"/>
      <c r="AWC30" s="11"/>
      <c r="AWD30" s="11"/>
      <c r="AWE30" s="11"/>
      <c r="AWF30" s="11"/>
      <c r="AWG30" s="11"/>
      <c r="AWH30" s="11"/>
      <c r="AWI30" s="11"/>
      <c r="AWJ30" s="11"/>
      <c r="AWK30" s="11"/>
      <c r="AWL30" s="11"/>
      <c r="AWM30" s="11"/>
      <c r="AWN30" s="11"/>
      <c r="AWO30" s="11"/>
      <c r="AWP30" s="11"/>
      <c r="AWQ30" s="11"/>
      <c r="AWR30" s="11"/>
      <c r="AWS30" s="11"/>
      <c r="AWT30" s="11"/>
      <c r="AWU30" s="11"/>
      <c r="AWV30" s="11"/>
      <c r="AWW30" s="11"/>
      <c r="AWX30" s="11"/>
      <c r="AWY30" s="11"/>
      <c r="AWZ30" s="11"/>
      <c r="AXA30" s="11"/>
      <c r="AXB30" s="11"/>
      <c r="AXC30" s="11"/>
      <c r="AXD30" s="11"/>
      <c r="AXE30" s="11"/>
      <c r="AXF30" s="11"/>
      <c r="AXG30" s="11"/>
      <c r="AXH30" s="11"/>
      <c r="AXI30" s="11"/>
      <c r="AXJ30" s="11"/>
      <c r="AXK30" s="11"/>
      <c r="AXL30" s="11"/>
      <c r="AXM30" s="11"/>
      <c r="AXN30" s="11"/>
      <c r="AXO30" s="11"/>
      <c r="AXP30" s="11"/>
      <c r="AXQ30" s="11"/>
      <c r="AXR30" s="11"/>
      <c r="AXS30" s="11"/>
      <c r="AXT30" s="11"/>
      <c r="AXU30" s="11"/>
      <c r="AXV30" s="11"/>
      <c r="AXW30" s="11"/>
      <c r="AXX30" s="11"/>
      <c r="AXY30" s="11"/>
      <c r="AXZ30" s="11"/>
      <c r="AYA30" s="11"/>
      <c r="AYB30" s="11"/>
      <c r="AYC30" s="11"/>
      <c r="AYD30" s="11"/>
      <c r="AYE30" s="11"/>
      <c r="AYF30" s="11"/>
      <c r="AYG30" s="11"/>
      <c r="AYH30" s="11"/>
      <c r="AYI30" s="11"/>
      <c r="AYJ30" s="11"/>
      <c r="AYK30" s="11"/>
      <c r="AYL30" s="11"/>
      <c r="AYM30" s="11"/>
      <c r="AYN30" s="11"/>
      <c r="AYO30" s="11"/>
      <c r="AYP30" s="11"/>
      <c r="AYQ30" s="11"/>
      <c r="AYR30" s="11"/>
      <c r="AYS30" s="11"/>
      <c r="AYT30" s="11"/>
      <c r="AYU30" s="11"/>
      <c r="AYV30" s="11"/>
      <c r="AYW30" s="11"/>
      <c r="AYX30" s="11"/>
      <c r="AYY30" s="11"/>
      <c r="AYZ30" s="11"/>
      <c r="AZA30" s="11"/>
      <c r="AZB30" s="11"/>
      <c r="AZC30" s="11"/>
      <c r="AZD30" s="11"/>
      <c r="AZE30" s="11"/>
      <c r="AZF30" s="11"/>
      <c r="AZG30" s="11"/>
      <c r="AZH30" s="11"/>
      <c r="AZI30" s="11"/>
      <c r="AZJ30" s="11"/>
      <c r="AZK30" s="11"/>
      <c r="AZL30" s="11"/>
      <c r="AZM30" s="11"/>
      <c r="AZN30" s="11"/>
      <c r="AZO30" s="11"/>
      <c r="AZP30" s="11"/>
      <c r="AZQ30" s="11"/>
      <c r="AZR30" s="11"/>
      <c r="AZS30" s="11"/>
      <c r="AZT30" s="11"/>
      <c r="AZU30" s="11"/>
      <c r="AZV30" s="11"/>
      <c r="AZW30" s="11"/>
      <c r="AZX30" s="11"/>
      <c r="AZY30" s="11"/>
      <c r="AZZ30" s="11"/>
      <c r="BAA30" s="11"/>
      <c r="BAB30" s="11"/>
      <c r="BAC30" s="11"/>
      <c r="BAD30" s="11"/>
      <c r="BAE30" s="11"/>
      <c r="BAF30" s="11"/>
      <c r="BAG30" s="11"/>
      <c r="BAH30" s="11"/>
      <c r="BAI30" s="11"/>
      <c r="BAJ30" s="11"/>
      <c r="BAK30" s="11"/>
      <c r="BAL30" s="11"/>
      <c r="BAM30" s="11"/>
      <c r="BAN30" s="11"/>
      <c r="BAO30" s="11"/>
      <c r="BAP30" s="11"/>
      <c r="BAQ30" s="11"/>
      <c r="BAR30" s="11"/>
      <c r="BAS30" s="11"/>
      <c r="BAT30" s="11"/>
      <c r="BAU30" s="11"/>
      <c r="BAV30" s="11"/>
      <c r="BAW30" s="11"/>
      <c r="BAX30" s="11"/>
      <c r="BAY30" s="11"/>
      <c r="BAZ30" s="11"/>
      <c r="BBA30" s="11"/>
      <c r="BBB30" s="11"/>
      <c r="BBC30" s="11"/>
      <c r="BBD30" s="11"/>
      <c r="BBE30" s="11"/>
      <c r="BBF30" s="11"/>
      <c r="BBG30" s="11"/>
      <c r="BBH30" s="11"/>
      <c r="BBI30" s="11"/>
      <c r="BBJ30" s="11"/>
      <c r="BBK30" s="11"/>
      <c r="BBL30" s="11"/>
      <c r="BBM30" s="11"/>
      <c r="BBN30" s="11"/>
      <c r="BBO30" s="11"/>
      <c r="BBP30" s="11"/>
      <c r="BBQ30" s="11"/>
      <c r="BBR30" s="11"/>
      <c r="BBS30" s="11"/>
      <c r="BBT30" s="11"/>
      <c r="BBU30" s="11"/>
      <c r="BBV30" s="11"/>
      <c r="BBW30" s="11"/>
      <c r="BBX30" s="11"/>
      <c r="BBY30" s="11"/>
      <c r="BBZ30" s="11"/>
      <c r="BCA30" s="11"/>
      <c r="BCB30" s="11"/>
      <c r="BCC30" s="11"/>
      <c r="BCD30" s="11"/>
      <c r="BCE30" s="11"/>
      <c r="BCF30" s="11"/>
      <c r="BCG30" s="11"/>
      <c r="BCH30" s="11"/>
      <c r="BCI30" s="11"/>
      <c r="BCJ30" s="11"/>
      <c r="BCK30" s="11"/>
      <c r="BCL30" s="11"/>
      <c r="BCM30" s="11"/>
      <c r="BCN30" s="11"/>
      <c r="BCO30" s="11"/>
      <c r="BCP30" s="11"/>
      <c r="BCQ30" s="11"/>
      <c r="BCR30" s="11"/>
      <c r="BCS30" s="11"/>
      <c r="BCT30" s="11"/>
      <c r="BCU30" s="11"/>
      <c r="BCV30" s="11"/>
      <c r="BCW30" s="11"/>
      <c r="BCX30" s="11"/>
      <c r="BCY30" s="11"/>
      <c r="BCZ30" s="11"/>
      <c r="BDA30" s="11"/>
      <c r="BDB30" s="11"/>
      <c r="BDC30" s="11"/>
      <c r="BDD30" s="11"/>
      <c r="BDE30" s="11"/>
      <c r="BDF30" s="11"/>
      <c r="BDG30" s="11"/>
      <c r="BDH30" s="11"/>
      <c r="BDI30" s="11"/>
      <c r="BDJ30" s="11"/>
      <c r="BDK30" s="11"/>
      <c r="BDL30" s="11"/>
      <c r="BDM30" s="11"/>
      <c r="BDN30" s="11"/>
      <c r="BDO30" s="11"/>
      <c r="BDP30" s="11"/>
      <c r="BDQ30" s="11"/>
      <c r="BDR30" s="11"/>
      <c r="BDS30" s="11"/>
      <c r="BDT30" s="11"/>
      <c r="BDU30" s="11"/>
      <c r="BDV30" s="11"/>
      <c r="BDW30" s="11"/>
      <c r="BDX30" s="11"/>
      <c r="BDY30" s="11"/>
      <c r="BDZ30" s="11"/>
      <c r="BEA30" s="11"/>
      <c r="BEB30" s="11"/>
      <c r="BEC30" s="11"/>
      <c r="BED30" s="11"/>
      <c r="BEE30" s="11"/>
      <c r="BEF30" s="11"/>
      <c r="BEG30" s="11"/>
      <c r="BEH30" s="11"/>
      <c r="BEI30" s="11"/>
      <c r="BEJ30" s="11"/>
      <c r="BEK30" s="11"/>
      <c r="BEL30" s="11"/>
      <c r="BEM30" s="11"/>
      <c r="BEN30" s="11"/>
      <c r="BEO30" s="11"/>
      <c r="BEP30" s="11"/>
      <c r="BEQ30" s="11"/>
      <c r="BER30" s="11"/>
      <c r="BES30" s="11"/>
      <c r="BET30" s="11"/>
      <c r="BEU30" s="11"/>
      <c r="BEV30" s="11"/>
      <c r="BEW30" s="11"/>
      <c r="BEX30" s="11"/>
      <c r="BEY30" s="11"/>
      <c r="BEZ30" s="11"/>
      <c r="BFA30" s="11"/>
      <c r="BFB30" s="11"/>
      <c r="BFC30" s="11"/>
      <c r="BFD30" s="11"/>
      <c r="BFE30" s="11"/>
      <c r="BFF30" s="11"/>
      <c r="BFG30" s="11"/>
      <c r="BFH30" s="11"/>
      <c r="BFI30" s="11"/>
      <c r="BFJ30" s="11"/>
      <c r="BFK30" s="11"/>
      <c r="BFL30" s="11"/>
      <c r="BFM30" s="11"/>
      <c r="BFN30" s="11"/>
      <c r="BFO30" s="11"/>
      <c r="BFP30" s="11"/>
      <c r="BFQ30" s="11"/>
      <c r="BFR30" s="11"/>
      <c r="BFS30" s="11"/>
      <c r="BFT30" s="11"/>
      <c r="BFU30" s="11"/>
      <c r="BFV30" s="11"/>
      <c r="BFW30" s="11"/>
      <c r="BFX30" s="11"/>
      <c r="BFY30" s="11"/>
      <c r="BFZ30" s="11"/>
      <c r="BGA30" s="11"/>
      <c r="BGB30" s="11"/>
      <c r="BGC30" s="11"/>
      <c r="BGD30" s="11"/>
      <c r="BGE30" s="11"/>
      <c r="BGF30" s="11"/>
      <c r="BGG30" s="11"/>
      <c r="BGH30" s="11"/>
      <c r="BGI30" s="11"/>
      <c r="BGJ30" s="11"/>
      <c r="BGK30" s="11"/>
      <c r="BGL30" s="11"/>
      <c r="BGM30" s="11"/>
      <c r="BGN30" s="11"/>
      <c r="BGO30" s="11"/>
      <c r="BGP30" s="11"/>
      <c r="BGQ30" s="11"/>
      <c r="BGR30" s="11"/>
      <c r="BGS30" s="11"/>
      <c r="BGT30" s="11"/>
      <c r="BGU30" s="11"/>
      <c r="BGV30" s="11"/>
      <c r="BGW30" s="11"/>
      <c r="BGX30" s="11"/>
      <c r="BGY30" s="11"/>
      <c r="BGZ30" s="11"/>
      <c r="BHA30" s="11"/>
      <c r="BHB30" s="11"/>
      <c r="BHC30" s="11"/>
      <c r="BHD30" s="11"/>
      <c r="BHE30" s="11"/>
      <c r="BHF30" s="11"/>
      <c r="BHG30" s="11"/>
      <c r="BHH30" s="11"/>
      <c r="BHI30" s="11"/>
      <c r="BHJ30" s="11"/>
      <c r="BHK30" s="11"/>
      <c r="BHL30" s="11"/>
      <c r="BHM30" s="11"/>
      <c r="BHN30" s="11"/>
      <c r="BHO30" s="11"/>
      <c r="BHP30" s="11"/>
      <c r="BHQ30" s="11"/>
      <c r="BHR30" s="11"/>
      <c r="BHS30" s="11"/>
      <c r="BHT30" s="11"/>
      <c r="BHU30" s="11"/>
      <c r="BHV30" s="11"/>
      <c r="BHW30" s="11"/>
      <c r="BHX30" s="11"/>
      <c r="BHY30" s="11"/>
      <c r="BHZ30" s="11"/>
      <c r="BIA30" s="11"/>
      <c r="BIB30" s="11"/>
      <c r="BIC30" s="11"/>
      <c r="BID30" s="11"/>
      <c r="BIE30" s="11"/>
      <c r="BIF30" s="11"/>
      <c r="BIG30" s="11"/>
      <c r="BIH30" s="11"/>
      <c r="BII30" s="11"/>
      <c r="BIJ30" s="11"/>
      <c r="BIK30" s="11"/>
      <c r="BIL30" s="11"/>
      <c r="BIM30" s="11"/>
      <c r="BIN30" s="11"/>
      <c r="BIO30" s="11"/>
      <c r="BIP30" s="11"/>
      <c r="BIQ30" s="11"/>
      <c r="BIR30" s="11"/>
      <c r="BIS30" s="11"/>
      <c r="BIT30" s="11"/>
      <c r="BIU30" s="11"/>
      <c r="BIV30" s="11"/>
      <c r="BIW30" s="11"/>
      <c r="BIX30" s="11"/>
      <c r="BIY30" s="11"/>
      <c r="BIZ30" s="11"/>
      <c r="BJA30" s="11"/>
      <c r="BJB30" s="11"/>
      <c r="BJC30" s="11"/>
      <c r="BJD30" s="11"/>
      <c r="BJE30" s="11"/>
      <c r="BJF30" s="11"/>
      <c r="BJG30" s="11"/>
      <c r="BJH30" s="11"/>
      <c r="BJI30" s="11"/>
      <c r="BJJ30" s="11"/>
      <c r="BJK30" s="11"/>
      <c r="BJL30" s="11"/>
      <c r="BJM30" s="11"/>
      <c r="BJN30" s="11"/>
      <c r="BJO30" s="11"/>
      <c r="BJP30" s="11"/>
      <c r="BJQ30" s="11"/>
      <c r="BJR30" s="11"/>
      <c r="BJS30" s="11"/>
      <c r="BJT30" s="11"/>
      <c r="BJU30" s="11"/>
      <c r="BJV30" s="11"/>
      <c r="BJW30" s="11"/>
      <c r="BJX30" s="11"/>
      <c r="BJY30" s="11"/>
      <c r="BJZ30" s="11"/>
      <c r="BKA30" s="11"/>
      <c r="BKB30" s="11"/>
      <c r="BKC30" s="11"/>
      <c r="BKD30" s="11"/>
      <c r="BKE30" s="11"/>
      <c r="BKF30" s="11"/>
      <c r="BKG30" s="11"/>
      <c r="BKH30" s="11"/>
      <c r="BKI30" s="11"/>
      <c r="BKJ30" s="11"/>
      <c r="BKK30" s="11"/>
      <c r="BKL30" s="11"/>
      <c r="BKM30" s="11"/>
      <c r="BKN30" s="11"/>
      <c r="BKO30" s="11"/>
      <c r="BKP30" s="11"/>
      <c r="BKQ30" s="11"/>
      <c r="BKR30" s="11"/>
      <c r="BKS30" s="11"/>
      <c r="BKT30" s="11"/>
      <c r="BKU30" s="11"/>
      <c r="BKV30" s="11"/>
      <c r="BKW30" s="11"/>
      <c r="BKX30" s="11"/>
      <c r="BKY30" s="11"/>
      <c r="BKZ30" s="11"/>
      <c r="BLA30" s="11"/>
      <c r="BLB30" s="11"/>
      <c r="BLC30" s="11"/>
      <c r="BLD30" s="11"/>
      <c r="BLE30" s="11"/>
      <c r="BLF30" s="11"/>
      <c r="BLG30" s="11"/>
      <c r="BLH30" s="11"/>
      <c r="BLI30" s="11"/>
      <c r="BLJ30" s="11"/>
      <c r="BLK30" s="11"/>
      <c r="BLL30" s="11"/>
      <c r="BLM30" s="11"/>
      <c r="BLN30" s="11"/>
      <c r="BLO30" s="11"/>
      <c r="BLP30" s="11"/>
      <c r="BLQ30" s="11"/>
      <c r="BLR30" s="11"/>
      <c r="BLS30" s="11"/>
      <c r="BLT30" s="11"/>
      <c r="BLU30" s="11"/>
      <c r="BLV30" s="11"/>
      <c r="BLW30" s="11"/>
      <c r="BLX30" s="11"/>
      <c r="BLY30" s="11"/>
      <c r="BLZ30" s="11"/>
      <c r="BMA30" s="11"/>
      <c r="BMB30" s="11"/>
      <c r="BMC30" s="11"/>
      <c r="BMD30" s="11"/>
      <c r="BME30" s="11"/>
      <c r="BMF30" s="11"/>
      <c r="BMG30" s="11"/>
      <c r="BMH30" s="11"/>
      <c r="BMI30" s="11"/>
      <c r="BMJ30" s="11"/>
      <c r="BMK30" s="11"/>
      <c r="BML30" s="11"/>
      <c r="BMM30" s="11"/>
      <c r="BMN30" s="11"/>
      <c r="BMO30" s="11"/>
      <c r="BMP30" s="11"/>
      <c r="BMQ30" s="11"/>
      <c r="BMR30" s="11"/>
      <c r="BMS30" s="11"/>
      <c r="BMT30" s="11"/>
      <c r="BMU30" s="11"/>
      <c r="BMV30" s="11"/>
      <c r="BMW30" s="11"/>
      <c r="BMX30" s="11"/>
      <c r="BMY30" s="11"/>
      <c r="BMZ30" s="11"/>
      <c r="BNA30" s="11"/>
      <c r="BNB30" s="11"/>
      <c r="BNC30" s="11"/>
      <c r="BND30" s="11"/>
      <c r="BNE30" s="11"/>
      <c r="BNF30" s="11"/>
      <c r="BNG30" s="11"/>
      <c r="BNH30" s="11"/>
      <c r="BNI30" s="11"/>
      <c r="BNJ30" s="11"/>
      <c r="BNK30" s="11"/>
      <c r="BNL30" s="11"/>
      <c r="BNM30" s="11"/>
      <c r="BNN30" s="11"/>
      <c r="BNO30" s="11"/>
      <c r="BNP30" s="11"/>
      <c r="BNQ30" s="11"/>
      <c r="BNR30" s="11"/>
      <c r="BNS30" s="11"/>
      <c r="BNT30" s="11"/>
      <c r="BNU30" s="11"/>
      <c r="BNV30" s="11"/>
      <c r="BNW30" s="11"/>
      <c r="BNX30" s="11"/>
      <c r="BNY30" s="11"/>
      <c r="BNZ30" s="11"/>
      <c r="BOA30" s="11"/>
      <c r="BOB30" s="11"/>
      <c r="BOC30" s="11"/>
      <c r="BOD30" s="11"/>
      <c r="BOE30" s="11"/>
      <c r="BOF30" s="11"/>
      <c r="BOG30" s="11"/>
      <c r="BOH30" s="11"/>
      <c r="BOI30" s="11"/>
      <c r="BOJ30" s="11"/>
      <c r="BOK30" s="11"/>
      <c r="BOL30" s="11"/>
      <c r="BOM30" s="11"/>
      <c r="BON30" s="11"/>
      <c r="BOO30" s="11"/>
      <c r="BOP30" s="11"/>
      <c r="BOQ30" s="11"/>
      <c r="BOR30" s="11"/>
      <c r="BOS30" s="11"/>
      <c r="BOT30" s="11"/>
      <c r="BOU30" s="11"/>
      <c r="BOV30" s="11"/>
      <c r="BOW30" s="11"/>
      <c r="BOX30" s="11"/>
      <c r="BOY30" s="11"/>
      <c r="BOZ30" s="11"/>
      <c r="BPA30" s="11"/>
      <c r="BPB30" s="11"/>
      <c r="BPC30" s="11"/>
      <c r="BPD30" s="11"/>
      <c r="BPE30" s="11"/>
      <c r="BPF30" s="11"/>
      <c r="BPG30" s="11"/>
      <c r="BPH30" s="11"/>
      <c r="BPI30" s="11"/>
      <c r="BPJ30" s="11"/>
      <c r="BPK30" s="11"/>
      <c r="BPL30" s="11"/>
      <c r="BPM30" s="11"/>
      <c r="BPN30" s="11"/>
      <c r="BPO30" s="11"/>
      <c r="BPP30" s="11"/>
      <c r="BPQ30" s="11"/>
      <c r="BPR30" s="11"/>
      <c r="BPS30" s="11"/>
      <c r="BPT30" s="11"/>
      <c r="BPU30" s="11"/>
      <c r="BPV30" s="11"/>
      <c r="BPW30" s="11"/>
      <c r="BPX30" s="11"/>
      <c r="BPY30" s="11"/>
      <c r="BPZ30" s="11"/>
      <c r="BQA30" s="11"/>
      <c r="BQB30" s="11"/>
      <c r="BQC30" s="11"/>
      <c r="BQD30" s="11"/>
      <c r="BQE30" s="11"/>
      <c r="BQF30" s="11"/>
      <c r="BQG30" s="11"/>
      <c r="BQH30" s="11"/>
      <c r="BQI30" s="11"/>
      <c r="BQJ30" s="11"/>
      <c r="BQK30" s="11"/>
      <c r="BQL30" s="11"/>
      <c r="BQM30" s="11"/>
      <c r="BQN30" s="11"/>
      <c r="BQO30" s="11"/>
      <c r="BQP30" s="11"/>
      <c r="BQQ30" s="11"/>
      <c r="BQR30" s="11"/>
      <c r="BQS30" s="11"/>
      <c r="BQT30" s="11"/>
      <c r="BQU30" s="11"/>
      <c r="BQV30" s="11"/>
      <c r="BQW30" s="11"/>
      <c r="BQX30" s="11"/>
      <c r="BQY30" s="11"/>
      <c r="BQZ30" s="11"/>
      <c r="BRA30" s="11"/>
      <c r="BRB30" s="11"/>
      <c r="BRC30" s="11"/>
      <c r="BRD30" s="11"/>
      <c r="BRE30" s="11"/>
      <c r="BRF30" s="11"/>
      <c r="BRG30" s="11"/>
      <c r="BRH30" s="11"/>
      <c r="BRI30" s="11"/>
      <c r="BRJ30" s="11"/>
      <c r="BRK30" s="11"/>
      <c r="BRL30" s="11"/>
      <c r="BRM30" s="11"/>
      <c r="BRN30" s="11"/>
      <c r="BRO30" s="11"/>
      <c r="BRP30" s="11"/>
      <c r="BRQ30" s="11"/>
      <c r="BRR30" s="11"/>
      <c r="BRS30" s="11"/>
      <c r="BRT30" s="11"/>
      <c r="BRU30" s="11"/>
      <c r="BRV30" s="11"/>
      <c r="BRW30" s="11"/>
      <c r="BRX30" s="11"/>
      <c r="BRY30" s="11"/>
      <c r="BRZ30" s="11"/>
      <c r="BSA30" s="11"/>
      <c r="BSB30" s="11"/>
      <c r="BSC30" s="11"/>
      <c r="BSD30" s="11"/>
      <c r="BSE30" s="11"/>
      <c r="BSF30" s="11"/>
      <c r="BSG30" s="11"/>
      <c r="BSH30" s="11"/>
      <c r="BSI30" s="11"/>
      <c r="BSJ30" s="11"/>
      <c r="BSK30" s="11"/>
      <c r="BSL30" s="11"/>
      <c r="BSM30" s="11"/>
      <c r="BSN30" s="11"/>
      <c r="BSO30" s="11"/>
      <c r="BSP30" s="11"/>
      <c r="BSQ30" s="11"/>
      <c r="BSR30" s="11"/>
      <c r="BSS30" s="11"/>
      <c r="BST30" s="11"/>
      <c r="BSU30" s="11"/>
      <c r="BSV30" s="11"/>
      <c r="BSW30" s="11"/>
      <c r="BSX30" s="11"/>
      <c r="BSY30" s="11"/>
      <c r="BSZ30" s="11"/>
      <c r="BTA30" s="11"/>
      <c r="BTB30" s="11"/>
      <c r="BTC30" s="11"/>
      <c r="BTD30" s="11"/>
      <c r="BTE30" s="11"/>
      <c r="BTF30" s="11"/>
      <c r="BTG30" s="11"/>
      <c r="BTH30" s="11"/>
      <c r="BTI30" s="11"/>
      <c r="BTJ30" s="11"/>
      <c r="BTK30" s="11"/>
      <c r="BTL30" s="11"/>
      <c r="BTM30" s="11"/>
      <c r="BTN30" s="11"/>
      <c r="BTO30" s="11"/>
      <c r="BTP30" s="11"/>
      <c r="BTQ30" s="11"/>
      <c r="BTR30" s="11"/>
      <c r="BTS30" s="11"/>
      <c r="BTT30" s="11"/>
      <c r="BTU30" s="11"/>
      <c r="BTV30" s="11"/>
      <c r="BTW30" s="11"/>
      <c r="BTX30" s="11"/>
      <c r="BTY30" s="11"/>
      <c r="BTZ30" s="11"/>
      <c r="BUA30" s="11"/>
      <c r="BUB30" s="11"/>
      <c r="BUC30" s="11"/>
      <c r="BUD30" s="11"/>
      <c r="BUE30" s="11"/>
      <c r="BUF30" s="11"/>
      <c r="BUG30" s="11"/>
      <c r="BUH30" s="11"/>
      <c r="BUI30" s="11"/>
      <c r="BUJ30" s="11"/>
      <c r="BUK30" s="11"/>
      <c r="BUL30" s="11"/>
      <c r="BUM30" s="11"/>
      <c r="BUN30" s="11"/>
      <c r="BUO30" s="11"/>
      <c r="BUP30" s="11"/>
      <c r="BUQ30" s="11"/>
      <c r="BUR30" s="11"/>
      <c r="BUS30" s="11"/>
      <c r="BUT30" s="11"/>
      <c r="BUU30" s="11"/>
      <c r="BUV30" s="11"/>
      <c r="BUW30" s="11"/>
      <c r="BUX30" s="11"/>
      <c r="BUY30" s="11"/>
      <c r="BUZ30" s="11"/>
      <c r="BVA30" s="11"/>
      <c r="BVB30" s="11"/>
      <c r="BVC30" s="11"/>
      <c r="BVD30" s="11"/>
      <c r="BVE30" s="11"/>
      <c r="BVF30" s="11"/>
      <c r="BVG30" s="11"/>
      <c r="BVH30" s="11"/>
      <c r="BVI30" s="11"/>
      <c r="BVJ30" s="11"/>
      <c r="BVK30" s="11"/>
      <c r="BVL30" s="11"/>
      <c r="BVM30" s="11"/>
      <c r="BVN30" s="11"/>
      <c r="BVO30" s="11"/>
      <c r="BVP30" s="11"/>
      <c r="BVQ30" s="11"/>
      <c r="BVR30" s="11"/>
      <c r="BVS30" s="11"/>
      <c r="BVT30" s="11"/>
      <c r="BVU30" s="11"/>
      <c r="BVV30" s="11"/>
      <c r="BVW30" s="11"/>
      <c r="BVX30" s="11"/>
      <c r="BVY30" s="11"/>
      <c r="BVZ30" s="11"/>
      <c r="BWA30" s="11"/>
      <c r="BWB30" s="11"/>
      <c r="BWC30" s="11"/>
      <c r="BWD30" s="11"/>
      <c r="BWE30" s="11"/>
      <c r="BWF30" s="11"/>
      <c r="BWG30" s="11"/>
      <c r="BWH30" s="11"/>
      <c r="BWI30" s="11"/>
      <c r="BWJ30" s="11"/>
      <c r="BWK30" s="11"/>
      <c r="BWL30" s="11"/>
      <c r="BWM30" s="11"/>
      <c r="BWN30" s="11"/>
      <c r="BWO30" s="11"/>
      <c r="BWP30" s="11"/>
      <c r="BWQ30" s="11"/>
      <c r="BWR30" s="11"/>
      <c r="BWS30" s="11"/>
      <c r="BWT30" s="11"/>
      <c r="BWU30" s="11"/>
      <c r="BWV30" s="11"/>
      <c r="BWW30" s="11"/>
      <c r="BWX30" s="11"/>
      <c r="BWY30" s="11"/>
      <c r="BWZ30" s="11"/>
      <c r="BXA30" s="11"/>
      <c r="BXB30" s="11"/>
      <c r="BXC30" s="11"/>
      <c r="BXD30" s="11"/>
      <c r="BXE30" s="11"/>
      <c r="BXF30" s="11"/>
      <c r="BXG30" s="11"/>
      <c r="BXH30" s="11"/>
      <c r="BXI30" s="11"/>
      <c r="BXJ30" s="11"/>
      <c r="BXK30" s="11"/>
      <c r="BXL30" s="11"/>
      <c r="BXM30" s="11"/>
      <c r="BXN30" s="11"/>
      <c r="BXO30" s="11"/>
      <c r="BXP30" s="11"/>
      <c r="BXQ30" s="11"/>
      <c r="BXR30" s="11"/>
      <c r="BXS30" s="11"/>
      <c r="BXT30" s="11"/>
      <c r="BXU30" s="11"/>
      <c r="BXV30" s="11"/>
      <c r="BXW30" s="11"/>
      <c r="BXX30" s="11"/>
      <c r="BXY30" s="11"/>
      <c r="BXZ30" s="11"/>
      <c r="BYA30" s="11"/>
      <c r="BYB30" s="11"/>
      <c r="BYC30" s="11"/>
      <c r="BYD30" s="11"/>
      <c r="BYE30" s="11"/>
      <c r="BYF30" s="11"/>
      <c r="BYG30" s="11"/>
      <c r="BYH30" s="11"/>
      <c r="BYI30" s="11"/>
      <c r="BYJ30" s="11"/>
      <c r="BYK30" s="11"/>
      <c r="BYL30" s="11"/>
      <c r="BYM30" s="11"/>
      <c r="BYN30" s="11"/>
      <c r="BYO30" s="11"/>
      <c r="BYP30" s="11"/>
      <c r="BYQ30" s="11"/>
      <c r="BYR30" s="11"/>
      <c r="BYS30" s="11"/>
      <c r="BYT30" s="11"/>
      <c r="BYU30" s="11"/>
      <c r="BYV30" s="11"/>
      <c r="BYW30" s="11"/>
      <c r="BYX30" s="11"/>
      <c r="BYY30" s="11"/>
      <c r="BYZ30" s="11"/>
      <c r="BZA30" s="11"/>
      <c r="BZB30" s="11"/>
      <c r="BZC30" s="11"/>
      <c r="BZD30" s="11"/>
      <c r="BZE30" s="11"/>
      <c r="BZF30" s="11"/>
      <c r="BZG30" s="11"/>
      <c r="BZH30" s="11"/>
      <c r="BZI30" s="11"/>
      <c r="BZJ30" s="11"/>
      <c r="BZK30" s="11"/>
      <c r="BZL30" s="11"/>
      <c r="BZM30" s="11"/>
      <c r="BZN30" s="11"/>
      <c r="BZO30" s="11"/>
      <c r="BZP30" s="11"/>
      <c r="BZQ30" s="11"/>
      <c r="BZR30" s="11"/>
      <c r="BZS30" s="11"/>
      <c r="BZT30" s="11"/>
      <c r="BZU30" s="11"/>
      <c r="BZV30" s="11"/>
      <c r="BZW30" s="11"/>
      <c r="BZX30" s="11"/>
      <c r="BZY30" s="11"/>
      <c r="BZZ30" s="11"/>
      <c r="CAA30" s="11"/>
      <c r="CAB30" s="11"/>
      <c r="CAC30" s="11"/>
      <c r="CAD30" s="11"/>
      <c r="CAE30" s="11"/>
      <c r="CAF30" s="11"/>
      <c r="CAG30" s="11"/>
      <c r="CAH30" s="11"/>
      <c r="CAI30" s="11"/>
      <c r="CAJ30" s="11"/>
      <c r="CAK30" s="11"/>
      <c r="CAL30" s="11"/>
      <c r="CAM30" s="11"/>
      <c r="CAN30" s="11"/>
      <c r="CAO30" s="11"/>
      <c r="CAP30" s="11"/>
      <c r="CAQ30" s="11"/>
      <c r="CAR30" s="11"/>
      <c r="CAS30" s="11"/>
      <c r="CAT30" s="11"/>
      <c r="CAU30" s="11"/>
      <c r="CAV30" s="11"/>
      <c r="CAW30" s="11"/>
      <c r="CAX30" s="11"/>
      <c r="CAY30" s="11"/>
      <c r="CAZ30" s="11"/>
      <c r="CBA30" s="11"/>
      <c r="CBB30" s="11"/>
      <c r="CBC30" s="11"/>
      <c r="CBD30" s="11"/>
      <c r="CBE30" s="11"/>
      <c r="CBF30" s="11"/>
      <c r="CBG30" s="11"/>
      <c r="CBH30" s="11"/>
      <c r="CBI30" s="11"/>
      <c r="CBJ30" s="11"/>
      <c r="CBK30" s="11"/>
      <c r="CBL30" s="11"/>
      <c r="CBM30" s="11"/>
      <c r="CBN30" s="11"/>
      <c r="CBO30" s="11"/>
      <c r="CBP30" s="11"/>
      <c r="CBQ30" s="11"/>
      <c r="CBR30" s="11"/>
      <c r="CBS30" s="11"/>
      <c r="CBT30" s="11"/>
      <c r="CBU30" s="11"/>
      <c r="CBV30" s="11"/>
      <c r="CBW30" s="11"/>
      <c r="CBX30" s="11"/>
      <c r="CBY30" s="11"/>
      <c r="CBZ30" s="11"/>
      <c r="CCA30" s="11"/>
      <c r="CCB30" s="11"/>
      <c r="CCC30" s="11"/>
      <c r="CCD30" s="11"/>
      <c r="CCE30" s="11"/>
      <c r="CCF30" s="11"/>
      <c r="CCG30" s="11"/>
      <c r="CCH30" s="11"/>
      <c r="CCI30" s="11"/>
      <c r="CCJ30" s="11"/>
      <c r="CCK30" s="11"/>
      <c r="CCL30" s="11"/>
      <c r="CCM30" s="11"/>
      <c r="CCN30" s="11"/>
      <c r="CCO30" s="11"/>
      <c r="CCP30" s="11"/>
      <c r="CCQ30" s="11"/>
      <c r="CCR30" s="11"/>
      <c r="CCS30" s="11"/>
      <c r="CCT30" s="11"/>
      <c r="CCU30" s="11"/>
      <c r="CCV30" s="11"/>
      <c r="CCW30" s="11"/>
      <c r="CCX30" s="11"/>
      <c r="CCY30" s="11"/>
      <c r="CCZ30" s="11"/>
      <c r="CDA30" s="11"/>
      <c r="CDB30" s="11"/>
      <c r="CDC30" s="11"/>
      <c r="CDD30" s="11"/>
      <c r="CDE30" s="11"/>
      <c r="CDF30" s="11"/>
      <c r="CDG30" s="11"/>
      <c r="CDH30" s="11"/>
      <c r="CDI30" s="11"/>
      <c r="CDJ30" s="11"/>
      <c r="CDK30" s="11"/>
      <c r="CDL30" s="11"/>
      <c r="CDM30" s="11"/>
      <c r="CDN30" s="11"/>
      <c r="CDO30" s="11"/>
      <c r="CDP30" s="11"/>
      <c r="CDQ30" s="11"/>
      <c r="CDR30" s="11"/>
      <c r="CDS30" s="11"/>
      <c r="CDT30" s="11"/>
      <c r="CDU30" s="11"/>
      <c r="CDV30" s="11"/>
      <c r="CDW30" s="11"/>
      <c r="CDX30" s="11"/>
      <c r="CDY30" s="11"/>
      <c r="CDZ30" s="11"/>
      <c r="CEA30" s="11"/>
      <c r="CEB30" s="11"/>
      <c r="CEC30" s="11"/>
      <c r="CED30" s="11"/>
      <c r="CEE30" s="11"/>
      <c r="CEF30" s="11"/>
      <c r="CEG30" s="11"/>
      <c r="CEH30" s="11"/>
      <c r="CEI30" s="11"/>
      <c r="CEJ30" s="11"/>
      <c r="CEK30" s="11"/>
      <c r="CEL30" s="11"/>
      <c r="CEM30" s="11"/>
      <c r="CEN30" s="11"/>
      <c r="CEO30" s="11"/>
      <c r="CEP30" s="11"/>
      <c r="CEQ30" s="11"/>
      <c r="CER30" s="11"/>
      <c r="CES30" s="11"/>
      <c r="CET30" s="11"/>
      <c r="CEU30" s="11"/>
      <c r="CEV30" s="11"/>
      <c r="CEW30" s="11"/>
      <c r="CEX30" s="11"/>
      <c r="CEY30" s="11"/>
      <c r="CEZ30" s="11"/>
      <c r="CFA30" s="11"/>
      <c r="CFB30" s="11"/>
      <c r="CFC30" s="11"/>
      <c r="CFD30" s="11"/>
      <c r="CFE30" s="11"/>
      <c r="CFF30" s="11"/>
      <c r="CFG30" s="11"/>
      <c r="CFH30" s="11"/>
      <c r="CFI30" s="11"/>
      <c r="CFJ30" s="11"/>
      <c r="CFK30" s="11"/>
      <c r="CFL30" s="11"/>
      <c r="CFM30" s="11"/>
      <c r="CFN30" s="11"/>
      <c r="CFO30" s="11"/>
      <c r="CFP30" s="11"/>
      <c r="CFQ30" s="11"/>
      <c r="CFR30" s="11"/>
      <c r="CFS30" s="11"/>
      <c r="CFT30" s="11"/>
      <c r="CFU30" s="11"/>
      <c r="CFV30" s="11"/>
      <c r="CFW30" s="11"/>
      <c r="CFX30" s="11"/>
      <c r="CFY30" s="11"/>
      <c r="CFZ30" s="11"/>
      <c r="CGA30" s="11"/>
      <c r="CGB30" s="11"/>
      <c r="CGC30" s="11"/>
      <c r="CGD30" s="11"/>
      <c r="CGE30" s="11"/>
      <c r="CGF30" s="11"/>
      <c r="CGG30" s="11"/>
      <c r="CGH30" s="11"/>
      <c r="CGI30" s="11"/>
      <c r="CGJ30" s="11"/>
      <c r="CGK30" s="11"/>
      <c r="CGL30" s="11"/>
      <c r="CGM30" s="11"/>
      <c r="CGN30" s="11"/>
      <c r="CGO30" s="11"/>
      <c r="CGP30" s="11"/>
      <c r="CGQ30" s="11"/>
      <c r="CGR30" s="11"/>
      <c r="CGS30" s="11"/>
      <c r="CGT30" s="11"/>
      <c r="CGU30" s="11"/>
      <c r="CGV30" s="11"/>
      <c r="CGW30" s="11"/>
      <c r="CGX30" s="11"/>
      <c r="CGY30" s="11"/>
      <c r="CGZ30" s="11"/>
      <c r="CHA30" s="11"/>
      <c r="CHB30" s="11"/>
      <c r="CHC30" s="11"/>
      <c r="CHD30" s="11"/>
      <c r="CHE30" s="11"/>
      <c r="CHF30" s="11"/>
      <c r="CHG30" s="11"/>
      <c r="CHH30" s="11"/>
      <c r="CHI30" s="11"/>
      <c r="CHJ30" s="11"/>
      <c r="CHK30" s="11"/>
      <c r="CHL30" s="11"/>
      <c r="CHM30" s="11"/>
      <c r="CHN30" s="11"/>
      <c r="CHO30" s="11"/>
      <c r="CHP30" s="11"/>
      <c r="CHQ30" s="11"/>
      <c r="CHR30" s="11"/>
      <c r="CHS30" s="11"/>
      <c r="CHT30" s="11"/>
      <c r="CHU30" s="11"/>
      <c r="CHV30" s="11"/>
      <c r="CHW30" s="11"/>
      <c r="CHX30" s="11"/>
      <c r="CHY30" s="11"/>
      <c r="CHZ30" s="11"/>
      <c r="CIA30" s="11"/>
      <c r="CIB30" s="11"/>
      <c r="CIC30" s="11"/>
      <c r="CID30" s="11"/>
      <c r="CIE30" s="11"/>
      <c r="CIF30" s="11"/>
      <c r="CIG30" s="11"/>
      <c r="CIH30" s="11"/>
      <c r="CII30" s="11"/>
      <c r="CIJ30" s="11"/>
      <c r="CIK30" s="11"/>
      <c r="CIL30" s="11"/>
      <c r="CIM30" s="11"/>
      <c r="CIN30" s="11"/>
      <c r="CIO30" s="11"/>
      <c r="CIP30" s="11"/>
      <c r="CIQ30" s="11"/>
      <c r="CIR30" s="11"/>
      <c r="CIS30" s="11"/>
      <c r="CIT30" s="11"/>
      <c r="CIU30" s="11"/>
      <c r="CIV30" s="11"/>
      <c r="CIW30" s="11"/>
      <c r="CIX30" s="11"/>
      <c r="CIY30" s="11"/>
      <c r="CIZ30" s="11"/>
      <c r="CJA30" s="11"/>
      <c r="CJB30" s="11"/>
      <c r="CJC30" s="11"/>
      <c r="CJD30" s="11"/>
      <c r="CJE30" s="11"/>
      <c r="CJF30" s="11"/>
      <c r="CJG30" s="11"/>
      <c r="CJH30" s="11"/>
      <c r="CJI30" s="11"/>
      <c r="CJJ30" s="11"/>
      <c r="CJK30" s="11"/>
      <c r="CJL30" s="11"/>
      <c r="CJM30" s="11"/>
      <c r="CJN30" s="11"/>
      <c r="CJO30" s="11"/>
      <c r="CJP30" s="11"/>
      <c r="CJQ30" s="11"/>
      <c r="CJR30" s="11"/>
      <c r="CJS30" s="11"/>
      <c r="CJT30" s="11"/>
      <c r="CJU30" s="11"/>
      <c r="CJV30" s="11"/>
      <c r="CJW30" s="11"/>
      <c r="CJX30" s="11"/>
      <c r="CJY30" s="11"/>
      <c r="CJZ30" s="11"/>
      <c r="CKA30" s="11"/>
      <c r="CKB30" s="11"/>
      <c r="CKC30" s="11"/>
      <c r="CKD30" s="11"/>
      <c r="CKE30" s="11"/>
      <c r="CKF30" s="11"/>
      <c r="CKG30" s="11"/>
      <c r="CKH30" s="11"/>
      <c r="CKI30" s="11"/>
      <c r="CKJ30" s="11"/>
      <c r="CKK30" s="11"/>
      <c r="CKL30" s="11"/>
      <c r="CKM30" s="11"/>
      <c r="CKN30" s="11"/>
      <c r="CKO30" s="11"/>
      <c r="CKP30" s="11"/>
      <c r="CKQ30" s="11"/>
      <c r="CKR30" s="11"/>
      <c r="CKS30" s="11"/>
      <c r="CKT30" s="11"/>
      <c r="CKU30" s="11"/>
      <c r="CKV30" s="11"/>
      <c r="CKW30" s="11"/>
      <c r="CKX30" s="11"/>
      <c r="CKY30" s="11"/>
      <c r="CKZ30" s="11"/>
      <c r="CLA30" s="11"/>
      <c r="CLB30" s="11"/>
      <c r="CLC30" s="11"/>
      <c r="CLD30" s="11"/>
      <c r="CLE30" s="11"/>
      <c r="CLF30" s="11"/>
      <c r="CLG30" s="11"/>
      <c r="CLH30" s="11"/>
      <c r="CLI30" s="11"/>
      <c r="CLJ30" s="11"/>
      <c r="CLK30" s="11"/>
      <c r="CLL30" s="11"/>
      <c r="CLM30" s="11"/>
      <c r="CLN30" s="11"/>
      <c r="CLO30" s="11"/>
      <c r="CLP30" s="11"/>
      <c r="CLQ30" s="11"/>
      <c r="CLR30" s="11"/>
      <c r="CLS30" s="11"/>
      <c r="CLT30" s="11"/>
      <c r="CLU30" s="11"/>
      <c r="CLV30" s="11"/>
      <c r="CLW30" s="11"/>
      <c r="CLX30" s="11"/>
      <c r="CLY30" s="11"/>
      <c r="CLZ30" s="11"/>
      <c r="CMA30" s="11"/>
      <c r="CMB30" s="11"/>
      <c r="CMC30" s="11"/>
      <c r="CMD30" s="11"/>
      <c r="CME30" s="11"/>
      <c r="CMF30" s="11"/>
      <c r="CMG30" s="11"/>
      <c r="CMH30" s="11"/>
      <c r="CMI30" s="11"/>
      <c r="CMJ30" s="11"/>
      <c r="CMK30" s="11"/>
      <c r="CML30" s="11"/>
      <c r="CMM30" s="11"/>
      <c r="CMN30" s="11"/>
      <c r="CMO30" s="11"/>
      <c r="CMP30" s="11"/>
      <c r="CMQ30" s="11"/>
      <c r="CMR30" s="11"/>
      <c r="CMS30" s="11"/>
      <c r="CMT30" s="11"/>
      <c r="CMU30" s="11"/>
      <c r="CMV30" s="11"/>
      <c r="CMW30" s="11"/>
      <c r="CMX30" s="11"/>
      <c r="CMY30" s="11"/>
      <c r="CMZ30" s="11"/>
      <c r="CNA30" s="11"/>
      <c r="CNB30" s="11"/>
      <c r="CNC30" s="11"/>
      <c r="CND30" s="11"/>
      <c r="CNE30" s="11"/>
      <c r="CNF30" s="11"/>
      <c r="CNG30" s="11"/>
      <c r="CNH30" s="11"/>
      <c r="CNI30" s="11"/>
      <c r="CNJ30" s="11"/>
      <c r="CNK30" s="11"/>
      <c r="CNL30" s="11"/>
      <c r="CNM30" s="11"/>
      <c r="CNN30" s="11"/>
      <c r="CNO30" s="11"/>
      <c r="CNP30" s="11"/>
      <c r="CNQ30" s="11"/>
      <c r="CNR30" s="11"/>
      <c r="CNS30" s="11"/>
      <c r="CNT30" s="11"/>
      <c r="CNU30" s="11"/>
      <c r="CNV30" s="11"/>
      <c r="CNW30" s="11"/>
      <c r="CNX30" s="11"/>
      <c r="CNY30" s="11"/>
      <c r="CNZ30" s="11"/>
      <c r="COA30" s="11"/>
      <c r="COB30" s="11"/>
      <c r="COC30" s="11"/>
      <c r="COD30" s="11"/>
      <c r="COE30" s="11"/>
      <c r="COF30" s="11"/>
      <c r="COG30" s="11"/>
      <c r="COH30" s="11"/>
      <c r="COI30" s="11"/>
      <c r="COJ30" s="11"/>
      <c r="COK30" s="11"/>
      <c r="COL30" s="11"/>
      <c r="COM30" s="11"/>
      <c r="CON30" s="11"/>
      <c r="COO30" s="11"/>
      <c r="COP30" s="11"/>
      <c r="COQ30" s="11"/>
      <c r="COR30" s="11"/>
      <c r="COS30" s="11"/>
      <c r="COT30" s="11"/>
      <c r="COU30" s="11"/>
      <c r="COV30" s="11"/>
      <c r="COW30" s="11"/>
      <c r="COX30" s="11"/>
      <c r="COY30" s="11"/>
      <c r="COZ30" s="11"/>
      <c r="CPA30" s="11"/>
      <c r="CPB30" s="11"/>
      <c r="CPC30" s="11"/>
      <c r="CPD30" s="11"/>
      <c r="CPE30" s="11"/>
      <c r="CPF30" s="11"/>
      <c r="CPG30" s="11"/>
      <c r="CPH30" s="11"/>
      <c r="CPI30" s="11"/>
      <c r="CPJ30" s="11"/>
      <c r="CPK30" s="11"/>
      <c r="CPL30" s="11"/>
      <c r="CPM30" s="11"/>
      <c r="CPN30" s="11"/>
      <c r="CPO30" s="11"/>
      <c r="CPP30" s="11"/>
      <c r="CPQ30" s="11"/>
      <c r="CPR30" s="11"/>
      <c r="CPS30" s="11"/>
      <c r="CPT30" s="11"/>
      <c r="CPU30" s="11"/>
      <c r="CPV30" s="11"/>
      <c r="CPW30" s="11"/>
      <c r="CPX30" s="11"/>
      <c r="CPY30" s="11"/>
      <c r="CPZ30" s="11"/>
      <c r="CQA30" s="11"/>
      <c r="CQB30" s="11"/>
      <c r="CQC30" s="11"/>
      <c r="CQD30" s="11"/>
      <c r="CQE30" s="11"/>
      <c r="CQF30" s="11"/>
      <c r="CQG30" s="11"/>
      <c r="CQH30" s="11"/>
      <c r="CQI30" s="11"/>
      <c r="CQJ30" s="11"/>
      <c r="CQK30" s="11"/>
      <c r="CQL30" s="11"/>
      <c r="CQM30" s="11"/>
      <c r="CQN30" s="11"/>
      <c r="CQO30" s="11"/>
      <c r="CQP30" s="11"/>
      <c r="CQQ30" s="11"/>
      <c r="CQR30" s="11"/>
      <c r="CQS30" s="11"/>
      <c r="CQT30" s="11"/>
      <c r="CQU30" s="11"/>
      <c r="CQV30" s="11"/>
      <c r="CQW30" s="11"/>
      <c r="CQX30" s="11"/>
      <c r="CQY30" s="11"/>
      <c r="CQZ30" s="11"/>
      <c r="CRA30" s="11"/>
      <c r="CRB30" s="11"/>
      <c r="CRC30" s="11"/>
      <c r="CRD30" s="11"/>
      <c r="CRE30" s="11"/>
      <c r="CRF30" s="11"/>
      <c r="CRG30" s="11"/>
      <c r="CRH30" s="11"/>
      <c r="CRI30" s="11"/>
      <c r="CRJ30" s="11"/>
      <c r="CRK30" s="11"/>
      <c r="CRL30" s="11"/>
      <c r="CRM30" s="11"/>
      <c r="CRN30" s="11"/>
      <c r="CRO30" s="11"/>
      <c r="CRP30" s="11"/>
      <c r="CRQ30" s="11"/>
      <c r="CRR30" s="11"/>
      <c r="CRS30" s="11"/>
      <c r="CRT30" s="11"/>
      <c r="CRU30" s="11"/>
      <c r="CRV30" s="11"/>
      <c r="CRW30" s="11"/>
      <c r="CRX30" s="11"/>
      <c r="CRY30" s="11"/>
      <c r="CRZ30" s="11"/>
      <c r="CSA30" s="11"/>
      <c r="CSB30" s="11"/>
      <c r="CSC30" s="11"/>
      <c r="CSD30" s="11"/>
      <c r="CSE30" s="11"/>
      <c r="CSF30" s="11"/>
      <c r="CSG30" s="11"/>
      <c r="CSH30" s="11"/>
      <c r="CSI30" s="11"/>
      <c r="CSJ30" s="11"/>
      <c r="CSK30" s="11"/>
      <c r="CSL30" s="11"/>
      <c r="CSM30" s="11"/>
      <c r="CSN30" s="11"/>
      <c r="CSO30" s="11"/>
      <c r="CSP30" s="11"/>
      <c r="CSQ30" s="11"/>
      <c r="CSR30" s="11"/>
      <c r="CSS30" s="11"/>
      <c r="CST30" s="11"/>
      <c r="CSU30" s="11"/>
      <c r="CSV30" s="11"/>
      <c r="CSW30" s="11"/>
      <c r="CSX30" s="11"/>
      <c r="CSY30" s="11"/>
      <c r="CSZ30" s="11"/>
      <c r="CTA30" s="11"/>
      <c r="CTB30" s="11"/>
      <c r="CTC30" s="11"/>
      <c r="CTD30" s="11"/>
      <c r="CTE30" s="11"/>
      <c r="CTF30" s="11"/>
      <c r="CTG30" s="11"/>
      <c r="CTH30" s="11"/>
      <c r="CTI30" s="11"/>
      <c r="CTJ30" s="11"/>
      <c r="CTK30" s="11"/>
      <c r="CTL30" s="11"/>
      <c r="CTM30" s="11"/>
      <c r="CTN30" s="11"/>
      <c r="CTO30" s="11"/>
      <c r="CTP30" s="11"/>
      <c r="CTQ30" s="11"/>
      <c r="CTR30" s="11"/>
      <c r="CTS30" s="11"/>
      <c r="CTT30" s="11"/>
      <c r="CTU30" s="11"/>
      <c r="CTV30" s="11"/>
      <c r="CTW30" s="11"/>
      <c r="CTX30" s="11"/>
      <c r="CTY30" s="11"/>
      <c r="CTZ30" s="11"/>
      <c r="CUA30" s="11"/>
      <c r="CUB30" s="11"/>
      <c r="CUC30" s="11"/>
      <c r="CUD30" s="11"/>
      <c r="CUE30" s="11"/>
      <c r="CUF30" s="11"/>
      <c r="CUG30" s="11"/>
      <c r="CUH30" s="11"/>
      <c r="CUI30" s="11"/>
      <c r="CUJ30" s="11"/>
      <c r="CUK30" s="11"/>
      <c r="CUL30" s="11"/>
      <c r="CUM30" s="11"/>
      <c r="CUN30" s="11"/>
      <c r="CUO30" s="11"/>
      <c r="CUP30" s="11"/>
      <c r="CUQ30" s="11"/>
      <c r="CUR30" s="11"/>
      <c r="CUS30" s="11"/>
      <c r="CUT30" s="11"/>
      <c r="CUU30" s="11"/>
      <c r="CUV30" s="11"/>
      <c r="CUW30" s="11"/>
      <c r="CUX30" s="11"/>
      <c r="CUY30" s="11"/>
      <c r="CUZ30" s="11"/>
      <c r="CVA30" s="11"/>
      <c r="CVB30" s="11"/>
      <c r="CVC30" s="11"/>
      <c r="CVD30" s="11"/>
      <c r="CVE30" s="11"/>
      <c r="CVF30" s="11"/>
      <c r="CVG30" s="11"/>
      <c r="CVH30" s="11"/>
      <c r="CVI30" s="11"/>
      <c r="CVJ30" s="11"/>
      <c r="CVK30" s="11"/>
      <c r="CVL30" s="11"/>
      <c r="CVM30" s="11"/>
      <c r="CVN30" s="11"/>
      <c r="CVO30" s="11"/>
      <c r="CVP30" s="11"/>
      <c r="CVQ30" s="11"/>
      <c r="CVR30" s="11"/>
      <c r="CVS30" s="11"/>
      <c r="CVT30" s="11"/>
      <c r="CVU30" s="11"/>
      <c r="CVV30" s="11"/>
      <c r="CVW30" s="11"/>
      <c r="CVX30" s="11"/>
      <c r="CVY30" s="11"/>
      <c r="CVZ30" s="11"/>
      <c r="CWA30" s="11"/>
      <c r="CWB30" s="11"/>
      <c r="CWC30" s="11"/>
      <c r="CWD30" s="11"/>
      <c r="CWE30" s="11"/>
      <c r="CWF30" s="11"/>
      <c r="CWG30" s="11"/>
      <c r="CWH30" s="11"/>
      <c r="CWI30" s="11"/>
      <c r="CWJ30" s="11"/>
      <c r="CWK30" s="11"/>
      <c r="CWL30" s="11"/>
      <c r="CWM30" s="11"/>
      <c r="CWN30" s="11"/>
      <c r="CWO30" s="11"/>
      <c r="CWP30" s="11"/>
      <c r="CWQ30" s="11"/>
      <c r="CWR30" s="11"/>
      <c r="CWS30" s="11"/>
      <c r="CWT30" s="11"/>
      <c r="CWU30" s="11"/>
      <c r="CWV30" s="11"/>
      <c r="CWW30" s="11"/>
      <c r="CWX30" s="11"/>
      <c r="CWY30" s="11"/>
      <c r="CWZ30" s="11"/>
      <c r="CXA30" s="11"/>
      <c r="CXB30" s="11"/>
      <c r="CXC30" s="11"/>
      <c r="CXD30" s="11"/>
      <c r="CXE30" s="11"/>
      <c r="CXF30" s="11"/>
      <c r="CXG30" s="11"/>
      <c r="CXH30" s="11"/>
      <c r="CXI30" s="11"/>
      <c r="CXJ30" s="11"/>
      <c r="CXK30" s="11"/>
      <c r="CXL30" s="11"/>
      <c r="CXM30" s="11"/>
      <c r="CXN30" s="11"/>
      <c r="CXO30" s="11"/>
      <c r="CXP30" s="11"/>
      <c r="CXQ30" s="11"/>
      <c r="CXR30" s="11"/>
      <c r="CXS30" s="11"/>
      <c r="CXT30" s="11"/>
      <c r="CXU30" s="11"/>
      <c r="CXV30" s="11"/>
      <c r="CXW30" s="11"/>
      <c r="CXX30" s="11"/>
      <c r="CXY30" s="11"/>
      <c r="CXZ30" s="11"/>
      <c r="CYA30" s="11"/>
      <c r="CYB30" s="11"/>
      <c r="CYC30" s="11"/>
      <c r="CYD30" s="11"/>
      <c r="CYE30" s="11"/>
      <c r="CYF30" s="11"/>
      <c r="CYG30" s="11"/>
      <c r="CYH30" s="11"/>
      <c r="CYI30" s="11"/>
      <c r="CYJ30" s="11"/>
      <c r="CYK30" s="11"/>
      <c r="CYL30" s="11"/>
      <c r="CYM30" s="11"/>
      <c r="CYN30" s="11"/>
      <c r="CYO30" s="11"/>
      <c r="CYP30" s="11"/>
      <c r="CYQ30" s="11"/>
      <c r="CYR30" s="11"/>
      <c r="CYS30" s="11"/>
      <c r="CYT30" s="11"/>
      <c r="CYU30" s="11"/>
      <c r="CYV30" s="11"/>
      <c r="CYW30" s="11"/>
      <c r="CYX30" s="11"/>
      <c r="CYY30" s="11"/>
      <c r="CYZ30" s="11"/>
      <c r="CZA30" s="11"/>
      <c r="CZB30" s="11"/>
      <c r="CZC30" s="11"/>
      <c r="CZD30" s="11"/>
      <c r="CZE30" s="11"/>
      <c r="CZF30" s="11"/>
      <c r="CZG30" s="11"/>
      <c r="CZH30" s="11"/>
      <c r="CZI30" s="11"/>
      <c r="CZJ30" s="11"/>
      <c r="CZK30" s="11"/>
      <c r="CZL30" s="11"/>
      <c r="CZM30" s="11"/>
      <c r="CZN30" s="11"/>
      <c r="CZO30" s="11"/>
      <c r="CZP30" s="11"/>
      <c r="CZQ30" s="11"/>
      <c r="CZR30" s="11"/>
      <c r="CZS30" s="11"/>
      <c r="CZT30" s="11"/>
      <c r="CZU30" s="11"/>
      <c r="CZV30" s="11"/>
      <c r="CZW30" s="11"/>
      <c r="CZX30" s="11"/>
      <c r="CZY30" s="11"/>
      <c r="CZZ30" s="11"/>
      <c r="DAA30" s="11"/>
      <c r="DAB30" s="11"/>
      <c r="DAC30" s="11"/>
      <c r="DAD30" s="11"/>
      <c r="DAE30" s="11"/>
      <c r="DAF30" s="11"/>
      <c r="DAG30" s="11"/>
      <c r="DAH30" s="11"/>
      <c r="DAI30" s="11"/>
      <c r="DAJ30" s="11"/>
      <c r="DAK30" s="11"/>
      <c r="DAL30" s="11"/>
      <c r="DAM30" s="11"/>
      <c r="DAN30" s="11"/>
      <c r="DAO30" s="11"/>
      <c r="DAP30" s="11"/>
      <c r="DAQ30" s="11"/>
      <c r="DAR30" s="11"/>
      <c r="DAS30" s="11"/>
      <c r="DAT30" s="11"/>
      <c r="DAU30" s="11"/>
      <c r="DAV30" s="11"/>
      <c r="DAW30" s="11"/>
      <c r="DAX30" s="11"/>
      <c r="DAY30" s="11"/>
      <c r="DAZ30" s="11"/>
      <c r="DBA30" s="11"/>
      <c r="DBB30" s="11"/>
      <c r="DBC30" s="11"/>
      <c r="DBD30" s="11"/>
      <c r="DBE30" s="11"/>
      <c r="DBF30" s="11"/>
      <c r="DBG30" s="11"/>
      <c r="DBH30" s="11"/>
      <c r="DBI30" s="11"/>
      <c r="DBJ30" s="11"/>
      <c r="DBK30" s="11"/>
      <c r="DBL30" s="11"/>
      <c r="DBM30" s="11"/>
      <c r="DBN30" s="11"/>
      <c r="DBO30" s="11"/>
      <c r="DBP30" s="11"/>
      <c r="DBQ30" s="11"/>
      <c r="DBR30" s="11"/>
      <c r="DBS30" s="11"/>
      <c r="DBT30" s="11"/>
      <c r="DBU30" s="11"/>
      <c r="DBV30" s="11"/>
      <c r="DBW30" s="11"/>
      <c r="DBX30" s="11"/>
      <c r="DBY30" s="11"/>
      <c r="DBZ30" s="11"/>
      <c r="DCA30" s="11"/>
      <c r="DCB30" s="11"/>
      <c r="DCC30" s="11"/>
      <c r="DCD30" s="11"/>
      <c r="DCE30" s="11"/>
      <c r="DCF30" s="11"/>
      <c r="DCG30" s="11"/>
      <c r="DCH30" s="11"/>
      <c r="DCI30" s="11"/>
      <c r="DCJ30" s="11"/>
      <c r="DCK30" s="11"/>
      <c r="DCL30" s="11"/>
      <c r="DCM30" s="11"/>
      <c r="DCN30" s="11"/>
      <c r="DCO30" s="11"/>
      <c r="DCP30" s="11"/>
      <c r="DCQ30" s="11"/>
      <c r="DCR30" s="11"/>
      <c r="DCS30" s="11"/>
      <c r="DCT30" s="11"/>
      <c r="DCU30" s="11"/>
      <c r="DCV30" s="11"/>
      <c r="DCW30" s="11"/>
      <c r="DCX30" s="11"/>
      <c r="DCY30" s="11"/>
      <c r="DCZ30" s="11"/>
      <c r="DDA30" s="11"/>
      <c r="DDB30" s="11"/>
      <c r="DDC30" s="11"/>
      <c r="DDD30" s="11"/>
      <c r="DDE30" s="11"/>
      <c r="DDF30" s="11"/>
      <c r="DDG30" s="11"/>
      <c r="DDH30" s="11"/>
      <c r="DDI30" s="11"/>
      <c r="DDJ30" s="11"/>
      <c r="DDK30" s="11"/>
      <c r="DDL30" s="11"/>
      <c r="DDM30" s="11"/>
      <c r="DDN30" s="11"/>
      <c r="DDO30" s="11"/>
      <c r="DDP30" s="11"/>
      <c r="DDQ30" s="11"/>
      <c r="DDR30" s="11"/>
      <c r="DDS30" s="11"/>
      <c r="DDT30" s="11"/>
      <c r="DDU30" s="11"/>
      <c r="DDV30" s="11"/>
      <c r="DDW30" s="11"/>
      <c r="DDX30" s="11"/>
      <c r="DDY30" s="11"/>
      <c r="DDZ30" s="11"/>
      <c r="DEA30" s="11"/>
      <c r="DEB30" s="11"/>
      <c r="DEC30" s="11"/>
      <c r="DED30" s="11"/>
      <c r="DEE30" s="11"/>
      <c r="DEF30" s="11"/>
      <c r="DEG30" s="11"/>
      <c r="DEH30" s="11"/>
      <c r="DEI30" s="11"/>
      <c r="DEJ30" s="11"/>
      <c r="DEK30" s="11"/>
      <c r="DEL30" s="11"/>
      <c r="DEM30" s="11"/>
      <c r="DEN30" s="11"/>
      <c r="DEO30" s="11"/>
      <c r="DEP30" s="11"/>
      <c r="DEQ30" s="11"/>
      <c r="DER30" s="11"/>
      <c r="DES30" s="11"/>
      <c r="DET30" s="11"/>
      <c r="DEU30" s="11"/>
      <c r="DEV30" s="11"/>
      <c r="DEW30" s="11"/>
      <c r="DEX30" s="11"/>
      <c r="DEY30" s="11"/>
      <c r="DEZ30" s="11"/>
      <c r="DFA30" s="11"/>
      <c r="DFB30" s="11"/>
      <c r="DFC30" s="11"/>
      <c r="DFD30" s="11"/>
      <c r="DFE30" s="11"/>
      <c r="DFF30" s="11"/>
      <c r="DFG30" s="11"/>
      <c r="DFH30" s="11"/>
      <c r="DFI30" s="11"/>
      <c r="DFJ30" s="11"/>
      <c r="DFK30" s="11"/>
      <c r="DFL30" s="11"/>
      <c r="DFM30" s="11"/>
      <c r="DFN30" s="11"/>
      <c r="DFO30" s="11"/>
      <c r="DFP30" s="11"/>
      <c r="DFQ30" s="11"/>
      <c r="DFR30" s="11"/>
      <c r="DFS30" s="11"/>
      <c r="DFT30" s="11"/>
      <c r="DFU30" s="11"/>
      <c r="DFV30" s="11"/>
      <c r="DFW30" s="11"/>
      <c r="DFX30" s="11"/>
      <c r="DFY30" s="11"/>
      <c r="DFZ30" s="11"/>
      <c r="DGA30" s="11"/>
      <c r="DGB30" s="11"/>
      <c r="DGC30" s="11"/>
      <c r="DGD30" s="11"/>
      <c r="DGE30" s="11"/>
      <c r="DGF30" s="11"/>
      <c r="DGG30" s="11"/>
      <c r="DGH30" s="11"/>
      <c r="DGI30" s="11"/>
      <c r="DGJ30" s="11"/>
      <c r="DGK30" s="11"/>
      <c r="DGL30" s="11"/>
      <c r="DGM30" s="11"/>
      <c r="DGN30" s="11"/>
      <c r="DGO30" s="11"/>
      <c r="DGP30" s="11"/>
      <c r="DGQ30" s="11"/>
      <c r="DGR30" s="11"/>
      <c r="DGS30" s="11"/>
      <c r="DGT30" s="11"/>
      <c r="DGU30" s="11"/>
      <c r="DGV30" s="11"/>
      <c r="DGW30" s="11"/>
      <c r="DGX30" s="11"/>
      <c r="DGY30" s="11"/>
      <c r="DGZ30" s="11"/>
      <c r="DHA30" s="11"/>
      <c r="DHB30" s="11"/>
      <c r="DHC30" s="11"/>
      <c r="DHD30" s="11"/>
      <c r="DHE30" s="11"/>
      <c r="DHF30" s="11"/>
      <c r="DHG30" s="11"/>
      <c r="DHH30" s="11"/>
      <c r="DHI30" s="11"/>
      <c r="DHJ30" s="11"/>
      <c r="DHK30" s="11"/>
      <c r="DHL30" s="11"/>
      <c r="DHM30" s="11"/>
      <c r="DHN30" s="11"/>
      <c r="DHO30" s="11"/>
      <c r="DHP30" s="11"/>
      <c r="DHQ30" s="11"/>
      <c r="DHR30" s="11"/>
      <c r="DHS30" s="11"/>
      <c r="DHT30" s="11"/>
      <c r="DHU30" s="11"/>
      <c r="DHV30" s="11"/>
      <c r="DHW30" s="11"/>
      <c r="DHX30" s="11"/>
      <c r="DHY30" s="11"/>
      <c r="DHZ30" s="11"/>
      <c r="DIA30" s="11"/>
      <c r="DIB30" s="11"/>
      <c r="DIC30" s="11"/>
      <c r="DID30" s="11"/>
      <c r="DIE30" s="11"/>
      <c r="DIF30" s="11"/>
      <c r="DIG30" s="11"/>
      <c r="DIH30" s="11"/>
      <c r="DII30" s="11"/>
      <c r="DIJ30" s="11"/>
      <c r="DIK30" s="11"/>
      <c r="DIL30" s="11"/>
      <c r="DIM30" s="11"/>
      <c r="DIN30" s="11"/>
      <c r="DIO30" s="11"/>
      <c r="DIP30" s="11"/>
      <c r="DIQ30" s="11"/>
      <c r="DIR30" s="11"/>
      <c r="DIS30" s="11"/>
      <c r="DIT30" s="11"/>
      <c r="DIU30" s="11"/>
      <c r="DIV30" s="11"/>
      <c r="DIW30" s="11"/>
      <c r="DIX30" s="11"/>
      <c r="DIY30" s="11"/>
      <c r="DIZ30" s="11"/>
      <c r="DJA30" s="11"/>
      <c r="DJB30" s="11"/>
      <c r="DJC30" s="11"/>
      <c r="DJD30" s="11"/>
      <c r="DJE30" s="11"/>
      <c r="DJF30" s="11"/>
      <c r="DJG30" s="11"/>
      <c r="DJH30" s="11"/>
      <c r="DJI30" s="11"/>
      <c r="DJJ30" s="11"/>
      <c r="DJK30" s="11"/>
      <c r="DJL30" s="11"/>
      <c r="DJM30" s="11"/>
      <c r="DJN30" s="11"/>
      <c r="DJO30" s="11"/>
      <c r="DJP30" s="11"/>
      <c r="DJQ30" s="11"/>
      <c r="DJR30" s="11"/>
      <c r="DJS30" s="11"/>
      <c r="DJT30" s="11"/>
      <c r="DJU30" s="11"/>
      <c r="DJV30" s="11"/>
      <c r="DJW30" s="11"/>
      <c r="DJX30" s="11"/>
      <c r="DJY30" s="11"/>
      <c r="DJZ30" s="11"/>
      <c r="DKA30" s="11"/>
      <c r="DKB30" s="11"/>
      <c r="DKC30" s="11"/>
      <c r="DKD30" s="11"/>
      <c r="DKE30" s="11"/>
      <c r="DKF30" s="11"/>
      <c r="DKG30" s="11"/>
      <c r="DKH30" s="11"/>
      <c r="DKI30" s="11"/>
      <c r="DKJ30" s="11"/>
      <c r="DKK30" s="11"/>
      <c r="DKL30" s="11"/>
      <c r="DKM30" s="11"/>
      <c r="DKN30" s="11"/>
      <c r="DKO30" s="11"/>
      <c r="DKP30" s="11"/>
      <c r="DKQ30" s="11"/>
      <c r="DKR30" s="11"/>
      <c r="DKS30" s="11"/>
      <c r="DKT30" s="11"/>
      <c r="DKU30" s="11"/>
      <c r="DKV30" s="11"/>
      <c r="DKW30" s="11"/>
      <c r="DKX30" s="11"/>
      <c r="DKY30" s="11"/>
      <c r="DKZ30" s="11"/>
      <c r="DLA30" s="11"/>
      <c r="DLB30" s="11"/>
      <c r="DLC30" s="11"/>
      <c r="DLD30" s="11"/>
      <c r="DLE30" s="11"/>
      <c r="DLF30" s="11"/>
      <c r="DLG30" s="11"/>
      <c r="DLH30" s="11"/>
      <c r="DLI30" s="11"/>
      <c r="DLJ30" s="11"/>
      <c r="DLK30" s="11"/>
      <c r="DLL30" s="11"/>
      <c r="DLM30" s="11"/>
      <c r="DLN30" s="11"/>
      <c r="DLO30" s="11"/>
      <c r="DLP30" s="11"/>
      <c r="DLQ30" s="11"/>
      <c r="DLR30" s="11"/>
      <c r="DLS30" s="11"/>
      <c r="DLT30" s="11"/>
      <c r="DLU30" s="11"/>
      <c r="DLV30" s="11"/>
      <c r="DLW30" s="11"/>
      <c r="DLX30" s="11"/>
      <c r="DLY30" s="11"/>
      <c r="DLZ30" s="11"/>
      <c r="DMA30" s="11"/>
      <c r="DMB30" s="11"/>
      <c r="DMC30" s="11"/>
      <c r="DMD30" s="11"/>
      <c r="DME30" s="11"/>
      <c r="DMF30" s="11"/>
      <c r="DMG30" s="11"/>
      <c r="DMH30" s="11"/>
      <c r="DMI30" s="11"/>
      <c r="DMJ30" s="11"/>
      <c r="DMK30" s="11"/>
      <c r="DML30" s="11"/>
      <c r="DMM30" s="11"/>
      <c r="DMN30" s="11"/>
      <c r="DMO30" s="11"/>
      <c r="DMP30" s="11"/>
      <c r="DMQ30" s="11"/>
      <c r="DMR30" s="11"/>
      <c r="DMS30" s="11"/>
      <c r="DMT30" s="11"/>
      <c r="DMU30" s="11"/>
      <c r="DMV30" s="11"/>
      <c r="DMW30" s="11"/>
      <c r="DMX30" s="11"/>
      <c r="DMY30" s="11"/>
      <c r="DMZ30" s="11"/>
      <c r="DNA30" s="11"/>
      <c r="DNB30" s="11"/>
      <c r="DNC30" s="11"/>
      <c r="DND30" s="11"/>
      <c r="DNE30" s="11"/>
      <c r="DNF30" s="11"/>
      <c r="DNG30" s="11"/>
      <c r="DNH30" s="11"/>
      <c r="DNI30" s="11"/>
      <c r="DNJ30" s="11"/>
      <c r="DNK30" s="11"/>
      <c r="DNL30" s="11"/>
      <c r="DNM30" s="11"/>
      <c r="DNN30" s="11"/>
      <c r="DNO30" s="11"/>
      <c r="DNP30" s="11"/>
      <c r="DNQ30" s="11"/>
      <c r="DNR30" s="11"/>
      <c r="DNS30" s="11"/>
      <c r="DNT30" s="11"/>
      <c r="DNU30" s="11"/>
      <c r="DNV30" s="11"/>
      <c r="DNW30" s="11"/>
      <c r="DNX30" s="11"/>
      <c r="DNY30" s="11"/>
      <c r="DNZ30" s="11"/>
      <c r="DOA30" s="11"/>
      <c r="DOB30" s="11"/>
      <c r="DOC30" s="11"/>
      <c r="DOD30" s="11"/>
      <c r="DOE30" s="11"/>
      <c r="DOF30" s="11"/>
      <c r="DOG30" s="11"/>
      <c r="DOH30" s="11"/>
      <c r="DOI30" s="11"/>
      <c r="DOJ30" s="11"/>
      <c r="DOK30" s="11"/>
      <c r="DOL30" s="11"/>
      <c r="DOM30" s="11"/>
      <c r="DON30" s="11"/>
      <c r="DOO30" s="11"/>
      <c r="DOP30" s="11"/>
      <c r="DOQ30" s="11"/>
      <c r="DOR30" s="11"/>
      <c r="DOS30" s="11"/>
      <c r="DOT30" s="11"/>
      <c r="DOU30" s="11"/>
      <c r="DOV30" s="11"/>
      <c r="DOW30" s="11"/>
      <c r="DOX30" s="11"/>
      <c r="DOY30" s="11"/>
      <c r="DOZ30" s="11"/>
      <c r="DPA30" s="11"/>
      <c r="DPB30" s="11"/>
      <c r="DPC30" s="11"/>
      <c r="DPD30" s="11"/>
      <c r="DPE30" s="11"/>
      <c r="DPF30" s="11"/>
      <c r="DPG30" s="11"/>
      <c r="DPH30" s="11"/>
      <c r="DPI30" s="11"/>
      <c r="DPJ30" s="11"/>
      <c r="DPK30" s="11"/>
      <c r="DPL30" s="11"/>
      <c r="DPM30" s="11"/>
      <c r="DPN30" s="11"/>
      <c r="DPO30" s="11"/>
      <c r="DPP30" s="11"/>
      <c r="DPQ30" s="11"/>
      <c r="DPR30" s="11"/>
      <c r="DPS30" s="11"/>
      <c r="DPT30" s="11"/>
      <c r="DPU30" s="11"/>
      <c r="DPV30" s="11"/>
      <c r="DPW30" s="11"/>
      <c r="DPX30" s="11"/>
      <c r="DPY30" s="11"/>
      <c r="DPZ30" s="11"/>
      <c r="DQA30" s="11"/>
      <c r="DQB30" s="11"/>
      <c r="DQC30" s="11"/>
      <c r="DQD30" s="11"/>
      <c r="DQE30" s="11"/>
      <c r="DQF30" s="11"/>
      <c r="DQG30" s="11"/>
      <c r="DQH30" s="11"/>
      <c r="DQI30" s="11"/>
      <c r="DQJ30" s="11"/>
      <c r="DQK30" s="11"/>
      <c r="DQL30" s="11"/>
      <c r="DQM30" s="11"/>
      <c r="DQN30" s="11"/>
      <c r="DQO30" s="11"/>
      <c r="DQP30" s="11"/>
      <c r="DQQ30" s="11"/>
      <c r="DQR30" s="11"/>
      <c r="DQS30" s="11"/>
      <c r="DQT30" s="11"/>
      <c r="DQU30" s="11"/>
      <c r="DQV30" s="11"/>
      <c r="DQW30" s="11"/>
      <c r="DQX30" s="11"/>
      <c r="DQY30" s="11"/>
      <c r="DQZ30" s="11"/>
      <c r="DRA30" s="11"/>
      <c r="DRB30" s="11"/>
      <c r="DRC30" s="11"/>
      <c r="DRD30" s="11"/>
      <c r="DRE30" s="11"/>
      <c r="DRF30" s="11"/>
      <c r="DRG30" s="11"/>
      <c r="DRH30" s="11"/>
      <c r="DRI30" s="11"/>
      <c r="DRJ30" s="11"/>
      <c r="DRK30" s="11"/>
      <c r="DRL30" s="11"/>
      <c r="DRM30" s="11"/>
      <c r="DRN30" s="11"/>
      <c r="DRO30" s="11"/>
      <c r="DRP30" s="11"/>
      <c r="DRQ30" s="11"/>
      <c r="DRR30" s="11"/>
      <c r="DRS30" s="11"/>
      <c r="DRT30" s="11"/>
      <c r="DRU30" s="11"/>
      <c r="DRV30" s="11"/>
      <c r="DRW30" s="11"/>
      <c r="DRX30" s="11"/>
      <c r="DRY30" s="11"/>
      <c r="DRZ30" s="11"/>
      <c r="DSA30" s="11"/>
      <c r="DSB30" s="11"/>
      <c r="DSC30" s="11"/>
      <c r="DSD30" s="11"/>
      <c r="DSE30" s="11"/>
      <c r="DSF30" s="11"/>
      <c r="DSG30" s="11"/>
      <c r="DSH30" s="11"/>
      <c r="DSI30" s="11"/>
      <c r="DSJ30" s="11"/>
      <c r="DSK30" s="11"/>
      <c r="DSL30" s="11"/>
      <c r="DSM30" s="11"/>
      <c r="DSN30" s="11"/>
      <c r="DSO30" s="11"/>
      <c r="DSP30" s="11"/>
      <c r="DSQ30" s="11"/>
      <c r="DSR30" s="11"/>
      <c r="DSS30" s="11"/>
      <c r="DST30" s="11"/>
      <c r="DSU30" s="11"/>
      <c r="DSV30" s="11"/>
      <c r="DSW30" s="11"/>
      <c r="DSX30" s="11"/>
      <c r="DSY30" s="11"/>
      <c r="DSZ30" s="11"/>
      <c r="DTA30" s="11"/>
      <c r="DTB30" s="11"/>
      <c r="DTC30" s="11"/>
      <c r="DTD30" s="11"/>
      <c r="DTE30" s="11"/>
      <c r="DTF30" s="11"/>
      <c r="DTG30" s="11"/>
      <c r="DTH30" s="11"/>
      <c r="DTI30" s="11"/>
      <c r="DTJ30" s="11"/>
      <c r="DTK30" s="11"/>
      <c r="DTL30" s="11"/>
      <c r="DTM30" s="11"/>
      <c r="DTN30" s="11"/>
      <c r="DTO30" s="11"/>
      <c r="DTP30" s="11"/>
      <c r="DTQ30" s="11"/>
      <c r="DTR30" s="11"/>
      <c r="DTS30" s="11"/>
      <c r="DTT30" s="11"/>
      <c r="DTU30" s="11"/>
      <c r="DTV30" s="11"/>
      <c r="DTW30" s="11"/>
      <c r="DTX30" s="11"/>
      <c r="DTY30" s="11"/>
      <c r="DTZ30" s="11"/>
      <c r="DUA30" s="11"/>
      <c r="DUB30" s="11"/>
      <c r="DUC30" s="11"/>
      <c r="DUD30" s="11"/>
      <c r="DUE30" s="11"/>
      <c r="DUF30" s="11"/>
      <c r="DUG30" s="11"/>
      <c r="DUH30" s="11"/>
      <c r="DUI30" s="11"/>
      <c r="DUJ30" s="11"/>
      <c r="DUK30" s="11"/>
      <c r="DUL30" s="11"/>
      <c r="DUM30" s="11"/>
      <c r="DUN30" s="11"/>
      <c r="DUO30" s="11"/>
      <c r="DUP30" s="11"/>
      <c r="DUQ30" s="11"/>
      <c r="DUR30" s="11"/>
      <c r="DUS30" s="11"/>
      <c r="DUT30" s="11"/>
      <c r="DUU30" s="11"/>
      <c r="DUV30" s="11"/>
      <c r="DUW30" s="11"/>
      <c r="DUX30" s="11"/>
      <c r="DUY30" s="11"/>
      <c r="DUZ30" s="11"/>
      <c r="DVA30" s="11"/>
      <c r="DVB30" s="11"/>
      <c r="DVC30" s="11"/>
      <c r="DVD30" s="11"/>
      <c r="DVE30" s="11"/>
      <c r="DVF30" s="11"/>
      <c r="DVG30" s="11"/>
      <c r="DVH30" s="11"/>
      <c r="DVI30" s="11"/>
      <c r="DVJ30" s="11"/>
      <c r="DVK30" s="11"/>
      <c r="DVL30" s="11"/>
      <c r="DVM30" s="11"/>
      <c r="DVN30" s="11"/>
      <c r="DVO30" s="11"/>
      <c r="DVP30" s="11"/>
      <c r="DVQ30" s="11"/>
      <c r="DVR30" s="11"/>
      <c r="DVS30" s="11"/>
      <c r="DVT30" s="11"/>
      <c r="DVU30" s="11"/>
      <c r="DVV30" s="11"/>
      <c r="DVW30" s="11"/>
      <c r="DVX30" s="11"/>
      <c r="DVY30" s="11"/>
      <c r="DVZ30" s="11"/>
      <c r="DWA30" s="11"/>
      <c r="DWB30" s="11"/>
      <c r="DWC30" s="11"/>
      <c r="DWD30" s="11"/>
      <c r="DWE30" s="11"/>
      <c r="DWF30" s="11"/>
      <c r="DWG30" s="11"/>
      <c r="DWH30" s="11"/>
      <c r="DWI30" s="11"/>
      <c r="DWJ30" s="11"/>
      <c r="DWK30" s="11"/>
      <c r="DWL30" s="11"/>
      <c r="DWM30" s="11"/>
      <c r="DWN30" s="11"/>
      <c r="DWO30" s="11"/>
      <c r="DWP30" s="11"/>
      <c r="DWQ30" s="11"/>
      <c r="DWR30" s="11"/>
      <c r="DWS30" s="11"/>
      <c r="DWT30" s="11"/>
      <c r="DWU30" s="11"/>
      <c r="DWV30" s="11"/>
      <c r="DWW30" s="11"/>
      <c r="DWX30" s="11"/>
      <c r="DWY30" s="11"/>
      <c r="DWZ30" s="11"/>
      <c r="DXA30" s="11"/>
      <c r="DXB30" s="11"/>
      <c r="DXC30" s="11"/>
      <c r="DXD30" s="11"/>
      <c r="DXE30" s="11"/>
      <c r="DXF30" s="11"/>
      <c r="DXG30" s="11"/>
      <c r="DXH30" s="11"/>
      <c r="DXI30" s="11"/>
      <c r="DXJ30" s="11"/>
      <c r="DXK30" s="11"/>
      <c r="DXL30" s="11"/>
      <c r="DXM30" s="11"/>
      <c r="DXN30" s="11"/>
      <c r="DXO30" s="11"/>
      <c r="DXP30" s="11"/>
      <c r="DXQ30" s="11"/>
      <c r="DXR30" s="11"/>
      <c r="DXS30" s="11"/>
      <c r="DXT30" s="11"/>
      <c r="DXU30" s="11"/>
      <c r="DXV30" s="11"/>
      <c r="DXW30" s="11"/>
      <c r="DXX30" s="11"/>
      <c r="DXY30" s="11"/>
      <c r="DXZ30" s="11"/>
      <c r="DYA30" s="11"/>
      <c r="DYB30" s="11"/>
      <c r="DYC30" s="11"/>
      <c r="DYD30" s="11"/>
      <c r="DYE30" s="11"/>
      <c r="DYF30" s="11"/>
      <c r="DYG30" s="11"/>
      <c r="DYH30" s="11"/>
      <c r="DYI30" s="11"/>
      <c r="DYJ30" s="11"/>
      <c r="DYK30" s="11"/>
      <c r="DYL30" s="11"/>
      <c r="DYM30" s="11"/>
      <c r="DYN30" s="11"/>
      <c r="DYO30" s="11"/>
      <c r="DYP30" s="11"/>
      <c r="DYQ30" s="11"/>
      <c r="DYR30" s="11"/>
      <c r="DYS30" s="11"/>
      <c r="DYT30" s="11"/>
      <c r="DYU30" s="11"/>
      <c r="DYV30" s="11"/>
      <c r="DYW30" s="11"/>
      <c r="DYX30" s="11"/>
      <c r="DYY30" s="11"/>
      <c r="DYZ30" s="11"/>
      <c r="DZA30" s="11"/>
      <c r="DZB30" s="11"/>
      <c r="DZC30" s="11"/>
      <c r="DZD30" s="11"/>
      <c r="DZE30" s="11"/>
      <c r="DZF30" s="11"/>
      <c r="DZG30" s="11"/>
      <c r="DZH30" s="11"/>
      <c r="DZI30" s="11"/>
      <c r="DZJ30" s="11"/>
      <c r="DZK30" s="11"/>
      <c r="DZL30" s="11"/>
      <c r="DZM30" s="11"/>
      <c r="DZN30" s="11"/>
      <c r="DZO30" s="11"/>
      <c r="DZP30" s="11"/>
      <c r="DZQ30" s="11"/>
      <c r="DZR30" s="11"/>
      <c r="DZS30" s="11"/>
      <c r="DZT30" s="11"/>
      <c r="DZU30" s="11"/>
      <c r="DZV30" s="11"/>
      <c r="DZW30" s="11"/>
      <c r="DZX30" s="11"/>
      <c r="DZY30" s="11"/>
      <c r="DZZ30" s="11"/>
      <c r="EAA30" s="11"/>
      <c r="EAB30" s="11"/>
      <c r="EAC30" s="11"/>
      <c r="EAD30" s="11"/>
      <c r="EAE30" s="11"/>
      <c r="EAF30" s="11"/>
      <c r="EAG30" s="11"/>
      <c r="EAH30" s="11"/>
      <c r="EAI30" s="11"/>
      <c r="EAJ30" s="11"/>
      <c r="EAK30" s="11"/>
      <c r="EAL30" s="11"/>
      <c r="EAM30" s="11"/>
      <c r="EAN30" s="11"/>
      <c r="EAO30" s="11"/>
      <c r="EAP30" s="11"/>
      <c r="EAQ30" s="11"/>
      <c r="EAR30" s="11"/>
      <c r="EAS30" s="11"/>
      <c r="EAT30" s="11"/>
      <c r="EAU30" s="11"/>
      <c r="EAV30" s="11"/>
      <c r="EAW30" s="11"/>
      <c r="EAX30" s="11"/>
      <c r="EAY30" s="11"/>
      <c r="EAZ30" s="11"/>
      <c r="EBA30" s="11"/>
      <c r="EBB30" s="11"/>
      <c r="EBC30" s="11"/>
      <c r="EBD30" s="11"/>
      <c r="EBE30" s="11"/>
      <c r="EBF30" s="11"/>
      <c r="EBG30" s="11"/>
      <c r="EBH30" s="11"/>
      <c r="EBI30" s="11"/>
      <c r="EBJ30" s="11"/>
      <c r="EBK30" s="11"/>
      <c r="EBL30" s="11"/>
      <c r="EBM30" s="11"/>
      <c r="EBN30" s="11"/>
      <c r="EBO30" s="11"/>
      <c r="EBP30" s="11"/>
      <c r="EBQ30" s="11"/>
      <c r="EBR30" s="11"/>
      <c r="EBS30" s="11"/>
      <c r="EBT30" s="11"/>
      <c r="EBU30" s="11"/>
      <c r="EBV30" s="11"/>
      <c r="EBW30" s="11"/>
      <c r="EBX30" s="11"/>
      <c r="EBY30" s="11"/>
      <c r="EBZ30" s="11"/>
      <c r="ECA30" s="11"/>
      <c r="ECB30" s="11"/>
      <c r="ECC30" s="11"/>
      <c r="ECD30" s="11"/>
      <c r="ECE30" s="11"/>
      <c r="ECF30" s="11"/>
      <c r="ECG30" s="11"/>
      <c r="ECH30" s="11"/>
      <c r="ECI30" s="11"/>
      <c r="ECJ30" s="11"/>
      <c r="ECK30" s="11"/>
      <c r="ECL30" s="11"/>
      <c r="ECM30" s="11"/>
      <c r="ECN30" s="11"/>
      <c r="ECO30" s="11"/>
      <c r="ECP30" s="11"/>
      <c r="ECQ30" s="11"/>
      <c r="ECR30" s="11"/>
      <c r="ECS30" s="11"/>
      <c r="ECT30" s="11"/>
      <c r="ECU30" s="11"/>
      <c r="ECV30" s="11"/>
      <c r="ECW30" s="11"/>
      <c r="ECX30" s="11"/>
      <c r="ECY30" s="11"/>
      <c r="ECZ30" s="11"/>
      <c r="EDA30" s="11"/>
      <c r="EDB30" s="11"/>
      <c r="EDC30" s="11"/>
      <c r="EDD30" s="11"/>
      <c r="EDE30" s="11"/>
      <c r="EDF30" s="11"/>
      <c r="EDG30" s="11"/>
      <c r="EDH30" s="11"/>
      <c r="EDI30" s="11"/>
      <c r="EDJ30" s="11"/>
      <c r="EDK30" s="11"/>
      <c r="EDL30" s="11"/>
      <c r="EDM30" s="11"/>
      <c r="EDN30" s="11"/>
      <c r="EDO30" s="11"/>
      <c r="EDP30" s="11"/>
      <c r="EDQ30" s="11"/>
      <c r="EDR30" s="11"/>
      <c r="EDS30" s="11"/>
      <c r="EDT30" s="11"/>
      <c r="EDU30" s="11"/>
      <c r="EDV30" s="11"/>
      <c r="EDW30" s="11"/>
      <c r="EDX30" s="11"/>
      <c r="EDY30" s="11"/>
      <c r="EDZ30" s="11"/>
      <c r="EEA30" s="11"/>
      <c r="EEB30" s="11"/>
      <c r="EEC30" s="11"/>
      <c r="EED30" s="11"/>
      <c r="EEE30" s="11"/>
      <c r="EEF30" s="11"/>
      <c r="EEG30" s="11"/>
      <c r="EEH30" s="11"/>
      <c r="EEI30" s="11"/>
      <c r="EEJ30" s="11"/>
      <c r="EEK30" s="11"/>
      <c r="EEL30" s="11"/>
      <c r="EEM30" s="11"/>
      <c r="EEN30" s="11"/>
      <c r="EEO30" s="11"/>
      <c r="EEP30" s="11"/>
      <c r="EEQ30" s="11"/>
      <c r="EER30" s="11"/>
      <c r="EES30" s="11"/>
      <c r="EET30" s="11"/>
      <c r="EEU30" s="11"/>
      <c r="EEV30" s="11"/>
      <c r="EEW30" s="11"/>
      <c r="EEX30" s="11"/>
      <c r="EEY30" s="11"/>
      <c r="EEZ30" s="11"/>
      <c r="EFA30" s="11"/>
      <c r="EFB30" s="11"/>
      <c r="EFC30" s="11"/>
      <c r="EFD30" s="11"/>
      <c r="EFE30" s="11"/>
      <c r="EFF30" s="11"/>
      <c r="EFG30" s="11"/>
      <c r="EFH30" s="11"/>
      <c r="EFI30" s="11"/>
      <c r="EFJ30" s="11"/>
      <c r="EFK30" s="11"/>
      <c r="EFL30" s="11"/>
      <c r="EFM30" s="11"/>
      <c r="EFN30" s="11"/>
      <c r="EFO30" s="11"/>
      <c r="EFP30" s="11"/>
      <c r="EFQ30" s="11"/>
      <c r="EFR30" s="11"/>
      <c r="EFS30" s="11"/>
      <c r="EFT30" s="11"/>
      <c r="EFU30" s="11"/>
      <c r="EFV30" s="11"/>
      <c r="EFW30" s="11"/>
      <c r="EFX30" s="11"/>
      <c r="EFY30" s="11"/>
      <c r="EFZ30" s="11"/>
      <c r="EGA30" s="11"/>
      <c r="EGB30" s="11"/>
      <c r="EGC30" s="11"/>
      <c r="EGD30" s="11"/>
      <c r="EGE30" s="11"/>
      <c r="EGF30" s="11"/>
      <c r="EGG30" s="11"/>
      <c r="EGH30" s="11"/>
      <c r="EGI30" s="11"/>
      <c r="EGJ30" s="11"/>
      <c r="EGK30" s="11"/>
      <c r="EGL30" s="11"/>
      <c r="EGM30" s="11"/>
      <c r="EGN30" s="11"/>
      <c r="EGO30" s="11"/>
      <c r="EGP30" s="11"/>
      <c r="EGQ30" s="11"/>
      <c r="EGR30" s="11"/>
      <c r="EGS30" s="11"/>
      <c r="EGT30" s="11"/>
      <c r="EGU30" s="11"/>
      <c r="EGV30" s="11"/>
      <c r="EGW30" s="11"/>
      <c r="EGX30" s="11"/>
      <c r="EGY30" s="11"/>
      <c r="EGZ30" s="11"/>
      <c r="EHA30" s="11"/>
      <c r="EHB30" s="11"/>
      <c r="EHC30" s="11"/>
      <c r="EHD30" s="11"/>
      <c r="EHE30" s="11"/>
      <c r="EHF30" s="11"/>
      <c r="EHG30" s="11"/>
      <c r="EHH30" s="11"/>
      <c r="EHI30" s="11"/>
      <c r="EHJ30" s="11"/>
      <c r="EHK30" s="11"/>
      <c r="EHL30" s="11"/>
      <c r="EHM30" s="11"/>
      <c r="EHN30" s="11"/>
      <c r="EHO30" s="11"/>
      <c r="EHP30" s="11"/>
      <c r="EHQ30" s="11"/>
      <c r="EHR30" s="11"/>
      <c r="EHS30" s="11"/>
      <c r="EHT30" s="11"/>
      <c r="EHU30" s="11"/>
      <c r="EHV30" s="11"/>
      <c r="EHW30" s="11"/>
      <c r="EHX30" s="11"/>
      <c r="EHY30" s="11"/>
      <c r="EHZ30" s="11"/>
      <c r="EIA30" s="11"/>
      <c r="EIB30" s="11"/>
      <c r="EIC30" s="11"/>
      <c r="EID30" s="11"/>
      <c r="EIE30" s="11"/>
      <c r="EIF30" s="11"/>
      <c r="EIG30" s="11"/>
      <c r="EIH30" s="11"/>
      <c r="EII30" s="11"/>
      <c r="EIJ30" s="11"/>
      <c r="EIK30" s="11"/>
      <c r="EIL30" s="11"/>
      <c r="EIM30" s="11"/>
      <c r="EIN30" s="11"/>
      <c r="EIO30" s="11"/>
      <c r="EIP30" s="11"/>
      <c r="EIQ30" s="11"/>
      <c r="EIR30" s="11"/>
      <c r="EIS30" s="11"/>
      <c r="EIT30" s="11"/>
      <c r="EIU30" s="11"/>
      <c r="EIV30" s="11"/>
      <c r="EIW30" s="11"/>
      <c r="EIX30" s="11"/>
      <c r="EIY30" s="11"/>
      <c r="EIZ30" s="11"/>
      <c r="EJA30" s="11"/>
      <c r="EJB30" s="11"/>
      <c r="EJC30" s="11"/>
      <c r="EJD30" s="11"/>
      <c r="EJE30" s="11"/>
      <c r="EJF30" s="11"/>
      <c r="EJG30" s="11"/>
      <c r="EJH30" s="11"/>
      <c r="EJI30" s="11"/>
      <c r="EJJ30" s="11"/>
      <c r="EJK30" s="11"/>
      <c r="EJL30" s="11"/>
      <c r="EJM30" s="11"/>
      <c r="EJN30" s="11"/>
      <c r="EJO30" s="11"/>
      <c r="EJP30" s="11"/>
      <c r="EJQ30" s="11"/>
      <c r="EJR30" s="11"/>
      <c r="EJS30" s="11"/>
      <c r="EJT30" s="11"/>
      <c r="EJU30" s="11"/>
      <c r="EJV30" s="11"/>
      <c r="EJW30" s="11"/>
      <c r="EJX30" s="11"/>
      <c r="EJY30" s="11"/>
      <c r="EJZ30" s="11"/>
      <c r="EKA30" s="11"/>
      <c r="EKB30" s="11"/>
      <c r="EKC30" s="11"/>
      <c r="EKD30" s="11"/>
      <c r="EKE30" s="11"/>
      <c r="EKF30" s="11"/>
      <c r="EKG30" s="11"/>
      <c r="EKH30" s="11"/>
      <c r="EKI30" s="11"/>
      <c r="EKJ30" s="11"/>
      <c r="EKK30" s="11"/>
      <c r="EKL30" s="11"/>
      <c r="EKM30" s="11"/>
      <c r="EKN30" s="11"/>
      <c r="EKO30" s="11"/>
      <c r="EKP30" s="11"/>
      <c r="EKQ30" s="11"/>
      <c r="EKR30" s="11"/>
      <c r="EKS30" s="11"/>
      <c r="EKT30" s="11"/>
      <c r="EKU30" s="11"/>
      <c r="EKV30" s="11"/>
      <c r="EKW30" s="11"/>
      <c r="EKX30" s="11"/>
      <c r="EKY30" s="11"/>
      <c r="EKZ30" s="11"/>
      <c r="ELA30" s="11"/>
      <c r="ELB30" s="11"/>
      <c r="ELC30" s="11"/>
      <c r="ELD30" s="11"/>
      <c r="ELE30" s="11"/>
      <c r="ELF30" s="11"/>
      <c r="ELG30" s="11"/>
      <c r="ELH30" s="11"/>
      <c r="ELI30" s="11"/>
      <c r="ELJ30" s="11"/>
      <c r="ELK30" s="11"/>
      <c r="ELL30" s="11"/>
      <c r="ELM30" s="11"/>
      <c r="ELN30" s="11"/>
      <c r="ELO30" s="11"/>
      <c r="ELP30" s="11"/>
      <c r="ELQ30" s="11"/>
      <c r="ELR30" s="11"/>
      <c r="ELS30" s="11"/>
      <c r="ELT30" s="11"/>
      <c r="ELU30" s="11"/>
      <c r="ELV30" s="11"/>
      <c r="ELW30" s="11"/>
      <c r="ELX30" s="11"/>
      <c r="ELY30" s="11"/>
      <c r="ELZ30" s="11"/>
      <c r="EMA30" s="11"/>
      <c r="EMB30" s="11"/>
      <c r="EMC30" s="11"/>
      <c r="EMD30" s="11"/>
      <c r="EME30" s="11"/>
      <c r="EMF30" s="11"/>
      <c r="EMG30" s="11"/>
      <c r="EMH30" s="11"/>
      <c r="EMI30" s="11"/>
      <c r="EMJ30" s="11"/>
      <c r="EMK30" s="11"/>
      <c r="EML30" s="11"/>
      <c r="EMM30" s="11"/>
      <c r="EMN30" s="11"/>
      <c r="EMO30" s="11"/>
      <c r="EMP30" s="11"/>
      <c r="EMQ30" s="11"/>
      <c r="EMR30" s="11"/>
      <c r="EMS30" s="11"/>
      <c r="EMT30" s="11"/>
      <c r="EMU30" s="11"/>
      <c r="EMV30" s="11"/>
      <c r="EMW30" s="11"/>
      <c r="EMX30" s="11"/>
      <c r="EMY30" s="11"/>
      <c r="EMZ30" s="11"/>
      <c r="ENA30" s="11"/>
      <c r="ENB30" s="11"/>
      <c r="ENC30" s="11"/>
      <c r="END30" s="11"/>
      <c r="ENE30" s="11"/>
      <c r="ENF30" s="11"/>
      <c r="ENG30" s="11"/>
      <c r="ENH30" s="11"/>
      <c r="ENI30" s="11"/>
      <c r="ENJ30" s="11"/>
      <c r="ENK30" s="11"/>
      <c r="ENL30" s="11"/>
      <c r="ENM30" s="11"/>
      <c r="ENN30" s="11"/>
      <c r="ENO30" s="11"/>
      <c r="ENP30" s="11"/>
      <c r="ENQ30" s="11"/>
      <c r="ENR30" s="11"/>
      <c r="ENS30" s="11"/>
      <c r="ENT30" s="11"/>
      <c r="ENU30" s="11"/>
      <c r="ENV30" s="11"/>
      <c r="ENW30" s="11"/>
      <c r="ENX30" s="11"/>
      <c r="ENY30" s="11"/>
      <c r="ENZ30" s="11"/>
      <c r="EOA30" s="11"/>
      <c r="EOB30" s="11"/>
      <c r="EOC30" s="11"/>
      <c r="EOD30" s="11"/>
      <c r="EOE30" s="11"/>
      <c r="EOF30" s="11"/>
      <c r="EOG30" s="11"/>
      <c r="EOH30" s="11"/>
      <c r="EOI30" s="11"/>
      <c r="EOJ30" s="11"/>
      <c r="EOK30" s="11"/>
      <c r="EOL30" s="11"/>
      <c r="EOM30" s="11"/>
      <c r="EON30" s="11"/>
      <c r="EOO30" s="11"/>
      <c r="EOP30" s="11"/>
      <c r="EOQ30" s="11"/>
      <c r="EOR30" s="11"/>
      <c r="EOS30" s="11"/>
      <c r="EOT30" s="11"/>
      <c r="EOU30" s="11"/>
      <c r="EOV30" s="11"/>
      <c r="EOW30" s="11"/>
      <c r="EOX30" s="11"/>
      <c r="EOY30" s="11"/>
      <c r="EOZ30" s="11"/>
      <c r="EPA30" s="11"/>
      <c r="EPB30" s="11"/>
      <c r="EPC30" s="11"/>
      <c r="EPD30" s="11"/>
      <c r="EPE30" s="11"/>
      <c r="EPF30" s="11"/>
      <c r="EPG30" s="11"/>
      <c r="EPH30" s="11"/>
      <c r="EPI30" s="11"/>
      <c r="EPJ30" s="11"/>
      <c r="EPK30" s="11"/>
      <c r="EPL30" s="11"/>
      <c r="EPM30" s="11"/>
      <c r="EPN30" s="11"/>
      <c r="EPO30" s="11"/>
      <c r="EPP30" s="11"/>
      <c r="EPQ30" s="11"/>
      <c r="EPR30" s="11"/>
      <c r="EPS30" s="11"/>
      <c r="EPT30" s="11"/>
      <c r="EPU30" s="11"/>
      <c r="EPV30" s="11"/>
      <c r="EPW30" s="11"/>
      <c r="EPX30" s="11"/>
      <c r="EPY30" s="11"/>
      <c r="EPZ30" s="11"/>
      <c r="EQA30" s="11"/>
      <c r="EQB30" s="11"/>
      <c r="EQC30" s="11"/>
      <c r="EQD30" s="11"/>
      <c r="EQE30" s="11"/>
      <c r="EQF30" s="11"/>
      <c r="EQG30" s="11"/>
      <c r="EQH30" s="11"/>
      <c r="EQI30" s="11"/>
      <c r="EQJ30" s="11"/>
      <c r="EQK30" s="11"/>
      <c r="EQL30" s="11"/>
      <c r="EQM30" s="11"/>
      <c r="EQN30" s="11"/>
      <c r="EQO30" s="11"/>
      <c r="EQP30" s="11"/>
      <c r="EQQ30" s="11"/>
      <c r="EQR30" s="11"/>
      <c r="EQS30" s="11"/>
      <c r="EQT30" s="11"/>
      <c r="EQU30" s="11"/>
      <c r="EQV30" s="11"/>
      <c r="EQW30" s="11"/>
      <c r="EQX30" s="11"/>
      <c r="EQY30" s="11"/>
      <c r="EQZ30" s="11"/>
      <c r="ERA30" s="11"/>
      <c r="ERB30" s="11"/>
      <c r="ERC30" s="11"/>
      <c r="ERD30" s="11"/>
      <c r="ERE30" s="11"/>
      <c r="ERF30" s="11"/>
      <c r="ERG30" s="11"/>
      <c r="ERH30" s="11"/>
      <c r="ERI30" s="11"/>
      <c r="ERJ30" s="11"/>
      <c r="ERK30" s="11"/>
      <c r="ERL30" s="11"/>
      <c r="ERM30" s="11"/>
      <c r="ERN30" s="11"/>
      <c r="ERO30" s="11"/>
      <c r="ERP30" s="11"/>
      <c r="ERQ30" s="11"/>
      <c r="ERR30" s="11"/>
      <c r="ERS30" s="11"/>
      <c r="ERT30" s="11"/>
      <c r="ERU30" s="11"/>
      <c r="ERV30" s="11"/>
      <c r="ERW30" s="11"/>
      <c r="ERX30" s="11"/>
      <c r="ERY30" s="11"/>
      <c r="ERZ30" s="11"/>
      <c r="ESA30" s="11"/>
      <c r="ESB30" s="11"/>
      <c r="ESC30" s="11"/>
      <c r="ESD30" s="11"/>
      <c r="ESE30" s="11"/>
      <c r="ESF30" s="11"/>
      <c r="ESG30" s="11"/>
      <c r="ESH30" s="11"/>
      <c r="ESI30" s="11"/>
      <c r="ESJ30" s="11"/>
      <c r="ESK30" s="11"/>
      <c r="ESL30" s="11"/>
      <c r="ESM30" s="11"/>
      <c r="ESN30" s="11"/>
      <c r="ESO30" s="11"/>
      <c r="ESP30" s="11"/>
      <c r="ESQ30" s="11"/>
      <c r="ESR30" s="11"/>
      <c r="ESS30" s="11"/>
      <c r="EST30" s="11"/>
      <c r="ESU30" s="11"/>
      <c r="ESV30" s="11"/>
      <c r="ESW30" s="11"/>
      <c r="ESX30" s="11"/>
      <c r="ESY30" s="11"/>
      <c r="ESZ30" s="11"/>
      <c r="ETA30" s="11"/>
      <c r="ETB30" s="11"/>
      <c r="ETC30" s="11"/>
      <c r="ETD30" s="11"/>
      <c r="ETE30" s="11"/>
      <c r="ETF30" s="11"/>
      <c r="ETG30" s="11"/>
      <c r="ETH30" s="11"/>
      <c r="ETI30" s="11"/>
      <c r="ETJ30" s="11"/>
      <c r="ETK30" s="11"/>
      <c r="ETL30" s="11"/>
      <c r="ETM30" s="11"/>
      <c r="ETN30" s="11"/>
      <c r="ETO30" s="11"/>
      <c r="ETP30" s="11"/>
      <c r="ETQ30" s="11"/>
      <c r="ETR30" s="11"/>
      <c r="ETS30" s="11"/>
      <c r="ETT30" s="11"/>
      <c r="ETU30" s="11"/>
      <c r="ETV30" s="11"/>
      <c r="ETW30" s="11"/>
      <c r="ETX30" s="11"/>
      <c r="ETY30" s="11"/>
      <c r="ETZ30" s="11"/>
      <c r="EUA30" s="11"/>
      <c r="EUB30" s="11"/>
      <c r="EUC30" s="11"/>
      <c r="EUD30" s="11"/>
      <c r="EUE30" s="11"/>
      <c r="EUF30" s="11"/>
      <c r="EUG30" s="11"/>
      <c r="EUH30" s="11"/>
      <c r="EUI30" s="11"/>
      <c r="EUJ30" s="11"/>
      <c r="EUK30" s="11"/>
      <c r="EUL30" s="11"/>
      <c r="EUM30" s="11"/>
      <c r="EUN30" s="11"/>
      <c r="EUO30" s="11"/>
      <c r="EUP30" s="11"/>
      <c r="EUQ30" s="11"/>
      <c r="EUR30" s="11"/>
      <c r="EUS30" s="11"/>
      <c r="EUT30" s="11"/>
      <c r="EUU30" s="11"/>
      <c r="EUV30" s="11"/>
      <c r="EUW30" s="11"/>
      <c r="EUX30" s="11"/>
      <c r="EUY30" s="11"/>
      <c r="EUZ30" s="11"/>
      <c r="EVA30" s="11"/>
      <c r="EVB30" s="11"/>
      <c r="EVC30" s="11"/>
      <c r="EVD30" s="11"/>
      <c r="EVE30" s="11"/>
      <c r="EVF30" s="11"/>
      <c r="EVG30" s="11"/>
      <c r="EVH30" s="11"/>
      <c r="EVI30" s="11"/>
      <c r="EVJ30" s="11"/>
      <c r="EVK30" s="11"/>
      <c r="EVL30" s="11"/>
      <c r="EVM30" s="11"/>
      <c r="EVN30" s="11"/>
      <c r="EVO30" s="11"/>
      <c r="EVP30" s="11"/>
      <c r="EVQ30" s="11"/>
      <c r="EVR30" s="11"/>
      <c r="EVS30" s="11"/>
      <c r="EVT30" s="11"/>
      <c r="EVU30" s="11"/>
      <c r="EVV30" s="11"/>
      <c r="EVW30" s="11"/>
      <c r="EVX30" s="11"/>
      <c r="EVY30" s="11"/>
      <c r="EVZ30" s="11"/>
      <c r="EWA30" s="11"/>
      <c r="EWB30" s="11"/>
      <c r="EWC30" s="11"/>
      <c r="EWD30" s="11"/>
      <c r="EWE30" s="11"/>
      <c r="EWF30" s="11"/>
      <c r="EWG30" s="11"/>
      <c r="EWH30" s="11"/>
      <c r="EWI30" s="11"/>
      <c r="EWJ30" s="11"/>
      <c r="EWK30" s="11"/>
      <c r="EWL30" s="11"/>
      <c r="EWM30" s="11"/>
      <c r="EWN30" s="11"/>
      <c r="EWO30" s="11"/>
      <c r="EWP30" s="11"/>
      <c r="EWQ30" s="11"/>
      <c r="EWR30" s="11"/>
      <c r="EWS30" s="11"/>
      <c r="EWT30" s="11"/>
      <c r="EWU30" s="11"/>
      <c r="EWV30" s="11"/>
      <c r="EWW30" s="11"/>
      <c r="EWX30" s="11"/>
      <c r="EWY30" s="11"/>
      <c r="EWZ30" s="11"/>
      <c r="EXA30" s="11"/>
      <c r="EXB30" s="11"/>
      <c r="EXC30" s="11"/>
      <c r="EXD30" s="11"/>
      <c r="EXE30" s="11"/>
      <c r="EXF30" s="11"/>
      <c r="EXG30" s="11"/>
      <c r="EXH30" s="11"/>
      <c r="EXI30" s="11"/>
      <c r="EXJ30" s="11"/>
      <c r="EXK30" s="11"/>
      <c r="EXL30" s="11"/>
      <c r="EXM30" s="11"/>
      <c r="EXN30" s="11"/>
      <c r="EXO30" s="11"/>
      <c r="EXP30" s="11"/>
      <c r="EXQ30" s="11"/>
      <c r="EXR30" s="11"/>
      <c r="EXS30" s="11"/>
      <c r="EXT30" s="11"/>
      <c r="EXU30" s="11"/>
      <c r="EXV30" s="11"/>
      <c r="EXW30" s="11"/>
      <c r="EXX30" s="11"/>
      <c r="EXY30" s="11"/>
      <c r="EXZ30" s="11"/>
      <c r="EYA30" s="11"/>
      <c r="EYB30" s="11"/>
      <c r="EYC30" s="11"/>
      <c r="EYD30" s="11"/>
      <c r="EYE30" s="11"/>
      <c r="EYF30" s="11"/>
      <c r="EYG30" s="11"/>
      <c r="EYH30" s="11"/>
      <c r="EYI30" s="11"/>
      <c r="EYJ30" s="11"/>
      <c r="EYK30" s="11"/>
      <c r="EYL30" s="11"/>
      <c r="EYM30" s="11"/>
      <c r="EYN30" s="11"/>
      <c r="EYO30" s="11"/>
      <c r="EYP30" s="11"/>
      <c r="EYQ30" s="11"/>
      <c r="EYR30" s="11"/>
      <c r="EYS30" s="11"/>
      <c r="EYT30" s="11"/>
      <c r="EYU30" s="11"/>
      <c r="EYV30" s="11"/>
      <c r="EYW30" s="11"/>
      <c r="EYX30" s="11"/>
      <c r="EYY30" s="11"/>
      <c r="EYZ30" s="11"/>
      <c r="EZA30" s="11"/>
      <c r="EZB30" s="11"/>
      <c r="EZC30" s="11"/>
      <c r="EZD30" s="11"/>
      <c r="EZE30" s="11"/>
      <c r="EZF30" s="11"/>
      <c r="EZG30" s="11"/>
      <c r="EZH30" s="11"/>
      <c r="EZI30" s="11"/>
      <c r="EZJ30" s="11"/>
      <c r="EZK30" s="11"/>
      <c r="EZL30" s="11"/>
      <c r="EZM30" s="11"/>
      <c r="EZN30" s="11"/>
      <c r="EZO30" s="11"/>
      <c r="EZP30" s="11"/>
      <c r="EZQ30" s="11"/>
      <c r="EZR30" s="11"/>
      <c r="EZS30" s="11"/>
      <c r="EZT30" s="11"/>
      <c r="EZU30" s="11"/>
      <c r="EZV30" s="11"/>
      <c r="EZW30" s="11"/>
      <c r="EZX30" s="11"/>
      <c r="EZY30" s="11"/>
      <c r="EZZ30" s="11"/>
      <c r="FAA30" s="11"/>
      <c r="FAB30" s="11"/>
      <c r="FAC30" s="11"/>
      <c r="FAD30" s="11"/>
      <c r="FAE30" s="11"/>
      <c r="FAF30" s="11"/>
      <c r="FAG30" s="11"/>
      <c r="FAH30" s="11"/>
      <c r="FAI30" s="11"/>
      <c r="FAJ30" s="11"/>
      <c r="FAK30" s="11"/>
      <c r="FAL30" s="11"/>
      <c r="FAM30" s="11"/>
      <c r="FAN30" s="11"/>
      <c r="FAO30" s="11"/>
      <c r="FAP30" s="11"/>
      <c r="FAQ30" s="11"/>
      <c r="FAR30" s="11"/>
      <c r="FAS30" s="11"/>
      <c r="FAT30" s="11"/>
      <c r="FAU30" s="11"/>
      <c r="FAV30" s="11"/>
      <c r="FAW30" s="11"/>
      <c r="FAX30" s="11"/>
      <c r="FAY30" s="11"/>
      <c r="FAZ30" s="11"/>
      <c r="FBA30" s="11"/>
      <c r="FBB30" s="11"/>
      <c r="FBC30" s="11"/>
      <c r="FBD30" s="11"/>
      <c r="FBE30" s="11"/>
      <c r="FBF30" s="11"/>
      <c r="FBG30" s="11"/>
      <c r="FBH30" s="11"/>
      <c r="FBI30" s="11"/>
      <c r="FBJ30" s="11"/>
      <c r="FBK30" s="11"/>
      <c r="FBL30" s="11"/>
      <c r="FBM30" s="11"/>
      <c r="FBN30" s="11"/>
      <c r="FBO30" s="11"/>
      <c r="FBP30" s="11"/>
      <c r="FBQ30" s="11"/>
      <c r="FBR30" s="11"/>
      <c r="FBS30" s="11"/>
      <c r="FBT30" s="11"/>
      <c r="FBU30" s="11"/>
      <c r="FBV30" s="11"/>
      <c r="FBW30" s="11"/>
      <c r="FBX30" s="11"/>
      <c r="FBY30" s="11"/>
      <c r="FBZ30" s="11"/>
      <c r="FCA30" s="11"/>
      <c r="FCB30" s="11"/>
      <c r="FCC30" s="11"/>
      <c r="FCD30" s="11"/>
      <c r="FCE30" s="11"/>
      <c r="FCF30" s="11"/>
      <c r="FCG30" s="11"/>
      <c r="FCH30" s="11"/>
      <c r="FCI30" s="11"/>
      <c r="FCJ30" s="11"/>
      <c r="FCK30" s="11"/>
      <c r="FCL30" s="11"/>
      <c r="FCM30" s="11"/>
      <c r="FCN30" s="11"/>
      <c r="FCO30" s="11"/>
      <c r="FCP30" s="11"/>
      <c r="FCQ30" s="11"/>
      <c r="FCR30" s="11"/>
      <c r="FCS30" s="11"/>
      <c r="FCT30" s="11"/>
      <c r="FCU30" s="11"/>
      <c r="FCV30" s="11"/>
      <c r="FCW30" s="11"/>
      <c r="FCX30" s="11"/>
      <c r="FCY30" s="11"/>
      <c r="FCZ30" s="11"/>
      <c r="FDA30" s="11"/>
      <c r="FDB30" s="11"/>
      <c r="FDC30" s="11"/>
      <c r="FDD30" s="11"/>
      <c r="FDE30" s="11"/>
      <c r="FDF30" s="11"/>
      <c r="FDG30" s="11"/>
      <c r="FDH30" s="11"/>
      <c r="FDI30" s="11"/>
      <c r="FDJ30" s="11"/>
      <c r="FDK30" s="11"/>
      <c r="FDL30" s="11"/>
      <c r="FDM30" s="11"/>
      <c r="FDN30" s="11"/>
      <c r="FDO30" s="11"/>
      <c r="FDP30" s="11"/>
      <c r="FDQ30" s="11"/>
      <c r="FDR30" s="11"/>
      <c r="FDS30" s="11"/>
      <c r="FDT30" s="11"/>
      <c r="FDU30" s="11"/>
      <c r="FDV30" s="11"/>
      <c r="FDW30" s="11"/>
      <c r="FDX30" s="11"/>
      <c r="FDY30" s="11"/>
      <c r="FDZ30" s="11"/>
      <c r="FEA30" s="11"/>
      <c r="FEB30" s="11"/>
      <c r="FEC30" s="11"/>
      <c r="FED30" s="11"/>
      <c r="FEE30" s="11"/>
      <c r="FEF30" s="11"/>
      <c r="FEG30" s="11"/>
      <c r="FEH30" s="11"/>
      <c r="FEI30" s="11"/>
      <c r="FEJ30" s="11"/>
      <c r="FEK30" s="11"/>
      <c r="FEL30" s="11"/>
      <c r="FEM30" s="11"/>
      <c r="FEN30" s="11"/>
      <c r="FEO30" s="11"/>
      <c r="FEP30" s="11"/>
      <c r="FEQ30" s="11"/>
      <c r="FER30" s="11"/>
      <c r="FES30" s="11"/>
      <c r="FET30" s="11"/>
      <c r="FEU30" s="11"/>
      <c r="FEV30" s="11"/>
      <c r="FEW30" s="11"/>
      <c r="FEX30" s="11"/>
      <c r="FEY30" s="11"/>
      <c r="FEZ30" s="11"/>
      <c r="FFA30" s="11"/>
      <c r="FFB30" s="11"/>
      <c r="FFC30" s="11"/>
      <c r="FFD30" s="11"/>
      <c r="FFE30" s="11"/>
      <c r="FFF30" s="11"/>
      <c r="FFG30" s="11"/>
      <c r="FFH30" s="11"/>
      <c r="FFI30" s="11"/>
      <c r="FFJ30" s="11"/>
      <c r="FFK30" s="11"/>
      <c r="FFL30" s="11"/>
      <c r="FFM30" s="11"/>
      <c r="FFN30" s="11"/>
      <c r="FFO30" s="11"/>
      <c r="FFP30" s="11"/>
      <c r="FFQ30" s="11"/>
      <c r="FFR30" s="11"/>
      <c r="FFS30" s="11"/>
      <c r="FFT30" s="11"/>
      <c r="FFU30" s="11"/>
      <c r="FFV30" s="11"/>
      <c r="FFW30" s="11"/>
      <c r="FFX30" s="11"/>
      <c r="FFY30" s="11"/>
      <c r="FFZ30" s="11"/>
      <c r="FGA30" s="11"/>
      <c r="FGB30" s="11"/>
      <c r="FGC30" s="11"/>
      <c r="FGD30" s="11"/>
      <c r="FGE30" s="11"/>
      <c r="FGF30" s="11"/>
      <c r="FGG30" s="11"/>
      <c r="FGH30" s="11"/>
      <c r="FGI30" s="11"/>
      <c r="FGJ30" s="11"/>
      <c r="FGK30" s="11"/>
      <c r="FGL30" s="11"/>
      <c r="FGM30" s="11"/>
      <c r="FGN30" s="11"/>
      <c r="FGO30" s="11"/>
      <c r="FGP30" s="11"/>
      <c r="FGQ30" s="11"/>
      <c r="FGR30" s="11"/>
      <c r="FGS30" s="11"/>
      <c r="FGT30" s="11"/>
      <c r="FGU30" s="11"/>
      <c r="FGV30" s="11"/>
      <c r="FGW30" s="11"/>
      <c r="FGX30" s="11"/>
      <c r="FGY30" s="11"/>
      <c r="FGZ30" s="11"/>
      <c r="FHA30" s="11"/>
      <c r="FHB30" s="11"/>
      <c r="FHC30" s="11"/>
      <c r="FHD30" s="11"/>
      <c r="FHE30" s="11"/>
      <c r="FHF30" s="11"/>
      <c r="FHG30" s="11"/>
      <c r="FHH30" s="11"/>
      <c r="FHI30" s="11"/>
      <c r="FHJ30" s="11"/>
      <c r="FHK30" s="11"/>
      <c r="FHL30" s="11"/>
      <c r="FHM30" s="11"/>
      <c r="FHN30" s="11"/>
      <c r="FHO30" s="11"/>
      <c r="FHP30" s="11"/>
      <c r="FHQ30" s="11"/>
      <c r="FHR30" s="11"/>
      <c r="FHS30" s="11"/>
      <c r="FHT30" s="11"/>
      <c r="FHU30" s="11"/>
      <c r="FHV30" s="11"/>
      <c r="FHW30" s="11"/>
      <c r="FHX30" s="11"/>
      <c r="FHY30" s="11"/>
      <c r="FHZ30" s="11"/>
      <c r="FIA30" s="11"/>
      <c r="FIB30" s="11"/>
      <c r="FIC30" s="11"/>
      <c r="FID30" s="11"/>
      <c r="FIE30" s="11"/>
      <c r="FIF30" s="11"/>
      <c r="FIG30" s="11"/>
      <c r="FIH30" s="11"/>
      <c r="FII30" s="11"/>
      <c r="FIJ30" s="11"/>
      <c r="FIK30" s="11"/>
      <c r="FIL30" s="11"/>
      <c r="FIM30" s="11"/>
      <c r="FIN30" s="11"/>
      <c r="FIO30" s="11"/>
      <c r="FIP30" s="11"/>
      <c r="FIQ30" s="11"/>
      <c r="FIR30" s="11"/>
      <c r="FIS30" s="11"/>
      <c r="FIT30" s="11"/>
      <c r="FIU30" s="11"/>
      <c r="FIV30" s="11"/>
      <c r="FIW30" s="11"/>
      <c r="FIX30" s="11"/>
      <c r="FIY30" s="11"/>
      <c r="FIZ30" s="11"/>
      <c r="FJA30" s="11"/>
      <c r="FJB30" s="11"/>
      <c r="FJC30" s="11"/>
      <c r="FJD30" s="11"/>
      <c r="FJE30" s="11"/>
      <c r="FJF30" s="11"/>
      <c r="FJG30" s="11"/>
      <c r="FJH30" s="11"/>
      <c r="FJI30" s="11"/>
      <c r="FJJ30" s="11"/>
      <c r="FJK30" s="11"/>
      <c r="FJL30" s="11"/>
      <c r="FJM30" s="11"/>
      <c r="FJN30" s="11"/>
      <c r="FJO30" s="11"/>
      <c r="FJP30" s="11"/>
      <c r="FJQ30" s="11"/>
      <c r="FJR30" s="11"/>
      <c r="FJS30" s="11"/>
      <c r="FJT30" s="11"/>
      <c r="FJU30" s="11"/>
      <c r="FJV30" s="11"/>
      <c r="FJW30" s="11"/>
      <c r="FJX30" s="11"/>
      <c r="FJY30" s="11"/>
      <c r="FJZ30" s="11"/>
      <c r="FKA30" s="11"/>
      <c r="FKB30" s="11"/>
      <c r="FKC30" s="11"/>
      <c r="FKD30" s="11"/>
      <c r="FKE30" s="11"/>
      <c r="FKF30" s="11"/>
      <c r="FKG30" s="11"/>
      <c r="FKH30" s="11"/>
      <c r="FKI30" s="11"/>
      <c r="FKJ30" s="11"/>
      <c r="FKK30" s="11"/>
      <c r="FKL30" s="11"/>
      <c r="FKM30" s="11"/>
      <c r="FKN30" s="11"/>
      <c r="FKO30" s="11"/>
      <c r="FKP30" s="11"/>
      <c r="FKQ30" s="11"/>
      <c r="FKR30" s="11"/>
      <c r="FKS30" s="11"/>
      <c r="FKT30" s="11"/>
      <c r="FKU30" s="11"/>
      <c r="FKV30" s="11"/>
      <c r="FKW30" s="11"/>
      <c r="FKX30" s="11"/>
      <c r="FKY30" s="11"/>
      <c r="FKZ30" s="11"/>
      <c r="FLA30" s="11"/>
      <c r="FLB30" s="11"/>
      <c r="FLC30" s="11"/>
      <c r="FLD30" s="11"/>
      <c r="FLE30" s="11"/>
      <c r="FLF30" s="11"/>
      <c r="FLG30" s="11"/>
      <c r="FLH30" s="11"/>
      <c r="FLI30" s="11"/>
      <c r="FLJ30" s="11"/>
      <c r="FLK30" s="11"/>
      <c r="FLL30" s="11"/>
      <c r="FLM30" s="11"/>
      <c r="FLN30" s="11"/>
      <c r="FLO30" s="11"/>
      <c r="FLP30" s="11"/>
      <c r="FLQ30" s="11"/>
      <c r="FLR30" s="11"/>
      <c r="FLS30" s="11"/>
      <c r="FLT30" s="11"/>
      <c r="FLU30" s="11"/>
      <c r="FLV30" s="11"/>
      <c r="FLW30" s="11"/>
      <c r="FLX30" s="11"/>
      <c r="FLY30" s="11"/>
      <c r="FLZ30" s="11"/>
      <c r="FMA30" s="11"/>
      <c r="FMB30" s="11"/>
      <c r="FMC30" s="11"/>
      <c r="FMD30" s="11"/>
      <c r="FME30" s="11"/>
      <c r="FMF30" s="11"/>
      <c r="FMG30" s="11"/>
      <c r="FMH30" s="11"/>
      <c r="FMI30" s="11"/>
      <c r="FMJ30" s="11"/>
      <c r="FMK30" s="11"/>
      <c r="FML30" s="11"/>
      <c r="FMM30" s="11"/>
      <c r="FMN30" s="11"/>
      <c r="FMO30" s="11"/>
      <c r="FMP30" s="11"/>
      <c r="FMQ30" s="11"/>
      <c r="FMR30" s="11"/>
      <c r="FMS30" s="11"/>
      <c r="FMT30" s="11"/>
      <c r="FMU30" s="11"/>
      <c r="FMV30" s="11"/>
      <c r="FMW30" s="11"/>
      <c r="FMX30" s="11"/>
      <c r="FMY30" s="11"/>
      <c r="FMZ30" s="11"/>
      <c r="FNA30" s="11"/>
      <c r="FNB30" s="11"/>
      <c r="FNC30" s="11"/>
      <c r="FND30" s="11"/>
      <c r="FNE30" s="11"/>
      <c r="FNF30" s="11"/>
      <c r="FNG30" s="11"/>
      <c r="FNH30" s="11"/>
      <c r="FNI30" s="11"/>
      <c r="FNJ30" s="11"/>
      <c r="FNK30" s="11"/>
      <c r="FNL30" s="11"/>
      <c r="FNM30" s="11"/>
      <c r="FNN30" s="11"/>
      <c r="FNO30" s="11"/>
      <c r="FNP30" s="11"/>
      <c r="FNQ30" s="11"/>
      <c r="FNR30" s="11"/>
      <c r="FNS30" s="11"/>
      <c r="FNT30" s="11"/>
      <c r="FNU30" s="11"/>
      <c r="FNV30" s="11"/>
      <c r="FNW30" s="11"/>
      <c r="FNX30" s="11"/>
      <c r="FNY30" s="11"/>
      <c r="FNZ30" s="11"/>
      <c r="FOA30" s="11"/>
      <c r="FOB30" s="11"/>
      <c r="FOC30" s="11"/>
      <c r="FOD30" s="11"/>
      <c r="FOE30" s="11"/>
      <c r="FOF30" s="11"/>
      <c r="FOG30" s="11"/>
      <c r="FOH30" s="11"/>
      <c r="FOI30" s="11"/>
      <c r="FOJ30" s="11"/>
      <c r="FOK30" s="11"/>
      <c r="FOL30" s="11"/>
      <c r="FOM30" s="11"/>
      <c r="FON30" s="11"/>
      <c r="FOO30" s="11"/>
      <c r="FOP30" s="11"/>
      <c r="FOQ30" s="11"/>
      <c r="FOR30" s="11"/>
      <c r="FOS30" s="11"/>
      <c r="FOT30" s="11"/>
      <c r="FOU30" s="11"/>
      <c r="FOV30" s="11"/>
      <c r="FOW30" s="11"/>
      <c r="FOX30" s="11"/>
      <c r="FOY30" s="11"/>
      <c r="FOZ30" s="11"/>
      <c r="FPA30" s="11"/>
      <c r="FPB30" s="11"/>
      <c r="FPC30" s="11"/>
      <c r="FPD30" s="11"/>
      <c r="FPE30" s="11"/>
      <c r="FPF30" s="11"/>
      <c r="FPG30" s="11"/>
      <c r="FPH30" s="11"/>
      <c r="FPI30" s="11"/>
      <c r="FPJ30" s="11"/>
      <c r="FPK30" s="11"/>
      <c r="FPL30" s="11"/>
      <c r="FPM30" s="11"/>
      <c r="FPN30" s="11"/>
      <c r="FPO30" s="11"/>
      <c r="FPP30" s="11"/>
      <c r="FPQ30" s="11"/>
      <c r="FPR30" s="11"/>
      <c r="FPS30" s="11"/>
      <c r="FPT30" s="11"/>
      <c r="FPU30" s="11"/>
      <c r="FPV30" s="11"/>
      <c r="FPW30" s="11"/>
      <c r="FPX30" s="11"/>
      <c r="FPY30" s="11"/>
      <c r="FPZ30" s="11"/>
      <c r="FQA30" s="11"/>
      <c r="FQB30" s="11"/>
      <c r="FQC30" s="11"/>
      <c r="FQD30" s="11"/>
      <c r="FQE30" s="11"/>
      <c r="FQF30" s="11"/>
      <c r="FQG30" s="11"/>
      <c r="FQH30" s="11"/>
      <c r="FQI30" s="11"/>
      <c r="FQJ30" s="11"/>
      <c r="FQK30" s="11"/>
      <c r="FQL30" s="11"/>
      <c r="FQM30" s="11"/>
      <c r="FQN30" s="11"/>
      <c r="FQO30" s="11"/>
      <c r="FQP30" s="11"/>
      <c r="FQQ30" s="11"/>
      <c r="FQR30" s="11"/>
      <c r="FQS30" s="11"/>
      <c r="FQT30" s="11"/>
      <c r="FQU30" s="11"/>
      <c r="FQV30" s="11"/>
      <c r="FQW30" s="11"/>
      <c r="FQX30" s="11"/>
      <c r="FQY30" s="11"/>
      <c r="FQZ30" s="11"/>
      <c r="FRA30" s="11"/>
      <c r="FRB30" s="11"/>
      <c r="FRC30" s="11"/>
      <c r="FRD30" s="11"/>
      <c r="FRE30" s="11"/>
      <c r="FRF30" s="11"/>
      <c r="FRG30" s="11"/>
      <c r="FRH30" s="11"/>
      <c r="FRI30" s="11"/>
      <c r="FRJ30" s="11"/>
      <c r="FRK30" s="11"/>
      <c r="FRL30" s="11"/>
      <c r="FRM30" s="11"/>
      <c r="FRN30" s="11"/>
      <c r="FRO30" s="11"/>
      <c r="FRP30" s="11"/>
      <c r="FRQ30" s="11"/>
      <c r="FRR30" s="11"/>
      <c r="FRS30" s="11"/>
      <c r="FRT30" s="11"/>
      <c r="FRU30" s="11"/>
      <c r="FRV30" s="11"/>
      <c r="FRW30" s="11"/>
      <c r="FRX30" s="11"/>
      <c r="FRY30" s="11"/>
      <c r="FRZ30" s="11"/>
      <c r="FSA30" s="11"/>
      <c r="FSB30" s="11"/>
    </row>
    <row r="31" spans="1:4552" s="35" customFormat="1" ht="12.75" customHeight="1" thickBot="1">
      <c r="A31" s="31" t="s">
        <v>6</v>
      </c>
      <c r="B31" s="32"/>
      <c r="C31" s="33"/>
      <c r="D31" s="33">
        <f>IFERROR(D28/C28-1,"N/A")</f>
        <v>0</v>
      </c>
      <c r="E31" s="33">
        <f t="shared" ref="E31:F31" si="60">IFERROR(E28/D28-1,"N/A")</f>
        <v>0</v>
      </c>
      <c r="F31" s="33">
        <f t="shared" si="60"/>
        <v>1</v>
      </c>
      <c r="G31" s="36"/>
      <c r="H31" s="33">
        <f>IFERROR(H28/F28-1,"N/A")</f>
        <v>-0.27999999999999992</v>
      </c>
      <c r="I31" s="33">
        <f>IFERROR(I28/H28-1,"N/A")</f>
        <v>2</v>
      </c>
      <c r="J31" s="33">
        <f t="shared" ref="J31:K31" si="61">IFERROR(J28/I28-1,"N/A")</f>
        <v>-0.66666666666666663</v>
      </c>
      <c r="K31" s="33">
        <f t="shared" si="61"/>
        <v>3.9999999999999991</v>
      </c>
      <c r="L31" s="36"/>
      <c r="M31" s="33">
        <f>IFERROR(M28/K28-1,"N/A")</f>
        <v>1.4474999999999998</v>
      </c>
      <c r="N31" s="33">
        <f>IFERROR(N28/M28-1,"N/A")</f>
        <v>2</v>
      </c>
      <c r="O31" s="33">
        <f t="shared" ref="O31:P31" si="62">IFERROR(O28/N28-1,"N/A")</f>
        <v>-0.66666666666666674</v>
      </c>
      <c r="P31" s="33">
        <f t="shared" si="62"/>
        <v>4</v>
      </c>
      <c r="Q31" s="36"/>
      <c r="R31" s="33">
        <f>IFERROR(R28/P28-1,"N/A")</f>
        <v>1.1606447395301331</v>
      </c>
      <c r="S31" s="33">
        <f>IFERROR(S28/R28-1,"N/A")</f>
        <v>1.9999999999999996</v>
      </c>
      <c r="T31" s="33">
        <f t="shared" ref="T31:U31" si="63">IFERROR(T28/S28-1,"N/A")</f>
        <v>-0.66666666666666652</v>
      </c>
      <c r="U31" s="33">
        <f t="shared" si="63"/>
        <v>3.9999999999999991</v>
      </c>
      <c r="V31" s="36"/>
      <c r="W31" s="33">
        <f>IFERROR(W28/U28-1,"N/A")</f>
        <v>1.4401465845766412</v>
      </c>
      <c r="X31" s="33">
        <f>IFERROR(X28/W28-1,"N/A")</f>
        <v>2</v>
      </c>
      <c r="Y31" s="33">
        <f t="shared" ref="Y31:Z31" si="64">IFERROR(Y28/X28-1,"N/A")</f>
        <v>-0.66666666666666674</v>
      </c>
      <c r="Z31" s="33">
        <f t="shared" si="64"/>
        <v>4</v>
      </c>
      <c r="AA31" s="36"/>
      <c r="AB31" s="33">
        <f>IFERROR(AB28/Z28-1,"N/A")</f>
        <v>0.10165309044160376</v>
      </c>
      <c r="AC31" s="33">
        <f>IFERROR(AC28/AB28-1,"N/A")</f>
        <v>1.9999999999999996</v>
      </c>
      <c r="AD31" s="33">
        <f t="shared" ref="AD31:AE31" si="65">IFERROR(AD28/AC28-1,"N/A")</f>
        <v>-0.66666666666666663</v>
      </c>
      <c r="AE31" s="33">
        <f t="shared" si="65"/>
        <v>4</v>
      </c>
      <c r="AF31" s="37"/>
      <c r="AG31" s="34"/>
      <c r="AH31" s="34"/>
      <c r="AI31" s="34"/>
      <c r="AJ31" s="34"/>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c r="KJ31" s="11"/>
      <c r="KK31" s="11"/>
      <c r="KL31" s="11"/>
      <c r="KM31" s="11"/>
      <c r="KN31" s="11"/>
      <c r="KO31" s="11"/>
      <c r="KP31" s="11"/>
      <c r="KQ31" s="11"/>
      <c r="KR31" s="11"/>
      <c r="KS31" s="11"/>
      <c r="KT31" s="11"/>
      <c r="KU31" s="11"/>
      <c r="KV31" s="11"/>
      <c r="KW31" s="11"/>
      <c r="KX31" s="11"/>
      <c r="KY31" s="11"/>
      <c r="KZ31" s="11"/>
      <c r="LA31" s="11"/>
      <c r="LB31" s="11"/>
      <c r="LC31" s="11"/>
      <c r="LD31" s="11"/>
      <c r="LE31" s="11"/>
      <c r="LF31" s="11"/>
      <c r="LG31" s="11"/>
      <c r="LH31" s="11"/>
      <c r="LI31" s="11"/>
      <c r="LJ31" s="11"/>
      <c r="LK31" s="11"/>
      <c r="LL31" s="11"/>
      <c r="LM31" s="11"/>
      <c r="LN31" s="11"/>
      <c r="LO31" s="11"/>
      <c r="LP31" s="11"/>
      <c r="LQ31" s="11"/>
      <c r="LR31" s="11"/>
      <c r="LS31" s="11"/>
      <c r="LT31" s="11"/>
      <c r="LU31" s="11"/>
      <c r="LV31" s="11"/>
      <c r="LW31" s="11"/>
      <c r="LX31" s="11"/>
      <c r="LY31" s="11"/>
      <c r="LZ31" s="11"/>
      <c r="MA31" s="11"/>
      <c r="MB31" s="11"/>
      <c r="MC31" s="11"/>
      <c r="MD31" s="11"/>
      <c r="ME31" s="11"/>
      <c r="MF31" s="11"/>
      <c r="MG31" s="11"/>
      <c r="MH31" s="11"/>
      <c r="MI31" s="11"/>
      <c r="MJ31" s="11"/>
      <c r="MK31" s="11"/>
      <c r="ML31" s="11"/>
      <c r="MM31" s="11"/>
      <c r="MN31" s="11"/>
      <c r="MO31" s="11"/>
      <c r="MP31" s="11"/>
      <c r="MQ31" s="11"/>
      <c r="MR31" s="11"/>
      <c r="MS31" s="11"/>
      <c r="MT31" s="11"/>
      <c r="MU31" s="11"/>
      <c r="MV31" s="11"/>
      <c r="MW31" s="11"/>
      <c r="MX31" s="11"/>
      <c r="MY31" s="11"/>
      <c r="MZ31" s="11"/>
      <c r="NA31" s="11"/>
      <c r="NB31" s="11"/>
      <c r="NC31" s="11"/>
      <c r="ND31" s="11"/>
      <c r="NE31" s="11"/>
      <c r="NF31" s="11"/>
      <c r="NG31" s="11"/>
      <c r="NH31" s="11"/>
      <c r="NI31" s="11"/>
      <c r="NJ31" s="11"/>
      <c r="NK31" s="11"/>
      <c r="NL31" s="11"/>
      <c r="NM31" s="11"/>
      <c r="NN31" s="11"/>
      <c r="NO31" s="11"/>
      <c r="NP31" s="11"/>
      <c r="NQ31" s="11"/>
      <c r="NR31" s="11"/>
      <c r="NS31" s="11"/>
      <c r="NT31" s="11"/>
      <c r="NU31" s="11"/>
      <c r="NV31" s="11"/>
      <c r="NW31" s="11"/>
      <c r="NX31" s="11"/>
      <c r="NY31" s="11"/>
      <c r="NZ31" s="11"/>
      <c r="OA31" s="11"/>
      <c r="OB31" s="11"/>
      <c r="OC31" s="11"/>
      <c r="OD31" s="11"/>
      <c r="OE31" s="11"/>
      <c r="OF31" s="11"/>
      <c r="OG31" s="11"/>
      <c r="OH31" s="11"/>
      <c r="OI31" s="11"/>
      <c r="OJ31" s="11"/>
      <c r="OK31" s="11"/>
      <c r="OL31" s="11"/>
      <c r="OM31" s="11"/>
      <c r="ON31" s="11"/>
      <c r="OO31" s="11"/>
      <c r="OP31" s="11"/>
      <c r="OQ31" s="11"/>
      <c r="OR31" s="11"/>
      <c r="OS31" s="11"/>
      <c r="OT31" s="11"/>
      <c r="OU31" s="11"/>
      <c r="OV31" s="11"/>
      <c r="OW31" s="11"/>
      <c r="OX31" s="11"/>
      <c r="OY31" s="11"/>
      <c r="OZ31" s="11"/>
      <c r="PA31" s="11"/>
      <c r="PB31" s="11"/>
      <c r="PC31" s="11"/>
      <c r="PD31" s="11"/>
      <c r="PE31" s="11"/>
      <c r="PF31" s="11"/>
      <c r="PG31" s="11"/>
      <c r="PH31" s="11"/>
      <c r="PI31" s="11"/>
      <c r="PJ31" s="11"/>
      <c r="PK31" s="11"/>
      <c r="PL31" s="11"/>
      <c r="PM31" s="11"/>
      <c r="PN31" s="11"/>
      <c r="PO31" s="11"/>
      <c r="PP31" s="11"/>
      <c r="PQ31" s="11"/>
      <c r="PR31" s="11"/>
      <c r="PS31" s="11"/>
      <c r="PT31" s="11"/>
      <c r="PU31" s="11"/>
      <c r="PV31" s="11"/>
      <c r="PW31" s="11"/>
      <c r="PX31" s="11"/>
      <c r="PY31" s="11"/>
      <c r="PZ31" s="11"/>
      <c r="QA31" s="11"/>
      <c r="QB31" s="11"/>
      <c r="QC31" s="11"/>
      <c r="QD31" s="11"/>
      <c r="QE31" s="11"/>
      <c r="QF31" s="11"/>
      <c r="QG31" s="11"/>
      <c r="QH31" s="11"/>
      <c r="QI31" s="11"/>
      <c r="QJ31" s="11"/>
      <c r="QK31" s="11"/>
      <c r="QL31" s="11"/>
      <c r="QM31" s="11"/>
      <c r="QN31" s="11"/>
      <c r="QO31" s="11"/>
      <c r="QP31" s="11"/>
      <c r="QQ31" s="11"/>
      <c r="QR31" s="11"/>
      <c r="QS31" s="11"/>
      <c r="QT31" s="11"/>
      <c r="QU31" s="11"/>
      <c r="QV31" s="11"/>
      <c r="QW31" s="11"/>
      <c r="QX31" s="11"/>
      <c r="QY31" s="11"/>
      <c r="QZ31" s="11"/>
      <c r="RA31" s="11"/>
      <c r="RB31" s="11"/>
      <c r="RC31" s="11"/>
      <c r="RD31" s="11"/>
      <c r="RE31" s="11"/>
      <c r="RF31" s="11"/>
      <c r="RG31" s="11"/>
      <c r="RH31" s="11"/>
      <c r="RI31" s="11"/>
      <c r="RJ31" s="11"/>
      <c r="RK31" s="11"/>
      <c r="RL31" s="11"/>
      <c r="RM31" s="11"/>
      <c r="RN31" s="11"/>
      <c r="RO31" s="11"/>
      <c r="RP31" s="11"/>
      <c r="RQ31" s="11"/>
      <c r="RR31" s="11"/>
      <c r="RS31" s="11"/>
      <c r="RT31" s="11"/>
      <c r="RU31" s="11"/>
      <c r="RV31" s="11"/>
      <c r="RW31" s="11"/>
      <c r="RX31" s="11"/>
      <c r="RY31" s="11"/>
      <c r="RZ31" s="11"/>
      <c r="SA31" s="11"/>
      <c r="SB31" s="11"/>
      <c r="SC31" s="11"/>
      <c r="SD31" s="11"/>
      <c r="SE31" s="11"/>
      <c r="SF31" s="11"/>
      <c r="SG31" s="11"/>
      <c r="SH31" s="11"/>
      <c r="SI31" s="11"/>
      <c r="SJ31" s="11"/>
      <c r="SK31" s="11"/>
      <c r="SL31" s="11"/>
      <c r="SM31" s="11"/>
      <c r="SN31" s="11"/>
      <c r="SO31" s="11"/>
      <c r="SP31" s="11"/>
      <c r="SQ31" s="11"/>
      <c r="SR31" s="11"/>
      <c r="SS31" s="11"/>
      <c r="ST31" s="11"/>
      <c r="SU31" s="11"/>
      <c r="SV31" s="11"/>
      <c r="SW31" s="11"/>
      <c r="SX31" s="11"/>
      <c r="SY31" s="11"/>
      <c r="SZ31" s="11"/>
      <c r="TA31" s="11"/>
      <c r="TB31" s="11"/>
      <c r="TC31" s="11"/>
      <c r="TD31" s="11"/>
      <c r="TE31" s="11"/>
      <c r="TF31" s="11"/>
      <c r="TG31" s="11"/>
      <c r="TH31" s="11"/>
      <c r="TI31" s="11"/>
      <c r="TJ31" s="11"/>
      <c r="TK31" s="11"/>
      <c r="TL31" s="11"/>
      <c r="TM31" s="11"/>
      <c r="TN31" s="11"/>
      <c r="TO31" s="11"/>
      <c r="TP31" s="11"/>
      <c r="TQ31" s="11"/>
      <c r="TR31" s="11"/>
      <c r="TS31" s="11"/>
      <c r="TT31" s="11"/>
      <c r="TU31" s="11"/>
      <c r="TV31" s="11"/>
      <c r="TW31" s="11"/>
      <c r="TX31" s="11"/>
      <c r="TY31" s="11"/>
      <c r="TZ31" s="11"/>
      <c r="UA31" s="11"/>
      <c r="UB31" s="11"/>
      <c r="UC31" s="11"/>
      <c r="UD31" s="11"/>
      <c r="UE31" s="11"/>
      <c r="UF31" s="11"/>
      <c r="UG31" s="11"/>
      <c r="UH31" s="11"/>
      <c r="UI31" s="11"/>
      <c r="UJ31" s="11"/>
      <c r="UK31" s="11"/>
      <c r="UL31" s="11"/>
      <c r="UM31" s="11"/>
      <c r="UN31" s="11"/>
      <c r="UO31" s="11"/>
      <c r="UP31" s="11"/>
      <c r="UQ31" s="11"/>
      <c r="UR31" s="11"/>
      <c r="US31" s="11"/>
      <c r="UT31" s="11"/>
      <c r="UU31" s="11"/>
      <c r="UV31" s="11"/>
      <c r="UW31" s="11"/>
      <c r="UX31" s="11"/>
      <c r="UY31" s="11"/>
      <c r="UZ31" s="11"/>
      <c r="VA31" s="11"/>
      <c r="VB31" s="11"/>
      <c r="VC31" s="11"/>
      <c r="VD31" s="11"/>
      <c r="VE31" s="11"/>
      <c r="VF31" s="11"/>
      <c r="VG31" s="11"/>
      <c r="VH31" s="11"/>
      <c r="VI31" s="11"/>
      <c r="VJ31" s="11"/>
      <c r="VK31" s="11"/>
      <c r="VL31" s="11"/>
      <c r="VM31" s="11"/>
      <c r="VN31" s="11"/>
      <c r="VO31" s="11"/>
      <c r="VP31" s="11"/>
      <c r="VQ31" s="11"/>
      <c r="VR31" s="11"/>
      <c r="VS31" s="11"/>
      <c r="VT31" s="11"/>
      <c r="VU31" s="11"/>
      <c r="VV31" s="11"/>
      <c r="VW31" s="11"/>
      <c r="VX31" s="11"/>
      <c r="VY31" s="11"/>
      <c r="VZ31" s="11"/>
      <c r="WA31" s="11"/>
      <c r="WB31" s="11"/>
      <c r="WC31" s="11"/>
      <c r="WD31" s="11"/>
      <c r="WE31" s="11"/>
      <c r="WF31" s="11"/>
      <c r="WG31" s="11"/>
      <c r="WH31" s="11"/>
      <c r="WI31" s="11"/>
      <c r="WJ31" s="11"/>
      <c r="WK31" s="11"/>
      <c r="WL31" s="11"/>
      <c r="WM31" s="11"/>
      <c r="WN31" s="11"/>
      <c r="WO31" s="11"/>
      <c r="WP31" s="11"/>
      <c r="WQ31" s="11"/>
      <c r="WR31" s="11"/>
      <c r="WS31" s="11"/>
      <c r="WT31" s="11"/>
      <c r="WU31" s="11"/>
      <c r="WV31" s="11"/>
      <c r="WW31" s="11"/>
      <c r="WX31" s="11"/>
      <c r="WY31" s="11"/>
      <c r="WZ31" s="11"/>
      <c r="XA31" s="11"/>
      <c r="XB31" s="11"/>
      <c r="XC31" s="11"/>
      <c r="XD31" s="11"/>
      <c r="XE31" s="11"/>
      <c r="XF31" s="11"/>
      <c r="XG31" s="11"/>
      <c r="XH31" s="11"/>
      <c r="XI31" s="11"/>
      <c r="XJ31" s="11"/>
      <c r="XK31" s="11"/>
      <c r="XL31" s="11"/>
      <c r="XM31" s="11"/>
      <c r="XN31" s="11"/>
      <c r="XO31" s="11"/>
      <c r="XP31" s="11"/>
      <c r="XQ31" s="11"/>
      <c r="XR31" s="11"/>
      <c r="XS31" s="11"/>
      <c r="XT31" s="11"/>
      <c r="XU31" s="11"/>
      <c r="XV31" s="11"/>
      <c r="XW31" s="11"/>
      <c r="XX31" s="11"/>
      <c r="XY31" s="11"/>
      <c r="XZ31" s="11"/>
      <c r="YA31" s="11"/>
      <c r="YB31" s="11"/>
      <c r="YC31" s="11"/>
      <c r="YD31" s="11"/>
      <c r="YE31" s="11"/>
      <c r="YF31" s="11"/>
      <c r="YG31" s="11"/>
      <c r="YH31" s="11"/>
      <c r="YI31" s="11"/>
      <c r="YJ31" s="11"/>
      <c r="YK31" s="11"/>
      <c r="YL31" s="11"/>
      <c r="YM31" s="11"/>
      <c r="YN31" s="11"/>
      <c r="YO31" s="11"/>
      <c r="YP31" s="11"/>
      <c r="YQ31" s="11"/>
      <c r="YR31" s="11"/>
      <c r="YS31" s="11"/>
      <c r="YT31" s="11"/>
      <c r="YU31" s="11"/>
      <c r="YV31" s="11"/>
      <c r="YW31" s="11"/>
      <c r="YX31" s="11"/>
      <c r="YY31" s="11"/>
      <c r="YZ31" s="11"/>
      <c r="ZA31" s="11"/>
      <c r="ZB31" s="11"/>
      <c r="ZC31" s="11"/>
      <c r="ZD31" s="11"/>
      <c r="ZE31" s="11"/>
      <c r="ZF31" s="11"/>
      <c r="ZG31" s="11"/>
      <c r="ZH31" s="11"/>
      <c r="ZI31" s="11"/>
      <c r="ZJ31" s="11"/>
      <c r="ZK31" s="11"/>
      <c r="ZL31" s="11"/>
      <c r="ZM31" s="11"/>
      <c r="ZN31" s="11"/>
      <c r="ZO31" s="11"/>
      <c r="ZP31" s="11"/>
      <c r="ZQ31" s="11"/>
      <c r="ZR31" s="11"/>
      <c r="ZS31" s="11"/>
      <c r="ZT31" s="11"/>
      <c r="ZU31" s="11"/>
      <c r="ZV31" s="11"/>
      <c r="ZW31" s="11"/>
      <c r="ZX31" s="11"/>
      <c r="ZY31" s="11"/>
      <c r="ZZ31" s="11"/>
      <c r="AAA31" s="11"/>
      <c r="AAB31" s="11"/>
      <c r="AAC31" s="11"/>
      <c r="AAD31" s="11"/>
      <c r="AAE31" s="11"/>
      <c r="AAF31" s="11"/>
      <c r="AAG31" s="11"/>
      <c r="AAH31" s="11"/>
      <c r="AAI31" s="11"/>
      <c r="AAJ31" s="11"/>
      <c r="AAK31" s="11"/>
      <c r="AAL31" s="11"/>
      <c r="AAM31" s="11"/>
      <c r="AAN31" s="11"/>
      <c r="AAO31" s="11"/>
      <c r="AAP31" s="11"/>
      <c r="AAQ31" s="11"/>
      <c r="AAR31" s="11"/>
      <c r="AAS31" s="11"/>
      <c r="AAT31" s="11"/>
      <c r="AAU31" s="11"/>
      <c r="AAV31" s="11"/>
      <c r="AAW31" s="11"/>
      <c r="AAX31" s="11"/>
      <c r="AAY31" s="11"/>
      <c r="AAZ31" s="11"/>
      <c r="ABA31" s="11"/>
      <c r="ABB31" s="11"/>
      <c r="ABC31" s="11"/>
      <c r="ABD31" s="11"/>
      <c r="ABE31" s="11"/>
      <c r="ABF31" s="11"/>
      <c r="ABG31" s="11"/>
      <c r="ABH31" s="11"/>
      <c r="ABI31" s="11"/>
      <c r="ABJ31" s="11"/>
      <c r="ABK31" s="11"/>
      <c r="ABL31" s="11"/>
      <c r="ABM31" s="11"/>
      <c r="ABN31" s="11"/>
      <c r="ABO31" s="11"/>
      <c r="ABP31" s="11"/>
      <c r="ABQ31" s="11"/>
      <c r="ABR31" s="11"/>
      <c r="ABS31" s="11"/>
      <c r="ABT31" s="11"/>
      <c r="ABU31" s="11"/>
      <c r="ABV31" s="11"/>
      <c r="ABW31" s="11"/>
      <c r="ABX31" s="11"/>
      <c r="ABY31" s="11"/>
      <c r="ABZ31" s="11"/>
      <c r="ACA31" s="11"/>
      <c r="ACB31" s="11"/>
      <c r="ACC31" s="11"/>
      <c r="ACD31" s="11"/>
      <c r="ACE31" s="11"/>
      <c r="ACF31" s="11"/>
      <c r="ACG31" s="11"/>
      <c r="ACH31" s="11"/>
      <c r="ACI31" s="11"/>
      <c r="ACJ31" s="11"/>
      <c r="ACK31" s="11"/>
      <c r="ACL31" s="11"/>
      <c r="ACM31" s="11"/>
      <c r="ACN31" s="11"/>
      <c r="ACO31" s="11"/>
      <c r="ACP31" s="11"/>
      <c r="ACQ31" s="11"/>
      <c r="ACR31" s="11"/>
      <c r="ACS31" s="11"/>
      <c r="ACT31" s="11"/>
      <c r="ACU31" s="11"/>
      <c r="ACV31" s="11"/>
      <c r="ACW31" s="11"/>
      <c r="ACX31" s="11"/>
      <c r="ACY31" s="11"/>
      <c r="ACZ31" s="11"/>
      <c r="ADA31" s="11"/>
      <c r="ADB31" s="11"/>
      <c r="ADC31" s="11"/>
      <c r="ADD31" s="11"/>
      <c r="ADE31" s="11"/>
      <c r="ADF31" s="11"/>
      <c r="ADG31" s="11"/>
      <c r="ADH31" s="11"/>
      <c r="ADI31" s="11"/>
      <c r="ADJ31" s="11"/>
      <c r="ADK31" s="11"/>
      <c r="ADL31" s="11"/>
      <c r="ADM31" s="11"/>
      <c r="ADN31" s="11"/>
      <c r="ADO31" s="11"/>
      <c r="ADP31" s="11"/>
      <c r="ADQ31" s="11"/>
      <c r="ADR31" s="11"/>
      <c r="ADS31" s="11"/>
      <c r="ADT31" s="11"/>
      <c r="ADU31" s="11"/>
      <c r="ADV31" s="11"/>
      <c r="ADW31" s="11"/>
      <c r="ADX31" s="11"/>
      <c r="ADY31" s="11"/>
      <c r="ADZ31" s="11"/>
      <c r="AEA31" s="11"/>
      <c r="AEB31" s="11"/>
      <c r="AEC31" s="11"/>
      <c r="AED31" s="11"/>
      <c r="AEE31" s="11"/>
      <c r="AEF31" s="11"/>
      <c r="AEG31" s="11"/>
      <c r="AEH31" s="11"/>
      <c r="AEI31" s="11"/>
      <c r="AEJ31" s="11"/>
      <c r="AEK31" s="11"/>
      <c r="AEL31" s="11"/>
      <c r="AEM31" s="11"/>
      <c r="AEN31" s="11"/>
      <c r="AEO31" s="11"/>
      <c r="AEP31" s="11"/>
      <c r="AEQ31" s="11"/>
      <c r="AER31" s="11"/>
      <c r="AES31" s="11"/>
      <c r="AET31" s="11"/>
      <c r="AEU31" s="11"/>
      <c r="AEV31" s="11"/>
      <c r="AEW31" s="11"/>
      <c r="AEX31" s="11"/>
      <c r="AEY31" s="11"/>
      <c r="AEZ31" s="11"/>
      <c r="AFA31" s="11"/>
      <c r="AFB31" s="11"/>
      <c r="AFC31" s="11"/>
      <c r="AFD31" s="11"/>
      <c r="AFE31" s="11"/>
      <c r="AFF31" s="11"/>
      <c r="AFG31" s="11"/>
      <c r="AFH31" s="11"/>
      <c r="AFI31" s="11"/>
      <c r="AFJ31" s="11"/>
      <c r="AFK31" s="11"/>
      <c r="AFL31" s="11"/>
      <c r="AFM31" s="11"/>
      <c r="AFN31" s="11"/>
      <c r="AFO31" s="11"/>
      <c r="AFP31" s="11"/>
      <c r="AFQ31" s="11"/>
      <c r="AFR31" s="11"/>
      <c r="AFS31" s="11"/>
      <c r="AFT31" s="11"/>
      <c r="AFU31" s="11"/>
      <c r="AFV31" s="11"/>
      <c r="AFW31" s="11"/>
      <c r="AFX31" s="11"/>
      <c r="AFY31" s="11"/>
      <c r="AFZ31" s="11"/>
      <c r="AGA31" s="11"/>
      <c r="AGB31" s="11"/>
      <c r="AGC31" s="11"/>
      <c r="AGD31" s="11"/>
      <c r="AGE31" s="11"/>
      <c r="AGF31" s="11"/>
      <c r="AGG31" s="11"/>
      <c r="AGH31" s="11"/>
      <c r="AGI31" s="11"/>
      <c r="AGJ31" s="11"/>
      <c r="AGK31" s="11"/>
      <c r="AGL31" s="11"/>
      <c r="AGM31" s="11"/>
      <c r="AGN31" s="11"/>
      <c r="AGO31" s="11"/>
      <c r="AGP31" s="11"/>
      <c r="AGQ31" s="11"/>
      <c r="AGR31" s="11"/>
      <c r="AGS31" s="11"/>
      <c r="AGT31" s="11"/>
      <c r="AGU31" s="11"/>
      <c r="AGV31" s="11"/>
      <c r="AGW31" s="11"/>
      <c r="AGX31" s="11"/>
      <c r="AGY31" s="11"/>
      <c r="AGZ31" s="11"/>
      <c r="AHA31" s="11"/>
      <c r="AHB31" s="11"/>
      <c r="AHC31" s="11"/>
      <c r="AHD31" s="11"/>
      <c r="AHE31" s="11"/>
      <c r="AHF31" s="11"/>
      <c r="AHG31" s="11"/>
      <c r="AHH31" s="11"/>
      <c r="AHI31" s="11"/>
      <c r="AHJ31" s="11"/>
      <c r="AHK31" s="11"/>
      <c r="AHL31" s="11"/>
      <c r="AHM31" s="11"/>
      <c r="AHN31" s="11"/>
      <c r="AHO31" s="11"/>
      <c r="AHP31" s="11"/>
      <c r="AHQ31" s="11"/>
      <c r="AHR31" s="11"/>
      <c r="AHS31" s="11"/>
      <c r="AHT31" s="11"/>
      <c r="AHU31" s="11"/>
      <c r="AHV31" s="11"/>
      <c r="AHW31" s="11"/>
      <c r="AHX31" s="11"/>
      <c r="AHY31" s="11"/>
      <c r="AHZ31" s="11"/>
      <c r="AIA31" s="11"/>
      <c r="AIB31" s="11"/>
      <c r="AIC31" s="11"/>
      <c r="AID31" s="11"/>
      <c r="AIE31" s="11"/>
      <c r="AIF31" s="11"/>
      <c r="AIG31" s="11"/>
      <c r="AIH31" s="11"/>
      <c r="AII31" s="11"/>
      <c r="AIJ31" s="11"/>
      <c r="AIK31" s="11"/>
      <c r="AIL31" s="11"/>
      <c r="AIM31" s="11"/>
      <c r="AIN31" s="11"/>
      <c r="AIO31" s="11"/>
      <c r="AIP31" s="11"/>
      <c r="AIQ31" s="11"/>
      <c r="AIR31" s="11"/>
      <c r="AIS31" s="11"/>
      <c r="AIT31" s="11"/>
      <c r="AIU31" s="11"/>
      <c r="AIV31" s="11"/>
      <c r="AIW31" s="11"/>
      <c r="AIX31" s="11"/>
      <c r="AIY31" s="11"/>
      <c r="AIZ31" s="11"/>
      <c r="AJA31" s="11"/>
      <c r="AJB31" s="11"/>
      <c r="AJC31" s="11"/>
      <c r="AJD31" s="11"/>
      <c r="AJE31" s="11"/>
      <c r="AJF31" s="11"/>
      <c r="AJG31" s="11"/>
      <c r="AJH31" s="11"/>
      <c r="AJI31" s="11"/>
      <c r="AJJ31" s="11"/>
      <c r="AJK31" s="11"/>
      <c r="AJL31" s="11"/>
      <c r="AJM31" s="11"/>
      <c r="AJN31" s="11"/>
      <c r="AJO31" s="11"/>
      <c r="AJP31" s="11"/>
      <c r="AJQ31" s="11"/>
      <c r="AJR31" s="11"/>
      <c r="AJS31" s="11"/>
      <c r="AJT31" s="11"/>
      <c r="AJU31" s="11"/>
      <c r="AJV31" s="11"/>
      <c r="AJW31" s="11"/>
      <c r="AJX31" s="11"/>
      <c r="AJY31" s="11"/>
      <c r="AJZ31" s="11"/>
      <c r="AKA31" s="11"/>
      <c r="AKB31" s="11"/>
      <c r="AKC31" s="11"/>
      <c r="AKD31" s="11"/>
      <c r="AKE31" s="11"/>
      <c r="AKF31" s="11"/>
      <c r="AKG31" s="11"/>
      <c r="AKH31" s="11"/>
      <c r="AKI31" s="11"/>
      <c r="AKJ31" s="11"/>
      <c r="AKK31" s="11"/>
      <c r="AKL31" s="11"/>
      <c r="AKM31" s="11"/>
      <c r="AKN31" s="11"/>
      <c r="AKO31" s="11"/>
      <c r="AKP31" s="11"/>
      <c r="AKQ31" s="11"/>
      <c r="AKR31" s="11"/>
      <c r="AKS31" s="11"/>
      <c r="AKT31" s="11"/>
      <c r="AKU31" s="11"/>
      <c r="AKV31" s="11"/>
      <c r="AKW31" s="11"/>
      <c r="AKX31" s="11"/>
      <c r="AKY31" s="11"/>
      <c r="AKZ31" s="11"/>
      <c r="ALA31" s="11"/>
      <c r="ALB31" s="11"/>
      <c r="ALC31" s="11"/>
      <c r="ALD31" s="11"/>
      <c r="ALE31" s="11"/>
      <c r="ALF31" s="11"/>
      <c r="ALG31" s="11"/>
      <c r="ALH31" s="11"/>
      <c r="ALI31" s="11"/>
      <c r="ALJ31" s="11"/>
      <c r="ALK31" s="11"/>
      <c r="ALL31" s="11"/>
      <c r="ALM31" s="11"/>
      <c r="ALN31" s="11"/>
      <c r="ALO31" s="11"/>
      <c r="ALP31" s="11"/>
      <c r="ALQ31" s="11"/>
      <c r="ALR31" s="11"/>
      <c r="ALS31" s="11"/>
      <c r="ALT31" s="11"/>
      <c r="ALU31" s="11"/>
      <c r="ALV31" s="11"/>
      <c r="ALW31" s="11"/>
      <c r="ALX31" s="11"/>
      <c r="ALY31" s="11"/>
      <c r="ALZ31" s="11"/>
      <c r="AMA31" s="11"/>
      <c r="AMB31" s="11"/>
      <c r="AMC31" s="11"/>
      <c r="AMD31" s="11"/>
      <c r="AME31" s="11"/>
      <c r="AMF31" s="11"/>
      <c r="AMG31" s="11"/>
      <c r="AMH31" s="11"/>
      <c r="AMI31" s="11"/>
      <c r="AMJ31" s="11"/>
      <c r="AMK31" s="11"/>
      <c r="AML31" s="11"/>
      <c r="AMM31" s="11"/>
      <c r="AMN31" s="11"/>
      <c r="AMO31" s="11"/>
      <c r="AMP31" s="11"/>
      <c r="AMQ31" s="11"/>
      <c r="AMR31" s="11"/>
      <c r="AMS31" s="11"/>
      <c r="AMT31" s="11"/>
      <c r="AMU31" s="11"/>
      <c r="AMV31" s="11"/>
      <c r="AMW31" s="11"/>
      <c r="AMX31" s="11"/>
      <c r="AMY31" s="11"/>
      <c r="AMZ31" s="11"/>
      <c r="ANA31" s="11"/>
      <c r="ANB31" s="11"/>
      <c r="ANC31" s="11"/>
      <c r="AND31" s="11"/>
      <c r="ANE31" s="11"/>
      <c r="ANF31" s="11"/>
      <c r="ANG31" s="11"/>
      <c r="ANH31" s="11"/>
      <c r="ANI31" s="11"/>
      <c r="ANJ31" s="11"/>
      <c r="ANK31" s="11"/>
      <c r="ANL31" s="11"/>
      <c r="ANM31" s="11"/>
      <c r="ANN31" s="11"/>
      <c r="ANO31" s="11"/>
      <c r="ANP31" s="11"/>
      <c r="ANQ31" s="11"/>
      <c r="ANR31" s="11"/>
      <c r="ANS31" s="11"/>
      <c r="ANT31" s="11"/>
      <c r="ANU31" s="11"/>
      <c r="ANV31" s="11"/>
      <c r="ANW31" s="11"/>
      <c r="ANX31" s="11"/>
      <c r="ANY31" s="11"/>
      <c r="ANZ31" s="11"/>
      <c r="AOA31" s="11"/>
      <c r="AOB31" s="11"/>
      <c r="AOC31" s="11"/>
      <c r="AOD31" s="11"/>
      <c r="AOE31" s="11"/>
      <c r="AOF31" s="11"/>
      <c r="AOG31" s="11"/>
      <c r="AOH31" s="11"/>
      <c r="AOI31" s="11"/>
      <c r="AOJ31" s="11"/>
      <c r="AOK31" s="11"/>
      <c r="AOL31" s="11"/>
      <c r="AOM31" s="11"/>
      <c r="AON31" s="11"/>
      <c r="AOO31" s="11"/>
      <c r="AOP31" s="11"/>
      <c r="AOQ31" s="11"/>
      <c r="AOR31" s="11"/>
      <c r="AOS31" s="11"/>
      <c r="AOT31" s="11"/>
      <c r="AOU31" s="11"/>
      <c r="AOV31" s="11"/>
      <c r="AOW31" s="11"/>
      <c r="AOX31" s="11"/>
      <c r="AOY31" s="11"/>
      <c r="AOZ31" s="11"/>
      <c r="APA31" s="11"/>
      <c r="APB31" s="11"/>
      <c r="APC31" s="11"/>
      <c r="APD31" s="11"/>
      <c r="APE31" s="11"/>
      <c r="APF31" s="11"/>
      <c r="APG31" s="11"/>
      <c r="APH31" s="11"/>
      <c r="API31" s="11"/>
      <c r="APJ31" s="11"/>
      <c r="APK31" s="11"/>
      <c r="APL31" s="11"/>
      <c r="APM31" s="11"/>
      <c r="APN31" s="11"/>
      <c r="APO31" s="11"/>
      <c r="APP31" s="11"/>
      <c r="APQ31" s="11"/>
      <c r="APR31" s="11"/>
      <c r="APS31" s="11"/>
      <c r="APT31" s="11"/>
      <c r="APU31" s="11"/>
      <c r="APV31" s="11"/>
      <c r="APW31" s="11"/>
      <c r="APX31" s="11"/>
      <c r="APY31" s="11"/>
      <c r="APZ31" s="11"/>
      <c r="AQA31" s="11"/>
      <c r="AQB31" s="11"/>
      <c r="AQC31" s="11"/>
      <c r="AQD31" s="11"/>
      <c r="AQE31" s="11"/>
      <c r="AQF31" s="11"/>
      <c r="AQG31" s="11"/>
      <c r="AQH31" s="11"/>
      <c r="AQI31" s="11"/>
      <c r="AQJ31" s="11"/>
      <c r="AQK31" s="11"/>
      <c r="AQL31" s="11"/>
      <c r="AQM31" s="11"/>
      <c r="AQN31" s="11"/>
      <c r="AQO31" s="11"/>
      <c r="AQP31" s="11"/>
      <c r="AQQ31" s="11"/>
      <c r="AQR31" s="11"/>
      <c r="AQS31" s="11"/>
      <c r="AQT31" s="11"/>
      <c r="AQU31" s="11"/>
      <c r="AQV31" s="11"/>
      <c r="AQW31" s="11"/>
      <c r="AQX31" s="11"/>
      <c r="AQY31" s="11"/>
      <c r="AQZ31" s="11"/>
      <c r="ARA31" s="11"/>
      <c r="ARB31" s="11"/>
      <c r="ARC31" s="11"/>
      <c r="ARD31" s="11"/>
      <c r="ARE31" s="11"/>
      <c r="ARF31" s="11"/>
      <c r="ARG31" s="11"/>
      <c r="ARH31" s="11"/>
      <c r="ARI31" s="11"/>
      <c r="ARJ31" s="11"/>
      <c r="ARK31" s="11"/>
      <c r="ARL31" s="11"/>
      <c r="ARM31" s="11"/>
      <c r="ARN31" s="11"/>
      <c r="ARO31" s="11"/>
      <c r="ARP31" s="11"/>
      <c r="ARQ31" s="11"/>
      <c r="ARR31" s="11"/>
      <c r="ARS31" s="11"/>
      <c r="ART31" s="11"/>
      <c r="ARU31" s="11"/>
      <c r="ARV31" s="11"/>
      <c r="ARW31" s="11"/>
      <c r="ARX31" s="11"/>
      <c r="ARY31" s="11"/>
      <c r="ARZ31" s="11"/>
      <c r="ASA31" s="11"/>
      <c r="ASB31" s="11"/>
      <c r="ASC31" s="11"/>
      <c r="ASD31" s="11"/>
      <c r="ASE31" s="11"/>
      <c r="ASF31" s="11"/>
      <c r="ASG31" s="11"/>
      <c r="ASH31" s="11"/>
      <c r="ASI31" s="11"/>
      <c r="ASJ31" s="11"/>
      <c r="ASK31" s="11"/>
      <c r="ASL31" s="11"/>
      <c r="ASM31" s="11"/>
      <c r="ASN31" s="11"/>
      <c r="ASO31" s="11"/>
      <c r="ASP31" s="11"/>
      <c r="ASQ31" s="11"/>
      <c r="ASR31" s="11"/>
      <c r="ASS31" s="11"/>
      <c r="AST31" s="11"/>
      <c r="ASU31" s="11"/>
      <c r="ASV31" s="11"/>
      <c r="ASW31" s="11"/>
      <c r="ASX31" s="11"/>
      <c r="ASY31" s="11"/>
      <c r="ASZ31" s="11"/>
      <c r="ATA31" s="11"/>
      <c r="ATB31" s="11"/>
      <c r="ATC31" s="11"/>
      <c r="ATD31" s="11"/>
      <c r="ATE31" s="11"/>
      <c r="ATF31" s="11"/>
      <c r="ATG31" s="11"/>
      <c r="ATH31" s="11"/>
      <c r="ATI31" s="11"/>
      <c r="ATJ31" s="11"/>
      <c r="ATK31" s="11"/>
      <c r="ATL31" s="11"/>
      <c r="ATM31" s="11"/>
      <c r="ATN31" s="11"/>
      <c r="ATO31" s="11"/>
      <c r="ATP31" s="11"/>
      <c r="ATQ31" s="11"/>
      <c r="ATR31" s="11"/>
      <c r="ATS31" s="11"/>
      <c r="ATT31" s="11"/>
      <c r="ATU31" s="11"/>
      <c r="ATV31" s="11"/>
      <c r="ATW31" s="11"/>
      <c r="ATX31" s="11"/>
      <c r="ATY31" s="11"/>
      <c r="ATZ31" s="11"/>
      <c r="AUA31" s="11"/>
      <c r="AUB31" s="11"/>
      <c r="AUC31" s="11"/>
      <c r="AUD31" s="11"/>
      <c r="AUE31" s="11"/>
      <c r="AUF31" s="11"/>
      <c r="AUG31" s="11"/>
      <c r="AUH31" s="11"/>
      <c r="AUI31" s="11"/>
      <c r="AUJ31" s="11"/>
      <c r="AUK31" s="11"/>
      <c r="AUL31" s="11"/>
      <c r="AUM31" s="11"/>
      <c r="AUN31" s="11"/>
      <c r="AUO31" s="11"/>
      <c r="AUP31" s="11"/>
      <c r="AUQ31" s="11"/>
      <c r="AUR31" s="11"/>
      <c r="AUS31" s="11"/>
      <c r="AUT31" s="11"/>
      <c r="AUU31" s="11"/>
      <c r="AUV31" s="11"/>
      <c r="AUW31" s="11"/>
      <c r="AUX31" s="11"/>
      <c r="AUY31" s="11"/>
      <c r="AUZ31" s="11"/>
      <c r="AVA31" s="11"/>
      <c r="AVB31" s="11"/>
      <c r="AVC31" s="11"/>
      <c r="AVD31" s="11"/>
      <c r="AVE31" s="11"/>
      <c r="AVF31" s="11"/>
      <c r="AVG31" s="11"/>
      <c r="AVH31" s="11"/>
      <c r="AVI31" s="11"/>
      <c r="AVJ31" s="11"/>
      <c r="AVK31" s="11"/>
      <c r="AVL31" s="11"/>
      <c r="AVM31" s="11"/>
      <c r="AVN31" s="11"/>
      <c r="AVO31" s="11"/>
      <c r="AVP31" s="11"/>
      <c r="AVQ31" s="11"/>
      <c r="AVR31" s="11"/>
      <c r="AVS31" s="11"/>
      <c r="AVT31" s="11"/>
      <c r="AVU31" s="11"/>
      <c r="AVV31" s="11"/>
      <c r="AVW31" s="11"/>
      <c r="AVX31" s="11"/>
      <c r="AVY31" s="11"/>
      <c r="AVZ31" s="11"/>
      <c r="AWA31" s="11"/>
      <c r="AWB31" s="11"/>
      <c r="AWC31" s="11"/>
      <c r="AWD31" s="11"/>
      <c r="AWE31" s="11"/>
      <c r="AWF31" s="11"/>
      <c r="AWG31" s="11"/>
      <c r="AWH31" s="11"/>
      <c r="AWI31" s="11"/>
      <c r="AWJ31" s="11"/>
      <c r="AWK31" s="11"/>
      <c r="AWL31" s="11"/>
      <c r="AWM31" s="11"/>
      <c r="AWN31" s="11"/>
      <c r="AWO31" s="11"/>
      <c r="AWP31" s="11"/>
      <c r="AWQ31" s="11"/>
      <c r="AWR31" s="11"/>
      <c r="AWS31" s="11"/>
      <c r="AWT31" s="11"/>
      <c r="AWU31" s="11"/>
      <c r="AWV31" s="11"/>
      <c r="AWW31" s="11"/>
      <c r="AWX31" s="11"/>
      <c r="AWY31" s="11"/>
      <c r="AWZ31" s="11"/>
      <c r="AXA31" s="11"/>
      <c r="AXB31" s="11"/>
      <c r="AXC31" s="11"/>
      <c r="AXD31" s="11"/>
      <c r="AXE31" s="11"/>
      <c r="AXF31" s="11"/>
      <c r="AXG31" s="11"/>
      <c r="AXH31" s="11"/>
      <c r="AXI31" s="11"/>
      <c r="AXJ31" s="11"/>
      <c r="AXK31" s="11"/>
      <c r="AXL31" s="11"/>
      <c r="AXM31" s="11"/>
      <c r="AXN31" s="11"/>
      <c r="AXO31" s="11"/>
      <c r="AXP31" s="11"/>
      <c r="AXQ31" s="11"/>
      <c r="AXR31" s="11"/>
      <c r="AXS31" s="11"/>
      <c r="AXT31" s="11"/>
      <c r="AXU31" s="11"/>
      <c r="AXV31" s="11"/>
      <c r="AXW31" s="11"/>
      <c r="AXX31" s="11"/>
      <c r="AXY31" s="11"/>
      <c r="AXZ31" s="11"/>
      <c r="AYA31" s="11"/>
      <c r="AYB31" s="11"/>
      <c r="AYC31" s="11"/>
      <c r="AYD31" s="11"/>
      <c r="AYE31" s="11"/>
      <c r="AYF31" s="11"/>
      <c r="AYG31" s="11"/>
      <c r="AYH31" s="11"/>
      <c r="AYI31" s="11"/>
      <c r="AYJ31" s="11"/>
      <c r="AYK31" s="11"/>
      <c r="AYL31" s="11"/>
      <c r="AYM31" s="11"/>
      <c r="AYN31" s="11"/>
      <c r="AYO31" s="11"/>
      <c r="AYP31" s="11"/>
      <c r="AYQ31" s="11"/>
      <c r="AYR31" s="11"/>
      <c r="AYS31" s="11"/>
      <c r="AYT31" s="11"/>
      <c r="AYU31" s="11"/>
      <c r="AYV31" s="11"/>
      <c r="AYW31" s="11"/>
      <c r="AYX31" s="11"/>
      <c r="AYY31" s="11"/>
      <c r="AYZ31" s="11"/>
      <c r="AZA31" s="11"/>
      <c r="AZB31" s="11"/>
      <c r="AZC31" s="11"/>
      <c r="AZD31" s="11"/>
      <c r="AZE31" s="11"/>
      <c r="AZF31" s="11"/>
      <c r="AZG31" s="11"/>
      <c r="AZH31" s="11"/>
      <c r="AZI31" s="11"/>
      <c r="AZJ31" s="11"/>
      <c r="AZK31" s="11"/>
      <c r="AZL31" s="11"/>
      <c r="AZM31" s="11"/>
      <c r="AZN31" s="11"/>
      <c r="AZO31" s="11"/>
      <c r="AZP31" s="11"/>
      <c r="AZQ31" s="11"/>
      <c r="AZR31" s="11"/>
      <c r="AZS31" s="11"/>
      <c r="AZT31" s="11"/>
      <c r="AZU31" s="11"/>
      <c r="AZV31" s="11"/>
      <c r="AZW31" s="11"/>
      <c r="AZX31" s="11"/>
      <c r="AZY31" s="11"/>
      <c r="AZZ31" s="11"/>
      <c r="BAA31" s="11"/>
      <c r="BAB31" s="11"/>
      <c r="BAC31" s="11"/>
      <c r="BAD31" s="11"/>
      <c r="BAE31" s="11"/>
      <c r="BAF31" s="11"/>
      <c r="BAG31" s="11"/>
      <c r="BAH31" s="11"/>
      <c r="BAI31" s="11"/>
      <c r="BAJ31" s="11"/>
      <c r="BAK31" s="11"/>
      <c r="BAL31" s="11"/>
      <c r="BAM31" s="11"/>
      <c r="BAN31" s="11"/>
      <c r="BAO31" s="11"/>
      <c r="BAP31" s="11"/>
      <c r="BAQ31" s="11"/>
      <c r="BAR31" s="11"/>
      <c r="BAS31" s="11"/>
      <c r="BAT31" s="11"/>
      <c r="BAU31" s="11"/>
      <c r="BAV31" s="11"/>
      <c r="BAW31" s="11"/>
      <c r="BAX31" s="11"/>
      <c r="BAY31" s="11"/>
      <c r="BAZ31" s="11"/>
      <c r="BBA31" s="11"/>
      <c r="BBB31" s="11"/>
      <c r="BBC31" s="11"/>
      <c r="BBD31" s="11"/>
      <c r="BBE31" s="11"/>
      <c r="BBF31" s="11"/>
      <c r="BBG31" s="11"/>
      <c r="BBH31" s="11"/>
      <c r="BBI31" s="11"/>
      <c r="BBJ31" s="11"/>
      <c r="BBK31" s="11"/>
      <c r="BBL31" s="11"/>
      <c r="BBM31" s="11"/>
      <c r="BBN31" s="11"/>
      <c r="BBO31" s="11"/>
      <c r="BBP31" s="11"/>
      <c r="BBQ31" s="11"/>
      <c r="BBR31" s="11"/>
      <c r="BBS31" s="11"/>
      <c r="BBT31" s="11"/>
      <c r="BBU31" s="11"/>
      <c r="BBV31" s="11"/>
      <c r="BBW31" s="11"/>
      <c r="BBX31" s="11"/>
      <c r="BBY31" s="11"/>
      <c r="BBZ31" s="11"/>
      <c r="BCA31" s="11"/>
      <c r="BCB31" s="11"/>
      <c r="BCC31" s="11"/>
      <c r="BCD31" s="11"/>
      <c r="BCE31" s="11"/>
      <c r="BCF31" s="11"/>
      <c r="BCG31" s="11"/>
      <c r="BCH31" s="11"/>
      <c r="BCI31" s="11"/>
      <c r="BCJ31" s="11"/>
      <c r="BCK31" s="11"/>
      <c r="BCL31" s="11"/>
      <c r="BCM31" s="11"/>
      <c r="BCN31" s="11"/>
      <c r="BCO31" s="11"/>
      <c r="BCP31" s="11"/>
      <c r="BCQ31" s="11"/>
      <c r="BCR31" s="11"/>
      <c r="BCS31" s="11"/>
      <c r="BCT31" s="11"/>
      <c r="BCU31" s="11"/>
      <c r="BCV31" s="11"/>
      <c r="BCW31" s="11"/>
      <c r="BCX31" s="11"/>
      <c r="BCY31" s="11"/>
      <c r="BCZ31" s="11"/>
      <c r="BDA31" s="11"/>
      <c r="BDB31" s="11"/>
      <c r="BDC31" s="11"/>
      <c r="BDD31" s="11"/>
      <c r="BDE31" s="11"/>
      <c r="BDF31" s="11"/>
      <c r="BDG31" s="11"/>
      <c r="BDH31" s="11"/>
      <c r="BDI31" s="11"/>
      <c r="BDJ31" s="11"/>
      <c r="BDK31" s="11"/>
      <c r="BDL31" s="11"/>
      <c r="BDM31" s="11"/>
      <c r="BDN31" s="11"/>
      <c r="BDO31" s="11"/>
      <c r="BDP31" s="11"/>
      <c r="BDQ31" s="11"/>
      <c r="BDR31" s="11"/>
      <c r="BDS31" s="11"/>
      <c r="BDT31" s="11"/>
      <c r="BDU31" s="11"/>
      <c r="BDV31" s="11"/>
      <c r="BDW31" s="11"/>
      <c r="BDX31" s="11"/>
      <c r="BDY31" s="11"/>
      <c r="BDZ31" s="11"/>
      <c r="BEA31" s="11"/>
      <c r="BEB31" s="11"/>
      <c r="BEC31" s="11"/>
      <c r="BED31" s="11"/>
      <c r="BEE31" s="11"/>
      <c r="BEF31" s="11"/>
      <c r="BEG31" s="11"/>
      <c r="BEH31" s="11"/>
      <c r="BEI31" s="11"/>
      <c r="BEJ31" s="11"/>
      <c r="BEK31" s="11"/>
      <c r="BEL31" s="11"/>
      <c r="BEM31" s="11"/>
      <c r="BEN31" s="11"/>
      <c r="BEO31" s="11"/>
      <c r="BEP31" s="11"/>
      <c r="BEQ31" s="11"/>
      <c r="BER31" s="11"/>
      <c r="BES31" s="11"/>
      <c r="BET31" s="11"/>
      <c r="BEU31" s="11"/>
      <c r="BEV31" s="11"/>
      <c r="BEW31" s="11"/>
      <c r="BEX31" s="11"/>
      <c r="BEY31" s="11"/>
      <c r="BEZ31" s="11"/>
      <c r="BFA31" s="11"/>
      <c r="BFB31" s="11"/>
      <c r="BFC31" s="11"/>
      <c r="BFD31" s="11"/>
      <c r="BFE31" s="11"/>
      <c r="BFF31" s="11"/>
      <c r="BFG31" s="11"/>
      <c r="BFH31" s="11"/>
      <c r="BFI31" s="11"/>
      <c r="BFJ31" s="11"/>
      <c r="BFK31" s="11"/>
      <c r="BFL31" s="11"/>
      <c r="BFM31" s="11"/>
      <c r="BFN31" s="11"/>
      <c r="BFO31" s="11"/>
      <c r="BFP31" s="11"/>
      <c r="BFQ31" s="11"/>
      <c r="BFR31" s="11"/>
      <c r="BFS31" s="11"/>
      <c r="BFT31" s="11"/>
      <c r="BFU31" s="11"/>
      <c r="BFV31" s="11"/>
      <c r="BFW31" s="11"/>
      <c r="BFX31" s="11"/>
      <c r="BFY31" s="11"/>
      <c r="BFZ31" s="11"/>
      <c r="BGA31" s="11"/>
      <c r="BGB31" s="11"/>
      <c r="BGC31" s="11"/>
      <c r="BGD31" s="11"/>
      <c r="BGE31" s="11"/>
      <c r="BGF31" s="11"/>
      <c r="BGG31" s="11"/>
      <c r="BGH31" s="11"/>
      <c r="BGI31" s="11"/>
      <c r="BGJ31" s="11"/>
      <c r="BGK31" s="11"/>
      <c r="BGL31" s="11"/>
      <c r="BGM31" s="11"/>
      <c r="BGN31" s="11"/>
      <c r="BGO31" s="11"/>
      <c r="BGP31" s="11"/>
      <c r="BGQ31" s="11"/>
      <c r="BGR31" s="11"/>
      <c r="BGS31" s="11"/>
      <c r="BGT31" s="11"/>
      <c r="BGU31" s="11"/>
      <c r="BGV31" s="11"/>
      <c r="BGW31" s="11"/>
      <c r="BGX31" s="11"/>
      <c r="BGY31" s="11"/>
      <c r="BGZ31" s="11"/>
      <c r="BHA31" s="11"/>
      <c r="BHB31" s="11"/>
      <c r="BHC31" s="11"/>
      <c r="BHD31" s="11"/>
      <c r="BHE31" s="11"/>
      <c r="BHF31" s="11"/>
      <c r="BHG31" s="11"/>
      <c r="BHH31" s="11"/>
      <c r="BHI31" s="11"/>
      <c r="BHJ31" s="11"/>
      <c r="BHK31" s="11"/>
      <c r="BHL31" s="11"/>
      <c r="BHM31" s="11"/>
      <c r="BHN31" s="11"/>
      <c r="BHO31" s="11"/>
      <c r="BHP31" s="11"/>
      <c r="BHQ31" s="11"/>
      <c r="BHR31" s="11"/>
      <c r="BHS31" s="11"/>
      <c r="BHT31" s="11"/>
      <c r="BHU31" s="11"/>
      <c r="BHV31" s="11"/>
      <c r="BHW31" s="11"/>
      <c r="BHX31" s="11"/>
      <c r="BHY31" s="11"/>
      <c r="BHZ31" s="11"/>
      <c r="BIA31" s="11"/>
      <c r="BIB31" s="11"/>
      <c r="BIC31" s="11"/>
      <c r="BID31" s="11"/>
      <c r="BIE31" s="11"/>
      <c r="BIF31" s="11"/>
      <c r="BIG31" s="11"/>
      <c r="BIH31" s="11"/>
      <c r="BII31" s="11"/>
      <c r="BIJ31" s="11"/>
      <c r="BIK31" s="11"/>
      <c r="BIL31" s="11"/>
      <c r="BIM31" s="11"/>
      <c r="BIN31" s="11"/>
      <c r="BIO31" s="11"/>
      <c r="BIP31" s="11"/>
      <c r="BIQ31" s="11"/>
      <c r="BIR31" s="11"/>
      <c r="BIS31" s="11"/>
      <c r="BIT31" s="11"/>
      <c r="BIU31" s="11"/>
      <c r="BIV31" s="11"/>
      <c r="BIW31" s="11"/>
      <c r="BIX31" s="11"/>
      <c r="BIY31" s="11"/>
      <c r="BIZ31" s="11"/>
      <c r="BJA31" s="11"/>
      <c r="BJB31" s="11"/>
      <c r="BJC31" s="11"/>
      <c r="BJD31" s="11"/>
      <c r="BJE31" s="11"/>
      <c r="BJF31" s="11"/>
      <c r="BJG31" s="11"/>
      <c r="BJH31" s="11"/>
      <c r="BJI31" s="11"/>
      <c r="BJJ31" s="11"/>
      <c r="BJK31" s="11"/>
      <c r="BJL31" s="11"/>
      <c r="BJM31" s="11"/>
      <c r="BJN31" s="11"/>
      <c r="BJO31" s="11"/>
      <c r="BJP31" s="11"/>
      <c r="BJQ31" s="11"/>
      <c r="BJR31" s="11"/>
      <c r="BJS31" s="11"/>
      <c r="BJT31" s="11"/>
      <c r="BJU31" s="11"/>
      <c r="BJV31" s="11"/>
      <c r="BJW31" s="11"/>
      <c r="BJX31" s="11"/>
      <c r="BJY31" s="11"/>
      <c r="BJZ31" s="11"/>
      <c r="BKA31" s="11"/>
      <c r="BKB31" s="11"/>
      <c r="BKC31" s="11"/>
      <c r="BKD31" s="11"/>
      <c r="BKE31" s="11"/>
      <c r="BKF31" s="11"/>
      <c r="BKG31" s="11"/>
      <c r="BKH31" s="11"/>
      <c r="BKI31" s="11"/>
      <c r="BKJ31" s="11"/>
      <c r="BKK31" s="11"/>
      <c r="BKL31" s="11"/>
      <c r="BKM31" s="11"/>
      <c r="BKN31" s="11"/>
      <c r="BKO31" s="11"/>
      <c r="BKP31" s="11"/>
      <c r="BKQ31" s="11"/>
      <c r="BKR31" s="11"/>
      <c r="BKS31" s="11"/>
      <c r="BKT31" s="11"/>
      <c r="BKU31" s="11"/>
      <c r="BKV31" s="11"/>
      <c r="BKW31" s="11"/>
      <c r="BKX31" s="11"/>
      <c r="BKY31" s="11"/>
      <c r="BKZ31" s="11"/>
      <c r="BLA31" s="11"/>
      <c r="BLB31" s="11"/>
      <c r="BLC31" s="11"/>
      <c r="BLD31" s="11"/>
      <c r="BLE31" s="11"/>
      <c r="BLF31" s="11"/>
      <c r="BLG31" s="11"/>
      <c r="BLH31" s="11"/>
      <c r="BLI31" s="11"/>
      <c r="BLJ31" s="11"/>
      <c r="BLK31" s="11"/>
      <c r="BLL31" s="11"/>
      <c r="BLM31" s="11"/>
      <c r="BLN31" s="11"/>
      <c r="BLO31" s="11"/>
      <c r="BLP31" s="11"/>
      <c r="BLQ31" s="11"/>
      <c r="BLR31" s="11"/>
      <c r="BLS31" s="11"/>
      <c r="BLT31" s="11"/>
      <c r="BLU31" s="11"/>
      <c r="BLV31" s="11"/>
      <c r="BLW31" s="11"/>
      <c r="BLX31" s="11"/>
      <c r="BLY31" s="11"/>
      <c r="BLZ31" s="11"/>
      <c r="BMA31" s="11"/>
      <c r="BMB31" s="11"/>
      <c r="BMC31" s="11"/>
      <c r="BMD31" s="11"/>
      <c r="BME31" s="11"/>
      <c r="BMF31" s="11"/>
      <c r="BMG31" s="11"/>
      <c r="BMH31" s="11"/>
      <c r="BMI31" s="11"/>
      <c r="BMJ31" s="11"/>
      <c r="BMK31" s="11"/>
      <c r="BML31" s="11"/>
      <c r="BMM31" s="11"/>
      <c r="BMN31" s="11"/>
      <c r="BMO31" s="11"/>
      <c r="BMP31" s="11"/>
      <c r="BMQ31" s="11"/>
      <c r="BMR31" s="11"/>
      <c r="BMS31" s="11"/>
      <c r="BMT31" s="11"/>
      <c r="BMU31" s="11"/>
      <c r="BMV31" s="11"/>
      <c r="BMW31" s="11"/>
      <c r="BMX31" s="11"/>
      <c r="BMY31" s="11"/>
      <c r="BMZ31" s="11"/>
      <c r="BNA31" s="11"/>
      <c r="BNB31" s="11"/>
      <c r="BNC31" s="11"/>
      <c r="BND31" s="11"/>
      <c r="BNE31" s="11"/>
      <c r="BNF31" s="11"/>
      <c r="BNG31" s="11"/>
      <c r="BNH31" s="11"/>
      <c r="BNI31" s="11"/>
      <c r="BNJ31" s="11"/>
      <c r="BNK31" s="11"/>
      <c r="BNL31" s="11"/>
      <c r="BNM31" s="11"/>
      <c r="BNN31" s="11"/>
      <c r="BNO31" s="11"/>
      <c r="BNP31" s="11"/>
      <c r="BNQ31" s="11"/>
      <c r="BNR31" s="11"/>
      <c r="BNS31" s="11"/>
      <c r="BNT31" s="11"/>
      <c r="BNU31" s="11"/>
      <c r="BNV31" s="11"/>
      <c r="BNW31" s="11"/>
      <c r="BNX31" s="11"/>
      <c r="BNY31" s="11"/>
      <c r="BNZ31" s="11"/>
      <c r="BOA31" s="11"/>
      <c r="BOB31" s="11"/>
      <c r="BOC31" s="11"/>
      <c r="BOD31" s="11"/>
      <c r="BOE31" s="11"/>
      <c r="BOF31" s="11"/>
      <c r="BOG31" s="11"/>
      <c r="BOH31" s="11"/>
      <c r="BOI31" s="11"/>
      <c r="BOJ31" s="11"/>
      <c r="BOK31" s="11"/>
      <c r="BOL31" s="11"/>
      <c r="BOM31" s="11"/>
      <c r="BON31" s="11"/>
      <c r="BOO31" s="11"/>
      <c r="BOP31" s="11"/>
      <c r="BOQ31" s="11"/>
      <c r="BOR31" s="11"/>
      <c r="BOS31" s="11"/>
      <c r="BOT31" s="11"/>
      <c r="BOU31" s="11"/>
      <c r="BOV31" s="11"/>
      <c r="BOW31" s="11"/>
      <c r="BOX31" s="11"/>
      <c r="BOY31" s="11"/>
      <c r="BOZ31" s="11"/>
      <c r="BPA31" s="11"/>
      <c r="BPB31" s="11"/>
      <c r="BPC31" s="11"/>
      <c r="BPD31" s="11"/>
      <c r="BPE31" s="11"/>
      <c r="BPF31" s="11"/>
      <c r="BPG31" s="11"/>
      <c r="BPH31" s="11"/>
      <c r="BPI31" s="11"/>
      <c r="BPJ31" s="11"/>
      <c r="BPK31" s="11"/>
      <c r="BPL31" s="11"/>
      <c r="BPM31" s="11"/>
      <c r="BPN31" s="11"/>
      <c r="BPO31" s="11"/>
      <c r="BPP31" s="11"/>
      <c r="BPQ31" s="11"/>
      <c r="BPR31" s="11"/>
      <c r="BPS31" s="11"/>
      <c r="BPT31" s="11"/>
      <c r="BPU31" s="11"/>
      <c r="BPV31" s="11"/>
      <c r="BPW31" s="11"/>
      <c r="BPX31" s="11"/>
      <c r="BPY31" s="11"/>
      <c r="BPZ31" s="11"/>
      <c r="BQA31" s="11"/>
      <c r="BQB31" s="11"/>
      <c r="BQC31" s="11"/>
      <c r="BQD31" s="11"/>
      <c r="BQE31" s="11"/>
      <c r="BQF31" s="11"/>
      <c r="BQG31" s="11"/>
      <c r="BQH31" s="11"/>
      <c r="BQI31" s="11"/>
      <c r="BQJ31" s="11"/>
      <c r="BQK31" s="11"/>
      <c r="BQL31" s="11"/>
      <c r="BQM31" s="11"/>
      <c r="BQN31" s="11"/>
      <c r="BQO31" s="11"/>
      <c r="BQP31" s="11"/>
      <c r="BQQ31" s="11"/>
      <c r="BQR31" s="11"/>
      <c r="BQS31" s="11"/>
      <c r="BQT31" s="11"/>
      <c r="BQU31" s="11"/>
      <c r="BQV31" s="11"/>
      <c r="BQW31" s="11"/>
      <c r="BQX31" s="11"/>
      <c r="BQY31" s="11"/>
      <c r="BQZ31" s="11"/>
      <c r="BRA31" s="11"/>
      <c r="BRB31" s="11"/>
      <c r="BRC31" s="11"/>
      <c r="BRD31" s="11"/>
      <c r="BRE31" s="11"/>
      <c r="BRF31" s="11"/>
      <c r="BRG31" s="11"/>
      <c r="BRH31" s="11"/>
      <c r="BRI31" s="11"/>
      <c r="BRJ31" s="11"/>
      <c r="BRK31" s="11"/>
      <c r="BRL31" s="11"/>
      <c r="BRM31" s="11"/>
      <c r="BRN31" s="11"/>
      <c r="BRO31" s="11"/>
      <c r="BRP31" s="11"/>
      <c r="BRQ31" s="11"/>
      <c r="BRR31" s="11"/>
      <c r="BRS31" s="11"/>
      <c r="BRT31" s="11"/>
      <c r="BRU31" s="11"/>
      <c r="BRV31" s="11"/>
      <c r="BRW31" s="11"/>
      <c r="BRX31" s="11"/>
      <c r="BRY31" s="11"/>
      <c r="BRZ31" s="11"/>
      <c r="BSA31" s="11"/>
      <c r="BSB31" s="11"/>
      <c r="BSC31" s="11"/>
      <c r="BSD31" s="11"/>
      <c r="BSE31" s="11"/>
      <c r="BSF31" s="11"/>
      <c r="BSG31" s="11"/>
      <c r="BSH31" s="11"/>
      <c r="BSI31" s="11"/>
      <c r="BSJ31" s="11"/>
      <c r="BSK31" s="11"/>
      <c r="BSL31" s="11"/>
      <c r="BSM31" s="11"/>
      <c r="BSN31" s="11"/>
      <c r="BSO31" s="11"/>
      <c r="BSP31" s="11"/>
      <c r="BSQ31" s="11"/>
      <c r="BSR31" s="11"/>
      <c r="BSS31" s="11"/>
      <c r="BST31" s="11"/>
      <c r="BSU31" s="11"/>
      <c r="BSV31" s="11"/>
      <c r="BSW31" s="11"/>
      <c r="BSX31" s="11"/>
      <c r="BSY31" s="11"/>
      <c r="BSZ31" s="11"/>
      <c r="BTA31" s="11"/>
      <c r="BTB31" s="11"/>
      <c r="BTC31" s="11"/>
      <c r="BTD31" s="11"/>
      <c r="BTE31" s="11"/>
      <c r="BTF31" s="11"/>
      <c r="BTG31" s="11"/>
      <c r="BTH31" s="11"/>
      <c r="BTI31" s="11"/>
      <c r="BTJ31" s="11"/>
      <c r="BTK31" s="11"/>
      <c r="BTL31" s="11"/>
      <c r="BTM31" s="11"/>
      <c r="BTN31" s="11"/>
      <c r="BTO31" s="11"/>
      <c r="BTP31" s="11"/>
      <c r="BTQ31" s="11"/>
      <c r="BTR31" s="11"/>
      <c r="BTS31" s="11"/>
      <c r="BTT31" s="11"/>
      <c r="BTU31" s="11"/>
      <c r="BTV31" s="11"/>
      <c r="BTW31" s="11"/>
      <c r="BTX31" s="11"/>
      <c r="BTY31" s="11"/>
      <c r="BTZ31" s="11"/>
      <c r="BUA31" s="11"/>
      <c r="BUB31" s="11"/>
      <c r="BUC31" s="11"/>
      <c r="BUD31" s="11"/>
      <c r="BUE31" s="11"/>
      <c r="BUF31" s="11"/>
      <c r="BUG31" s="11"/>
      <c r="BUH31" s="11"/>
      <c r="BUI31" s="11"/>
      <c r="BUJ31" s="11"/>
      <c r="BUK31" s="11"/>
      <c r="BUL31" s="11"/>
      <c r="BUM31" s="11"/>
      <c r="BUN31" s="11"/>
      <c r="BUO31" s="11"/>
      <c r="BUP31" s="11"/>
      <c r="BUQ31" s="11"/>
      <c r="BUR31" s="11"/>
      <c r="BUS31" s="11"/>
      <c r="BUT31" s="11"/>
      <c r="BUU31" s="11"/>
      <c r="BUV31" s="11"/>
      <c r="BUW31" s="11"/>
      <c r="BUX31" s="11"/>
      <c r="BUY31" s="11"/>
      <c r="BUZ31" s="11"/>
      <c r="BVA31" s="11"/>
      <c r="BVB31" s="11"/>
      <c r="BVC31" s="11"/>
      <c r="BVD31" s="11"/>
      <c r="BVE31" s="11"/>
      <c r="BVF31" s="11"/>
      <c r="BVG31" s="11"/>
      <c r="BVH31" s="11"/>
      <c r="BVI31" s="11"/>
      <c r="BVJ31" s="11"/>
      <c r="BVK31" s="11"/>
      <c r="BVL31" s="11"/>
      <c r="BVM31" s="11"/>
      <c r="BVN31" s="11"/>
      <c r="BVO31" s="11"/>
      <c r="BVP31" s="11"/>
      <c r="BVQ31" s="11"/>
      <c r="BVR31" s="11"/>
      <c r="BVS31" s="11"/>
      <c r="BVT31" s="11"/>
      <c r="BVU31" s="11"/>
      <c r="BVV31" s="11"/>
      <c r="BVW31" s="11"/>
      <c r="BVX31" s="11"/>
      <c r="BVY31" s="11"/>
      <c r="BVZ31" s="11"/>
      <c r="BWA31" s="11"/>
      <c r="BWB31" s="11"/>
      <c r="BWC31" s="11"/>
      <c r="BWD31" s="11"/>
      <c r="BWE31" s="11"/>
      <c r="BWF31" s="11"/>
      <c r="BWG31" s="11"/>
      <c r="BWH31" s="11"/>
      <c r="BWI31" s="11"/>
      <c r="BWJ31" s="11"/>
      <c r="BWK31" s="11"/>
      <c r="BWL31" s="11"/>
      <c r="BWM31" s="11"/>
      <c r="BWN31" s="11"/>
      <c r="BWO31" s="11"/>
      <c r="BWP31" s="11"/>
      <c r="BWQ31" s="11"/>
      <c r="BWR31" s="11"/>
      <c r="BWS31" s="11"/>
      <c r="BWT31" s="11"/>
      <c r="BWU31" s="11"/>
      <c r="BWV31" s="11"/>
      <c r="BWW31" s="11"/>
      <c r="BWX31" s="11"/>
      <c r="BWY31" s="11"/>
      <c r="BWZ31" s="11"/>
      <c r="BXA31" s="11"/>
      <c r="BXB31" s="11"/>
      <c r="BXC31" s="11"/>
      <c r="BXD31" s="11"/>
      <c r="BXE31" s="11"/>
      <c r="BXF31" s="11"/>
      <c r="BXG31" s="11"/>
      <c r="BXH31" s="11"/>
      <c r="BXI31" s="11"/>
      <c r="BXJ31" s="11"/>
      <c r="BXK31" s="11"/>
      <c r="BXL31" s="11"/>
      <c r="BXM31" s="11"/>
      <c r="BXN31" s="11"/>
      <c r="BXO31" s="11"/>
      <c r="BXP31" s="11"/>
      <c r="BXQ31" s="11"/>
      <c r="BXR31" s="11"/>
      <c r="BXS31" s="11"/>
      <c r="BXT31" s="11"/>
      <c r="BXU31" s="11"/>
      <c r="BXV31" s="11"/>
      <c r="BXW31" s="11"/>
      <c r="BXX31" s="11"/>
      <c r="BXY31" s="11"/>
      <c r="BXZ31" s="11"/>
      <c r="BYA31" s="11"/>
      <c r="BYB31" s="11"/>
      <c r="BYC31" s="11"/>
      <c r="BYD31" s="11"/>
      <c r="BYE31" s="11"/>
      <c r="BYF31" s="11"/>
      <c r="BYG31" s="11"/>
      <c r="BYH31" s="11"/>
      <c r="BYI31" s="11"/>
      <c r="BYJ31" s="11"/>
      <c r="BYK31" s="11"/>
      <c r="BYL31" s="11"/>
      <c r="BYM31" s="11"/>
      <c r="BYN31" s="11"/>
      <c r="BYO31" s="11"/>
      <c r="BYP31" s="11"/>
      <c r="BYQ31" s="11"/>
      <c r="BYR31" s="11"/>
      <c r="BYS31" s="11"/>
      <c r="BYT31" s="11"/>
      <c r="BYU31" s="11"/>
      <c r="BYV31" s="11"/>
      <c r="BYW31" s="11"/>
      <c r="BYX31" s="11"/>
      <c r="BYY31" s="11"/>
      <c r="BYZ31" s="11"/>
      <c r="BZA31" s="11"/>
      <c r="BZB31" s="11"/>
      <c r="BZC31" s="11"/>
      <c r="BZD31" s="11"/>
      <c r="BZE31" s="11"/>
      <c r="BZF31" s="11"/>
      <c r="BZG31" s="11"/>
      <c r="BZH31" s="11"/>
      <c r="BZI31" s="11"/>
      <c r="BZJ31" s="11"/>
      <c r="BZK31" s="11"/>
      <c r="BZL31" s="11"/>
      <c r="BZM31" s="11"/>
      <c r="BZN31" s="11"/>
      <c r="BZO31" s="11"/>
      <c r="BZP31" s="11"/>
      <c r="BZQ31" s="11"/>
      <c r="BZR31" s="11"/>
      <c r="BZS31" s="11"/>
      <c r="BZT31" s="11"/>
      <c r="BZU31" s="11"/>
      <c r="BZV31" s="11"/>
      <c r="BZW31" s="11"/>
      <c r="BZX31" s="11"/>
      <c r="BZY31" s="11"/>
      <c r="BZZ31" s="11"/>
      <c r="CAA31" s="11"/>
      <c r="CAB31" s="11"/>
      <c r="CAC31" s="11"/>
      <c r="CAD31" s="11"/>
      <c r="CAE31" s="11"/>
      <c r="CAF31" s="11"/>
      <c r="CAG31" s="11"/>
      <c r="CAH31" s="11"/>
      <c r="CAI31" s="11"/>
      <c r="CAJ31" s="11"/>
      <c r="CAK31" s="11"/>
      <c r="CAL31" s="11"/>
      <c r="CAM31" s="11"/>
      <c r="CAN31" s="11"/>
      <c r="CAO31" s="11"/>
      <c r="CAP31" s="11"/>
      <c r="CAQ31" s="11"/>
      <c r="CAR31" s="11"/>
      <c r="CAS31" s="11"/>
      <c r="CAT31" s="11"/>
      <c r="CAU31" s="11"/>
      <c r="CAV31" s="11"/>
      <c r="CAW31" s="11"/>
      <c r="CAX31" s="11"/>
      <c r="CAY31" s="11"/>
      <c r="CAZ31" s="11"/>
      <c r="CBA31" s="11"/>
      <c r="CBB31" s="11"/>
      <c r="CBC31" s="11"/>
      <c r="CBD31" s="11"/>
      <c r="CBE31" s="11"/>
      <c r="CBF31" s="11"/>
      <c r="CBG31" s="11"/>
      <c r="CBH31" s="11"/>
      <c r="CBI31" s="11"/>
      <c r="CBJ31" s="11"/>
      <c r="CBK31" s="11"/>
      <c r="CBL31" s="11"/>
      <c r="CBM31" s="11"/>
      <c r="CBN31" s="11"/>
      <c r="CBO31" s="11"/>
      <c r="CBP31" s="11"/>
      <c r="CBQ31" s="11"/>
      <c r="CBR31" s="11"/>
      <c r="CBS31" s="11"/>
      <c r="CBT31" s="11"/>
      <c r="CBU31" s="11"/>
      <c r="CBV31" s="11"/>
      <c r="CBW31" s="11"/>
      <c r="CBX31" s="11"/>
      <c r="CBY31" s="11"/>
      <c r="CBZ31" s="11"/>
      <c r="CCA31" s="11"/>
      <c r="CCB31" s="11"/>
      <c r="CCC31" s="11"/>
      <c r="CCD31" s="11"/>
      <c r="CCE31" s="11"/>
      <c r="CCF31" s="11"/>
      <c r="CCG31" s="11"/>
      <c r="CCH31" s="11"/>
      <c r="CCI31" s="11"/>
      <c r="CCJ31" s="11"/>
      <c r="CCK31" s="11"/>
      <c r="CCL31" s="11"/>
      <c r="CCM31" s="11"/>
      <c r="CCN31" s="11"/>
      <c r="CCO31" s="11"/>
      <c r="CCP31" s="11"/>
      <c r="CCQ31" s="11"/>
      <c r="CCR31" s="11"/>
      <c r="CCS31" s="11"/>
      <c r="CCT31" s="11"/>
      <c r="CCU31" s="11"/>
      <c r="CCV31" s="11"/>
      <c r="CCW31" s="11"/>
      <c r="CCX31" s="11"/>
      <c r="CCY31" s="11"/>
      <c r="CCZ31" s="11"/>
      <c r="CDA31" s="11"/>
      <c r="CDB31" s="11"/>
      <c r="CDC31" s="11"/>
      <c r="CDD31" s="11"/>
      <c r="CDE31" s="11"/>
      <c r="CDF31" s="11"/>
      <c r="CDG31" s="11"/>
      <c r="CDH31" s="11"/>
      <c r="CDI31" s="11"/>
      <c r="CDJ31" s="11"/>
      <c r="CDK31" s="11"/>
      <c r="CDL31" s="11"/>
      <c r="CDM31" s="11"/>
      <c r="CDN31" s="11"/>
      <c r="CDO31" s="11"/>
      <c r="CDP31" s="11"/>
      <c r="CDQ31" s="11"/>
      <c r="CDR31" s="11"/>
      <c r="CDS31" s="11"/>
      <c r="CDT31" s="11"/>
      <c r="CDU31" s="11"/>
      <c r="CDV31" s="11"/>
      <c r="CDW31" s="11"/>
      <c r="CDX31" s="11"/>
      <c r="CDY31" s="11"/>
      <c r="CDZ31" s="11"/>
      <c r="CEA31" s="11"/>
      <c r="CEB31" s="11"/>
      <c r="CEC31" s="11"/>
      <c r="CED31" s="11"/>
      <c r="CEE31" s="11"/>
      <c r="CEF31" s="11"/>
      <c r="CEG31" s="11"/>
      <c r="CEH31" s="11"/>
      <c r="CEI31" s="11"/>
      <c r="CEJ31" s="11"/>
      <c r="CEK31" s="11"/>
      <c r="CEL31" s="11"/>
      <c r="CEM31" s="11"/>
      <c r="CEN31" s="11"/>
      <c r="CEO31" s="11"/>
      <c r="CEP31" s="11"/>
      <c r="CEQ31" s="11"/>
      <c r="CER31" s="11"/>
      <c r="CES31" s="11"/>
      <c r="CET31" s="11"/>
      <c r="CEU31" s="11"/>
      <c r="CEV31" s="11"/>
      <c r="CEW31" s="11"/>
      <c r="CEX31" s="11"/>
      <c r="CEY31" s="11"/>
      <c r="CEZ31" s="11"/>
      <c r="CFA31" s="11"/>
      <c r="CFB31" s="11"/>
      <c r="CFC31" s="11"/>
      <c r="CFD31" s="11"/>
      <c r="CFE31" s="11"/>
      <c r="CFF31" s="11"/>
      <c r="CFG31" s="11"/>
      <c r="CFH31" s="11"/>
      <c r="CFI31" s="11"/>
      <c r="CFJ31" s="11"/>
      <c r="CFK31" s="11"/>
      <c r="CFL31" s="11"/>
      <c r="CFM31" s="11"/>
      <c r="CFN31" s="11"/>
      <c r="CFO31" s="11"/>
      <c r="CFP31" s="11"/>
      <c r="CFQ31" s="11"/>
      <c r="CFR31" s="11"/>
      <c r="CFS31" s="11"/>
      <c r="CFT31" s="11"/>
      <c r="CFU31" s="11"/>
      <c r="CFV31" s="11"/>
      <c r="CFW31" s="11"/>
      <c r="CFX31" s="11"/>
      <c r="CFY31" s="11"/>
      <c r="CFZ31" s="11"/>
      <c r="CGA31" s="11"/>
      <c r="CGB31" s="11"/>
      <c r="CGC31" s="11"/>
      <c r="CGD31" s="11"/>
      <c r="CGE31" s="11"/>
      <c r="CGF31" s="11"/>
      <c r="CGG31" s="11"/>
      <c r="CGH31" s="11"/>
      <c r="CGI31" s="11"/>
      <c r="CGJ31" s="11"/>
      <c r="CGK31" s="11"/>
      <c r="CGL31" s="11"/>
      <c r="CGM31" s="11"/>
      <c r="CGN31" s="11"/>
      <c r="CGO31" s="11"/>
      <c r="CGP31" s="11"/>
      <c r="CGQ31" s="11"/>
      <c r="CGR31" s="11"/>
      <c r="CGS31" s="11"/>
      <c r="CGT31" s="11"/>
      <c r="CGU31" s="11"/>
      <c r="CGV31" s="11"/>
      <c r="CGW31" s="11"/>
      <c r="CGX31" s="11"/>
      <c r="CGY31" s="11"/>
      <c r="CGZ31" s="11"/>
      <c r="CHA31" s="11"/>
      <c r="CHB31" s="11"/>
      <c r="CHC31" s="11"/>
      <c r="CHD31" s="11"/>
      <c r="CHE31" s="11"/>
      <c r="CHF31" s="11"/>
      <c r="CHG31" s="11"/>
      <c r="CHH31" s="11"/>
      <c r="CHI31" s="11"/>
      <c r="CHJ31" s="11"/>
      <c r="CHK31" s="11"/>
      <c r="CHL31" s="11"/>
      <c r="CHM31" s="11"/>
      <c r="CHN31" s="11"/>
      <c r="CHO31" s="11"/>
      <c r="CHP31" s="11"/>
      <c r="CHQ31" s="11"/>
      <c r="CHR31" s="11"/>
      <c r="CHS31" s="11"/>
      <c r="CHT31" s="11"/>
      <c r="CHU31" s="11"/>
      <c r="CHV31" s="11"/>
      <c r="CHW31" s="11"/>
      <c r="CHX31" s="11"/>
      <c r="CHY31" s="11"/>
      <c r="CHZ31" s="11"/>
      <c r="CIA31" s="11"/>
      <c r="CIB31" s="11"/>
      <c r="CIC31" s="11"/>
      <c r="CID31" s="11"/>
      <c r="CIE31" s="11"/>
      <c r="CIF31" s="11"/>
      <c r="CIG31" s="11"/>
      <c r="CIH31" s="11"/>
      <c r="CII31" s="11"/>
      <c r="CIJ31" s="11"/>
      <c r="CIK31" s="11"/>
      <c r="CIL31" s="11"/>
      <c r="CIM31" s="11"/>
      <c r="CIN31" s="11"/>
      <c r="CIO31" s="11"/>
      <c r="CIP31" s="11"/>
      <c r="CIQ31" s="11"/>
      <c r="CIR31" s="11"/>
      <c r="CIS31" s="11"/>
      <c r="CIT31" s="11"/>
      <c r="CIU31" s="11"/>
      <c r="CIV31" s="11"/>
      <c r="CIW31" s="11"/>
      <c r="CIX31" s="11"/>
      <c r="CIY31" s="11"/>
      <c r="CIZ31" s="11"/>
      <c r="CJA31" s="11"/>
      <c r="CJB31" s="11"/>
      <c r="CJC31" s="11"/>
      <c r="CJD31" s="11"/>
      <c r="CJE31" s="11"/>
      <c r="CJF31" s="11"/>
      <c r="CJG31" s="11"/>
      <c r="CJH31" s="11"/>
      <c r="CJI31" s="11"/>
      <c r="CJJ31" s="11"/>
      <c r="CJK31" s="11"/>
      <c r="CJL31" s="11"/>
      <c r="CJM31" s="11"/>
      <c r="CJN31" s="11"/>
      <c r="CJO31" s="11"/>
      <c r="CJP31" s="11"/>
      <c r="CJQ31" s="11"/>
      <c r="CJR31" s="11"/>
      <c r="CJS31" s="11"/>
      <c r="CJT31" s="11"/>
      <c r="CJU31" s="11"/>
      <c r="CJV31" s="11"/>
      <c r="CJW31" s="11"/>
      <c r="CJX31" s="11"/>
      <c r="CJY31" s="11"/>
      <c r="CJZ31" s="11"/>
      <c r="CKA31" s="11"/>
      <c r="CKB31" s="11"/>
      <c r="CKC31" s="11"/>
      <c r="CKD31" s="11"/>
      <c r="CKE31" s="11"/>
      <c r="CKF31" s="11"/>
      <c r="CKG31" s="11"/>
      <c r="CKH31" s="11"/>
      <c r="CKI31" s="11"/>
      <c r="CKJ31" s="11"/>
      <c r="CKK31" s="11"/>
      <c r="CKL31" s="11"/>
      <c r="CKM31" s="11"/>
      <c r="CKN31" s="11"/>
      <c r="CKO31" s="11"/>
      <c r="CKP31" s="11"/>
      <c r="CKQ31" s="11"/>
      <c r="CKR31" s="11"/>
      <c r="CKS31" s="11"/>
      <c r="CKT31" s="11"/>
      <c r="CKU31" s="11"/>
      <c r="CKV31" s="11"/>
      <c r="CKW31" s="11"/>
      <c r="CKX31" s="11"/>
      <c r="CKY31" s="11"/>
      <c r="CKZ31" s="11"/>
      <c r="CLA31" s="11"/>
      <c r="CLB31" s="11"/>
      <c r="CLC31" s="11"/>
      <c r="CLD31" s="11"/>
      <c r="CLE31" s="11"/>
      <c r="CLF31" s="11"/>
      <c r="CLG31" s="11"/>
      <c r="CLH31" s="11"/>
      <c r="CLI31" s="11"/>
      <c r="CLJ31" s="11"/>
      <c r="CLK31" s="11"/>
      <c r="CLL31" s="11"/>
      <c r="CLM31" s="11"/>
      <c r="CLN31" s="11"/>
      <c r="CLO31" s="11"/>
      <c r="CLP31" s="11"/>
      <c r="CLQ31" s="11"/>
      <c r="CLR31" s="11"/>
      <c r="CLS31" s="11"/>
      <c r="CLT31" s="11"/>
      <c r="CLU31" s="11"/>
      <c r="CLV31" s="11"/>
      <c r="CLW31" s="11"/>
      <c r="CLX31" s="11"/>
      <c r="CLY31" s="11"/>
      <c r="CLZ31" s="11"/>
      <c r="CMA31" s="11"/>
      <c r="CMB31" s="11"/>
      <c r="CMC31" s="11"/>
      <c r="CMD31" s="11"/>
      <c r="CME31" s="11"/>
      <c r="CMF31" s="11"/>
      <c r="CMG31" s="11"/>
      <c r="CMH31" s="11"/>
      <c r="CMI31" s="11"/>
      <c r="CMJ31" s="11"/>
      <c r="CMK31" s="11"/>
      <c r="CML31" s="11"/>
      <c r="CMM31" s="11"/>
      <c r="CMN31" s="11"/>
      <c r="CMO31" s="11"/>
      <c r="CMP31" s="11"/>
      <c r="CMQ31" s="11"/>
      <c r="CMR31" s="11"/>
      <c r="CMS31" s="11"/>
      <c r="CMT31" s="11"/>
      <c r="CMU31" s="11"/>
      <c r="CMV31" s="11"/>
      <c r="CMW31" s="11"/>
      <c r="CMX31" s="11"/>
      <c r="CMY31" s="11"/>
      <c r="CMZ31" s="11"/>
      <c r="CNA31" s="11"/>
      <c r="CNB31" s="11"/>
      <c r="CNC31" s="11"/>
      <c r="CND31" s="11"/>
      <c r="CNE31" s="11"/>
      <c r="CNF31" s="11"/>
      <c r="CNG31" s="11"/>
      <c r="CNH31" s="11"/>
      <c r="CNI31" s="11"/>
      <c r="CNJ31" s="11"/>
      <c r="CNK31" s="11"/>
      <c r="CNL31" s="11"/>
      <c r="CNM31" s="11"/>
      <c r="CNN31" s="11"/>
      <c r="CNO31" s="11"/>
      <c r="CNP31" s="11"/>
      <c r="CNQ31" s="11"/>
      <c r="CNR31" s="11"/>
      <c r="CNS31" s="11"/>
      <c r="CNT31" s="11"/>
      <c r="CNU31" s="11"/>
      <c r="CNV31" s="11"/>
      <c r="CNW31" s="11"/>
      <c r="CNX31" s="11"/>
      <c r="CNY31" s="11"/>
      <c r="CNZ31" s="11"/>
      <c r="COA31" s="11"/>
      <c r="COB31" s="11"/>
      <c r="COC31" s="11"/>
      <c r="COD31" s="11"/>
      <c r="COE31" s="11"/>
      <c r="COF31" s="11"/>
      <c r="COG31" s="11"/>
      <c r="COH31" s="11"/>
      <c r="COI31" s="11"/>
      <c r="COJ31" s="11"/>
      <c r="COK31" s="11"/>
      <c r="COL31" s="11"/>
      <c r="COM31" s="11"/>
      <c r="CON31" s="11"/>
      <c r="COO31" s="11"/>
      <c r="COP31" s="11"/>
      <c r="COQ31" s="11"/>
      <c r="COR31" s="11"/>
      <c r="COS31" s="11"/>
      <c r="COT31" s="11"/>
      <c r="COU31" s="11"/>
      <c r="COV31" s="11"/>
      <c r="COW31" s="11"/>
      <c r="COX31" s="11"/>
      <c r="COY31" s="11"/>
      <c r="COZ31" s="11"/>
      <c r="CPA31" s="11"/>
      <c r="CPB31" s="11"/>
      <c r="CPC31" s="11"/>
      <c r="CPD31" s="11"/>
      <c r="CPE31" s="11"/>
      <c r="CPF31" s="11"/>
      <c r="CPG31" s="11"/>
      <c r="CPH31" s="11"/>
      <c r="CPI31" s="11"/>
      <c r="CPJ31" s="11"/>
      <c r="CPK31" s="11"/>
      <c r="CPL31" s="11"/>
      <c r="CPM31" s="11"/>
      <c r="CPN31" s="11"/>
      <c r="CPO31" s="11"/>
      <c r="CPP31" s="11"/>
      <c r="CPQ31" s="11"/>
      <c r="CPR31" s="11"/>
      <c r="CPS31" s="11"/>
      <c r="CPT31" s="11"/>
      <c r="CPU31" s="11"/>
      <c r="CPV31" s="11"/>
      <c r="CPW31" s="11"/>
      <c r="CPX31" s="11"/>
      <c r="CPY31" s="11"/>
      <c r="CPZ31" s="11"/>
      <c r="CQA31" s="11"/>
      <c r="CQB31" s="11"/>
      <c r="CQC31" s="11"/>
      <c r="CQD31" s="11"/>
      <c r="CQE31" s="11"/>
      <c r="CQF31" s="11"/>
      <c r="CQG31" s="11"/>
      <c r="CQH31" s="11"/>
      <c r="CQI31" s="11"/>
      <c r="CQJ31" s="11"/>
      <c r="CQK31" s="11"/>
      <c r="CQL31" s="11"/>
      <c r="CQM31" s="11"/>
      <c r="CQN31" s="11"/>
      <c r="CQO31" s="11"/>
      <c r="CQP31" s="11"/>
      <c r="CQQ31" s="11"/>
      <c r="CQR31" s="11"/>
      <c r="CQS31" s="11"/>
      <c r="CQT31" s="11"/>
      <c r="CQU31" s="11"/>
      <c r="CQV31" s="11"/>
      <c r="CQW31" s="11"/>
      <c r="CQX31" s="11"/>
      <c r="CQY31" s="11"/>
      <c r="CQZ31" s="11"/>
      <c r="CRA31" s="11"/>
      <c r="CRB31" s="11"/>
      <c r="CRC31" s="11"/>
      <c r="CRD31" s="11"/>
      <c r="CRE31" s="11"/>
      <c r="CRF31" s="11"/>
      <c r="CRG31" s="11"/>
      <c r="CRH31" s="11"/>
      <c r="CRI31" s="11"/>
      <c r="CRJ31" s="11"/>
      <c r="CRK31" s="11"/>
      <c r="CRL31" s="11"/>
      <c r="CRM31" s="11"/>
      <c r="CRN31" s="11"/>
      <c r="CRO31" s="11"/>
      <c r="CRP31" s="11"/>
      <c r="CRQ31" s="11"/>
      <c r="CRR31" s="11"/>
      <c r="CRS31" s="11"/>
      <c r="CRT31" s="11"/>
      <c r="CRU31" s="11"/>
      <c r="CRV31" s="11"/>
      <c r="CRW31" s="11"/>
      <c r="CRX31" s="11"/>
      <c r="CRY31" s="11"/>
      <c r="CRZ31" s="11"/>
      <c r="CSA31" s="11"/>
      <c r="CSB31" s="11"/>
      <c r="CSC31" s="11"/>
      <c r="CSD31" s="11"/>
      <c r="CSE31" s="11"/>
      <c r="CSF31" s="11"/>
      <c r="CSG31" s="11"/>
      <c r="CSH31" s="11"/>
      <c r="CSI31" s="11"/>
      <c r="CSJ31" s="11"/>
      <c r="CSK31" s="11"/>
      <c r="CSL31" s="11"/>
      <c r="CSM31" s="11"/>
      <c r="CSN31" s="11"/>
      <c r="CSO31" s="11"/>
      <c r="CSP31" s="11"/>
      <c r="CSQ31" s="11"/>
      <c r="CSR31" s="11"/>
      <c r="CSS31" s="11"/>
      <c r="CST31" s="11"/>
      <c r="CSU31" s="11"/>
      <c r="CSV31" s="11"/>
      <c r="CSW31" s="11"/>
      <c r="CSX31" s="11"/>
      <c r="CSY31" s="11"/>
      <c r="CSZ31" s="11"/>
      <c r="CTA31" s="11"/>
      <c r="CTB31" s="11"/>
      <c r="CTC31" s="11"/>
      <c r="CTD31" s="11"/>
      <c r="CTE31" s="11"/>
      <c r="CTF31" s="11"/>
      <c r="CTG31" s="11"/>
      <c r="CTH31" s="11"/>
      <c r="CTI31" s="11"/>
      <c r="CTJ31" s="11"/>
      <c r="CTK31" s="11"/>
      <c r="CTL31" s="11"/>
      <c r="CTM31" s="11"/>
      <c r="CTN31" s="11"/>
      <c r="CTO31" s="11"/>
      <c r="CTP31" s="11"/>
      <c r="CTQ31" s="11"/>
      <c r="CTR31" s="11"/>
      <c r="CTS31" s="11"/>
      <c r="CTT31" s="11"/>
      <c r="CTU31" s="11"/>
      <c r="CTV31" s="11"/>
      <c r="CTW31" s="11"/>
      <c r="CTX31" s="11"/>
      <c r="CTY31" s="11"/>
      <c r="CTZ31" s="11"/>
      <c r="CUA31" s="11"/>
      <c r="CUB31" s="11"/>
      <c r="CUC31" s="11"/>
      <c r="CUD31" s="11"/>
      <c r="CUE31" s="11"/>
      <c r="CUF31" s="11"/>
      <c r="CUG31" s="11"/>
      <c r="CUH31" s="11"/>
      <c r="CUI31" s="11"/>
      <c r="CUJ31" s="11"/>
      <c r="CUK31" s="11"/>
      <c r="CUL31" s="11"/>
      <c r="CUM31" s="11"/>
      <c r="CUN31" s="11"/>
      <c r="CUO31" s="11"/>
      <c r="CUP31" s="11"/>
      <c r="CUQ31" s="11"/>
      <c r="CUR31" s="11"/>
      <c r="CUS31" s="11"/>
      <c r="CUT31" s="11"/>
      <c r="CUU31" s="11"/>
      <c r="CUV31" s="11"/>
      <c r="CUW31" s="11"/>
      <c r="CUX31" s="11"/>
      <c r="CUY31" s="11"/>
      <c r="CUZ31" s="11"/>
      <c r="CVA31" s="11"/>
      <c r="CVB31" s="11"/>
      <c r="CVC31" s="11"/>
      <c r="CVD31" s="11"/>
      <c r="CVE31" s="11"/>
      <c r="CVF31" s="11"/>
      <c r="CVG31" s="11"/>
      <c r="CVH31" s="11"/>
      <c r="CVI31" s="11"/>
      <c r="CVJ31" s="11"/>
      <c r="CVK31" s="11"/>
      <c r="CVL31" s="11"/>
      <c r="CVM31" s="11"/>
      <c r="CVN31" s="11"/>
      <c r="CVO31" s="11"/>
      <c r="CVP31" s="11"/>
      <c r="CVQ31" s="11"/>
      <c r="CVR31" s="11"/>
      <c r="CVS31" s="11"/>
      <c r="CVT31" s="11"/>
      <c r="CVU31" s="11"/>
      <c r="CVV31" s="11"/>
      <c r="CVW31" s="11"/>
      <c r="CVX31" s="11"/>
      <c r="CVY31" s="11"/>
      <c r="CVZ31" s="11"/>
      <c r="CWA31" s="11"/>
      <c r="CWB31" s="11"/>
      <c r="CWC31" s="11"/>
      <c r="CWD31" s="11"/>
      <c r="CWE31" s="11"/>
      <c r="CWF31" s="11"/>
      <c r="CWG31" s="11"/>
      <c r="CWH31" s="11"/>
      <c r="CWI31" s="11"/>
      <c r="CWJ31" s="11"/>
      <c r="CWK31" s="11"/>
      <c r="CWL31" s="11"/>
      <c r="CWM31" s="11"/>
      <c r="CWN31" s="11"/>
      <c r="CWO31" s="11"/>
      <c r="CWP31" s="11"/>
      <c r="CWQ31" s="11"/>
      <c r="CWR31" s="11"/>
      <c r="CWS31" s="11"/>
      <c r="CWT31" s="11"/>
      <c r="CWU31" s="11"/>
      <c r="CWV31" s="11"/>
      <c r="CWW31" s="11"/>
      <c r="CWX31" s="11"/>
      <c r="CWY31" s="11"/>
      <c r="CWZ31" s="11"/>
      <c r="CXA31" s="11"/>
      <c r="CXB31" s="11"/>
      <c r="CXC31" s="11"/>
      <c r="CXD31" s="11"/>
      <c r="CXE31" s="11"/>
      <c r="CXF31" s="11"/>
      <c r="CXG31" s="11"/>
      <c r="CXH31" s="11"/>
      <c r="CXI31" s="11"/>
      <c r="CXJ31" s="11"/>
      <c r="CXK31" s="11"/>
      <c r="CXL31" s="11"/>
      <c r="CXM31" s="11"/>
      <c r="CXN31" s="11"/>
      <c r="CXO31" s="11"/>
      <c r="CXP31" s="11"/>
      <c r="CXQ31" s="11"/>
      <c r="CXR31" s="11"/>
      <c r="CXS31" s="11"/>
      <c r="CXT31" s="11"/>
      <c r="CXU31" s="11"/>
      <c r="CXV31" s="11"/>
      <c r="CXW31" s="11"/>
      <c r="CXX31" s="11"/>
      <c r="CXY31" s="11"/>
      <c r="CXZ31" s="11"/>
      <c r="CYA31" s="11"/>
      <c r="CYB31" s="11"/>
      <c r="CYC31" s="11"/>
      <c r="CYD31" s="11"/>
      <c r="CYE31" s="11"/>
      <c r="CYF31" s="11"/>
      <c r="CYG31" s="11"/>
      <c r="CYH31" s="11"/>
      <c r="CYI31" s="11"/>
      <c r="CYJ31" s="11"/>
      <c r="CYK31" s="11"/>
      <c r="CYL31" s="11"/>
      <c r="CYM31" s="11"/>
      <c r="CYN31" s="11"/>
      <c r="CYO31" s="11"/>
      <c r="CYP31" s="11"/>
      <c r="CYQ31" s="11"/>
      <c r="CYR31" s="11"/>
      <c r="CYS31" s="11"/>
      <c r="CYT31" s="11"/>
      <c r="CYU31" s="11"/>
      <c r="CYV31" s="11"/>
      <c r="CYW31" s="11"/>
      <c r="CYX31" s="11"/>
      <c r="CYY31" s="11"/>
      <c r="CYZ31" s="11"/>
      <c r="CZA31" s="11"/>
      <c r="CZB31" s="11"/>
      <c r="CZC31" s="11"/>
      <c r="CZD31" s="11"/>
      <c r="CZE31" s="11"/>
      <c r="CZF31" s="11"/>
      <c r="CZG31" s="11"/>
      <c r="CZH31" s="11"/>
      <c r="CZI31" s="11"/>
      <c r="CZJ31" s="11"/>
      <c r="CZK31" s="11"/>
      <c r="CZL31" s="11"/>
      <c r="CZM31" s="11"/>
      <c r="CZN31" s="11"/>
      <c r="CZO31" s="11"/>
      <c r="CZP31" s="11"/>
      <c r="CZQ31" s="11"/>
      <c r="CZR31" s="11"/>
      <c r="CZS31" s="11"/>
      <c r="CZT31" s="11"/>
      <c r="CZU31" s="11"/>
      <c r="CZV31" s="11"/>
      <c r="CZW31" s="11"/>
      <c r="CZX31" s="11"/>
      <c r="CZY31" s="11"/>
      <c r="CZZ31" s="11"/>
      <c r="DAA31" s="11"/>
      <c r="DAB31" s="11"/>
      <c r="DAC31" s="11"/>
      <c r="DAD31" s="11"/>
      <c r="DAE31" s="11"/>
      <c r="DAF31" s="11"/>
      <c r="DAG31" s="11"/>
      <c r="DAH31" s="11"/>
      <c r="DAI31" s="11"/>
      <c r="DAJ31" s="11"/>
      <c r="DAK31" s="11"/>
      <c r="DAL31" s="11"/>
      <c r="DAM31" s="11"/>
      <c r="DAN31" s="11"/>
      <c r="DAO31" s="11"/>
      <c r="DAP31" s="11"/>
      <c r="DAQ31" s="11"/>
      <c r="DAR31" s="11"/>
      <c r="DAS31" s="11"/>
      <c r="DAT31" s="11"/>
      <c r="DAU31" s="11"/>
      <c r="DAV31" s="11"/>
      <c r="DAW31" s="11"/>
      <c r="DAX31" s="11"/>
      <c r="DAY31" s="11"/>
      <c r="DAZ31" s="11"/>
      <c r="DBA31" s="11"/>
      <c r="DBB31" s="11"/>
      <c r="DBC31" s="11"/>
      <c r="DBD31" s="11"/>
      <c r="DBE31" s="11"/>
      <c r="DBF31" s="11"/>
      <c r="DBG31" s="11"/>
      <c r="DBH31" s="11"/>
      <c r="DBI31" s="11"/>
      <c r="DBJ31" s="11"/>
      <c r="DBK31" s="11"/>
      <c r="DBL31" s="11"/>
      <c r="DBM31" s="11"/>
      <c r="DBN31" s="11"/>
      <c r="DBO31" s="11"/>
      <c r="DBP31" s="11"/>
      <c r="DBQ31" s="11"/>
      <c r="DBR31" s="11"/>
      <c r="DBS31" s="11"/>
      <c r="DBT31" s="11"/>
      <c r="DBU31" s="11"/>
      <c r="DBV31" s="11"/>
      <c r="DBW31" s="11"/>
      <c r="DBX31" s="11"/>
      <c r="DBY31" s="11"/>
      <c r="DBZ31" s="11"/>
      <c r="DCA31" s="11"/>
      <c r="DCB31" s="11"/>
      <c r="DCC31" s="11"/>
      <c r="DCD31" s="11"/>
      <c r="DCE31" s="11"/>
      <c r="DCF31" s="11"/>
      <c r="DCG31" s="11"/>
      <c r="DCH31" s="11"/>
      <c r="DCI31" s="11"/>
      <c r="DCJ31" s="11"/>
      <c r="DCK31" s="11"/>
      <c r="DCL31" s="11"/>
      <c r="DCM31" s="11"/>
      <c r="DCN31" s="11"/>
      <c r="DCO31" s="11"/>
      <c r="DCP31" s="11"/>
      <c r="DCQ31" s="11"/>
      <c r="DCR31" s="11"/>
      <c r="DCS31" s="11"/>
      <c r="DCT31" s="11"/>
      <c r="DCU31" s="11"/>
      <c r="DCV31" s="11"/>
      <c r="DCW31" s="11"/>
      <c r="DCX31" s="11"/>
      <c r="DCY31" s="11"/>
      <c r="DCZ31" s="11"/>
      <c r="DDA31" s="11"/>
      <c r="DDB31" s="11"/>
      <c r="DDC31" s="11"/>
      <c r="DDD31" s="11"/>
      <c r="DDE31" s="11"/>
      <c r="DDF31" s="11"/>
      <c r="DDG31" s="11"/>
      <c r="DDH31" s="11"/>
      <c r="DDI31" s="11"/>
      <c r="DDJ31" s="11"/>
      <c r="DDK31" s="11"/>
      <c r="DDL31" s="11"/>
      <c r="DDM31" s="11"/>
      <c r="DDN31" s="11"/>
      <c r="DDO31" s="11"/>
      <c r="DDP31" s="11"/>
      <c r="DDQ31" s="11"/>
      <c r="DDR31" s="11"/>
      <c r="DDS31" s="11"/>
      <c r="DDT31" s="11"/>
      <c r="DDU31" s="11"/>
      <c r="DDV31" s="11"/>
      <c r="DDW31" s="11"/>
      <c r="DDX31" s="11"/>
      <c r="DDY31" s="11"/>
      <c r="DDZ31" s="11"/>
      <c r="DEA31" s="11"/>
      <c r="DEB31" s="11"/>
      <c r="DEC31" s="11"/>
      <c r="DED31" s="11"/>
      <c r="DEE31" s="11"/>
      <c r="DEF31" s="11"/>
      <c r="DEG31" s="11"/>
      <c r="DEH31" s="11"/>
      <c r="DEI31" s="11"/>
      <c r="DEJ31" s="11"/>
      <c r="DEK31" s="11"/>
      <c r="DEL31" s="11"/>
      <c r="DEM31" s="11"/>
      <c r="DEN31" s="11"/>
      <c r="DEO31" s="11"/>
      <c r="DEP31" s="11"/>
      <c r="DEQ31" s="11"/>
      <c r="DER31" s="11"/>
      <c r="DES31" s="11"/>
      <c r="DET31" s="11"/>
      <c r="DEU31" s="11"/>
      <c r="DEV31" s="11"/>
      <c r="DEW31" s="11"/>
      <c r="DEX31" s="11"/>
      <c r="DEY31" s="11"/>
      <c r="DEZ31" s="11"/>
      <c r="DFA31" s="11"/>
      <c r="DFB31" s="11"/>
      <c r="DFC31" s="11"/>
      <c r="DFD31" s="11"/>
      <c r="DFE31" s="11"/>
      <c r="DFF31" s="11"/>
      <c r="DFG31" s="11"/>
      <c r="DFH31" s="11"/>
      <c r="DFI31" s="11"/>
      <c r="DFJ31" s="11"/>
      <c r="DFK31" s="11"/>
      <c r="DFL31" s="11"/>
      <c r="DFM31" s="11"/>
      <c r="DFN31" s="11"/>
      <c r="DFO31" s="11"/>
      <c r="DFP31" s="11"/>
      <c r="DFQ31" s="11"/>
      <c r="DFR31" s="11"/>
      <c r="DFS31" s="11"/>
      <c r="DFT31" s="11"/>
      <c r="DFU31" s="11"/>
      <c r="DFV31" s="11"/>
      <c r="DFW31" s="11"/>
      <c r="DFX31" s="11"/>
      <c r="DFY31" s="11"/>
      <c r="DFZ31" s="11"/>
      <c r="DGA31" s="11"/>
      <c r="DGB31" s="11"/>
      <c r="DGC31" s="11"/>
      <c r="DGD31" s="11"/>
      <c r="DGE31" s="11"/>
      <c r="DGF31" s="11"/>
      <c r="DGG31" s="11"/>
      <c r="DGH31" s="11"/>
      <c r="DGI31" s="11"/>
      <c r="DGJ31" s="11"/>
      <c r="DGK31" s="11"/>
      <c r="DGL31" s="11"/>
      <c r="DGM31" s="11"/>
      <c r="DGN31" s="11"/>
      <c r="DGO31" s="11"/>
      <c r="DGP31" s="11"/>
      <c r="DGQ31" s="11"/>
      <c r="DGR31" s="11"/>
      <c r="DGS31" s="11"/>
      <c r="DGT31" s="11"/>
      <c r="DGU31" s="11"/>
      <c r="DGV31" s="11"/>
      <c r="DGW31" s="11"/>
      <c r="DGX31" s="11"/>
      <c r="DGY31" s="11"/>
      <c r="DGZ31" s="11"/>
      <c r="DHA31" s="11"/>
      <c r="DHB31" s="11"/>
      <c r="DHC31" s="11"/>
      <c r="DHD31" s="11"/>
      <c r="DHE31" s="11"/>
      <c r="DHF31" s="11"/>
      <c r="DHG31" s="11"/>
      <c r="DHH31" s="11"/>
      <c r="DHI31" s="11"/>
      <c r="DHJ31" s="11"/>
      <c r="DHK31" s="11"/>
      <c r="DHL31" s="11"/>
      <c r="DHM31" s="11"/>
      <c r="DHN31" s="11"/>
      <c r="DHO31" s="11"/>
      <c r="DHP31" s="11"/>
      <c r="DHQ31" s="11"/>
      <c r="DHR31" s="11"/>
      <c r="DHS31" s="11"/>
      <c r="DHT31" s="11"/>
      <c r="DHU31" s="11"/>
      <c r="DHV31" s="11"/>
      <c r="DHW31" s="11"/>
      <c r="DHX31" s="11"/>
      <c r="DHY31" s="11"/>
      <c r="DHZ31" s="11"/>
      <c r="DIA31" s="11"/>
      <c r="DIB31" s="11"/>
      <c r="DIC31" s="11"/>
      <c r="DID31" s="11"/>
      <c r="DIE31" s="11"/>
      <c r="DIF31" s="11"/>
      <c r="DIG31" s="11"/>
      <c r="DIH31" s="11"/>
      <c r="DII31" s="11"/>
      <c r="DIJ31" s="11"/>
      <c r="DIK31" s="11"/>
      <c r="DIL31" s="11"/>
      <c r="DIM31" s="11"/>
      <c r="DIN31" s="11"/>
      <c r="DIO31" s="11"/>
      <c r="DIP31" s="11"/>
      <c r="DIQ31" s="11"/>
      <c r="DIR31" s="11"/>
      <c r="DIS31" s="11"/>
      <c r="DIT31" s="11"/>
      <c r="DIU31" s="11"/>
      <c r="DIV31" s="11"/>
      <c r="DIW31" s="11"/>
      <c r="DIX31" s="11"/>
      <c r="DIY31" s="11"/>
      <c r="DIZ31" s="11"/>
      <c r="DJA31" s="11"/>
      <c r="DJB31" s="11"/>
      <c r="DJC31" s="11"/>
      <c r="DJD31" s="11"/>
      <c r="DJE31" s="11"/>
      <c r="DJF31" s="11"/>
      <c r="DJG31" s="11"/>
      <c r="DJH31" s="11"/>
      <c r="DJI31" s="11"/>
      <c r="DJJ31" s="11"/>
      <c r="DJK31" s="11"/>
      <c r="DJL31" s="11"/>
      <c r="DJM31" s="11"/>
      <c r="DJN31" s="11"/>
      <c r="DJO31" s="11"/>
      <c r="DJP31" s="11"/>
      <c r="DJQ31" s="11"/>
      <c r="DJR31" s="11"/>
      <c r="DJS31" s="11"/>
      <c r="DJT31" s="11"/>
      <c r="DJU31" s="11"/>
      <c r="DJV31" s="11"/>
      <c r="DJW31" s="11"/>
      <c r="DJX31" s="11"/>
      <c r="DJY31" s="11"/>
      <c r="DJZ31" s="11"/>
      <c r="DKA31" s="11"/>
      <c r="DKB31" s="11"/>
      <c r="DKC31" s="11"/>
      <c r="DKD31" s="11"/>
      <c r="DKE31" s="11"/>
      <c r="DKF31" s="11"/>
      <c r="DKG31" s="11"/>
      <c r="DKH31" s="11"/>
      <c r="DKI31" s="11"/>
      <c r="DKJ31" s="11"/>
      <c r="DKK31" s="11"/>
      <c r="DKL31" s="11"/>
      <c r="DKM31" s="11"/>
      <c r="DKN31" s="11"/>
      <c r="DKO31" s="11"/>
      <c r="DKP31" s="11"/>
      <c r="DKQ31" s="11"/>
      <c r="DKR31" s="11"/>
      <c r="DKS31" s="11"/>
      <c r="DKT31" s="11"/>
      <c r="DKU31" s="11"/>
      <c r="DKV31" s="11"/>
      <c r="DKW31" s="11"/>
      <c r="DKX31" s="11"/>
      <c r="DKY31" s="11"/>
      <c r="DKZ31" s="11"/>
      <c r="DLA31" s="11"/>
      <c r="DLB31" s="11"/>
      <c r="DLC31" s="11"/>
      <c r="DLD31" s="11"/>
      <c r="DLE31" s="11"/>
      <c r="DLF31" s="11"/>
      <c r="DLG31" s="11"/>
      <c r="DLH31" s="11"/>
      <c r="DLI31" s="11"/>
      <c r="DLJ31" s="11"/>
      <c r="DLK31" s="11"/>
      <c r="DLL31" s="11"/>
      <c r="DLM31" s="11"/>
      <c r="DLN31" s="11"/>
      <c r="DLO31" s="11"/>
      <c r="DLP31" s="11"/>
      <c r="DLQ31" s="11"/>
      <c r="DLR31" s="11"/>
      <c r="DLS31" s="11"/>
      <c r="DLT31" s="11"/>
      <c r="DLU31" s="11"/>
      <c r="DLV31" s="11"/>
      <c r="DLW31" s="11"/>
      <c r="DLX31" s="11"/>
      <c r="DLY31" s="11"/>
      <c r="DLZ31" s="11"/>
      <c r="DMA31" s="11"/>
      <c r="DMB31" s="11"/>
      <c r="DMC31" s="11"/>
      <c r="DMD31" s="11"/>
      <c r="DME31" s="11"/>
      <c r="DMF31" s="11"/>
      <c r="DMG31" s="11"/>
      <c r="DMH31" s="11"/>
      <c r="DMI31" s="11"/>
      <c r="DMJ31" s="11"/>
      <c r="DMK31" s="11"/>
      <c r="DML31" s="11"/>
      <c r="DMM31" s="11"/>
      <c r="DMN31" s="11"/>
      <c r="DMO31" s="11"/>
      <c r="DMP31" s="11"/>
      <c r="DMQ31" s="11"/>
      <c r="DMR31" s="11"/>
      <c r="DMS31" s="11"/>
      <c r="DMT31" s="11"/>
      <c r="DMU31" s="11"/>
      <c r="DMV31" s="11"/>
      <c r="DMW31" s="11"/>
      <c r="DMX31" s="11"/>
      <c r="DMY31" s="11"/>
      <c r="DMZ31" s="11"/>
      <c r="DNA31" s="11"/>
      <c r="DNB31" s="11"/>
      <c r="DNC31" s="11"/>
      <c r="DND31" s="11"/>
      <c r="DNE31" s="11"/>
      <c r="DNF31" s="11"/>
      <c r="DNG31" s="11"/>
      <c r="DNH31" s="11"/>
      <c r="DNI31" s="11"/>
      <c r="DNJ31" s="11"/>
      <c r="DNK31" s="11"/>
      <c r="DNL31" s="11"/>
      <c r="DNM31" s="11"/>
      <c r="DNN31" s="11"/>
      <c r="DNO31" s="11"/>
      <c r="DNP31" s="11"/>
      <c r="DNQ31" s="11"/>
      <c r="DNR31" s="11"/>
      <c r="DNS31" s="11"/>
      <c r="DNT31" s="11"/>
      <c r="DNU31" s="11"/>
      <c r="DNV31" s="11"/>
      <c r="DNW31" s="11"/>
      <c r="DNX31" s="11"/>
      <c r="DNY31" s="11"/>
      <c r="DNZ31" s="11"/>
      <c r="DOA31" s="11"/>
      <c r="DOB31" s="11"/>
      <c r="DOC31" s="11"/>
      <c r="DOD31" s="11"/>
      <c r="DOE31" s="11"/>
      <c r="DOF31" s="11"/>
      <c r="DOG31" s="11"/>
      <c r="DOH31" s="11"/>
      <c r="DOI31" s="11"/>
      <c r="DOJ31" s="11"/>
      <c r="DOK31" s="11"/>
      <c r="DOL31" s="11"/>
      <c r="DOM31" s="11"/>
      <c r="DON31" s="11"/>
      <c r="DOO31" s="11"/>
      <c r="DOP31" s="11"/>
      <c r="DOQ31" s="11"/>
      <c r="DOR31" s="11"/>
      <c r="DOS31" s="11"/>
      <c r="DOT31" s="11"/>
      <c r="DOU31" s="11"/>
      <c r="DOV31" s="11"/>
      <c r="DOW31" s="11"/>
      <c r="DOX31" s="11"/>
      <c r="DOY31" s="11"/>
      <c r="DOZ31" s="11"/>
      <c r="DPA31" s="11"/>
      <c r="DPB31" s="11"/>
      <c r="DPC31" s="11"/>
      <c r="DPD31" s="11"/>
      <c r="DPE31" s="11"/>
      <c r="DPF31" s="11"/>
      <c r="DPG31" s="11"/>
      <c r="DPH31" s="11"/>
      <c r="DPI31" s="11"/>
      <c r="DPJ31" s="11"/>
      <c r="DPK31" s="11"/>
      <c r="DPL31" s="11"/>
      <c r="DPM31" s="11"/>
      <c r="DPN31" s="11"/>
      <c r="DPO31" s="11"/>
      <c r="DPP31" s="11"/>
      <c r="DPQ31" s="11"/>
      <c r="DPR31" s="11"/>
      <c r="DPS31" s="11"/>
      <c r="DPT31" s="11"/>
      <c r="DPU31" s="11"/>
      <c r="DPV31" s="11"/>
      <c r="DPW31" s="11"/>
      <c r="DPX31" s="11"/>
      <c r="DPY31" s="11"/>
      <c r="DPZ31" s="11"/>
      <c r="DQA31" s="11"/>
      <c r="DQB31" s="11"/>
      <c r="DQC31" s="11"/>
      <c r="DQD31" s="11"/>
      <c r="DQE31" s="11"/>
      <c r="DQF31" s="11"/>
      <c r="DQG31" s="11"/>
      <c r="DQH31" s="11"/>
      <c r="DQI31" s="11"/>
      <c r="DQJ31" s="11"/>
      <c r="DQK31" s="11"/>
      <c r="DQL31" s="11"/>
      <c r="DQM31" s="11"/>
      <c r="DQN31" s="11"/>
      <c r="DQO31" s="11"/>
      <c r="DQP31" s="11"/>
      <c r="DQQ31" s="11"/>
      <c r="DQR31" s="11"/>
      <c r="DQS31" s="11"/>
      <c r="DQT31" s="11"/>
      <c r="DQU31" s="11"/>
      <c r="DQV31" s="11"/>
      <c r="DQW31" s="11"/>
      <c r="DQX31" s="11"/>
      <c r="DQY31" s="11"/>
      <c r="DQZ31" s="11"/>
      <c r="DRA31" s="11"/>
      <c r="DRB31" s="11"/>
      <c r="DRC31" s="11"/>
      <c r="DRD31" s="11"/>
      <c r="DRE31" s="11"/>
      <c r="DRF31" s="11"/>
      <c r="DRG31" s="11"/>
      <c r="DRH31" s="11"/>
      <c r="DRI31" s="11"/>
      <c r="DRJ31" s="11"/>
      <c r="DRK31" s="11"/>
      <c r="DRL31" s="11"/>
      <c r="DRM31" s="11"/>
      <c r="DRN31" s="11"/>
      <c r="DRO31" s="11"/>
      <c r="DRP31" s="11"/>
      <c r="DRQ31" s="11"/>
      <c r="DRR31" s="11"/>
      <c r="DRS31" s="11"/>
      <c r="DRT31" s="11"/>
      <c r="DRU31" s="11"/>
      <c r="DRV31" s="11"/>
      <c r="DRW31" s="11"/>
      <c r="DRX31" s="11"/>
      <c r="DRY31" s="11"/>
      <c r="DRZ31" s="11"/>
      <c r="DSA31" s="11"/>
      <c r="DSB31" s="11"/>
      <c r="DSC31" s="11"/>
      <c r="DSD31" s="11"/>
      <c r="DSE31" s="11"/>
      <c r="DSF31" s="11"/>
      <c r="DSG31" s="11"/>
      <c r="DSH31" s="11"/>
      <c r="DSI31" s="11"/>
      <c r="DSJ31" s="11"/>
      <c r="DSK31" s="11"/>
      <c r="DSL31" s="11"/>
      <c r="DSM31" s="11"/>
      <c r="DSN31" s="11"/>
      <c r="DSO31" s="11"/>
      <c r="DSP31" s="11"/>
      <c r="DSQ31" s="11"/>
      <c r="DSR31" s="11"/>
      <c r="DSS31" s="11"/>
      <c r="DST31" s="11"/>
      <c r="DSU31" s="11"/>
      <c r="DSV31" s="11"/>
      <c r="DSW31" s="11"/>
      <c r="DSX31" s="11"/>
      <c r="DSY31" s="11"/>
      <c r="DSZ31" s="11"/>
      <c r="DTA31" s="11"/>
      <c r="DTB31" s="11"/>
      <c r="DTC31" s="11"/>
      <c r="DTD31" s="11"/>
      <c r="DTE31" s="11"/>
      <c r="DTF31" s="11"/>
      <c r="DTG31" s="11"/>
      <c r="DTH31" s="11"/>
      <c r="DTI31" s="11"/>
      <c r="DTJ31" s="11"/>
      <c r="DTK31" s="11"/>
      <c r="DTL31" s="11"/>
      <c r="DTM31" s="11"/>
      <c r="DTN31" s="11"/>
      <c r="DTO31" s="11"/>
      <c r="DTP31" s="11"/>
      <c r="DTQ31" s="11"/>
      <c r="DTR31" s="11"/>
      <c r="DTS31" s="11"/>
      <c r="DTT31" s="11"/>
      <c r="DTU31" s="11"/>
      <c r="DTV31" s="11"/>
      <c r="DTW31" s="11"/>
      <c r="DTX31" s="11"/>
      <c r="DTY31" s="11"/>
      <c r="DTZ31" s="11"/>
      <c r="DUA31" s="11"/>
      <c r="DUB31" s="11"/>
      <c r="DUC31" s="11"/>
      <c r="DUD31" s="11"/>
      <c r="DUE31" s="11"/>
      <c r="DUF31" s="11"/>
      <c r="DUG31" s="11"/>
      <c r="DUH31" s="11"/>
      <c r="DUI31" s="11"/>
      <c r="DUJ31" s="11"/>
      <c r="DUK31" s="11"/>
      <c r="DUL31" s="11"/>
      <c r="DUM31" s="11"/>
      <c r="DUN31" s="11"/>
      <c r="DUO31" s="11"/>
      <c r="DUP31" s="11"/>
      <c r="DUQ31" s="11"/>
      <c r="DUR31" s="11"/>
      <c r="DUS31" s="11"/>
      <c r="DUT31" s="11"/>
      <c r="DUU31" s="11"/>
      <c r="DUV31" s="11"/>
      <c r="DUW31" s="11"/>
      <c r="DUX31" s="11"/>
      <c r="DUY31" s="11"/>
      <c r="DUZ31" s="11"/>
      <c r="DVA31" s="11"/>
      <c r="DVB31" s="11"/>
      <c r="DVC31" s="11"/>
      <c r="DVD31" s="11"/>
      <c r="DVE31" s="11"/>
      <c r="DVF31" s="11"/>
      <c r="DVG31" s="11"/>
      <c r="DVH31" s="11"/>
      <c r="DVI31" s="11"/>
      <c r="DVJ31" s="11"/>
      <c r="DVK31" s="11"/>
      <c r="DVL31" s="11"/>
      <c r="DVM31" s="11"/>
      <c r="DVN31" s="11"/>
      <c r="DVO31" s="11"/>
      <c r="DVP31" s="11"/>
      <c r="DVQ31" s="11"/>
      <c r="DVR31" s="11"/>
      <c r="DVS31" s="11"/>
      <c r="DVT31" s="11"/>
      <c r="DVU31" s="11"/>
      <c r="DVV31" s="11"/>
      <c r="DVW31" s="11"/>
      <c r="DVX31" s="11"/>
      <c r="DVY31" s="11"/>
      <c r="DVZ31" s="11"/>
      <c r="DWA31" s="11"/>
      <c r="DWB31" s="11"/>
      <c r="DWC31" s="11"/>
      <c r="DWD31" s="11"/>
      <c r="DWE31" s="11"/>
      <c r="DWF31" s="11"/>
      <c r="DWG31" s="11"/>
      <c r="DWH31" s="11"/>
      <c r="DWI31" s="11"/>
      <c r="DWJ31" s="11"/>
      <c r="DWK31" s="11"/>
      <c r="DWL31" s="11"/>
      <c r="DWM31" s="11"/>
      <c r="DWN31" s="11"/>
      <c r="DWO31" s="11"/>
      <c r="DWP31" s="11"/>
      <c r="DWQ31" s="11"/>
      <c r="DWR31" s="11"/>
      <c r="DWS31" s="11"/>
      <c r="DWT31" s="11"/>
      <c r="DWU31" s="11"/>
      <c r="DWV31" s="11"/>
      <c r="DWW31" s="11"/>
      <c r="DWX31" s="11"/>
      <c r="DWY31" s="11"/>
      <c r="DWZ31" s="11"/>
      <c r="DXA31" s="11"/>
      <c r="DXB31" s="11"/>
      <c r="DXC31" s="11"/>
      <c r="DXD31" s="11"/>
      <c r="DXE31" s="11"/>
      <c r="DXF31" s="11"/>
      <c r="DXG31" s="11"/>
      <c r="DXH31" s="11"/>
      <c r="DXI31" s="11"/>
      <c r="DXJ31" s="11"/>
      <c r="DXK31" s="11"/>
      <c r="DXL31" s="11"/>
      <c r="DXM31" s="11"/>
      <c r="DXN31" s="11"/>
      <c r="DXO31" s="11"/>
      <c r="DXP31" s="11"/>
      <c r="DXQ31" s="11"/>
      <c r="DXR31" s="11"/>
      <c r="DXS31" s="11"/>
      <c r="DXT31" s="11"/>
      <c r="DXU31" s="11"/>
      <c r="DXV31" s="11"/>
      <c r="DXW31" s="11"/>
      <c r="DXX31" s="11"/>
      <c r="DXY31" s="11"/>
      <c r="DXZ31" s="11"/>
      <c r="DYA31" s="11"/>
      <c r="DYB31" s="11"/>
      <c r="DYC31" s="11"/>
      <c r="DYD31" s="11"/>
      <c r="DYE31" s="11"/>
      <c r="DYF31" s="11"/>
      <c r="DYG31" s="11"/>
      <c r="DYH31" s="11"/>
      <c r="DYI31" s="11"/>
      <c r="DYJ31" s="11"/>
      <c r="DYK31" s="11"/>
      <c r="DYL31" s="11"/>
      <c r="DYM31" s="11"/>
      <c r="DYN31" s="11"/>
      <c r="DYO31" s="11"/>
      <c r="DYP31" s="11"/>
      <c r="DYQ31" s="11"/>
      <c r="DYR31" s="11"/>
      <c r="DYS31" s="11"/>
      <c r="DYT31" s="11"/>
      <c r="DYU31" s="11"/>
      <c r="DYV31" s="11"/>
      <c r="DYW31" s="11"/>
      <c r="DYX31" s="11"/>
      <c r="DYY31" s="11"/>
      <c r="DYZ31" s="11"/>
      <c r="DZA31" s="11"/>
      <c r="DZB31" s="11"/>
      <c r="DZC31" s="11"/>
      <c r="DZD31" s="11"/>
      <c r="DZE31" s="11"/>
      <c r="DZF31" s="11"/>
      <c r="DZG31" s="11"/>
      <c r="DZH31" s="11"/>
      <c r="DZI31" s="11"/>
      <c r="DZJ31" s="11"/>
      <c r="DZK31" s="11"/>
      <c r="DZL31" s="11"/>
      <c r="DZM31" s="11"/>
      <c r="DZN31" s="11"/>
      <c r="DZO31" s="11"/>
      <c r="DZP31" s="11"/>
      <c r="DZQ31" s="11"/>
      <c r="DZR31" s="11"/>
      <c r="DZS31" s="11"/>
      <c r="DZT31" s="11"/>
      <c r="DZU31" s="11"/>
      <c r="DZV31" s="11"/>
      <c r="DZW31" s="11"/>
      <c r="DZX31" s="11"/>
      <c r="DZY31" s="11"/>
      <c r="DZZ31" s="11"/>
      <c r="EAA31" s="11"/>
      <c r="EAB31" s="11"/>
      <c r="EAC31" s="11"/>
      <c r="EAD31" s="11"/>
      <c r="EAE31" s="11"/>
      <c r="EAF31" s="11"/>
      <c r="EAG31" s="11"/>
      <c r="EAH31" s="11"/>
      <c r="EAI31" s="11"/>
      <c r="EAJ31" s="11"/>
      <c r="EAK31" s="11"/>
      <c r="EAL31" s="11"/>
      <c r="EAM31" s="11"/>
      <c r="EAN31" s="11"/>
      <c r="EAO31" s="11"/>
      <c r="EAP31" s="11"/>
      <c r="EAQ31" s="11"/>
      <c r="EAR31" s="11"/>
      <c r="EAS31" s="11"/>
      <c r="EAT31" s="11"/>
      <c r="EAU31" s="11"/>
      <c r="EAV31" s="11"/>
      <c r="EAW31" s="11"/>
      <c r="EAX31" s="11"/>
      <c r="EAY31" s="11"/>
      <c r="EAZ31" s="11"/>
      <c r="EBA31" s="11"/>
      <c r="EBB31" s="11"/>
      <c r="EBC31" s="11"/>
      <c r="EBD31" s="11"/>
      <c r="EBE31" s="11"/>
      <c r="EBF31" s="11"/>
      <c r="EBG31" s="11"/>
      <c r="EBH31" s="11"/>
      <c r="EBI31" s="11"/>
      <c r="EBJ31" s="11"/>
      <c r="EBK31" s="11"/>
      <c r="EBL31" s="11"/>
      <c r="EBM31" s="11"/>
      <c r="EBN31" s="11"/>
      <c r="EBO31" s="11"/>
      <c r="EBP31" s="11"/>
      <c r="EBQ31" s="11"/>
      <c r="EBR31" s="11"/>
      <c r="EBS31" s="11"/>
      <c r="EBT31" s="11"/>
      <c r="EBU31" s="11"/>
      <c r="EBV31" s="11"/>
      <c r="EBW31" s="11"/>
      <c r="EBX31" s="11"/>
      <c r="EBY31" s="11"/>
      <c r="EBZ31" s="11"/>
      <c r="ECA31" s="11"/>
      <c r="ECB31" s="11"/>
      <c r="ECC31" s="11"/>
      <c r="ECD31" s="11"/>
      <c r="ECE31" s="11"/>
      <c r="ECF31" s="11"/>
      <c r="ECG31" s="11"/>
      <c r="ECH31" s="11"/>
      <c r="ECI31" s="11"/>
      <c r="ECJ31" s="11"/>
      <c r="ECK31" s="11"/>
      <c r="ECL31" s="11"/>
      <c r="ECM31" s="11"/>
      <c r="ECN31" s="11"/>
      <c r="ECO31" s="11"/>
      <c r="ECP31" s="11"/>
      <c r="ECQ31" s="11"/>
      <c r="ECR31" s="11"/>
      <c r="ECS31" s="11"/>
      <c r="ECT31" s="11"/>
      <c r="ECU31" s="11"/>
      <c r="ECV31" s="11"/>
      <c r="ECW31" s="11"/>
      <c r="ECX31" s="11"/>
      <c r="ECY31" s="11"/>
      <c r="ECZ31" s="11"/>
      <c r="EDA31" s="11"/>
      <c r="EDB31" s="11"/>
      <c r="EDC31" s="11"/>
      <c r="EDD31" s="11"/>
      <c r="EDE31" s="11"/>
      <c r="EDF31" s="11"/>
      <c r="EDG31" s="11"/>
      <c r="EDH31" s="11"/>
      <c r="EDI31" s="11"/>
      <c r="EDJ31" s="11"/>
      <c r="EDK31" s="11"/>
      <c r="EDL31" s="11"/>
      <c r="EDM31" s="11"/>
      <c r="EDN31" s="11"/>
      <c r="EDO31" s="11"/>
      <c r="EDP31" s="11"/>
      <c r="EDQ31" s="11"/>
      <c r="EDR31" s="11"/>
      <c r="EDS31" s="11"/>
      <c r="EDT31" s="11"/>
      <c r="EDU31" s="11"/>
      <c r="EDV31" s="11"/>
      <c r="EDW31" s="11"/>
      <c r="EDX31" s="11"/>
      <c r="EDY31" s="11"/>
      <c r="EDZ31" s="11"/>
      <c r="EEA31" s="11"/>
      <c r="EEB31" s="11"/>
      <c r="EEC31" s="11"/>
      <c r="EED31" s="11"/>
      <c r="EEE31" s="11"/>
      <c r="EEF31" s="11"/>
      <c r="EEG31" s="11"/>
      <c r="EEH31" s="11"/>
      <c r="EEI31" s="11"/>
      <c r="EEJ31" s="11"/>
      <c r="EEK31" s="11"/>
      <c r="EEL31" s="11"/>
      <c r="EEM31" s="11"/>
      <c r="EEN31" s="11"/>
      <c r="EEO31" s="11"/>
      <c r="EEP31" s="11"/>
      <c r="EEQ31" s="11"/>
      <c r="EER31" s="11"/>
      <c r="EES31" s="11"/>
      <c r="EET31" s="11"/>
      <c r="EEU31" s="11"/>
      <c r="EEV31" s="11"/>
      <c r="EEW31" s="11"/>
      <c r="EEX31" s="11"/>
      <c r="EEY31" s="11"/>
      <c r="EEZ31" s="11"/>
      <c r="EFA31" s="11"/>
      <c r="EFB31" s="11"/>
      <c r="EFC31" s="11"/>
      <c r="EFD31" s="11"/>
      <c r="EFE31" s="11"/>
      <c r="EFF31" s="11"/>
      <c r="EFG31" s="11"/>
      <c r="EFH31" s="11"/>
      <c r="EFI31" s="11"/>
      <c r="EFJ31" s="11"/>
      <c r="EFK31" s="11"/>
      <c r="EFL31" s="11"/>
      <c r="EFM31" s="11"/>
      <c r="EFN31" s="11"/>
      <c r="EFO31" s="11"/>
      <c r="EFP31" s="11"/>
      <c r="EFQ31" s="11"/>
      <c r="EFR31" s="11"/>
      <c r="EFS31" s="11"/>
      <c r="EFT31" s="11"/>
      <c r="EFU31" s="11"/>
      <c r="EFV31" s="11"/>
      <c r="EFW31" s="11"/>
      <c r="EFX31" s="11"/>
      <c r="EFY31" s="11"/>
      <c r="EFZ31" s="11"/>
      <c r="EGA31" s="11"/>
      <c r="EGB31" s="11"/>
      <c r="EGC31" s="11"/>
      <c r="EGD31" s="11"/>
      <c r="EGE31" s="11"/>
      <c r="EGF31" s="11"/>
      <c r="EGG31" s="11"/>
      <c r="EGH31" s="11"/>
      <c r="EGI31" s="11"/>
      <c r="EGJ31" s="11"/>
      <c r="EGK31" s="11"/>
      <c r="EGL31" s="11"/>
      <c r="EGM31" s="11"/>
      <c r="EGN31" s="11"/>
      <c r="EGO31" s="11"/>
      <c r="EGP31" s="11"/>
      <c r="EGQ31" s="11"/>
      <c r="EGR31" s="11"/>
      <c r="EGS31" s="11"/>
      <c r="EGT31" s="11"/>
      <c r="EGU31" s="11"/>
      <c r="EGV31" s="11"/>
      <c r="EGW31" s="11"/>
      <c r="EGX31" s="11"/>
      <c r="EGY31" s="11"/>
      <c r="EGZ31" s="11"/>
      <c r="EHA31" s="11"/>
      <c r="EHB31" s="11"/>
      <c r="EHC31" s="11"/>
      <c r="EHD31" s="11"/>
      <c r="EHE31" s="11"/>
      <c r="EHF31" s="11"/>
      <c r="EHG31" s="11"/>
      <c r="EHH31" s="11"/>
      <c r="EHI31" s="11"/>
      <c r="EHJ31" s="11"/>
      <c r="EHK31" s="11"/>
      <c r="EHL31" s="11"/>
      <c r="EHM31" s="11"/>
      <c r="EHN31" s="11"/>
      <c r="EHO31" s="11"/>
      <c r="EHP31" s="11"/>
      <c r="EHQ31" s="11"/>
      <c r="EHR31" s="11"/>
      <c r="EHS31" s="11"/>
      <c r="EHT31" s="11"/>
      <c r="EHU31" s="11"/>
      <c r="EHV31" s="11"/>
      <c r="EHW31" s="11"/>
      <c r="EHX31" s="11"/>
      <c r="EHY31" s="11"/>
      <c r="EHZ31" s="11"/>
      <c r="EIA31" s="11"/>
      <c r="EIB31" s="11"/>
      <c r="EIC31" s="11"/>
      <c r="EID31" s="11"/>
      <c r="EIE31" s="11"/>
      <c r="EIF31" s="11"/>
      <c r="EIG31" s="11"/>
      <c r="EIH31" s="11"/>
      <c r="EII31" s="11"/>
      <c r="EIJ31" s="11"/>
      <c r="EIK31" s="11"/>
      <c r="EIL31" s="11"/>
      <c r="EIM31" s="11"/>
      <c r="EIN31" s="11"/>
      <c r="EIO31" s="11"/>
      <c r="EIP31" s="11"/>
      <c r="EIQ31" s="11"/>
      <c r="EIR31" s="11"/>
      <c r="EIS31" s="11"/>
      <c r="EIT31" s="11"/>
      <c r="EIU31" s="11"/>
      <c r="EIV31" s="11"/>
      <c r="EIW31" s="11"/>
      <c r="EIX31" s="11"/>
      <c r="EIY31" s="11"/>
      <c r="EIZ31" s="11"/>
      <c r="EJA31" s="11"/>
      <c r="EJB31" s="11"/>
      <c r="EJC31" s="11"/>
      <c r="EJD31" s="11"/>
      <c r="EJE31" s="11"/>
      <c r="EJF31" s="11"/>
      <c r="EJG31" s="11"/>
      <c r="EJH31" s="11"/>
      <c r="EJI31" s="11"/>
      <c r="EJJ31" s="11"/>
      <c r="EJK31" s="11"/>
      <c r="EJL31" s="11"/>
      <c r="EJM31" s="11"/>
      <c r="EJN31" s="11"/>
      <c r="EJO31" s="11"/>
      <c r="EJP31" s="11"/>
      <c r="EJQ31" s="11"/>
      <c r="EJR31" s="11"/>
      <c r="EJS31" s="11"/>
      <c r="EJT31" s="11"/>
      <c r="EJU31" s="11"/>
      <c r="EJV31" s="11"/>
      <c r="EJW31" s="11"/>
      <c r="EJX31" s="11"/>
      <c r="EJY31" s="11"/>
      <c r="EJZ31" s="11"/>
      <c r="EKA31" s="11"/>
      <c r="EKB31" s="11"/>
      <c r="EKC31" s="11"/>
      <c r="EKD31" s="11"/>
      <c r="EKE31" s="11"/>
      <c r="EKF31" s="11"/>
      <c r="EKG31" s="11"/>
      <c r="EKH31" s="11"/>
      <c r="EKI31" s="11"/>
      <c r="EKJ31" s="11"/>
      <c r="EKK31" s="11"/>
      <c r="EKL31" s="11"/>
      <c r="EKM31" s="11"/>
      <c r="EKN31" s="11"/>
      <c r="EKO31" s="11"/>
      <c r="EKP31" s="11"/>
      <c r="EKQ31" s="11"/>
      <c r="EKR31" s="11"/>
      <c r="EKS31" s="11"/>
      <c r="EKT31" s="11"/>
      <c r="EKU31" s="11"/>
      <c r="EKV31" s="11"/>
      <c r="EKW31" s="11"/>
      <c r="EKX31" s="11"/>
      <c r="EKY31" s="11"/>
      <c r="EKZ31" s="11"/>
      <c r="ELA31" s="11"/>
      <c r="ELB31" s="11"/>
      <c r="ELC31" s="11"/>
      <c r="ELD31" s="11"/>
      <c r="ELE31" s="11"/>
      <c r="ELF31" s="11"/>
      <c r="ELG31" s="11"/>
      <c r="ELH31" s="11"/>
      <c r="ELI31" s="11"/>
      <c r="ELJ31" s="11"/>
      <c r="ELK31" s="11"/>
      <c r="ELL31" s="11"/>
      <c r="ELM31" s="11"/>
      <c r="ELN31" s="11"/>
      <c r="ELO31" s="11"/>
      <c r="ELP31" s="11"/>
      <c r="ELQ31" s="11"/>
      <c r="ELR31" s="11"/>
      <c r="ELS31" s="11"/>
      <c r="ELT31" s="11"/>
      <c r="ELU31" s="11"/>
      <c r="ELV31" s="11"/>
      <c r="ELW31" s="11"/>
      <c r="ELX31" s="11"/>
      <c r="ELY31" s="11"/>
      <c r="ELZ31" s="11"/>
      <c r="EMA31" s="11"/>
      <c r="EMB31" s="11"/>
      <c r="EMC31" s="11"/>
      <c r="EMD31" s="11"/>
      <c r="EME31" s="11"/>
      <c r="EMF31" s="11"/>
      <c r="EMG31" s="11"/>
      <c r="EMH31" s="11"/>
      <c r="EMI31" s="11"/>
      <c r="EMJ31" s="11"/>
      <c r="EMK31" s="11"/>
      <c r="EML31" s="11"/>
      <c r="EMM31" s="11"/>
      <c r="EMN31" s="11"/>
      <c r="EMO31" s="11"/>
      <c r="EMP31" s="11"/>
      <c r="EMQ31" s="11"/>
      <c r="EMR31" s="11"/>
      <c r="EMS31" s="11"/>
      <c r="EMT31" s="11"/>
      <c r="EMU31" s="11"/>
      <c r="EMV31" s="11"/>
      <c r="EMW31" s="11"/>
      <c r="EMX31" s="11"/>
      <c r="EMY31" s="11"/>
      <c r="EMZ31" s="11"/>
      <c r="ENA31" s="11"/>
      <c r="ENB31" s="11"/>
      <c r="ENC31" s="11"/>
      <c r="END31" s="11"/>
      <c r="ENE31" s="11"/>
      <c r="ENF31" s="11"/>
      <c r="ENG31" s="11"/>
      <c r="ENH31" s="11"/>
      <c r="ENI31" s="11"/>
      <c r="ENJ31" s="11"/>
      <c r="ENK31" s="11"/>
      <c r="ENL31" s="11"/>
      <c r="ENM31" s="11"/>
      <c r="ENN31" s="11"/>
      <c r="ENO31" s="11"/>
      <c r="ENP31" s="11"/>
      <c r="ENQ31" s="11"/>
      <c r="ENR31" s="11"/>
      <c r="ENS31" s="11"/>
      <c r="ENT31" s="11"/>
      <c r="ENU31" s="11"/>
      <c r="ENV31" s="11"/>
      <c r="ENW31" s="11"/>
      <c r="ENX31" s="11"/>
      <c r="ENY31" s="11"/>
      <c r="ENZ31" s="11"/>
      <c r="EOA31" s="11"/>
      <c r="EOB31" s="11"/>
      <c r="EOC31" s="11"/>
      <c r="EOD31" s="11"/>
      <c r="EOE31" s="11"/>
      <c r="EOF31" s="11"/>
      <c r="EOG31" s="11"/>
      <c r="EOH31" s="11"/>
      <c r="EOI31" s="11"/>
      <c r="EOJ31" s="11"/>
      <c r="EOK31" s="11"/>
      <c r="EOL31" s="11"/>
      <c r="EOM31" s="11"/>
      <c r="EON31" s="11"/>
      <c r="EOO31" s="11"/>
      <c r="EOP31" s="11"/>
      <c r="EOQ31" s="11"/>
      <c r="EOR31" s="11"/>
      <c r="EOS31" s="11"/>
      <c r="EOT31" s="11"/>
      <c r="EOU31" s="11"/>
      <c r="EOV31" s="11"/>
      <c r="EOW31" s="11"/>
      <c r="EOX31" s="11"/>
      <c r="EOY31" s="11"/>
      <c r="EOZ31" s="11"/>
      <c r="EPA31" s="11"/>
      <c r="EPB31" s="11"/>
      <c r="EPC31" s="11"/>
      <c r="EPD31" s="11"/>
      <c r="EPE31" s="11"/>
      <c r="EPF31" s="11"/>
      <c r="EPG31" s="11"/>
      <c r="EPH31" s="11"/>
      <c r="EPI31" s="11"/>
      <c r="EPJ31" s="11"/>
      <c r="EPK31" s="11"/>
      <c r="EPL31" s="11"/>
      <c r="EPM31" s="11"/>
      <c r="EPN31" s="11"/>
      <c r="EPO31" s="11"/>
      <c r="EPP31" s="11"/>
      <c r="EPQ31" s="11"/>
      <c r="EPR31" s="11"/>
      <c r="EPS31" s="11"/>
      <c r="EPT31" s="11"/>
      <c r="EPU31" s="11"/>
      <c r="EPV31" s="11"/>
      <c r="EPW31" s="11"/>
      <c r="EPX31" s="11"/>
      <c r="EPY31" s="11"/>
      <c r="EPZ31" s="11"/>
      <c r="EQA31" s="11"/>
      <c r="EQB31" s="11"/>
      <c r="EQC31" s="11"/>
      <c r="EQD31" s="11"/>
      <c r="EQE31" s="11"/>
      <c r="EQF31" s="11"/>
      <c r="EQG31" s="11"/>
      <c r="EQH31" s="11"/>
      <c r="EQI31" s="11"/>
      <c r="EQJ31" s="11"/>
      <c r="EQK31" s="11"/>
      <c r="EQL31" s="11"/>
      <c r="EQM31" s="11"/>
      <c r="EQN31" s="11"/>
      <c r="EQO31" s="11"/>
      <c r="EQP31" s="11"/>
      <c r="EQQ31" s="11"/>
      <c r="EQR31" s="11"/>
      <c r="EQS31" s="11"/>
      <c r="EQT31" s="11"/>
      <c r="EQU31" s="11"/>
      <c r="EQV31" s="11"/>
      <c r="EQW31" s="11"/>
      <c r="EQX31" s="11"/>
      <c r="EQY31" s="11"/>
      <c r="EQZ31" s="11"/>
      <c r="ERA31" s="11"/>
      <c r="ERB31" s="11"/>
      <c r="ERC31" s="11"/>
      <c r="ERD31" s="11"/>
      <c r="ERE31" s="11"/>
      <c r="ERF31" s="11"/>
      <c r="ERG31" s="11"/>
      <c r="ERH31" s="11"/>
      <c r="ERI31" s="11"/>
      <c r="ERJ31" s="11"/>
      <c r="ERK31" s="11"/>
      <c r="ERL31" s="11"/>
      <c r="ERM31" s="11"/>
      <c r="ERN31" s="11"/>
      <c r="ERO31" s="11"/>
      <c r="ERP31" s="11"/>
      <c r="ERQ31" s="11"/>
      <c r="ERR31" s="11"/>
      <c r="ERS31" s="11"/>
      <c r="ERT31" s="11"/>
      <c r="ERU31" s="11"/>
      <c r="ERV31" s="11"/>
      <c r="ERW31" s="11"/>
      <c r="ERX31" s="11"/>
      <c r="ERY31" s="11"/>
      <c r="ERZ31" s="11"/>
      <c r="ESA31" s="11"/>
      <c r="ESB31" s="11"/>
      <c r="ESC31" s="11"/>
      <c r="ESD31" s="11"/>
      <c r="ESE31" s="11"/>
      <c r="ESF31" s="11"/>
      <c r="ESG31" s="11"/>
      <c r="ESH31" s="11"/>
      <c r="ESI31" s="11"/>
      <c r="ESJ31" s="11"/>
      <c r="ESK31" s="11"/>
      <c r="ESL31" s="11"/>
      <c r="ESM31" s="11"/>
      <c r="ESN31" s="11"/>
      <c r="ESO31" s="11"/>
      <c r="ESP31" s="11"/>
      <c r="ESQ31" s="11"/>
      <c r="ESR31" s="11"/>
      <c r="ESS31" s="11"/>
      <c r="EST31" s="11"/>
      <c r="ESU31" s="11"/>
      <c r="ESV31" s="11"/>
      <c r="ESW31" s="11"/>
      <c r="ESX31" s="11"/>
      <c r="ESY31" s="11"/>
      <c r="ESZ31" s="11"/>
      <c r="ETA31" s="11"/>
      <c r="ETB31" s="11"/>
      <c r="ETC31" s="11"/>
      <c r="ETD31" s="11"/>
      <c r="ETE31" s="11"/>
      <c r="ETF31" s="11"/>
      <c r="ETG31" s="11"/>
      <c r="ETH31" s="11"/>
      <c r="ETI31" s="11"/>
      <c r="ETJ31" s="11"/>
      <c r="ETK31" s="11"/>
      <c r="ETL31" s="11"/>
      <c r="ETM31" s="11"/>
      <c r="ETN31" s="11"/>
      <c r="ETO31" s="11"/>
      <c r="ETP31" s="11"/>
      <c r="ETQ31" s="11"/>
      <c r="ETR31" s="11"/>
      <c r="ETS31" s="11"/>
      <c r="ETT31" s="11"/>
      <c r="ETU31" s="11"/>
      <c r="ETV31" s="11"/>
      <c r="ETW31" s="11"/>
      <c r="ETX31" s="11"/>
      <c r="ETY31" s="11"/>
      <c r="ETZ31" s="11"/>
      <c r="EUA31" s="11"/>
      <c r="EUB31" s="11"/>
      <c r="EUC31" s="11"/>
      <c r="EUD31" s="11"/>
      <c r="EUE31" s="11"/>
      <c r="EUF31" s="11"/>
      <c r="EUG31" s="11"/>
      <c r="EUH31" s="11"/>
      <c r="EUI31" s="11"/>
      <c r="EUJ31" s="11"/>
      <c r="EUK31" s="11"/>
      <c r="EUL31" s="11"/>
      <c r="EUM31" s="11"/>
      <c r="EUN31" s="11"/>
      <c r="EUO31" s="11"/>
      <c r="EUP31" s="11"/>
      <c r="EUQ31" s="11"/>
      <c r="EUR31" s="11"/>
      <c r="EUS31" s="11"/>
      <c r="EUT31" s="11"/>
      <c r="EUU31" s="11"/>
      <c r="EUV31" s="11"/>
      <c r="EUW31" s="11"/>
      <c r="EUX31" s="11"/>
      <c r="EUY31" s="11"/>
      <c r="EUZ31" s="11"/>
      <c r="EVA31" s="11"/>
      <c r="EVB31" s="11"/>
      <c r="EVC31" s="11"/>
      <c r="EVD31" s="11"/>
      <c r="EVE31" s="11"/>
      <c r="EVF31" s="11"/>
      <c r="EVG31" s="11"/>
      <c r="EVH31" s="11"/>
      <c r="EVI31" s="11"/>
      <c r="EVJ31" s="11"/>
      <c r="EVK31" s="11"/>
      <c r="EVL31" s="11"/>
      <c r="EVM31" s="11"/>
      <c r="EVN31" s="11"/>
      <c r="EVO31" s="11"/>
      <c r="EVP31" s="11"/>
      <c r="EVQ31" s="11"/>
      <c r="EVR31" s="11"/>
      <c r="EVS31" s="11"/>
      <c r="EVT31" s="11"/>
      <c r="EVU31" s="11"/>
      <c r="EVV31" s="11"/>
      <c r="EVW31" s="11"/>
      <c r="EVX31" s="11"/>
      <c r="EVY31" s="11"/>
      <c r="EVZ31" s="11"/>
      <c r="EWA31" s="11"/>
      <c r="EWB31" s="11"/>
      <c r="EWC31" s="11"/>
      <c r="EWD31" s="11"/>
      <c r="EWE31" s="11"/>
      <c r="EWF31" s="11"/>
      <c r="EWG31" s="11"/>
      <c r="EWH31" s="11"/>
      <c r="EWI31" s="11"/>
      <c r="EWJ31" s="11"/>
      <c r="EWK31" s="11"/>
      <c r="EWL31" s="11"/>
      <c r="EWM31" s="11"/>
      <c r="EWN31" s="11"/>
      <c r="EWO31" s="11"/>
      <c r="EWP31" s="11"/>
      <c r="EWQ31" s="11"/>
      <c r="EWR31" s="11"/>
      <c r="EWS31" s="11"/>
      <c r="EWT31" s="11"/>
      <c r="EWU31" s="11"/>
      <c r="EWV31" s="11"/>
      <c r="EWW31" s="11"/>
      <c r="EWX31" s="11"/>
      <c r="EWY31" s="11"/>
      <c r="EWZ31" s="11"/>
      <c r="EXA31" s="11"/>
      <c r="EXB31" s="11"/>
      <c r="EXC31" s="11"/>
      <c r="EXD31" s="11"/>
      <c r="EXE31" s="11"/>
      <c r="EXF31" s="11"/>
      <c r="EXG31" s="11"/>
      <c r="EXH31" s="11"/>
      <c r="EXI31" s="11"/>
      <c r="EXJ31" s="11"/>
      <c r="EXK31" s="11"/>
      <c r="EXL31" s="11"/>
      <c r="EXM31" s="11"/>
      <c r="EXN31" s="11"/>
      <c r="EXO31" s="11"/>
      <c r="EXP31" s="11"/>
      <c r="EXQ31" s="11"/>
      <c r="EXR31" s="11"/>
      <c r="EXS31" s="11"/>
      <c r="EXT31" s="11"/>
      <c r="EXU31" s="11"/>
      <c r="EXV31" s="11"/>
      <c r="EXW31" s="11"/>
      <c r="EXX31" s="11"/>
      <c r="EXY31" s="11"/>
      <c r="EXZ31" s="11"/>
      <c r="EYA31" s="11"/>
      <c r="EYB31" s="11"/>
      <c r="EYC31" s="11"/>
      <c r="EYD31" s="11"/>
      <c r="EYE31" s="11"/>
      <c r="EYF31" s="11"/>
      <c r="EYG31" s="11"/>
      <c r="EYH31" s="11"/>
      <c r="EYI31" s="11"/>
      <c r="EYJ31" s="11"/>
      <c r="EYK31" s="11"/>
      <c r="EYL31" s="11"/>
      <c r="EYM31" s="11"/>
      <c r="EYN31" s="11"/>
      <c r="EYO31" s="11"/>
      <c r="EYP31" s="11"/>
      <c r="EYQ31" s="11"/>
      <c r="EYR31" s="11"/>
      <c r="EYS31" s="11"/>
      <c r="EYT31" s="11"/>
      <c r="EYU31" s="11"/>
      <c r="EYV31" s="11"/>
      <c r="EYW31" s="11"/>
      <c r="EYX31" s="11"/>
      <c r="EYY31" s="11"/>
      <c r="EYZ31" s="11"/>
      <c r="EZA31" s="11"/>
      <c r="EZB31" s="11"/>
      <c r="EZC31" s="11"/>
      <c r="EZD31" s="11"/>
      <c r="EZE31" s="11"/>
      <c r="EZF31" s="11"/>
      <c r="EZG31" s="11"/>
      <c r="EZH31" s="11"/>
      <c r="EZI31" s="11"/>
      <c r="EZJ31" s="11"/>
      <c r="EZK31" s="11"/>
      <c r="EZL31" s="11"/>
      <c r="EZM31" s="11"/>
      <c r="EZN31" s="11"/>
      <c r="EZO31" s="11"/>
      <c r="EZP31" s="11"/>
      <c r="EZQ31" s="11"/>
      <c r="EZR31" s="11"/>
      <c r="EZS31" s="11"/>
      <c r="EZT31" s="11"/>
      <c r="EZU31" s="11"/>
      <c r="EZV31" s="11"/>
      <c r="EZW31" s="11"/>
      <c r="EZX31" s="11"/>
      <c r="EZY31" s="11"/>
      <c r="EZZ31" s="11"/>
      <c r="FAA31" s="11"/>
      <c r="FAB31" s="11"/>
      <c r="FAC31" s="11"/>
      <c r="FAD31" s="11"/>
      <c r="FAE31" s="11"/>
      <c r="FAF31" s="11"/>
      <c r="FAG31" s="11"/>
      <c r="FAH31" s="11"/>
      <c r="FAI31" s="11"/>
      <c r="FAJ31" s="11"/>
      <c r="FAK31" s="11"/>
      <c r="FAL31" s="11"/>
      <c r="FAM31" s="11"/>
      <c r="FAN31" s="11"/>
      <c r="FAO31" s="11"/>
      <c r="FAP31" s="11"/>
      <c r="FAQ31" s="11"/>
      <c r="FAR31" s="11"/>
      <c r="FAS31" s="11"/>
      <c r="FAT31" s="11"/>
      <c r="FAU31" s="11"/>
      <c r="FAV31" s="11"/>
      <c r="FAW31" s="11"/>
      <c r="FAX31" s="11"/>
      <c r="FAY31" s="11"/>
      <c r="FAZ31" s="11"/>
      <c r="FBA31" s="11"/>
      <c r="FBB31" s="11"/>
      <c r="FBC31" s="11"/>
      <c r="FBD31" s="11"/>
      <c r="FBE31" s="11"/>
      <c r="FBF31" s="11"/>
      <c r="FBG31" s="11"/>
      <c r="FBH31" s="11"/>
      <c r="FBI31" s="11"/>
      <c r="FBJ31" s="11"/>
      <c r="FBK31" s="11"/>
      <c r="FBL31" s="11"/>
      <c r="FBM31" s="11"/>
      <c r="FBN31" s="11"/>
      <c r="FBO31" s="11"/>
      <c r="FBP31" s="11"/>
      <c r="FBQ31" s="11"/>
      <c r="FBR31" s="11"/>
      <c r="FBS31" s="11"/>
      <c r="FBT31" s="11"/>
      <c r="FBU31" s="11"/>
      <c r="FBV31" s="11"/>
      <c r="FBW31" s="11"/>
      <c r="FBX31" s="11"/>
      <c r="FBY31" s="11"/>
      <c r="FBZ31" s="11"/>
      <c r="FCA31" s="11"/>
      <c r="FCB31" s="11"/>
      <c r="FCC31" s="11"/>
      <c r="FCD31" s="11"/>
      <c r="FCE31" s="11"/>
      <c r="FCF31" s="11"/>
      <c r="FCG31" s="11"/>
      <c r="FCH31" s="11"/>
      <c r="FCI31" s="11"/>
      <c r="FCJ31" s="11"/>
      <c r="FCK31" s="11"/>
      <c r="FCL31" s="11"/>
      <c r="FCM31" s="11"/>
      <c r="FCN31" s="11"/>
      <c r="FCO31" s="11"/>
      <c r="FCP31" s="11"/>
      <c r="FCQ31" s="11"/>
      <c r="FCR31" s="11"/>
      <c r="FCS31" s="11"/>
      <c r="FCT31" s="11"/>
      <c r="FCU31" s="11"/>
      <c r="FCV31" s="11"/>
      <c r="FCW31" s="11"/>
      <c r="FCX31" s="11"/>
      <c r="FCY31" s="11"/>
      <c r="FCZ31" s="11"/>
      <c r="FDA31" s="11"/>
      <c r="FDB31" s="11"/>
      <c r="FDC31" s="11"/>
      <c r="FDD31" s="11"/>
      <c r="FDE31" s="11"/>
      <c r="FDF31" s="11"/>
      <c r="FDG31" s="11"/>
      <c r="FDH31" s="11"/>
      <c r="FDI31" s="11"/>
      <c r="FDJ31" s="11"/>
      <c r="FDK31" s="11"/>
      <c r="FDL31" s="11"/>
      <c r="FDM31" s="11"/>
      <c r="FDN31" s="11"/>
      <c r="FDO31" s="11"/>
      <c r="FDP31" s="11"/>
      <c r="FDQ31" s="11"/>
      <c r="FDR31" s="11"/>
      <c r="FDS31" s="11"/>
      <c r="FDT31" s="11"/>
      <c r="FDU31" s="11"/>
      <c r="FDV31" s="11"/>
      <c r="FDW31" s="11"/>
      <c r="FDX31" s="11"/>
      <c r="FDY31" s="11"/>
      <c r="FDZ31" s="11"/>
      <c r="FEA31" s="11"/>
      <c r="FEB31" s="11"/>
      <c r="FEC31" s="11"/>
      <c r="FED31" s="11"/>
      <c r="FEE31" s="11"/>
      <c r="FEF31" s="11"/>
      <c r="FEG31" s="11"/>
      <c r="FEH31" s="11"/>
      <c r="FEI31" s="11"/>
      <c r="FEJ31" s="11"/>
      <c r="FEK31" s="11"/>
      <c r="FEL31" s="11"/>
      <c r="FEM31" s="11"/>
      <c r="FEN31" s="11"/>
      <c r="FEO31" s="11"/>
      <c r="FEP31" s="11"/>
      <c r="FEQ31" s="11"/>
      <c r="FER31" s="11"/>
      <c r="FES31" s="11"/>
      <c r="FET31" s="11"/>
      <c r="FEU31" s="11"/>
      <c r="FEV31" s="11"/>
      <c r="FEW31" s="11"/>
      <c r="FEX31" s="11"/>
      <c r="FEY31" s="11"/>
      <c r="FEZ31" s="11"/>
      <c r="FFA31" s="11"/>
      <c r="FFB31" s="11"/>
      <c r="FFC31" s="11"/>
      <c r="FFD31" s="11"/>
      <c r="FFE31" s="11"/>
      <c r="FFF31" s="11"/>
      <c r="FFG31" s="11"/>
      <c r="FFH31" s="11"/>
      <c r="FFI31" s="11"/>
      <c r="FFJ31" s="11"/>
      <c r="FFK31" s="11"/>
      <c r="FFL31" s="11"/>
      <c r="FFM31" s="11"/>
      <c r="FFN31" s="11"/>
      <c r="FFO31" s="11"/>
      <c r="FFP31" s="11"/>
      <c r="FFQ31" s="11"/>
      <c r="FFR31" s="11"/>
      <c r="FFS31" s="11"/>
      <c r="FFT31" s="11"/>
      <c r="FFU31" s="11"/>
      <c r="FFV31" s="11"/>
      <c r="FFW31" s="11"/>
      <c r="FFX31" s="11"/>
      <c r="FFY31" s="11"/>
      <c r="FFZ31" s="11"/>
      <c r="FGA31" s="11"/>
      <c r="FGB31" s="11"/>
      <c r="FGC31" s="11"/>
      <c r="FGD31" s="11"/>
      <c r="FGE31" s="11"/>
      <c r="FGF31" s="11"/>
      <c r="FGG31" s="11"/>
      <c r="FGH31" s="11"/>
      <c r="FGI31" s="11"/>
      <c r="FGJ31" s="11"/>
      <c r="FGK31" s="11"/>
      <c r="FGL31" s="11"/>
      <c r="FGM31" s="11"/>
      <c r="FGN31" s="11"/>
      <c r="FGO31" s="11"/>
      <c r="FGP31" s="11"/>
      <c r="FGQ31" s="11"/>
      <c r="FGR31" s="11"/>
      <c r="FGS31" s="11"/>
      <c r="FGT31" s="11"/>
      <c r="FGU31" s="11"/>
      <c r="FGV31" s="11"/>
      <c r="FGW31" s="11"/>
      <c r="FGX31" s="11"/>
      <c r="FGY31" s="11"/>
      <c r="FGZ31" s="11"/>
      <c r="FHA31" s="11"/>
      <c r="FHB31" s="11"/>
      <c r="FHC31" s="11"/>
      <c r="FHD31" s="11"/>
      <c r="FHE31" s="11"/>
      <c r="FHF31" s="11"/>
      <c r="FHG31" s="11"/>
      <c r="FHH31" s="11"/>
      <c r="FHI31" s="11"/>
      <c r="FHJ31" s="11"/>
      <c r="FHK31" s="11"/>
      <c r="FHL31" s="11"/>
      <c r="FHM31" s="11"/>
      <c r="FHN31" s="11"/>
      <c r="FHO31" s="11"/>
      <c r="FHP31" s="11"/>
      <c r="FHQ31" s="11"/>
      <c r="FHR31" s="11"/>
      <c r="FHS31" s="11"/>
      <c r="FHT31" s="11"/>
      <c r="FHU31" s="11"/>
      <c r="FHV31" s="11"/>
      <c r="FHW31" s="11"/>
      <c r="FHX31" s="11"/>
      <c r="FHY31" s="11"/>
      <c r="FHZ31" s="11"/>
      <c r="FIA31" s="11"/>
      <c r="FIB31" s="11"/>
      <c r="FIC31" s="11"/>
      <c r="FID31" s="11"/>
      <c r="FIE31" s="11"/>
      <c r="FIF31" s="11"/>
      <c r="FIG31" s="11"/>
      <c r="FIH31" s="11"/>
      <c r="FII31" s="11"/>
      <c r="FIJ31" s="11"/>
      <c r="FIK31" s="11"/>
      <c r="FIL31" s="11"/>
      <c r="FIM31" s="11"/>
      <c r="FIN31" s="11"/>
      <c r="FIO31" s="11"/>
      <c r="FIP31" s="11"/>
      <c r="FIQ31" s="11"/>
      <c r="FIR31" s="11"/>
      <c r="FIS31" s="11"/>
      <c r="FIT31" s="11"/>
      <c r="FIU31" s="11"/>
      <c r="FIV31" s="11"/>
      <c r="FIW31" s="11"/>
      <c r="FIX31" s="11"/>
      <c r="FIY31" s="11"/>
      <c r="FIZ31" s="11"/>
      <c r="FJA31" s="11"/>
      <c r="FJB31" s="11"/>
      <c r="FJC31" s="11"/>
      <c r="FJD31" s="11"/>
      <c r="FJE31" s="11"/>
      <c r="FJF31" s="11"/>
      <c r="FJG31" s="11"/>
      <c r="FJH31" s="11"/>
      <c r="FJI31" s="11"/>
      <c r="FJJ31" s="11"/>
      <c r="FJK31" s="11"/>
      <c r="FJL31" s="11"/>
      <c r="FJM31" s="11"/>
      <c r="FJN31" s="11"/>
      <c r="FJO31" s="11"/>
      <c r="FJP31" s="11"/>
      <c r="FJQ31" s="11"/>
      <c r="FJR31" s="11"/>
      <c r="FJS31" s="11"/>
      <c r="FJT31" s="11"/>
      <c r="FJU31" s="11"/>
      <c r="FJV31" s="11"/>
      <c r="FJW31" s="11"/>
      <c r="FJX31" s="11"/>
      <c r="FJY31" s="11"/>
      <c r="FJZ31" s="11"/>
      <c r="FKA31" s="11"/>
      <c r="FKB31" s="11"/>
      <c r="FKC31" s="11"/>
      <c r="FKD31" s="11"/>
      <c r="FKE31" s="11"/>
      <c r="FKF31" s="11"/>
      <c r="FKG31" s="11"/>
      <c r="FKH31" s="11"/>
      <c r="FKI31" s="11"/>
      <c r="FKJ31" s="11"/>
      <c r="FKK31" s="11"/>
      <c r="FKL31" s="11"/>
      <c r="FKM31" s="11"/>
      <c r="FKN31" s="11"/>
      <c r="FKO31" s="11"/>
      <c r="FKP31" s="11"/>
      <c r="FKQ31" s="11"/>
      <c r="FKR31" s="11"/>
      <c r="FKS31" s="11"/>
      <c r="FKT31" s="11"/>
      <c r="FKU31" s="11"/>
      <c r="FKV31" s="11"/>
      <c r="FKW31" s="11"/>
      <c r="FKX31" s="11"/>
      <c r="FKY31" s="11"/>
      <c r="FKZ31" s="11"/>
      <c r="FLA31" s="11"/>
      <c r="FLB31" s="11"/>
      <c r="FLC31" s="11"/>
      <c r="FLD31" s="11"/>
      <c r="FLE31" s="11"/>
      <c r="FLF31" s="11"/>
      <c r="FLG31" s="11"/>
      <c r="FLH31" s="11"/>
      <c r="FLI31" s="11"/>
      <c r="FLJ31" s="11"/>
      <c r="FLK31" s="11"/>
      <c r="FLL31" s="11"/>
      <c r="FLM31" s="11"/>
      <c r="FLN31" s="11"/>
      <c r="FLO31" s="11"/>
      <c r="FLP31" s="11"/>
      <c r="FLQ31" s="11"/>
      <c r="FLR31" s="11"/>
      <c r="FLS31" s="11"/>
      <c r="FLT31" s="11"/>
      <c r="FLU31" s="11"/>
      <c r="FLV31" s="11"/>
      <c r="FLW31" s="11"/>
      <c r="FLX31" s="11"/>
      <c r="FLY31" s="11"/>
      <c r="FLZ31" s="11"/>
      <c r="FMA31" s="11"/>
      <c r="FMB31" s="11"/>
      <c r="FMC31" s="11"/>
      <c r="FMD31" s="11"/>
      <c r="FME31" s="11"/>
      <c r="FMF31" s="11"/>
      <c r="FMG31" s="11"/>
      <c r="FMH31" s="11"/>
      <c r="FMI31" s="11"/>
      <c r="FMJ31" s="11"/>
      <c r="FMK31" s="11"/>
      <c r="FML31" s="11"/>
      <c r="FMM31" s="11"/>
      <c r="FMN31" s="11"/>
      <c r="FMO31" s="11"/>
      <c r="FMP31" s="11"/>
      <c r="FMQ31" s="11"/>
      <c r="FMR31" s="11"/>
      <c r="FMS31" s="11"/>
      <c r="FMT31" s="11"/>
      <c r="FMU31" s="11"/>
      <c r="FMV31" s="11"/>
      <c r="FMW31" s="11"/>
      <c r="FMX31" s="11"/>
      <c r="FMY31" s="11"/>
      <c r="FMZ31" s="11"/>
      <c r="FNA31" s="11"/>
      <c r="FNB31" s="11"/>
      <c r="FNC31" s="11"/>
      <c r="FND31" s="11"/>
      <c r="FNE31" s="11"/>
      <c r="FNF31" s="11"/>
      <c r="FNG31" s="11"/>
      <c r="FNH31" s="11"/>
      <c r="FNI31" s="11"/>
      <c r="FNJ31" s="11"/>
      <c r="FNK31" s="11"/>
      <c r="FNL31" s="11"/>
      <c r="FNM31" s="11"/>
      <c r="FNN31" s="11"/>
      <c r="FNO31" s="11"/>
      <c r="FNP31" s="11"/>
      <c r="FNQ31" s="11"/>
      <c r="FNR31" s="11"/>
      <c r="FNS31" s="11"/>
      <c r="FNT31" s="11"/>
      <c r="FNU31" s="11"/>
      <c r="FNV31" s="11"/>
      <c r="FNW31" s="11"/>
      <c r="FNX31" s="11"/>
      <c r="FNY31" s="11"/>
      <c r="FNZ31" s="11"/>
      <c r="FOA31" s="11"/>
      <c r="FOB31" s="11"/>
      <c r="FOC31" s="11"/>
      <c r="FOD31" s="11"/>
      <c r="FOE31" s="11"/>
      <c r="FOF31" s="11"/>
      <c r="FOG31" s="11"/>
      <c r="FOH31" s="11"/>
      <c r="FOI31" s="11"/>
      <c r="FOJ31" s="11"/>
      <c r="FOK31" s="11"/>
      <c r="FOL31" s="11"/>
      <c r="FOM31" s="11"/>
      <c r="FON31" s="11"/>
      <c r="FOO31" s="11"/>
      <c r="FOP31" s="11"/>
      <c r="FOQ31" s="11"/>
      <c r="FOR31" s="11"/>
      <c r="FOS31" s="11"/>
      <c r="FOT31" s="11"/>
      <c r="FOU31" s="11"/>
      <c r="FOV31" s="11"/>
      <c r="FOW31" s="11"/>
      <c r="FOX31" s="11"/>
      <c r="FOY31" s="11"/>
      <c r="FOZ31" s="11"/>
      <c r="FPA31" s="11"/>
      <c r="FPB31" s="11"/>
      <c r="FPC31" s="11"/>
      <c r="FPD31" s="11"/>
      <c r="FPE31" s="11"/>
      <c r="FPF31" s="11"/>
      <c r="FPG31" s="11"/>
      <c r="FPH31" s="11"/>
      <c r="FPI31" s="11"/>
      <c r="FPJ31" s="11"/>
      <c r="FPK31" s="11"/>
      <c r="FPL31" s="11"/>
      <c r="FPM31" s="11"/>
      <c r="FPN31" s="11"/>
      <c r="FPO31" s="11"/>
      <c r="FPP31" s="11"/>
      <c r="FPQ31" s="11"/>
      <c r="FPR31" s="11"/>
      <c r="FPS31" s="11"/>
      <c r="FPT31" s="11"/>
      <c r="FPU31" s="11"/>
      <c r="FPV31" s="11"/>
      <c r="FPW31" s="11"/>
      <c r="FPX31" s="11"/>
      <c r="FPY31" s="11"/>
      <c r="FPZ31" s="11"/>
      <c r="FQA31" s="11"/>
      <c r="FQB31" s="11"/>
      <c r="FQC31" s="11"/>
      <c r="FQD31" s="11"/>
      <c r="FQE31" s="11"/>
      <c r="FQF31" s="11"/>
      <c r="FQG31" s="11"/>
      <c r="FQH31" s="11"/>
      <c r="FQI31" s="11"/>
      <c r="FQJ31" s="11"/>
      <c r="FQK31" s="11"/>
      <c r="FQL31" s="11"/>
      <c r="FQM31" s="11"/>
      <c r="FQN31" s="11"/>
      <c r="FQO31" s="11"/>
      <c r="FQP31" s="11"/>
      <c r="FQQ31" s="11"/>
      <c r="FQR31" s="11"/>
      <c r="FQS31" s="11"/>
      <c r="FQT31" s="11"/>
      <c r="FQU31" s="11"/>
      <c r="FQV31" s="11"/>
      <c r="FQW31" s="11"/>
      <c r="FQX31" s="11"/>
      <c r="FQY31" s="11"/>
      <c r="FQZ31" s="11"/>
      <c r="FRA31" s="11"/>
      <c r="FRB31" s="11"/>
      <c r="FRC31" s="11"/>
      <c r="FRD31" s="11"/>
      <c r="FRE31" s="11"/>
      <c r="FRF31" s="11"/>
      <c r="FRG31" s="11"/>
      <c r="FRH31" s="11"/>
      <c r="FRI31" s="11"/>
      <c r="FRJ31" s="11"/>
      <c r="FRK31" s="11"/>
      <c r="FRL31" s="11"/>
      <c r="FRM31" s="11"/>
      <c r="FRN31" s="11"/>
      <c r="FRO31" s="11"/>
      <c r="FRP31" s="11"/>
      <c r="FRQ31" s="11"/>
      <c r="FRR31" s="11"/>
      <c r="FRS31" s="11"/>
      <c r="FRT31" s="11"/>
      <c r="FRU31" s="11"/>
      <c r="FRV31" s="11"/>
      <c r="FRW31" s="11"/>
      <c r="FRX31" s="11"/>
      <c r="FRY31" s="11"/>
      <c r="FRZ31" s="11"/>
      <c r="FSA31" s="11"/>
      <c r="FSB31" s="11"/>
    </row>
    <row r="32" spans="1:4552" s="12" customFormat="1" ht="13.5" thickBot="1">
      <c r="A32" s="170" t="str">
        <f>"Quarterly "&amp;A28&amp;" Sparkline (click '2' above A1 to see it)."</f>
        <v>Quarterly General and Administrative Sparkline (click '2' above A1 to see it).</v>
      </c>
      <c r="B32" s="170"/>
      <c r="C32" s="33"/>
      <c r="D32" s="15"/>
      <c r="E32" s="15"/>
      <c r="F32" s="15"/>
      <c r="G32" s="171"/>
      <c r="H32" s="15"/>
      <c r="I32" s="15"/>
      <c r="J32" s="15"/>
      <c r="K32" s="15"/>
      <c r="L32" s="171"/>
      <c r="M32" s="15"/>
      <c r="N32" s="15"/>
      <c r="O32" s="15"/>
      <c r="P32" s="15"/>
      <c r="Q32" s="171"/>
      <c r="R32" s="15"/>
      <c r="S32" s="15"/>
      <c r="T32" s="15"/>
      <c r="U32" s="15"/>
      <c r="V32" s="171"/>
      <c r="W32" s="15"/>
      <c r="X32" s="15"/>
      <c r="Y32" s="15"/>
      <c r="Z32" s="15"/>
      <c r="AA32" s="171"/>
      <c r="AB32" s="15"/>
      <c r="AC32" s="15"/>
      <c r="AD32" s="15"/>
      <c r="AE32" s="15"/>
      <c r="AF32" s="171"/>
      <c r="AG32" s="172"/>
      <c r="AH32" s="172"/>
      <c r="AI32" s="172"/>
      <c r="AJ32" s="172"/>
      <c r="AK32" s="11"/>
    </row>
    <row r="33" spans="1:4552" s="35" customFormat="1" ht="12.75" customHeight="1">
      <c r="A33" s="31"/>
      <c r="B33" s="32"/>
      <c r="C33" s="33"/>
      <c r="D33" s="33"/>
      <c r="E33" s="33"/>
      <c r="F33" s="33"/>
      <c r="G33" s="34"/>
      <c r="H33" s="33"/>
      <c r="I33" s="33"/>
      <c r="J33" s="33"/>
      <c r="K33" s="33"/>
      <c r="L33" s="34"/>
      <c r="M33" s="33"/>
      <c r="N33" s="33"/>
      <c r="O33" s="33"/>
      <c r="P33" s="33"/>
      <c r="Q33" s="34"/>
      <c r="R33" s="33"/>
      <c r="S33" s="33"/>
      <c r="T33" s="33"/>
      <c r="U33" s="33"/>
      <c r="V33" s="34"/>
      <c r="W33" s="33"/>
      <c r="X33" s="33"/>
      <c r="Y33" s="33"/>
      <c r="Z33" s="33"/>
      <c r="AA33" s="34"/>
      <c r="AB33" s="33"/>
      <c r="AC33" s="33"/>
      <c r="AD33" s="33"/>
      <c r="AE33" s="33"/>
      <c r="AF33" s="34"/>
      <c r="AG33" s="57"/>
      <c r="AH33" s="57"/>
      <c r="AI33" s="57"/>
      <c r="AJ33" s="57"/>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c r="KJ33" s="11"/>
      <c r="KK33" s="11"/>
      <c r="KL33" s="11"/>
      <c r="KM33" s="11"/>
      <c r="KN33" s="11"/>
      <c r="KO33" s="11"/>
      <c r="KP33" s="11"/>
      <c r="KQ33" s="11"/>
      <c r="KR33" s="11"/>
      <c r="KS33" s="11"/>
      <c r="KT33" s="11"/>
      <c r="KU33" s="11"/>
      <c r="KV33" s="11"/>
      <c r="KW33" s="11"/>
      <c r="KX33" s="11"/>
      <c r="KY33" s="11"/>
      <c r="KZ33" s="11"/>
      <c r="LA33" s="11"/>
      <c r="LB33" s="11"/>
      <c r="LC33" s="11"/>
      <c r="LD33" s="11"/>
      <c r="LE33" s="11"/>
      <c r="LF33" s="11"/>
      <c r="LG33" s="11"/>
      <c r="LH33" s="11"/>
      <c r="LI33" s="11"/>
      <c r="LJ33" s="11"/>
      <c r="LK33" s="11"/>
      <c r="LL33" s="11"/>
      <c r="LM33" s="11"/>
      <c r="LN33" s="11"/>
      <c r="LO33" s="11"/>
      <c r="LP33" s="11"/>
      <c r="LQ33" s="11"/>
      <c r="LR33" s="11"/>
      <c r="LS33" s="11"/>
      <c r="LT33" s="11"/>
      <c r="LU33" s="11"/>
      <c r="LV33" s="11"/>
      <c r="LW33" s="11"/>
      <c r="LX33" s="11"/>
      <c r="LY33" s="11"/>
      <c r="LZ33" s="11"/>
      <c r="MA33" s="11"/>
      <c r="MB33" s="11"/>
      <c r="MC33" s="11"/>
      <c r="MD33" s="11"/>
      <c r="ME33" s="11"/>
      <c r="MF33" s="11"/>
      <c r="MG33" s="11"/>
      <c r="MH33" s="11"/>
      <c r="MI33" s="11"/>
      <c r="MJ33" s="11"/>
      <c r="MK33" s="11"/>
      <c r="ML33" s="11"/>
      <c r="MM33" s="11"/>
      <c r="MN33" s="11"/>
      <c r="MO33" s="11"/>
      <c r="MP33" s="11"/>
      <c r="MQ33" s="11"/>
      <c r="MR33" s="11"/>
      <c r="MS33" s="11"/>
      <c r="MT33" s="11"/>
      <c r="MU33" s="11"/>
      <c r="MV33" s="11"/>
      <c r="MW33" s="11"/>
      <c r="MX33" s="11"/>
      <c r="MY33" s="11"/>
      <c r="MZ33" s="11"/>
      <c r="NA33" s="11"/>
      <c r="NB33" s="11"/>
      <c r="NC33" s="11"/>
      <c r="ND33" s="11"/>
      <c r="NE33" s="11"/>
      <c r="NF33" s="11"/>
      <c r="NG33" s="11"/>
      <c r="NH33" s="11"/>
      <c r="NI33" s="11"/>
      <c r="NJ33" s="11"/>
      <c r="NK33" s="11"/>
      <c r="NL33" s="11"/>
      <c r="NM33" s="11"/>
      <c r="NN33" s="11"/>
      <c r="NO33" s="11"/>
      <c r="NP33" s="11"/>
      <c r="NQ33" s="11"/>
      <c r="NR33" s="11"/>
      <c r="NS33" s="11"/>
      <c r="NT33" s="11"/>
      <c r="NU33" s="11"/>
      <c r="NV33" s="11"/>
      <c r="NW33" s="11"/>
      <c r="NX33" s="11"/>
      <c r="NY33" s="11"/>
      <c r="NZ33" s="11"/>
      <c r="OA33" s="11"/>
      <c r="OB33" s="11"/>
      <c r="OC33" s="11"/>
      <c r="OD33" s="11"/>
      <c r="OE33" s="11"/>
      <c r="OF33" s="11"/>
      <c r="OG33" s="11"/>
      <c r="OH33" s="11"/>
      <c r="OI33" s="11"/>
      <c r="OJ33" s="11"/>
      <c r="OK33" s="11"/>
      <c r="OL33" s="11"/>
      <c r="OM33" s="11"/>
      <c r="ON33" s="11"/>
      <c r="OO33" s="11"/>
      <c r="OP33" s="11"/>
      <c r="OQ33" s="11"/>
      <c r="OR33" s="11"/>
      <c r="OS33" s="11"/>
      <c r="OT33" s="11"/>
      <c r="OU33" s="11"/>
      <c r="OV33" s="11"/>
      <c r="OW33" s="11"/>
      <c r="OX33" s="11"/>
      <c r="OY33" s="11"/>
      <c r="OZ33" s="11"/>
      <c r="PA33" s="11"/>
      <c r="PB33" s="11"/>
      <c r="PC33" s="11"/>
      <c r="PD33" s="11"/>
      <c r="PE33" s="11"/>
      <c r="PF33" s="11"/>
      <c r="PG33" s="11"/>
      <c r="PH33" s="11"/>
      <c r="PI33" s="11"/>
      <c r="PJ33" s="11"/>
      <c r="PK33" s="11"/>
      <c r="PL33" s="11"/>
      <c r="PM33" s="11"/>
      <c r="PN33" s="11"/>
      <c r="PO33" s="11"/>
      <c r="PP33" s="11"/>
      <c r="PQ33" s="11"/>
      <c r="PR33" s="11"/>
      <c r="PS33" s="11"/>
      <c r="PT33" s="11"/>
      <c r="PU33" s="11"/>
      <c r="PV33" s="11"/>
      <c r="PW33" s="11"/>
      <c r="PX33" s="11"/>
      <c r="PY33" s="11"/>
      <c r="PZ33" s="11"/>
      <c r="QA33" s="11"/>
      <c r="QB33" s="11"/>
      <c r="QC33" s="11"/>
      <c r="QD33" s="11"/>
      <c r="QE33" s="11"/>
      <c r="QF33" s="11"/>
      <c r="QG33" s="11"/>
      <c r="QH33" s="11"/>
      <c r="QI33" s="11"/>
      <c r="QJ33" s="11"/>
      <c r="QK33" s="11"/>
      <c r="QL33" s="11"/>
      <c r="QM33" s="11"/>
      <c r="QN33" s="11"/>
      <c r="QO33" s="11"/>
      <c r="QP33" s="11"/>
      <c r="QQ33" s="11"/>
      <c r="QR33" s="11"/>
      <c r="QS33" s="11"/>
      <c r="QT33" s="11"/>
      <c r="QU33" s="11"/>
      <c r="QV33" s="11"/>
      <c r="QW33" s="11"/>
      <c r="QX33" s="11"/>
      <c r="QY33" s="11"/>
      <c r="QZ33" s="11"/>
      <c r="RA33" s="11"/>
      <c r="RB33" s="11"/>
      <c r="RC33" s="11"/>
      <c r="RD33" s="11"/>
      <c r="RE33" s="11"/>
      <c r="RF33" s="11"/>
      <c r="RG33" s="11"/>
      <c r="RH33" s="11"/>
      <c r="RI33" s="11"/>
      <c r="RJ33" s="11"/>
      <c r="RK33" s="11"/>
      <c r="RL33" s="11"/>
      <c r="RM33" s="11"/>
      <c r="RN33" s="11"/>
      <c r="RO33" s="11"/>
      <c r="RP33" s="11"/>
      <c r="RQ33" s="11"/>
      <c r="RR33" s="11"/>
      <c r="RS33" s="11"/>
      <c r="RT33" s="11"/>
      <c r="RU33" s="11"/>
      <c r="RV33" s="11"/>
      <c r="RW33" s="11"/>
      <c r="RX33" s="11"/>
      <c r="RY33" s="11"/>
      <c r="RZ33" s="11"/>
      <c r="SA33" s="11"/>
      <c r="SB33" s="11"/>
      <c r="SC33" s="11"/>
      <c r="SD33" s="11"/>
      <c r="SE33" s="11"/>
      <c r="SF33" s="11"/>
      <c r="SG33" s="11"/>
      <c r="SH33" s="11"/>
      <c r="SI33" s="11"/>
      <c r="SJ33" s="11"/>
      <c r="SK33" s="11"/>
      <c r="SL33" s="11"/>
      <c r="SM33" s="11"/>
      <c r="SN33" s="11"/>
      <c r="SO33" s="11"/>
      <c r="SP33" s="11"/>
      <c r="SQ33" s="11"/>
      <c r="SR33" s="11"/>
      <c r="SS33" s="11"/>
      <c r="ST33" s="11"/>
      <c r="SU33" s="11"/>
      <c r="SV33" s="11"/>
      <c r="SW33" s="11"/>
      <c r="SX33" s="11"/>
      <c r="SY33" s="11"/>
      <c r="SZ33" s="11"/>
      <c r="TA33" s="11"/>
      <c r="TB33" s="11"/>
      <c r="TC33" s="11"/>
      <c r="TD33" s="11"/>
      <c r="TE33" s="11"/>
      <c r="TF33" s="11"/>
      <c r="TG33" s="11"/>
      <c r="TH33" s="11"/>
      <c r="TI33" s="11"/>
      <c r="TJ33" s="11"/>
      <c r="TK33" s="11"/>
      <c r="TL33" s="11"/>
      <c r="TM33" s="11"/>
      <c r="TN33" s="11"/>
      <c r="TO33" s="11"/>
      <c r="TP33" s="11"/>
      <c r="TQ33" s="11"/>
      <c r="TR33" s="11"/>
      <c r="TS33" s="11"/>
      <c r="TT33" s="11"/>
      <c r="TU33" s="11"/>
      <c r="TV33" s="11"/>
      <c r="TW33" s="11"/>
      <c r="TX33" s="11"/>
      <c r="TY33" s="11"/>
      <c r="TZ33" s="11"/>
      <c r="UA33" s="11"/>
      <c r="UB33" s="11"/>
      <c r="UC33" s="11"/>
      <c r="UD33" s="11"/>
      <c r="UE33" s="11"/>
      <c r="UF33" s="11"/>
      <c r="UG33" s="11"/>
      <c r="UH33" s="11"/>
      <c r="UI33" s="11"/>
      <c r="UJ33" s="11"/>
      <c r="UK33" s="11"/>
      <c r="UL33" s="11"/>
      <c r="UM33" s="11"/>
      <c r="UN33" s="11"/>
      <c r="UO33" s="11"/>
      <c r="UP33" s="11"/>
      <c r="UQ33" s="11"/>
      <c r="UR33" s="11"/>
      <c r="US33" s="11"/>
      <c r="UT33" s="11"/>
      <c r="UU33" s="11"/>
      <c r="UV33" s="11"/>
      <c r="UW33" s="11"/>
      <c r="UX33" s="11"/>
      <c r="UY33" s="11"/>
      <c r="UZ33" s="11"/>
      <c r="VA33" s="11"/>
      <c r="VB33" s="11"/>
      <c r="VC33" s="11"/>
      <c r="VD33" s="11"/>
      <c r="VE33" s="11"/>
      <c r="VF33" s="11"/>
      <c r="VG33" s="11"/>
      <c r="VH33" s="11"/>
      <c r="VI33" s="11"/>
      <c r="VJ33" s="11"/>
      <c r="VK33" s="11"/>
      <c r="VL33" s="11"/>
      <c r="VM33" s="11"/>
      <c r="VN33" s="11"/>
      <c r="VO33" s="11"/>
      <c r="VP33" s="11"/>
      <c r="VQ33" s="11"/>
      <c r="VR33" s="11"/>
      <c r="VS33" s="11"/>
      <c r="VT33" s="11"/>
      <c r="VU33" s="11"/>
      <c r="VV33" s="11"/>
      <c r="VW33" s="11"/>
      <c r="VX33" s="11"/>
      <c r="VY33" s="11"/>
      <c r="VZ33" s="11"/>
      <c r="WA33" s="11"/>
      <c r="WB33" s="11"/>
      <c r="WC33" s="11"/>
      <c r="WD33" s="11"/>
      <c r="WE33" s="11"/>
      <c r="WF33" s="11"/>
      <c r="WG33" s="11"/>
      <c r="WH33" s="11"/>
      <c r="WI33" s="11"/>
      <c r="WJ33" s="11"/>
      <c r="WK33" s="11"/>
      <c r="WL33" s="11"/>
      <c r="WM33" s="11"/>
      <c r="WN33" s="11"/>
      <c r="WO33" s="11"/>
      <c r="WP33" s="11"/>
      <c r="WQ33" s="11"/>
      <c r="WR33" s="11"/>
      <c r="WS33" s="11"/>
      <c r="WT33" s="11"/>
      <c r="WU33" s="11"/>
      <c r="WV33" s="11"/>
      <c r="WW33" s="11"/>
      <c r="WX33" s="11"/>
      <c r="WY33" s="11"/>
      <c r="WZ33" s="11"/>
      <c r="XA33" s="11"/>
      <c r="XB33" s="11"/>
      <c r="XC33" s="11"/>
      <c r="XD33" s="11"/>
      <c r="XE33" s="11"/>
      <c r="XF33" s="11"/>
      <c r="XG33" s="11"/>
      <c r="XH33" s="11"/>
      <c r="XI33" s="11"/>
      <c r="XJ33" s="11"/>
      <c r="XK33" s="11"/>
      <c r="XL33" s="11"/>
      <c r="XM33" s="11"/>
      <c r="XN33" s="11"/>
      <c r="XO33" s="11"/>
      <c r="XP33" s="11"/>
      <c r="XQ33" s="11"/>
      <c r="XR33" s="11"/>
      <c r="XS33" s="11"/>
      <c r="XT33" s="11"/>
      <c r="XU33" s="11"/>
      <c r="XV33" s="11"/>
      <c r="XW33" s="11"/>
      <c r="XX33" s="11"/>
      <c r="XY33" s="11"/>
      <c r="XZ33" s="11"/>
      <c r="YA33" s="11"/>
      <c r="YB33" s="11"/>
      <c r="YC33" s="11"/>
      <c r="YD33" s="11"/>
      <c r="YE33" s="11"/>
      <c r="YF33" s="11"/>
      <c r="YG33" s="11"/>
      <c r="YH33" s="11"/>
      <c r="YI33" s="11"/>
      <c r="YJ33" s="11"/>
      <c r="YK33" s="11"/>
      <c r="YL33" s="11"/>
      <c r="YM33" s="11"/>
      <c r="YN33" s="11"/>
      <c r="YO33" s="11"/>
      <c r="YP33" s="11"/>
      <c r="YQ33" s="11"/>
      <c r="YR33" s="11"/>
      <c r="YS33" s="11"/>
      <c r="YT33" s="11"/>
      <c r="YU33" s="11"/>
      <c r="YV33" s="11"/>
      <c r="YW33" s="11"/>
      <c r="YX33" s="11"/>
      <c r="YY33" s="11"/>
      <c r="YZ33" s="11"/>
      <c r="ZA33" s="11"/>
      <c r="ZB33" s="11"/>
      <c r="ZC33" s="11"/>
      <c r="ZD33" s="11"/>
      <c r="ZE33" s="11"/>
      <c r="ZF33" s="11"/>
      <c r="ZG33" s="11"/>
      <c r="ZH33" s="11"/>
      <c r="ZI33" s="11"/>
      <c r="ZJ33" s="11"/>
      <c r="ZK33" s="11"/>
      <c r="ZL33" s="11"/>
      <c r="ZM33" s="11"/>
      <c r="ZN33" s="11"/>
      <c r="ZO33" s="11"/>
      <c r="ZP33" s="11"/>
      <c r="ZQ33" s="11"/>
      <c r="ZR33" s="11"/>
      <c r="ZS33" s="11"/>
      <c r="ZT33" s="11"/>
      <c r="ZU33" s="11"/>
      <c r="ZV33" s="11"/>
      <c r="ZW33" s="11"/>
      <c r="ZX33" s="11"/>
      <c r="ZY33" s="11"/>
      <c r="ZZ33" s="11"/>
      <c r="AAA33" s="11"/>
      <c r="AAB33" s="11"/>
      <c r="AAC33" s="11"/>
      <c r="AAD33" s="11"/>
      <c r="AAE33" s="11"/>
      <c r="AAF33" s="11"/>
      <c r="AAG33" s="11"/>
      <c r="AAH33" s="11"/>
      <c r="AAI33" s="11"/>
      <c r="AAJ33" s="11"/>
      <c r="AAK33" s="11"/>
      <c r="AAL33" s="11"/>
      <c r="AAM33" s="11"/>
      <c r="AAN33" s="11"/>
      <c r="AAO33" s="11"/>
      <c r="AAP33" s="11"/>
      <c r="AAQ33" s="11"/>
      <c r="AAR33" s="11"/>
      <c r="AAS33" s="11"/>
      <c r="AAT33" s="11"/>
      <c r="AAU33" s="11"/>
      <c r="AAV33" s="11"/>
      <c r="AAW33" s="11"/>
      <c r="AAX33" s="11"/>
      <c r="AAY33" s="11"/>
      <c r="AAZ33" s="11"/>
      <c r="ABA33" s="11"/>
      <c r="ABB33" s="11"/>
      <c r="ABC33" s="11"/>
      <c r="ABD33" s="11"/>
      <c r="ABE33" s="11"/>
      <c r="ABF33" s="11"/>
      <c r="ABG33" s="11"/>
      <c r="ABH33" s="11"/>
      <c r="ABI33" s="11"/>
      <c r="ABJ33" s="11"/>
      <c r="ABK33" s="11"/>
      <c r="ABL33" s="11"/>
      <c r="ABM33" s="11"/>
      <c r="ABN33" s="11"/>
      <c r="ABO33" s="11"/>
      <c r="ABP33" s="11"/>
      <c r="ABQ33" s="11"/>
      <c r="ABR33" s="11"/>
      <c r="ABS33" s="11"/>
      <c r="ABT33" s="11"/>
      <c r="ABU33" s="11"/>
      <c r="ABV33" s="11"/>
      <c r="ABW33" s="11"/>
      <c r="ABX33" s="11"/>
      <c r="ABY33" s="11"/>
      <c r="ABZ33" s="11"/>
      <c r="ACA33" s="11"/>
      <c r="ACB33" s="11"/>
      <c r="ACC33" s="11"/>
      <c r="ACD33" s="11"/>
      <c r="ACE33" s="11"/>
      <c r="ACF33" s="11"/>
      <c r="ACG33" s="11"/>
      <c r="ACH33" s="11"/>
      <c r="ACI33" s="11"/>
      <c r="ACJ33" s="11"/>
      <c r="ACK33" s="11"/>
      <c r="ACL33" s="11"/>
      <c r="ACM33" s="11"/>
      <c r="ACN33" s="11"/>
      <c r="ACO33" s="11"/>
      <c r="ACP33" s="11"/>
      <c r="ACQ33" s="11"/>
      <c r="ACR33" s="11"/>
      <c r="ACS33" s="11"/>
      <c r="ACT33" s="11"/>
      <c r="ACU33" s="11"/>
      <c r="ACV33" s="11"/>
      <c r="ACW33" s="11"/>
      <c r="ACX33" s="11"/>
      <c r="ACY33" s="11"/>
      <c r="ACZ33" s="11"/>
      <c r="ADA33" s="11"/>
      <c r="ADB33" s="11"/>
      <c r="ADC33" s="11"/>
      <c r="ADD33" s="11"/>
      <c r="ADE33" s="11"/>
      <c r="ADF33" s="11"/>
      <c r="ADG33" s="11"/>
      <c r="ADH33" s="11"/>
      <c r="ADI33" s="11"/>
      <c r="ADJ33" s="11"/>
      <c r="ADK33" s="11"/>
      <c r="ADL33" s="11"/>
      <c r="ADM33" s="11"/>
      <c r="ADN33" s="11"/>
      <c r="ADO33" s="11"/>
      <c r="ADP33" s="11"/>
      <c r="ADQ33" s="11"/>
      <c r="ADR33" s="11"/>
      <c r="ADS33" s="11"/>
      <c r="ADT33" s="11"/>
      <c r="ADU33" s="11"/>
      <c r="ADV33" s="11"/>
      <c r="ADW33" s="11"/>
      <c r="ADX33" s="11"/>
      <c r="ADY33" s="11"/>
      <c r="ADZ33" s="11"/>
      <c r="AEA33" s="11"/>
      <c r="AEB33" s="11"/>
      <c r="AEC33" s="11"/>
      <c r="AED33" s="11"/>
      <c r="AEE33" s="11"/>
      <c r="AEF33" s="11"/>
      <c r="AEG33" s="11"/>
      <c r="AEH33" s="11"/>
      <c r="AEI33" s="11"/>
      <c r="AEJ33" s="11"/>
      <c r="AEK33" s="11"/>
      <c r="AEL33" s="11"/>
      <c r="AEM33" s="11"/>
      <c r="AEN33" s="11"/>
      <c r="AEO33" s="11"/>
      <c r="AEP33" s="11"/>
      <c r="AEQ33" s="11"/>
      <c r="AER33" s="11"/>
      <c r="AES33" s="11"/>
      <c r="AET33" s="11"/>
      <c r="AEU33" s="11"/>
      <c r="AEV33" s="11"/>
      <c r="AEW33" s="11"/>
      <c r="AEX33" s="11"/>
      <c r="AEY33" s="11"/>
      <c r="AEZ33" s="11"/>
      <c r="AFA33" s="11"/>
      <c r="AFB33" s="11"/>
      <c r="AFC33" s="11"/>
      <c r="AFD33" s="11"/>
      <c r="AFE33" s="11"/>
      <c r="AFF33" s="11"/>
      <c r="AFG33" s="11"/>
      <c r="AFH33" s="11"/>
      <c r="AFI33" s="11"/>
      <c r="AFJ33" s="11"/>
      <c r="AFK33" s="11"/>
      <c r="AFL33" s="11"/>
      <c r="AFM33" s="11"/>
      <c r="AFN33" s="11"/>
      <c r="AFO33" s="11"/>
      <c r="AFP33" s="11"/>
      <c r="AFQ33" s="11"/>
      <c r="AFR33" s="11"/>
      <c r="AFS33" s="11"/>
      <c r="AFT33" s="11"/>
      <c r="AFU33" s="11"/>
      <c r="AFV33" s="11"/>
      <c r="AFW33" s="11"/>
      <c r="AFX33" s="11"/>
      <c r="AFY33" s="11"/>
      <c r="AFZ33" s="11"/>
      <c r="AGA33" s="11"/>
      <c r="AGB33" s="11"/>
      <c r="AGC33" s="11"/>
      <c r="AGD33" s="11"/>
      <c r="AGE33" s="11"/>
      <c r="AGF33" s="11"/>
      <c r="AGG33" s="11"/>
      <c r="AGH33" s="11"/>
      <c r="AGI33" s="11"/>
      <c r="AGJ33" s="11"/>
      <c r="AGK33" s="11"/>
      <c r="AGL33" s="11"/>
      <c r="AGM33" s="11"/>
      <c r="AGN33" s="11"/>
      <c r="AGO33" s="11"/>
      <c r="AGP33" s="11"/>
      <c r="AGQ33" s="11"/>
      <c r="AGR33" s="11"/>
      <c r="AGS33" s="11"/>
      <c r="AGT33" s="11"/>
      <c r="AGU33" s="11"/>
      <c r="AGV33" s="11"/>
      <c r="AGW33" s="11"/>
      <c r="AGX33" s="11"/>
      <c r="AGY33" s="11"/>
      <c r="AGZ33" s="11"/>
      <c r="AHA33" s="11"/>
      <c r="AHB33" s="11"/>
      <c r="AHC33" s="11"/>
      <c r="AHD33" s="11"/>
      <c r="AHE33" s="11"/>
      <c r="AHF33" s="11"/>
      <c r="AHG33" s="11"/>
      <c r="AHH33" s="11"/>
      <c r="AHI33" s="11"/>
      <c r="AHJ33" s="11"/>
      <c r="AHK33" s="11"/>
      <c r="AHL33" s="11"/>
      <c r="AHM33" s="11"/>
      <c r="AHN33" s="11"/>
      <c r="AHO33" s="11"/>
      <c r="AHP33" s="11"/>
      <c r="AHQ33" s="11"/>
      <c r="AHR33" s="11"/>
      <c r="AHS33" s="11"/>
      <c r="AHT33" s="11"/>
      <c r="AHU33" s="11"/>
      <c r="AHV33" s="11"/>
      <c r="AHW33" s="11"/>
      <c r="AHX33" s="11"/>
      <c r="AHY33" s="11"/>
      <c r="AHZ33" s="11"/>
      <c r="AIA33" s="11"/>
      <c r="AIB33" s="11"/>
      <c r="AIC33" s="11"/>
      <c r="AID33" s="11"/>
      <c r="AIE33" s="11"/>
      <c r="AIF33" s="11"/>
      <c r="AIG33" s="11"/>
      <c r="AIH33" s="11"/>
      <c r="AII33" s="11"/>
      <c r="AIJ33" s="11"/>
      <c r="AIK33" s="11"/>
      <c r="AIL33" s="11"/>
      <c r="AIM33" s="11"/>
      <c r="AIN33" s="11"/>
      <c r="AIO33" s="11"/>
      <c r="AIP33" s="11"/>
      <c r="AIQ33" s="11"/>
      <c r="AIR33" s="11"/>
      <c r="AIS33" s="11"/>
      <c r="AIT33" s="11"/>
      <c r="AIU33" s="11"/>
      <c r="AIV33" s="11"/>
      <c r="AIW33" s="11"/>
      <c r="AIX33" s="11"/>
      <c r="AIY33" s="11"/>
      <c r="AIZ33" s="11"/>
      <c r="AJA33" s="11"/>
      <c r="AJB33" s="11"/>
      <c r="AJC33" s="11"/>
      <c r="AJD33" s="11"/>
      <c r="AJE33" s="11"/>
      <c r="AJF33" s="11"/>
      <c r="AJG33" s="11"/>
      <c r="AJH33" s="11"/>
      <c r="AJI33" s="11"/>
      <c r="AJJ33" s="11"/>
      <c r="AJK33" s="11"/>
      <c r="AJL33" s="11"/>
      <c r="AJM33" s="11"/>
      <c r="AJN33" s="11"/>
      <c r="AJO33" s="11"/>
      <c r="AJP33" s="11"/>
      <c r="AJQ33" s="11"/>
      <c r="AJR33" s="11"/>
      <c r="AJS33" s="11"/>
      <c r="AJT33" s="11"/>
      <c r="AJU33" s="11"/>
      <c r="AJV33" s="11"/>
      <c r="AJW33" s="11"/>
      <c r="AJX33" s="11"/>
      <c r="AJY33" s="11"/>
      <c r="AJZ33" s="11"/>
      <c r="AKA33" s="11"/>
      <c r="AKB33" s="11"/>
      <c r="AKC33" s="11"/>
      <c r="AKD33" s="11"/>
      <c r="AKE33" s="11"/>
      <c r="AKF33" s="11"/>
      <c r="AKG33" s="11"/>
      <c r="AKH33" s="11"/>
      <c r="AKI33" s="11"/>
      <c r="AKJ33" s="11"/>
      <c r="AKK33" s="11"/>
      <c r="AKL33" s="11"/>
      <c r="AKM33" s="11"/>
      <c r="AKN33" s="11"/>
      <c r="AKO33" s="11"/>
      <c r="AKP33" s="11"/>
      <c r="AKQ33" s="11"/>
      <c r="AKR33" s="11"/>
      <c r="AKS33" s="11"/>
      <c r="AKT33" s="11"/>
      <c r="AKU33" s="11"/>
      <c r="AKV33" s="11"/>
      <c r="AKW33" s="11"/>
      <c r="AKX33" s="11"/>
      <c r="AKY33" s="11"/>
      <c r="AKZ33" s="11"/>
      <c r="ALA33" s="11"/>
      <c r="ALB33" s="11"/>
      <c r="ALC33" s="11"/>
      <c r="ALD33" s="11"/>
      <c r="ALE33" s="11"/>
      <c r="ALF33" s="11"/>
      <c r="ALG33" s="11"/>
      <c r="ALH33" s="11"/>
      <c r="ALI33" s="11"/>
      <c r="ALJ33" s="11"/>
      <c r="ALK33" s="11"/>
      <c r="ALL33" s="11"/>
      <c r="ALM33" s="11"/>
      <c r="ALN33" s="11"/>
      <c r="ALO33" s="11"/>
      <c r="ALP33" s="11"/>
      <c r="ALQ33" s="11"/>
      <c r="ALR33" s="11"/>
      <c r="ALS33" s="11"/>
      <c r="ALT33" s="11"/>
      <c r="ALU33" s="11"/>
      <c r="ALV33" s="11"/>
      <c r="ALW33" s="11"/>
      <c r="ALX33" s="11"/>
      <c r="ALY33" s="11"/>
      <c r="ALZ33" s="11"/>
      <c r="AMA33" s="11"/>
      <c r="AMB33" s="11"/>
      <c r="AMC33" s="11"/>
      <c r="AMD33" s="11"/>
      <c r="AME33" s="11"/>
      <c r="AMF33" s="11"/>
      <c r="AMG33" s="11"/>
      <c r="AMH33" s="11"/>
      <c r="AMI33" s="11"/>
      <c r="AMJ33" s="11"/>
      <c r="AMK33" s="11"/>
      <c r="AML33" s="11"/>
      <c r="AMM33" s="11"/>
      <c r="AMN33" s="11"/>
      <c r="AMO33" s="11"/>
      <c r="AMP33" s="11"/>
      <c r="AMQ33" s="11"/>
      <c r="AMR33" s="11"/>
      <c r="AMS33" s="11"/>
      <c r="AMT33" s="11"/>
      <c r="AMU33" s="11"/>
      <c r="AMV33" s="11"/>
      <c r="AMW33" s="11"/>
      <c r="AMX33" s="11"/>
      <c r="AMY33" s="11"/>
      <c r="AMZ33" s="11"/>
      <c r="ANA33" s="11"/>
      <c r="ANB33" s="11"/>
      <c r="ANC33" s="11"/>
      <c r="AND33" s="11"/>
      <c r="ANE33" s="11"/>
      <c r="ANF33" s="11"/>
      <c r="ANG33" s="11"/>
      <c r="ANH33" s="11"/>
      <c r="ANI33" s="11"/>
      <c r="ANJ33" s="11"/>
      <c r="ANK33" s="11"/>
      <c r="ANL33" s="11"/>
      <c r="ANM33" s="11"/>
      <c r="ANN33" s="11"/>
      <c r="ANO33" s="11"/>
      <c r="ANP33" s="11"/>
      <c r="ANQ33" s="11"/>
      <c r="ANR33" s="11"/>
      <c r="ANS33" s="11"/>
      <c r="ANT33" s="11"/>
      <c r="ANU33" s="11"/>
      <c r="ANV33" s="11"/>
      <c r="ANW33" s="11"/>
      <c r="ANX33" s="11"/>
      <c r="ANY33" s="11"/>
      <c r="ANZ33" s="11"/>
      <c r="AOA33" s="11"/>
      <c r="AOB33" s="11"/>
      <c r="AOC33" s="11"/>
      <c r="AOD33" s="11"/>
      <c r="AOE33" s="11"/>
      <c r="AOF33" s="11"/>
      <c r="AOG33" s="11"/>
      <c r="AOH33" s="11"/>
      <c r="AOI33" s="11"/>
      <c r="AOJ33" s="11"/>
      <c r="AOK33" s="11"/>
      <c r="AOL33" s="11"/>
      <c r="AOM33" s="11"/>
      <c r="AON33" s="11"/>
      <c r="AOO33" s="11"/>
      <c r="AOP33" s="11"/>
      <c r="AOQ33" s="11"/>
      <c r="AOR33" s="11"/>
      <c r="AOS33" s="11"/>
      <c r="AOT33" s="11"/>
      <c r="AOU33" s="11"/>
      <c r="AOV33" s="11"/>
      <c r="AOW33" s="11"/>
      <c r="AOX33" s="11"/>
      <c r="AOY33" s="11"/>
      <c r="AOZ33" s="11"/>
      <c r="APA33" s="11"/>
      <c r="APB33" s="11"/>
      <c r="APC33" s="11"/>
      <c r="APD33" s="11"/>
      <c r="APE33" s="11"/>
      <c r="APF33" s="11"/>
      <c r="APG33" s="11"/>
      <c r="APH33" s="11"/>
      <c r="API33" s="11"/>
      <c r="APJ33" s="11"/>
      <c r="APK33" s="11"/>
      <c r="APL33" s="11"/>
      <c r="APM33" s="11"/>
      <c r="APN33" s="11"/>
      <c r="APO33" s="11"/>
      <c r="APP33" s="11"/>
      <c r="APQ33" s="11"/>
      <c r="APR33" s="11"/>
      <c r="APS33" s="11"/>
      <c r="APT33" s="11"/>
      <c r="APU33" s="11"/>
      <c r="APV33" s="11"/>
      <c r="APW33" s="11"/>
      <c r="APX33" s="11"/>
      <c r="APY33" s="11"/>
      <c r="APZ33" s="11"/>
      <c r="AQA33" s="11"/>
      <c r="AQB33" s="11"/>
      <c r="AQC33" s="11"/>
      <c r="AQD33" s="11"/>
      <c r="AQE33" s="11"/>
      <c r="AQF33" s="11"/>
      <c r="AQG33" s="11"/>
      <c r="AQH33" s="11"/>
      <c r="AQI33" s="11"/>
      <c r="AQJ33" s="11"/>
      <c r="AQK33" s="11"/>
      <c r="AQL33" s="11"/>
      <c r="AQM33" s="11"/>
      <c r="AQN33" s="11"/>
      <c r="AQO33" s="11"/>
      <c r="AQP33" s="11"/>
      <c r="AQQ33" s="11"/>
      <c r="AQR33" s="11"/>
      <c r="AQS33" s="11"/>
      <c r="AQT33" s="11"/>
      <c r="AQU33" s="11"/>
      <c r="AQV33" s="11"/>
      <c r="AQW33" s="11"/>
      <c r="AQX33" s="11"/>
      <c r="AQY33" s="11"/>
      <c r="AQZ33" s="11"/>
      <c r="ARA33" s="11"/>
      <c r="ARB33" s="11"/>
      <c r="ARC33" s="11"/>
      <c r="ARD33" s="11"/>
      <c r="ARE33" s="11"/>
      <c r="ARF33" s="11"/>
      <c r="ARG33" s="11"/>
      <c r="ARH33" s="11"/>
      <c r="ARI33" s="11"/>
      <c r="ARJ33" s="11"/>
      <c r="ARK33" s="11"/>
      <c r="ARL33" s="11"/>
      <c r="ARM33" s="11"/>
      <c r="ARN33" s="11"/>
      <c r="ARO33" s="11"/>
      <c r="ARP33" s="11"/>
      <c r="ARQ33" s="11"/>
      <c r="ARR33" s="11"/>
      <c r="ARS33" s="11"/>
      <c r="ART33" s="11"/>
      <c r="ARU33" s="11"/>
      <c r="ARV33" s="11"/>
      <c r="ARW33" s="11"/>
      <c r="ARX33" s="11"/>
      <c r="ARY33" s="11"/>
      <c r="ARZ33" s="11"/>
      <c r="ASA33" s="11"/>
      <c r="ASB33" s="11"/>
      <c r="ASC33" s="11"/>
      <c r="ASD33" s="11"/>
      <c r="ASE33" s="11"/>
      <c r="ASF33" s="11"/>
      <c r="ASG33" s="11"/>
      <c r="ASH33" s="11"/>
      <c r="ASI33" s="11"/>
      <c r="ASJ33" s="11"/>
      <c r="ASK33" s="11"/>
      <c r="ASL33" s="11"/>
      <c r="ASM33" s="11"/>
      <c r="ASN33" s="11"/>
      <c r="ASO33" s="11"/>
      <c r="ASP33" s="11"/>
      <c r="ASQ33" s="11"/>
      <c r="ASR33" s="11"/>
      <c r="ASS33" s="11"/>
      <c r="AST33" s="11"/>
      <c r="ASU33" s="11"/>
      <c r="ASV33" s="11"/>
      <c r="ASW33" s="11"/>
      <c r="ASX33" s="11"/>
      <c r="ASY33" s="11"/>
      <c r="ASZ33" s="11"/>
      <c r="ATA33" s="11"/>
      <c r="ATB33" s="11"/>
      <c r="ATC33" s="11"/>
      <c r="ATD33" s="11"/>
      <c r="ATE33" s="11"/>
      <c r="ATF33" s="11"/>
      <c r="ATG33" s="11"/>
      <c r="ATH33" s="11"/>
      <c r="ATI33" s="11"/>
      <c r="ATJ33" s="11"/>
      <c r="ATK33" s="11"/>
      <c r="ATL33" s="11"/>
      <c r="ATM33" s="11"/>
      <c r="ATN33" s="11"/>
      <c r="ATO33" s="11"/>
      <c r="ATP33" s="11"/>
      <c r="ATQ33" s="11"/>
      <c r="ATR33" s="11"/>
      <c r="ATS33" s="11"/>
      <c r="ATT33" s="11"/>
      <c r="ATU33" s="11"/>
      <c r="ATV33" s="11"/>
      <c r="ATW33" s="11"/>
      <c r="ATX33" s="11"/>
      <c r="ATY33" s="11"/>
      <c r="ATZ33" s="11"/>
      <c r="AUA33" s="11"/>
      <c r="AUB33" s="11"/>
      <c r="AUC33" s="11"/>
      <c r="AUD33" s="11"/>
      <c r="AUE33" s="11"/>
      <c r="AUF33" s="11"/>
      <c r="AUG33" s="11"/>
      <c r="AUH33" s="11"/>
      <c r="AUI33" s="11"/>
      <c r="AUJ33" s="11"/>
      <c r="AUK33" s="11"/>
      <c r="AUL33" s="11"/>
      <c r="AUM33" s="11"/>
      <c r="AUN33" s="11"/>
      <c r="AUO33" s="11"/>
      <c r="AUP33" s="11"/>
      <c r="AUQ33" s="11"/>
      <c r="AUR33" s="11"/>
      <c r="AUS33" s="11"/>
      <c r="AUT33" s="11"/>
      <c r="AUU33" s="11"/>
      <c r="AUV33" s="11"/>
      <c r="AUW33" s="11"/>
      <c r="AUX33" s="11"/>
      <c r="AUY33" s="11"/>
      <c r="AUZ33" s="11"/>
      <c r="AVA33" s="11"/>
      <c r="AVB33" s="11"/>
      <c r="AVC33" s="11"/>
      <c r="AVD33" s="11"/>
      <c r="AVE33" s="11"/>
      <c r="AVF33" s="11"/>
      <c r="AVG33" s="11"/>
      <c r="AVH33" s="11"/>
      <c r="AVI33" s="11"/>
      <c r="AVJ33" s="11"/>
      <c r="AVK33" s="11"/>
      <c r="AVL33" s="11"/>
      <c r="AVM33" s="11"/>
      <c r="AVN33" s="11"/>
      <c r="AVO33" s="11"/>
      <c r="AVP33" s="11"/>
      <c r="AVQ33" s="11"/>
      <c r="AVR33" s="11"/>
      <c r="AVS33" s="11"/>
      <c r="AVT33" s="11"/>
      <c r="AVU33" s="11"/>
      <c r="AVV33" s="11"/>
      <c r="AVW33" s="11"/>
      <c r="AVX33" s="11"/>
      <c r="AVY33" s="11"/>
      <c r="AVZ33" s="11"/>
      <c r="AWA33" s="11"/>
      <c r="AWB33" s="11"/>
      <c r="AWC33" s="11"/>
      <c r="AWD33" s="11"/>
      <c r="AWE33" s="11"/>
      <c r="AWF33" s="11"/>
      <c r="AWG33" s="11"/>
      <c r="AWH33" s="11"/>
      <c r="AWI33" s="11"/>
      <c r="AWJ33" s="11"/>
      <c r="AWK33" s="11"/>
      <c r="AWL33" s="11"/>
      <c r="AWM33" s="11"/>
      <c r="AWN33" s="11"/>
      <c r="AWO33" s="11"/>
      <c r="AWP33" s="11"/>
      <c r="AWQ33" s="11"/>
      <c r="AWR33" s="11"/>
      <c r="AWS33" s="11"/>
      <c r="AWT33" s="11"/>
      <c r="AWU33" s="11"/>
      <c r="AWV33" s="11"/>
      <c r="AWW33" s="11"/>
      <c r="AWX33" s="11"/>
      <c r="AWY33" s="11"/>
      <c r="AWZ33" s="11"/>
      <c r="AXA33" s="11"/>
      <c r="AXB33" s="11"/>
      <c r="AXC33" s="11"/>
      <c r="AXD33" s="11"/>
      <c r="AXE33" s="11"/>
      <c r="AXF33" s="11"/>
      <c r="AXG33" s="11"/>
      <c r="AXH33" s="11"/>
      <c r="AXI33" s="11"/>
      <c r="AXJ33" s="11"/>
      <c r="AXK33" s="11"/>
      <c r="AXL33" s="11"/>
      <c r="AXM33" s="11"/>
      <c r="AXN33" s="11"/>
      <c r="AXO33" s="11"/>
      <c r="AXP33" s="11"/>
      <c r="AXQ33" s="11"/>
      <c r="AXR33" s="11"/>
      <c r="AXS33" s="11"/>
      <c r="AXT33" s="11"/>
      <c r="AXU33" s="11"/>
      <c r="AXV33" s="11"/>
      <c r="AXW33" s="11"/>
      <c r="AXX33" s="11"/>
      <c r="AXY33" s="11"/>
      <c r="AXZ33" s="11"/>
      <c r="AYA33" s="11"/>
      <c r="AYB33" s="11"/>
      <c r="AYC33" s="11"/>
      <c r="AYD33" s="11"/>
      <c r="AYE33" s="11"/>
      <c r="AYF33" s="11"/>
      <c r="AYG33" s="11"/>
      <c r="AYH33" s="11"/>
      <c r="AYI33" s="11"/>
      <c r="AYJ33" s="11"/>
      <c r="AYK33" s="11"/>
      <c r="AYL33" s="11"/>
      <c r="AYM33" s="11"/>
      <c r="AYN33" s="11"/>
      <c r="AYO33" s="11"/>
      <c r="AYP33" s="11"/>
      <c r="AYQ33" s="11"/>
      <c r="AYR33" s="11"/>
      <c r="AYS33" s="11"/>
      <c r="AYT33" s="11"/>
      <c r="AYU33" s="11"/>
      <c r="AYV33" s="11"/>
      <c r="AYW33" s="11"/>
      <c r="AYX33" s="11"/>
      <c r="AYY33" s="11"/>
      <c r="AYZ33" s="11"/>
      <c r="AZA33" s="11"/>
      <c r="AZB33" s="11"/>
      <c r="AZC33" s="11"/>
      <c r="AZD33" s="11"/>
      <c r="AZE33" s="11"/>
      <c r="AZF33" s="11"/>
      <c r="AZG33" s="11"/>
      <c r="AZH33" s="11"/>
      <c r="AZI33" s="11"/>
      <c r="AZJ33" s="11"/>
      <c r="AZK33" s="11"/>
      <c r="AZL33" s="11"/>
      <c r="AZM33" s="11"/>
      <c r="AZN33" s="11"/>
      <c r="AZO33" s="11"/>
      <c r="AZP33" s="11"/>
      <c r="AZQ33" s="11"/>
      <c r="AZR33" s="11"/>
      <c r="AZS33" s="11"/>
      <c r="AZT33" s="11"/>
      <c r="AZU33" s="11"/>
      <c r="AZV33" s="11"/>
      <c r="AZW33" s="11"/>
      <c r="AZX33" s="11"/>
      <c r="AZY33" s="11"/>
      <c r="AZZ33" s="11"/>
      <c r="BAA33" s="11"/>
      <c r="BAB33" s="11"/>
      <c r="BAC33" s="11"/>
      <c r="BAD33" s="11"/>
      <c r="BAE33" s="11"/>
      <c r="BAF33" s="11"/>
      <c r="BAG33" s="11"/>
      <c r="BAH33" s="11"/>
      <c r="BAI33" s="11"/>
      <c r="BAJ33" s="11"/>
      <c r="BAK33" s="11"/>
      <c r="BAL33" s="11"/>
      <c r="BAM33" s="11"/>
      <c r="BAN33" s="11"/>
      <c r="BAO33" s="11"/>
      <c r="BAP33" s="11"/>
      <c r="BAQ33" s="11"/>
      <c r="BAR33" s="11"/>
      <c r="BAS33" s="11"/>
      <c r="BAT33" s="11"/>
      <c r="BAU33" s="11"/>
      <c r="BAV33" s="11"/>
      <c r="BAW33" s="11"/>
      <c r="BAX33" s="11"/>
      <c r="BAY33" s="11"/>
      <c r="BAZ33" s="11"/>
      <c r="BBA33" s="11"/>
      <c r="BBB33" s="11"/>
      <c r="BBC33" s="11"/>
      <c r="BBD33" s="11"/>
      <c r="BBE33" s="11"/>
      <c r="BBF33" s="11"/>
      <c r="BBG33" s="11"/>
      <c r="BBH33" s="11"/>
      <c r="BBI33" s="11"/>
      <c r="BBJ33" s="11"/>
      <c r="BBK33" s="11"/>
      <c r="BBL33" s="11"/>
      <c r="BBM33" s="11"/>
      <c r="BBN33" s="11"/>
      <c r="BBO33" s="11"/>
      <c r="BBP33" s="11"/>
      <c r="BBQ33" s="11"/>
      <c r="BBR33" s="11"/>
      <c r="BBS33" s="11"/>
      <c r="BBT33" s="11"/>
      <c r="BBU33" s="11"/>
      <c r="BBV33" s="11"/>
      <c r="BBW33" s="11"/>
      <c r="BBX33" s="11"/>
      <c r="BBY33" s="11"/>
      <c r="BBZ33" s="11"/>
      <c r="BCA33" s="11"/>
      <c r="BCB33" s="11"/>
      <c r="BCC33" s="11"/>
      <c r="BCD33" s="11"/>
      <c r="BCE33" s="11"/>
      <c r="BCF33" s="11"/>
      <c r="BCG33" s="11"/>
      <c r="BCH33" s="11"/>
      <c r="BCI33" s="11"/>
      <c r="BCJ33" s="11"/>
      <c r="BCK33" s="11"/>
      <c r="BCL33" s="11"/>
      <c r="BCM33" s="11"/>
      <c r="BCN33" s="11"/>
      <c r="BCO33" s="11"/>
      <c r="BCP33" s="11"/>
      <c r="BCQ33" s="11"/>
      <c r="BCR33" s="11"/>
      <c r="BCS33" s="11"/>
      <c r="BCT33" s="11"/>
      <c r="BCU33" s="11"/>
      <c r="BCV33" s="11"/>
      <c r="BCW33" s="11"/>
      <c r="BCX33" s="11"/>
      <c r="BCY33" s="11"/>
      <c r="BCZ33" s="11"/>
      <c r="BDA33" s="11"/>
      <c r="BDB33" s="11"/>
      <c r="BDC33" s="11"/>
      <c r="BDD33" s="11"/>
      <c r="BDE33" s="11"/>
      <c r="BDF33" s="11"/>
      <c r="BDG33" s="11"/>
      <c r="BDH33" s="11"/>
      <c r="BDI33" s="11"/>
      <c r="BDJ33" s="11"/>
      <c r="BDK33" s="11"/>
      <c r="BDL33" s="11"/>
      <c r="BDM33" s="11"/>
      <c r="BDN33" s="11"/>
      <c r="BDO33" s="11"/>
      <c r="BDP33" s="11"/>
      <c r="BDQ33" s="11"/>
      <c r="BDR33" s="11"/>
      <c r="BDS33" s="11"/>
      <c r="BDT33" s="11"/>
      <c r="BDU33" s="11"/>
      <c r="BDV33" s="11"/>
      <c r="BDW33" s="11"/>
      <c r="BDX33" s="11"/>
      <c r="BDY33" s="11"/>
      <c r="BDZ33" s="11"/>
      <c r="BEA33" s="11"/>
      <c r="BEB33" s="11"/>
      <c r="BEC33" s="11"/>
      <c r="BED33" s="11"/>
      <c r="BEE33" s="11"/>
      <c r="BEF33" s="11"/>
      <c r="BEG33" s="11"/>
      <c r="BEH33" s="11"/>
      <c r="BEI33" s="11"/>
      <c r="BEJ33" s="11"/>
      <c r="BEK33" s="11"/>
      <c r="BEL33" s="11"/>
      <c r="BEM33" s="11"/>
      <c r="BEN33" s="11"/>
      <c r="BEO33" s="11"/>
      <c r="BEP33" s="11"/>
      <c r="BEQ33" s="11"/>
      <c r="BER33" s="11"/>
      <c r="BES33" s="11"/>
      <c r="BET33" s="11"/>
      <c r="BEU33" s="11"/>
      <c r="BEV33" s="11"/>
      <c r="BEW33" s="11"/>
      <c r="BEX33" s="11"/>
      <c r="BEY33" s="11"/>
      <c r="BEZ33" s="11"/>
      <c r="BFA33" s="11"/>
      <c r="BFB33" s="11"/>
      <c r="BFC33" s="11"/>
      <c r="BFD33" s="11"/>
      <c r="BFE33" s="11"/>
      <c r="BFF33" s="11"/>
      <c r="BFG33" s="11"/>
      <c r="BFH33" s="11"/>
      <c r="BFI33" s="11"/>
      <c r="BFJ33" s="11"/>
      <c r="BFK33" s="11"/>
      <c r="BFL33" s="11"/>
      <c r="BFM33" s="11"/>
      <c r="BFN33" s="11"/>
      <c r="BFO33" s="11"/>
      <c r="BFP33" s="11"/>
      <c r="BFQ33" s="11"/>
      <c r="BFR33" s="11"/>
      <c r="BFS33" s="11"/>
      <c r="BFT33" s="11"/>
      <c r="BFU33" s="11"/>
      <c r="BFV33" s="11"/>
      <c r="BFW33" s="11"/>
      <c r="BFX33" s="11"/>
      <c r="BFY33" s="11"/>
      <c r="BFZ33" s="11"/>
      <c r="BGA33" s="11"/>
      <c r="BGB33" s="11"/>
      <c r="BGC33" s="11"/>
      <c r="BGD33" s="11"/>
      <c r="BGE33" s="11"/>
      <c r="BGF33" s="11"/>
      <c r="BGG33" s="11"/>
      <c r="BGH33" s="11"/>
      <c r="BGI33" s="11"/>
      <c r="BGJ33" s="11"/>
      <c r="BGK33" s="11"/>
      <c r="BGL33" s="11"/>
      <c r="BGM33" s="11"/>
      <c r="BGN33" s="11"/>
      <c r="BGO33" s="11"/>
      <c r="BGP33" s="11"/>
      <c r="BGQ33" s="11"/>
      <c r="BGR33" s="11"/>
      <c r="BGS33" s="11"/>
      <c r="BGT33" s="11"/>
      <c r="BGU33" s="11"/>
      <c r="BGV33" s="11"/>
      <c r="BGW33" s="11"/>
      <c r="BGX33" s="11"/>
      <c r="BGY33" s="11"/>
      <c r="BGZ33" s="11"/>
      <c r="BHA33" s="11"/>
      <c r="BHB33" s="11"/>
      <c r="BHC33" s="11"/>
      <c r="BHD33" s="11"/>
      <c r="BHE33" s="11"/>
      <c r="BHF33" s="11"/>
      <c r="BHG33" s="11"/>
      <c r="BHH33" s="11"/>
      <c r="BHI33" s="11"/>
      <c r="BHJ33" s="11"/>
      <c r="BHK33" s="11"/>
      <c r="BHL33" s="11"/>
      <c r="BHM33" s="11"/>
      <c r="BHN33" s="11"/>
      <c r="BHO33" s="11"/>
      <c r="BHP33" s="11"/>
      <c r="BHQ33" s="11"/>
      <c r="BHR33" s="11"/>
      <c r="BHS33" s="11"/>
      <c r="BHT33" s="11"/>
      <c r="BHU33" s="11"/>
      <c r="BHV33" s="11"/>
      <c r="BHW33" s="11"/>
      <c r="BHX33" s="11"/>
      <c r="BHY33" s="11"/>
      <c r="BHZ33" s="11"/>
      <c r="BIA33" s="11"/>
      <c r="BIB33" s="11"/>
      <c r="BIC33" s="11"/>
      <c r="BID33" s="11"/>
      <c r="BIE33" s="11"/>
      <c r="BIF33" s="11"/>
      <c r="BIG33" s="11"/>
      <c r="BIH33" s="11"/>
      <c r="BII33" s="11"/>
      <c r="BIJ33" s="11"/>
      <c r="BIK33" s="11"/>
      <c r="BIL33" s="11"/>
      <c r="BIM33" s="11"/>
      <c r="BIN33" s="11"/>
      <c r="BIO33" s="11"/>
      <c r="BIP33" s="11"/>
      <c r="BIQ33" s="11"/>
      <c r="BIR33" s="11"/>
      <c r="BIS33" s="11"/>
      <c r="BIT33" s="11"/>
      <c r="BIU33" s="11"/>
      <c r="BIV33" s="11"/>
      <c r="BIW33" s="11"/>
      <c r="BIX33" s="11"/>
      <c r="BIY33" s="11"/>
      <c r="BIZ33" s="11"/>
      <c r="BJA33" s="11"/>
      <c r="BJB33" s="11"/>
      <c r="BJC33" s="11"/>
      <c r="BJD33" s="11"/>
      <c r="BJE33" s="11"/>
      <c r="BJF33" s="11"/>
      <c r="BJG33" s="11"/>
      <c r="BJH33" s="11"/>
      <c r="BJI33" s="11"/>
      <c r="BJJ33" s="11"/>
      <c r="BJK33" s="11"/>
      <c r="BJL33" s="11"/>
      <c r="BJM33" s="11"/>
      <c r="BJN33" s="11"/>
      <c r="BJO33" s="11"/>
      <c r="BJP33" s="11"/>
      <c r="BJQ33" s="11"/>
      <c r="BJR33" s="11"/>
      <c r="BJS33" s="11"/>
      <c r="BJT33" s="11"/>
      <c r="BJU33" s="11"/>
      <c r="BJV33" s="11"/>
      <c r="BJW33" s="11"/>
      <c r="BJX33" s="11"/>
      <c r="BJY33" s="11"/>
      <c r="BJZ33" s="11"/>
      <c r="BKA33" s="11"/>
      <c r="BKB33" s="11"/>
      <c r="BKC33" s="11"/>
      <c r="BKD33" s="11"/>
      <c r="BKE33" s="11"/>
      <c r="BKF33" s="11"/>
      <c r="BKG33" s="11"/>
      <c r="BKH33" s="11"/>
      <c r="BKI33" s="11"/>
      <c r="BKJ33" s="11"/>
      <c r="BKK33" s="11"/>
      <c r="BKL33" s="11"/>
      <c r="BKM33" s="11"/>
      <c r="BKN33" s="11"/>
      <c r="BKO33" s="11"/>
      <c r="BKP33" s="11"/>
      <c r="BKQ33" s="11"/>
      <c r="BKR33" s="11"/>
      <c r="BKS33" s="11"/>
      <c r="BKT33" s="11"/>
      <c r="BKU33" s="11"/>
      <c r="BKV33" s="11"/>
      <c r="BKW33" s="11"/>
      <c r="BKX33" s="11"/>
      <c r="BKY33" s="11"/>
      <c r="BKZ33" s="11"/>
      <c r="BLA33" s="11"/>
      <c r="BLB33" s="11"/>
      <c r="BLC33" s="11"/>
      <c r="BLD33" s="11"/>
      <c r="BLE33" s="11"/>
      <c r="BLF33" s="11"/>
      <c r="BLG33" s="11"/>
      <c r="BLH33" s="11"/>
      <c r="BLI33" s="11"/>
      <c r="BLJ33" s="11"/>
      <c r="BLK33" s="11"/>
      <c r="BLL33" s="11"/>
      <c r="BLM33" s="11"/>
      <c r="BLN33" s="11"/>
      <c r="BLO33" s="11"/>
      <c r="BLP33" s="11"/>
      <c r="BLQ33" s="11"/>
      <c r="BLR33" s="11"/>
      <c r="BLS33" s="11"/>
      <c r="BLT33" s="11"/>
      <c r="BLU33" s="11"/>
      <c r="BLV33" s="11"/>
      <c r="BLW33" s="11"/>
      <c r="BLX33" s="11"/>
      <c r="BLY33" s="11"/>
      <c r="BLZ33" s="11"/>
      <c r="BMA33" s="11"/>
      <c r="BMB33" s="11"/>
      <c r="BMC33" s="11"/>
      <c r="BMD33" s="11"/>
      <c r="BME33" s="11"/>
      <c r="BMF33" s="11"/>
      <c r="BMG33" s="11"/>
      <c r="BMH33" s="11"/>
      <c r="BMI33" s="11"/>
      <c r="BMJ33" s="11"/>
      <c r="BMK33" s="11"/>
      <c r="BML33" s="11"/>
      <c r="BMM33" s="11"/>
      <c r="BMN33" s="11"/>
      <c r="BMO33" s="11"/>
      <c r="BMP33" s="11"/>
      <c r="BMQ33" s="11"/>
      <c r="BMR33" s="11"/>
      <c r="BMS33" s="11"/>
      <c r="BMT33" s="11"/>
      <c r="BMU33" s="11"/>
      <c r="BMV33" s="11"/>
      <c r="BMW33" s="11"/>
      <c r="BMX33" s="11"/>
      <c r="BMY33" s="11"/>
      <c r="BMZ33" s="11"/>
      <c r="BNA33" s="11"/>
      <c r="BNB33" s="11"/>
      <c r="BNC33" s="11"/>
      <c r="BND33" s="11"/>
      <c r="BNE33" s="11"/>
      <c r="BNF33" s="11"/>
      <c r="BNG33" s="11"/>
      <c r="BNH33" s="11"/>
      <c r="BNI33" s="11"/>
      <c r="BNJ33" s="11"/>
      <c r="BNK33" s="11"/>
      <c r="BNL33" s="11"/>
      <c r="BNM33" s="11"/>
      <c r="BNN33" s="11"/>
      <c r="BNO33" s="11"/>
      <c r="BNP33" s="11"/>
      <c r="BNQ33" s="11"/>
      <c r="BNR33" s="11"/>
      <c r="BNS33" s="11"/>
      <c r="BNT33" s="11"/>
      <c r="BNU33" s="11"/>
      <c r="BNV33" s="11"/>
      <c r="BNW33" s="11"/>
      <c r="BNX33" s="11"/>
      <c r="BNY33" s="11"/>
      <c r="BNZ33" s="11"/>
      <c r="BOA33" s="11"/>
      <c r="BOB33" s="11"/>
      <c r="BOC33" s="11"/>
      <c r="BOD33" s="11"/>
      <c r="BOE33" s="11"/>
      <c r="BOF33" s="11"/>
      <c r="BOG33" s="11"/>
      <c r="BOH33" s="11"/>
      <c r="BOI33" s="11"/>
      <c r="BOJ33" s="11"/>
      <c r="BOK33" s="11"/>
      <c r="BOL33" s="11"/>
      <c r="BOM33" s="11"/>
      <c r="BON33" s="11"/>
      <c r="BOO33" s="11"/>
      <c r="BOP33" s="11"/>
      <c r="BOQ33" s="11"/>
      <c r="BOR33" s="11"/>
      <c r="BOS33" s="11"/>
      <c r="BOT33" s="11"/>
      <c r="BOU33" s="11"/>
      <c r="BOV33" s="11"/>
      <c r="BOW33" s="11"/>
      <c r="BOX33" s="11"/>
      <c r="BOY33" s="11"/>
      <c r="BOZ33" s="11"/>
      <c r="BPA33" s="11"/>
      <c r="BPB33" s="11"/>
      <c r="BPC33" s="11"/>
      <c r="BPD33" s="11"/>
      <c r="BPE33" s="11"/>
      <c r="BPF33" s="11"/>
      <c r="BPG33" s="11"/>
      <c r="BPH33" s="11"/>
      <c r="BPI33" s="11"/>
      <c r="BPJ33" s="11"/>
      <c r="BPK33" s="11"/>
      <c r="BPL33" s="11"/>
      <c r="BPM33" s="11"/>
      <c r="BPN33" s="11"/>
      <c r="BPO33" s="11"/>
      <c r="BPP33" s="11"/>
      <c r="BPQ33" s="11"/>
      <c r="BPR33" s="11"/>
      <c r="BPS33" s="11"/>
      <c r="BPT33" s="11"/>
      <c r="BPU33" s="11"/>
      <c r="BPV33" s="11"/>
      <c r="BPW33" s="11"/>
      <c r="BPX33" s="11"/>
      <c r="BPY33" s="11"/>
      <c r="BPZ33" s="11"/>
      <c r="BQA33" s="11"/>
      <c r="BQB33" s="11"/>
      <c r="BQC33" s="11"/>
      <c r="BQD33" s="11"/>
      <c r="BQE33" s="11"/>
      <c r="BQF33" s="11"/>
      <c r="BQG33" s="11"/>
      <c r="BQH33" s="11"/>
      <c r="BQI33" s="11"/>
      <c r="BQJ33" s="11"/>
      <c r="BQK33" s="11"/>
      <c r="BQL33" s="11"/>
      <c r="BQM33" s="11"/>
      <c r="BQN33" s="11"/>
      <c r="BQO33" s="11"/>
      <c r="BQP33" s="11"/>
      <c r="BQQ33" s="11"/>
      <c r="BQR33" s="11"/>
      <c r="BQS33" s="11"/>
      <c r="BQT33" s="11"/>
      <c r="BQU33" s="11"/>
      <c r="BQV33" s="11"/>
      <c r="BQW33" s="11"/>
      <c r="BQX33" s="11"/>
      <c r="BQY33" s="11"/>
      <c r="BQZ33" s="11"/>
      <c r="BRA33" s="11"/>
      <c r="BRB33" s="11"/>
      <c r="BRC33" s="11"/>
      <c r="BRD33" s="11"/>
      <c r="BRE33" s="11"/>
      <c r="BRF33" s="11"/>
      <c r="BRG33" s="11"/>
      <c r="BRH33" s="11"/>
      <c r="BRI33" s="11"/>
      <c r="BRJ33" s="11"/>
      <c r="BRK33" s="11"/>
      <c r="BRL33" s="11"/>
      <c r="BRM33" s="11"/>
      <c r="BRN33" s="11"/>
      <c r="BRO33" s="11"/>
      <c r="BRP33" s="11"/>
      <c r="BRQ33" s="11"/>
      <c r="BRR33" s="11"/>
      <c r="BRS33" s="11"/>
      <c r="BRT33" s="11"/>
      <c r="BRU33" s="11"/>
      <c r="BRV33" s="11"/>
      <c r="BRW33" s="11"/>
      <c r="BRX33" s="11"/>
      <c r="BRY33" s="11"/>
      <c r="BRZ33" s="11"/>
      <c r="BSA33" s="11"/>
      <c r="BSB33" s="11"/>
      <c r="BSC33" s="11"/>
      <c r="BSD33" s="11"/>
      <c r="BSE33" s="11"/>
      <c r="BSF33" s="11"/>
      <c r="BSG33" s="11"/>
      <c r="BSH33" s="11"/>
      <c r="BSI33" s="11"/>
      <c r="BSJ33" s="11"/>
      <c r="BSK33" s="11"/>
      <c r="BSL33" s="11"/>
      <c r="BSM33" s="11"/>
      <c r="BSN33" s="11"/>
      <c r="BSO33" s="11"/>
      <c r="BSP33" s="11"/>
      <c r="BSQ33" s="11"/>
      <c r="BSR33" s="11"/>
      <c r="BSS33" s="11"/>
      <c r="BST33" s="11"/>
      <c r="BSU33" s="11"/>
      <c r="BSV33" s="11"/>
      <c r="BSW33" s="11"/>
      <c r="BSX33" s="11"/>
      <c r="BSY33" s="11"/>
      <c r="BSZ33" s="11"/>
      <c r="BTA33" s="11"/>
      <c r="BTB33" s="11"/>
      <c r="BTC33" s="11"/>
      <c r="BTD33" s="11"/>
      <c r="BTE33" s="11"/>
      <c r="BTF33" s="11"/>
      <c r="BTG33" s="11"/>
      <c r="BTH33" s="11"/>
      <c r="BTI33" s="11"/>
      <c r="BTJ33" s="11"/>
      <c r="BTK33" s="11"/>
      <c r="BTL33" s="11"/>
      <c r="BTM33" s="11"/>
      <c r="BTN33" s="11"/>
      <c r="BTO33" s="11"/>
      <c r="BTP33" s="11"/>
      <c r="BTQ33" s="11"/>
      <c r="BTR33" s="11"/>
      <c r="BTS33" s="11"/>
      <c r="BTT33" s="11"/>
      <c r="BTU33" s="11"/>
      <c r="BTV33" s="11"/>
      <c r="BTW33" s="11"/>
      <c r="BTX33" s="11"/>
      <c r="BTY33" s="11"/>
      <c r="BTZ33" s="11"/>
      <c r="BUA33" s="11"/>
      <c r="BUB33" s="11"/>
      <c r="BUC33" s="11"/>
      <c r="BUD33" s="11"/>
      <c r="BUE33" s="11"/>
      <c r="BUF33" s="11"/>
      <c r="BUG33" s="11"/>
      <c r="BUH33" s="11"/>
      <c r="BUI33" s="11"/>
      <c r="BUJ33" s="11"/>
      <c r="BUK33" s="11"/>
      <c r="BUL33" s="11"/>
      <c r="BUM33" s="11"/>
      <c r="BUN33" s="11"/>
      <c r="BUO33" s="11"/>
      <c r="BUP33" s="11"/>
      <c r="BUQ33" s="11"/>
      <c r="BUR33" s="11"/>
      <c r="BUS33" s="11"/>
      <c r="BUT33" s="11"/>
      <c r="BUU33" s="11"/>
      <c r="BUV33" s="11"/>
      <c r="BUW33" s="11"/>
      <c r="BUX33" s="11"/>
      <c r="BUY33" s="11"/>
      <c r="BUZ33" s="11"/>
      <c r="BVA33" s="11"/>
      <c r="BVB33" s="11"/>
      <c r="BVC33" s="11"/>
      <c r="BVD33" s="11"/>
      <c r="BVE33" s="11"/>
      <c r="BVF33" s="11"/>
      <c r="BVG33" s="11"/>
      <c r="BVH33" s="11"/>
      <c r="BVI33" s="11"/>
      <c r="BVJ33" s="11"/>
      <c r="BVK33" s="11"/>
      <c r="BVL33" s="11"/>
      <c r="BVM33" s="11"/>
      <c r="BVN33" s="11"/>
      <c r="BVO33" s="11"/>
      <c r="BVP33" s="11"/>
      <c r="BVQ33" s="11"/>
      <c r="BVR33" s="11"/>
      <c r="BVS33" s="11"/>
      <c r="BVT33" s="11"/>
      <c r="BVU33" s="11"/>
      <c r="BVV33" s="11"/>
      <c r="BVW33" s="11"/>
      <c r="BVX33" s="11"/>
      <c r="BVY33" s="11"/>
      <c r="BVZ33" s="11"/>
      <c r="BWA33" s="11"/>
      <c r="BWB33" s="11"/>
      <c r="BWC33" s="11"/>
      <c r="BWD33" s="11"/>
      <c r="BWE33" s="11"/>
      <c r="BWF33" s="11"/>
      <c r="BWG33" s="11"/>
      <c r="BWH33" s="11"/>
      <c r="BWI33" s="11"/>
      <c r="BWJ33" s="11"/>
      <c r="BWK33" s="11"/>
      <c r="BWL33" s="11"/>
      <c r="BWM33" s="11"/>
      <c r="BWN33" s="11"/>
      <c r="BWO33" s="11"/>
      <c r="BWP33" s="11"/>
      <c r="BWQ33" s="11"/>
      <c r="BWR33" s="11"/>
      <c r="BWS33" s="11"/>
      <c r="BWT33" s="11"/>
      <c r="BWU33" s="11"/>
      <c r="BWV33" s="11"/>
      <c r="BWW33" s="11"/>
      <c r="BWX33" s="11"/>
      <c r="BWY33" s="11"/>
      <c r="BWZ33" s="11"/>
      <c r="BXA33" s="11"/>
      <c r="BXB33" s="11"/>
      <c r="BXC33" s="11"/>
      <c r="BXD33" s="11"/>
      <c r="BXE33" s="11"/>
      <c r="BXF33" s="11"/>
      <c r="BXG33" s="11"/>
      <c r="BXH33" s="11"/>
      <c r="BXI33" s="11"/>
      <c r="BXJ33" s="11"/>
      <c r="BXK33" s="11"/>
      <c r="BXL33" s="11"/>
      <c r="BXM33" s="11"/>
      <c r="BXN33" s="11"/>
      <c r="BXO33" s="11"/>
      <c r="BXP33" s="11"/>
      <c r="BXQ33" s="11"/>
      <c r="BXR33" s="11"/>
      <c r="BXS33" s="11"/>
      <c r="BXT33" s="11"/>
      <c r="BXU33" s="11"/>
      <c r="BXV33" s="11"/>
      <c r="BXW33" s="11"/>
      <c r="BXX33" s="11"/>
      <c r="BXY33" s="11"/>
      <c r="BXZ33" s="11"/>
      <c r="BYA33" s="11"/>
      <c r="BYB33" s="11"/>
      <c r="BYC33" s="11"/>
      <c r="BYD33" s="11"/>
      <c r="BYE33" s="11"/>
      <c r="BYF33" s="11"/>
      <c r="BYG33" s="11"/>
      <c r="BYH33" s="11"/>
      <c r="BYI33" s="11"/>
      <c r="BYJ33" s="11"/>
      <c r="BYK33" s="11"/>
      <c r="BYL33" s="11"/>
      <c r="BYM33" s="11"/>
      <c r="BYN33" s="11"/>
      <c r="BYO33" s="11"/>
      <c r="BYP33" s="11"/>
      <c r="BYQ33" s="11"/>
      <c r="BYR33" s="11"/>
      <c r="BYS33" s="11"/>
      <c r="BYT33" s="11"/>
      <c r="BYU33" s="11"/>
      <c r="BYV33" s="11"/>
      <c r="BYW33" s="11"/>
      <c r="BYX33" s="11"/>
      <c r="BYY33" s="11"/>
      <c r="BYZ33" s="11"/>
      <c r="BZA33" s="11"/>
      <c r="BZB33" s="11"/>
      <c r="BZC33" s="11"/>
      <c r="BZD33" s="11"/>
      <c r="BZE33" s="11"/>
      <c r="BZF33" s="11"/>
      <c r="BZG33" s="11"/>
      <c r="BZH33" s="11"/>
      <c r="BZI33" s="11"/>
      <c r="BZJ33" s="11"/>
      <c r="BZK33" s="11"/>
      <c r="BZL33" s="11"/>
      <c r="BZM33" s="11"/>
      <c r="BZN33" s="11"/>
      <c r="BZO33" s="11"/>
      <c r="BZP33" s="11"/>
      <c r="BZQ33" s="11"/>
      <c r="BZR33" s="11"/>
      <c r="BZS33" s="11"/>
      <c r="BZT33" s="11"/>
      <c r="BZU33" s="11"/>
      <c r="BZV33" s="11"/>
      <c r="BZW33" s="11"/>
      <c r="BZX33" s="11"/>
      <c r="BZY33" s="11"/>
      <c r="BZZ33" s="11"/>
      <c r="CAA33" s="11"/>
      <c r="CAB33" s="11"/>
      <c r="CAC33" s="11"/>
      <c r="CAD33" s="11"/>
      <c r="CAE33" s="11"/>
      <c r="CAF33" s="11"/>
      <c r="CAG33" s="11"/>
      <c r="CAH33" s="11"/>
      <c r="CAI33" s="11"/>
      <c r="CAJ33" s="11"/>
      <c r="CAK33" s="11"/>
      <c r="CAL33" s="11"/>
      <c r="CAM33" s="11"/>
      <c r="CAN33" s="11"/>
      <c r="CAO33" s="11"/>
      <c r="CAP33" s="11"/>
      <c r="CAQ33" s="11"/>
      <c r="CAR33" s="11"/>
      <c r="CAS33" s="11"/>
      <c r="CAT33" s="11"/>
      <c r="CAU33" s="11"/>
      <c r="CAV33" s="11"/>
      <c r="CAW33" s="11"/>
      <c r="CAX33" s="11"/>
      <c r="CAY33" s="11"/>
      <c r="CAZ33" s="11"/>
      <c r="CBA33" s="11"/>
      <c r="CBB33" s="11"/>
      <c r="CBC33" s="11"/>
      <c r="CBD33" s="11"/>
      <c r="CBE33" s="11"/>
      <c r="CBF33" s="11"/>
      <c r="CBG33" s="11"/>
      <c r="CBH33" s="11"/>
      <c r="CBI33" s="11"/>
      <c r="CBJ33" s="11"/>
      <c r="CBK33" s="11"/>
      <c r="CBL33" s="11"/>
      <c r="CBM33" s="11"/>
      <c r="CBN33" s="11"/>
      <c r="CBO33" s="11"/>
      <c r="CBP33" s="11"/>
      <c r="CBQ33" s="11"/>
      <c r="CBR33" s="11"/>
      <c r="CBS33" s="11"/>
      <c r="CBT33" s="11"/>
      <c r="CBU33" s="11"/>
      <c r="CBV33" s="11"/>
      <c r="CBW33" s="11"/>
      <c r="CBX33" s="11"/>
      <c r="CBY33" s="11"/>
      <c r="CBZ33" s="11"/>
      <c r="CCA33" s="11"/>
      <c r="CCB33" s="11"/>
      <c r="CCC33" s="11"/>
      <c r="CCD33" s="11"/>
      <c r="CCE33" s="11"/>
      <c r="CCF33" s="11"/>
      <c r="CCG33" s="11"/>
      <c r="CCH33" s="11"/>
      <c r="CCI33" s="11"/>
      <c r="CCJ33" s="11"/>
      <c r="CCK33" s="11"/>
      <c r="CCL33" s="11"/>
      <c r="CCM33" s="11"/>
      <c r="CCN33" s="11"/>
      <c r="CCO33" s="11"/>
      <c r="CCP33" s="11"/>
      <c r="CCQ33" s="11"/>
      <c r="CCR33" s="11"/>
      <c r="CCS33" s="11"/>
      <c r="CCT33" s="11"/>
      <c r="CCU33" s="11"/>
      <c r="CCV33" s="11"/>
      <c r="CCW33" s="11"/>
      <c r="CCX33" s="11"/>
      <c r="CCY33" s="11"/>
      <c r="CCZ33" s="11"/>
      <c r="CDA33" s="11"/>
      <c r="CDB33" s="11"/>
      <c r="CDC33" s="11"/>
      <c r="CDD33" s="11"/>
      <c r="CDE33" s="11"/>
      <c r="CDF33" s="11"/>
      <c r="CDG33" s="11"/>
      <c r="CDH33" s="11"/>
      <c r="CDI33" s="11"/>
      <c r="CDJ33" s="11"/>
      <c r="CDK33" s="11"/>
      <c r="CDL33" s="11"/>
      <c r="CDM33" s="11"/>
      <c r="CDN33" s="11"/>
      <c r="CDO33" s="11"/>
      <c r="CDP33" s="11"/>
      <c r="CDQ33" s="11"/>
      <c r="CDR33" s="11"/>
      <c r="CDS33" s="11"/>
      <c r="CDT33" s="11"/>
      <c r="CDU33" s="11"/>
      <c r="CDV33" s="11"/>
      <c r="CDW33" s="11"/>
      <c r="CDX33" s="11"/>
      <c r="CDY33" s="11"/>
      <c r="CDZ33" s="11"/>
      <c r="CEA33" s="11"/>
      <c r="CEB33" s="11"/>
      <c r="CEC33" s="11"/>
      <c r="CED33" s="11"/>
      <c r="CEE33" s="11"/>
      <c r="CEF33" s="11"/>
      <c r="CEG33" s="11"/>
      <c r="CEH33" s="11"/>
      <c r="CEI33" s="11"/>
      <c r="CEJ33" s="11"/>
      <c r="CEK33" s="11"/>
      <c r="CEL33" s="11"/>
      <c r="CEM33" s="11"/>
      <c r="CEN33" s="11"/>
      <c r="CEO33" s="11"/>
      <c r="CEP33" s="11"/>
      <c r="CEQ33" s="11"/>
      <c r="CER33" s="11"/>
      <c r="CES33" s="11"/>
      <c r="CET33" s="11"/>
      <c r="CEU33" s="11"/>
      <c r="CEV33" s="11"/>
      <c r="CEW33" s="11"/>
      <c r="CEX33" s="11"/>
      <c r="CEY33" s="11"/>
      <c r="CEZ33" s="11"/>
      <c r="CFA33" s="11"/>
      <c r="CFB33" s="11"/>
      <c r="CFC33" s="11"/>
      <c r="CFD33" s="11"/>
      <c r="CFE33" s="11"/>
      <c r="CFF33" s="11"/>
      <c r="CFG33" s="11"/>
      <c r="CFH33" s="11"/>
      <c r="CFI33" s="11"/>
      <c r="CFJ33" s="11"/>
      <c r="CFK33" s="11"/>
      <c r="CFL33" s="11"/>
      <c r="CFM33" s="11"/>
      <c r="CFN33" s="11"/>
      <c r="CFO33" s="11"/>
      <c r="CFP33" s="11"/>
      <c r="CFQ33" s="11"/>
      <c r="CFR33" s="11"/>
      <c r="CFS33" s="11"/>
      <c r="CFT33" s="11"/>
      <c r="CFU33" s="11"/>
      <c r="CFV33" s="11"/>
      <c r="CFW33" s="11"/>
      <c r="CFX33" s="11"/>
      <c r="CFY33" s="11"/>
      <c r="CFZ33" s="11"/>
      <c r="CGA33" s="11"/>
      <c r="CGB33" s="11"/>
      <c r="CGC33" s="11"/>
      <c r="CGD33" s="11"/>
      <c r="CGE33" s="11"/>
      <c r="CGF33" s="11"/>
      <c r="CGG33" s="11"/>
      <c r="CGH33" s="11"/>
      <c r="CGI33" s="11"/>
      <c r="CGJ33" s="11"/>
      <c r="CGK33" s="11"/>
      <c r="CGL33" s="11"/>
      <c r="CGM33" s="11"/>
      <c r="CGN33" s="11"/>
      <c r="CGO33" s="11"/>
      <c r="CGP33" s="11"/>
      <c r="CGQ33" s="11"/>
      <c r="CGR33" s="11"/>
      <c r="CGS33" s="11"/>
      <c r="CGT33" s="11"/>
      <c r="CGU33" s="11"/>
      <c r="CGV33" s="11"/>
      <c r="CGW33" s="11"/>
      <c r="CGX33" s="11"/>
      <c r="CGY33" s="11"/>
      <c r="CGZ33" s="11"/>
      <c r="CHA33" s="11"/>
      <c r="CHB33" s="11"/>
      <c r="CHC33" s="11"/>
      <c r="CHD33" s="11"/>
      <c r="CHE33" s="11"/>
      <c r="CHF33" s="11"/>
      <c r="CHG33" s="11"/>
      <c r="CHH33" s="11"/>
      <c r="CHI33" s="11"/>
      <c r="CHJ33" s="11"/>
      <c r="CHK33" s="11"/>
      <c r="CHL33" s="11"/>
      <c r="CHM33" s="11"/>
      <c r="CHN33" s="11"/>
      <c r="CHO33" s="11"/>
      <c r="CHP33" s="11"/>
      <c r="CHQ33" s="11"/>
      <c r="CHR33" s="11"/>
      <c r="CHS33" s="11"/>
      <c r="CHT33" s="11"/>
      <c r="CHU33" s="11"/>
      <c r="CHV33" s="11"/>
      <c r="CHW33" s="11"/>
      <c r="CHX33" s="11"/>
      <c r="CHY33" s="11"/>
      <c r="CHZ33" s="11"/>
      <c r="CIA33" s="11"/>
      <c r="CIB33" s="11"/>
      <c r="CIC33" s="11"/>
      <c r="CID33" s="11"/>
      <c r="CIE33" s="11"/>
      <c r="CIF33" s="11"/>
      <c r="CIG33" s="11"/>
      <c r="CIH33" s="11"/>
      <c r="CII33" s="11"/>
      <c r="CIJ33" s="11"/>
      <c r="CIK33" s="11"/>
      <c r="CIL33" s="11"/>
      <c r="CIM33" s="11"/>
      <c r="CIN33" s="11"/>
      <c r="CIO33" s="11"/>
      <c r="CIP33" s="11"/>
      <c r="CIQ33" s="11"/>
      <c r="CIR33" s="11"/>
      <c r="CIS33" s="11"/>
      <c r="CIT33" s="11"/>
      <c r="CIU33" s="11"/>
      <c r="CIV33" s="11"/>
      <c r="CIW33" s="11"/>
      <c r="CIX33" s="11"/>
      <c r="CIY33" s="11"/>
      <c r="CIZ33" s="11"/>
      <c r="CJA33" s="11"/>
      <c r="CJB33" s="11"/>
      <c r="CJC33" s="11"/>
      <c r="CJD33" s="11"/>
      <c r="CJE33" s="11"/>
      <c r="CJF33" s="11"/>
      <c r="CJG33" s="11"/>
      <c r="CJH33" s="11"/>
      <c r="CJI33" s="11"/>
      <c r="CJJ33" s="11"/>
      <c r="CJK33" s="11"/>
      <c r="CJL33" s="11"/>
      <c r="CJM33" s="11"/>
      <c r="CJN33" s="11"/>
      <c r="CJO33" s="11"/>
      <c r="CJP33" s="11"/>
      <c r="CJQ33" s="11"/>
      <c r="CJR33" s="11"/>
      <c r="CJS33" s="11"/>
      <c r="CJT33" s="11"/>
      <c r="CJU33" s="11"/>
      <c r="CJV33" s="11"/>
      <c r="CJW33" s="11"/>
      <c r="CJX33" s="11"/>
      <c r="CJY33" s="11"/>
      <c r="CJZ33" s="11"/>
      <c r="CKA33" s="11"/>
      <c r="CKB33" s="11"/>
      <c r="CKC33" s="11"/>
      <c r="CKD33" s="11"/>
      <c r="CKE33" s="11"/>
      <c r="CKF33" s="11"/>
      <c r="CKG33" s="11"/>
      <c r="CKH33" s="11"/>
      <c r="CKI33" s="11"/>
      <c r="CKJ33" s="11"/>
      <c r="CKK33" s="11"/>
      <c r="CKL33" s="11"/>
      <c r="CKM33" s="11"/>
      <c r="CKN33" s="11"/>
      <c r="CKO33" s="11"/>
      <c r="CKP33" s="11"/>
      <c r="CKQ33" s="11"/>
      <c r="CKR33" s="11"/>
      <c r="CKS33" s="11"/>
      <c r="CKT33" s="11"/>
      <c r="CKU33" s="11"/>
      <c r="CKV33" s="11"/>
      <c r="CKW33" s="11"/>
      <c r="CKX33" s="11"/>
      <c r="CKY33" s="11"/>
      <c r="CKZ33" s="11"/>
      <c r="CLA33" s="11"/>
      <c r="CLB33" s="11"/>
      <c r="CLC33" s="11"/>
      <c r="CLD33" s="11"/>
      <c r="CLE33" s="11"/>
      <c r="CLF33" s="11"/>
      <c r="CLG33" s="11"/>
      <c r="CLH33" s="11"/>
      <c r="CLI33" s="11"/>
      <c r="CLJ33" s="11"/>
      <c r="CLK33" s="11"/>
      <c r="CLL33" s="11"/>
      <c r="CLM33" s="11"/>
      <c r="CLN33" s="11"/>
      <c r="CLO33" s="11"/>
      <c r="CLP33" s="11"/>
      <c r="CLQ33" s="11"/>
      <c r="CLR33" s="11"/>
      <c r="CLS33" s="11"/>
      <c r="CLT33" s="11"/>
      <c r="CLU33" s="11"/>
      <c r="CLV33" s="11"/>
      <c r="CLW33" s="11"/>
      <c r="CLX33" s="11"/>
      <c r="CLY33" s="11"/>
      <c r="CLZ33" s="11"/>
      <c r="CMA33" s="11"/>
      <c r="CMB33" s="11"/>
      <c r="CMC33" s="11"/>
      <c r="CMD33" s="11"/>
      <c r="CME33" s="11"/>
      <c r="CMF33" s="11"/>
      <c r="CMG33" s="11"/>
      <c r="CMH33" s="11"/>
      <c r="CMI33" s="11"/>
      <c r="CMJ33" s="11"/>
      <c r="CMK33" s="11"/>
      <c r="CML33" s="11"/>
      <c r="CMM33" s="11"/>
      <c r="CMN33" s="11"/>
      <c r="CMO33" s="11"/>
      <c r="CMP33" s="11"/>
      <c r="CMQ33" s="11"/>
      <c r="CMR33" s="11"/>
      <c r="CMS33" s="11"/>
      <c r="CMT33" s="11"/>
      <c r="CMU33" s="11"/>
      <c r="CMV33" s="11"/>
      <c r="CMW33" s="11"/>
      <c r="CMX33" s="11"/>
      <c r="CMY33" s="11"/>
      <c r="CMZ33" s="11"/>
      <c r="CNA33" s="11"/>
      <c r="CNB33" s="11"/>
      <c r="CNC33" s="11"/>
      <c r="CND33" s="11"/>
      <c r="CNE33" s="11"/>
      <c r="CNF33" s="11"/>
      <c r="CNG33" s="11"/>
      <c r="CNH33" s="11"/>
      <c r="CNI33" s="11"/>
      <c r="CNJ33" s="11"/>
      <c r="CNK33" s="11"/>
      <c r="CNL33" s="11"/>
      <c r="CNM33" s="11"/>
      <c r="CNN33" s="11"/>
      <c r="CNO33" s="11"/>
      <c r="CNP33" s="11"/>
      <c r="CNQ33" s="11"/>
      <c r="CNR33" s="11"/>
      <c r="CNS33" s="11"/>
      <c r="CNT33" s="11"/>
      <c r="CNU33" s="11"/>
      <c r="CNV33" s="11"/>
      <c r="CNW33" s="11"/>
      <c r="CNX33" s="11"/>
      <c r="CNY33" s="11"/>
      <c r="CNZ33" s="11"/>
      <c r="COA33" s="11"/>
      <c r="COB33" s="11"/>
      <c r="COC33" s="11"/>
      <c r="COD33" s="11"/>
      <c r="COE33" s="11"/>
      <c r="COF33" s="11"/>
      <c r="COG33" s="11"/>
      <c r="COH33" s="11"/>
      <c r="COI33" s="11"/>
      <c r="COJ33" s="11"/>
      <c r="COK33" s="11"/>
      <c r="COL33" s="11"/>
      <c r="COM33" s="11"/>
      <c r="CON33" s="11"/>
      <c r="COO33" s="11"/>
      <c r="COP33" s="11"/>
      <c r="COQ33" s="11"/>
      <c r="COR33" s="11"/>
      <c r="COS33" s="11"/>
      <c r="COT33" s="11"/>
      <c r="COU33" s="11"/>
      <c r="COV33" s="11"/>
      <c r="COW33" s="11"/>
      <c r="COX33" s="11"/>
      <c r="COY33" s="11"/>
      <c r="COZ33" s="11"/>
      <c r="CPA33" s="11"/>
      <c r="CPB33" s="11"/>
      <c r="CPC33" s="11"/>
      <c r="CPD33" s="11"/>
      <c r="CPE33" s="11"/>
      <c r="CPF33" s="11"/>
      <c r="CPG33" s="11"/>
      <c r="CPH33" s="11"/>
      <c r="CPI33" s="11"/>
      <c r="CPJ33" s="11"/>
      <c r="CPK33" s="11"/>
      <c r="CPL33" s="11"/>
      <c r="CPM33" s="11"/>
      <c r="CPN33" s="11"/>
      <c r="CPO33" s="11"/>
      <c r="CPP33" s="11"/>
      <c r="CPQ33" s="11"/>
      <c r="CPR33" s="11"/>
      <c r="CPS33" s="11"/>
      <c r="CPT33" s="11"/>
      <c r="CPU33" s="11"/>
      <c r="CPV33" s="11"/>
      <c r="CPW33" s="11"/>
      <c r="CPX33" s="11"/>
      <c r="CPY33" s="11"/>
      <c r="CPZ33" s="11"/>
      <c r="CQA33" s="11"/>
      <c r="CQB33" s="11"/>
      <c r="CQC33" s="11"/>
      <c r="CQD33" s="11"/>
      <c r="CQE33" s="11"/>
      <c r="CQF33" s="11"/>
      <c r="CQG33" s="11"/>
      <c r="CQH33" s="11"/>
      <c r="CQI33" s="11"/>
      <c r="CQJ33" s="11"/>
      <c r="CQK33" s="11"/>
      <c r="CQL33" s="11"/>
      <c r="CQM33" s="11"/>
      <c r="CQN33" s="11"/>
      <c r="CQO33" s="11"/>
      <c r="CQP33" s="11"/>
      <c r="CQQ33" s="11"/>
      <c r="CQR33" s="11"/>
      <c r="CQS33" s="11"/>
      <c r="CQT33" s="11"/>
      <c r="CQU33" s="11"/>
      <c r="CQV33" s="11"/>
      <c r="CQW33" s="11"/>
      <c r="CQX33" s="11"/>
      <c r="CQY33" s="11"/>
      <c r="CQZ33" s="11"/>
      <c r="CRA33" s="11"/>
      <c r="CRB33" s="11"/>
      <c r="CRC33" s="11"/>
      <c r="CRD33" s="11"/>
      <c r="CRE33" s="11"/>
      <c r="CRF33" s="11"/>
      <c r="CRG33" s="11"/>
      <c r="CRH33" s="11"/>
      <c r="CRI33" s="11"/>
      <c r="CRJ33" s="11"/>
      <c r="CRK33" s="11"/>
      <c r="CRL33" s="11"/>
      <c r="CRM33" s="11"/>
      <c r="CRN33" s="11"/>
      <c r="CRO33" s="11"/>
      <c r="CRP33" s="11"/>
      <c r="CRQ33" s="11"/>
      <c r="CRR33" s="11"/>
      <c r="CRS33" s="11"/>
      <c r="CRT33" s="11"/>
      <c r="CRU33" s="11"/>
      <c r="CRV33" s="11"/>
      <c r="CRW33" s="11"/>
      <c r="CRX33" s="11"/>
      <c r="CRY33" s="11"/>
      <c r="CRZ33" s="11"/>
      <c r="CSA33" s="11"/>
      <c r="CSB33" s="11"/>
      <c r="CSC33" s="11"/>
      <c r="CSD33" s="11"/>
      <c r="CSE33" s="11"/>
      <c r="CSF33" s="11"/>
      <c r="CSG33" s="11"/>
      <c r="CSH33" s="11"/>
      <c r="CSI33" s="11"/>
      <c r="CSJ33" s="11"/>
      <c r="CSK33" s="11"/>
      <c r="CSL33" s="11"/>
      <c r="CSM33" s="11"/>
      <c r="CSN33" s="11"/>
      <c r="CSO33" s="11"/>
      <c r="CSP33" s="11"/>
      <c r="CSQ33" s="11"/>
      <c r="CSR33" s="11"/>
      <c r="CSS33" s="11"/>
      <c r="CST33" s="11"/>
      <c r="CSU33" s="11"/>
      <c r="CSV33" s="11"/>
      <c r="CSW33" s="11"/>
      <c r="CSX33" s="11"/>
      <c r="CSY33" s="11"/>
      <c r="CSZ33" s="11"/>
      <c r="CTA33" s="11"/>
      <c r="CTB33" s="11"/>
      <c r="CTC33" s="11"/>
      <c r="CTD33" s="11"/>
      <c r="CTE33" s="11"/>
      <c r="CTF33" s="11"/>
      <c r="CTG33" s="11"/>
      <c r="CTH33" s="11"/>
      <c r="CTI33" s="11"/>
      <c r="CTJ33" s="11"/>
      <c r="CTK33" s="11"/>
      <c r="CTL33" s="11"/>
      <c r="CTM33" s="11"/>
      <c r="CTN33" s="11"/>
      <c r="CTO33" s="11"/>
      <c r="CTP33" s="11"/>
      <c r="CTQ33" s="11"/>
      <c r="CTR33" s="11"/>
      <c r="CTS33" s="11"/>
      <c r="CTT33" s="11"/>
      <c r="CTU33" s="11"/>
      <c r="CTV33" s="11"/>
      <c r="CTW33" s="11"/>
      <c r="CTX33" s="11"/>
      <c r="CTY33" s="11"/>
      <c r="CTZ33" s="11"/>
      <c r="CUA33" s="11"/>
      <c r="CUB33" s="11"/>
      <c r="CUC33" s="11"/>
      <c r="CUD33" s="11"/>
      <c r="CUE33" s="11"/>
      <c r="CUF33" s="11"/>
      <c r="CUG33" s="11"/>
      <c r="CUH33" s="11"/>
      <c r="CUI33" s="11"/>
      <c r="CUJ33" s="11"/>
      <c r="CUK33" s="11"/>
      <c r="CUL33" s="11"/>
      <c r="CUM33" s="11"/>
      <c r="CUN33" s="11"/>
      <c r="CUO33" s="11"/>
      <c r="CUP33" s="11"/>
      <c r="CUQ33" s="11"/>
      <c r="CUR33" s="11"/>
      <c r="CUS33" s="11"/>
      <c r="CUT33" s="11"/>
      <c r="CUU33" s="11"/>
      <c r="CUV33" s="11"/>
      <c r="CUW33" s="11"/>
      <c r="CUX33" s="11"/>
      <c r="CUY33" s="11"/>
      <c r="CUZ33" s="11"/>
      <c r="CVA33" s="11"/>
      <c r="CVB33" s="11"/>
      <c r="CVC33" s="11"/>
      <c r="CVD33" s="11"/>
      <c r="CVE33" s="11"/>
      <c r="CVF33" s="11"/>
      <c r="CVG33" s="11"/>
      <c r="CVH33" s="11"/>
      <c r="CVI33" s="11"/>
      <c r="CVJ33" s="11"/>
      <c r="CVK33" s="11"/>
      <c r="CVL33" s="11"/>
      <c r="CVM33" s="11"/>
      <c r="CVN33" s="11"/>
      <c r="CVO33" s="11"/>
      <c r="CVP33" s="11"/>
      <c r="CVQ33" s="11"/>
      <c r="CVR33" s="11"/>
      <c r="CVS33" s="11"/>
      <c r="CVT33" s="11"/>
      <c r="CVU33" s="11"/>
      <c r="CVV33" s="11"/>
      <c r="CVW33" s="11"/>
      <c r="CVX33" s="11"/>
      <c r="CVY33" s="11"/>
      <c r="CVZ33" s="11"/>
      <c r="CWA33" s="11"/>
      <c r="CWB33" s="11"/>
      <c r="CWC33" s="11"/>
      <c r="CWD33" s="11"/>
      <c r="CWE33" s="11"/>
      <c r="CWF33" s="11"/>
      <c r="CWG33" s="11"/>
      <c r="CWH33" s="11"/>
      <c r="CWI33" s="11"/>
      <c r="CWJ33" s="11"/>
      <c r="CWK33" s="11"/>
      <c r="CWL33" s="11"/>
      <c r="CWM33" s="11"/>
      <c r="CWN33" s="11"/>
      <c r="CWO33" s="11"/>
      <c r="CWP33" s="11"/>
      <c r="CWQ33" s="11"/>
      <c r="CWR33" s="11"/>
      <c r="CWS33" s="11"/>
      <c r="CWT33" s="11"/>
      <c r="CWU33" s="11"/>
      <c r="CWV33" s="11"/>
      <c r="CWW33" s="11"/>
      <c r="CWX33" s="11"/>
      <c r="CWY33" s="11"/>
      <c r="CWZ33" s="11"/>
      <c r="CXA33" s="11"/>
      <c r="CXB33" s="11"/>
      <c r="CXC33" s="11"/>
      <c r="CXD33" s="11"/>
      <c r="CXE33" s="11"/>
      <c r="CXF33" s="11"/>
      <c r="CXG33" s="11"/>
      <c r="CXH33" s="11"/>
      <c r="CXI33" s="11"/>
      <c r="CXJ33" s="11"/>
      <c r="CXK33" s="11"/>
      <c r="CXL33" s="11"/>
      <c r="CXM33" s="11"/>
      <c r="CXN33" s="11"/>
      <c r="CXO33" s="11"/>
      <c r="CXP33" s="11"/>
      <c r="CXQ33" s="11"/>
      <c r="CXR33" s="11"/>
      <c r="CXS33" s="11"/>
      <c r="CXT33" s="11"/>
      <c r="CXU33" s="11"/>
      <c r="CXV33" s="11"/>
      <c r="CXW33" s="11"/>
      <c r="CXX33" s="11"/>
      <c r="CXY33" s="11"/>
      <c r="CXZ33" s="11"/>
      <c r="CYA33" s="11"/>
      <c r="CYB33" s="11"/>
      <c r="CYC33" s="11"/>
      <c r="CYD33" s="11"/>
      <c r="CYE33" s="11"/>
      <c r="CYF33" s="11"/>
      <c r="CYG33" s="11"/>
      <c r="CYH33" s="11"/>
      <c r="CYI33" s="11"/>
      <c r="CYJ33" s="11"/>
      <c r="CYK33" s="11"/>
      <c r="CYL33" s="11"/>
      <c r="CYM33" s="11"/>
      <c r="CYN33" s="11"/>
      <c r="CYO33" s="11"/>
      <c r="CYP33" s="11"/>
      <c r="CYQ33" s="11"/>
      <c r="CYR33" s="11"/>
      <c r="CYS33" s="11"/>
      <c r="CYT33" s="11"/>
      <c r="CYU33" s="11"/>
      <c r="CYV33" s="11"/>
      <c r="CYW33" s="11"/>
      <c r="CYX33" s="11"/>
      <c r="CYY33" s="11"/>
      <c r="CYZ33" s="11"/>
      <c r="CZA33" s="11"/>
      <c r="CZB33" s="11"/>
      <c r="CZC33" s="11"/>
      <c r="CZD33" s="11"/>
      <c r="CZE33" s="11"/>
      <c r="CZF33" s="11"/>
      <c r="CZG33" s="11"/>
      <c r="CZH33" s="11"/>
      <c r="CZI33" s="11"/>
      <c r="CZJ33" s="11"/>
      <c r="CZK33" s="11"/>
      <c r="CZL33" s="11"/>
      <c r="CZM33" s="11"/>
      <c r="CZN33" s="11"/>
      <c r="CZO33" s="11"/>
      <c r="CZP33" s="11"/>
      <c r="CZQ33" s="11"/>
      <c r="CZR33" s="11"/>
      <c r="CZS33" s="11"/>
      <c r="CZT33" s="11"/>
      <c r="CZU33" s="11"/>
      <c r="CZV33" s="11"/>
      <c r="CZW33" s="11"/>
      <c r="CZX33" s="11"/>
      <c r="CZY33" s="11"/>
      <c r="CZZ33" s="11"/>
      <c r="DAA33" s="11"/>
      <c r="DAB33" s="11"/>
      <c r="DAC33" s="11"/>
      <c r="DAD33" s="11"/>
      <c r="DAE33" s="11"/>
      <c r="DAF33" s="11"/>
      <c r="DAG33" s="11"/>
      <c r="DAH33" s="11"/>
      <c r="DAI33" s="11"/>
      <c r="DAJ33" s="11"/>
      <c r="DAK33" s="11"/>
      <c r="DAL33" s="11"/>
      <c r="DAM33" s="11"/>
      <c r="DAN33" s="11"/>
      <c r="DAO33" s="11"/>
      <c r="DAP33" s="11"/>
      <c r="DAQ33" s="11"/>
      <c r="DAR33" s="11"/>
      <c r="DAS33" s="11"/>
      <c r="DAT33" s="11"/>
      <c r="DAU33" s="11"/>
      <c r="DAV33" s="11"/>
      <c r="DAW33" s="11"/>
      <c r="DAX33" s="11"/>
      <c r="DAY33" s="11"/>
      <c r="DAZ33" s="11"/>
      <c r="DBA33" s="11"/>
      <c r="DBB33" s="11"/>
      <c r="DBC33" s="11"/>
      <c r="DBD33" s="11"/>
      <c r="DBE33" s="11"/>
      <c r="DBF33" s="11"/>
      <c r="DBG33" s="11"/>
      <c r="DBH33" s="11"/>
      <c r="DBI33" s="11"/>
      <c r="DBJ33" s="11"/>
      <c r="DBK33" s="11"/>
      <c r="DBL33" s="11"/>
      <c r="DBM33" s="11"/>
      <c r="DBN33" s="11"/>
      <c r="DBO33" s="11"/>
      <c r="DBP33" s="11"/>
      <c r="DBQ33" s="11"/>
      <c r="DBR33" s="11"/>
      <c r="DBS33" s="11"/>
      <c r="DBT33" s="11"/>
      <c r="DBU33" s="11"/>
      <c r="DBV33" s="11"/>
      <c r="DBW33" s="11"/>
      <c r="DBX33" s="11"/>
      <c r="DBY33" s="11"/>
      <c r="DBZ33" s="11"/>
      <c r="DCA33" s="11"/>
      <c r="DCB33" s="11"/>
      <c r="DCC33" s="11"/>
      <c r="DCD33" s="11"/>
      <c r="DCE33" s="11"/>
      <c r="DCF33" s="11"/>
      <c r="DCG33" s="11"/>
      <c r="DCH33" s="11"/>
      <c r="DCI33" s="11"/>
      <c r="DCJ33" s="11"/>
      <c r="DCK33" s="11"/>
      <c r="DCL33" s="11"/>
      <c r="DCM33" s="11"/>
      <c r="DCN33" s="11"/>
      <c r="DCO33" s="11"/>
      <c r="DCP33" s="11"/>
      <c r="DCQ33" s="11"/>
      <c r="DCR33" s="11"/>
      <c r="DCS33" s="11"/>
      <c r="DCT33" s="11"/>
      <c r="DCU33" s="11"/>
      <c r="DCV33" s="11"/>
      <c r="DCW33" s="11"/>
      <c r="DCX33" s="11"/>
      <c r="DCY33" s="11"/>
      <c r="DCZ33" s="11"/>
      <c r="DDA33" s="11"/>
      <c r="DDB33" s="11"/>
      <c r="DDC33" s="11"/>
      <c r="DDD33" s="11"/>
      <c r="DDE33" s="11"/>
      <c r="DDF33" s="11"/>
      <c r="DDG33" s="11"/>
      <c r="DDH33" s="11"/>
      <c r="DDI33" s="11"/>
      <c r="DDJ33" s="11"/>
      <c r="DDK33" s="11"/>
      <c r="DDL33" s="11"/>
      <c r="DDM33" s="11"/>
      <c r="DDN33" s="11"/>
      <c r="DDO33" s="11"/>
      <c r="DDP33" s="11"/>
      <c r="DDQ33" s="11"/>
      <c r="DDR33" s="11"/>
      <c r="DDS33" s="11"/>
      <c r="DDT33" s="11"/>
      <c r="DDU33" s="11"/>
      <c r="DDV33" s="11"/>
      <c r="DDW33" s="11"/>
      <c r="DDX33" s="11"/>
      <c r="DDY33" s="11"/>
      <c r="DDZ33" s="11"/>
      <c r="DEA33" s="11"/>
      <c r="DEB33" s="11"/>
      <c r="DEC33" s="11"/>
      <c r="DED33" s="11"/>
      <c r="DEE33" s="11"/>
      <c r="DEF33" s="11"/>
      <c r="DEG33" s="11"/>
      <c r="DEH33" s="11"/>
      <c r="DEI33" s="11"/>
      <c r="DEJ33" s="11"/>
      <c r="DEK33" s="11"/>
      <c r="DEL33" s="11"/>
      <c r="DEM33" s="11"/>
      <c r="DEN33" s="11"/>
      <c r="DEO33" s="11"/>
      <c r="DEP33" s="11"/>
      <c r="DEQ33" s="11"/>
      <c r="DER33" s="11"/>
      <c r="DES33" s="11"/>
      <c r="DET33" s="11"/>
      <c r="DEU33" s="11"/>
      <c r="DEV33" s="11"/>
      <c r="DEW33" s="11"/>
      <c r="DEX33" s="11"/>
      <c r="DEY33" s="11"/>
      <c r="DEZ33" s="11"/>
      <c r="DFA33" s="11"/>
      <c r="DFB33" s="11"/>
      <c r="DFC33" s="11"/>
      <c r="DFD33" s="11"/>
      <c r="DFE33" s="11"/>
      <c r="DFF33" s="11"/>
      <c r="DFG33" s="11"/>
      <c r="DFH33" s="11"/>
      <c r="DFI33" s="11"/>
      <c r="DFJ33" s="11"/>
      <c r="DFK33" s="11"/>
      <c r="DFL33" s="11"/>
      <c r="DFM33" s="11"/>
      <c r="DFN33" s="11"/>
      <c r="DFO33" s="11"/>
      <c r="DFP33" s="11"/>
      <c r="DFQ33" s="11"/>
      <c r="DFR33" s="11"/>
      <c r="DFS33" s="11"/>
      <c r="DFT33" s="11"/>
      <c r="DFU33" s="11"/>
      <c r="DFV33" s="11"/>
      <c r="DFW33" s="11"/>
      <c r="DFX33" s="11"/>
      <c r="DFY33" s="11"/>
      <c r="DFZ33" s="11"/>
      <c r="DGA33" s="11"/>
      <c r="DGB33" s="11"/>
      <c r="DGC33" s="11"/>
      <c r="DGD33" s="11"/>
      <c r="DGE33" s="11"/>
      <c r="DGF33" s="11"/>
      <c r="DGG33" s="11"/>
      <c r="DGH33" s="11"/>
      <c r="DGI33" s="11"/>
      <c r="DGJ33" s="11"/>
      <c r="DGK33" s="11"/>
      <c r="DGL33" s="11"/>
      <c r="DGM33" s="11"/>
      <c r="DGN33" s="11"/>
      <c r="DGO33" s="11"/>
      <c r="DGP33" s="11"/>
      <c r="DGQ33" s="11"/>
      <c r="DGR33" s="11"/>
      <c r="DGS33" s="11"/>
      <c r="DGT33" s="11"/>
      <c r="DGU33" s="11"/>
      <c r="DGV33" s="11"/>
      <c r="DGW33" s="11"/>
      <c r="DGX33" s="11"/>
      <c r="DGY33" s="11"/>
      <c r="DGZ33" s="11"/>
      <c r="DHA33" s="11"/>
      <c r="DHB33" s="11"/>
      <c r="DHC33" s="11"/>
      <c r="DHD33" s="11"/>
      <c r="DHE33" s="11"/>
      <c r="DHF33" s="11"/>
      <c r="DHG33" s="11"/>
      <c r="DHH33" s="11"/>
      <c r="DHI33" s="11"/>
      <c r="DHJ33" s="11"/>
      <c r="DHK33" s="11"/>
      <c r="DHL33" s="11"/>
      <c r="DHM33" s="11"/>
      <c r="DHN33" s="11"/>
      <c r="DHO33" s="11"/>
      <c r="DHP33" s="11"/>
      <c r="DHQ33" s="11"/>
      <c r="DHR33" s="11"/>
      <c r="DHS33" s="11"/>
      <c r="DHT33" s="11"/>
      <c r="DHU33" s="11"/>
      <c r="DHV33" s="11"/>
      <c r="DHW33" s="11"/>
      <c r="DHX33" s="11"/>
      <c r="DHY33" s="11"/>
      <c r="DHZ33" s="11"/>
      <c r="DIA33" s="11"/>
      <c r="DIB33" s="11"/>
      <c r="DIC33" s="11"/>
      <c r="DID33" s="11"/>
      <c r="DIE33" s="11"/>
      <c r="DIF33" s="11"/>
      <c r="DIG33" s="11"/>
      <c r="DIH33" s="11"/>
      <c r="DII33" s="11"/>
      <c r="DIJ33" s="11"/>
      <c r="DIK33" s="11"/>
      <c r="DIL33" s="11"/>
      <c r="DIM33" s="11"/>
      <c r="DIN33" s="11"/>
      <c r="DIO33" s="11"/>
      <c r="DIP33" s="11"/>
      <c r="DIQ33" s="11"/>
      <c r="DIR33" s="11"/>
      <c r="DIS33" s="11"/>
      <c r="DIT33" s="11"/>
      <c r="DIU33" s="11"/>
      <c r="DIV33" s="11"/>
      <c r="DIW33" s="11"/>
      <c r="DIX33" s="11"/>
      <c r="DIY33" s="11"/>
      <c r="DIZ33" s="11"/>
      <c r="DJA33" s="11"/>
      <c r="DJB33" s="11"/>
      <c r="DJC33" s="11"/>
      <c r="DJD33" s="11"/>
      <c r="DJE33" s="11"/>
      <c r="DJF33" s="11"/>
      <c r="DJG33" s="11"/>
      <c r="DJH33" s="11"/>
      <c r="DJI33" s="11"/>
      <c r="DJJ33" s="11"/>
      <c r="DJK33" s="11"/>
      <c r="DJL33" s="11"/>
      <c r="DJM33" s="11"/>
      <c r="DJN33" s="11"/>
      <c r="DJO33" s="11"/>
      <c r="DJP33" s="11"/>
      <c r="DJQ33" s="11"/>
      <c r="DJR33" s="11"/>
      <c r="DJS33" s="11"/>
      <c r="DJT33" s="11"/>
      <c r="DJU33" s="11"/>
      <c r="DJV33" s="11"/>
      <c r="DJW33" s="11"/>
      <c r="DJX33" s="11"/>
      <c r="DJY33" s="11"/>
      <c r="DJZ33" s="11"/>
      <c r="DKA33" s="11"/>
      <c r="DKB33" s="11"/>
      <c r="DKC33" s="11"/>
      <c r="DKD33" s="11"/>
      <c r="DKE33" s="11"/>
      <c r="DKF33" s="11"/>
      <c r="DKG33" s="11"/>
      <c r="DKH33" s="11"/>
      <c r="DKI33" s="11"/>
      <c r="DKJ33" s="11"/>
      <c r="DKK33" s="11"/>
      <c r="DKL33" s="11"/>
      <c r="DKM33" s="11"/>
      <c r="DKN33" s="11"/>
      <c r="DKO33" s="11"/>
      <c r="DKP33" s="11"/>
      <c r="DKQ33" s="11"/>
      <c r="DKR33" s="11"/>
      <c r="DKS33" s="11"/>
      <c r="DKT33" s="11"/>
      <c r="DKU33" s="11"/>
      <c r="DKV33" s="11"/>
      <c r="DKW33" s="11"/>
      <c r="DKX33" s="11"/>
      <c r="DKY33" s="11"/>
      <c r="DKZ33" s="11"/>
      <c r="DLA33" s="11"/>
      <c r="DLB33" s="11"/>
      <c r="DLC33" s="11"/>
      <c r="DLD33" s="11"/>
      <c r="DLE33" s="11"/>
      <c r="DLF33" s="11"/>
      <c r="DLG33" s="11"/>
      <c r="DLH33" s="11"/>
      <c r="DLI33" s="11"/>
      <c r="DLJ33" s="11"/>
      <c r="DLK33" s="11"/>
      <c r="DLL33" s="11"/>
      <c r="DLM33" s="11"/>
      <c r="DLN33" s="11"/>
      <c r="DLO33" s="11"/>
      <c r="DLP33" s="11"/>
      <c r="DLQ33" s="11"/>
      <c r="DLR33" s="11"/>
      <c r="DLS33" s="11"/>
      <c r="DLT33" s="11"/>
      <c r="DLU33" s="11"/>
      <c r="DLV33" s="11"/>
      <c r="DLW33" s="11"/>
      <c r="DLX33" s="11"/>
      <c r="DLY33" s="11"/>
      <c r="DLZ33" s="11"/>
      <c r="DMA33" s="11"/>
      <c r="DMB33" s="11"/>
      <c r="DMC33" s="11"/>
      <c r="DMD33" s="11"/>
      <c r="DME33" s="11"/>
      <c r="DMF33" s="11"/>
      <c r="DMG33" s="11"/>
      <c r="DMH33" s="11"/>
      <c r="DMI33" s="11"/>
      <c r="DMJ33" s="11"/>
      <c r="DMK33" s="11"/>
      <c r="DML33" s="11"/>
      <c r="DMM33" s="11"/>
      <c r="DMN33" s="11"/>
      <c r="DMO33" s="11"/>
      <c r="DMP33" s="11"/>
      <c r="DMQ33" s="11"/>
      <c r="DMR33" s="11"/>
      <c r="DMS33" s="11"/>
      <c r="DMT33" s="11"/>
      <c r="DMU33" s="11"/>
      <c r="DMV33" s="11"/>
      <c r="DMW33" s="11"/>
      <c r="DMX33" s="11"/>
      <c r="DMY33" s="11"/>
      <c r="DMZ33" s="11"/>
      <c r="DNA33" s="11"/>
      <c r="DNB33" s="11"/>
      <c r="DNC33" s="11"/>
      <c r="DND33" s="11"/>
      <c r="DNE33" s="11"/>
      <c r="DNF33" s="11"/>
      <c r="DNG33" s="11"/>
      <c r="DNH33" s="11"/>
      <c r="DNI33" s="11"/>
      <c r="DNJ33" s="11"/>
      <c r="DNK33" s="11"/>
      <c r="DNL33" s="11"/>
      <c r="DNM33" s="11"/>
      <c r="DNN33" s="11"/>
      <c r="DNO33" s="11"/>
      <c r="DNP33" s="11"/>
      <c r="DNQ33" s="11"/>
      <c r="DNR33" s="11"/>
      <c r="DNS33" s="11"/>
      <c r="DNT33" s="11"/>
      <c r="DNU33" s="11"/>
      <c r="DNV33" s="11"/>
      <c r="DNW33" s="11"/>
      <c r="DNX33" s="11"/>
      <c r="DNY33" s="11"/>
      <c r="DNZ33" s="11"/>
      <c r="DOA33" s="11"/>
      <c r="DOB33" s="11"/>
      <c r="DOC33" s="11"/>
      <c r="DOD33" s="11"/>
      <c r="DOE33" s="11"/>
      <c r="DOF33" s="11"/>
      <c r="DOG33" s="11"/>
      <c r="DOH33" s="11"/>
      <c r="DOI33" s="11"/>
      <c r="DOJ33" s="11"/>
      <c r="DOK33" s="11"/>
      <c r="DOL33" s="11"/>
      <c r="DOM33" s="11"/>
      <c r="DON33" s="11"/>
      <c r="DOO33" s="11"/>
      <c r="DOP33" s="11"/>
      <c r="DOQ33" s="11"/>
      <c r="DOR33" s="11"/>
      <c r="DOS33" s="11"/>
      <c r="DOT33" s="11"/>
      <c r="DOU33" s="11"/>
      <c r="DOV33" s="11"/>
      <c r="DOW33" s="11"/>
      <c r="DOX33" s="11"/>
      <c r="DOY33" s="11"/>
      <c r="DOZ33" s="11"/>
      <c r="DPA33" s="11"/>
      <c r="DPB33" s="11"/>
      <c r="DPC33" s="11"/>
      <c r="DPD33" s="11"/>
      <c r="DPE33" s="11"/>
      <c r="DPF33" s="11"/>
      <c r="DPG33" s="11"/>
      <c r="DPH33" s="11"/>
      <c r="DPI33" s="11"/>
      <c r="DPJ33" s="11"/>
      <c r="DPK33" s="11"/>
      <c r="DPL33" s="11"/>
      <c r="DPM33" s="11"/>
      <c r="DPN33" s="11"/>
      <c r="DPO33" s="11"/>
      <c r="DPP33" s="11"/>
      <c r="DPQ33" s="11"/>
      <c r="DPR33" s="11"/>
      <c r="DPS33" s="11"/>
      <c r="DPT33" s="11"/>
      <c r="DPU33" s="11"/>
      <c r="DPV33" s="11"/>
      <c r="DPW33" s="11"/>
      <c r="DPX33" s="11"/>
      <c r="DPY33" s="11"/>
      <c r="DPZ33" s="11"/>
      <c r="DQA33" s="11"/>
      <c r="DQB33" s="11"/>
      <c r="DQC33" s="11"/>
      <c r="DQD33" s="11"/>
      <c r="DQE33" s="11"/>
      <c r="DQF33" s="11"/>
      <c r="DQG33" s="11"/>
      <c r="DQH33" s="11"/>
      <c r="DQI33" s="11"/>
      <c r="DQJ33" s="11"/>
      <c r="DQK33" s="11"/>
      <c r="DQL33" s="11"/>
      <c r="DQM33" s="11"/>
      <c r="DQN33" s="11"/>
      <c r="DQO33" s="11"/>
      <c r="DQP33" s="11"/>
      <c r="DQQ33" s="11"/>
      <c r="DQR33" s="11"/>
      <c r="DQS33" s="11"/>
      <c r="DQT33" s="11"/>
      <c r="DQU33" s="11"/>
      <c r="DQV33" s="11"/>
      <c r="DQW33" s="11"/>
      <c r="DQX33" s="11"/>
      <c r="DQY33" s="11"/>
      <c r="DQZ33" s="11"/>
      <c r="DRA33" s="11"/>
      <c r="DRB33" s="11"/>
      <c r="DRC33" s="11"/>
      <c r="DRD33" s="11"/>
      <c r="DRE33" s="11"/>
      <c r="DRF33" s="11"/>
      <c r="DRG33" s="11"/>
      <c r="DRH33" s="11"/>
      <c r="DRI33" s="11"/>
      <c r="DRJ33" s="11"/>
      <c r="DRK33" s="11"/>
      <c r="DRL33" s="11"/>
      <c r="DRM33" s="11"/>
      <c r="DRN33" s="11"/>
      <c r="DRO33" s="11"/>
      <c r="DRP33" s="11"/>
      <c r="DRQ33" s="11"/>
      <c r="DRR33" s="11"/>
      <c r="DRS33" s="11"/>
      <c r="DRT33" s="11"/>
      <c r="DRU33" s="11"/>
      <c r="DRV33" s="11"/>
      <c r="DRW33" s="11"/>
      <c r="DRX33" s="11"/>
      <c r="DRY33" s="11"/>
      <c r="DRZ33" s="11"/>
      <c r="DSA33" s="11"/>
      <c r="DSB33" s="11"/>
      <c r="DSC33" s="11"/>
      <c r="DSD33" s="11"/>
      <c r="DSE33" s="11"/>
      <c r="DSF33" s="11"/>
      <c r="DSG33" s="11"/>
      <c r="DSH33" s="11"/>
      <c r="DSI33" s="11"/>
      <c r="DSJ33" s="11"/>
      <c r="DSK33" s="11"/>
      <c r="DSL33" s="11"/>
      <c r="DSM33" s="11"/>
      <c r="DSN33" s="11"/>
      <c r="DSO33" s="11"/>
      <c r="DSP33" s="11"/>
      <c r="DSQ33" s="11"/>
      <c r="DSR33" s="11"/>
      <c r="DSS33" s="11"/>
      <c r="DST33" s="11"/>
      <c r="DSU33" s="11"/>
      <c r="DSV33" s="11"/>
      <c r="DSW33" s="11"/>
      <c r="DSX33" s="11"/>
      <c r="DSY33" s="11"/>
      <c r="DSZ33" s="11"/>
      <c r="DTA33" s="11"/>
      <c r="DTB33" s="11"/>
      <c r="DTC33" s="11"/>
      <c r="DTD33" s="11"/>
      <c r="DTE33" s="11"/>
      <c r="DTF33" s="11"/>
      <c r="DTG33" s="11"/>
      <c r="DTH33" s="11"/>
      <c r="DTI33" s="11"/>
      <c r="DTJ33" s="11"/>
      <c r="DTK33" s="11"/>
      <c r="DTL33" s="11"/>
      <c r="DTM33" s="11"/>
      <c r="DTN33" s="11"/>
      <c r="DTO33" s="11"/>
      <c r="DTP33" s="11"/>
      <c r="DTQ33" s="11"/>
      <c r="DTR33" s="11"/>
      <c r="DTS33" s="11"/>
      <c r="DTT33" s="11"/>
      <c r="DTU33" s="11"/>
      <c r="DTV33" s="11"/>
      <c r="DTW33" s="11"/>
      <c r="DTX33" s="11"/>
      <c r="DTY33" s="11"/>
      <c r="DTZ33" s="11"/>
      <c r="DUA33" s="11"/>
      <c r="DUB33" s="11"/>
      <c r="DUC33" s="11"/>
      <c r="DUD33" s="11"/>
      <c r="DUE33" s="11"/>
      <c r="DUF33" s="11"/>
      <c r="DUG33" s="11"/>
      <c r="DUH33" s="11"/>
      <c r="DUI33" s="11"/>
      <c r="DUJ33" s="11"/>
      <c r="DUK33" s="11"/>
      <c r="DUL33" s="11"/>
      <c r="DUM33" s="11"/>
      <c r="DUN33" s="11"/>
      <c r="DUO33" s="11"/>
      <c r="DUP33" s="11"/>
      <c r="DUQ33" s="11"/>
      <c r="DUR33" s="11"/>
      <c r="DUS33" s="11"/>
      <c r="DUT33" s="11"/>
      <c r="DUU33" s="11"/>
      <c r="DUV33" s="11"/>
      <c r="DUW33" s="11"/>
      <c r="DUX33" s="11"/>
      <c r="DUY33" s="11"/>
      <c r="DUZ33" s="11"/>
      <c r="DVA33" s="11"/>
      <c r="DVB33" s="11"/>
      <c r="DVC33" s="11"/>
      <c r="DVD33" s="11"/>
      <c r="DVE33" s="11"/>
      <c r="DVF33" s="11"/>
      <c r="DVG33" s="11"/>
      <c r="DVH33" s="11"/>
      <c r="DVI33" s="11"/>
      <c r="DVJ33" s="11"/>
      <c r="DVK33" s="11"/>
      <c r="DVL33" s="11"/>
      <c r="DVM33" s="11"/>
      <c r="DVN33" s="11"/>
      <c r="DVO33" s="11"/>
      <c r="DVP33" s="11"/>
      <c r="DVQ33" s="11"/>
      <c r="DVR33" s="11"/>
      <c r="DVS33" s="11"/>
      <c r="DVT33" s="11"/>
      <c r="DVU33" s="11"/>
      <c r="DVV33" s="11"/>
      <c r="DVW33" s="11"/>
      <c r="DVX33" s="11"/>
      <c r="DVY33" s="11"/>
      <c r="DVZ33" s="11"/>
      <c r="DWA33" s="11"/>
      <c r="DWB33" s="11"/>
      <c r="DWC33" s="11"/>
      <c r="DWD33" s="11"/>
      <c r="DWE33" s="11"/>
      <c r="DWF33" s="11"/>
      <c r="DWG33" s="11"/>
      <c r="DWH33" s="11"/>
      <c r="DWI33" s="11"/>
      <c r="DWJ33" s="11"/>
      <c r="DWK33" s="11"/>
      <c r="DWL33" s="11"/>
      <c r="DWM33" s="11"/>
      <c r="DWN33" s="11"/>
      <c r="DWO33" s="11"/>
      <c r="DWP33" s="11"/>
      <c r="DWQ33" s="11"/>
      <c r="DWR33" s="11"/>
      <c r="DWS33" s="11"/>
      <c r="DWT33" s="11"/>
      <c r="DWU33" s="11"/>
      <c r="DWV33" s="11"/>
      <c r="DWW33" s="11"/>
      <c r="DWX33" s="11"/>
      <c r="DWY33" s="11"/>
      <c r="DWZ33" s="11"/>
      <c r="DXA33" s="11"/>
      <c r="DXB33" s="11"/>
      <c r="DXC33" s="11"/>
      <c r="DXD33" s="11"/>
      <c r="DXE33" s="11"/>
      <c r="DXF33" s="11"/>
      <c r="DXG33" s="11"/>
      <c r="DXH33" s="11"/>
      <c r="DXI33" s="11"/>
      <c r="DXJ33" s="11"/>
      <c r="DXK33" s="11"/>
      <c r="DXL33" s="11"/>
      <c r="DXM33" s="11"/>
      <c r="DXN33" s="11"/>
      <c r="DXO33" s="11"/>
      <c r="DXP33" s="11"/>
      <c r="DXQ33" s="11"/>
      <c r="DXR33" s="11"/>
      <c r="DXS33" s="11"/>
      <c r="DXT33" s="11"/>
      <c r="DXU33" s="11"/>
      <c r="DXV33" s="11"/>
      <c r="DXW33" s="11"/>
      <c r="DXX33" s="11"/>
      <c r="DXY33" s="11"/>
      <c r="DXZ33" s="11"/>
      <c r="DYA33" s="11"/>
      <c r="DYB33" s="11"/>
      <c r="DYC33" s="11"/>
      <c r="DYD33" s="11"/>
      <c r="DYE33" s="11"/>
      <c r="DYF33" s="11"/>
      <c r="DYG33" s="11"/>
      <c r="DYH33" s="11"/>
      <c r="DYI33" s="11"/>
      <c r="DYJ33" s="11"/>
      <c r="DYK33" s="11"/>
      <c r="DYL33" s="11"/>
      <c r="DYM33" s="11"/>
      <c r="DYN33" s="11"/>
      <c r="DYO33" s="11"/>
      <c r="DYP33" s="11"/>
      <c r="DYQ33" s="11"/>
      <c r="DYR33" s="11"/>
      <c r="DYS33" s="11"/>
      <c r="DYT33" s="11"/>
      <c r="DYU33" s="11"/>
      <c r="DYV33" s="11"/>
      <c r="DYW33" s="11"/>
      <c r="DYX33" s="11"/>
      <c r="DYY33" s="11"/>
      <c r="DYZ33" s="11"/>
      <c r="DZA33" s="11"/>
      <c r="DZB33" s="11"/>
      <c r="DZC33" s="11"/>
      <c r="DZD33" s="11"/>
      <c r="DZE33" s="11"/>
      <c r="DZF33" s="11"/>
      <c r="DZG33" s="11"/>
      <c r="DZH33" s="11"/>
      <c r="DZI33" s="11"/>
      <c r="DZJ33" s="11"/>
      <c r="DZK33" s="11"/>
      <c r="DZL33" s="11"/>
      <c r="DZM33" s="11"/>
      <c r="DZN33" s="11"/>
      <c r="DZO33" s="11"/>
      <c r="DZP33" s="11"/>
      <c r="DZQ33" s="11"/>
      <c r="DZR33" s="11"/>
      <c r="DZS33" s="11"/>
      <c r="DZT33" s="11"/>
      <c r="DZU33" s="11"/>
      <c r="DZV33" s="11"/>
      <c r="DZW33" s="11"/>
      <c r="DZX33" s="11"/>
      <c r="DZY33" s="11"/>
      <c r="DZZ33" s="11"/>
      <c r="EAA33" s="11"/>
      <c r="EAB33" s="11"/>
      <c r="EAC33" s="11"/>
      <c r="EAD33" s="11"/>
      <c r="EAE33" s="11"/>
      <c r="EAF33" s="11"/>
      <c r="EAG33" s="11"/>
      <c r="EAH33" s="11"/>
      <c r="EAI33" s="11"/>
      <c r="EAJ33" s="11"/>
      <c r="EAK33" s="11"/>
      <c r="EAL33" s="11"/>
      <c r="EAM33" s="11"/>
      <c r="EAN33" s="11"/>
      <c r="EAO33" s="11"/>
      <c r="EAP33" s="11"/>
      <c r="EAQ33" s="11"/>
      <c r="EAR33" s="11"/>
      <c r="EAS33" s="11"/>
      <c r="EAT33" s="11"/>
      <c r="EAU33" s="11"/>
      <c r="EAV33" s="11"/>
      <c r="EAW33" s="11"/>
      <c r="EAX33" s="11"/>
      <c r="EAY33" s="11"/>
      <c r="EAZ33" s="11"/>
      <c r="EBA33" s="11"/>
      <c r="EBB33" s="11"/>
      <c r="EBC33" s="11"/>
      <c r="EBD33" s="11"/>
      <c r="EBE33" s="11"/>
      <c r="EBF33" s="11"/>
      <c r="EBG33" s="11"/>
      <c r="EBH33" s="11"/>
      <c r="EBI33" s="11"/>
      <c r="EBJ33" s="11"/>
      <c r="EBK33" s="11"/>
      <c r="EBL33" s="11"/>
      <c r="EBM33" s="11"/>
      <c r="EBN33" s="11"/>
      <c r="EBO33" s="11"/>
      <c r="EBP33" s="11"/>
      <c r="EBQ33" s="11"/>
      <c r="EBR33" s="11"/>
      <c r="EBS33" s="11"/>
      <c r="EBT33" s="11"/>
      <c r="EBU33" s="11"/>
      <c r="EBV33" s="11"/>
      <c r="EBW33" s="11"/>
      <c r="EBX33" s="11"/>
      <c r="EBY33" s="11"/>
      <c r="EBZ33" s="11"/>
      <c r="ECA33" s="11"/>
      <c r="ECB33" s="11"/>
      <c r="ECC33" s="11"/>
      <c r="ECD33" s="11"/>
      <c r="ECE33" s="11"/>
      <c r="ECF33" s="11"/>
      <c r="ECG33" s="11"/>
      <c r="ECH33" s="11"/>
      <c r="ECI33" s="11"/>
      <c r="ECJ33" s="11"/>
      <c r="ECK33" s="11"/>
      <c r="ECL33" s="11"/>
      <c r="ECM33" s="11"/>
      <c r="ECN33" s="11"/>
      <c r="ECO33" s="11"/>
      <c r="ECP33" s="11"/>
      <c r="ECQ33" s="11"/>
      <c r="ECR33" s="11"/>
      <c r="ECS33" s="11"/>
      <c r="ECT33" s="11"/>
      <c r="ECU33" s="11"/>
      <c r="ECV33" s="11"/>
      <c r="ECW33" s="11"/>
      <c r="ECX33" s="11"/>
      <c r="ECY33" s="11"/>
      <c r="ECZ33" s="11"/>
      <c r="EDA33" s="11"/>
      <c r="EDB33" s="11"/>
      <c r="EDC33" s="11"/>
      <c r="EDD33" s="11"/>
      <c r="EDE33" s="11"/>
      <c r="EDF33" s="11"/>
      <c r="EDG33" s="11"/>
      <c r="EDH33" s="11"/>
      <c r="EDI33" s="11"/>
      <c r="EDJ33" s="11"/>
      <c r="EDK33" s="11"/>
      <c r="EDL33" s="11"/>
      <c r="EDM33" s="11"/>
      <c r="EDN33" s="11"/>
      <c r="EDO33" s="11"/>
      <c r="EDP33" s="11"/>
      <c r="EDQ33" s="11"/>
      <c r="EDR33" s="11"/>
      <c r="EDS33" s="11"/>
      <c r="EDT33" s="11"/>
      <c r="EDU33" s="11"/>
      <c r="EDV33" s="11"/>
      <c r="EDW33" s="11"/>
      <c r="EDX33" s="11"/>
      <c r="EDY33" s="11"/>
      <c r="EDZ33" s="11"/>
      <c r="EEA33" s="11"/>
      <c r="EEB33" s="11"/>
      <c r="EEC33" s="11"/>
      <c r="EED33" s="11"/>
      <c r="EEE33" s="11"/>
      <c r="EEF33" s="11"/>
      <c r="EEG33" s="11"/>
      <c r="EEH33" s="11"/>
      <c r="EEI33" s="11"/>
      <c r="EEJ33" s="11"/>
      <c r="EEK33" s="11"/>
      <c r="EEL33" s="11"/>
      <c r="EEM33" s="11"/>
      <c r="EEN33" s="11"/>
      <c r="EEO33" s="11"/>
      <c r="EEP33" s="11"/>
      <c r="EEQ33" s="11"/>
      <c r="EER33" s="11"/>
      <c r="EES33" s="11"/>
      <c r="EET33" s="11"/>
      <c r="EEU33" s="11"/>
      <c r="EEV33" s="11"/>
      <c r="EEW33" s="11"/>
      <c r="EEX33" s="11"/>
      <c r="EEY33" s="11"/>
      <c r="EEZ33" s="11"/>
      <c r="EFA33" s="11"/>
      <c r="EFB33" s="11"/>
      <c r="EFC33" s="11"/>
      <c r="EFD33" s="11"/>
      <c r="EFE33" s="11"/>
      <c r="EFF33" s="11"/>
      <c r="EFG33" s="11"/>
      <c r="EFH33" s="11"/>
      <c r="EFI33" s="11"/>
      <c r="EFJ33" s="11"/>
      <c r="EFK33" s="11"/>
      <c r="EFL33" s="11"/>
      <c r="EFM33" s="11"/>
      <c r="EFN33" s="11"/>
      <c r="EFO33" s="11"/>
      <c r="EFP33" s="11"/>
      <c r="EFQ33" s="11"/>
      <c r="EFR33" s="11"/>
      <c r="EFS33" s="11"/>
      <c r="EFT33" s="11"/>
      <c r="EFU33" s="11"/>
      <c r="EFV33" s="11"/>
      <c r="EFW33" s="11"/>
      <c r="EFX33" s="11"/>
      <c r="EFY33" s="11"/>
      <c r="EFZ33" s="11"/>
      <c r="EGA33" s="11"/>
      <c r="EGB33" s="11"/>
      <c r="EGC33" s="11"/>
      <c r="EGD33" s="11"/>
      <c r="EGE33" s="11"/>
      <c r="EGF33" s="11"/>
      <c r="EGG33" s="11"/>
      <c r="EGH33" s="11"/>
      <c r="EGI33" s="11"/>
      <c r="EGJ33" s="11"/>
      <c r="EGK33" s="11"/>
      <c r="EGL33" s="11"/>
      <c r="EGM33" s="11"/>
      <c r="EGN33" s="11"/>
      <c r="EGO33" s="11"/>
      <c r="EGP33" s="11"/>
      <c r="EGQ33" s="11"/>
      <c r="EGR33" s="11"/>
      <c r="EGS33" s="11"/>
      <c r="EGT33" s="11"/>
      <c r="EGU33" s="11"/>
      <c r="EGV33" s="11"/>
      <c r="EGW33" s="11"/>
      <c r="EGX33" s="11"/>
      <c r="EGY33" s="11"/>
      <c r="EGZ33" s="11"/>
      <c r="EHA33" s="11"/>
      <c r="EHB33" s="11"/>
      <c r="EHC33" s="11"/>
      <c r="EHD33" s="11"/>
      <c r="EHE33" s="11"/>
      <c r="EHF33" s="11"/>
      <c r="EHG33" s="11"/>
      <c r="EHH33" s="11"/>
      <c r="EHI33" s="11"/>
      <c r="EHJ33" s="11"/>
      <c r="EHK33" s="11"/>
      <c r="EHL33" s="11"/>
      <c r="EHM33" s="11"/>
      <c r="EHN33" s="11"/>
      <c r="EHO33" s="11"/>
      <c r="EHP33" s="11"/>
      <c r="EHQ33" s="11"/>
      <c r="EHR33" s="11"/>
      <c r="EHS33" s="11"/>
      <c r="EHT33" s="11"/>
      <c r="EHU33" s="11"/>
      <c r="EHV33" s="11"/>
      <c r="EHW33" s="11"/>
      <c r="EHX33" s="11"/>
      <c r="EHY33" s="11"/>
      <c r="EHZ33" s="11"/>
      <c r="EIA33" s="11"/>
      <c r="EIB33" s="11"/>
      <c r="EIC33" s="11"/>
      <c r="EID33" s="11"/>
      <c r="EIE33" s="11"/>
      <c r="EIF33" s="11"/>
      <c r="EIG33" s="11"/>
      <c r="EIH33" s="11"/>
      <c r="EII33" s="11"/>
      <c r="EIJ33" s="11"/>
      <c r="EIK33" s="11"/>
      <c r="EIL33" s="11"/>
      <c r="EIM33" s="11"/>
      <c r="EIN33" s="11"/>
      <c r="EIO33" s="11"/>
      <c r="EIP33" s="11"/>
      <c r="EIQ33" s="11"/>
      <c r="EIR33" s="11"/>
      <c r="EIS33" s="11"/>
      <c r="EIT33" s="11"/>
      <c r="EIU33" s="11"/>
      <c r="EIV33" s="11"/>
      <c r="EIW33" s="11"/>
      <c r="EIX33" s="11"/>
      <c r="EIY33" s="11"/>
      <c r="EIZ33" s="11"/>
      <c r="EJA33" s="11"/>
      <c r="EJB33" s="11"/>
      <c r="EJC33" s="11"/>
      <c r="EJD33" s="11"/>
      <c r="EJE33" s="11"/>
      <c r="EJF33" s="11"/>
      <c r="EJG33" s="11"/>
      <c r="EJH33" s="11"/>
      <c r="EJI33" s="11"/>
      <c r="EJJ33" s="11"/>
      <c r="EJK33" s="11"/>
      <c r="EJL33" s="11"/>
      <c r="EJM33" s="11"/>
      <c r="EJN33" s="11"/>
      <c r="EJO33" s="11"/>
      <c r="EJP33" s="11"/>
      <c r="EJQ33" s="11"/>
      <c r="EJR33" s="11"/>
      <c r="EJS33" s="11"/>
      <c r="EJT33" s="11"/>
      <c r="EJU33" s="11"/>
      <c r="EJV33" s="11"/>
      <c r="EJW33" s="11"/>
      <c r="EJX33" s="11"/>
      <c r="EJY33" s="11"/>
      <c r="EJZ33" s="11"/>
      <c r="EKA33" s="11"/>
      <c r="EKB33" s="11"/>
      <c r="EKC33" s="11"/>
      <c r="EKD33" s="11"/>
      <c r="EKE33" s="11"/>
      <c r="EKF33" s="11"/>
      <c r="EKG33" s="11"/>
      <c r="EKH33" s="11"/>
      <c r="EKI33" s="11"/>
      <c r="EKJ33" s="11"/>
      <c r="EKK33" s="11"/>
      <c r="EKL33" s="11"/>
      <c r="EKM33" s="11"/>
      <c r="EKN33" s="11"/>
      <c r="EKO33" s="11"/>
      <c r="EKP33" s="11"/>
      <c r="EKQ33" s="11"/>
      <c r="EKR33" s="11"/>
      <c r="EKS33" s="11"/>
      <c r="EKT33" s="11"/>
      <c r="EKU33" s="11"/>
      <c r="EKV33" s="11"/>
      <c r="EKW33" s="11"/>
      <c r="EKX33" s="11"/>
      <c r="EKY33" s="11"/>
      <c r="EKZ33" s="11"/>
      <c r="ELA33" s="11"/>
      <c r="ELB33" s="11"/>
      <c r="ELC33" s="11"/>
      <c r="ELD33" s="11"/>
      <c r="ELE33" s="11"/>
      <c r="ELF33" s="11"/>
      <c r="ELG33" s="11"/>
      <c r="ELH33" s="11"/>
      <c r="ELI33" s="11"/>
      <c r="ELJ33" s="11"/>
      <c r="ELK33" s="11"/>
      <c r="ELL33" s="11"/>
      <c r="ELM33" s="11"/>
      <c r="ELN33" s="11"/>
      <c r="ELO33" s="11"/>
      <c r="ELP33" s="11"/>
      <c r="ELQ33" s="11"/>
      <c r="ELR33" s="11"/>
      <c r="ELS33" s="11"/>
      <c r="ELT33" s="11"/>
      <c r="ELU33" s="11"/>
      <c r="ELV33" s="11"/>
      <c r="ELW33" s="11"/>
      <c r="ELX33" s="11"/>
      <c r="ELY33" s="11"/>
      <c r="ELZ33" s="11"/>
      <c r="EMA33" s="11"/>
      <c r="EMB33" s="11"/>
      <c r="EMC33" s="11"/>
      <c r="EMD33" s="11"/>
      <c r="EME33" s="11"/>
      <c r="EMF33" s="11"/>
      <c r="EMG33" s="11"/>
      <c r="EMH33" s="11"/>
      <c r="EMI33" s="11"/>
      <c r="EMJ33" s="11"/>
      <c r="EMK33" s="11"/>
      <c r="EML33" s="11"/>
      <c r="EMM33" s="11"/>
      <c r="EMN33" s="11"/>
      <c r="EMO33" s="11"/>
      <c r="EMP33" s="11"/>
      <c r="EMQ33" s="11"/>
      <c r="EMR33" s="11"/>
      <c r="EMS33" s="11"/>
      <c r="EMT33" s="11"/>
      <c r="EMU33" s="11"/>
      <c r="EMV33" s="11"/>
      <c r="EMW33" s="11"/>
      <c r="EMX33" s="11"/>
      <c r="EMY33" s="11"/>
      <c r="EMZ33" s="11"/>
      <c r="ENA33" s="11"/>
      <c r="ENB33" s="11"/>
      <c r="ENC33" s="11"/>
      <c r="END33" s="11"/>
      <c r="ENE33" s="11"/>
      <c r="ENF33" s="11"/>
      <c r="ENG33" s="11"/>
      <c r="ENH33" s="11"/>
      <c r="ENI33" s="11"/>
      <c r="ENJ33" s="11"/>
      <c r="ENK33" s="11"/>
      <c r="ENL33" s="11"/>
      <c r="ENM33" s="11"/>
      <c r="ENN33" s="11"/>
      <c r="ENO33" s="11"/>
      <c r="ENP33" s="11"/>
      <c r="ENQ33" s="11"/>
      <c r="ENR33" s="11"/>
      <c r="ENS33" s="11"/>
      <c r="ENT33" s="11"/>
      <c r="ENU33" s="11"/>
      <c r="ENV33" s="11"/>
      <c r="ENW33" s="11"/>
      <c r="ENX33" s="11"/>
      <c r="ENY33" s="11"/>
      <c r="ENZ33" s="11"/>
      <c r="EOA33" s="11"/>
      <c r="EOB33" s="11"/>
      <c r="EOC33" s="11"/>
      <c r="EOD33" s="11"/>
      <c r="EOE33" s="11"/>
      <c r="EOF33" s="11"/>
      <c r="EOG33" s="11"/>
      <c r="EOH33" s="11"/>
      <c r="EOI33" s="11"/>
      <c r="EOJ33" s="11"/>
      <c r="EOK33" s="11"/>
      <c r="EOL33" s="11"/>
      <c r="EOM33" s="11"/>
      <c r="EON33" s="11"/>
      <c r="EOO33" s="11"/>
      <c r="EOP33" s="11"/>
      <c r="EOQ33" s="11"/>
      <c r="EOR33" s="11"/>
      <c r="EOS33" s="11"/>
      <c r="EOT33" s="11"/>
      <c r="EOU33" s="11"/>
      <c r="EOV33" s="11"/>
      <c r="EOW33" s="11"/>
      <c r="EOX33" s="11"/>
      <c r="EOY33" s="11"/>
      <c r="EOZ33" s="11"/>
      <c r="EPA33" s="11"/>
      <c r="EPB33" s="11"/>
      <c r="EPC33" s="11"/>
      <c r="EPD33" s="11"/>
      <c r="EPE33" s="11"/>
      <c r="EPF33" s="11"/>
      <c r="EPG33" s="11"/>
      <c r="EPH33" s="11"/>
      <c r="EPI33" s="11"/>
      <c r="EPJ33" s="11"/>
      <c r="EPK33" s="11"/>
      <c r="EPL33" s="11"/>
      <c r="EPM33" s="11"/>
      <c r="EPN33" s="11"/>
      <c r="EPO33" s="11"/>
      <c r="EPP33" s="11"/>
      <c r="EPQ33" s="11"/>
      <c r="EPR33" s="11"/>
      <c r="EPS33" s="11"/>
      <c r="EPT33" s="11"/>
      <c r="EPU33" s="11"/>
      <c r="EPV33" s="11"/>
      <c r="EPW33" s="11"/>
      <c r="EPX33" s="11"/>
      <c r="EPY33" s="11"/>
      <c r="EPZ33" s="11"/>
      <c r="EQA33" s="11"/>
      <c r="EQB33" s="11"/>
      <c r="EQC33" s="11"/>
      <c r="EQD33" s="11"/>
      <c r="EQE33" s="11"/>
      <c r="EQF33" s="11"/>
      <c r="EQG33" s="11"/>
      <c r="EQH33" s="11"/>
      <c r="EQI33" s="11"/>
      <c r="EQJ33" s="11"/>
      <c r="EQK33" s="11"/>
      <c r="EQL33" s="11"/>
      <c r="EQM33" s="11"/>
      <c r="EQN33" s="11"/>
      <c r="EQO33" s="11"/>
      <c r="EQP33" s="11"/>
      <c r="EQQ33" s="11"/>
      <c r="EQR33" s="11"/>
      <c r="EQS33" s="11"/>
      <c r="EQT33" s="11"/>
      <c r="EQU33" s="11"/>
      <c r="EQV33" s="11"/>
      <c r="EQW33" s="11"/>
      <c r="EQX33" s="11"/>
      <c r="EQY33" s="11"/>
      <c r="EQZ33" s="11"/>
      <c r="ERA33" s="11"/>
      <c r="ERB33" s="11"/>
      <c r="ERC33" s="11"/>
      <c r="ERD33" s="11"/>
      <c r="ERE33" s="11"/>
      <c r="ERF33" s="11"/>
      <c r="ERG33" s="11"/>
      <c r="ERH33" s="11"/>
      <c r="ERI33" s="11"/>
      <c r="ERJ33" s="11"/>
      <c r="ERK33" s="11"/>
      <c r="ERL33" s="11"/>
      <c r="ERM33" s="11"/>
      <c r="ERN33" s="11"/>
      <c r="ERO33" s="11"/>
      <c r="ERP33" s="11"/>
      <c r="ERQ33" s="11"/>
      <c r="ERR33" s="11"/>
      <c r="ERS33" s="11"/>
      <c r="ERT33" s="11"/>
      <c r="ERU33" s="11"/>
      <c r="ERV33" s="11"/>
      <c r="ERW33" s="11"/>
      <c r="ERX33" s="11"/>
      <c r="ERY33" s="11"/>
      <c r="ERZ33" s="11"/>
      <c r="ESA33" s="11"/>
      <c r="ESB33" s="11"/>
      <c r="ESC33" s="11"/>
      <c r="ESD33" s="11"/>
      <c r="ESE33" s="11"/>
      <c r="ESF33" s="11"/>
      <c r="ESG33" s="11"/>
      <c r="ESH33" s="11"/>
      <c r="ESI33" s="11"/>
      <c r="ESJ33" s="11"/>
      <c r="ESK33" s="11"/>
      <c r="ESL33" s="11"/>
      <c r="ESM33" s="11"/>
      <c r="ESN33" s="11"/>
      <c r="ESO33" s="11"/>
      <c r="ESP33" s="11"/>
      <c r="ESQ33" s="11"/>
      <c r="ESR33" s="11"/>
      <c r="ESS33" s="11"/>
      <c r="EST33" s="11"/>
      <c r="ESU33" s="11"/>
      <c r="ESV33" s="11"/>
      <c r="ESW33" s="11"/>
      <c r="ESX33" s="11"/>
      <c r="ESY33" s="11"/>
      <c r="ESZ33" s="11"/>
      <c r="ETA33" s="11"/>
      <c r="ETB33" s="11"/>
      <c r="ETC33" s="11"/>
      <c r="ETD33" s="11"/>
      <c r="ETE33" s="11"/>
      <c r="ETF33" s="11"/>
      <c r="ETG33" s="11"/>
      <c r="ETH33" s="11"/>
      <c r="ETI33" s="11"/>
      <c r="ETJ33" s="11"/>
      <c r="ETK33" s="11"/>
      <c r="ETL33" s="11"/>
      <c r="ETM33" s="11"/>
      <c r="ETN33" s="11"/>
      <c r="ETO33" s="11"/>
      <c r="ETP33" s="11"/>
      <c r="ETQ33" s="11"/>
      <c r="ETR33" s="11"/>
      <c r="ETS33" s="11"/>
      <c r="ETT33" s="11"/>
      <c r="ETU33" s="11"/>
      <c r="ETV33" s="11"/>
      <c r="ETW33" s="11"/>
      <c r="ETX33" s="11"/>
      <c r="ETY33" s="11"/>
      <c r="ETZ33" s="11"/>
      <c r="EUA33" s="11"/>
      <c r="EUB33" s="11"/>
      <c r="EUC33" s="11"/>
      <c r="EUD33" s="11"/>
      <c r="EUE33" s="11"/>
      <c r="EUF33" s="11"/>
      <c r="EUG33" s="11"/>
      <c r="EUH33" s="11"/>
      <c r="EUI33" s="11"/>
      <c r="EUJ33" s="11"/>
      <c r="EUK33" s="11"/>
      <c r="EUL33" s="11"/>
      <c r="EUM33" s="11"/>
      <c r="EUN33" s="11"/>
      <c r="EUO33" s="11"/>
      <c r="EUP33" s="11"/>
      <c r="EUQ33" s="11"/>
      <c r="EUR33" s="11"/>
      <c r="EUS33" s="11"/>
      <c r="EUT33" s="11"/>
      <c r="EUU33" s="11"/>
      <c r="EUV33" s="11"/>
      <c r="EUW33" s="11"/>
      <c r="EUX33" s="11"/>
      <c r="EUY33" s="11"/>
      <c r="EUZ33" s="11"/>
      <c r="EVA33" s="11"/>
      <c r="EVB33" s="11"/>
      <c r="EVC33" s="11"/>
      <c r="EVD33" s="11"/>
      <c r="EVE33" s="11"/>
      <c r="EVF33" s="11"/>
      <c r="EVG33" s="11"/>
      <c r="EVH33" s="11"/>
      <c r="EVI33" s="11"/>
      <c r="EVJ33" s="11"/>
      <c r="EVK33" s="11"/>
      <c r="EVL33" s="11"/>
      <c r="EVM33" s="11"/>
      <c r="EVN33" s="11"/>
      <c r="EVO33" s="11"/>
      <c r="EVP33" s="11"/>
      <c r="EVQ33" s="11"/>
      <c r="EVR33" s="11"/>
      <c r="EVS33" s="11"/>
      <c r="EVT33" s="11"/>
      <c r="EVU33" s="11"/>
      <c r="EVV33" s="11"/>
      <c r="EVW33" s="11"/>
      <c r="EVX33" s="11"/>
      <c r="EVY33" s="11"/>
      <c r="EVZ33" s="11"/>
      <c r="EWA33" s="11"/>
      <c r="EWB33" s="11"/>
      <c r="EWC33" s="11"/>
      <c r="EWD33" s="11"/>
      <c r="EWE33" s="11"/>
      <c r="EWF33" s="11"/>
      <c r="EWG33" s="11"/>
      <c r="EWH33" s="11"/>
      <c r="EWI33" s="11"/>
      <c r="EWJ33" s="11"/>
      <c r="EWK33" s="11"/>
      <c r="EWL33" s="11"/>
      <c r="EWM33" s="11"/>
      <c r="EWN33" s="11"/>
      <c r="EWO33" s="11"/>
      <c r="EWP33" s="11"/>
      <c r="EWQ33" s="11"/>
      <c r="EWR33" s="11"/>
      <c r="EWS33" s="11"/>
      <c r="EWT33" s="11"/>
      <c r="EWU33" s="11"/>
      <c r="EWV33" s="11"/>
      <c r="EWW33" s="11"/>
      <c r="EWX33" s="11"/>
      <c r="EWY33" s="11"/>
      <c r="EWZ33" s="11"/>
      <c r="EXA33" s="11"/>
      <c r="EXB33" s="11"/>
      <c r="EXC33" s="11"/>
      <c r="EXD33" s="11"/>
      <c r="EXE33" s="11"/>
      <c r="EXF33" s="11"/>
      <c r="EXG33" s="11"/>
      <c r="EXH33" s="11"/>
      <c r="EXI33" s="11"/>
      <c r="EXJ33" s="11"/>
      <c r="EXK33" s="11"/>
      <c r="EXL33" s="11"/>
      <c r="EXM33" s="11"/>
      <c r="EXN33" s="11"/>
      <c r="EXO33" s="11"/>
      <c r="EXP33" s="11"/>
      <c r="EXQ33" s="11"/>
      <c r="EXR33" s="11"/>
      <c r="EXS33" s="11"/>
      <c r="EXT33" s="11"/>
      <c r="EXU33" s="11"/>
      <c r="EXV33" s="11"/>
      <c r="EXW33" s="11"/>
      <c r="EXX33" s="11"/>
      <c r="EXY33" s="11"/>
      <c r="EXZ33" s="11"/>
      <c r="EYA33" s="11"/>
      <c r="EYB33" s="11"/>
      <c r="EYC33" s="11"/>
      <c r="EYD33" s="11"/>
      <c r="EYE33" s="11"/>
      <c r="EYF33" s="11"/>
      <c r="EYG33" s="11"/>
      <c r="EYH33" s="11"/>
      <c r="EYI33" s="11"/>
      <c r="EYJ33" s="11"/>
      <c r="EYK33" s="11"/>
      <c r="EYL33" s="11"/>
      <c r="EYM33" s="11"/>
      <c r="EYN33" s="11"/>
      <c r="EYO33" s="11"/>
      <c r="EYP33" s="11"/>
      <c r="EYQ33" s="11"/>
      <c r="EYR33" s="11"/>
      <c r="EYS33" s="11"/>
      <c r="EYT33" s="11"/>
      <c r="EYU33" s="11"/>
      <c r="EYV33" s="11"/>
      <c r="EYW33" s="11"/>
      <c r="EYX33" s="11"/>
      <c r="EYY33" s="11"/>
      <c r="EYZ33" s="11"/>
      <c r="EZA33" s="11"/>
      <c r="EZB33" s="11"/>
      <c r="EZC33" s="11"/>
      <c r="EZD33" s="11"/>
      <c r="EZE33" s="11"/>
      <c r="EZF33" s="11"/>
      <c r="EZG33" s="11"/>
      <c r="EZH33" s="11"/>
      <c r="EZI33" s="11"/>
      <c r="EZJ33" s="11"/>
      <c r="EZK33" s="11"/>
      <c r="EZL33" s="11"/>
      <c r="EZM33" s="11"/>
      <c r="EZN33" s="11"/>
      <c r="EZO33" s="11"/>
      <c r="EZP33" s="11"/>
      <c r="EZQ33" s="11"/>
      <c r="EZR33" s="11"/>
      <c r="EZS33" s="11"/>
      <c r="EZT33" s="11"/>
      <c r="EZU33" s="11"/>
      <c r="EZV33" s="11"/>
      <c r="EZW33" s="11"/>
      <c r="EZX33" s="11"/>
      <c r="EZY33" s="11"/>
      <c r="EZZ33" s="11"/>
      <c r="FAA33" s="11"/>
      <c r="FAB33" s="11"/>
      <c r="FAC33" s="11"/>
      <c r="FAD33" s="11"/>
      <c r="FAE33" s="11"/>
      <c r="FAF33" s="11"/>
      <c r="FAG33" s="11"/>
      <c r="FAH33" s="11"/>
      <c r="FAI33" s="11"/>
      <c r="FAJ33" s="11"/>
      <c r="FAK33" s="11"/>
      <c r="FAL33" s="11"/>
      <c r="FAM33" s="11"/>
      <c r="FAN33" s="11"/>
      <c r="FAO33" s="11"/>
      <c r="FAP33" s="11"/>
      <c r="FAQ33" s="11"/>
      <c r="FAR33" s="11"/>
      <c r="FAS33" s="11"/>
      <c r="FAT33" s="11"/>
      <c r="FAU33" s="11"/>
      <c r="FAV33" s="11"/>
      <c r="FAW33" s="11"/>
      <c r="FAX33" s="11"/>
      <c r="FAY33" s="11"/>
      <c r="FAZ33" s="11"/>
      <c r="FBA33" s="11"/>
      <c r="FBB33" s="11"/>
      <c r="FBC33" s="11"/>
      <c r="FBD33" s="11"/>
      <c r="FBE33" s="11"/>
      <c r="FBF33" s="11"/>
      <c r="FBG33" s="11"/>
      <c r="FBH33" s="11"/>
      <c r="FBI33" s="11"/>
      <c r="FBJ33" s="11"/>
      <c r="FBK33" s="11"/>
      <c r="FBL33" s="11"/>
      <c r="FBM33" s="11"/>
      <c r="FBN33" s="11"/>
      <c r="FBO33" s="11"/>
      <c r="FBP33" s="11"/>
      <c r="FBQ33" s="11"/>
      <c r="FBR33" s="11"/>
      <c r="FBS33" s="11"/>
      <c r="FBT33" s="11"/>
      <c r="FBU33" s="11"/>
      <c r="FBV33" s="11"/>
      <c r="FBW33" s="11"/>
      <c r="FBX33" s="11"/>
      <c r="FBY33" s="11"/>
      <c r="FBZ33" s="11"/>
      <c r="FCA33" s="11"/>
      <c r="FCB33" s="11"/>
      <c r="FCC33" s="11"/>
      <c r="FCD33" s="11"/>
      <c r="FCE33" s="11"/>
      <c r="FCF33" s="11"/>
      <c r="FCG33" s="11"/>
      <c r="FCH33" s="11"/>
      <c r="FCI33" s="11"/>
      <c r="FCJ33" s="11"/>
      <c r="FCK33" s="11"/>
      <c r="FCL33" s="11"/>
      <c r="FCM33" s="11"/>
      <c r="FCN33" s="11"/>
      <c r="FCO33" s="11"/>
      <c r="FCP33" s="11"/>
      <c r="FCQ33" s="11"/>
      <c r="FCR33" s="11"/>
      <c r="FCS33" s="11"/>
      <c r="FCT33" s="11"/>
      <c r="FCU33" s="11"/>
      <c r="FCV33" s="11"/>
      <c r="FCW33" s="11"/>
      <c r="FCX33" s="11"/>
      <c r="FCY33" s="11"/>
      <c r="FCZ33" s="11"/>
      <c r="FDA33" s="11"/>
      <c r="FDB33" s="11"/>
      <c r="FDC33" s="11"/>
      <c r="FDD33" s="11"/>
      <c r="FDE33" s="11"/>
      <c r="FDF33" s="11"/>
      <c r="FDG33" s="11"/>
      <c r="FDH33" s="11"/>
      <c r="FDI33" s="11"/>
      <c r="FDJ33" s="11"/>
      <c r="FDK33" s="11"/>
      <c r="FDL33" s="11"/>
      <c r="FDM33" s="11"/>
      <c r="FDN33" s="11"/>
      <c r="FDO33" s="11"/>
      <c r="FDP33" s="11"/>
      <c r="FDQ33" s="11"/>
      <c r="FDR33" s="11"/>
      <c r="FDS33" s="11"/>
      <c r="FDT33" s="11"/>
      <c r="FDU33" s="11"/>
      <c r="FDV33" s="11"/>
      <c r="FDW33" s="11"/>
      <c r="FDX33" s="11"/>
      <c r="FDY33" s="11"/>
      <c r="FDZ33" s="11"/>
      <c r="FEA33" s="11"/>
      <c r="FEB33" s="11"/>
      <c r="FEC33" s="11"/>
      <c r="FED33" s="11"/>
      <c r="FEE33" s="11"/>
      <c r="FEF33" s="11"/>
      <c r="FEG33" s="11"/>
      <c r="FEH33" s="11"/>
      <c r="FEI33" s="11"/>
      <c r="FEJ33" s="11"/>
      <c r="FEK33" s="11"/>
      <c r="FEL33" s="11"/>
      <c r="FEM33" s="11"/>
      <c r="FEN33" s="11"/>
      <c r="FEO33" s="11"/>
      <c r="FEP33" s="11"/>
      <c r="FEQ33" s="11"/>
      <c r="FER33" s="11"/>
      <c r="FES33" s="11"/>
      <c r="FET33" s="11"/>
      <c r="FEU33" s="11"/>
      <c r="FEV33" s="11"/>
      <c r="FEW33" s="11"/>
      <c r="FEX33" s="11"/>
      <c r="FEY33" s="11"/>
      <c r="FEZ33" s="11"/>
      <c r="FFA33" s="11"/>
      <c r="FFB33" s="11"/>
      <c r="FFC33" s="11"/>
      <c r="FFD33" s="11"/>
      <c r="FFE33" s="11"/>
      <c r="FFF33" s="11"/>
      <c r="FFG33" s="11"/>
      <c r="FFH33" s="11"/>
      <c r="FFI33" s="11"/>
      <c r="FFJ33" s="11"/>
      <c r="FFK33" s="11"/>
      <c r="FFL33" s="11"/>
      <c r="FFM33" s="11"/>
      <c r="FFN33" s="11"/>
      <c r="FFO33" s="11"/>
      <c r="FFP33" s="11"/>
      <c r="FFQ33" s="11"/>
      <c r="FFR33" s="11"/>
      <c r="FFS33" s="11"/>
      <c r="FFT33" s="11"/>
      <c r="FFU33" s="11"/>
      <c r="FFV33" s="11"/>
      <c r="FFW33" s="11"/>
      <c r="FFX33" s="11"/>
      <c r="FFY33" s="11"/>
      <c r="FFZ33" s="11"/>
      <c r="FGA33" s="11"/>
      <c r="FGB33" s="11"/>
      <c r="FGC33" s="11"/>
      <c r="FGD33" s="11"/>
      <c r="FGE33" s="11"/>
      <c r="FGF33" s="11"/>
      <c r="FGG33" s="11"/>
      <c r="FGH33" s="11"/>
      <c r="FGI33" s="11"/>
      <c r="FGJ33" s="11"/>
      <c r="FGK33" s="11"/>
      <c r="FGL33" s="11"/>
      <c r="FGM33" s="11"/>
      <c r="FGN33" s="11"/>
      <c r="FGO33" s="11"/>
      <c r="FGP33" s="11"/>
      <c r="FGQ33" s="11"/>
      <c r="FGR33" s="11"/>
      <c r="FGS33" s="11"/>
      <c r="FGT33" s="11"/>
      <c r="FGU33" s="11"/>
      <c r="FGV33" s="11"/>
      <c r="FGW33" s="11"/>
      <c r="FGX33" s="11"/>
      <c r="FGY33" s="11"/>
      <c r="FGZ33" s="11"/>
      <c r="FHA33" s="11"/>
      <c r="FHB33" s="11"/>
      <c r="FHC33" s="11"/>
      <c r="FHD33" s="11"/>
      <c r="FHE33" s="11"/>
      <c r="FHF33" s="11"/>
      <c r="FHG33" s="11"/>
      <c r="FHH33" s="11"/>
      <c r="FHI33" s="11"/>
      <c r="FHJ33" s="11"/>
      <c r="FHK33" s="11"/>
      <c r="FHL33" s="11"/>
      <c r="FHM33" s="11"/>
      <c r="FHN33" s="11"/>
      <c r="FHO33" s="11"/>
      <c r="FHP33" s="11"/>
      <c r="FHQ33" s="11"/>
      <c r="FHR33" s="11"/>
      <c r="FHS33" s="11"/>
      <c r="FHT33" s="11"/>
      <c r="FHU33" s="11"/>
      <c r="FHV33" s="11"/>
      <c r="FHW33" s="11"/>
      <c r="FHX33" s="11"/>
      <c r="FHY33" s="11"/>
      <c r="FHZ33" s="11"/>
      <c r="FIA33" s="11"/>
      <c r="FIB33" s="11"/>
      <c r="FIC33" s="11"/>
      <c r="FID33" s="11"/>
      <c r="FIE33" s="11"/>
      <c r="FIF33" s="11"/>
      <c r="FIG33" s="11"/>
      <c r="FIH33" s="11"/>
      <c r="FII33" s="11"/>
      <c r="FIJ33" s="11"/>
      <c r="FIK33" s="11"/>
      <c r="FIL33" s="11"/>
      <c r="FIM33" s="11"/>
      <c r="FIN33" s="11"/>
      <c r="FIO33" s="11"/>
      <c r="FIP33" s="11"/>
      <c r="FIQ33" s="11"/>
      <c r="FIR33" s="11"/>
      <c r="FIS33" s="11"/>
      <c r="FIT33" s="11"/>
      <c r="FIU33" s="11"/>
      <c r="FIV33" s="11"/>
      <c r="FIW33" s="11"/>
      <c r="FIX33" s="11"/>
      <c r="FIY33" s="11"/>
      <c r="FIZ33" s="11"/>
      <c r="FJA33" s="11"/>
      <c r="FJB33" s="11"/>
      <c r="FJC33" s="11"/>
      <c r="FJD33" s="11"/>
      <c r="FJE33" s="11"/>
      <c r="FJF33" s="11"/>
      <c r="FJG33" s="11"/>
      <c r="FJH33" s="11"/>
      <c r="FJI33" s="11"/>
      <c r="FJJ33" s="11"/>
      <c r="FJK33" s="11"/>
      <c r="FJL33" s="11"/>
      <c r="FJM33" s="11"/>
      <c r="FJN33" s="11"/>
      <c r="FJO33" s="11"/>
      <c r="FJP33" s="11"/>
      <c r="FJQ33" s="11"/>
      <c r="FJR33" s="11"/>
      <c r="FJS33" s="11"/>
      <c r="FJT33" s="11"/>
      <c r="FJU33" s="11"/>
      <c r="FJV33" s="11"/>
      <c r="FJW33" s="11"/>
      <c r="FJX33" s="11"/>
      <c r="FJY33" s="11"/>
      <c r="FJZ33" s="11"/>
      <c r="FKA33" s="11"/>
      <c r="FKB33" s="11"/>
      <c r="FKC33" s="11"/>
      <c r="FKD33" s="11"/>
      <c r="FKE33" s="11"/>
      <c r="FKF33" s="11"/>
      <c r="FKG33" s="11"/>
      <c r="FKH33" s="11"/>
      <c r="FKI33" s="11"/>
      <c r="FKJ33" s="11"/>
      <c r="FKK33" s="11"/>
      <c r="FKL33" s="11"/>
      <c r="FKM33" s="11"/>
      <c r="FKN33" s="11"/>
      <c r="FKO33" s="11"/>
      <c r="FKP33" s="11"/>
      <c r="FKQ33" s="11"/>
      <c r="FKR33" s="11"/>
      <c r="FKS33" s="11"/>
      <c r="FKT33" s="11"/>
      <c r="FKU33" s="11"/>
      <c r="FKV33" s="11"/>
      <c r="FKW33" s="11"/>
      <c r="FKX33" s="11"/>
      <c r="FKY33" s="11"/>
      <c r="FKZ33" s="11"/>
      <c r="FLA33" s="11"/>
      <c r="FLB33" s="11"/>
      <c r="FLC33" s="11"/>
      <c r="FLD33" s="11"/>
      <c r="FLE33" s="11"/>
      <c r="FLF33" s="11"/>
      <c r="FLG33" s="11"/>
      <c r="FLH33" s="11"/>
      <c r="FLI33" s="11"/>
      <c r="FLJ33" s="11"/>
      <c r="FLK33" s="11"/>
      <c r="FLL33" s="11"/>
      <c r="FLM33" s="11"/>
      <c r="FLN33" s="11"/>
      <c r="FLO33" s="11"/>
      <c r="FLP33" s="11"/>
      <c r="FLQ33" s="11"/>
      <c r="FLR33" s="11"/>
      <c r="FLS33" s="11"/>
      <c r="FLT33" s="11"/>
      <c r="FLU33" s="11"/>
      <c r="FLV33" s="11"/>
      <c r="FLW33" s="11"/>
      <c r="FLX33" s="11"/>
      <c r="FLY33" s="11"/>
      <c r="FLZ33" s="11"/>
      <c r="FMA33" s="11"/>
      <c r="FMB33" s="11"/>
      <c r="FMC33" s="11"/>
      <c r="FMD33" s="11"/>
      <c r="FME33" s="11"/>
      <c r="FMF33" s="11"/>
      <c r="FMG33" s="11"/>
      <c r="FMH33" s="11"/>
      <c r="FMI33" s="11"/>
      <c r="FMJ33" s="11"/>
      <c r="FMK33" s="11"/>
      <c r="FML33" s="11"/>
      <c r="FMM33" s="11"/>
      <c r="FMN33" s="11"/>
      <c r="FMO33" s="11"/>
      <c r="FMP33" s="11"/>
      <c r="FMQ33" s="11"/>
      <c r="FMR33" s="11"/>
      <c r="FMS33" s="11"/>
      <c r="FMT33" s="11"/>
      <c r="FMU33" s="11"/>
      <c r="FMV33" s="11"/>
      <c r="FMW33" s="11"/>
      <c r="FMX33" s="11"/>
      <c r="FMY33" s="11"/>
      <c r="FMZ33" s="11"/>
      <c r="FNA33" s="11"/>
      <c r="FNB33" s="11"/>
      <c r="FNC33" s="11"/>
      <c r="FND33" s="11"/>
      <c r="FNE33" s="11"/>
      <c r="FNF33" s="11"/>
      <c r="FNG33" s="11"/>
      <c r="FNH33" s="11"/>
      <c r="FNI33" s="11"/>
      <c r="FNJ33" s="11"/>
      <c r="FNK33" s="11"/>
      <c r="FNL33" s="11"/>
      <c r="FNM33" s="11"/>
      <c r="FNN33" s="11"/>
      <c r="FNO33" s="11"/>
      <c r="FNP33" s="11"/>
      <c r="FNQ33" s="11"/>
      <c r="FNR33" s="11"/>
      <c r="FNS33" s="11"/>
      <c r="FNT33" s="11"/>
      <c r="FNU33" s="11"/>
      <c r="FNV33" s="11"/>
      <c r="FNW33" s="11"/>
      <c r="FNX33" s="11"/>
      <c r="FNY33" s="11"/>
      <c r="FNZ33" s="11"/>
      <c r="FOA33" s="11"/>
      <c r="FOB33" s="11"/>
      <c r="FOC33" s="11"/>
      <c r="FOD33" s="11"/>
      <c r="FOE33" s="11"/>
      <c r="FOF33" s="11"/>
      <c r="FOG33" s="11"/>
      <c r="FOH33" s="11"/>
      <c r="FOI33" s="11"/>
      <c r="FOJ33" s="11"/>
      <c r="FOK33" s="11"/>
      <c r="FOL33" s="11"/>
      <c r="FOM33" s="11"/>
      <c r="FON33" s="11"/>
      <c r="FOO33" s="11"/>
      <c r="FOP33" s="11"/>
      <c r="FOQ33" s="11"/>
      <c r="FOR33" s="11"/>
      <c r="FOS33" s="11"/>
      <c r="FOT33" s="11"/>
      <c r="FOU33" s="11"/>
      <c r="FOV33" s="11"/>
      <c r="FOW33" s="11"/>
      <c r="FOX33" s="11"/>
      <c r="FOY33" s="11"/>
      <c r="FOZ33" s="11"/>
      <c r="FPA33" s="11"/>
      <c r="FPB33" s="11"/>
      <c r="FPC33" s="11"/>
      <c r="FPD33" s="11"/>
      <c r="FPE33" s="11"/>
      <c r="FPF33" s="11"/>
      <c r="FPG33" s="11"/>
      <c r="FPH33" s="11"/>
      <c r="FPI33" s="11"/>
      <c r="FPJ33" s="11"/>
      <c r="FPK33" s="11"/>
      <c r="FPL33" s="11"/>
      <c r="FPM33" s="11"/>
      <c r="FPN33" s="11"/>
      <c r="FPO33" s="11"/>
      <c r="FPP33" s="11"/>
      <c r="FPQ33" s="11"/>
      <c r="FPR33" s="11"/>
      <c r="FPS33" s="11"/>
      <c r="FPT33" s="11"/>
      <c r="FPU33" s="11"/>
      <c r="FPV33" s="11"/>
      <c r="FPW33" s="11"/>
      <c r="FPX33" s="11"/>
      <c r="FPY33" s="11"/>
      <c r="FPZ33" s="11"/>
      <c r="FQA33" s="11"/>
      <c r="FQB33" s="11"/>
      <c r="FQC33" s="11"/>
      <c r="FQD33" s="11"/>
      <c r="FQE33" s="11"/>
      <c r="FQF33" s="11"/>
      <c r="FQG33" s="11"/>
      <c r="FQH33" s="11"/>
      <c r="FQI33" s="11"/>
      <c r="FQJ33" s="11"/>
      <c r="FQK33" s="11"/>
      <c r="FQL33" s="11"/>
      <c r="FQM33" s="11"/>
      <c r="FQN33" s="11"/>
      <c r="FQO33" s="11"/>
      <c r="FQP33" s="11"/>
      <c r="FQQ33" s="11"/>
      <c r="FQR33" s="11"/>
      <c r="FQS33" s="11"/>
      <c r="FQT33" s="11"/>
      <c r="FQU33" s="11"/>
      <c r="FQV33" s="11"/>
      <c r="FQW33" s="11"/>
      <c r="FQX33" s="11"/>
      <c r="FQY33" s="11"/>
      <c r="FQZ33" s="11"/>
      <c r="FRA33" s="11"/>
      <c r="FRB33" s="11"/>
      <c r="FRC33" s="11"/>
      <c r="FRD33" s="11"/>
      <c r="FRE33" s="11"/>
      <c r="FRF33" s="11"/>
      <c r="FRG33" s="11"/>
      <c r="FRH33" s="11"/>
      <c r="FRI33" s="11"/>
      <c r="FRJ33" s="11"/>
      <c r="FRK33" s="11"/>
      <c r="FRL33" s="11"/>
      <c r="FRM33" s="11"/>
      <c r="FRN33" s="11"/>
      <c r="FRO33" s="11"/>
      <c r="FRP33" s="11"/>
      <c r="FRQ33" s="11"/>
      <c r="FRR33" s="11"/>
      <c r="FRS33" s="11"/>
      <c r="FRT33" s="11"/>
      <c r="FRU33" s="11"/>
      <c r="FRV33" s="11"/>
      <c r="FRW33" s="11"/>
      <c r="FRX33" s="11"/>
      <c r="FRY33" s="11"/>
      <c r="FRZ33" s="11"/>
      <c r="FSA33" s="11"/>
      <c r="FSB33" s="11"/>
    </row>
    <row r="34" spans="1:4552" s="43" customFormat="1" ht="12.75" customHeight="1">
      <c r="A34" s="38" t="s">
        <v>114</v>
      </c>
      <c r="B34" s="39"/>
      <c r="C34" s="335">
        <v>0</v>
      </c>
      <c r="D34" s="56">
        <f>D35*Revenue</f>
        <v>0</v>
      </c>
      <c r="E34" s="56">
        <f>E35*Revenue</f>
        <v>0</v>
      </c>
      <c r="F34" s="56">
        <f>F35*Revenue</f>
        <v>0</v>
      </c>
      <c r="G34" s="336">
        <f>SUM(C34:F34)</f>
        <v>0</v>
      </c>
      <c r="H34" s="56">
        <f>H35*Revenue</f>
        <v>0.14400000000000002</v>
      </c>
      <c r="I34" s="56">
        <f>I35*Revenue</f>
        <v>0.43200000000000005</v>
      </c>
      <c r="J34" s="56">
        <f>J35*Revenue</f>
        <v>0.14400000000000002</v>
      </c>
      <c r="K34" s="56">
        <f>K35*Revenue</f>
        <v>0.72</v>
      </c>
      <c r="L34" s="336">
        <f>SUM(H34:K34)</f>
        <v>1.44</v>
      </c>
      <c r="M34" s="56">
        <f>M35*Revenue</f>
        <v>1.1748000000000001</v>
      </c>
      <c r="N34" s="56">
        <f>N35*Revenue</f>
        <v>3.5244</v>
      </c>
      <c r="O34" s="56">
        <f>O35*Revenue</f>
        <v>1.1748000000000001</v>
      </c>
      <c r="P34" s="56">
        <f>P35*Revenue</f>
        <v>5.8739999999999997</v>
      </c>
      <c r="Q34" s="336">
        <f>SUM(M34:P34)</f>
        <v>11.748000000000001</v>
      </c>
      <c r="R34" s="56">
        <f>R35*Revenue</f>
        <v>10.576356000000001</v>
      </c>
      <c r="S34" s="56">
        <f>S35*Revenue</f>
        <v>31.729067999999998</v>
      </c>
      <c r="T34" s="56">
        <f>T35*Revenue</f>
        <v>10.576356000000001</v>
      </c>
      <c r="U34" s="56">
        <f>U35*Revenue</f>
        <v>52.881779999999999</v>
      </c>
      <c r="V34" s="336">
        <f>SUM(R34:U34)</f>
        <v>105.76356000000001</v>
      </c>
      <c r="W34" s="56">
        <f>W35*Revenue</f>
        <v>105.57760488</v>
      </c>
      <c r="X34" s="56">
        <f>X35*Revenue</f>
        <v>316.73281464000002</v>
      </c>
      <c r="Y34" s="56">
        <f>Y35*Revenue</f>
        <v>105.57760488</v>
      </c>
      <c r="Z34" s="56">
        <f>Z35*Revenue</f>
        <v>527.88802439999995</v>
      </c>
      <c r="AA34" s="336">
        <f>SUM(W34:Z34)</f>
        <v>1055.7760487999999</v>
      </c>
      <c r="AB34" s="56">
        <f>AB35*Revenue</f>
        <v>609.24230555820009</v>
      </c>
      <c r="AC34" s="56">
        <f>AC35*Revenue</f>
        <v>1827.7269166746</v>
      </c>
      <c r="AD34" s="56">
        <f>AD35*Revenue</f>
        <v>609.24230555820009</v>
      </c>
      <c r="AE34" s="56">
        <f>AE35*Revenue</f>
        <v>3046.2115277910002</v>
      </c>
      <c r="AF34" s="336">
        <f>SUM(AB34:AE34)</f>
        <v>6092.4230555820013</v>
      </c>
      <c r="AG34" s="336">
        <f>AG35*Revenue</f>
        <v>24748.7393052429</v>
      </c>
      <c r="AH34" s="337">
        <f>AH35*Revenue</f>
        <v>52075.144092759852</v>
      </c>
      <c r="AI34" s="336">
        <f>AI35*Revenue</f>
        <v>82957.132453384009</v>
      </c>
      <c r="AJ34" s="336">
        <f>AJ35*Revenue</f>
        <v>129026.7176353528</v>
      </c>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c r="FH34" s="21"/>
      <c r="FI34" s="21"/>
      <c r="FJ34" s="21"/>
      <c r="FK34" s="21"/>
      <c r="FL34" s="21"/>
      <c r="FM34" s="21"/>
      <c r="FN34" s="21"/>
      <c r="FO34" s="21"/>
      <c r="FP34" s="21"/>
      <c r="FQ34" s="21"/>
      <c r="FR34" s="21"/>
      <c r="FS34" s="21"/>
      <c r="FT34" s="21"/>
      <c r="FU34" s="21"/>
      <c r="FV34" s="21"/>
      <c r="FW34" s="21"/>
      <c r="FX34" s="21"/>
      <c r="FY34" s="21"/>
      <c r="FZ34" s="21"/>
      <c r="GA34" s="21"/>
      <c r="GB34" s="21"/>
      <c r="GC34" s="21"/>
      <c r="GD34" s="21"/>
      <c r="GE34" s="21"/>
      <c r="GF34" s="21"/>
      <c r="GG34" s="21"/>
      <c r="GH34" s="21"/>
      <c r="GI34" s="21"/>
      <c r="GJ34" s="21"/>
      <c r="GK34" s="21"/>
      <c r="GL34" s="21"/>
      <c r="GM34" s="21"/>
      <c r="GN34" s="21"/>
      <c r="GO34" s="21"/>
      <c r="GP34" s="21"/>
      <c r="GQ34" s="21"/>
      <c r="GR34" s="21"/>
      <c r="GS34" s="21"/>
      <c r="GT34" s="21"/>
      <c r="GU34" s="21"/>
      <c r="GV34" s="21"/>
      <c r="GW34" s="21"/>
      <c r="GX34" s="21"/>
      <c r="GY34" s="21"/>
      <c r="GZ34" s="21"/>
      <c r="HA34" s="21"/>
      <c r="HB34" s="21"/>
      <c r="HC34" s="21"/>
      <c r="HD34" s="21"/>
      <c r="HE34" s="21"/>
      <c r="HF34" s="21"/>
      <c r="HG34" s="21"/>
      <c r="HH34" s="21"/>
      <c r="HI34" s="21"/>
      <c r="HJ34" s="21"/>
      <c r="HK34" s="21"/>
      <c r="HL34" s="21"/>
      <c r="HM34" s="21"/>
      <c r="HN34" s="21"/>
      <c r="HO34" s="21"/>
      <c r="HP34" s="21"/>
      <c r="HQ34" s="21"/>
      <c r="HR34" s="21"/>
      <c r="HS34" s="21"/>
      <c r="HT34" s="21"/>
      <c r="HU34" s="21"/>
      <c r="HV34" s="21"/>
      <c r="HW34" s="21"/>
      <c r="HX34" s="21"/>
      <c r="HY34" s="21"/>
      <c r="HZ34" s="21"/>
      <c r="IA34" s="21"/>
      <c r="IB34" s="21"/>
      <c r="IC34" s="21"/>
      <c r="ID34" s="21"/>
      <c r="IE34" s="21"/>
      <c r="IF34" s="21"/>
      <c r="IG34" s="21"/>
      <c r="IH34" s="21"/>
      <c r="II34" s="21"/>
      <c r="IJ34" s="21"/>
      <c r="IK34" s="21"/>
      <c r="IL34" s="21"/>
      <c r="IM34" s="21"/>
      <c r="IN34" s="21"/>
      <c r="IO34" s="21"/>
      <c r="IP34" s="21"/>
      <c r="IQ34" s="21"/>
      <c r="IR34" s="21"/>
      <c r="IS34" s="21"/>
      <c r="IT34" s="21"/>
      <c r="IU34" s="21"/>
      <c r="IV34" s="21"/>
      <c r="IW34" s="21"/>
      <c r="IX34" s="21"/>
      <c r="IY34" s="21"/>
      <c r="IZ34" s="21"/>
      <c r="JA34" s="21"/>
      <c r="JB34" s="21"/>
      <c r="JC34" s="21"/>
      <c r="JD34" s="21"/>
      <c r="JE34" s="21"/>
      <c r="JF34" s="21"/>
      <c r="JG34" s="21"/>
      <c r="JH34" s="21"/>
      <c r="JI34" s="21"/>
      <c r="JJ34" s="21"/>
      <c r="JK34" s="21"/>
      <c r="JL34" s="21"/>
      <c r="JM34" s="21"/>
      <c r="JN34" s="21"/>
      <c r="JO34" s="21"/>
      <c r="JP34" s="21"/>
      <c r="JQ34" s="21"/>
      <c r="JR34" s="21"/>
      <c r="JS34" s="21"/>
      <c r="JT34" s="21"/>
      <c r="JU34" s="21"/>
      <c r="JV34" s="21"/>
      <c r="JW34" s="21"/>
      <c r="JX34" s="21"/>
      <c r="JY34" s="21"/>
      <c r="JZ34" s="21"/>
      <c r="KA34" s="21"/>
      <c r="KB34" s="21"/>
      <c r="KC34" s="21"/>
      <c r="KD34" s="21"/>
      <c r="KE34" s="21"/>
      <c r="KF34" s="21"/>
      <c r="KG34" s="21"/>
      <c r="KH34" s="21"/>
      <c r="KI34" s="21"/>
      <c r="KJ34" s="21"/>
      <c r="KK34" s="21"/>
      <c r="KL34" s="21"/>
      <c r="KM34" s="21"/>
      <c r="KN34" s="21"/>
      <c r="KO34" s="21"/>
      <c r="KP34" s="21"/>
      <c r="KQ34" s="21"/>
      <c r="KR34" s="21"/>
      <c r="KS34" s="21"/>
      <c r="KT34" s="21"/>
      <c r="KU34" s="21"/>
      <c r="KV34" s="21"/>
      <c r="KW34" s="21"/>
      <c r="KX34" s="21"/>
      <c r="KY34" s="21"/>
      <c r="KZ34" s="21"/>
      <c r="LA34" s="21"/>
      <c r="LB34" s="21"/>
      <c r="LC34" s="21"/>
      <c r="LD34" s="21"/>
      <c r="LE34" s="21"/>
      <c r="LF34" s="21"/>
      <c r="LG34" s="21"/>
      <c r="LH34" s="21"/>
      <c r="LI34" s="21"/>
      <c r="LJ34" s="21"/>
      <c r="LK34" s="21"/>
      <c r="LL34" s="21"/>
      <c r="LM34" s="21"/>
      <c r="LN34" s="21"/>
      <c r="LO34" s="21"/>
      <c r="LP34" s="21"/>
      <c r="LQ34" s="21"/>
      <c r="LR34" s="21"/>
      <c r="LS34" s="21"/>
      <c r="LT34" s="21"/>
      <c r="LU34" s="21"/>
      <c r="LV34" s="21"/>
      <c r="LW34" s="21"/>
      <c r="LX34" s="21"/>
      <c r="LY34" s="21"/>
      <c r="LZ34" s="21"/>
      <c r="MA34" s="21"/>
      <c r="MB34" s="21"/>
      <c r="MC34" s="21"/>
      <c r="MD34" s="21"/>
      <c r="ME34" s="21"/>
      <c r="MF34" s="21"/>
      <c r="MG34" s="21"/>
      <c r="MH34" s="21"/>
      <c r="MI34" s="21"/>
      <c r="MJ34" s="21"/>
      <c r="MK34" s="21"/>
      <c r="ML34" s="21"/>
      <c r="MM34" s="21"/>
      <c r="MN34" s="21"/>
      <c r="MO34" s="21"/>
      <c r="MP34" s="21"/>
      <c r="MQ34" s="21"/>
      <c r="MR34" s="21"/>
      <c r="MS34" s="21"/>
      <c r="MT34" s="21"/>
      <c r="MU34" s="21"/>
      <c r="MV34" s="21"/>
      <c r="MW34" s="21"/>
      <c r="MX34" s="21"/>
      <c r="MY34" s="21"/>
      <c r="MZ34" s="21"/>
      <c r="NA34" s="21"/>
      <c r="NB34" s="21"/>
      <c r="NC34" s="21"/>
      <c r="ND34" s="21"/>
      <c r="NE34" s="21"/>
      <c r="NF34" s="21"/>
      <c r="NG34" s="21"/>
      <c r="NH34" s="21"/>
      <c r="NI34" s="21"/>
      <c r="NJ34" s="21"/>
      <c r="NK34" s="21"/>
      <c r="NL34" s="21"/>
      <c r="NM34" s="21"/>
      <c r="NN34" s="21"/>
      <c r="NO34" s="21"/>
      <c r="NP34" s="21"/>
      <c r="NQ34" s="21"/>
      <c r="NR34" s="21"/>
      <c r="NS34" s="21"/>
      <c r="NT34" s="21"/>
      <c r="NU34" s="21"/>
      <c r="NV34" s="21"/>
      <c r="NW34" s="21"/>
      <c r="NX34" s="21"/>
      <c r="NY34" s="21"/>
      <c r="NZ34" s="21"/>
      <c r="OA34" s="21"/>
      <c r="OB34" s="21"/>
      <c r="OC34" s="21"/>
      <c r="OD34" s="21"/>
      <c r="OE34" s="21"/>
      <c r="OF34" s="21"/>
      <c r="OG34" s="21"/>
      <c r="OH34" s="21"/>
      <c r="OI34" s="21"/>
      <c r="OJ34" s="21"/>
      <c r="OK34" s="21"/>
      <c r="OL34" s="21"/>
      <c r="OM34" s="21"/>
      <c r="ON34" s="21"/>
      <c r="OO34" s="21"/>
      <c r="OP34" s="21"/>
      <c r="OQ34" s="21"/>
      <c r="OR34" s="21"/>
      <c r="OS34" s="21"/>
      <c r="OT34" s="21"/>
      <c r="OU34" s="21"/>
      <c r="OV34" s="21"/>
      <c r="OW34" s="21"/>
      <c r="OX34" s="21"/>
      <c r="OY34" s="21"/>
      <c r="OZ34" s="21"/>
      <c r="PA34" s="21"/>
      <c r="PB34" s="21"/>
      <c r="PC34" s="21"/>
      <c r="PD34" s="21"/>
      <c r="PE34" s="21"/>
      <c r="PF34" s="21"/>
      <c r="PG34" s="21"/>
      <c r="PH34" s="21"/>
      <c r="PI34" s="21"/>
      <c r="PJ34" s="21"/>
      <c r="PK34" s="21"/>
      <c r="PL34" s="21"/>
      <c r="PM34" s="21"/>
      <c r="PN34" s="21"/>
      <c r="PO34" s="21"/>
      <c r="PP34" s="21"/>
      <c r="PQ34" s="21"/>
      <c r="PR34" s="21"/>
      <c r="PS34" s="21"/>
      <c r="PT34" s="21"/>
      <c r="PU34" s="21"/>
      <c r="PV34" s="21"/>
      <c r="PW34" s="21"/>
      <c r="PX34" s="21"/>
      <c r="PY34" s="21"/>
      <c r="PZ34" s="21"/>
      <c r="QA34" s="21"/>
      <c r="QB34" s="21"/>
      <c r="QC34" s="21"/>
      <c r="QD34" s="21"/>
      <c r="QE34" s="21"/>
      <c r="QF34" s="21"/>
      <c r="QG34" s="21"/>
      <c r="QH34" s="21"/>
      <c r="QI34" s="21"/>
      <c r="QJ34" s="21"/>
      <c r="QK34" s="21"/>
      <c r="QL34" s="21"/>
      <c r="QM34" s="21"/>
      <c r="QN34" s="21"/>
      <c r="QO34" s="21"/>
      <c r="QP34" s="21"/>
      <c r="QQ34" s="21"/>
      <c r="QR34" s="21"/>
      <c r="QS34" s="21"/>
      <c r="QT34" s="21"/>
      <c r="QU34" s="21"/>
      <c r="QV34" s="21"/>
      <c r="QW34" s="21"/>
      <c r="QX34" s="21"/>
      <c r="QY34" s="21"/>
      <c r="QZ34" s="21"/>
      <c r="RA34" s="21"/>
      <c r="RB34" s="21"/>
      <c r="RC34" s="21"/>
      <c r="RD34" s="21"/>
      <c r="RE34" s="21"/>
      <c r="RF34" s="21"/>
      <c r="RG34" s="21"/>
      <c r="RH34" s="21"/>
      <c r="RI34" s="21"/>
      <c r="RJ34" s="21"/>
      <c r="RK34" s="21"/>
      <c r="RL34" s="21"/>
      <c r="RM34" s="21"/>
      <c r="RN34" s="21"/>
      <c r="RO34" s="21"/>
      <c r="RP34" s="21"/>
      <c r="RQ34" s="21"/>
      <c r="RR34" s="21"/>
      <c r="RS34" s="21"/>
      <c r="RT34" s="21"/>
      <c r="RU34" s="21"/>
      <c r="RV34" s="21"/>
      <c r="RW34" s="21"/>
      <c r="RX34" s="21"/>
      <c r="RY34" s="21"/>
      <c r="RZ34" s="21"/>
      <c r="SA34" s="21"/>
      <c r="SB34" s="21"/>
      <c r="SC34" s="21"/>
      <c r="SD34" s="21"/>
      <c r="SE34" s="21"/>
      <c r="SF34" s="21"/>
      <c r="SG34" s="21"/>
      <c r="SH34" s="21"/>
      <c r="SI34" s="21"/>
      <c r="SJ34" s="21"/>
      <c r="SK34" s="21"/>
      <c r="SL34" s="21"/>
      <c r="SM34" s="21"/>
      <c r="SN34" s="21"/>
      <c r="SO34" s="21"/>
      <c r="SP34" s="21"/>
      <c r="SQ34" s="21"/>
      <c r="SR34" s="21"/>
      <c r="SS34" s="21"/>
      <c r="ST34" s="21"/>
      <c r="SU34" s="21"/>
      <c r="SV34" s="21"/>
      <c r="SW34" s="21"/>
      <c r="SX34" s="21"/>
      <c r="SY34" s="21"/>
      <c r="SZ34" s="21"/>
      <c r="TA34" s="21"/>
      <c r="TB34" s="21"/>
      <c r="TC34" s="21"/>
      <c r="TD34" s="21"/>
      <c r="TE34" s="21"/>
      <c r="TF34" s="21"/>
      <c r="TG34" s="21"/>
      <c r="TH34" s="21"/>
      <c r="TI34" s="21"/>
      <c r="TJ34" s="21"/>
      <c r="TK34" s="21"/>
      <c r="TL34" s="21"/>
      <c r="TM34" s="21"/>
      <c r="TN34" s="21"/>
      <c r="TO34" s="21"/>
      <c r="TP34" s="21"/>
      <c r="TQ34" s="21"/>
      <c r="TR34" s="21"/>
      <c r="TS34" s="21"/>
      <c r="TT34" s="21"/>
      <c r="TU34" s="21"/>
      <c r="TV34" s="21"/>
      <c r="TW34" s="21"/>
      <c r="TX34" s="21"/>
      <c r="TY34" s="21"/>
      <c r="TZ34" s="21"/>
      <c r="UA34" s="21"/>
      <c r="UB34" s="21"/>
      <c r="UC34" s="21"/>
      <c r="UD34" s="21"/>
      <c r="UE34" s="21"/>
      <c r="UF34" s="21"/>
      <c r="UG34" s="21"/>
      <c r="UH34" s="21"/>
      <c r="UI34" s="21"/>
      <c r="UJ34" s="21"/>
      <c r="UK34" s="21"/>
      <c r="UL34" s="21"/>
      <c r="UM34" s="21"/>
      <c r="UN34" s="21"/>
      <c r="UO34" s="21"/>
      <c r="UP34" s="21"/>
      <c r="UQ34" s="21"/>
      <c r="UR34" s="21"/>
      <c r="US34" s="21"/>
      <c r="UT34" s="21"/>
      <c r="UU34" s="21"/>
      <c r="UV34" s="21"/>
      <c r="UW34" s="21"/>
      <c r="UX34" s="21"/>
      <c r="UY34" s="21"/>
      <c r="UZ34" s="21"/>
      <c r="VA34" s="21"/>
      <c r="VB34" s="21"/>
      <c r="VC34" s="21"/>
      <c r="VD34" s="21"/>
      <c r="VE34" s="21"/>
      <c r="VF34" s="21"/>
      <c r="VG34" s="21"/>
      <c r="VH34" s="21"/>
      <c r="VI34" s="21"/>
      <c r="VJ34" s="21"/>
      <c r="VK34" s="21"/>
      <c r="VL34" s="21"/>
      <c r="VM34" s="21"/>
      <c r="VN34" s="21"/>
      <c r="VO34" s="21"/>
      <c r="VP34" s="21"/>
      <c r="VQ34" s="21"/>
      <c r="VR34" s="21"/>
      <c r="VS34" s="21"/>
      <c r="VT34" s="21"/>
      <c r="VU34" s="21"/>
      <c r="VV34" s="21"/>
      <c r="VW34" s="21"/>
      <c r="VX34" s="21"/>
      <c r="VY34" s="21"/>
      <c r="VZ34" s="21"/>
      <c r="WA34" s="21"/>
      <c r="WB34" s="21"/>
      <c r="WC34" s="21"/>
      <c r="WD34" s="21"/>
      <c r="WE34" s="21"/>
      <c r="WF34" s="21"/>
      <c r="WG34" s="21"/>
      <c r="WH34" s="21"/>
      <c r="WI34" s="21"/>
      <c r="WJ34" s="21"/>
      <c r="WK34" s="21"/>
      <c r="WL34" s="21"/>
      <c r="WM34" s="21"/>
      <c r="WN34" s="21"/>
      <c r="WO34" s="21"/>
      <c r="WP34" s="21"/>
      <c r="WQ34" s="21"/>
      <c r="WR34" s="21"/>
      <c r="WS34" s="21"/>
      <c r="WT34" s="21"/>
      <c r="WU34" s="21"/>
      <c r="WV34" s="21"/>
      <c r="WW34" s="21"/>
      <c r="WX34" s="21"/>
      <c r="WY34" s="21"/>
      <c r="WZ34" s="21"/>
      <c r="XA34" s="21"/>
      <c r="XB34" s="21"/>
      <c r="XC34" s="21"/>
      <c r="XD34" s="21"/>
      <c r="XE34" s="21"/>
      <c r="XF34" s="21"/>
      <c r="XG34" s="21"/>
      <c r="XH34" s="21"/>
      <c r="XI34" s="21"/>
      <c r="XJ34" s="21"/>
      <c r="XK34" s="21"/>
      <c r="XL34" s="21"/>
      <c r="XM34" s="21"/>
      <c r="XN34" s="21"/>
      <c r="XO34" s="21"/>
      <c r="XP34" s="21"/>
      <c r="XQ34" s="21"/>
      <c r="XR34" s="21"/>
      <c r="XS34" s="21"/>
      <c r="XT34" s="21"/>
      <c r="XU34" s="21"/>
      <c r="XV34" s="21"/>
      <c r="XW34" s="21"/>
      <c r="XX34" s="21"/>
      <c r="XY34" s="21"/>
      <c r="XZ34" s="21"/>
      <c r="YA34" s="21"/>
      <c r="YB34" s="21"/>
      <c r="YC34" s="21"/>
      <c r="YD34" s="21"/>
      <c r="YE34" s="21"/>
      <c r="YF34" s="21"/>
      <c r="YG34" s="21"/>
      <c r="YH34" s="21"/>
      <c r="YI34" s="21"/>
      <c r="YJ34" s="21"/>
      <c r="YK34" s="21"/>
      <c r="YL34" s="21"/>
      <c r="YM34" s="21"/>
      <c r="YN34" s="21"/>
      <c r="YO34" s="21"/>
      <c r="YP34" s="21"/>
      <c r="YQ34" s="21"/>
      <c r="YR34" s="21"/>
      <c r="YS34" s="21"/>
      <c r="YT34" s="21"/>
      <c r="YU34" s="21"/>
      <c r="YV34" s="21"/>
      <c r="YW34" s="21"/>
      <c r="YX34" s="21"/>
      <c r="YY34" s="21"/>
      <c r="YZ34" s="21"/>
      <c r="ZA34" s="21"/>
      <c r="ZB34" s="21"/>
      <c r="ZC34" s="21"/>
      <c r="ZD34" s="21"/>
      <c r="ZE34" s="21"/>
      <c r="ZF34" s="21"/>
      <c r="ZG34" s="21"/>
      <c r="ZH34" s="21"/>
      <c r="ZI34" s="21"/>
      <c r="ZJ34" s="21"/>
      <c r="ZK34" s="21"/>
      <c r="ZL34" s="21"/>
      <c r="ZM34" s="21"/>
      <c r="ZN34" s="21"/>
      <c r="ZO34" s="21"/>
      <c r="ZP34" s="21"/>
      <c r="ZQ34" s="21"/>
      <c r="ZR34" s="21"/>
      <c r="ZS34" s="21"/>
      <c r="ZT34" s="21"/>
      <c r="ZU34" s="21"/>
      <c r="ZV34" s="21"/>
      <c r="ZW34" s="21"/>
      <c r="ZX34" s="21"/>
      <c r="ZY34" s="21"/>
      <c r="ZZ34" s="21"/>
      <c r="AAA34" s="21"/>
      <c r="AAB34" s="21"/>
      <c r="AAC34" s="21"/>
      <c r="AAD34" s="21"/>
      <c r="AAE34" s="21"/>
      <c r="AAF34" s="21"/>
      <c r="AAG34" s="21"/>
      <c r="AAH34" s="21"/>
      <c r="AAI34" s="21"/>
      <c r="AAJ34" s="21"/>
      <c r="AAK34" s="21"/>
      <c r="AAL34" s="21"/>
      <c r="AAM34" s="21"/>
      <c r="AAN34" s="21"/>
      <c r="AAO34" s="21"/>
      <c r="AAP34" s="21"/>
      <c r="AAQ34" s="21"/>
      <c r="AAR34" s="21"/>
      <c r="AAS34" s="21"/>
      <c r="AAT34" s="21"/>
      <c r="AAU34" s="21"/>
      <c r="AAV34" s="21"/>
      <c r="AAW34" s="21"/>
      <c r="AAX34" s="21"/>
      <c r="AAY34" s="21"/>
      <c r="AAZ34" s="21"/>
      <c r="ABA34" s="21"/>
      <c r="ABB34" s="21"/>
      <c r="ABC34" s="21"/>
      <c r="ABD34" s="21"/>
      <c r="ABE34" s="21"/>
      <c r="ABF34" s="21"/>
      <c r="ABG34" s="21"/>
      <c r="ABH34" s="21"/>
      <c r="ABI34" s="21"/>
      <c r="ABJ34" s="21"/>
      <c r="ABK34" s="21"/>
      <c r="ABL34" s="21"/>
      <c r="ABM34" s="21"/>
      <c r="ABN34" s="21"/>
      <c r="ABO34" s="21"/>
      <c r="ABP34" s="21"/>
      <c r="ABQ34" s="21"/>
      <c r="ABR34" s="21"/>
      <c r="ABS34" s="21"/>
      <c r="ABT34" s="21"/>
      <c r="ABU34" s="21"/>
      <c r="ABV34" s="21"/>
      <c r="ABW34" s="21"/>
      <c r="ABX34" s="21"/>
      <c r="ABY34" s="21"/>
      <c r="ABZ34" s="21"/>
      <c r="ACA34" s="21"/>
      <c r="ACB34" s="21"/>
      <c r="ACC34" s="21"/>
      <c r="ACD34" s="21"/>
      <c r="ACE34" s="21"/>
      <c r="ACF34" s="21"/>
      <c r="ACG34" s="21"/>
      <c r="ACH34" s="21"/>
      <c r="ACI34" s="21"/>
      <c r="ACJ34" s="21"/>
      <c r="ACK34" s="21"/>
      <c r="ACL34" s="21"/>
      <c r="ACM34" s="21"/>
      <c r="ACN34" s="21"/>
      <c r="ACO34" s="21"/>
      <c r="ACP34" s="21"/>
      <c r="ACQ34" s="21"/>
      <c r="ACR34" s="21"/>
      <c r="ACS34" s="21"/>
      <c r="ACT34" s="21"/>
      <c r="ACU34" s="21"/>
      <c r="ACV34" s="21"/>
      <c r="ACW34" s="21"/>
      <c r="ACX34" s="21"/>
      <c r="ACY34" s="21"/>
      <c r="ACZ34" s="21"/>
      <c r="ADA34" s="21"/>
      <c r="ADB34" s="21"/>
      <c r="ADC34" s="21"/>
      <c r="ADD34" s="21"/>
      <c r="ADE34" s="21"/>
      <c r="ADF34" s="21"/>
      <c r="ADG34" s="21"/>
      <c r="ADH34" s="21"/>
      <c r="ADI34" s="21"/>
      <c r="ADJ34" s="21"/>
      <c r="ADK34" s="21"/>
      <c r="ADL34" s="21"/>
      <c r="ADM34" s="21"/>
      <c r="ADN34" s="21"/>
      <c r="ADO34" s="21"/>
      <c r="ADP34" s="21"/>
      <c r="ADQ34" s="21"/>
      <c r="ADR34" s="21"/>
      <c r="ADS34" s="21"/>
      <c r="ADT34" s="21"/>
      <c r="ADU34" s="21"/>
      <c r="ADV34" s="21"/>
      <c r="ADW34" s="21"/>
      <c r="ADX34" s="21"/>
      <c r="ADY34" s="21"/>
      <c r="ADZ34" s="21"/>
      <c r="AEA34" s="21"/>
      <c r="AEB34" s="21"/>
      <c r="AEC34" s="21"/>
      <c r="AED34" s="21"/>
      <c r="AEE34" s="21"/>
      <c r="AEF34" s="21"/>
      <c r="AEG34" s="21"/>
      <c r="AEH34" s="21"/>
      <c r="AEI34" s="21"/>
      <c r="AEJ34" s="21"/>
      <c r="AEK34" s="21"/>
      <c r="AEL34" s="21"/>
      <c r="AEM34" s="21"/>
      <c r="AEN34" s="21"/>
      <c r="AEO34" s="21"/>
      <c r="AEP34" s="21"/>
      <c r="AEQ34" s="21"/>
      <c r="AER34" s="21"/>
      <c r="AES34" s="21"/>
      <c r="AET34" s="21"/>
      <c r="AEU34" s="21"/>
      <c r="AEV34" s="21"/>
      <c r="AEW34" s="21"/>
      <c r="AEX34" s="21"/>
      <c r="AEY34" s="21"/>
      <c r="AEZ34" s="21"/>
      <c r="AFA34" s="21"/>
      <c r="AFB34" s="21"/>
      <c r="AFC34" s="21"/>
      <c r="AFD34" s="21"/>
      <c r="AFE34" s="21"/>
      <c r="AFF34" s="21"/>
      <c r="AFG34" s="21"/>
      <c r="AFH34" s="21"/>
      <c r="AFI34" s="21"/>
      <c r="AFJ34" s="21"/>
      <c r="AFK34" s="21"/>
      <c r="AFL34" s="21"/>
      <c r="AFM34" s="21"/>
      <c r="AFN34" s="21"/>
      <c r="AFO34" s="21"/>
      <c r="AFP34" s="21"/>
      <c r="AFQ34" s="21"/>
      <c r="AFR34" s="21"/>
      <c r="AFS34" s="21"/>
      <c r="AFT34" s="21"/>
      <c r="AFU34" s="21"/>
      <c r="AFV34" s="21"/>
      <c r="AFW34" s="21"/>
      <c r="AFX34" s="21"/>
      <c r="AFY34" s="21"/>
      <c r="AFZ34" s="21"/>
      <c r="AGA34" s="21"/>
      <c r="AGB34" s="21"/>
      <c r="AGC34" s="21"/>
      <c r="AGD34" s="21"/>
      <c r="AGE34" s="21"/>
      <c r="AGF34" s="21"/>
      <c r="AGG34" s="21"/>
      <c r="AGH34" s="21"/>
      <c r="AGI34" s="21"/>
      <c r="AGJ34" s="21"/>
      <c r="AGK34" s="21"/>
      <c r="AGL34" s="21"/>
      <c r="AGM34" s="21"/>
      <c r="AGN34" s="21"/>
      <c r="AGO34" s="21"/>
      <c r="AGP34" s="21"/>
      <c r="AGQ34" s="21"/>
      <c r="AGR34" s="21"/>
      <c r="AGS34" s="21"/>
      <c r="AGT34" s="21"/>
      <c r="AGU34" s="21"/>
      <c r="AGV34" s="21"/>
      <c r="AGW34" s="21"/>
      <c r="AGX34" s="21"/>
      <c r="AGY34" s="21"/>
      <c r="AGZ34" s="21"/>
      <c r="AHA34" s="21"/>
      <c r="AHB34" s="21"/>
      <c r="AHC34" s="21"/>
      <c r="AHD34" s="21"/>
      <c r="AHE34" s="21"/>
      <c r="AHF34" s="21"/>
      <c r="AHG34" s="21"/>
      <c r="AHH34" s="21"/>
      <c r="AHI34" s="21"/>
      <c r="AHJ34" s="21"/>
      <c r="AHK34" s="21"/>
      <c r="AHL34" s="21"/>
      <c r="AHM34" s="21"/>
      <c r="AHN34" s="21"/>
      <c r="AHO34" s="21"/>
      <c r="AHP34" s="21"/>
      <c r="AHQ34" s="21"/>
      <c r="AHR34" s="21"/>
      <c r="AHS34" s="21"/>
      <c r="AHT34" s="21"/>
      <c r="AHU34" s="21"/>
      <c r="AHV34" s="21"/>
      <c r="AHW34" s="21"/>
      <c r="AHX34" s="21"/>
      <c r="AHY34" s="21"/>
      <c r="AHZ34" s="21"/>
      <c r="AIA34" s="21"/>
      <c r="AIB34" s="21"/>
      <c r="AIC34" s="21"/>
      <c r="AID34" s="21"/>
      <c r="AIE34" s="21"/>
      <c r="AIF34" s="21"/>
      <c r="AIG34" s="21"/>
      <c r="AIH34" s="21"/>
      <c r="AII34" s="21"/>
      <c r="AIJ34" s="21"/>
      <c r="AIK34" s="21"/>
      <c r="AIL34" s="21"/>
      <c r="AIM34" s="21"/>
      <c r="AIN34" s="21"/>
      <c r="AIO34" s="21"/>
      <c r="AIP34" s="21"/>
      <c r="AIQ34" s="21"/>
      <c r="AIR34" s="21"/>
      <c r="AIS34" s="21"/>
      <c r="AIT34" s="21"/>
      <c r="AIU34" s="21"/>
      <c r="AIV34" s="21"/>
      <c r="AIW34" s="21"/>
      <c r="AIX34" s="21"/>
      <c r="AIY34" s="21"/>
      <c r="AIZ34" s="21"/>
      <c r="AJA34" s="21"/>
      <c r="AJB34" s="21"/>
      <c r="AJC34" s="21"/>
      <c r="AJD34" s="21"/>
      <c r="AJE34" s="21"/>
      <c r="AJF34" s="21"/>
      <c r="AJG34" s="21"/>
      <c r="AJH34" s="21"/>
      <c r="AJI34" s="21"/>
      <c r="AJJ34" s="21"/>
      <c r="AJK34" s="21"/>
      <c r="AJL34" s="21"/>
      <c r="AJM34" s="21"/>
      <c r="AJN34" s="21"/>
      <c r="AJO34" s="21"/>
      <c r="AJP34" s="21"/>
      <c r="AJQ34" s="21"/>
      <c r="AJR34" s="21"/>
      <c r="AJS34" s="21"/>
      <c r="AJT34" s="21"/>
      <c r="AJU34" s="21"/>
      <c r="AJV34" s="21"/>
      <c r="AJW34" s="21"/>
      <c r="AJX34" s="21"/>
      <c r="AJY34" s="21"/>
      <c r="AJZ34" s="21"/>
      <c r="AKA34" s="21"/>
      <c r="AKB34" s="21"/>
      <c r="AKC34" s="21"/>
      <c r="AKD34" s="21"/>
      <c r="AKE34" s="21"/>
      <c r="AKF34" s="21"/>
      <c r="AKG34" s="21"/>
      <c r="AKH34" s="21"/>
      <c r="AKI34" s="21"/>
      <c r="AKJ34" s="21"/>
      <c r="AKK34" s="21"/>
      <c r="AKL34" s="21"/>
      <c r="AKM34" s="21"/>
      <c r="AKN34" s="21"/>
      <c r="AKO34" s="21"/>
      <c r="AKP34" s="21"/>
      <c r="AKQ34" s="21"/>
      <c r="AKR34" s="21"/>
      <c r="AKS34" s="21"/>
      <c r="AKT34" s="21"/>
      <c r="AKU34" s="21"/>
      <c r="AKV34" s="21"/>
      <c r="AKW34" s="21"/>
      <c r="AKX34" s="21"/>
      <c r="AKY34" s="21"/>
      <c r="AKZ34" s="21"/>
      <c r="ALA34" s="21"/>
      <c r="ALB34" s="21"/>
      <c r="ALC34" s="21"/>
      <c r="ALD34" s="21"/>
      <c r="ALE34" s="21"/>
      <c r="ALF34" s="21"/>
      <c r="ALG34" s="21"/>
      <c r="ALH34" s="21"/>
      <c r="ALI34" s="21"/>
      <c r="ALJ34" s="21"/>
      <c r="ALK34" s="21"/>
      <c r="ALL34" s="21"/>
      <c r="ALM34" s="21"/>
      <c r="ALN34" s="21"/>
      <c r="ALO34" s="21"/>
      <c r="ALP34" s="21"/>
      <c r="ALQ34" s="21"/>
      <c r="ALR34" s="21"/>
      <c r="ALS34" s="21"/>
      <c r="ALT34" s="21"/>
      <c r="ALU34" s="21"/>
      <c r="ALV34" s="21"/>
      <c r="ALW34" s="21"/>
      <c r="ALX34" s="21"/>
      <c r="ALY34" s="21"/>
      <c r="ALZ34" s="21"/>
      <c r="AMA34" s="21"/>
      <c r="AMB34" s="21"/>
      <c r="AMC34" s="21"/>
      <c r="AMD34" s="21"/>
      <c r="AME34" s="21"/>
      <c r="AMF34" s="21"/>
      <c r="AMG34" s="21"/>
      <c r="AMH34" s="21"/>
      <c r="AMI34" s="21"/>
      <c r="AMJ34" s="21"/>
      <c r="AMK34" s="21"/>
      <c r="AML34" s="21"/>
      <c r="AMM34" s="21"/>
      <c r="AMN34" s="21"/>
      <c r="AMO34" s="21"/>
      <c r="AMP34" s="21"/>
      <c r="AMQ34" s="21"/>
      <c r="AMR34" s="21"/>
      <c r="AMS34" s="21"/>
      <c r="AMT34" s="21"/>
      <c r="AMU34" s="21"/>
      <c r="AMV34" s="21"/>
      <c r="AMW34" s="21"/>
      <c r="AMX34" s="21"/>
      <c r="AMY34" s="21"/>
      <c r="AMZ34" s="21"/>
      <c r="ANA34" s="21"/>
      <c r="ANB34" s="21"/>
      <c r="ANC34" s="21"/>
      <c r="AND34" s="21"/>
      <c r="ANE34" s="21"/>
      <c r="ANF34" s="21"/>
      <c r="ANG34" s="21"/>
      <c r="ANH34" s="21"/>
      <c r="ANI34" s="21"/>
      <c r="ANJ34" s="21"/>
      <c r="ANK34" s="21"/>
      <c r="ANL34" s="21"/>
      <c r="ANM34" s="21"/>
      <c r="ANN34" s="21"/>
      <c r="ANO34" s="21"/>
      <c r="ANP34" s="21"/>
      <c r="ANQ34" s="21"/>
      <c r="ANR34" s="21"/>
      <c r="ANS34" s="21"/>
      <c r="ANT34" s="21"/>
      <c r="ANU34" s="21"/>
      <c r="ANV34" s="21"/>
      <c r="ANW34" s="21"/>
      <c r="ANX34" s="21"/>
      <c r="ANY34" s="21"/>
      <c r="ANZ34" s="21"/>
      <c r="AOA34" s="21"/>
      <c r="AOB34" s="21"/>
      <c r="AOC34" s="21"/>
      <c r="AOD34" s="21"/>
      <c r="AOE34" s="21"/>
      <c r="AOF34" s="21"/>
      <c r="AOG34" s="21"/>
      <c r="AOH34" s="21"/>
      <c r="AOI34" s="21"/>
      <c r="AOJ34" s="21"/>
      <c r="AOK34" s="21"/>
      <c r="AOL34" s="21"/>
      <c r="AOM34" s="21"/>
      <c r="AON34" s="21"/>
      <c r="AOO34" s="21"/>
      <c r="AOP34" s="21"/>
      <c r="AOQ34" s="21"/>
      <c r="AOR34" s="21"/>
      <c r="AOS34" s="21"/>
      <c r="AOT34" s="21"/>
      <c r="AOU34" s="21"/>
      <c r="AOV34" s="21"/>
      <c r="AOW34" s="21"/>
      <c r="AOX34" s="21"/>
      <c r="AOY34" s="21"/>
      <c r="AOZ34" s="21"/>
      <c r="APA34" s="21"/>
      <c r="APB34" s="21"/>
      <c r="APC34" s="21"/>
      <c r="APD34" s="21"/>
      <c r="APE34" s="21"/>
      <c r="APF34" s="21"/>
      <c r="APG34" s="21"/>
      <c r="APH34" s="21"/>
      <c r="API34" s="21"/>
      <c r="APJ34" s="21"/>
      <c r="APK34" s="21"/>
      <c r="APL34" s="21"/>
      <c r="APM34" s="21"/>
      <c r="APN34" s="21"/>
      <c r="APO34" s="21"/>
      <c r="APP34" s="21"/>
      <c r="APQ34" s="21"/>
      <c r="APR34" s="21"/>
      <c r="APS34" s="21"/>
      <c r="APT34" s="21"/>
      <c r="APU34" s="21"/>
      <c r="APV34" s="21"/>
      <c r="APW34" s="21"/>
      <c r="APX34" s="21"/>
      <c r="APY34" s="21"/>
      <c r="APZ34" s="21"/>
      <c r="AQA34" s="21"/>
      <c r="AQB34" s="21"/>
      <c r="AQC34" s="21"/>
      <c r="AQD34" s="21"/>
      <c r="AQE34" s="21"/>
      <c r="AQF34" s="21"/>
      <c r="AQG34" s="21"/>
      <c r="AQH34" s="21"/>
      <c r="AQI34" s="21"/>
      <c r="AQJ34" s="21"/>
      <c r="AQK34" s="21"/>
      <c r="AQL34" s="21"/>
      <c r="AQM34" s="21"/>
      <c r="AQN34" s="21"/>
      <c r="AQO34" s="21"/>
      <c r="AQP34" s="21"/>
      <c r="AQQ34" s="21"/>
      <c r="AQR34" s="21"/>
      <c r="AQS34" s="21"/>
      <c r="AQT34" s="21"/>
      <c r="AQU34" s="21"/>
      <c r="AQV34" s="21"/>
      <c r="AQW34" s="21"/>
      <c r="AQX34" s="21"/>
      <c r="AQY34" s="21"/>
      <c r="AQZ34" s="21"/>
      <c r="ARA34" s="21"/>
      <c r="ARB34" s="21"/>
      <c r="ARC34" s="21"/>
      <c r="ARD34" s="21"/>
      <c r="ARE34" s="21"/>
      <c r="ARF34" s="21"/>
      <c r="ARG34" s="21"/>
      <c r="ARH34" s="21"/>
      <c r="ARI34" s="21"/>
      <c r="ARJ34" s="21"/>
      <c r="ARK34" s="21"/>
      <c r="ARL34" s="21"/>
      <c r="ARM34" s="21"/>
      <c r="ARN34" s="21"/>
      <c r="ARO34" s="21"/>
      <c r="ARP34" s="21"/>
      <c r="ARQ34" s="21"/>
      <c r="ARR34" s="21"/>
      <c r="ARS34" s="21"/>
      <c r="ART34" s="21"/>
      <c r="ARU34" s="21"/>
      <c r="ARV34" s="21"/>
      <c r="ARW34" s="21"/>
      <c r="ARX34" s="21"/>
      <c r="ARY34" s="21"/>
      <c r="ARZ34" s="21"/>
      <c r="ASA34" s="21"/>
      <c r="ASB34" s="21"/>
      <c r="ASC34" s="21"/>
      <c r="ASD34" s="21"/>
      <c r="ASE34" s="21"/>
      <c r="ASF34" s="21"/>
      <c r="ASG34" s="21"/>
      <c r="ASH34" s="21"/>
      <c r="ASI34" s="21"/>
      <c r="ASJ34" s="21"/>
      <c r="ASK34" s="21"/>
      <c r="ASL34" s="21"/>
      <c r="ASM34" s="21"/>
      <c r="ASN34" s="21"/>
      <c r="ASO34" s="21"/>
      <c r="ASP34" s="21"/>
      <c r="ASQ34" s="21"/>
      <c r="ASR34" s="21"/>
      <c r="ASS34" s="21"/>
      <c r="AST34" s="21"/>
      <c r="ASU34" s="21"/>
      <c r="ASV34" s="21"/>
      <c r="ASW34" s="21"/>
      <c r="ASX34" s="21"/>
      <c r="ASY34" s="21"/>
      <c r="ASZ34" s="21"/>
      <c r="ATA34" s="21"/>
      <c r="ATB34" s="21"/>
      <c r="ATC34" s="21"/>
      <c r="ATD34" s="21"/>
      <c r="ATE34" s="21"/>
      <c r="ATF34" s="21"/>
      <c r="ATG34" s="21"/>
      <c r="ATH34" s="21"/>
      <c r="ATI34" s="21"/>
      <c r="ATJ34" s="21"/>
      <c r="ATK34" s="21"/>
      <c r="ATL34" s="21"/>
      <c r="ATM34" s="21"/>
      <c r="ATN34" s="21"/>
      <c r="ATO34" s="21"/>
      <c r="ATP34" s="21"/>
      <c r="ATQ34" s="21"/>
      <c r="ATR34" s="21"/>
      <c r="ATS34" s="21"/>
      <c r="ATT34" s="21"/>
      <c r="ATU34" s="21"/>
      <c r="ATV34" s="21"/>
      <c r="ATW34" s="21"/>
      <c r="ATX34" s="21"/>
      <c r="ATY34" s="21"/>
      <c r="ATZ34" s="21"/>
      <c r="AUA34" s="21"/>
      <c r="AUB34" s="21"/>
      <c r="AUC34" s="21"/>
      <c r="AUD34" s="21"/>
      <c r="AUE34" s="21"/>
      <c r="AUF34" s="21"/>
      <c r="AUG34" s="21"/>
      <c r="AUH34" s="21"/>
      <c r="AUI34" s="21"/>
      <c r="AUJ34" s="21"/>
      <c r="AUK34" s="21"/>
      <c r="AUL34" s="21"/>
      <c r="AUM34" s="21"/>
      <c r="AUN34" s="21"/>
      <c r="AUO34" s="21"/>
      <c r="AUP34" s="21"/>
      <c r="AUQ34" s="21"/>
      <c r="AUR34" s="21"/>
      <c r="AUS34" s="21"/>
      <c r="AUT34" s="21"/>
      <c r="AUU34" s="21"/>
      <c r="AUV34" s="21"/>
      <c r="AUW34" s="21"/>
      <c r="AUX34" s="21"/>
      <c r="AUY34" s="21"/>
      <c r="AUZ34" s="21"/>
      <c r="AVA34" s="21"/>
      <c r="AVB34" s="21"/>
      <c r="AVC34" s="21"/>
      <c r="AVD34" s="21"/>
      <c r="AVE34" s="21"/>
      <c r="AVF34" s="21"/>
      <c r="AVG34" s="21"/>
      <c r="AVH34" s="21"/>
      <c r="AVI34" s="21"/>
      <c r="AVJ34" s="21"/>
      <c r="AVK34" s="21"/>
      <c r="AVL34" s="21"/>
      <c r="AVM34" s="21"/>
      <c r="AVN34" s="21"/>
      <c r="AVO34" s="21"/>
      <c r="AVP34" s="21"/>
      <c r="AVQ34" s="21"/>
      <c r="AVR34" s="21"/>
      <c r="AVS34" s="21"/>
      <c r="AVT34" s="21"/>
      <c r="AVU34" s="21"/>
      <c r="AVV34" s="21"/>
      <c r="AVW34" s="21"/>
      <c r="AVX34" s="21"/>
      <c r="AVY34" s="21"/>
      <c r="AVZ34" s="21"/>
      <c r="AWA34" s="21"/>
      <c r="AWB34" s="21"/>
      <c r="AWC34" s="21"/>
      <c r="AWD34" s="21"/>
      <c r="AWE34" s="21"/>
      <c r="AWF34" s="21"/>
      <c r="AWG34" s="21"/>
      <c r="AWH34" s="21"/>
      <c r="AWI34" s="21"/>
      <c r="AWJ34" s="21"/>
      <c r="AWK34" s="21"/>
      <c r="AWL34" s="21"/>
      <c r="AWM34" s="21"/>
      <c r="AWN34" s="21"/>
      <c r="AWO34" s="21"/>
      <c r="AWP34" s="21"/>
      <c r="AWQ34" s="21"/>
      <c r="AWR34" s="21"/>
      <c r="AWS34" s="21"/>
      <c r="AWT34" s="21"/>
      <c r="AWU34" s="21"/>
      <c r="AWV34" s="21"/>
      <c r="AWW34" s="21"/>
      <c r="AWX34" s="21"/>
      <c r="AWY34" s="21"/>
      <c r="AWZ34" s="21"/>
      <c r="AXA34" s="21"/>
      <c r="AXB34" s="21"/>
      <c r="AXC34" s="21"/>
      <c r="AXD34" s="21"/>
      <c r="AXE34" s="21"/>
      <c r="AXF34" s="21"/>
      <c r="AXG34" s="21"/>
      <c r="AXH34" s="21"/>
      <c r="AXI34" s="21"/>
      <c r="AXJ34" s="21"/>
      <c r="AXK34" s="21"/>
      <c r="AXL34" s="21"/>
      <c r="AXM34" s="21"/>
      <c r="AXN34" s="21"/>
      <c r="AXO34" s="21"/>
      <c r="AXP34" s="21"/>
      <c r="AXQ34" s="21"/>
      <c r="AXR34" s="21"/>
      <c r="AXS34" s="21"/>
      <c r="AXT34" s="21"/>
      <c r="AXU34" s="21"/>
      <c r="AXV34" s="21"/>
      <c r="AXW34" s="21"/>
      <c r="AXX34" s="21"/>
      <c r="AXY34" s="21"/>
      <c r="AXZ34" s="21"/>
      <c r="AYA34" s="21"/>
      <c r="AYB34" s="21"/>
      <c r="AYC34" s="21"/>
      <c r="AYD34" s="21"/>
      <c r="AYE34" s="21"/>
      <c r="AYF34" s="21"/>
      <c r="AYG34" s="21"/>
      <c r="AYH34" s="21"/>
      <c r="AYI34" s="21"/>
      <c r="AYJ34" s="21"/>
      <c r="AYK34" s="21"/>
      <c r="AYL34" s="21"/>
      <c r="AYM34" s="21"/>
      <c r="AYN34" s="21"/>
      <c r="AYO34" s="21"/>
      <c r="AYP34" s="21"/>
      <c r="AYQ34" s="21"/>
      <c r="AYR34" s="21"/>
      <c r="AYS34" s="21"/>
      <c r="AYT34" s="21"/>
      <c r="AYU34" s="21"/>
      <c r="AYV34" s="21"/>
      <c r="AYW34" s="21"/>
      <c r="AYX34" s="21"/>
      <c r="AYY34" s="21"/>
      <c r="AYZ34" s="21"/>
      <c r="AZA34" s="21"/>
      <c r="AZB34" s="21"/>
      <c r="AZC34" s="21"/>
      <c r="AZD34" s="21"/>
      <c r="AZE34" s="21"/>
      <c r="AZF34" s="21"/>
      <c r="AZG34" s="21"/>
      <c r="AZH34" s="21"/>
      <c r="AZI34" s="21"/>
      <c r="AZJ34" s="21"/>
      <c r="AZK34" s="21"/>
      <c r="AZL34" s="21"/>
      <c r="AZM34" s="21"/>
      <c r="AZN34" s="21"/>
      <c r="AZO34" s="21"/>
      <c r="AZP34" s="21"/>
      <c r="AZQ34" s="21"/>
      <c r="AZR34" s="21"/>
      <c r="AZS34" s="21"/>
      <c r="AZT34" s="21"/>
      <c r="AZU34" s="21"/>
      <c r="AZV34" s="21"/>
      <c r="AZW34" s="21"/>
      <c r="AZX34" s="21"/>
      <c r="AZY34" s="21"/>
      <c r="AZZ34" s="21"/>
      <c r="BAA34" s="21"/>
      <c r="BAB34" s="21"/>
      <c r="BAC34" s="21"/>
      <c r="BAD34" s="21"/>
      <c r="BAE34" s="21"/>
      <c r="BAF34" s="21"/>
      <c r="BAG34" s="21"/>
      <c r="BAH34" s="21"/>
      <c r="BAI34" s="21"/>
      <c r="BAJ34" s="21"/>
      <c r="BAK34" s="21"/>
      <c r="BAL34" s="21"/>
      <c r="BAM34" s="21"/>
      <c r="BAN34" s="21"/>
      <c r="BAO34" s="21"/>
      <c r="BAP34" s="21"/>
      <c r="BAQ34" s="21"/>
      <c r="BAR34" s="21"/>
      <c r="BAS34" s="21"/>
      <c r="BAT34" s="21"/>
      <c r="BAU34" s="21"/>
      <c r="BAV34" s="21"/>
      <c r="BAW34" s="21"/>
      <c r="BAX34" s="21"/>
      <c r="BAY34" s="21"/>
      <c r="BAZ34" s="21"/>
      <c r="BBA34" s="21"/>
      <c r="BBB34" s="21"/>
      <c r="BBC34" s="21"/>
      <c r="BBD34" s="21"/>
      <c r="BBE34" s="21"/>
      <c r="BBF34" s="21"/>
      <c r="BBG34" s="21"/>
      <c r="BBH34" s="21"/>
      <c r="BBI34" s="21"/>
      <c r="BBJ34" s="21"/>
      <c r="BBK34" s="21"/>
      <c r="BBL34" s="21"/>
      <c r="BBM34" s="21"/>
      <c r="BBN34" s="21"/>
      <c r="BBO34" s="21"/>
      <c r="BBP34" s="21"/>
      <c r="BBQ34" s="21"/>
      <c r="BBR34" s="21"/>
      <c r="BBS34" s="21"/>
      <c r="BBT34" s="21"/>
      <c r="BBU34" s="21"/>
      <c r="BBV34" s="21"/>
      <c r="BBW34" s="21"/>
      <c r="BBX34" s="21"/>
      <c r="BBY34" s="21"/>
      <c r="BBZ34" s="21"/>
      <c r="BCA34" s="21"/>
      <c r="BCB34" s="21"/>
      <c r="BCC34" s="21"/>
      <c r="BCD34" s="21"/>
      <c r="BCE34" s="21"/>
      <c r="BCF34" s="21"/>
      <c r="BCG34" s="21"/>
      <c r="BCH34" s="21"/>
      <c r="BCI34" s="21"/>
      <c r="BCJ34" s="21"/>
      <c r="BCK34" s="21"/>
      <c r="BCL34" s="21"/>
      <c r="BCM34" s="21"/>
      <c r="BCN34" s="21"/>
      <c r="BCO34" s="21"/>
      <c r="BCP34" s="21"/>
      <c r="BCQ34" s="21"/>
      <c r="BCR34" s="21"/>
      <c r="BCS34" s="21"/>
      <c r="BCT34" s="21"/>
      <c r="BCU34" s="21"/>
      <c r="BCV34" s="21"/>
      <c r="BCW34" s="21"/>
      <c r="BCX34" s="21"/>
      <c r="BCY34" s="21"/>
      <c r="BCZ34" s="21"/>
      <c r="BDA34" s="21"/>
      <c r="BDB34" s="21"/>
      <c r="BDC34" s="21"/>
      <c r="BDD34" s="21"/>
      <c r="BDE34" s="21"/>
      <c r="BDF34" s="21"/>
      <c r="BDG34" s="21"/>
      <c r="BDH34" s="21"/>
      <c r="BDI34" s="21"/>
      <c r="BDJ34" s="21"/>
      <c r="BDK34" s="21"/>
      <c r="BDL34" s="21"/>
      <c r="BDM34" s="21"/>
      <c r="BDN34" s="21"/>
      <c r="BDO34" s="21"/>
      <c r="BDP34" s="21"/>
      <c r="BDQ34" s="21"/>
      <c r="BDR34" s="21"/>
      <c r="BDS34" s="21"/>
      <c r="BDT34" s="21"/>
      <c r="BDU34" s="21"/>
      <c r="BDV34" s="21"/>
      <c r="BDW34" s="21"/>
      <c r="BDX34" s="21"/>
      <c r="BDY34" s="21"/>
      <c r="BDZ34" s="21"/>
      <c r="BEA34" s="21"/>
      <c r="BEB34" s="21"/>
      <c r="BEC34" s="21"/>
      <c r="BED34" s="21"/>
      <c r="BEE34" s="21"/>
      <c r="BEF34" s="21"/>
      <c r="BEG34" s="21"/>
      <c r="BEH34" s="21"/>
      <c r="BEI34" s="21"/>
      <c r="BEJ34" s="21"/>
      <c r="BEK34" s="21"/>
      <c r="BEL34" s="21"/>
      <c r="BEM34" s="21"/>
      <c r="BEN34" s="21"/>
      <c r="BEO34" s="21"/>
      <c r="BEP34" s="21"/>
      <c r="BEQ34" s="21"/>
      <c r="BER34" s="21"/>
      <c r="BES34" s="21"/>
      <c r="BET34" s="21"/>
      <c r="BEU34" s="21"/>
      <c r="BEV34" s="21"/>
      <c r="BEW34" s="21"/>
      <c r="BEX34" s="21"/>
      <c r="BEY34" s="21"/>
      <c r="BEZ34" s="21"/>
      <c r="BFA34" s="21"/>
      <c r="BFB34" s="21"/>
      <c r="BFC34" s="21"/>
      <c r="BFD34" s="21"/>
      <c r="BFE34" s="21"/>
      <c r="BFF34" s="21"/>
      <c r="BFG34" s="21"/>
      <c r="BFH34" s="21"/>
      <c r="BFI34" s="21"/>
      <c r="BFJ34" s="21"/>
      <c r="BFK34" s="21"/>
      <c r="BFL34" s="21"/>
      <c r="BFM34" s="21"/>
      <c r="BFN34" s="21"/>
      <c r="BFO34" s="21"/>
      <c r="BFP34" s="21"/>
      <c r="BFQ34" s="21"/>
      <c r="BFR34" s="21"/>
      <c r="BFS34" s="21"/>
      <c r="BFT34" s="21"/>
      <c r="BFU34" s="21"/>
      <c r="BFV34" s="21"/>
      <c r="BFW34" s="21"/>
      <c r="BFX34" s="21"/>
      <c r="BFY34" s="21"/>
      <c r="BFZ34" s="21"/>
      <c r="BGA34" s="21"/>
      <c r="BGB34" s="21"/>
      <c r="BGC34" s="21"/>
      <c r="BGD34" s="21"/>
      <c r="BGE34" s="21"/>
      <c r="BGF34" s="21"/>
      <c r="BGG34" s="21"/>
      <c r="BGH34" s="21"/>
      <c r="BGI34" s="21"/>
      <c r="BGJ34" s="21"/>
      <c r="BGK34" s="21"/>
      <c r="BGL34" s="21"/>
      <c r="BGM34" s="21"/>
      <c r="BGN34" s="21"/>
      <c r="BGO34" s="21"/>
      <c r="BGP34" s="21"/>
      <c r="BGQ34" s="21"/>
      <c r="BGR34" s="21"/>
      <c r="BGS34" s="21"/>
      <c r="BGT34" s="21"/>
      <c r="BGU34" s="21"/>
      <c r="BGV34" s="21"/>
      <c r="BGW34" s="21"/>
      <c r="BGX34" s="21"/>
      <c r="BGY34" s="21"/>
      <c r="BGZ34" s="21"/>
      <c r="BHA34" s="21"/>
      <c r="BHB34" s="21"/>
      <c r="BHC34" s="21"/>
      <c r="BHD34" s="21"/>
      <c r="BHE34" s="21"/>
      <c r="BHF34" s="21"/>
      <c r="BHG34" s="21"/>
      <c r="BHH34" s="21"/>
      <c r="BHI34" s="21"/>
      <c r="BHJ34" s="21"/>
      <c r="BHK34" s="21"/>
      <c r="BHL34" s="21"/>
      <c r="BHM34" s="21"/>
      <c r="BHN34" s="21"/>
      <c r="BHO34" s="21"/>
      <c r="BHP34" s="21"/>
      <c r="BHQ34" s="21"/>
      <c r="BHR34" s="21"/>
      <c r="BHS34" s="21"/>
      <c r="BHT34" s="21"/>
      <c r="BHU34" s="21"/>
      <c r="BHV34" s="21"/>
      <c r="BHW34" s="21"/>
      <c r="BHX34" s="21"/>
      <c r="BHY34" s="21"/>
      <c r="BHZ34" s="21"/>
      <c r="BIA34" s="21"/>
      <c r="BIB34" s="21"/>
      <c r="BIC34" s="21"/>
      <c r="BID34" s="21"/>
      <c r="BIE34" s="21"/>
      <c r="BIF34" s="21"/>
      <c r="BIG34" s="21"/>
      <c r="BIH34" s="21"/>
      <c r="BII34" s="21"/>
      <c r="BIJ34" s="21"/>
      <c r="BIK34" s="21"/>
      <c r="BIL34" s="21"/>
      <c r="BIM34" s="21"/>
      <c r="BIN34" s="21"/>
      <c r="BIO34" s="21"/>
      <c r="BIP34" s="21"/>
      <c r="BIQ34" s="21"/>
      <c r="BIR34" s="21"/>
      <c r="BIS34" s="21"/>
      <c r="BIT34" s="21"/>
      <c r="BIU34" s="21"/>
      <c r="BIV34" s="21"/>
      <c r="BIW34" s="21"/>
      <c r="BIX34" s="21"/>
      <c r="BIY34" s="21"/>
      <c r="BIZ34" s="21"/>
      <c r="BJA34" s="21"/>
      <c r="BJB34" s="21"/>
      <c r="BJC34" s="21"/>
      <c r="BJD34" s="21"/>
      <c r="BJE34" s="21"/>
      <c r="BJF34" s="21"/>
      <c r="BJG34" s="21"/>
      <c r="BJH34" s="21"/>
      <c r="BJI34" s="21"/>
      <c r="BJJ34" s="21"/>
      <c r="BJK34" s="21"/>
      <c r="BJL34" s="21"/>
      <c r="BJM34" s="21"/>
      <c r="BJN34" s="21"/>
      <c r="BJO34" s="21"/>
      <c r="BJP34" s="21"/>
      <c r="BJQ34" s="21"/>
      <c r="BJR34" s="21"/>
      <c r="BJS34" s="21"/>
      <c r="BJT34" s="21"/>
      <c r="BJU34" s="21"/>
      <c r="BJV34" s="21"/>
      <c r="BJW34" s="21"/>
      <c r="BJX34" s="21"/>
      <c r="BJY34" s="21"/>
      <c r="BJZ34" s="21"/>
      <c r="BKA34" s="21"/>
      <c r="BKB34" s="21"/>
      <c r="BKC34" s="21"/>
      <c r="BKD34" s="21"/>
      <c r="BKE34" s="21"/>
      <c r="BKF34" s="21"/>
      <c r="BKG34" s="21"/>
      <c r="BKH34" s="21"/>
      <c r="BKI34" s="21"/>
      <c r="BKJ34" s="21"/>
      <c r="BKK34" s="21"/>
      <c r="BKL34" s="21"/>
      <c r="BKM34" s="21"/>
      <c r="BKN34" s="21"/>
      <c r="BKO34" s="21"/>
      <c r="BKP34" s="21"/>
      <c r="BKQ34" s="21"/>
      <c r="BKR34" s="21"/>
      <c r="BKS34" s="21"/>
      <c r="BKT34" s="21"/>
      <c r="BKU34" s="21"/>
      <c r="BKV34" s="21"/>
      <c r="BKW34" s="21"/>
      <c r="BKX34" s="21"/>
      <c r="BKY34" s="21"/>
      <c r="BKZ34" s="21"/>
      <c r="BLA34" s="21"/>
      <c r="BLB34" s="21"/>
      <c r="BLC34" s="21"/>
      <c r="BLD34" s="21"/>
      <c r="BLE34" s="21"/>
      <c r="BLF34" s="21"/>
      <c r="BLG34" s="21"/>
      <c r="BLH34" s="21"/>
      <c r="BLI34" s="21"/>
      <c r="BLJ34" s="21"/>
      <c r="BLK34" s="21"/>
      <c r="BLL34" s="21"/>
      <c r="BLM34" s="21"/>
      <c r="BLN34" s="21"/>
      <c r="BLO34" s="21"/>
      <c r="BLP34" s="21"/>
      <c r="BLQ34" s="21"/>
      <c r="BLR34" s="21"/>
      <c r="BLS34" s="21"/>
      <c r="BLT34" s="21"/>
      <c r="BLU34" s="21"/>
      <c r="BLV34" s="21"/>
      <c r="BLW34" s="21"/>
      <c r="BLX34" s="21"/>
      <c r="BLY34" s="21"/>
      <c r="BLZ34" s="21"/>
      <c r="BMA34" s="21"/>
      <c r="BMB34" s="21"/>
      <c r="BMC34" s="21"/>
      <c r="BMD34" s="21"/>
      <c r="BME34" s="21"/>
      <c r="BMF34" s="21"/>
      <c r="BMG34" s="21"/>
      <c r="BMH34" s="21"/>
      <c r="BMI34" s="21"/>
      <c r="BMJ34" s="21"/>
      <c r="BMK34" s="21"/>
      <c r="BML34" s="21"/>
      <c r="BMM34" s="21"/>
      <c r="BMN34" s="21"/>
      <c r="BMO34" s="21"/>
      <c r="BMP34" s="21"/>
      <c r="BMQ34" s="21"/>
      <c r="BMR34" s="21"/>
      <c r="BMS34" s="21"/>
      <c r="BMT34" s="21"/>
      <c r="BMU34" s="21"/>
      <c r="BMV34" s="21"/>
      <c r="BMW34" s="21"/>
      <c r="BMX34" s="21"/>
      <c r="BMY34" s="21"/>
      <c r="BMZ34" s="21"/>
      <c r="BNA34" s="21"/>
      <c r="BNB34" s="21"/>
      <c r="BNC34" s="21"/>
      <c r="BND34" s="21"/>
      <c r="BNE34" s="21"/>
      <c r="BNF34" s="21"/>
      <c r="BNG34" s="21"/>
      <c r="BNH34" s="21"/>
      <c r="BNI34" s="21"/>
      <c r="BNJ34" s="21"/>
      <c r="BNK34" s="21"/>
      <c r="BNL34" s="21"/>
      <c r="BNM34" s="21"/>
      <c r="BNN34" s="21"/>
      <c r="BNO34" s="21"/>
      <c r="BNP34" s="21"/>
      <c r="BNQ34" s="21"/>
      <c r="BNR34" s="21"/>
      <c r="BNS34" s="21"/>
      <c r="BNT34" s="21"/>
      <c r="BNU34" s="21"/>
      <c r="BNV34" s="21"/>
      <c r="BNW34" s="21"/>
      <c r="BNX34" s="21"/>
      <c r="BNY34" s="21"/>
      <c r="BNZ34" s="21"/>
      <c r="BOA34" s="21"/>
      <c r="BOB34" s="21"/>
      <c r="BOC34" s="21"/>
      <c r="BOD34" s="21"/>
      <c r="BOE34" s="21"/>
      <c r="BOF34" s="21"/>
      <c r="BOG34" s="21"/>
      <c r="BOH34" s="21"/>
      <c r="BOI34" s="21"/>
      <c r="BOJ34" s="21"/>
      <c r="BOK34" s="21"/>
      <c r="BOL34" s="21"/>
      <c r="BOM34" s="21"/>
      <c r="BON34" s="21"/>
      <c r="BOO34" s="21"/>
      <c r="BOP34" s="21"/>
      <c r="BOQ34" s="21"/>
      <c r="BOR34" s="21"/>
      <c r="BOS34" s="21"/>
      <c r="BOT34" s="21"/>
      <c r="BOU34" s="21"/>
      <c r="BOV34" s="21"/>
      <c r="BOW34" s="21"/>
      <c r="BOX34" s="21"/>
      <c r="BOY34" s="21"/>
      <c r="BOZ34" s="21"/>
      <c r="BPA34" s="21"/>
      <c r="BPB34" s="21"/>
      <c r="BPC34" s="21"/>
      <c r="BPD34" s="21"/>
      <c r="BPE34" s="21"/>
      <c r="BPF34" s="21"/>
      <c r="BPG34" s="21"/>
      <c r="BPH34" s="21"/>
      <c r="BPI34" s="21"/>
      <c r="BPJ34" s="21"/>
      <c r="BPK34" s="21"/>
      <c r="BPL34" s="21"/>
      <c r="BPM34" s="21"/>
      <c r="BPN34" s="21"/>
      <c r="BPO34" s="21"/>
      <c r="BPP34" s="21"/>
      <c r="BPQ34" s="21"/>
      <c r="BPR34" s="21"/>
      <c r="BPS34" s="21"/>
      <c r="BPT34" s="21"/>
      <c r="BPU34" s="21"/>
      <c r="BPV34" s="21"/>
      <c r="BPW34" s="21"/>
      <c r="BPX34" s="21"/>
      <c r="BPY34" s="21"/>
      <c r="BPZ34" s="21"/>
      <c r="BQA34" s="21"/>
      <c r="BQB34" s="21"/>
      <c r="BQC34" s="21"/>
      <c r="BQD34" s="21"/>
      <c r="BQE34" s="21"/>
      <c r="BQF34" s="21"/>
      <c r="BQG34" s="21"/>
      <c r="BQH34" s="21"/>
      <c r="BQI34" s="21"/>
      <c r="BQJ34" s="21"/>
      <c r="BQK34" s="21"/>
      <c r="BQL34" s="21"/>
      <c r="BQM34" s="21"/>
      <c r="BQN34" s="21"/>
      <c r="BQO34" s="21"/>
      <c r="BQP34" s="21"/>
      <c r="BQQ34" s="21"/>
      <c r="BQR34" s="21"/>
      <c r="BQS34" s="21"/>
      <c r="BQT34" s="21"/>
      <c r="BQU34" s="21"/>
      <c r="BQV34" s="21"/>
      <c r="BQW34" s="21"/>
      <c r="BQX34" s="21"/>
      <c r="BQY34" s="21"/>
      <c r="BQZ34" s="21"/>
      <c r="BRA34" s="21"/>
      <c r="BRB34" s="21"/>
      <c r="BRC34" s="21"/>
      <c r="BRD34" s="21"/>
      <c r="BRE34" s="21"/>
      <c r="BRF34" s="21"/>
      <c r="BRG34" s="21"/>
      <c r="BRH34" s="21"/>
      <c r="BRI34" s="21"/>
      <c r="BRJ34" s="21"/>
      <c r="BRK34" s="21"/>
      <c r="BRL34" s="21"/>
      <c r="BRM34" s="21"/>
      <c r="BRN34" s="21"/>
      <c r="BRO34" s="21"/>
      <c r="BRP34" s="21"/>
      <c r="BRQ34" s="21"/>
      <c r="BRR34" s="21"/>
      <c r="BRS34" s="21"/>
      <c r="BRT34" s="21"/>
      <c r="BRU34" s="21"/>
      <c r="BRV34" s="21"/>
      <c r="BRW34" s="21"/>
      <c r="BRX34" s="21"/>
      <c r="BRY34" s="21"/>
      <c r="BRZ34" s="21"/>
      <c r="BSA34" s="21"/>
      <c r="BSB34" s="21"/>
      <c r="BSC34" s="21"/>
      <c r="BSD34" s="21"/>
      <c r="BSE34" s="21"/>
      <c r="BSF34" s="21"/>
      <c r="BSG34" s="21"/>
      <c r="BSH34" s="21"/>
      <c r="BSI34" s="21"/>
      <c r="BSJ34" s="21"/>
      <c r="BSK34" s="21"/>
      <c r="BSL34" s="21"/>
      <c r="BSM34" s="21"/>
      <c r="BSN34" s="21"/>
      <c r="BSO34" s="21"/>
      <c r="BSP34" s="21"/>
      <c r="BSQ34" s="21"/>
      <c r="BSR34" s="21"/>
      <c r="BSS34" s="21"/>
      <c r="BST34" s="21"/>
      <c r="BSU34" s="21"/>
      <c r="BSV34" s="21"/>
      <c r="BSW34" s="21"/>
      <c r="BSX34" s="21"/>
      <c r="BSY34" s="21"/>
      <c r="BSZ34" s="21"/>
      <c r="BTA34" s="21"/>
      <c r="BTB34" s="21"/>
      <c r="BTC34" s="21"/>
      <c r="BTD34" s="21"/>
      <c r="BTE34" s="21"/>
      <c r="BTF34" s="21"/>
      <c r="BTG34" s="21"/>
      <c r="BTH34" s="21"/>
      <c r="BTI34" s="21"/>
      <c r="BTJ34" s="21"/>
      <c r="BTK34" s="21"/>
      <c r="BTL34" s="21"/>
      <c r="BTM34" s="21"/>
      <c r="BTN34" s="21"/>
      <c r="BTO34" s="21"/>
      <c r="BTP34" s="21"/>
      <c r="BTQ34" s="21"/>
      <c r="BTR34" s="21"/>
      <c r="BTS34" s="21"/>
      <c r="BTT34" s="21"/>
      <c r="BTU34" s="21"/>
      <c r="BTV34" s="21"/>
      <c r="BTW34" s="21"/>
      <c r="BTX34" s="21"/>
      <c r="BTY34" s="21"/>
      <c r="BTZ34" s="21"/>
      <c r="BUA34" s="21"/>
      <c r="BUB34" s="21"/>
      <c r="BUC34" s="21"/>
      <c r="BUD34" s="21"/>
      <c r="BUE34" s="21"/>
      <c r="BUF34" s="21"/>
      <c r="BUG34" s="21"/>
      <c r="BUH34" s="21"/>
      <c r="BUI34" s="21"/>
      <c r="BUJ34" s="21"/>
      <c r="BUK34" s="21"/>
      <c r="BUL34" s="21"/>
      <c r="BUM34" s="21"/>
      <c r="BUN34" s="21"/>
      <c r="BUO34" s="21"/>
      <c r="BUP34" s="21"/>
      <c r="BUQ34" s="21"/>
      <c r="BUR34" s="21"/>
      <c r="BUS34" s="21"/>
      <c r="BUT34" s="21"/>
      <c r="BUU34" s="21"/>
      <c r="BUV34" s="21"/>
      <c r="BUW34" s="21"/>
      <c r="BUX34" s="21"/>
      <c r="BUY34" s="21"/>
      <c r="BUZ34" s="21"/>
      <c r="BVA34" s="21"/>
      <c r="BVB34" s="21"/>
      <c r="BVC34" s="21"/>
      <c r="BVD34" s="21"/>
      <c r="BVE34" s="21"/>
      <c r="BVF34" s="21"/>
      <c r="BVG34" s="21"/>
      <c r="BVH34" s="21"/>
      <c r="BVI34" s="21"/>
      <c r="BVJ34" s="21"/>
      <c r="BVK34" s="21"/>
      <c r="BVL34" s="21"/>
      <c r="BVM34" s="21"/>
      <c r="BVN34" s="21"/>
      <c r="BVO34" s="21"/>
      <c r="BVP34" s="21"/>
      <c r="BVQ34" s="21"/>
      <c r="BVR34" s="21"/>
      <c r="BVS34" s="21"/>
      <c r="BVT34" s="21"/>
      <c r="BVU34" s="21"/>
      <c r="BVV34" s="21"/>
      <c r="BVW34" s="21"/>
      <c r="BVX34" s="21"/>
      <c r="BVY34" s="21"/>
      <c r="BVZ34" s="21"/>
      <c r="BWA34" s="21"/>
      <c r="BWB34" s="21"/>
      <c r="BWC34" s="21"/>
      <c r="BWD34" s="21"/>
      <c r="BWE34" s="21"/>
      <c r="BWF34" s="21"/>
      <c r="BWG34" s="21"/>
      <c r="BWH34" s="21"/>
      <c r="BWI34" s="21"/>
      <c r="BWJ34" s="21"/>
      <c r="BWK34" s="21"/>
      <c r="BWL34" s="21"/>
      <c r="BWM34" s="21"/>
      <c r="BWN34" s="21"/>
      <c r="BWO34" s="21"/>
      <c r="BWP34" s="21"/>
      <c r="BWQ34" s="21"/>
      <c r="BWR34" s="21"/>
      <c r="BWS34" s="21"/>
      <c r="BWT34" s="21"/>
      <c r="BWU34" s="21"/>
      <c r="BWV34" s="21"/>
      <c r="BWW34" s="21"/>
      <c r="BWX34" s="21"/>
      <c r="BWY34" s="21"/>
      <c r="BWZ34" s="21"/>
      <c r="BXA34" s="21"/>
      <c r="BXB34" s="21"/>
      <c r="BXC34" s="21"/>
      <c r="BXD34" s="21"/>
      <c r="BXE34" s="21"/>
      <c r="BXF34" s="21"/>
      <c r="BXG34" s="21"/>
      <c r="BXH34" s="21"/>
      <c r="BXI34" s="21"/>
      <c r="BXJ34" s="21"/>
      <c r="BXK34" s="21"/>
      <c r="BXL34" s="21"/>
      <c r="BXM34" s="21"/>
      <c r="BXN34" s="21"/>
      <c r="BXO34" s="21"/>
      <c r="BXP34" s="21"/>
      <c r="BXQ34" s="21"/>
      <c r="BXR34" s="21"/>
      <c r="BXS34" s="21"/>
      <c r="BXT34" s="21"/>
      <c r="BXU34" s="21"/>
      <c r="BXV34" s="21"/>
      <c r="BXW34" s="21"/>
      <c r="BXX34" s="21"/>
      <c r="BXY34" s="21"/>
      <c r="BXZ34" s="21"/>
      <c r="BYA34" s="21"/>
      <c r="BYB34" s="21"/>
      <c r="BYC34" s="21"/>
      <c r="BYD34" s="21"/>
      <c r="BYE34" s="21"/>
      <c r="BYF34" s="21"/>
      <c r="BYG34" s="21"/>
      <c r="BYH34" s="21"/>
      <c r="BYI34" s="21"/>
      <c r="BYJ34" s="21"/>
      <c r="BYK34" s="21"/>
      <c r="BYL34" s="21"/>
      <c r="BYM34" s="21"/>
      <c r="BYN34" s="21"/>
      <c r="BYO34" s="21"/>
      <c r="BYP34" s="21"/>
      <c r="BYQ34" s="21"/>
      <c r="BYR34" s="21"/>
      <c r="BYS34" s="21"/>
      <c r="BYT34" s="21"/>
      <c r="BYU34" s="21"/>
      <c r="BYV34" s="21"/>
      <c r="BYW34" s="21"/>
      <c r="BYX34" s="21"/>
      <c r="BYY34" s="21"/>
      <c r="BYZ34" s="21"/>
      <c r="BZA34" s="21"/>
      <c r="BZB34" s="21"/>
      <c r="BZC34" s="21"/>
      <c r="BZD34" s="21"/>
      <c r="BZE34" s="21"/>
      <c r="BZF34" s="21"/>
      <c r="BZG34" s="21"/>
      <c r="BZH34" s="21"/>
      <c r="BZI34" s="21"/>
      <c r="BZJ34" s="21"/>
      <c r="BZK34" s="21"/>
      <c r="BZL34" s="21"/>
      <c r="BZM34" s="21"/>
      <c r="BZN34" s="21"/>
      <c r="BZO34" s="21"/>
      <c r="BZP34" s="21"/>
      <c r="BZQ34" s="21"/>
      <c r="BZR34" s="21"/>
      <c r="BZS34" s="21"/>
      <c r="BZT34" s="21"/>
      <c r="BZU34" s="21"/>
      <c r="BZV34" s="21"/>
      <c r="BZW34" s="21"/>
      <c r="BZX34" s="21"/>
      <c r="BZY34" s="21"/>
      <c r="BZZ34" s="21"/>
      <c r="CAA34" s="21"/>
      <c r="CAB34" s="21"/>
      <c r="CAC34" s="21"/>
      <c r="CAD34" s="21"/>
      <c r="CAE34" s="21"/>
      <c r="CAF34" s="21"/>
      <c r="CAG34" s="21"/>
      <c r="CAH34" s="21"/>
      <c r="CAI34" s="21"/>
      <c r="CAJ34" s="21"/>
      <c r="CAK34" s="21"/>
      <c r="CAL34" s="21"/>
      <c r="CAM34" s="21"/>
      <c r="CAN34" s="21"/>
      <c r="CAO34" s="21"/>
      <c r="CAP34" s="21"/>
      <c r="CAQ34" s="21"/>
      <c r="CAR34" s="21"/>
      <c r="CAS34" s="21"/>
      <c r="CAT34" s="21"/>
      <c r="CAU34" s="21"/>
      <c r="CAV34" s="21"/>
      <c r="CAW34" s="21"/>
      <c r="CAX34" s="21"/>
      <c r="CAY34" s="21"/>
      <c r="CAZ34" s="21"/>
      <c r="CBA34" s="21"/>
      <c r="CBB34" s="21"/>
      <c r="CBC34" s="21"/>
      <c r="CBD34" s="21"/>
      <c r="CBE34" s="21"/>
      <c r="CBF34" s="21"/>
      <c r="CBG34" s="21"/>
      <c r="CBH34" s="21"/>
      <c r="CBI34" s="21"/>
      <c r="CBJ34" s="21"/>
      <c r="CBK34" s="21"/>
      <c r="CBL34" s="21"/>
      <c r="CBM34" s="21"/>
      <c r="CBN34" s="21"/>
      <c r="CBO34" s="21"/>
      <c r="CBP34" s="21"/>
      <c r="CBQ34" s="21"/>
      <c r="CBR34" s="21"/>
      <c r="CBS34" s="21"/>
      <c r="CBT34" s="21"/>
      <c r="CBU34" s="21"/>
      <c r="CBV34" s="21"/>
      <c r="CBW34" s="21"/>
      <c r="CBX34" s="21"/>
      <c r="CBY34" s="21"/>
      <c r="CBZ34" s="21"/>
      <c r="CCA34" s="21"/>
      <c r="CCB34" s="21"/>
      <c r="CCC34" s="21"/>
      <c r="CCD34" s="21"/>
      <c r="CCE34" s="21"/>
      <c r="CCF34" s="21"/>
      <c r="CCG34" s="21"/>
      <c r="CCH34" s="21"/>
      <c r="CCI34" s="21"/>
      <c r="CCJ34" s="21"/>
      <c r="CCK34" s="21"/>
      <c r="CCL34" s="21"/>
      <c r="CCM34" s="21"/>
      <c r="CCN34" s="21"/>
      <c r="CCO34" s="21"/>
      <c r="CCP34" s="21"/>
      <c r="CCQ34" s="21"/>
      <c r="CCR34" s="21"/>
      <c r="CCS34" s="21"/>
      <c r="CCT34" s="21"/>
      <c r="CCU34" s="21"/>
      <c r="CCV34" s="21"/>
      <c r="CCW34" s="21"/>
      <c r="CCX34" s="21"/>
      <c r="CCY34" s="21"/>
      <c r="CCZ34" s="21"/>
      <c r="CDA34" s="21"/>
      <c r="CDB34" s="21"/>
      <c r="CDC34" s="21"/>
      <c r="CDD34" s="21"/>
      <c r="CDE34" s="21"/>
      <c r="CDF34" s="21"/>
      <c r="CDG34" s="21"/>
      <c r="CDH34" s="21"/>
      <c r="CDI34" s="21"/>
      <c r="CDJ34" s="21"/>
      <c r="CDK34" s="21"/>
      <c r="CDL34" s="21"/>
      <c r="CDM34" s="21"/>
      <c r="CDN34" s="21"/>
      <c r="CDO34" s="21"/>
      <c r="CDP34" s="21"/>
      <c r="CDQ34" s="21"/>
      <c r="CDR34" s="21"/>
      <c r="CDS34" s="21"/>
      <c r="CDT34" s="21"/>
      <c r="CDU34" s="21"/>
      <c r="CDV34" s="21"/>
      <c r="CDW34" s="21"/>
      <c r="CDX34" s="21"/>
      <c r="CDY34" s="21"/>
      <c r="CDZ34" s="21"/>
      <c r="CEA34" s="21"/>
      <c r="CEB34" s="21"/>
      <c r="CEC34" s="21"/>
      <c r="CED34" s="21"/>
      <c r="CEE34" s="21"/>
      <c r="CEF34" s="21"/>
      <c r="CEG34" s="21"/>
      <c r="CEH34" s="21"/>
      <c r="CEI34" s="21"/>
      <c r="CEJ34" s="21"/>
      <c r="CEK34" s="21"/>
      <c r="CEL34" s="21"/>
      <c r="CEM34" s="21"/>
      <c r="CEN34" s="21"/>
      <c r="CEO34" s="21"/>
      <c r="CEP34" s="21"/>
      <c r="CEQ34" s="21"/>
      <c r="CER34" s="21"/>
      <c r="CES34" s="21"/>
      <c r="CET34" s="21"/>
      <c r="CEU34" s="21"/>
      <c r="CEV34" s="21"/>
      <c r="CEW34" s="21"/>
      <c r="CEX34" s="21"/>
      <c r="CEY34" s="21"/>
      <c r="CEZ34" s="21"/>
      <c r="CFA34" s="21"/>
      <c r="CFB34" s="21"/>
      <c r="CFC34" s="21"/>
      <c r="CFD34" s="21"/>
      <c r="CFE34" s="21"/>
      <c r="CFF34" s="21"/>
      <c r="CFG34" s="21"/>
      <c r="CFH34" s="21"/>
      <c r="CFI34" s="21"/>
      <c r="CFJ34" s="21"/>
      <c r="CFK34" s="21"/>
      <c r="CFL34" s="21"/>
      <c r="CFM34" s="21"/>
      <c r="CFN34" s="21"/>
      <c r="CFO34" s="21"/>
      <c r="CFP34" s="21"/>
      <c r="CFQ34" s="21"/>
      <c r="CFR34" s="21"/>
      <c r="CFS34" s="21"/>
      <c r="CFT34" s="21"/>
      <c r="CFU34" s="21"/>
      <c r="CFV34" s="21"/>
      <c r="CFW34" s="21"/>
      <c r="CFX34" s="21"/>
      <c r="CFY34" s="21"/>
      <c r="CFZ34" s="21"/>
      <c r="CGA34" s="21"/>
      <c r="CGB34" s="21"/>
      <c r="CGC34" s="21"/>
      <c r="CGD34" s="21"/>
      <c r="CGE34" s="21"/>
      <c r="CGF34" s="21"/>
      <c r="CGG34" s="21"/>
      <c r="CGH34" s="21"/>
      <c r="CGI34" s="21"/>
      <c r="CGJ34" s="21"/>
      <c r="CGK34" s="21"/>
      <c r="CGL34" s="21"/>
      <c r="CGM34" s="21"/>
      <c r="CGN34" s="21"/>
      <c r="CGO34" s="21"/>
      <c r="CGP34" s="21"/>
      <c r="CGQ34" s="21"/>
      <c r="CGR34" s="21"/>
      <c r="CGS34" s="21"/>
      <c r="CGT34" s="21"/>
      <c r="CGU34" s="21"/>
      <c r="CGV34" s="21"/>
      <c r="CGW34" s="21"/>
      <c r="CGX34" s="21"/>
      <c r="CGY34" s="21"/>
      <c r="CGZ34" s="21"/>
      <c r="CHA34" s="21"/>
      <c r="CHB34" s="21"/>
      <c r="CHC34" s="21"/>
      <c r="CHD34" s="21"/>
      <c r="CHE34" s="21"/>
      <c r="CHF34" s="21"/>
      <c r="CHG34" s="21"/>
      <c r="CHH34" s="21"/>
      <c r="CHI34" s="21"/>
      <c r="CHJ34" s="21"/>
      <c r="CHK34" s="21"/>
      <c r="CHL34" s="21"/>
      <c r="CHM34" s="21"/>
      <c r="CHN34" s="21"/>
      <c r="CHO34" s="21"/>
      <c r="CHP34" s="21"/>
      <c r="CHQ34" s="21"/>
      <c r="CHR34" s="21"/>
      <c r="CHS34" s="21"/>
      <c r="CHT34" s="21"/>
      <c r="CHU34" s="21"/>
      <c r="CHV34" s="21"/>
      <c r="CHW34" s="21"/>
      <c r="CHX34" s="21"/>
      <c r="CHY34" s="21"/>
      <c r="CHZ34" s="21"/>
      <c r="CIA34" s="21"/>
      <c r="CIB34" s="21"/>
      <c r="CIC34" s="21"/>
      <c r="CID34" s="21"/>
      <c r="CIE34" s="21"/>
      <c r="CIF34" s="21"/>
      <c r="CIG34" s="21"/>
      <c r="CIH34" s="21"/>
      <c r="CII34" s="21"/>
      <c r="CIJ34" s="21"/>
      <c r="CIK34" s="21"/>
      <c r="CIL34" s="21"/>
      <c r="CIM34" s="21"/>
      <c r="CIN34" s="21"/>
      <c r="CIO34" s="21"/>
      <c r="CIP34" s="21"/>
      <c r="CIQ34" s="21"/>
      <c r="CIR34" s="21"/>
      <c r="CIS34" s="21"/>
      <c r="CIT34" s="21"/>
      <c r="CIU34" s="21"/>
      <c r="CIV34" s="21"/>
      <c r="CIW34" s="21"/>
      <c r="CIX34" s="21"/>
      <c r="CIY34" s="21"/>
      <c r="CIZ34" s="21"/>
      <c r="CJA34" s="21"/>
      <c r="CJB34" s="21"/>
      <c r="CJC34" s="21"/>
      <c r="CJD34" s="21"/>
      <c r="CJE34" s="21"/>
      <c r="CJF34" s="21"/>
      <c r="CJG34" s="21"/>
      <c r="CJH34" s="21"/>
      <c r="CJI34" s="21"/>
      <c r="CJJ34" s="21"/>
      <c r="CJK34" s="21"/>
      <c r="CJL34" s="21"/>
      <c r="CJM34" s="21"/>
      <c r="CJN34" s="21"/>
      <c r="CJO34" s="21"/>
      <c r="CJP34" s="21"/>
      <c r="CJQ34" s="21"/>
      <c r="CJR34" s="21"/>
      <c r="CJS34" s="21"/>
      <c r="CJT34" s="21"/>
      <c r="CJU34" s="21"/>
      <c r="CJV34" s="21"/>
      <c r="CJW34" s="21"/>
      <c r="CJX34" s="21"/>
      <c r="CJY34" s="21"/>
      <c r="CJZ34" s="21"/>
      <c r="CKA34" s="21"/>
      <c r="CKB34" s="21"/>
      <c r="CKC34" s="21"/>
      <c r="CKD34" s="21"/>
      <c r="CKE34" s="21"/>
      <c r="CKF34" s="21"/>
      <c r="CKG34" s="21"/>
      <c r="CKH34" s="21"/>
      <c r="CKI34" s="21"/>
      <c r="CKJ34" s="21"/>
      <c r="CKK34" s="21"/>
      <c r="CKL34" s="21"/>
      <c r="CKM34" s="21"/>
      <c r="CKN34" s="21"/>
      <c r="CKO34" s="21"/>
      <c r="CKP34" s="21"/>
      <c r="CKQ34" s="21"/>
      <c r="CKR34" s="21"/>
      <c r="CKS34" s="21"/>
      <c r="CKT34" s="21"/>
      <c r="CKU34" s="21"/>
      <c r="CKV34" s="21"/>
      <c r="CKW34" s="21"/>
      <c r="CKX34" s="21"/>
      <c r="CKY34" s="21"/>
      <c r="CKZ34" s="21"/>
      <c r="CLA34" s="21"/>
      <c r="CLB34" s="21"/>
      <c r="CLC34" s="21"/>
      <c r="CLD34" s="21"/>
      <c r="CLE34" s="21"/>
      <c r="CLF34" s="21"/>
      <c r="CLG34" s="21"/>
      <c r="CLH34" s="21"/>
      <c r="CLI34" s="21"/>
      <c r="CLJ34" s="21"/>
      <c r="CLK34" s="21"/>
      <c r="CLL34" s="21"/>
      <c r="CLM34" s="21"/>
      <c r="CLN34" s="21"/>
      <c r="CLO34" s="21"/>
      <c r="CLP34" s="21"/>
      <c r="CLQ34" s="21"/>
      <c r="CLR34" s="21"/>
      <c r="CLS34" s="21"/>
      <c r="CLT34" s="21"/>
      <c r="CLU34" s="21"/>
      <c r="CLV34" s="21"/>
      <c r="CLW34" s="21"/>
      <c r="CLX34" s="21"/>
      <c r="CLY34" s="21"/>
      <c r="CLZ34" s="21"/>
      <c r="CMA34" s="21"/>
      <c r="CMB34" s="21"/>
      <c r="CMC34" s="21"/>
      <c r="CMD34" s="21"/>
      <c r="CME34" s="21"/>
      <c r="CMF34" s="21"/>
      <c r="CMG34" s="21"/>
      <c r="CMH34" s="21"/>
      <c r="CMI34" s="21"/>
      <c r="CMJ34" s="21"/>
      <c r="CMK34" s="21"/>
      <c r="CML34" s="21"/>
      <c r="CMM34" s="21"/>
      <c r="CMN34" s="21"/>
      <c r="CMO34" s="21"/>
      <c r="CMP34" s="21"/>
      <c r="CMQ34" s="21"/>
      <c r="CMR34" s="21"/>
      <c r="CMS34" s="21"/>
      <c r="CMT34" s="21"/>
      <c r="CMU34" s="21"/>
      <c r="CMV34" s="21"/>
      <c r="CMW34" s="21"/>
      <c r="CMX34" s="21"/>
      <c r="CMY34" s="21"/>
      <c r="CMZ34" s="21"/>
      <c r="CNA34" s="21"/>
      <c r="CNB34" s="21"/>
      <c r="CNC34" s="21"/>
      <c r="CND34" s="21"/>
      <c r="CNE34" s="21"/>
      <c r="CNF34" s="21"/>
      <c r="CNG34" s="21"/>
      <c r="CNH34" s="21"/>
      <c r="CNI34" s="21"/>
      <c r="CNJ34" s="21"/>
      <c r="CNK34" s="21"/>
      <c r="CNL34" s="21"/>
      <c r="CNM34" s="21"/>
      <c r="CNN34" s="21"/>
      <c r="CNO34" s="21"/>
      <c r="CNP34" s="21"/>
      <c r="CNQ34" s="21"/>
      <c r="CNR34" s="21"/>
      <c r="CNS34" s="21"/>
      <c r="CNT34" s="21"/>
      <c r="CNU34" s="21"/>
      <c r="CNV34" s="21"/>
      <c r="CNW34" s="21"/>
      <c r="CNX34" s="21"/>
      <c r="CNY34" s="21"/>
      <c r="CNZ34" s="21"/>
      <c r="COA34" s="21"/>
      <c r="COB34" s="21"/>
      <c r="COC34" s="21"/>
      <c r="COD34" s="21"/>
      <c r="COE34" s="21"/>
      <c r="COF34" s="21"/>
      <c r="COG34" s="21"/>
      <c r="COH34" s="21"/>
      <c r="COI34" s="21"/>
      <c r="COJ34" s="21"/>
      <c r="COK34" s="21"/>
      <c r="COL34" s="21"/>
      <c r="COM34" s="21"/>
      <c r="CON34" s="21"/>
      <c r="COO34" s="21"/>
      <c r="COP34" s="21"/>
      <c r="COQ34" s="21"/>
      <c r="COR34" s="21"/>
      <c r="COS34" s="21"/>
      <c r="COT34" s="21"/>
      <c r="COU34" s="21"/>
      <c r="COV34" s="21"/>
      <c r="COW34" s="21"/>
      <c r="COX34" s="21"/>
      <c r="COY34" s="21"/>
      <c r="COZ34" s="21"/>
      <c r="CPA34" s="21"/>
      <c r="CPB34" s="21"/>
      <c r="CPC34" s="21"/>
      <c r="CPD34" s="21"/>
      <c r="CPE34" s="21"/>
      <c r="CPF34" s="21"/>
      <c r="CPG34" s="21"/>
      <c r="CPH34" s="21"/>
      <c r="CPI34" s="21"/>
      <c r="CPJ34" s="21"/>
      <c r="CPK34" s="21"/>
      <c r="CPL34" s="21"/>
      <c r="CPM34" s="21"/>
      <c r="CPN34" s="21"/>
      <c r="CPO34" s="21"/>
      <c r="CPP34" s="21"/>
      <c r="CPQ34" s="21"/>
      <c r="CPR34" s="21"/>
      <c r="CPS34" s="21"/>
      <c r="CPT34" s="21"/>
      <c r="CPU34" s="21"/>
      <c r="CPV34" s="21"/>
      <c r="CPW34" s="21"/>
      <c r="CPX34" s="21"/>
      <c r="CPY34" s="21"/>
      <c r="CPZ34" s="21"/>
      <c r="CQA34" s="21"/>
      <c r="CQB34" s="21"/>
      <c r="CQC34" s="21"/>
      <c r="CQD34" s="21"/>
      <c r="CQE34" s="21"/>
      <c r="CQF34" s="21"/>
      <c r="CQG34" s="21"/>
      <c r="CQH34" s="21"/>
      <c r="CQI34" s="21"/>
      <c r="CQJ34" s="21"/>
      <c r="CQK34" s="21"/>
      <c r="CQL34" s="21"/>
      <c r="CQM34" s="21"/>
      <c r="CQN34" s="21"/>
      <c r="CQO34" s="21"/>
      <c r="CQP34" s="21"/>
      <c r="CQQ34" s="21"/>
      <c r="CQR34" s="21"/>
      <c r="CQS34" s="21"/>
      <c r="CQT34" s="21"/>
      <c r="CQU34" s="21"/>
      <c r="CQV34" s="21"/>
      <c r="CQW34" s="21"/>
      <c r="CQX34" s="21"/>
      <c r="CQY34" s="21"/>
      <c r="CQZ34" s="21"/>
      <c r="CRA34" s="21"/>
      <c r="CRB34" s="21"/>
      <c r="CRC34" s="21"/>
      <c r="CRD34" s="21"/>
      <c r="CRE34" s="21"/>
      <c r="CRF34" s="21"/>
      <c r="CRG34" s="21"/>
      <c r="CRH34" s="21"/>
      <c r="CRI34" s="21"/>
      <c r="CRJ34" s="21"/>
      <c r="CRK34" s="21"/>
      <c r="CRL34" s="21"/>
      <c r="CRM34" s="21"/>
      <c r="CRN34" s="21"/>
      <c r="CRO34" s="21"/>
      <c r="CRP34" s="21"/>
      <c r="CRQ34" s="21"/>
      <c r="CRR34" s="21"/>
      <c r="CRS34" s="21"/>
      <c r="CRT34" s="21"/>
      <c r="CRU34" s="21"/>
      <c r="CRV34" s="21"/>
      <c r="CRW34" s="21"/>
      <c r="CRX34" s="21"/>
      <c r="CRY34" s="21"/>
      <c r="CRZ34" s="21"/>
      <c r="CSA34" s="21"/>
      <c r="CSB34" s="21"/>
      <c r="CSC34" s="21"/>
      <c r="CSD34" s="21"/>
      <c r="CSE34" s="21"/>
      <c r="CSF34" s="21"/>
      <c r="CSG34" s="21"/>
      <c r="CSH34" s="21"/>
      <c r="CSI34" s="21"/>
      <c r="CSJ34" s="21"/>
      <c r="CSK34" s="21"/>
      <c r="CSL34" s="21"/>
      <c r="CSM34" s="21"/>
      <c r="CSN34" s="21"/>
      <c r="CSO34" s="21"/>
      <c r="CSP34" s="21"/>
      <c r="CSQ34" s="21"/>
      <c r="CSR34" s="21"/>
      <c r="CSS34" s="21"/>
      <c r="CST34" s="21"/>
      <c r="CSU34" s="21"/>
      <c r="CSV34" s="21"/>
      <c r="CSW34" s="21"/>
      <c r="CSX34" s="21"/>
      <c r="CSY34" s="21"/>
      <c r="CSZ34" s="21"/>
      <c r="CTA34" s="21"/>
      <c r="CTB34" s="21"/>
      <c r="CTC34" s="21"/>
      <c r="CTD34" s="21"/>
      <c r="CTE34" s="21"/>
      <c r="CTF34" s="21"/>
      <c r="CTG34" s="21"/>
      <c r="CTH34" s="21"/>
      <c r="CTI34" s="21"/>
      <c r="CTJ34" s="21"/>
      <c r="CTK34" s="21"/>
      <c r="CTL34" s="21"/>
      <c r="CTM34" s="21"/>
      <c r="CTN34" s="21"/>
      <c r="CTO34" s="21"/>
      <c r="CTP34" s="21"/>
      <c r="CTQ34" s="21"/>
      <c r="CTR34" s="21"/>
      <c r="CTS34" s="21"/>
      <c r="CTT34" s="21"/>
      <c r="CTU34" s="21"/>
      <c r="CTV34" s="21"/>
      <c r="CTW34" s="21"/>
      <c r="CTX34" s="21"/>
      <c r="CTY34" s="21"/>
      <c r="CTZ34" s="21"/>
      <c r="CUA34" s="21"/>
      <c r="CUB34" s="21"/>
      <c r="CUC34" s="21"/>
      <c r="CUD34" s="21"/>
      <c r="CUE34" s="21"/>
      <c r="CUF34" s="21"/>
      <c r="CUG34" s="21"/>
      <c r="CUH34" s="21"/>
      <c r="CUI34" s="21"/>
      <c r="CUJ34" s="21"/>
      <c r="CUK34" s="21"/>
      <c r="CUL34" s="21"/>
      <c r="CUM34" s="21"/>
      <c r="CUN34" s="21"/>
      <c r="CUO34" s="21"/>
      <c r="CUP34" s="21"/>
      <c r="CUQ34" s="21"/>
      <c r="CUR34" s="21"/>
      <c r="CUS34" s="21"/>
      <c r="CUT34" s="21"/>
      <c r="CUU34" s="21"/>
      <c r="CUV34" s="21"/>
      <c r="CUW34" s="21"/>
      <c r="CUX34" s="21"/>
      <c r="CUY34" s="21"/>
      <c r="CUZ34" s="21"/>
      <c r="CVA34" s="21"/>
      <c r="CVB34" s="21"/>
      <c r="CVC34" s="21"/>
      <c r="CVD34" s="21"/>
      <c r="CVE34" s="21"/>
      <c r="CVF34" s="21"/>
      <c r="CVG34" s="21"/>
      <c r="CVH34" s="21"/>
      <c r="CVI34" s="21"/>
      <c r="CVJ34" s="21"/>
      <c r="CVK34" s="21"/>
      <c r="CVL34" s="21"/>
      <c r="CVM34" s="21"/>
      <c r="CVN34" s="21"/>
      <c r="CVO34" s="21"/>
      <c r="CVP34" s="21"/>
      <c r="CVQ34" s="21"/>
      <c r="CVR34" s="21"/>
      <c r="CVS34" s="21"/>
      <c r="CVT34" s="21"/>
      <c r="CVU34" s="21"/>
      <c r="CVV34" s="21"/>
      <c r="CVW34" s="21"/>
      <c r="CVX34" s="21"/>
      <c r="CVY34" s="21"/>
      <c r="CVZ34" s="21"/>
      <c r="CWA34" s="21"/>
      <c r="CWB34" s="21"/>
      <c r="CWC34" s="21"/>
      <c r="CWD34" s="21"/>
      <c r="CWE34" s="21"/>
      <c r="CWF34" s="21"/>
      <c r="CWG34" s="21"/>
      <c r="CWH34" s="21"/>
      <c r="CWI34" s="21"/>
      <c r="CWJ34" s="21"/>
      <c r="CWK34" s="21"/>
      <c r="CWL34" s="21"/>
      <c r="CWM34" s="21"/>
      <c r="CWN34" s="21"/>
      <c r="CWO34" s="21"/>
      <c r="CWP34" s="21"/>
      <c r="CWQ34" s="21"/>
      <c r="CWR34" s="21"/>
      <c r="CWS34" s="21"/>
      <c r="CWT34" s="21"/>
      <c r="CWU34" s="21"/>
      <c r="CWV34" s="21"/>
      <c r="CWW34" s="21"/>
      <c r="CWX34" s="21"/>
      <c r="CWY34" s="21"/>
      <c r="CWZ34" s="21"/>
      <c r="CXA34" s="21"/>
      <c r="CXB34" s="21"/>
      <c r="CXC34" s="21"/>
      <c r="CXD34" s="21"/>
      <c r="CXE34" s="21"/>
      <c r="CXF34" s="21"/>
      <c r="CXG34" s="21"/>
      <c r="CXH34" s="21"/>
      <c r="CXI34" s="21"/>
      <c r="CXJ34" s="21"/>
      <c r="CXK34" s="21"/>
      <c r="CXL34" s="21"/>
      <c r="CXM34" s="21"/>
      <c r="CXN34" s="21"/>
      <c r="CXO34" s="21"/>
      <c r="CXP34" s="21"/>
      <c r="CXQ34" s="21"/>
      <c r="CXR34" s="21"/>
      <c r="CXS34" s="21"/>
      <c r="CXT34" s="21"/>
      <c r="CXU34" s="21"/>
      <c r="CXV34" s="21"/>
      <c r="CXW34" s="21"/>
      <c r="CXX34" s="21"/>
      <c r="CXY34" s="21"/>
      <c r="CXZ34" s="21"/>
      <c r="CYA34" s="21"/>
      <c r="CYB34" s="21"/>
      <c r="CYC34" s="21"/>
      <c r="CYD34" s="21"/>
      <c r="CYE34" s="21"/>
      <c r="CYF34" s="21"/>
      <c r="CYG34" s="21"/>
      <c r="CYH34" s="21"/>
      <c r="CYI34" s="21"/>
      <c r="CYJ34" s="21"/>
      <c r="CYK34" s="21"/>
      <c r="CYL34" s="21"/>
      <c r="CYM34" s="21"/>
      <c r="CYN34" s="21"/>
      <c r="CYO34" s="21"/>
      <c r="CYP34" s="21"/>
      <c r="CYQ34" s="21"/>
      <c r="CYR34" s="21"/>
      <c r="CYS34" s="21"/>
      <c r="CYT34" s="21"/>
      <c r="CYU34" s="21"/>
      <c r="CYV34" s="21"/>
      <c r="CYW34" s="21"/>
      <c r="CYX34" s="21"/>
      <c r="CYY34" s="21"/>
      <c r="CYZ34" s="21"/>
      <c r="CZA34" s="21"/>
      <c r="CZB34" s="21"/>
      <c r="CZC34" s="21"/>
      <c r="CZD34" s="21"/>
      <c r="CZE34" s="21"/>
      <c r="CZF34" s="21"/>
      <c r="CZG34" s="21"/>
      <c r="CZH34" s="21"/>
      <c r="CZI34" s="21"/>
      <c r="CZJ34" s="21"/>
      <c r="CZK34" s="21"/>
      <c r="CZL34" s="21"/>
      <c r="CZM34" s="21"/>
      <c r="CZN34" s="21"/>
      <c r="CZO34" s="21"/>
      <c r="CZP34" s="21"/>
      <c r="CZQ34" s="21"/>
      <c r="CZR34" s="21"/>
      <c r="CZS34" s="21"/>
      <c r="CZT34" s="21"/>
      <c r="CZU34" s="21"/>
      <c r="CZV34" s="21"/>
      <c r="CZW34" s="21"/>
      <c r="CZX34" s="21"/>
      <c r="CZY34" s="21"/>
      <c r="CZZ34" s="21"/>
      <c r="DAA34" s="21"/>
      <c r="DAB34" s="21"/>
      <c r="DAC34" s="21"/>
      <c r="DAD34" s="21"/>
      <c r="DAE34" s="21"/>
      <c r="DAF34" s="21"/>
      <c r="DAG34" s="21"/>
      <c r="DAH34" s="21"/>
      <c r="DAI34" s="21"/>
      <c r="DAJ34" s="21"/>
      <c r="DAK34" s="21"/>
      <c r="DAL34" s="21"/>
      <c r="DAM34" s="21"/>
      <c r="DAN34" s="21"/>
      <c r="DAO34" s="21"/>
      <c r="DAP34" s="21"/>
      <c r="DAQ34" s="21"/>
      <c r="DAR34" s="21"/>
      <c r="DAS34" s="21"/>
      <c r="DAT34" s="21"/>
      <c r="DAU34" s="21"/>
      <c r="DAV34" s="21"/>
      <c r="DAW34" s="21"/>
      <c r="DAX34" s="21"/>
      <c r="DAY34" s="21"/>
      <c r="DAZ34" s="21"/>
      <c r="DBA34" s="21"/>
      <c r="DBB34" s="21"/>
      <c r="DBC34" s="21"/>
      <c r="DBD34" s="21"/>
      <c r="DBE34" s="21"/>
      <c r="DBF34" s="21"/>
      <c r="DBG34" s="21"/>
      <c r="DBH34" s="21"/>
      <c r="DBI34" s="21"/>
      <c r="DBJ34" s="21"/>
      <c r="DBK34" s="21"/>
      <c r="DBL34" s="21"/>
      <c r="DBM34" s="21"/>
      <c r="DBN34" s="21"/>
      <c r="DBO34" s="21"/>
      <c r="DBP34" s="21"/>
      <c r="DBQ34" s="21"/>
      <c r="DBR34" s="21"/>
      <c r="DBS34" s="21"/>
      <c r="DBT34" s="21"/>
      <c r="DBU34" s="21"/>
      <c r="DBV34" s="21"/>
      <c r="DBW34" s="21"/>
      <c r="DBX34" s="21"/>
      <c r="DBY34" s="21"/>
      <c r="DBZ34" s="21"/>
      <c r="DCA34" s="21"/>
      <c r="DCB34" s="21"/>
      <c r="DCC34" s="21"/>
      <c r="DCD34" s="21"/>
      <c r="DCE34" s="21"/>
      <c r="DCF34" s="21"/>
      <c r="DCG34" s="21"/>
      <c r="DCH34" s="21"/>
      <c r="DCI34" s="21"/>
      <c r="DCJ34" s="21"/>
      <c r="DCK34" s="21"/>
      <c r="DCL34" s="21"/>
      <c r="DCM34" s="21"/>
      <c r="DCN34" s="21"/>
      <c r="DCO34" s="21"/>
      <c r="DCP34" s="21"/>
      <c r="DCQ34" s="21"/>
      <c r="DCR34" s="21"/>
      <c r="DCS34" s="21"/>
      <c r="DCT34" s="21"/>
      <c r="DCU34" s="21"/>
      <c r="DCV34" s="21"/>
      <c r="DCW34" s="21"/>
      <c r="DCX34" s="21"/>
      <c r="DCY34" s="21"/>
      <c r="DCZ34" s="21"/>
      <c r="DDA34" s="21"/>
      <c r="DDB34" s="21"/>
      <c r="DDC34" s="21"/>
      <c r="DDD34" s="21"/>
      <c r="DDE34" s="21"/>
      <c r="DDF34" s="21"/>
      <c r="DDG34" s="21"/>
      <c r="DDH34" s="21"/>
      <c r="DDI34" s="21"/>
      <c r="DDJ34" s="21"/>
      <c r="DDK34" s="21"/>
      <c r="DDL34" s="21"/>
      <c r="DDM34" s="21"/>
      <c r="DDN34" s="21"/>
      <c r="DDO34" s="21"/>
      <c r="DDP34" s="21"/>
      <c r="DDQ34" s="21"/>
      <c r="DDR34" s="21"/>
      <c r="DDS34" s="21"/>
      <c r="DDT34" s="21"/>
      <c r="DDU34" s="21"/>
      <c r="DDV34" s="21"/>
      <c r="DDW34" s="21"/>
      <c r="DDX34" s="21"/>
      <c r="DDY34" s="21"/>
      <c r="DDZ34" s="21"/>
      <c r="DEA34" s="21"/>
      <c r="DEB34" s="21"/>
      <c r="DEC34" s="21"/>
      <c r="DED34" s="21"/>
      <c r="DEE34" s="21"/>
      <c r="DEF34" s="21"/>
      <c r="DEG34" s="21"/>
      <c r="DEH34" s="21"/>
      <c r="DEI34" s="21"/>
      <c r="DEJ34" s="21"/>
      <c r="DEK34" s="21"/>
      <c r="DEL34" s="21"/>
      <c r="DEM34" s="21"/>
      <c r="DEN34" s="21"/>
      <c r="DEO34" s="21"/>
      <c r="DEP34" s="21"/>
      <c r="DEQ34" s="21"/>
      <c r="DER34" s="21"/>
      <c r="DES34" s="21"/>
      <c r="DET34" s="21"/>
      <c r="DEU34" s="21"/>
      <c r="DEV34" s="21"/>
      <c r="DEW34" s="21"/>
      <c r="DEX34" s="21"/>
      <c r="DEY34" s="21"/>
      <c r="DEZ34" s="21"/>
      <c r="DFA34" s="21"/>
      <c r="DFB34" s="21"/>
      <c r="DFC34" s="21"/>
      <c r="DFD34" s="21"/>
      <c r="DFE34" s="21"/>
      <c r="DFF34" s="21"/>
      <c r="DFG34" s="21"/>
      <c r="DFH34" s="21"/>
      <c r="DFI34" s="21"/>
      <c r="DFJ34" s="21"/>
      <c r="DFK34" s="21"/>
      <c r="DFL34" s="21"/>
      <c r="DFM34" s="21"/>
      <c r="DFN34" s="21"/>
      <c r="DFO34" s="21"/>
      <c r="DFP34" s="21"/>
      <c r="DFQ34" s="21"/>
      <c r="DFR34" s="21"/>
      <c r="DFS34" s="21"/>
      <c r="DFT34" s="21"/>
      <c r="DFU34" s="21"/>
      <c r="DFV34" s="21"/>
      <c r="DFW34" s="21"/>
      <c r="DFX34" s="21"/>
      <c r="DFY34" s="21"/>
      <c r="DFZ34" s="21"/>
      <c r="DGA34" s="21"/>
      <c r="DGB34" s="21"/>
      <c r="DGC34" s="21"/>
      <c r="DGD34" s="21"/>
      <c r="DGE34" s="21"/>
      <c r="DGF34" s="21"/>
      <c r="DGG34" s="21"/>
      <c r="DGH34" s="21"/>
      <c r="DGI34" s="21"/>
      <c r="DGJ34" s="21"/>
      <c r="DGK34" s="21"/>
      <c r="DGL34" s="21"/>
      <c r="DGM34" s="21"/>
      <c r="DGN34" s="21"/>
      <c r="DGO34" s="21"/>
      <c r="DGP34" s="21"/>
      <c r="DGQ34" s="21"/>
      <c r="DGR34" s="21"/>
      <c r="DGS34" s="21"/>
      <c r="DGT34" s="21"/>
      <c r="DGU34" s="21"/>
      <c r="DGV34" s="21"/>
      <c r="DGW34" s="21"/>
      <c r="DGX34" s="21"/>
      <c r="DGY34" s="21"/>
      <c r="DGZ34" s="21"/>
      <c r="DHA34" s="21"/>
      <c r="DHB34" s="21"/>
      <c r="DHC34" s="21"/>
      <c r="DHD34" s="21"/>
      <c r="DHE34" s="21"/>
      <c r="DHF34" s="21"/>
      <c r="DHG34" s="21"/>
      <c r="DHH34" s="21"/>
      <c r="DHI34" s="21"/>
      <c r="DHJ34" s="21"/>
      <c r="DHK34" s="21"/>
      <c r="DHL34" s="21"/>
      <c r="DHM34" s="21"/>
      <c r="DHN34" s="21"/>
      <c r="DHO34" s="21"/>
      <c r="DHP34" s="21"/>
      <c r="DHQ34" s="21"/>
      <c r="DHR34" s="21"/>
      <c r="DHS34" s="21"/>
      <c r="DHT34" s="21"/>
      <c r="DHU34" s="21"/>
      <c r="DHV34" s="21"/>
      <c r="DHW34" s="21"/>
      <c r="DHX34" s="21"/>
      <c r="DHY34" s="21"/>
      <c r="DHZ34" s="21"/>
      <c r="DIA34" s="21"/>
      <c r="DIB34" s="21"/>
      <c r="DIC34" s="21"/>
      <c r="DID34" s="21"/>
      <c r="DIE34" s="21"/>
      <c r="DIF34" s="21"/>
      <c r="DIG34" s="21"/>
      <c r="DIH34" s="21"/>
      <c r="DII34" s="21"/>
      <c r="DIJ34" s="21"/>
      <c r="DIK34" s="21"/>
      <c r="DIL34" s="21"/>
      <c r="DIM34" s="21"/>
      <c r="DIN34" s="21"/>
      <c r="DIO34" s="21"/>
      <c r="DIP34" s="21"/>
      <c r="DIQ34" s="21"/>
      <c r="DIR34" s="21"/>
      <c r="DIS34" s="21"/>
      <c r="DIT34" s="21"/>
      <c r="DIU34" s="21"/>
      <c r="DIV34" s="21"/>
      <c r="DIW34" s="21"/>
      <c r="DIX34" s="21"/>
      <c r="DIY34" s="21"/>
      <c r="DIZ34" s="21"/>
      <c r="DJA34" s="21"/>
      <c r="DJB34" s="21"/>
      <c r="DJC34" s="21"/>
      <c r="DJD34" s="21"/>
      <c r="DJE34" s="21"/>
      <c r="DJF34" s="21"/>
      <c r="DJG34" s="21"/>
      <c r="DJH34" s="21"/>
      <c r="DJI34" s="21"/>
      <c r="DJJ34" s="21"/>
      <c r="DJK34" s="21"/>
      <c r="DJL34" s="21"/>
      <c r="DJM34" s="21"/>
      <c r="DJN34" s="21"/>
      <c r="DJO34" s="21"/>
      <c r="DJP34" s="21"/>
      <c r="DJQ34" s="21"/>
      <c r="DJR34" s="21"/>
      <c r="DJS34" s="21"/>
      <c r="DJT34" s="21"/>
      <c r="DJU34" s="21"/>
      <c r="DJV34" s="21"/>
      <c r="DJW34" s="21"/>
      <c r="DJX34" s="21"/>
      <c r="DJY34" s="21"/>
      <c r="DJZ34" s="21"/>
      <c r="DKA34" s="21"/>
      <c r="DKB34" s="21"/>
      <c r="DKC34" s="21"/>
      <c r="DKD34" s="21"/>
      <c r="DKE34" s="21"/>
      <c r="DKF34" s="21"/>
      <c r="DKG34" s="21"/>
      <c r="DKH34" s="21"/>
      <c r="DKI34" s="21"/>
      <c r="DKJ34" s="21"/>
      <c r="DKK34" s="21"/>
      <c r="DKL34" s="21"/>
      <c r="DKM34" s="21"/>
      <c r="DKN34" s="21"/>
      <c r="DKO34" s="21"/>
      <c r="DKP34" s="21"/>
      <c r="DKQ34" s="21"/>
      <c r="DKR34" s="21"/>
      <c r="DKS34" s="21"/>
      <c r="DKT34" s="21"/>
      <c r="DKU34" s="21"/>
      <c r="DKV34" s="21"/>
      <c r="DKW34" s="21"/>
      <c r="DKX34" s="21"/>
      <c r="DKY34" s="21"/>
      <c r="DKZ34" s="21"/>
      <c r="DLA34" s="21"/>
      <c r="DLB34" s="21"/>
      <c r="DLC34" s="21"/>
      <c r="DLD34" s="21"/>
      <c r="DLE34" s="21"/>
      <c r="DLF34" s="21"/>
      <c r="DLG34" s="21"/>
      <c r="DLH34" s="21"/>
      <c r="DLI34" s="21"/>
      <c r="DLJ34" s="21"/>
      <c r="DLK34" s="21"/>
      <c r="DLL34" s="21"/>
      <c r="DLM34" s="21"/>
      <c r="DLN34" s="21"/>
      <c r="DLO34" s="21"/>
      <c r="DLP34" s="21"/>
      <c r="DLQ34" s="21"/>
      <c r="DLR34" s="21"/>
      <c r="DLS34" s="21"/>
      <c r="DLT34" s="21"/>
      <c r="DLU34" s="21"/>
      <c r="DLV34" s="21"/>
      <c r="DLW34" s="21"/>
      <c r="DLX34" s="21"/>
      <c r="DLY34" s="21"/>
      <c r="DLZ34" s="21"/>
      <c r="DMA34" s="21"/>
      <c r="DMB34" s="21"/>
      <c r="DMC34" s="21"/>
      <c r="DMD34" s="21"/>
      <c r="DME34" s="21"/>
      <c r="DMF34" s="21"/>
      <c r="DMG34" s="21"/>
      <c r="DMH34" s="21"/>
      <c r="DMI34" s="21"/>
      <c r="DMJ34" s="21"/>
      <c r="DMK34" s="21"/>
      <c r="DML34" s="21"/>
      <c r="DMM34" s="21"/>
      <c r="DMN34" s="21"/>
      <c r="DMO34" s="21"/>
      <c r="DMP34" s="21"/>
      <c r="DMQ34" s="21"/>
      <c r="DMR34" s="21"/>
      <c r="DMS34" s="21"/>
      <c r="DMT34" s="21"/>
      <c r="DMU34" s="21"/>
      <c r="DMV34" s="21"/>
      <c r="DMW34" s="21"/>
      <c r="DMX34" s="21"/>
      <c r="DMY34" s="21"/>
      <c r="DMZ34" s="21"/>
      <c r="DNA34" s="21"/>
      <c r="DNB34" s="21"/>
      <c r="DNC34" s="21"/>
      <c r="DND34" s="21"/>
      <c r="DNE34" s="21"/>
      <c r="DNF34" s="21"/>
      <c r="DNG34" s="21"/>
      <c r="DNH34" s="21"/>
      <c r="DNI34" s="21"/>
      <c r="DNJ34" s="21"/>
      <c r="DNK34" s="21"/>
      <c r="DNL34" s="21"/>
      <c r="DNM34" s="21"/>
      <c r="DNN34" s="21"/>
      <c r="DNO34" s="21"/>
      <c r="DNP34" s="21"/>
      <c r="DNQ34" s="21"/>
      <c r="DNR34" s="21"/>
      <c r="DNS34" s="21"/>
      <c r="DNT34" s="21"/>
      <c r="DNU34" s="21"/>
      <c r="DNV34" s="21"/>
      <c r="DNW34" s="21"/>
      <c r="DNX34" s="21"/>
      <c r="DNY34" s="21"/>
      <c r="DNZ34" s="21"/>
      <c r="DOA34" s="21"/>
      <c r="DOB34" s="21"/>
      <c r="DOC34" s="21"/>
      <c r="DOD34" s="21"/>
      <c r="DOE34" s="21"/>
      <c r="DOF34" s="21"/>
      <c r="DOG34" s="21"/>
      <c r="DOH34" s="21"/>
      <c r="DOI34" s="21"/>
      <c r="DOJ34" s="21"/>
      <c r="DOK34" s="21"/>
      <c r="DOL34" s="21"/>
      <c r="DOM34" s="21"/>
      <c r="DON34" s="21"/>
      <c r="DOO34" s="21"/>
      <c r="DOP34" s="21"/>
      <c r="DOQ34" s="21"/>
      <c r="DOR34" s="21"/>
      <c r="DOS34" s="21"/>
      <c r="DOT34" s="21"/>
      <c r="DOU34" s="21"/>
      <c r="DOV34" s="21"/>
      <c r="DOW34" s="21"/>
      <c r="DOX34" s="21"/>
      <c r="DOY34" s="21"/>
      <c r="DOZ34" s="21"/>
      <c r="DPA34" s="21"/>
      <c r="DPB34" s="21"/>
      <c r="DPC34" s="21"/>
      <c r="DPD34" s="21"/>
      <c r="DPE34" s="21"/>
      <c r="DPF34" s="21"/>
      <c r="DPG34" s="21"/>
      <c r="DPH34" s="21"/>
      <c r="DPI34" s="21"/>
      <c r="DPJ34" s="21"/>
      <c r="DPK34" s="21"/>
      <c r="DPL34" s="21"/>
      <c r="DPM34" s="21"/>
      <c r="DPN34" s="21"/>
      <c r="DPO34" s="21"/>
      <c r="DPP34" s="21"/>
      <c r="DPQ34" s="21"/>
      <c r="DPR34" s="21"/>
      <c r="DPS34" s="21"/>
      <c r="DPT34" s="21"/>
      <c r="DPU34" s="21"/>
      <c r="DPV34" s="21"/>
      <c r="DPW34" s="21"/>
      <c r="DPX34" s="21"/>
      <c r="DPY34" s="21"/>
      <c r="DPZ34" s="21"/>
      <c r="DQA34" s="21"/>
      <c r="DQB34" s="21"/>
      <c r="DQC34" s="21"/>
      <c r="DQD34" s="21"/>
      <c r="DQE34" s="21"/>
      <c r="DQF34" s="21"/>
      <c r="DQG34" s="21"/>
      <c r="DQH34" s="21"/>
      <c r="DQI34" s="21"/>
      <c r="DQJ34" s="21"/>
      <c r="DQK34" s="21"/>
      <c r="DQL34" s="21"/>
      <c r="DQM34" s="21"/>
      <c r="DQN34" s="21"/>
      <c r="DQO34" s="21"/>
      <c r="DQP34" s="21"/>
      <c r="DQQ34" s="21"/>
      <c r="DQR34" s="21"/>
      <c r="DQS34" s="21"/>
      <c r="DQT34" s="21"/>
      <c r="DQU34" s="21"/>
      <c r="DQV34" s="21"/>
      <c r="DQW34" s="21"/>
      <c r="DQX34" s="21"/>
      <c r="DQY34" s="21"/>
      <c r="DQZ34" s="21"/>
      <c r="DRA34" s="21"/>
      <c r="DRB34" s="21"/>
      <c r="DRC34" s="21"/>
      <c r="DRD34" s="21"/>
      <c r="DRE34" s="21"/>
      <c r="DRF34" s="21"/>
      <c r="DRG34" s="21"/>
      <c r="DRH34" s="21"/>
      <c r="DRI34" s="21"/>
      <c r="DRJ34" s="21"/>
      <c r="DRK34" s="21"/>
      <c r="DRL34" s="21"/>
      <c r="DRM34" s="21"/>
      <c r="DRN34" s="21"/>
      <c r="DRO34" s="21"/>
      <c r="DRP34" s="21"/>
      <c r="DRQ34" s="21"/>
      <c r="DRR34" s="21"/>
      <c r="DRS34" s="21"/>
      <c r="DRT34" s="21"/>
      <c r="DRU34" s="21"/>
      <c r="DRV34" s="21"/>
      <c r="DRW34" s="21"/>
      <c r="DRX34" s="21"/>
      <c r="DRY34" s="21"/>
      <c r="DRZ34" s="21"/>
      <c r="DSA34" s="21"/>
      <c r="DSB34" s="21"/>
      <c r="DSC34" s="21"/>
      <c r="DSD34" s="21"/>
      <c r="DSE34" s="21"/>
      <c r="DSF34" s="21"/>
      <c r="DSG34" s="21"/>
      <c r="DSH34" s="21"/>
      <c r="DSI34" s="21"/>
      <c r="DSJ34" s="21"/>
      <c r="DSK34" s="21"/>
      <c r="DSL34" s="21"/>
      <c r="DSM34" s="21"/>
      <c r="DSN34" s="21"/>
      <c r="DSO34" s="21"/>
      <c r="DSP34" s="21"/>
      <c r="DSQ34" s="21"/>
      <c r="DSR34" s="21"/>
      <c r="DSS34" s="21"/>
      <c r="DST34" s="21"/>
      <c r="DSU34" s="21"/>
      <c r="DSV34" s="21"/>
      <c r="DSW34" s="21"/>
      <c r="DSX34" s="21"/>
      <c r="DSY34" s="21"/>
      <c r="DSZ34" s="21"/>
      <c r="DTA34" s="21"/>
      <c r="DTB34" s="21"/>
      <c r="DTC34" s="21"/>
      <c r="DTD34" s="21"/>
      <c r="DTE34" s="21"/>
      <c r="DTF34" s="21"/>
      <c r="DTG34" s="21"/>
      <c r="DTH34" s="21"/>
      <c r="DTI34" s="21"/>
      <c r="DTJ34" s="21"/>
      <c r="DTK34" s="21"/>
      <c r="DTL34" s="21"/>
      <c r="DTM34" s="21"/>
      <c r="DTN34" s="21"/>
      <c r="DTO34" s="21"/>
      <c r="DTP34" s="21"/>
      <c r="DTQ34" s="21"/>
      <c r="DTR34" s="21"/>
      <c r="DTS34" s="21"/>
      <c r="DTT34" s="21"/>
      <c r="DTU34" s="21"/>
      <c r="DTV34" s="21"/>
      <c r="DTW34" s="21"/>
      <c r="DTX34" s="21"/>
      <c r="DTY34" s="21"/>
      <c r="DTZ34" s="21"/>
      <c r="DUA34" s="21"/>
      <c r="DUB34" s="21"/>
      <c r="DUC34" s="21"/>
      <c r="DUD34" s="21"/>
      <c r="DUE34" s="21"/>
      <c r="DUF34" s="21"/>
      <c r="DUG34" s="21"/>
      <c r="DUH34" s="21"/>
      <c r="DUI34" s="21"/>
      <c r="DUJ34" s="21"/>
      <c r="DUK34" s="21"/>
      <c r="DUL34" s="21"/>
      <c r="DUM34" s="21"/>
      <c r="DUN34" s="21"/>
      <c r="DUO34" s="21"/>
      <c r="DUP34" s="21"/>
      <c r="DUQ34" s="21"/>
      <c r="DUR34" s="21"/>
      <c r="DUS34" s="21"/>
      <c r="DUT34" s="21"/>
      <c r="DUU34" s="21"/>
      <c r="DUV34" s="21"/>
      <c r="DUW34" s="21"/>
      <c r="DUX34" s="21"/>
      <c r="DUY34" s="21"/>
      <c r="DUZ34" s="21"/>
      <c r="DVA34" s="21"/>
      <c r="DVB34" s="21"/>
      <c r="DVC34" s="21"/>
      <c r="DVD34" s="21"/>
      <c r="DVE34" s="21"/>
      <c r="DVF34" s="21"/>
      <c r="DVG34" s="21"/>
      <c r="DVH34" s="21"/>
      <c r="DVI34" s="21"/>
      <c r="DVJ34" s="21"/>
      <c r="DVK34" s="21"/>
      <c r="DVL34" s="21"/>
      <c r="DVM34" s="21"/>
      <c r="DVN34" s="21"/>
      <c r="DVO34" s="21"/>
      <c r="DVP34" s="21"/>
      <c r="DVQ34" s="21"/>
      <c r="DVR34" s="21"/>
      <c r="DVS34" s="21"/>
      <c r="DVT34" s="21"/>
      <c r="DVU34" s="21"/>
      <c r="DVV34" s="21"/>
      <c r="DVW34" s="21"/>
      <c r="DVX34" s="21"/>
      <c r="DVY34" s="21"/>
      <c r="DVZ34" s="21"/>
      <c r="DWA34" s="21"/>
      <c r="DWB34" s="21"/>
      <c r="DWC34" s="21"/>
      <c r="DWD34" s="21"/>
      <c r="DWE34" s="21"/>
      <c r="DWF34" s="21"/>
      <c r="DWG34" s="21"/>
      <c r="DWH34" s="21"/>
      <c r="DWI34" s="21"/>
      <c r="DWJ34" s="21"/>
      <c r="DWK34" s="21"/>
      <c r="DWL34" s="21"/>
      <c r="DWM34" s="21"/>
      <c r="DWN34" s="21"/>
      <c r="DWO34" s="21"/>
      <c r="DWP34" s="21"/>
      <c r="DWQ34" s="21"/>
      <c r="DWR34" s="21"/>
      <c r="DWS34" s="21"/>
      <c r="DWT34" s="21"/>
      <c r="DWU34" s="21"/>
      <c r="DWV34" s="21"/>
      <c r="DWW34" s="21"/>
      <c r="DWX34" s="21"/>
      <c r="DWY34" s="21"/>
      <c r="DWZ34" s="21"/>
      <c r="DXA34" s="21"/>
      <c r="DXB34" s="21"/>
      <c r="DXC34" s="21"/>
      <c r="DXD34" s="21"/>
      <c r="DXE34" s="21"/>
      <c r="DXF34" s="21"/>
      <c r="DXG34" s="21"/>
      <c r="DXH34" s="21"/>
      <c r="DXI34" s="21"/>
      <c r="DXJ34" s="21"/>
      <c r="DXK34" s="21"/>
      <c r="DXL34" s="21"/>
      <c r="DXM34" s="21"/>
      <c r="DXN34" s="21"/>
      <c r="DXO34" s="21"/>
      <c r="DXP34" s="21"/>
      <c r="DXQ34" s="21"/>
      <c r="DXR34" s="21"/>
      <c r="DXS34" s="21"/>
      <c r="DXT34" s="21"/>
      <c r="DXU34" s="21"/>
      <c r="DXV34" s="21"/>
      <c r="DXW34" s="21"/>
      <c r="DXX34" s="21"/>
      <c r="DXY34" s="21"/>
      <c r="DXZ34" s="21"/>
      <c r="DYA34" s="21"/>
      <c r="DYB34" s="21"/>
      <c r="DYC34" s="21"/>
      <c r="DYD34" s="21"/>
      <c r="DYE34" s="21"/>
      <c r="DYF34" s="21"/>
      <c r="DYG34" s="21"/>
      <c r="DYH34" s="21"/>
      <c r="DYI34" s="21"/>
      <c r="DYJ34" s="21"/>
      <c r="DYK34" s="21"/>
      <c r="DYL34" s="21"/>
      <c r="DYM34" s="21"/>
      <c r="DYN34" s="21"/>
      <c r="DYO34" s="21"/>
      <c r="DYP34" s="21"/>
      <c r="DYQ34" s="21"/>
      <c r="DYR34" s="21"/>
      <c r="DYS34" s="21"/>
      <c r="DYT34" s="21"/>
      <c r="DYU34" s="21"/>
      <c r="DYV34" s="21"/>
      <c r="DYW34" s="21"/>
      <c r="DYX34" s="21"/>
      <c r="DYY34" s="21"/>
      <c r="DYZ34" s="21"/>
      <c r="DZA34" s="21"/>
      <c r="DZB34" s="21"/>
      <c r="DZC34" s="21"/>
      <c r="DZD34" s="21"/>
      <c r="DZE34" s="21"/>
      <c r="DZF34" s="21"/>
      <c r="DZG34" s="21"/>
      <c r="DZH34" s="21"/>
      <c r="DZI34" s="21"/>
      <c r="DZJ34" s="21"/>
      <c r="DZK34" s="21"/>
      <c r="DZL34" s="21"/>
      <c r="DZM34" s="21"/>
      <c r="DZN34" s="21"/>
      <c r="DZO34" s="21"/>
      <c r="DZP34" s="21"/>
      <c r="DZQ34" s="21"/>
      <c r="DZR34" s="21"/>
      <c r="DZS34" s="21"/>
      <c r="DZT34" s="21"/>
      <c r="DZU34" s="21"/>
      <c r="DZV34" s="21"/>
      <c r="DZW34" s="21"/>
      <c r="DZX34" s="21"/>
      <c r="DZY34" s="21"/>
      <c r="DZZ34" s="21"/>
      <c r="EAA34" s="21"/>
      <c r="EAB34" s="21"/>
      <c r="EAC34" s="21"/>
      <c r="EAD34" s="21"/>
      <c r="EAE34" s="21"/>
      <c r="EAF34" s="21"/>
      <c r="EAG34" s="21"/>
      <c r="EAH34" s="21"/>
      <c r="EAI34" s="21"/>
      <c r="EAJ34" s="21"/>
      <c r="EAK34" s="21"/>
      <c r="EAL34" s="21"/>
      <c r="EAM34" s="21"/>
      <c r="EAN34" s="21"/>
      <c r="EAO34" s="21"/>
      <c r="EAP34" s="21"/>
      <c r="EAQ34" s="21"/>
      <c r="EAR34" s="21"/>
      <c r="EAS34" s="21"/>
      <c r="EAT34" s="21"/>
      <c r="EAU34" s="21"/>
      <c r="EAV34" s="21"/>
      <c r="EAW34" s="21"/>
      <c r="EAX34" s="21"/>
      <c r="EAY34" s="21"/>
      <c r="EAZ34" s="21"/>
      <c r="EBA34" s="21"/>
      <c r="EBB34" s="21"/>
      <c r="EBC34" s="21"/>
      <c r="EBD34" s="21"/>
      <c r="EBE34" s="21"/>
      <c r="EBF34" s="21"/>
      <c r="EBG34" s="21"/>
      <c r="EBH34" s="21"/>
      <c r="EBI34" s="21"/>
      <c r="EBJ34" s="21"/>
      <c r="EBK34" s="21"/>
      <c r="EBL34" s="21"/>
      <c r="EBM34" s="21"/>
      <c r="EBN34" s="21"/>
      <c r="EBO34" s="21"/>
      <c r="EBP34" s="21"/>
      <c r="EBQ34" s="21"/>
      <c r="EBR34" s="21"/>
      <c r="EBS34" s="21"/>
      <c r="EBT34" s="21"/>
      <c r="EBU34" s="21"/>
      <c r="EBV34" s="21"/>
      <c r="EBW34" s="21"/>
      <c r="EBX34" s="21"/>
      <c r="EBY34" s="21"/>
      <c r="EBZ34" s="21"/>
      <c r="ECA34" s="21"/>
      <c r="ECB34" s="21"/>
      <c r="ECC34" s="21"/>
      <c r="ECD34" s="21"/>
      <c r="ECE34" s="21"/>
      <c r="ECF34" s="21"/>
      <c r="ECG34" s="21"/>
      <c r="ECH34" s="21"/>
      <c r="ECI34" s="21"/>
      <c r="ECJ34" s="21"/>
      <c r="ECK34" s="21"/>
      <c r="ECL34" s="21"/>
      <c r="ECM34" s="21"/>
      <c r="ECN34" s="21"/>
      <c r="ECO34" s="21"/>
      <c r="ECP34" s="21"/>
      <c r="ECQ34" s="21"/>
      <c r="ECR34" s="21"/>
      <c r="ECS34" s="21"/>
      <c r="ECT34" s="21"/>
      <c r="ECU34" s="21"/>
      <c r="ECV34" s="21"/>
      <c r="ECW34" s="21"/>
      <c r="ECX34" s="21"/>
      <c r="ECY34" s="21"/>
      <c r="ECZ34" s="21"/>
      <c r="EDA34" s="21"/>
      <c r="EDB34" s="21"/>
      <c r="EDC34" s="21"/>
      <c r="EDD34" s="21"/>
      <c r="EDE34" s="21"/>
      <c r="EDF34" s="21"/>
      <c r="EDG34" s="21"/>
      <c r="EDH34" s="21"/>
      <c r="EDI34" s="21"/>
      <c r="EDJ34" s="21"/>
      <c r="EDK34" s="21"/>
      <c r="EDL34" s="21"/>
      <c r="EDM34" s="21"/>
      <c r="EDN34" s="21"/>
      <c r="EDO34" s="21"/>
      <c r="EDP34" s="21"/>
      <c r="EDQ34" s="21"/>
      <c r="EDR34" s="21"/>
      <c r="EDS34" s="21"/>
      <c r="EDT34" s="21"/>
      <c r="EDU34" s="21"/>
      <c r="EDV34" s="21"/>
      <c r="EDW34" s="21"/>
      <c r="EDX34" s="21"/>
      <c r="EDY34" s="21"/>
      <c r="EDZ34" s="21"/>
      <c r="EEA34" s="21"/>
      <c r="EEB34" s="21"/>
      <c r="EEC34" s="21"/>
      <c r="EED34" s="21"/>
      <c r="EEE34" s="21"/>
      <c r="EEF34" s="21"/>
      <c r="EEG34" s="21"/>
      <c r="EEH34" s="21"/>
      <c r="EEI34" s="21"/>
      <c r="EEJ34" s="21"/>
      <c r="EEK34" s="21"/>
      <c r="EEL34" s="21"/>
      <c r="EEM34" s="21"/>
      <c r="EEN34" s="21"/>
      <c r="EEO34" s="21"/>
      <c r="EEP34" s="21"/>
      <c r="EEQ34" s="21"/>
      <c r="EER34" s="21"/>
      <c r="EES34" s="21"/>
      <c r="EET34" s="21"/>
      <c r="EEU34" s="21"/>
      <c r="EEV34" s="21"/>
      <c r="EEW34" s="21"/>
      <c r="EEX34" s="21"/>
      <c r="EEY34" s="21"/>
      <c r="EEZ34" s="21"/>
      <c r="EFA34" s="21"/>
      <c r="EFB34" s="21"/>
      <c r="EFC34" s="21"/>
      <c r="EFD34" s="21"/>
      <c r="EFE34" s="21"/>
      <c r="EFF34" s="21"/>
      <c r="EFG34" s="21"/>
      <c r="EFH34" s="21"/>
      <c r="EFI34" s="21"/>
      <c r="EFJ34" s="21"/>
      <c r="EFK34" s="21"/>
      <c r="EFL34" s="21"/>
      <c r="EFM34" s="21"/>
      <c r="EFN34" s="21"/>
      <c r="EFO34" s="21"/>
      <c r="EFP34" s="21"/>
      <c r="EFQ34" s="21"/>
      <c r="EFR34" s="21"/>
      <c r="EFS34" s="21"/>
      <c r="EFT34" s="21"/>
      <c r="EFU34" s="21"/>
      <c r="EFV34" s="21"/>
      <c r="EFW34" s="21"/>
      <c r="EFX34" s="21"/>
      <c r="EFY34" s="21"/>
      <c r="EFZ34" s="21"/>
      <c r="EGA34" s="21"/>
      <c r="EGB34" s="21"/>
      <c r="EGC34" s="21"/>
      <c r="EGD34" s="21"/>
      <c r="EGE34" s="21"/>
      <c r="EGF34" s="21"/>
      <c r="EGG34" s="21"/>
      <c r="EGH34" s="21"/>
      <c r="EGI34" s="21"/>
      <c r="EGJ34" s="21"/>
      <c r="EGK34" s="21"/>
      <c r="EGL34" s="21"/>
      <c r="EGM34" s="21"/>
      <c r="EGN34" s="21"/>
      <c r="EGO34" s="21"/>
      <c r="EGP34" s="21"/>
      <c r="EGQ34" s="21"/>
      <c r="EGR34" s="21"/>
      <c r="EGS34" s="21"/>
      <c r="EGT34" s="21"/>
      <c r="EGU34" s="21"/>
      <c r="EGV34" s="21"/>
      <c r="EGW34" s="21"/>
      <c r="EGX34" s="21"/>
      <c r="EGY34" s="21"/>
      <c r="EGZ34" s="21"/>
      <c r="EHA34" s="21"/>
      <c r="EHB34" s="21"/>
      <c r="EHC34" s="21"/>
      <c r="EHD34" s="21"/>
      <c r="EHE34" s="21"/>
      <c r="EHF34" s="21"/>
      <c r="EHG34" s="21"/>
      <c r="EHH34" s="21"/>
      <c r="EHI34" s="21"/>
      <c r="EHJ34" s="21"/>
      <c r="EHK34" s="21"/>
      <c r="EHL34" s="21"/>
      <c r="EHM34" s="21"/>
      <c r="EHN34" s="21"/>
      <c r="EHO34" s="21"/>
      <c r="EHP34" s="21"/>
      <c r="EHQ34" s="21"/>
      <c r="EHR34" s="21"/>
      <c r="EHS34" s="21"/>
      <c r="EHT34" s="21"/>
      <c r="EHU34" s="21"/>
      <c r="EHV34" s="21"/>
      <c r="EHW34" s="21"/>
      <c r="EHX34" s="21"/>
      <c r="EHY34" s="21"/>
      <c r="EHZ34" s="21"/>
      <c r="EIA34" s="21"/>
      <c r="EIB34" s="21"/>
      <c r="EIC34" s="21"/>
      <c r="EID34" s="21"/>
      <c r="EIE34" s="21"/>
      <c r="EIF34" s="21"/>
      <c r="EIG34" s="21"/>
      <c r="EIH34" s="21"/>
      <c r="EII34" s="21"/>
      <c r="EIJ34" s="21"/>
      <c r="EIK34" s="21"/>
      <c r="EIL34" s="21"/>
      <c r="EIM34" s="21"/>
      <c r="EIN34" s="21"/>
      <c r="EIO34" s="21"/>
      <c r="EIP34" s="21"/>
      <c r="EIQ34" s="21"/>
      <c r="EIR34" s="21"/>
      <c r="EIS34" s="21"/>
      <c r="EIT34" s="21"/>
      <c r="EIU34" s="21"/>
      <c r="EIV34" s="21"/>
      <c r="EIW34" s="21"/>
      <c r="EIX34" s="21"/>
      <c r="EIY34" s="21"/>
      <c r="EIZ34" s="21"/>
      <c r="EJA34" s="21"/>
      <c r="EJB34" s="21"/>
      <c r="EJC34" s="21"/>
      <c r="EJD34" s="21"/>
      <c r="EJE34" s="21"/>
      <c r="EJF34" s="21"/>
      <c r="EJG34" s="21"/>
      <c r="EJH34" s="21"/>
      <c r="EJI34" s="21"/>
      <c r="EJJ34" s="21"/>
      <c r="EJK34" s="21"/>
      <c r="EJL34" s="21"/>
      <c r="EJM34" s="21"/>
      <c r="EJN34" s="21"/>
      <c r="EJO34" s="21"/>
      <c r="EJP34" s="21"/>
      <c r="EJQ34" s="21"/>
      <c r="EJR34" s="21"/>
      <c r="EJS34" s="21"/>
      <c r="EJT34" s="21"/>
      <c r="EJU34" s="21"/>
      <c r="EJV34" s="21"/>
      <c r="EJW34" s="21"/>
      <c r="EJX34" s="21"/>
      <c r="EJY34" s="21"/>
      <c r="EJZ34" s="21"/>
      <c r="EKA34" s="21"/>
      <c r="EKB34" s="21"/>
      <c r="EKC34" s="21"/>
      <c r="EKD34" s="21"/>
      <c r="EKE34" s="21"/>
      <c r="EKF34" s="21"/>
      <c r="EKG34" s="21"/>
      <c r="EKH34" s="21"/>
      <c r="EKI34" s="21"/>
      <c r="EKJ34" s="21"/>
      <c r="EKK34" s="21"/>
      <c r="EKL34" s="21"/>
      <c r="EKM34" s="21"/>
      <c r="EKN34" s="21"/>
      <c r="EKO34" s="21"/>
      <c r="EKP34" s="21"/>
      <c r="EKQ34" s="21"/>
      <c r="EKR34" s="21"/>
      <c r="EKS34" s="21"/>
      <c r="EKT34" s="21"/>
      <c r="EKU34" s="21"/>
      <c r="EKV34" s="21"/>
      <c r="EKW34" s="21"/>
      <c r="EKX34" s="21"/>
      <c r="EKY34" s="21"/>
      <c r="EKZ34" s="21"/>
      <c r="ELA34" s="21"/>
      <c r="ELB34" s="21"/>
      <c r="ELC34" s="21"/>
      <c r="ELD34" s="21"/>
      <c r="ELE34" s="21"/>
      <c r="ELF34" s="21"/>
      <c r="ELG34" s="21"/>
      <c r="ELH34" s="21"/>
      <c r="ELI34" s="21"/>
      <c r="ELJ34" s="21"/>
      <c r="ELK34" s="21"/>
      <c r="ELL34" s="21"/>
      <c r="ELM34" s="21"/>
      <c r="ELN34" s="21"/>
      <c r="ELO34" s="21"/>
      <c r="ELP34" s="21"/>
      <c r="ELQ34" s="21"/>
      <c r="ELR34" s="21"/>
      <c r="ELS34" s="21"/>
      <c r="ELT34" s="21"/>
      <c r="ELU34" s="21"/>
      <c r="ELV34" s="21"/>
      <c r="ELW34" s="21"/>
      <c r="ELX34" s="21"/>
      <c r="ELY34" s="21"/>
      <c r="ELZ34" s="21"/>
      <c r="EMA34" s="21"/>
      <c r="EMB34" s="21"/>
      <c r="EMC34" s="21"/>
      <c r="EMD34" s="21"/>
      <c r="EME34" s="21"/>
      <c r="EMF34" s="21"/>
      <c r="EMG34" s="21"/>
      <c r="EMH34" s="21"/>
      <c r="EMI34" s="21"/>
      <c r="EMJ34" s="21"/>
      <c r="EMK34" s="21"/>
      <c r="EML34" s="21"/>
      <c r="EMM34" s="21"/>
      <c r="EMN34" s="21"/>
      <c r="EMO34" s="21"/>
      <c r="EMP34" s="21"/>
      <c r="EMQ34" s="21"/>
      <c r="EMR34" s="21"/>
      <c r="EMS34" s="21"/>
      <c r="EMT34" s="21"/>
      <c r="EMU34" s="21"/>
      <c r="EMV34" s="21"/>
      <c r="EMW34" s="21"/>
      <c r="EMX34" s="21"/>
      <c r="EMY34" s="21"/>
      <c r="EMZ34" s="21"/>
      <c r="ENA34" s="21"/>
      <c r="ENB34" s="21"/>
      <c r="ENC34" s="21"/>
      <c r="END34" s="21"/>
      <c r="ENE34" s="21"/>
      <c r="ENF34" s="21"/>
      <c r="ENG34" s="21"/>
      <c r="ENH34" s="21"/>
      <c r="ENI34" s="21"/>
      <c r="ENJ34" s="21"/>
      <c r="ENK34" s="21"/>
      <c r="ENL34" s="21"/>
      <c r="ENM34" s="21"/>
      <c r="ENN34" s="21"/>
      <c r="ENO34" s="21"/>
      <c r="ENP34" s="21"/>
      <c r="ENQ34" s="21"/>
      <c r="ENR34" s="21"/>
      <c r="ENS34" s="21"/>
      <c r="ENT34" s="21"/>
      <c r="ENU34" s="21"/>
      <c r="ENV34" s="21"/>
      <c r="ENW34" s="21"/>
      <c r="ENX34" s="21"/>
      <c r="ENY34" s="21"/>
      <c r="ENZ34" s="21"/>
      <c r="EOA34" s="21"/>
      <c r="EOB34" s="21"/>
      <c r="EOC34" s="21"/>
      <c r="EOD34" s="21"/>
      <c r="EOE34" s="21"/>
      <c r="EOF34" s="21"/>
      <c r="EOG34" s="21"/>
      <c r="EOH34" s="21"/>
      <c r="EOI34" s="21"/>
      <c r="EOJ34" s="21"/>
      <c r="EOK34" s="21"/>
      <c r="EOL34" s="21"/>
      <c r="EOM34" s="21"/>
      <c r="EON34" s="21"/>
      <c r="EOO34" s="21"/>
      <c r="EOP34" s="21"/>
      <c r="EOQ34" s="21"/>
      <c r="EOR34" s="21"/>
      <c r="EOS34" s="21"/>
      <c r="EOT34" s="21"/>
      <c r="EOU34" s="21"/>
      <c r="EOV34" s="21"/>
      <c r="EOW34" s="21"/>
      <c r="EOX34" s="21"/>
      <c r="EOY34" s="21"/>
      <c r="EOZ34" s="21"/>
      <c r="EPA34" s="21"/>
      <c r="EPB34" s="21"/>
      <c r="EPC34" s="21"/>
      <c r="EPD34" s="21"/>
      <c r="EPE34" s="21"/>
      <c r="EPF34" s="21"/>
      <c r="EPG34" s="21"/>
      <c r="EPH34" s="21"/>
      <c r="EPI34" s="21"/>
      <c r="EPJ34" s="21"/>
      <c r="EPK34" s="21"/>
      <c r="EPL34" s="21"/>
      <c r="EPM34" s="21"/>
      <c r="EPN34" s="21"/>
      <c r="EPO34" s="21"/>
      <c r="EPP34" s="21"/>
      <c r="EPQ34" s="21"/>
      <c r="EPR34" s="21"/>
      <c r="EPS34" s="21"/>
      <c r="EPT34" s="21"/>
      <c r="EPU34" s="21"/>
      <c r="EPV34" s="21"/>
      <c r="EPW34" s="21"/>
      <c r="EPX34" s="21"/>
      <c r="EPY34" s="21"/>
      <c r="EPZ34" s="21"/>
      <c r="EQA34" s="21"/>
      <c r="EQB34" s="21"/>
      <c r="EQC34" s="21"/>
      <c r="EQD34" s="21"/>
      <c r="EQE34" s="21"/>
      <c r="EQF34" s="21"/>
      <c r="EQG34" s="21"/>
      <c r="EQH34" s="21"/>
      <c r="EQI34" s="21"/>
      <c r="EQJ34" s="21"/>
      <c r="EQK34" s="21"/>
      <c r="EQL34" s="21"/>
      <c r="EQM34" s="21"/>
      <c r="EQN34" s="21"/>
      <c r="EQO34" s="21"/>
      <c r="EQP34" s="21"/>
      <c r="EQQ34" s="21"/>
      <c r="EQR34" s="21"/>
      <c r="EQS34" s="21"/>
      <c r="EQT34" s="21"/>
      <c r="EQU34" s="21"/>
      <c r="EQV34" s="21"/>
      <c r="EQW34" s="21"/>
      <c r="EQX34" s="21"/>
      <c r="EQY34" s="21"/>
      <c r="EQZ34" s="21"/>
      <c r="ERA34" s="21"/>
      <c r="ERB34" s="21"/>
      <c r="ERC34" s="21"/>
      <c r="ERD34" s="21"/>
      <c r="ERE34" s="21"/>
      <c r="ERF34" s="21"/>
      <c r="ERG34" s="21"/>
      <c r="ERH34" s="21"/>
      <c r="ERI34" s="21"/>
      <c r="ERJ34" s="21"/>
      <c r="ERK34" s="21"/>
      <c r="ERL34" s="21"/>
      <c r="ERM34" s="21"/>
      <c r="ERN34" s="21"/>
      <c r="ERO34" s="21"/>
      <c r="ERP34" s="21"/>
      <c r="ERQ34" s="21"/>
      <c r="ERR34" s="21"/>
      <c r="ERS34" s="21"/>
      <c r="ERT34" s="21"/>
      <c r="ERU34" s="21"/>
      <c r="ERV34" s="21"/>
      <c r="ERW34" s="21"/>
      <c r="ERX34" s="21"/>
      <c r="ERY34" s="21"/>
      <c r="ERZ34" s="21"/>
      <c r="ESA34" s="21"/>
      <c r="ESB34" s="21"/>
      <c r="ESC34" s="21"/>
      <c r="ESD34" s="21"/>
      <c r="ESE34" s="21"/>
      <c r="ESF34" s="21"/>
      <c r="ESG34" s="21"/>
      <c r="ESH34" s="21"/>
      <c r="ESI34" s="21"/>
      <c r="ESJ34" s="21"/>
      <c r="ESK34" s="21"/>
      <c r="ESL34" s="21"/>
      <c r="ESM34" s="21"/>
      <c r="ESN34" s="21"/>
      <c r="ESO34" s="21"/>
      <c r="ESP34" s="21"/>
      <c r="ESQ34" s="21"/>
      <c r="ESR34" s="21"/>
      <c r="ESS34" s="21"/>
      <c r="EST34" s="21"/>
      <c r="ESU34" s="21"/>
      <c r="ESV34" s="21"/>
      <c r="ESW34" s="21"/>
      <c r="ESX34" s="21"/>
      <c r="ESY34" s="21"/>
      <c r="ESZ34" s="21"/>
      <c r="ETA34" s="21"/>
      <c r="ETB34" s="21"/>
      <c r="ETC34" s="21"/>
      <c r="ETD34" s="21"/>
      <c r="ETE34" s="21"/>
      <c r="ETF34" s="21"/>
      <c r="ETG34" s="21"/>
      <c r="ETH34" s="21"/>
      <c r="ETI34" s="21"/>
      <c r="ETJ34" s="21"/>
      <c r="ETK34" s="21"/>
      <c r="ETL34" s="21"/>
      <c r="ETM34" s="21"/>
      <c r="ETN34" s="21"/>
      <c r="ETO34" s="21"/>
      <c r="ETP34" s="21"/>
      <c r="ETQ34" s="21"/>
      <c r="ETR34" s="21"/>
      <c r="ETS34" s="21"/>
      <c r="ETT34" s="21"/>
      <c r="ETU34" s="21"/>
      <c r="ETV34" s="21"/>
      <c r="ETW34" s="21"/>
      <c r="ETX34" s="21"/>
      <c r="ETY34" s="21"/>
      <c r="ETZ34" s="21"/>
      <c r="EUA34" s="21"/>
      <c r="EUB34" s="21"/>
      <c r="EUC34" s="21"/>
      <c r="EUD34" s="21"/>
      <c r="EUE34" s="21"/>
      <c r="EUF34" s="21"/>
      <c r="EUG34" s="21"/>
      <c r="EUH34" s="21"/>
      <c r="EUI34" s="21"/>
      <c r="EUJ34" s="21"/>
      <c r="EUK34" s="21"/>
      <c r="EUL34" s="21"/>
      <c r="EUM34" s="21"/>
      <c r="EUN34" s="21"/>
      <c r="EUO34" s="21"/>
      <c r="EUP34" s="21"/>
      <c r="EUQ34" s="21"/>
      <c r="EUR34" s="21"/>
      <c r="EUS34" s="21"/>
      <c r="EUT34" s="21"/>
      <c r="EUU34" s="21"/>
      <c r="EUV34" s="21"/>
      <c r="EUW34" s="21"/>
      <c r="EUX34" s="21"/>
      <c r="EUY34" s="21"/>
      <c r="EUZ34" s="21"/>
      <c r="EVA34" s="21"/>
      <c r="EVB34" s="21"/>
      <c r="EVC34" s="21"/>
      <c r="EVD34" s="21"/>
      <c r="EVE34" s="21"/>
      <c r="EVF34" s="21"/>
      <c r="EVG34" s="21"/>
      <c r="EVH34" s="21"/>
      <c r="EVI34" s="21"/>
      <c r="EVJ34" s="21"/>
      <c r="EVK34" s="21"/>
      <c r="EVL34" s="21"/>
      <c r="EVM34" s="21"/>
      <c r="EVN34" s="21"/>
      <c r="EVO34" s="21"/>
      <c r="EVP34" s="21"/>
      <c r="EVQ34" s="21"/>
      <c r="EVR34" s="21"/>
      <c r="EVS34" s="21"/>
      <c r="EVT34" s="21"/>
      <c r="EVU34" s="21"/>
      <c r="EVV34" s="21"/>
      <c r="EVW34" s="21"/>
      <c r="EVX34" s="21"/>
      <c r="EVY34" s="21"/>
      <c r="EVZ34" s="21"/>
      <c r="EWA34" s="21"/>
      <c r="EWB34" s="21"/>
      <c r="EWC34" s="21"/>
      <c r="EWD34" s="21"/>
      <c r="EWE34" s="21"/>
      <c r="EWF34" s="21"/>
      <c r="EWG34" s="21"/>
      <c r="EWH34" s="21"/>
      <c r="EWI34" s="21"/>
      <c r="EWJ34" s="21"/>
      <c r="EWK34" s="21"/>
      <c r="EWL34" s="21"/>
      <c r="EWM34" s="21"/>
      <c r="EWN34" s="21"/>
      <c r="EWO34" s="21"/>
      <c r="EWP34" s="21"/>
      <c r="EWQ34" s="21"/>
      <c r="EWR34" s="21"/>
      <c r="EWS34" s="21"/>
      <c r="EWT34" s="21"/>
      <c r="EWU34" s="21"/>
      <c r="EWV34" s="21"/>
      <c r="EWW34" s="21"/>
      <c r="EWX34" s="21"/>
      <c r="EWY34" s="21"/>
      <c r="EWZ34" s="21"/>
      <c r="EXA34" s="21"/>
      <c r="EXB34" s="21"/>
      <c r="EXC34" s="21"/>
      <c r="EXD34" s="21"/>
      <c r="EXE34" s="21"/>
      <c r="EXF34" s="21"/>
      <c r="EXG34" s="21"/>
      <c r="EXH34" s="21"/>
      <c r="EXI34" s="21"/>
      <c r="EXJ34" s="21"/>
      <c r="EXK34" s="21"/>
      <c r="EXL34" s="21"/>
      <c r="EXM34" s="21"/>
      <c r="EXN34" s="21"/>
      <c r="EXO34" s="21"/>
      <c r="EXP34" s="21"/>
      <c r="EXQ34" s="21"/>
      <c r="EXR34" s="21"/>
      <c r="EXS34" s="21"/>
      <c r="EXT34" s="21"/>
      <c r="EXU34" s="21"/>
      <c r="EXV34" s="21"/>
      <c r="EXW34" s="21"/>
      <c r="EXX34" s="21"/>
      <c r="EXY34" s="21"/>
      <c r="EXZ34" s="21"/>
      <c r="EYA34" s="21"/>
      <c r="EYB34" s="21"/>
      <c r="EYC34" s="21"/>
      <c r="EYD34" s="21"/>
      <c r="EYE34" s="21"/>
      <c r="EYF34" s="21"/>
      <c r="EYG34" s="21"/>
      <c r="EYH34" s="21"/>
      <c r="EYI34" s="21"/>
      <c r="EYJ34" s="21"/>
      <c r="EYK34" s="21"/>
      <c r="EYL34" s="21"/>
      <c r="EYM34" s="21"/>
      <c r="EYN34" s="21"/>
      <c r="EYO34" s="21"/>
      <c r="EYP34" s="21"/>
      <c r="EYQ34" s="21"/>
      <c r="EYR34" s="21"/>
      <c r="EYS34" s="21"/>
      <c r="EYT34" s="21"/>
      <c r="EYU34" s="21"/>
      <c r="EYV34" s="21"/>
      <c r="EYW34" s="21"/>
      <c r="EYX34" s="21"/>
      <c r="EYY34" s="21"/>
      <c r="EYZ34" s="21"/>
      <c r="EZA34" s="21"/>
      <c r="EZB34" s="21"/>
      <c r="EZC34" s="21"/>
      <c r="EZD34" s="21"/>
      <c r="EZE34" s="21"/>
      <c r="EZF34" s="21"/>
      <c r="EZG34" s="21"/>
      <c r="EZH34" s="21"/>
      <c r="EZI34" s="21"/>
      <c r="EZJ34" s="21"/>
      <c r="EZK34" s="21"/>
      <c r="EZL34" s="21"/>
      <c r="EZM34" s="21"/>
      <c r="EZN34" s="21"/>
      <c r="EZO34" s="21"/>
      <c r="EZP34" s="21"/>
      <c r="EZQ34" s="21"/>
      <c r="EZR34" s="21"/>
      <c r="EZS34" s="21"/>
      <c r="EZT34" s="21"/>
      <c r="EZU34" s="21"/>
      <c r="EZV34" s="21"/>
      <c r="EZW34" s="21"/>
      <c r="EZX34" s="21"/>
      <c r="EZY34" s="21"/>
      <c r="EZZ34" s="21"/>
      <c r="FAA34" s="21"/>
      <c r="FAB34" s="21"/>
      <c r="FAC34" s="21"/>
      <c r="FAD34" s="21"/>
      <c r="FAE34" s="21"/>
      <c r="FAF34" s="21"/>
      <c r="FAG34" s="21"/>
      <c r="FAH34" s="21"/>
      <c r="FAI34" s="21"/>
      <c r="FAJ34" s="21"/>
      <c r="FAK34" s="21"/>
      <c r="FAL34" s="21"/>
      <c r="FAM34" s="21"/>
      <c r="FAN34" s="21"/>
      <c r="FAO34" s="21"/>
      <c r="FAP34" s="21"/>
      <c r="FAQ34" s="21"/>
      <c r="FAR34" s="21"/>
      <c r="FAS34" s="21"/>
      <c r="FAT34" s="21"/>
      <c r="FAU34" s="21"/>
      <c r="FAV34" s="21"/>
      <c r="FAW34" s="21"/>
      <c r="FAX34" s="21"/>
      <c r="FAY34" s="21"/>
      <c r="FAZ34" s="21"/>
      <c r="FBA34" s="21"/>
      <c r="FBB34" s="21"/>
      <c r="FBC34" s="21"/>
      <c r="FBD34" s="21"/>
      <c r="FBE34" s="21"/>
      <c r="FBF34" s="21"/>
      <c r="FBG34" s="21"/>
      <c r="FBH34" s="21"/>
      <c r="FBI34" s="21"/>
      <c r="FBJ34" s="21"/>
      <c r="FBK34" s="21"/>
      <c r="FBL34" s="21"/>
      <c r="FBM34" s="21"/>
      <c r="FBN34" s="21"/>
      <c r="FBO34" s="21"/>
      <c r="FBP34" s="21"/>
      <c r="FBQ34" s="21"/>
      <c r="FBR34" s="21"/>
      <c r="FBS34" s="21"/>
      <c r="FBT34" s="21"/>
      <c r="FBU34" s="21"/>
      <c r="FBV34" s="21"/>
      <c r="FBW34" s="21"/>
      <c r="FBX34" s="21"/>
      <c r="FBY34" s="21"/>
      <c r="FBZ34" s="21"/>
      <c r="FCA34" s="21"/>
      <c r="FCB34" s="21"/>
      <c r="FCC34" s="21"/>
      <c r="FCD34" s="21"/>
      <c r="FCE34" s="21"/>
      <c r="FCF34" s="21"/>
      <c r="FCG34" s="21"/>
      <c r="FCH34" s="21"/>
      <c r="FCI34" s="21"/>
      <c r="FCJ34" s="21"/>
      <c r="FCK34" s="21"/>
      <c r="FCL34" s="21"/>
      <c r="FCM34" s="21"/>
      <c r="FCN34" s="21"/>
      <c r="FCO34" s="21"/>
      <c r="FCP34" s="21"/>
      <c r="FCQ34" s="21"/>
      <c r="FCR34" s="21"/>
      <c r="FCS34" s="21"/>
      <c r="FCT34" s="21"/>
      <c r="FCU34" s="21"/>
      <c r="FCV34" s="21"/>
      <c r="FCW34" s="21"/>
      <c r="FCX34" s="21"/>
      <c r="FCY34" s="21"/>
      <c r="FCZ34" s="21"/>
      <c r="FDA34" s="21"/>
      <c r="FDB34" s="21"/>
      <c r="FDC34" s="21"/>
      <c r="FDD34" s="21"/>
      <c r="FDE34" s="21"/>
      <c r="FDF34" s="21"/>
      <c r="FDG34" s="21"/>
      <c r="FDH34" s="21"/>
      <c r="FDI34" s="21"/>
      <c r="FDJ34" s="21"/>
      <c r="FDK34" s="21"/>
      <c r="FDL34" s="21"/>
      <c r="FDM34" s="21"/>
      <c r="FDN34" s="21"/>
      <c r="FDO34" s="21"/>
      <c r="FDP34" s="21"/>
      <c r="FDQ34" s="21"/>
      <c r="FDR34" s="21"/>
      <c r="FDS34" s="21"/>
      <c r="FDT34" s="21"/>
      <c r="FDU34" s="21"/>
      <c r="FDV34" s="21"/>
      <c r="FDW34" s="21"/>
      <c r="FDX34" s="21"/>
      <c r="FDY34" s="21"/>
      <c r="FDZ34" s="21"/>
      <c r="FEA34" s="21"/>
      <c r="FEB34" s="21"/>
      <c r="FEC34" s="21"/>
      <c r="FED34" s="21"/>
      <c r="FEE34" s="21"/>
      <c r="FEF34" s="21"/>
      <c r="FEG34" s="21"/>
      <c r="FEH34" s="21"/>
      <c r="FEI34" s="21"/>
      <c r="FEJ34" s="21"/>
      <c r="FEK34" s="21"/>
      <c r="FEL34" s="21"/>
      <c r="FEM34" s="21"/>
      <c r="FEN34" s="21"/>
      <c r="FEO34" s="21"/>
      <c r="FEP34" s="21"/>
      <c r="FEQ34" s="21"/>
      <c r="FER34" s="21"/>
      <c r="FES34" s="21"/>
      <c r="FET34" s="21"/>
      <c r="FEU34" s="21"/>
      <c r="FEV34" s="21"/>
      <c r="FEW34" s="21"/>
      <c r="FEX34" s="21"/>
      <c r="FEY34" s="21"/>
      <c r="FEZ34" s="21"/>
      <c r="FFA34" s="21"/>
      <c r="FFB34" s="21"/>
      <c r="FFC34" s="21"/>
      <c r="FFD34" s="21"/>
      <c r="FFE34" s="21"/>
      <c r="FFF34" s="21"/>
      <c r="FFG34" s="21"/>
      <c r="FFH34" s="21"/>
      <c r="FFI34" s="21"/>
      <c r="FFJ34" s="21"/>
      <c r="FFK34" s="21"/>
      <c r="FFL34" s="21"/>
      <c r="FFM34" s="21"/>
      <c r="FFN34" s="21"/>
      <c r="FFO34" s="21"/>
      <c r="FFP34" s="21"/>
      <c r="FFQ34" s="21"/>
      <c r="FFR34" s="21"/>
      <c r="FFS34" s="21"/>
      <c r="FFT34" s="21"/>
      <c r="FFU34" s="21"/>
      <c r="FFV34" s="21"/>
      <c r="FFW34" s="21"/>
      <c r="FFX34" s="21"/>
      <c r="FFY34" s="21"/>
      <c r="FFZ34" s="21"/>
      <c r="FGA34" s="21"/>
      <c r="FGB34" s="21"/>
      <c r="FGC34" s="21"/>
      <c r="FGD34" s="21"/>
      <c r="FGE34" s="21"/>
      <c r="FGF34" s="21"/>
      <c r="FGG34" s="21"/>
      <c r="FGH34" s="21"/>
      <c r="FGI34" s="21"/>
      <c r="FGJ34" s="21"/>
      <c r="FGK34" s="21"/>
      <c r="FGL34" s="21"/>
      <c r="FGM34" s="21"/>
      <c r="FGN34" s="21"/>
      <c r="FGO34" s="21"/>
      <c r="FGP34" s="21"/>
      <c r="FGQ34" s="21"/>
      <c r="FGR34" s="21"/>
      <c r="FGS34" s="21"/>
      <c r="FGT34" s="21"/>
      <c r="FGU34" s="21"/>
      <c r="FGV34" s="21"/>
      <c r="FGW34" s="21"/>
      <c r="FGX34" s="21"/>
      <c r="FGY34" s="21"/>
      <c r="FGZ34" s="21"/>
      <c r="FHA34" s="21"/>
      <c r="FHB34" s="21"/>
      <c r="FHC34" s="21"/>
      <c r="FHD34" s="21"/>
      <c r="FHE34" s="21"/>
      <c r="FHF34" s="21"/>
      <c r="FHG34" s="21"/>
      <c r="FHH34" s="21"/>
      <c r="FHI34" s="21"/>
      <c r="FHJ34" s="21"/>
      <c r="FHK34" s="21"/>
      <c r="FHL34" s="21"/>
      <c r="FHM34" s="21"/>
      <c r="FHN34" s="21"/>
      <c r="FHO34" s="21"/>
      <c r="FHP34" s="21"/>
      <c r="FHQ34" s="21"/>
      <c r="FHR34" s="21"/>
      <c r="FHS34" s="21"/>
      <c r="FHT34" s="21"/>
      <c r="FHU34" s="21"/>
      <c r="FHV34" s="21"/>
      <c r="FHW34" s="21"/>
      <c r="FHX34" s="21"/>
      <c r="FHY34" s="21"/>
      <c r="FHZ34" s="21"/>
      <c r="FIA34" s="21"/>
      <c r="FIB34" s="21"/>
      <c r="FIC34" s="21"/>
      <c r="FID34" s="21"/>
      <c r="FIE34" s="21"/>
      <c r="FIF34" s="21"/>
      <c r="FIG34" s="21"/>
      <c r="FIH34" s="21"/>
      <c r="FII34" s="21"/>
      <c r="FIJ34" s="21"/>
      <c r="FIK34" s="21"/>
      <c r="FIL34" s="21"/>
      <c r="FIM34" s="21"/>
      <c r="FIN34" s="21"/>
      <c r="FIO34" s="21"/>
      <c r="FIP34" s="21"/>
      <c r="FIQ34" s="21"/>
      <c r="FIR34" s="21"/>
      <c r="FIS34" s="21"/>
      <c r="FIT34" s="21"/>
      <c r="FIU34" s="21"/>
      <c r="FIV34" s="21"/>
      <c r="FIW34" s="21"/>
      <c r="FIX34" s="21"/>
      <c r="FIY34" s="21"/>
      <c r="FIZ34" s="21"/>
      <c r="FJA34" s="21"/>
      <c r="FJB34" s="21"/>
      <c r="FJC34" s="21"/>
      <c r="FJD34" s="21"/>
      <c r="FJE34" s="21"/>
      <c r="FJF34" s="21"/>
      <c r="FJG34" s="21"/>
      <c r="FJH34" s="21"/>
      <c r="FJI34" s="21"/>
      <c r="FJJ34" s="21"/>
      <c r="FJK34" s="21"/>
      <c r="FJL34" s="21"/>
      <c r="FJM34" s="21"/>
      <c r="FJN34" s="21"/>
      <c r="FJO34" s="21"/>
      <c r="FJP34" s="21"/>
      <c r="FJQ34" s="21"/>
      <c r="FJR34" s="21"/>
      <c r="FJS34" s="21"/>
      <c r="FJT34" s="21"/>
      <c r="FJU34" s="21"/>
      <c r="FJV34" s="21"/>
      <c r="FJW34" s="21"/>
      <c r="FJX34" s="21"/>
      <c r="FJY34" s="21"/>
      <c r="FJZ34" s="21"/>
      <c r="FKA34" s="21"/>
      <c r="FKB34" s="21"/>
      <c r="FKC34" s="21"/>
      <c r="FKD34" s="21"/>
      <c r="FKE34" s="21"/>
      <c r="FKF34" s="21"/>
      <c r="FKG34" s="21"/>
      <c r="FKH34" s="21"/>
      <c r="FKI34" s="21"/>
      <c r="FKJ34" s="21"/>
      <c r="FKK34" s="21"/>
      <c r="FKL34" s="21"/>
      <c r="FKM34" s="21"/>
      <c r="FKN34" s="21"/>
      <c r="FKO34" s="21"/>
      <c r="FKP34" s="21"/>
      <c r="FKQ34" s="21"/>
      <c r="FKR34" s="21"/>
      <c r="FKS34" s="21"/>
      <c r="FKT34" s="21"/>
      <c r="FKU34" s="21"/>
      <c r="FKV34" s="21"/>
      <c r="FKW34" s="21"/>
      <c r="FKX34" s="21"/>
      <c r="FKY34" s="21"/>
      <c r="FKZ34" s="21"/>
      <c r="FLA34" s="21"/>
      <c r="FLB34" s="21"/>
      <c r="FLC34" s="21"/>
      <c r="FLD34" s="21"/>
      <c r="FLE34" s="21"/>
      <c r="FLF34" s="21"/>
      <c r="FLG34" s="21"/>
      <c r="FLH34" s="21"/>
      <c r="FLI34" s="21"/>
      <c r="FLJ34" s="21"/>
      <c r="FLK34" s="21"/>
      <c r="FLL34" s="21"/>
      <c r="FLM34" s="21"/>
      <c r="FLN34" s="21"/>
      <c r="FLO34" s="21"/>
      <c r="FLP34" s="21"/>
      <c r="FLQ34" s="21"/>
      <c r="FLR34" s="21"/>
      <c r="FLS34" s="21"/>
      <c r="FLT34" s="21"/>
      <c r="FLU34" s="21"/>
      <c r="FLV34" s="21"/>
      <c r="FLW34" s="21"/>
      <c r="FLX34" s="21"/>
      <c r="FLY34" s="21"/>
      <c r="FLZ34" s="21"/>
      <c r="FMA34" s="21"/>
      <c r="FMB34" s="21"/>
      <c r="FMC34" s="21"/>
      <c r="FMD34" s="21"/>
      <c r="FME34" s="21"/>
      <c r="FMF34" s="21"/>
      <c r="FMG34" s="21"/>
      <c r="FMH34" s="21"/>
      <c r="FMI34" s="21"/>
      <c r="FMJ34" s="21"/>
      <c r="FMK34" s="21"/>
      <c r="FML34" s="21"/>
      <c r="FMM34" s="21"/>
      <c r="FMN34" s="21"/>
      <c r="FMO34" s="21"/>
      <c r="FMP34" s="21"/>
      <c r="FMQ34" s="21"/>
      <c r="FMR34" s="21"/>
      <c r="FMS34" s="21"/>
      <c r="FMT34" s="21"/>
      <c r="FMU34" s="21"/>
      <c r="FMV34" s="21"/>
      <c r="FMW34" s="21"/>
      <c r="FMX34" s="21"/>
      <c r="FMY34" s="21"/>
      <c r="FMZ34" s="21"/>
      <c r="FNA34" s="21"/>
      <c r="FNB34" s="21"/>
      <c r="FNC34" s="21"/>
      <c r="FND34" s="21"/>
      <c r="FNE34" s="21"/>
      <c r="FNF34" s="21"/>
      <c r="FNG34" s="21"/>
      <c r="FNH34" s="21"/>
      <c r="FNI34" s="21"/>
      <c r="FNJ34" s="21"/>
      <c r="FNK34" s="21"/>
      <c r="FNL34" s="21"/>
      <c r="FNM34" s="21"/>
      <c r="FNN34" s="21"/>
      <c r="FNO34" s="21"/>
      <c r="FNP34" s="21"/>
      <c r="FNQ34" s="21"/>
      <c r="FNR34" s="21"/>
      <c r="FNS34" s="21"/>
      <c r="FNT34" s="21"/>
      <c r="FNU34" s="21"/>
      <c r="FNV34" s="21"/>
      <c r="FNW34" s="21"/>
      <c r="FNX34" s="21"/>
      <c r="FNY34" s="21"/>
      <c r="FNZ34" s="21"/>
      <c r="FOA34" s="21"/>
      <c r="FOB34" s="21"/>
      <c r="FOC34" s="21"/>
      <c r="FOD34" s="21"/>
      <c r="FOE34" s="21"/>
      <c r="FOF34" s="21"/>
      <c r="FOG34" s="21"/>
      <c r="FOH34" s="21"/>
      <c r="FOI34" s="21"/>
      <c r="FOJ34" s="21"/>
      <c r="FOK34" s="21"/>
      <c r="FOL34" s="21"/>
      <c r="FOM34" s="21"/>
      <c r="FON34" s="21"/>
      <c r="FOO34" s="21"/>
      <c r="FOP34" s="21"/>
      <c r="FOQ34" s="21"/>
      <c r="FOR34" s="21"/>
      <c r="FOS34" s="21"/>
      <c r="FOT34" s="21"/>
      <c r="FOU34" s="21"/>
      <c r="FOV34" s="21"/>
      <c r="FOW34" s="21"/>
      <c r="FOX34" s="21"/>
      <c r="FOY34" s="21"/>
      <c r="FOZ34" s="21"/>
      <c r="FPA34" s="21"/>
      <c r="FPB34" s="21"/>
      <c r="FPC34" s="21"/>
      <c r="FPD34" s="21"/>
      <c r="FPE34" s="21"/>
      <c r="FPF34" s="21"/>
      <c r="FPG34" s="21"/>
      <c r="FPH34" s="21"/>
      <c r="FPI34" s="21"/>
      <c r="FPJ34" s="21"/>
      <c r="FPK34" s="21"/>
      <c r="FPL34" s="21"/>
      <c r="FPM34" s="21"/>
      <c r="FPN34" s="21"/>
      <c r="FPO34" s="21"/>
      <c r="FPP34" s="21"/>
      <c r="FPQ34" s="21"/>
      <c r="FPR34" s="21"/>
      <c r="FPS34" s="21"/>
      <c r="FPT34" s="21"/>
      <c r="FPU34" s="21"/>
      <c r="FPV34" s="21"/>
      <c r="FPW34" s="21"/>
      <c r="FPX34" s="21"/>
      <c r="FPY34" s="21"/>
      <c r="FPZ34" s="21"/>
      <c r="FQA34" s="21"/>
      <c r="FQB34" s="21"/>
      <c r="FQC34" s="21"/>
      <c r="FQD34" s="21"/>
      <c r="FQE34" s="21"/>
      <c r="FQF34" s="21"/>
      <c r="FQG34" s="21"/>
      <c r="FQH34" s="21"/>
      <c r="FQI34" s="21"/>
      <c r="FQJ34" s="21"/>
      <c r="FQK34" s="21"/>
      <c r="FQL34" s="21"/>
      <c r="FQM34" s="21"/>
      <c r="FQN34" s="21"/>
      <c r="FQO34" s="21"/>
      <c r="FQP34" s="21"/>
      <c r="FQQ34" s="21"/>
      <c r="FQR34" s="21"/>
      <c r="FQS34" s="21"/>
      <c r="FQT34" s="21"/>
      <c r="FQU34" s="21"/>
      <c r="FQV34" s="21"/>
      <c r="FQW34" s="21"/>
      <c r="FQX34" s="21"/>
      <c r="FQY34" s="21"/>
      <c r="FQZ34" s="21"/>
      <c r="FRA34" s="21"/>
      <c r="FRB34" s="21"/>
      <c r="FRC34" s="21"/>
      <c r="FRD34" s="21"/>
      <c r="FRE34" s="21"/>
      <c r="FRF34" s="21"/>
      <c r="FRG34" s="21"/>
      <c r="FRH34" s="21"/>
      <c r="FRI34" s="21"/>
      <c r="FRJ34" s="21"/>
      <c r="FRK34" s="21"/>
      <c r="FRL34" s="21"/>
      <c r="FRM34" s="21"/>
      <c r="FRN34" s="21"/>
      <c r="FRO34" s="21"/>
      <c r="FRP34" s="21"/>
      <c r="FRQ34" s="21"/>
      <c r="FRR34" s="21"/>
      <c r="FRS34" s="21"/>
      <c r="FRT34" s="21"/>
      <c r="FRU34" s="21"/>
      <c r="FRV34" s="21"/>
      <c r="FRW34" s="21"/>
      <c r="FRX34" s="21"/>
      <c r="FRY34" s="21"/>
      <c r="FRZ34" s="21"/>
      <c r="FSA34" s="21"/>
      <c r="FSB34" s="21"/>
    </row>
    <row r="35" spans="1:4552" s="35" customFormat="1" ht="12.75" customHeight="1">
      <c r="A35" s="31" t="s">
        <v>123</v>
      </c>
      <c r="B35" s="32"/>
      <c r="C35" s="338"/>
      <c r="D35" s="46">
        <v>0.01</v>
      </c>
      <c r="E35" s="46">
        <v>0.01</v>
      </c>
      <c r="F35" s="46">
        <v>0.01</v>
      </c>
      <c r="G35" s="45"/>
      <c r="H35" s="46">
        <v>0.01</v>
      </c>
      <c r="I35" s="46">
        <v>0.01</v>
      </c>
      <c r="J35" s="46">
        <v>0.01</v>
      </c>
      <c r="K35" s="46">
        <v>0.01</v>
      </c>
      <c r="L35" s="45">
        <f t="shared" ref="L35:AA35" si="66">L34/Revenue</f>
        <v>0.01</v>
      </c>
      <c r="M35" s="46">
        <v>0.01</v>
      </c>
      <c r="N35" s="46">
        <v>0.01</v>
      </c>
      <c r="O35" s="46">
        <v>0.01</v>
      </c>
      <c r="P35" s="46">
        <v>0.01</v>
      </c>
      <c r="Q35" s="45">
        <f t="shared" si="66"/>
        <v>1.0000000000000002E-2</v>
      </c>
      <c r="R35" s="46">
        <v>0.01</v>
      </c>
      <c r="S35" s="46">
        <v>0.01</v>
      </c>
      <c r="T35" s="46">
        <v>0.01</v>
      </c>
      <c r="U35" s="46">
        <v>0.01</v>
      </c>
      <c r="V35" s="45">
        <f t="shared" si="66"/>
        <v>1.0000000000000002E-2</v>
      </c>
      <c r="W35" s="46">
        <v>0.01</v>
      </c>
      <c r="X35" s="46">
        <v>0.01</v>
      </c>
      <c r="Y35" s="46">
        <v>0.01</v>
      </c>
      <c r="Z35" s="46">
        <v>0.01</v>
      </c>
      <c r="AA35" s="45">
        <f t="shared" si="66"/>
        <v>9.9999999999999985E-3</v>
      </c>
      <c r="AB35" s="46">
        <v>0.01</v>
      </c>
      <c r="AC35" s="46">
        <v>0.01</v>
      </c>
      <c r="AD35" s="46">
        <v>0.01</v>
      </c>
      <c r="AE35" s="46">
        <v>0.01</v>
      </c>
      <c r="AF35" s="45">
        <f>AF34/Revenue</f>
        <v>1.0000000000000002E-2</v>
      </c>
      <c r="AG35" s="339">
        <v>0.01</v>
      </c>
      <c r="AH35" s="339">
        <v>0.01</v>
      </c>
      <c r="AI35" s="339">
        <v>0.01</v>
      </c>
      <c r="AJ35" s="339">
        <v>0.01</v>
      </c>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c r="KJ35" s="11"/>
      <c r="KK35" s="11"/>
      <c r="KL35" s="11"/>
      <c r="KM35" s="11"/>
      <c r="KN35" s="11"/>
      <c r="KO35" s="11"/>
      <c r="KP35" s="11"/>
      <c r="KQ35" s="11"/>
      <c r="KR35" s="11"/>
      <c r="KS35" s="11"/>
      <c r="KT35" s="11"/>
      <c r="KU35" s="11"/>
      <c r="KV35" s="11"/>
      <c r="KW35" s="11"/>
      <c r="KX35" s="11"/>
      <c r="KY35" s="11"/>
      <c r="KZ35" s="11"/>
      <c r="LA35" s="11"/>
      <c r="LB35" s="11"/>
      <c r="LC35" s="11"/>
      <c r="LD35" s="11"/>
      <c r="LE35" s="11"/>
      <c r="LF35" s="11"/>
      <c r="LG35" s="11"/>
      <c r="LH35" s="11"/>
      <c r="LI35" s="11"/>
      <c r="LJ35" s="11"/>
      <c r="LK35" s="11"/>
      <c r="LL35" s="11"/>
      <c r="LM35" s="11"/>
      <c r="LN35" s="11"/>
      <c r="LO35" s="11"/>
      <c r="LP35" s="11"/>
      <c r="LQ35" s="11"/>
      <c r="LR35" s="11"/>
      <c r="LS35" s="11"/>
      <c r="LT35" s="11"/>
      <c r="LU35" s="11"/>
      <c r="LV35" s="11"/>
      <c r="LW35" s="11"/>
      <c r="LX35" s="11"/>
      <c r="LY35" s="11"/>
      <c r="LZ35" s="11"/>
      <c r="MA35" s="11"/>
      <c r="MB35" s="11"/>
      <c r="MC35" s="11"/>
      <c r="MD35" s="11"/>
      <c r="ME35" s="11"/>
      <c r="MF35" s="11"/>
      <c r="MG35" s="11"/>
      <c r="MH35" s="11"/>
      <c r="MI35" s="11"/>
      <c r="MJ35" s="11"/>
      <c r="MK35" s="11"/>
      <c r="ML35" s="11"/>
      <c r="MM35" s="11"/>
      <c r="MN35" s="11"/>
      <c r="MO35" s="11"/>
      <c r="MP35" s="11"/>
      <c r="MQ35" s="11"/>
      <c r="MR35" s="11"/>
      <c r="MS35" s="11"/>
      <c r="MT35" s="11"/>
      <c r="MU35" s="11"/>
      <c r="MV35" s="11"/>
      <c r="MW35" s="11"/>
      <c r="MX35" s="11"/>
      <c r="MY35" s="11"/>
      <c r="MZ35" s="11"/>
      <c r="NA35" s="11"/>
      <c r="NB35" s="11"/>
      <c r="NC35" s="11"/>
      <c r="ND35" s="11"/>
      <c r="NE35" s="11"/>
      <c r="NF35" s="11"/>
      <c r="NG35" s="11"/>
      <c r="NH35" s="11"/>
      <c r="NI35" s="11"/>
      <c r="NJ35" s="11"/>
      <c r="NK35" s="11"/>
      <c r="NL35" s="11"/>
      <c r="NM35" s="11"/>
      <c r="NN35" s="11"/>
      <c r="NO35" s="11"/>
      <c r="NP35" s="11"/>
      <c r="NQ35" s="11"/>
      <c r="NR35" s="11"/>
      <c r="NS35" s="11"/>
      <c r="NT35" s="11"/>
      <c r="NU35" s="11"/>
      <c r="NV35" s="11"/>
      <c r="NW35" s="11"/>
      <c r="NX35" s="11"/>
      <c r="NY35" s="11"/>
      <c r="NZ35" s="11"/>
      <c r="OA35" s="11"/>
      <c r="OB35" s="11"/>
      <c r="OC35" s="11"/>
      <c r="OD35" s="11"/>
      <c r="OE35" s="11"/>
      <c r="OF35" s="11"/>
      <c r="OG35" s="11"/>
      <c r="OH35" s="11"/>
      <c r="OI35" s="11"/>
      <c r="OJ35" s="11"/>
      <c r="OK35" s="11"/>
      <c r="OL35" s="11"/>
      <c r="OM35" s="11"/>
      <c r="ON35" s="11"/>
      <c r="OO35" s="11"/>
      <c r="OP35" s="11"/>
      <c r="OQ35" s="11"/>
      <c r="OR35" s="11"/>
      <c r="OS35" s="11"/>
      <c r="OT35" s="11"/>
      <c r="OU35" s="11"/>
      <c r="OV35" s="11"/>
      <c r="OW35" s="11"/>
      <c r="OX35" s="11"/>
      <c r="OY35" s="11"/>
      <c r="OZ35" s="11"/>
      <c r="PA35" s="11"/>
      <c r="PB35" s="11"/>
      <c r="PC35" s="11"/>
      <c r="PD35" s="11"/>
      <c r="PE35" s="11"/>
      <c r="PF35" s="11"/>
      <c r="PG35" s="11"/>
      <c r="PH35" s="11"/>
      <c r="PI35" s="11"/>
      <c r="PJ35" s="11"/>
      <c r="PK35" s="11"/>
      <c r="PL35" s="11"/>
      <c r="PM35" s="11"/>
      <c r="PN35" s="11"/>
      <c r="PO35" s="11"/>
      <c r="PP35" s="11"/>
      <c r="PQ35" s="11"/>
      <c r="PR35" s="11"/>
      <c r="PS35" s="11"/>
      <c r="PT35" s="11"/>
      <c r="PU35" s="11"/>
      <c r="PV35" s="11"/>
      <c r="PW35" s="11"/>
      <c r="PX35" s="11"/>
      <c r="PY35" s="11"/>
      <c r="PZ35" s="11"/>
      <c r="QA35" s="11"/>
      <c r="QB35" s="11"/>
      <c r="QC35" s="11"/>
      <c r="QD35" s="11"/>
      <c r="QE35" s="11"/>
      <c r="QF35" s="11"/>
      <c r="QG35" s="11"/>
      <c r="QH35" s="11"/>
      <c r="QI35" s="11"/>
      <c r="QJ35" s="11"/>
      <c r="QK35" s="11"/>
      <c r="QL35" s="11"/>
      <c r="QM35" s="11"/>
      <c r="QN35" s="11"/>
      <c r="QO35" s="11"/>
      <c r="QP35" s="11"/>
      <c r="QQ35" s="11"/>
      <c r="QR35" s="11"/>
      <c r="QS35" s="11"/>
      <c r="QT35" s="11"/>
      <c r="QU35" s="11"/>
      <c r="QV35" s="11"/>
      <c r="QW35" s="11"/>
      <c r="QX35" s="11"/>
      <c r="QY35" s="11"/>
      <c r="QZ35" s="11"/>
      <c r="RA35" s="11"/>
      <c r="RB35" s="11"/>
      <c r="RC35" s="11"/>
      <c r="RD35" s="11"/>
      <c r="RE35" s="11"/>
      <c r="RF35" s="11"/>
      <c r="RG35" s="11"/>
      <c r="RH35" s="11"/>
      <c r="RI35" s="11"/>
      <c r="RJ35" s="11"/>
      <c r="RK35" s="11"/>
      <c r="RL35" s="11"/>
      <c r="RM35" s="11"/>
      <c r="RN35" s="11"/>
      <c r="RO35" s="11"/>
      <c r="RP35" s="11"/>
      <c r="RQ35" s="11"/>
      <c r="RR35" s="11"/>
      <c r="RS35" s="11"/>
      <c r="RT35" s="11"/>
      <c r="RU35" s="11"/>
      <c r="RV35" s="11"/>
      <c r="RW35" s="11"/>
      <c r="RX35" s="11"/>
      <c r="RY35" s="11"/>
      <c r="RZ35" s="11"/>
      <c r="SA35" s="11"/>
      <c r="SB35" s="11"/>
      <c r="SC35" s="11"/>
      <c r="SD35" s="11"/>
      <c r="SE35" s="11"/>
      <c r="SF35" s="11"/>
      <c r="SG35" s="11"/>
      <c r="SH35" s="11"/>
      <c r="SI35" s="11"/>
      <c r="SJ35" s="11"/>
      <c r="SK35" s="11"/>
      <c r="SL35" s="11"/>
      <c r="SM35" s="11"/>
      <c r="SN35" s="11"/>
      <c r="SO35" s="11"/>
      <c r="SP35" s="11"/>
      <c r="SQ35" s="11"/>
      <c r="SR35" s="11"/>
      <c r="SS35" s="11"/>
      <c r="ST35" s="11"/>
      <c r="SU35" s="11"/>
      <c r="SV35" s="11"/>
      <c r="SW35" s="11"/>
      <c r="SX35" s="11"/>
      <c r="SY35" s="11"/>
      <c r="SZ35" s="11"/>
      <c r="TA35" s="11"/>
      <c r="TB35" s="11"/>
      <c r="TC35" s="11"/>
      <c r="TD35" s="11"/>
      <c r="TE35" s="11"/>
      <c r="TF35" s="11"/>
      <c r="TG35" s="11"/>
      <c r="TH35" s="11"/>
      <c r="TI35" s="11"/>
      <c r="TJ35" s="11"/>
      <c r="TK35" s="11"/>
      <c r="TL35" s="11"/>
      <c r="TM35" s="11"/>
      <c r="TN35" s="11"/>
      <c r="TO35" s="11"/>
      <c r="TP35" s="11"/>
      <c r="TQ35" s="11"/>
      <c r="TR35" s="11"/>
      <c r="TS35" s="11"/>
      <c r="TT35" s="11"/>
      <c r="TU35" s="11"/>
      <c r="TV35" s="11"/>
      <c r="TW35" s="11"/>
      <c r="TX35" s="11"/>
      <c r="TY35" s="11"/>
      <c r="TZ35" s="11"/>
      <c r="UA35" s="11"/>
      <c r="UB35" s="11"/>
      <c r="UC35" s="11"/>
      <c r="UD35" s="11"/>
      <c r="UE35" s="11"/>
      <c r="UF35" s="11"/>
      <c r="UG35" s="11"/>
      <c r="UH35" s="11"/>
      <c r="UI35" s="11"/>
      <c r="UJ35" s="11"/>
      <c r="UK35" s="11"/>
      <c r="UL35" s="11"/>
      <c r="UM35" s="11"/>
      <c r="UN35" s="11"/>
      <c r="UO35" s="11"/>
      <c r="UP35" s="11"/>
      <c r="UQ35" s="11"/>
      <c r="UR35" s="11"/>
      <c r="US35" s="11"/>
      <c r="UT35" s="11"/>
      <c r="UU35" s="11"/>
      <c r="UV35" s="11"/>
      <c r="UW35" s="11"/>
      <c r="UX35" s="11"/>
      <c r="UY35" s="11"/>
      <c r="UZ35" s="11"/>
      <c r="VA35" s="11"/>
      <c r="VB35" s="11"/>
      <c r="VC35" s="11"/>
      <c r="VD35" s="11"/>
      <c r="VE35" s="11"/>
      <c r="VF35" s="11"/>
      <c r="VG35" s="11"/>
      <c r="VH35" s="11"/>
      <c r="VI35" s="11"/>
      <c r="VJ35" s="11"/>
      <c r="VK35" s="11"/>
      <c r="VL35" s="11"/>
      <c r="VM35" s="11"/>
      <c r="VN35" s="11"/>
      <c r="VO35" s="11"/>
      <c r="VP35" s="11"/>
      <c r="VQ35" s="11"/>
      <c r="VR35" s="11"/>
      <c r="VS35" s="11"/>
      <c r="VT35" s="11"/>
      <c r="VU35" s="11"/>
      <c r="VV35" s="11"/>
      <c r="VW35" s="11"/>
      <c r="VX35" s="11"/>
      <c r="VY35" s="11"/>
      <c r="VZ35" s="11"/>
      <c r="WA35" s="11"/>
      <c r="WB35" s="11"/>
      <c r="WC35" s="11"/>
      <c r="WD35" s="11"/>
      <c r="WE35" s="11"/>
      <c r="WF35" s="11"/>
      <c r="WG35" s="11"/>
      <c r="WH35" s="11"/>
      <c r="WI35" s="11"/>
      <c r="WJ35" s="11"/>
      <c r="WK35" s="11"/>
      <c r="WL35" s="11"/>
      <c r="WM35" s="11"/>
      <c r="WN35" s="11"/>
      <c r="WO35" s="11"/>
      <c r="WP35" s="11"/>
      <c r="WQ35" s="11"/>
      <c r="WR35" s="11"/>
      <c r="WS35" s="11"/>
      <c r="WT35" s="11"/>
      <c r="WU35" s="11"/>
      <c r="WV35" s="11"/>
      <c r="WW35" s="11"/>
      <c r="WX35" s="11"/>
      <c r="WY35" s="11"/>
      <c r="WZ35" s="11"/>
      <c r="XA35" s="11"/>
      <c r="XB35" s="11"/>
      <c r="XC35" s="11"/>
      <c r="XD35" s="11"/>
      <c r="XE35" s="11"/>
      <c r="XF35" s="11"/>
      <c r="XG35" s="11"/>
      <c r="XH35" s="11"/>
      <c r="XI35" s="11"/>
      <c r="XJ35" s="11"/>
      <c r="XK35" s="11"/>
      <c r="XL35" s="11"/>
      <c r="XM35" s="11"/>
      <c r="XN35" s="11"/>
      <c r="XO35" s="11"/>
      <c r="XP35" s="11"/>
      <c r="XQ35" s="11"/>
      <c r="XR35" s="11"/>
      <c r="XS35" s="11"/>
      <c r="XT35" s="11"/>
      <c r="XU35" s="11"/>
      <c r="XV35" s="11"/>
      <c r="XW35" s="11"/>
      <c r="XX35" s="11"/>
      <c r="XY35" s="11"/>
      <c r="XZ35" s="11"/>
      <c r="YA35" s="11"/>
      <c r="YB35" s="11"/>
      <c r="YC35" s="11"/>
      <c r="YD35" s="11"/>
      <c r="YE35" s="11"/>
      <c r="YF35" s="11"/>
      <c r="YG35" s="11"/>
      <c r="YH35" s="11"/>
      <c r="YI35" s="11"/>
      <c r="YJ35" s="11"/>
      <c r="YK35" s="11"/>
      <c r="YL35" s="11"/>
      <c r="YM35" s="11"/>
      <c r="YN35" s="11"/>
      <c r="YO35" s="11"/>
      <c r="YP35" s="11"/>
      <c r="YQ35" s="11"/>
      <c r="YR35" s="11"/>
      <c r="YS35" s="11"/>
      <c r="YT35" s="11"/>
      <c r="YU35" s="11"/>
      <c r="YV35" s="11"/>
      <c r="YW35" s="11"/>
      <c r="YX35" s="11"/>
      <c r="YY35" s="11"/>
      <c r="YZ35" s="11"/>
      <c r="ZA35" s="11"/>
      <c r="ZB35" s="11"/>
      <c r="ZC35" s="11"/>
      <c r="ZD35" s="11"/>
      <c r="ZE35" s="11"/>
      <c r="ZF35" s="11"/>
      <c r="ZG35" s="11"/>
      <c r="ZH35" s="11"/>
      <c r="ZI35" s="11"/>
      <c r="ZJ35" s="11"/>
      <c r="ZK35" s="11"/>
      <c r="ZL35" s="11"/>
      <c r="ZM35" s="11"/>
      <c r="ZN35" s="11"/>
      <c r="ZO35" s="11"/>
      <c r="ZP35" s="11"/>
      <c r="ZQ35" s="11"/>
      <c r="ZR35" s="11"/>
      <c r="ZS35" s="11"/>
      <c r="ZT35" s="11"/>
      <c r="ZU35" s="11"/>
      <c r="ZV35" s="11"/>
      <c r="ZW35" s="11"/>
      <c r="ZX35" s="11"/>
      <c r="ZY35" s="11"/>
      <c r="ZZ35" s="11"/>
      <c r="AAA35" s="11"/>
      <c r="AAB35" s="11"/>
      <c r="AAC35" s="11"/>
      <c r="AAD35" s="11"/>
      <c r="AAE35" s="11"/>
      <c r="AAF35" s="11"/>
      <c r="AAG35" s="11"/>
      <c r="AAH35" s="11"/>
      <c r="AAI35" s="11"/>
      <c r="AAJ35" s="11"/>
      <c r="AAK35" s="11"/>
      <c r="AAL35" s="11"/>
      <c r="AAM35" s="11"/>
      <c r="AAN35" s="11"/>
      <c r="AAO35" s="11"/>
      <c r="AAP35" s="11"/>
      <c r="AAQ35" s="11"/>
      <c r="AAR35" s="11"/>
      <c r="AAS35" s="11"/>
      <c r="AAT35" s="11"/>
      <c r="AAU35" s="11"/>
      <c r="AAV35" s="11"/>
      <c r="AAW35" s="11"/>
      <c r="AAX35" s="11"/>
      <c r="AAY35" s="11"/>
      <c r="AAZ35" s="11"/>
      <c r="ABA35" s="11"/>
      <c r="ABB35" s="11"/>
      <c r="ABC35" s="11"/>
      <c r="ABD35" s="11"/>
      <c r="ABE35" s="11"/>
      <c r="ABF35" s="11"/>
      <c r="ABG35" s="11"/>
      <c r="ABH35" s="11"/>
      <c r="ABI35" s="11"/>
      <c r="ABJ35" s="11"/>
      <c r="ABK35" s="11"/>
      <c r="ABL35" s="11"/>
      <c r="ABM35" s="11"/>
      <c r="ABN35" s="11"/>
      <c r="ABO35" s="11"/>
      <c r="ABP35" s="11"/>
      <c r="ABQ35" s="11"/>
      <c r="ABR35" s="11"/>
      <c r="ABS35" s="11"/>
      <c r="ABT35" s="11"/>
      <c r="ABU35" s="11"/>
      <c r="ABV35" s="11"/>
      <c r="ABW35" s="11"/>
      <c r="ABX35" s="11"/>
      <c r="ABY35" s="11"/>
      <c r="ABZ35" s="11"/>
      <c r="ACA35" s="11"/>
      <c r="ACB35" s="11"/>
      <c r="ACC35" s="11"/>
      <c r="ACD35" s="11"/>
      <c r="ACE35" s="11"/>
      <c r="ACF35" s="11"/>
      <c r="ACG35" s="11"/>
      <c r="ACH35" s="11"/>
      <c r="ACI35" s="11"/>
      <c r="ACJ35" s="11"/>
      <c r="ACK35" s="11"/>
      <c r="ACL35" s="11"/>
      <c r="ACM35" s="11"/>
      <c r="ACN35" s="11"/>
      <c r="ACO35" s="11"/>
      <c r="ACP35" s="11"/>
      <c r="ACQ35" s="11"/>
      <c r="ACR35" s="11"/>
      <c r="ACS35" s="11"/>
      <c r="ACT35" s="11"/>
      <c r="ACU35" s="11"/>
      <c r="ACV35" s="11"/>
      <c r="ACW35" s="11"/>
      <c r="ACX35" s="11"/>
      <c r="ACY35" s="11"/>
      <c r="ACZ35" s="11"/>
      <c r="ADA35" s="11"/>
      <c r="ADB35" s="11"/>
      <c r="ADC35" s="11"/>
      <c r="ADD35" s="11"/>
      <c r="ADE35" s="11"/>
      <c r="ADF35" s="11"/>
      <c r="ADG35" s="11"/>
      <c r="ADH35" s="11"/>
      <c r="ADI35" s="11"/>
      <c r="ADJ35" s="11"/>
      <c r="ADK35" s="11"/>
      <c r="ADL35" s="11"/>
      <c r="ADM35" s="11"/>
      <c r="ADN35" s="11"/>
      <c r="ADO35" s="11"/>
      <c r="ADP35" s="11"/>
      <c r="ADQ35" s="11"/>
      <c r="ADR35" s="11"/>
      <c r="ADS35" s="11"/>
      <c r="ADT35" s="11"/>
      <c r="ADU35" s="11"/>
      <c r="ADV35" s="11"/>
      <c r="ADW35" s="11"/>
      <c r="ADX35" s="11"/>
      <c r="ADY35" s="11"/>
      <c r="ADZ35" s="11"/>
      <c r="AEA35" s="11"/>
      <c r="AEB35" s="11"/>
      <c r="AEC35" s="11"/>
      <c r="AED35" s="11"/>
      <c r="AEE35" s="11"/>
      <c r="AEF35" s="11"/>
      <c r="AEG35" s="11"/>
      <c r="AEH35" s="11"/>
      <c r="AEI35" s="11"/>
      <c r="AEJ35" s="11"/>
      <c r="AEK35" s="11"/>
      <c r="AEL35" s="11"/>
      <c r="AEM35" s="11"/>
      <c r="AEN35" s="11"/>
      <c r="AEO35" s="11"/>
      <c r="AEP35" s="11"/>
      <c r="AEQ35" s="11"/>
      <c r="AER35" s="11"/>
      <c r="AES35" s="11"/>
      <c r="AET35" s="11"/>
      <c r="AEU35" s="11"/>
      <c r="AEV35" s="11"/>
      <c r="AEW35" s="11"/>
      <c r="AEX35" s="11"/>
      <c r="AEY35" s="11"/>
      <c r="AEZ35" s="11"/>
      <c r="AFA35" s="11"/>
      <c r="AFB35" s="11"/>
      <c r="AFC35" s="11"/>
      <c r="AFD35" s="11"/>
      <c r="AFE35" s="11"/>
      <c r="AFF35" s="11"/>
      <c r="AFG35" s="11"/>
      <c r="AFH35" s="11"/>
      <c r="AFI35" s="11"/>
      <c r="AFJ35" s="11"/>
      <c r="AFK35" s="11"/>
      <c r="AFL35" s="11"/>
      <c r="AFM35" s="11"/>
      <c r="AFN35" s="11"/>
      <c r="AFO35" s="11"/>
      <c r="AFP35" s="11"/>
      <c r="AFQ35" s="11"/>
      <c r="AFR35" s="11"/>
      <c r="AFS35" s="11"/>
      <c r="AFT35" s="11"/>
      <c r="AFU35" s="11"/>
      <c r="AFV35" s="11"/>
      <c r="AFW35" s="11"/>
      <c r="AFX35" s="11"/>
      <c r="AFY35" s="11"/>
      <c r="AFZ35" s="11"/>
      <c r="AGA35" s="11"/>
      <c r="AGB35" s="11"/>
      <c r="AGC35" s="11"/>
      <c r="AGD35" s="11"/>
      <c r="AGE35" s="11"/>
      <c r="AGF35" s="11"/>
      <c r="AGG35" s="11"/>
      <c r="AGH35" s="11"/>
      <c r="AGI35" s="11"/>
      <c r="AGJ35" s="11"/>
      <c r="AGK35" s="11"/>
      <c r="AGL35" s="11"/>
      <c r="AGM35" s="11"/>
      <c r="AGN35" s="11"/>
      <c r="AGO35" s="11"/>
      <c r="AGP35" s="11"/>
      <c r="AGQ35" s="11"/>
      <c r="AGR35" s="11"/>
      <c r="AGS35" s="11"/>
      <c r="AGT35" s="11"/>
      <c r="AGU35" s="11"/>
      <c r="AGV35" s="11"/>
      <c r="AGW35" s="11"/>
      <c r="AGX35" s="11"/>
      <c r="AGY35" s="11"/>
      <c r="AGZ35" s="11"/>
      <c r="AHA35" s="11"/>
      <c r="AHB35" s="11"/>
      <c r="AHC35" s="11"/>
      <c r="AHD35" s="11"/>
      <c r="AHE35" s="11"/>
      <c r="AHF35" s="11"/>
      <c r="AHG35" s="11"/>
      <c r="AHH35" s="11"/>
      <c r="AHI35" s="11"/>
      <c r="AHJ35" s="11"/>
      <c r="AHK35" s="11"/>
      <c r="AHL35" s="11"/>
      <c r="AHM35" s="11"/>
      <c r="AHN35" s="11"/>
      <c r="AHO35" s="11"/>
      <c r="AHP35" s="11"/>
      <c r="AHQ35" s="11"/>
      <c r="AHR35" s="11"/>
      <c r="AHS35" s="11"/>
      <c r="AHT35" s="11"/>
      <c r="AHU35" s="11"/>
      <c r="AHV35" s="11"/>
      <c r="AHW35" s="11"/>
      <c r="AHX35" s="11"/>
      <c r="AHY35" s="11"/>
      <c r="AHZ35" s="11"/>
      <c r="AIA35" s="11"/>
      <c r="AIB35" s="11"/>
      <c r="AIC35" s="11"/>
      <c r="AID35" s="11"/>
      <c r="AIE35" s="11"/>
      <c r="AIF35" s="11"/>
      <c r="AIG35" s="11"/>
      <c r="AIH35" s="11"/>
      <c r="AII35" s="11"/>
      <c r="AIJ35" s="11"/>
      <c r="AIK35" s="11"/>
      <c r="AIL35" s="11"/>
      <c r="AIM35" s="11"/>
      <c r="AIN35" s="11"/>
      <c r="AIO35" s="11"/>
      <c r="AIP35" s="11"/>
      <c r="AIQ35" s="11"/>
      <c r="AIR35" s="11"/>
      <c r="AIS35" s="11"/>
      <c r="AIT35" s="11"/>
      <c r="AIU35" s="11"/>
      <c r="AIV35" s="11"/>
      <c r="AIW35" s="11"/>
      <c r="AIX35" s="11"/>
      <c r="AIY35" s="11"/>
      <c r="AIZ35" s="11"/>
      <c r="AJA35" s="11"/>
      <c r="AJB35" s="11"/>
      <c r="AJC35" s="11"/>
      <c r="AJD35" s="11"/>
      <c r="AJE35" s="11"/>
      <c r="AJF35" s="11"/>
      <c r="AJG35" s="11"/>
      <c r="AJH35" s="11"/>
      <c r="AJI35" s="11"/>
      <c r="AJJ35" s="11"/>
      <c r="AJK35" s="11"/>
      <c r="AJL35" s="11"/>
      <c r="AJM35" s="11"/>
      <c r="AJN35" s="11"/>
      <c r="AJO35" s="11"/>
      <c r="AJP35" s="11"/>
      <c r="AJQ35" s="11"/>
      <c r="AJR35" s="11"/>
      <c r="AJS35" s="11"/>
      <c r="AJT35" s="11"/>
      <c r="AJU35" s="11"/>
      <c r="AJV35" s="11"/>
      <c r="AJW35" s="11"/>
      <c r="AJX35" s="11"/>
      <c r="AJY35" s="11"/>
      <c r="AJZ35" s="11"/>
      <c r="AKA35" s="11"/>
      <c r="AKB35" s="11"/>
      <c r="AKC35" s="11"/>
      <c r="AKD35" s="11"/>
      <c r="AKE35" s="11"/>
      <c r="AKF35" s="11"/>
      <c r="AKG35" s="11"/>
      <c r="AKH35" s="11"/>
      <c r="AKI35" s="11"/>
      <c r="AKJ35" s="11"/>
      <c r="AKK35" s="11"/>
      <c r="AKL35" s="11"/>
      <c r="AKM35" s="11"/>
      <c r="AKN35" s="11"/>
      <c r="AKO35" s="11"/>
      <c r="AKP35" s="11"/>
      <c r="AKQ35" s="11"/>
      <c r="AKR35" s="11"/>
      <c r="AKS35" s="11"/>
      <c r="AKT35" s="11"/>
      <c r="AKU35" s="11"/>
      <c r="AKV35" s="11"/>
      <c r="AKW35" s="11"/>
      <c r="AKX35" s="11"/>
      <c r="AKY35" s="11"/>
      <c r="AKZ35" s="11"/>
      <c r="ALA35" s="11"/>
      <c r="ALB35" s="11"/>
      <c r="ALC35" s="11"/>
      <c r="ALD35" s="11"/>
      <c r="ALE35" s="11"/>
      <c r="ALF35" s="11"/>
      <c r="ALG35" s="11"/>
      <c r="ALH35" s="11"/>
      <c r="ALI35" s="11"/>
      <c r="ALJ35" s="11"/>
      <c r="ALK35" s="11"/>
      <c r="ALL35" s="11"/>
      <c r="ALM35" s="11"/>
      <c r="ALN35" s="11"/>
      <c r="ALO35" s="11"/>
      <c r="ALP35" s="11"/>
      <c r="ALQ35" s="11"/>
      <c r="ALR35" s="11"/>
      <c r="ALS35" s="11"/>
      <c r="ALT35" s="11"/>
      <c r="ALU35" s="11"/>
      <c r="ALV35" s="11"/>
      <c r="ALW35" s="11"/>
      <c r="ALX35" s="11"/>
      <c r="ALY35" s="11"/>
      <c r="ALZ35" s="11"/>
      <c r="AMA35" s="11"/>
      <c r="AMB35" s="11"/>
      <c r="AMC35" s="11"/>
      <c r="AMD35" s="11"/>
      <c r="AME35" s="11"/>
      <c r="AMF35" s="11"/>
      <c r="AMG35" s="11"/>
      <c r="AMH35" s="11"/>
      <c r="AMI35" s="11"/>
      <c r="AMJ35" s="11"/>
      <c r="AMK35" s="11"/>
      <c r="AML35" s="11"/>
      <c r="AMM35" s="11"/>
      <c r="AMN35" s="11"/>
      <c r="AMO35" s="11"/>
      <c r="AMP35" s="11"/>
      <c r="AMQ35" s="11"/>
      <c r="AMR35" s="11"/>
      <c r="AMS35" s="11"/>
      <c r="AMT35" s="11"/>
      <c r="AMU35" s="11"/>
      <c r="AMV35" s="11"/>
      <c r="AMW35" s="11"/>
      <c r="AMX35" s="11"/>
      <c r="AMY35" s="11"/>
      <c r="AMZ35" s="11"/>
      <c r="ANA35" s="11"/>
      <c r="ANB35" s="11"/>
      <c r="ANC35" s="11"/>
      <c r="AND35" s="11"/>
      <c r="ANE35" s="11"/>
      <c r="ANF35" s="11"/>
      <c r="ANG35" s="11"/>
      <c r="ANH35" s="11"/>
      <c r="ANI35" s="11"/>
      <c r="ANJ35" s="11"/>
      <c r="ANK35" s="11"/>
      <c r="ANL35" s="11"/>
      <c r="ANM35" s="11"/>
      <c r="ANN35" s="11"/>
      <c r="ANO35" s="11"/>
      <c r="ANP35" s="11"/>
      <c r="ANQ35" s="11"/>
      <c r="ANR35" s="11"/>
      <c r="ANS35" s="11"/>
      <c r="ANT35" s="11"/>
      <c r="ANU35" s="11"/>
      <c r="ANV35" s="11"/>
      <c r="ANW35" s="11"/>
      <c r="ANX35" s="11"/>
      <c r="ANY35" s="11"/>
      <c r="ANZ35" s="11"/>
      <c r="AOA35" s="11"/>
      <c r="AOB35" s="11"/>
      <c r="AOC35" s="11"/>
      <c r="AOD35" s="11"/>
      <c r="AOE35" s="11"/>
      <c r="AOF35" s="11"/>
      <c r="AOG35" s="11"/>
      <c r="AOH35" s="11"/>
      <c r="AOI35" s="11"/>
      <c r="AOJ35" s="11"/>
      <c r="AOK35" s="11"/>
      <c r="AOL35" s="11"/>
      <c r="AOM35" s="11"/>
      <c r="AON35" s="11"/>
      <c r="AOO35" s="11"/>
      <c r="AOP35" s="11"/>
      <c r="AOQ35" s="11"/>
      <c r="AOR35" s="11"/>
      <c r="AOS35" s="11"/>
      <c r="AOT35" s="11"/>
      <c r="AOU35" s="11"/>
      <c r="AOV35" s="11"/>
      <c r="AOW35" s="11"/>
      <c r="AOX35" s="11"/>
      <c r="AOY35" s="11"/>
      <c r="AOZ35" s="11"/>
      <c r="APA35" s="11"/>
      <c r="APB35" s="11"/>
      <c r="APC35" s="11"/>
      <c r="APD35" s="11"/>
      <c r="APE35" s="11"/>
      <c r="APF35" s="11"/>
      <c r="APG35" s="11"/>
      <c r="APH35" s="11"/>
      <c r="API35" s="11"/>
      <c r="APJ35" s="11"/>
      <c r="APK35" s="11"/>
      <c r="APL35" s="11"/>
      <c r="APM35" s="11"/>
      <c r="APN35" s="11"/>
      <c r="APO35" s="11"/>
      <c r="APP35" s="11"/>
      <c r="APQ35" s="11"/>
      <c r="APR35" s="11"/>
      <c r="APS35" s="11"/>
      <c r="APT35" s="11"/>
      <c r="APU35" s="11"/>
      <c r="APV35" s="11"/>
      <c r="APW35" s="11"/>
      <c r="APX35" s="11"/>
      <c r="APY35" s="11"/>
      <c r="APZ35" s="11"/>
      <c r="AQA35" s="11"/>
      <c r="AQB35" s="11"/>
      <c r="AQC35" s="11"/>
      <c r="AQD35" s="11"/>
      <c r="AQE35" s="11"/>
      <c r="AQF35" s="11"/>
      <c r="AQG35" s="11"/>
      <c r="AQH35" s="11"/>
      <c r="AQI35" s="11"/>
      <c r="AQJ35" s="11"/>
      <c r="AQK35" s="11"/>
      <c r="AQL35" s="11"/>
      <c r="AQM35" s="11"/>
      <c r="AQN35" s="11"/>
      <c r="AQO35" s="11"/>
      <c r="AQP35" s="11"/>
      <c r="AQQ35" s="11"/>
      <c r="AQR35" s="11"/>
      <c r="AQS35" s="11"/>
      <c r="AQT35" s="11"/>
      <c r="AQU35" s="11"/>
      <c r="AQV35" s="11"/>
      <c r="AQW35" s="11"/>
      <c r="AQX35" s="11"/>
      <c r="AQY35" s="11"/>
      <c r="AQZ35" s="11"/>
      <c r="ARA35" s="11"/>
      <c r="ARB35" s="11"/>
      <c r="ARC35" s="11"/>
      <c r="ARD35" s="11"/>
      <c r="ARE35" s="11"/>
      <c r="ARF35" s="11"/>
      <c r="ARG35" s="11"/>
      <c r="ARH35" s="11"/>
      <c r="ARI35" s="11"/>
      <c r="ARJ35" s="11"/>
      <c r="ARK35" s="11"/>
      <c r="ARL35" s="11"/>
      <c r="ARM35" s="11"/>
      <c r="ARN35" s="11"/>
      <c r="ARO35" s="11"/>
      <c r="ARP35" s="11"/>
      <c r="ARQ35" s="11"/>
      <c r="ARR35" s="11"/>
      <c r="ARS35" s="11"/>
      <c r="ART35" s="11"/>
      <c r="ARU35" s="11"/>
      <c r="ARV35" s="11"/>
      <c r="ARW35" s="11"/>
      <c r="ARX35" s="11"/>
      <c r="ARY35" s="11"/>
      <c r="ARZ35" s="11"/>
      <c r="ASA35" s="11"/>
      <c r="ASB35" s="11"/>
      <c r="ASC35" s="11"/>
      <c r="ASD35" s="11"/>
      <c r="ASE35" s="11"/>
      <c r="ASF35" s="11"/>
      <c r="ASG35" s="11"/>
      <c r="ASH35" s="11"/>
      <c r="ASI35" s="11"/>
      <c r="ASJ35" s="11"/>
      <c r="ASK35" s="11"/>
      <c r="ASL35" s="11"/>
      <c r="ASM35" s="11"/>
      <c r="ASN35" s="11"/>
      <c r="ASO35" s="11"/>
      <c r="ASP35" s="11"/>
      <c r="ASQ35" s="11"/>
      <c r="ASR35" s="11"/>
      <c r="ASS35" s="11"/>
      <c r="AST35" s="11"/>
      <c r="ASU35" s="11"/>
      <c r="ASV35" s="11"/>
      <c r="ASW35" s="11"/>
      <c r="ASX35" s="11"/>
      <c r="ASY35" s="11"/>
      <c r="ASZ35" s="11"/>
      <c r="ATA35" s="11"/>
      <c r="ATB35" s="11"/>
      <c r="ATC35" s="11"/>
      <c r="ATD35" s="11"/>
      <c r="ATE35" s="11"/>
      <c r="ATF35" s="11"/>
      <c r="ATG35" s="11"/>
      <c r="ATH35" s="11"/>
      <c r="ATI35" s="11"/>
      <c r="ATJ35" s="11"/>
      <c r="ATK35" s="11"/>
      <c r="ATL35" s="11"/>
      <c r="ATM35" s="11"/>
      <c r="ATN35" s="11"/>
      <c r="ATO35" s="11"/>
      <c r="ATP35" s="11"/>
      <c r="ATQ35" s="11"/>
      <c r="ATR35" s="11"/>
      <c r="ATS35" s="11"/>
      <c r="ATT35" s="11"/>
      <c r="ATU35" s="11"/>
      <c r="ATV35" s="11"/>
      <c r="ATW35" s="11"/>
      <c r="ATX35" s="11"/>
      <c r="ATY35" s="11"/>
      <c r="ATZ35" s="11"/>
      <c r="AUA35" s="11"/>
      <c r="AUB35" s="11"/>
      <c r="AUC35" s="11"/>
      <c r="AUD35" s="11"/>
      <c r="AUE35" s="11"/>
      <c r="AUF35" s="11"/>
      <c r="AUG35" s="11"/>
      <c r="AUH35" s="11"/>
      <c r="AUI35" s="11"/>
      <c r="AUJ35" s="11"/>
      <c r="AUK35" s="11"/>
      <c r="AUL35" s="11"/>
      <c r="AUM35" s="11"/>
      <c r="AUN35" s="11"/>
      <c r="AUO35" s="11"/>
      <c r="AUP35" s="11"/>
      <c r="AUQ35" s="11"/>
      <c r="AUR35" s="11"/>
      <c r="AUS35" s="11"/>
      <c r="AUT35" s="11"/>
      <c r="AUU35" s="11"/>
      <c r="AUV35" s="11"/>
      <c r="AUW35" s="11"/>
      <c r="AUX35" s="11"/>
      <c r="AUY35" s="11"/>
      <c r="AUZ35" s="11"/>
      <c r="AVA35" s="11"/>
      <c r="AVB35" s="11"/>
      <c r="AVC35" s="11"/>
      <c r="AVD35" s="11"/>
      <c r="AVE35" s="11"/>
      <c r="AVF35" s="11"/>
      <c r="AVG35" s="11"/>
      <c r="AVH35" s="11"/>
      <c r="AVI35" s="11"/>
      <c r="AVJ35" s="11"/>
      <c r="AVK35" s="11"/>
      <c r="AVL35" s="11"/>
      <c r="AVM35" s="11"/>
      <c r="AVN35" s="11"/>
      <c r="AVO35" s="11"/>
      <c r="AVP35" s="11"/>
      <c r="AVQ35" s="11"/>
      <c r="AVR35" s="11"/>
      <c r="AVS35" s="11"/>
      <c r="AVT35" s="11"/>
      <c r="AVU35" s="11"/>
      <c r="AVV35" s="11"/>
      <c r="AVW35" s="11"/>
      <c r="AVX35" s="11"/>
      <c r="AVY35" s="11"/>
      <c r="AVZ35" s="11"/>
      <c r="AWA35" s="11"/>
      <c r="AWB35" s="11"/>
      <c r="AWC35" s="11"/>
      <c r="AWD35" s="11"/>
      <c r="AWE35" s="11"/>
      <c r="AWF35" s="11"/>
      <c r="AWG35" s="11"/>
      <c r="AWH35" s="11"/>
      <c r="AWI35" s="11"/>
      <c r="AWJ35" s="11"/>
      <c r="AWK35" s="11"/>
      <c r="AWL35" s="11"/>
      <c r="AWM35" s="11"/>
      <c r="AWN35" s="11"/>
      <c r="AWO35" s="11"/>
      <c r="AWP35" s="11"/>
      <c r="AWQ35" s="11"/>
      <c r="AWR35" s="11"/>
      <c r="AWS35" s="11"/>
      <c r="AWT35" s="11"/>
      <c r="AWU35" s="11"/>
      <c r="AWV35" s="11"/>
      <c r="AWW35" s="11"/>
      <c r="AWX35" s="11"/>
      <c r="AWY35" s="11"/>
      <c r="AWZ35" s="11"/>
      <c r="AXA35" s="11"/>
      <c r="AXB35" s="11"/>
      <c r="AXC35" s="11"/>
      <c r="AXD35" s="11"/>
      <c r="AXE35" s="11"/>
      <c r="AXF35" s="11"/>
      <c r="AXG35" s="11"/>
      <c r="AXH35" s="11"/>
      <c r="AXI35" s="11"/>
      <c r="AXJ35" s="11"/>
      <c r="AXK35" s="11"/>
      <c r="AXL35" s="11"/>
      <c r="AXM35" s="11"/>
      <c r="AXN35" s="11"/>
      <c r="AXO35" s="11"/>
      <c r="AXP35" s="11"/>
      <c r="AXQ35" s="11"/>
      <c r="AXR35" s="11"/>
      <c r="AXS35" s="11"/>
      <c r="AXT35" s="11"/>
      <c r="AXU35" s="11"/>
      <c r="AXV35" s="11"/>
      <c r="AXW35" s="11"/>
      <c r="AXX35" s="11"/>
      <c r="AXY35" s="11"/>
      <c r="AXZ35" s="11"/>
      <c r="AYA35" s="11"/>
      <c r="AYB35" s="11"/>
      <c r="AYC35" s="11"/>
      <c r="AYD35" s="11"/>
      <c r="AYE35" s="11"/>
      <c r="AYF35" s="11"/>
      <c r="AYG35" s="11"/>
      <c r="AYH35" s="11"/>
      <c r="AYI35" s="11"/>
      <c r="AYJ35" s="11"/>
      <c r="AYK35" s="11"/>
      <c r="AYL35" s="11"/>
      <c r="AYM35" s="11"/>
      <c r="AYN35" s="11"/>
      <c r="AYO35" s="11"/>
      <c r="AYP35" s="11"/>
      <c r="AYQ35" s="11"/>
      <c r="AYR35" s="11"/>
      <c r="AYS35" s="11"/>
      <c r="AYT35" s="11"/>
      <c r="AYU35" s="11"/>
      <c r="AYV35" s="11"/>
      <c r="AYW35" s="11"/>
      <c r="AYX35" s="11"/>
      <c r="AYY35" s="11"/>
      <c r="AYZ35" s="11"/>
      <c r="AZA35" s="11"/>
      <c r="AZB35" s="11"/>
      <c r="AZC35" s="11"/>
      <c r="AZD35" s="11"/>
      <c r="AZE35" s="11"/>
      <c r="AZF35" s="11"/>
      <c r="AZG35" s="11"/>
      <c r="AZH35" s="11"/>
      <c r="AZI35" s="11"/>
      <c r="AZJ35" s="11"/>
      <c r="AZK35" s="11"/>
      <c r="AZL35" s="11"/>
      <c r="AZM35" s="11"/>
      <c r="AZN35" s="11"/>
      <c r="AZO35" s="11"/>
      <c r="AZP35" s="11"/>
      <c r="AZQ35" s="11"/>
      <c r="AZR35" s="11"/>
      <c r="AZS35" s="11"/>
      <c r="AZT35" s="11"/>
      <c r="AZU35" s="11"/>
      <c r="AZV35" s="11"/>
      <c r="AZW35" s="11"/>
      <c r="AZX35" s="11"/>
      <c r="AZY35" s="11"/>
      <c r="AZZ35" s="11"/>
      <c r="BAA35" s="11"/>
      <c r="BAB35" s="11"/>
      <c r="BAC35" s="11"/>
      <c r="BAD35" s="11"/>
      <c r="BAE35" s="11"/>
      <c r="BAF35" s="11"/>
      <c r="BAG35" s="11"/>
      <c r="BAH35" s="11"/>
      <c r="BAI35" s="11"/>
      <c r="BAJ35" s="11"/>
      <c r="BAK35" s="11"/>
      <c r="BAL35" s="11"/>
      <c r="BAM35" s="11"/>
      <c r="BAN35" s="11"/>
      <c r="BAO35" s="11"/>
      <c r="BAP35" s="11"/>
      <c r="BAQ35" s="11"/>
      <c r="BAR35" s="11"/>
      <c r="BAS35" s="11"/>
      <c r="BAT35" s="11"/>
      <c r="BAU35" s="11"/>
      <c r="BAV35" s="11"/>
      <c r="BAW35" s="11"/>
      <c r="BAX35" s="11"/>
      <c r="BAY35" s="11"/>
      <c r="BAZ35" s="11"/>
      <c r="BBA35" s="11"/>
      <c r="BBB35" s="11"/>
      <c r="BBC35" s="11"/>
      <c r="BBD35" s="11"/>
      <c r="BBE35" s="11"/>
      <c r="BBF35" s="11"/>
      <c r="BBG35" s="11"/>
      <c r="BBH35" s="11"/>
      <c r="BBI35" s="11"/>
      <c r="BBJ35" s="11"/>
      <c r="BBK35" s="11"/>
      <c r="BBL35" s="11"/>
      <c r="BBM35" s="11"/>
      <c r="BBN35" s="11"/>
      <c r="BBO35" s="11"/>
      <c r="BBP35" s="11"/>
      <c r="BBQ35" s="11"/>
      <c r="BBR35" s="11"/>
      <c r="BBS35" s="11"/>
      <c r="BBT35" s="11"/>
      <c r="BBU35" s="11"/>
      <c r="BBV35" s="11"/>
      <c r="BBW35" s="11"/>
      <c r="BBX35" s="11"/>
      <c r="BBY35" s="11"/>
      <c r="BBZ35" s="11"/>
      <c r="BCA35" s="11"/>
      <c r="BCB35" s="11"/>
      <c r="BCC35" s="11"/>
      <c r="BCD35" s="11"/>
      <c r="BCE35" s="11"/>
      <c r="BCF35" s="11"/>
      <c r="BCG35" s="11"/>
      <c r="BCH35" s="11"/>
      <c r="BCI35" s="11"/>
      <c r="BCJ35" s="11"/>
      <c r="BCK35" s="11"/>
      <c r="BCL35" s="11"/>
      <c r="BCM35" s="11"/>
      <c r="BCN35" s="11"/>
      <c r="BCO35" s="11"/>
      <c r="BCP35" s="11"/>
      <c r="BCQ35" s="11"/>
      <c r="BCR35" s="11"/>
      <c r="BCS35" s="11"/>
      <c r="BCT35" s="11"/>
      <c r="BCU35" s="11"/>
      <c r="BCV35" s="11"/>
      <c r="BCW35" s="11"/>
      <c r="BCX35" s="11"/>
      <c r="BCY35" s="11"/>
      <c r="BCZ35" s="11"/>
      <c r="BDA35" s="11"/>
      <c r="BDB35" s="11"/>
      <c r="BDC35" s="11"/>
      <c r="BDD35" s="11"/>
      <c r="BDE35" s="11"/>
      <c r="BDF35" s="11"/>
      <c r="BDG35" s="11"/>
      <c r="BDH35" s="11"/>
      <c r="BDI35" s="11"/>
      <c r="BDJ35" s="11"/>
      <c r="BDK35" s="11"/>
      <c r="BDL35" s="11"/>
      <c r="BDM35" s="11"/>
      <c r="BDN35" s="11"/>
      <c r="BDO35" s="11"/>
      <c r="BDP35" s="11"/>
      <c r="BDQ35" s="11"/>
      <c r="BDR35" s="11"/>
      <c r="BDS35" s="11"/>
      <c r="BDT35" s="11"/>
      <c r="BDU35" s="11"/>
      <c r="BDV35" s="11"/>
      <c r="BDW35" s="11"/>
      <c r="BDX35" s="11"/>
      <c r="BDY35" s="11"/>
      <c r="BDZ35" s="11"/>
      <c r="BEA35" s="11"/>
      <c r="BEB35" s="11"/>
      <c r="BEC35" s="11"/>
      <c r="BED35" s="11"/>
      <c r="BEE35" s="11"/>
      <c r="BEF35" s="11"/>
      <c r="BEG35" s="11"/>
      <c r="BEH35" s="11"/>
      <c r="BEI35" s="11"/>
      <c r="BEJ35" s="11"/>
      <c r="BEK35" s="11"/>
      <c r="BEL35" s="11"/>
      <c r="BEM35" s="11"/>
      <c r="BEN35" s="11"/>
      <c r="BEO35" s="11"/>
      <c r="BEP35" s="11"/>
      <c r="BEQ35" s="11"/>
      <c r="BER35" s="11"/>
      <c r="BES35" s="11"/>
      <c r="BET35" s="11"/>
      <c r="BEU35" s="11"/>
      <c r="BEV35" s="11"/>
      <c r="BEW35" s="11"/>
      <c r="BEX35" s="11"/>
      <c r="BEY35" s="11"/>
      <c r="BEZ35" s="11"/>
      <c r="BFA35" s="11"/>
      <c r="BFB35" s="11"/>
      <c r="BFC35" s="11"/>
      <c r="BFD35" s="11"/>
      <c r="BFE35" s="11"/>
      <c r="BFF35" s="11"/>
      <c r="BFG35" s="11"/>
      <c r="BFH35" s="11"/>
      <c r="BFI35" s="11"/>
      <c r="BFJ35" s="11"/>
      <c r="BFK35" s="11"/>
      <c r="BFL35" s="11"/>
      <c r="BFM35" s="11"/>
      <c r="BFN35" s="11"/>
      <c r="BFO35" s="11"/>
      <c r="BFP35" s="11"/>
      <c r="BFQ35" s="11"/>
      <c r="BFR35" s="11"/>
      <c r="BFS35" s="11"/>
      <c r="BFT35" s="11"/>
      <c r="BFU35" s="11"/>
      <c r="BFV35" s="11"/>
      <c r="BFW35" s="11"/>
      <c r="BFX35" s="11"/>
      <c r="BFY35" s="11"/>
      <c r="BFZ35" s="11"/>
      <c r="BGA35" s="11"/>
      <c r="BGB35" s="11"/>
      <c r="BGC35" s="11"/>
      <c r="BGD35" s="11"/>
      <c r="BGE35" s="11"/>
      <c r="BGF35" s="11"/>
      <c r="BGG35" s="11"/>
      <c r="BGH35" s="11"/>
      <c r="BGI35" s="11"/>
      <c r="BGJ35" s="11"/>
      <c r="BGK35" s="11"/>
      <c r="BGL35" s="11"/>
      <c r="BGM35" s="11"/>
      <c r="BGN35" s="11"/>
      <c r="BGO35" s="11"/>
      <c r="BGP35" s="11"/>
      <c r="BGQ35" s="11"/>
      <c r="BGR35" s="11"/>
      <c r="BGS35" s="11"/>
      <c r="BGT35" s="11"/>
      <c r="BGU35" s="11"/>
      <c r="BGV35" s="11"/>
      <c r="BGW35" s="11"/>
      <c r="BGX35" s="11"/>
      <c r="BGY35" s="11"/>
      <c r="BGZ35" s="11"/>
      <c r="BHA35" s="11"/>
      <c r="BHB35" s="11"/>
      <c r="BHC35" s="11"/>
      <c r="BHD35" s="11"/>
      <c r="BHE35" s="11"/>
      <c r="BHF35" s="11"/>
      <c r="BHG35" s="11"/>
      <c r="BHH35" s="11"/>
      <c r="BHI35" s="11"/>
      <c r="BHJ35" s="11"/>
      <c r="BHK35" s="11"/>
      <c r="BHL35" s="11"/>
      <c r="BHM35" s="11"/>
      <c r="BHN35" s="11"/>
      <c r="BHO35" s="11"/>
      <c r="BHP35" s="11"/>
      <c r="BHQ35" s="11"/>
      <c r="BHR35" s="11"/>
      <c r="BHS35" s="11"/>
      <c r="BHT35" s="11"/>
      <c r="BHU35" s="11"/>
      <c r="BHV35" s="11"/>
      <c r="BHW35" s="11"/>
      <c r="BHX35" s="11"/>
      <c r="BHY35" s="11"/>
      <c r="BHZ35" s="11"/>
      <c r="BIA35" s="11"/>
      <c r="BIB35" s="11"/>
      <c r="BIC35" s="11"/>
      <c r="BID35" s="11"/>
      <c r="BIE35" s="11"/>
      <c r="BIF35" s="11"/>
      <c r="BIG35" s="11"/>
      <c r="BIH35" s="11"/>
      <c r="BII35" s="11"/>
      <c r="BIJ35" s="11"/>
      <c r="BIK35" s="11"/>
      <c r="BIL35" s="11"/>
      <c r="BIM35" s="11"/>
      <c r="BIN35" s="11"/>
      <c r="BIO35" s="11"/>
      <c r="BIP35" s="11"/>
      <c r="BIQ35" s="11"/>
      <c r="BIR35" s="11"/>
      <c r="BIS35" s="11"/>
      <c r="BIT35" s="11"/>
      <c r="BIU35" s="11"/>
      <c r="BIV35" s="11"/>
      <c r="BIW35" s="11"/>
      <c r="BIX35" s="11"/>
      <c r="BIY35" s="11"/>
      <c r="BIZ35" s="11"/>
      <c r="BJA35" s="11"/>
      <c r="BJB35" s="11"/>
      <c r="BJC35" s="11"/>
      <c r="BJD35" s="11"/>
      <c r="BJE35" s="11"/>
      <c r="BJF35" s="11"/>
      <c r="BJG35" s="11"/>
      <c r="BJH35" s="11"/>
      <c r="BJI35" s="11"/>
      <c r="BJJ35" s="11"/>
      <c r="BJK35" s="11"/>
      <c r="BJL35" s="11"/>
      <c r="BJM35" s="11"/>
      <c r="BJN35" s="11"/>
      <c r="BJO35" s="11"/>
      <c r="BJP35" s="11"/>
      <c r="BJQ35" s="11"/>
      <c r="BJR35" s="11"/>
      <c r="BJS35" s="11"/>
      <c r="BJT35" s="11"/>
      <c r="BJU35" s="11"/>
      <c r="BJV35" s="11"/>
      <c r="BJW35" s="11"/>
      <c r="BJX35" s="11"/>
      <c r="BJY35" s="11"/>
      <c r="BJZ35" s="11"/>
      <c r="BKA35" s="11"/>
      <c r="BKB35" s="11"/>
      <c r="BKC35" s="11"/>
      <c r="BKD35" s="11"/>
      <c r="BKE35" s="11"/>
      <c r="BKF35" s="11"/>
      <c r="BKG35" s="11"/>
      <c r="BKH35" s="11"/>
      <c r="BKI35" s="11"/>
      <c r="BKJ35" s="11"/>
      <c r="BKK35" s="11"/>
      <c r="BKL35" s="11"/>
      <c r="BKM35" s="11"/>
      <c r="BKN35" s="11"/>
      <c r="BKO35" s="11"/>
      <c r="BKP35" s="11"/>
      <c r="BKQ35" s="11"/>
      <c r="BKR35" s="11"/>
      <c r="BKS35" s="11"/>
      <c r="BKT35" s="11"/>
      <c r="BKU35" s="11"/>
      <c r="BKV35" s="11"/>
      <c r="BKW35" s="11"/>
      <c r="BKX35" s="11"/>
      <c r="BKY35" s="11"/>
      <c r="BKZ35" s="11"/>
      <c r="BLA35" s="11"/>
      <c r="BLB35" s="11"/>
      <c r="BLC35" s="11"/>
      <c r="BLD35" s="11"/>
      <c r="BLE35" s="11"/>
      <c r="BLF35" s="11"/>
      <c r="BLG35" s="11"/>
      <c r="BLH35" s="11"/>
      <c r="BLI35" s="11"/>
      <c r="BLJ35" s="11"/>
      <c r="BLK35" s="11"/>
      <c r="BLL35" s="11"/>
      <c r="BLM35" s="11"/>
      <c r="BLN35" s="11"/>
      <c r="BLO35" s="11"/>
      <c r="BLP35" s="11"/>
      <c r="BLQ35" s="11"/>
      <c r="BLR35" s="11"/>
      <c r="BLS35" s="11"/>
      <c r="BLT35" s="11"/>
      <c r="BLU35" s="11"/>
      <c r="BLV35" s="11"/>
      <c r="BLW35" s="11"/>
      <c r="BLX35" s="11"/>
      <c r="BLY35" s="11"/>
      <c r="BLZ35" s="11"/>
      <c r="BMA35" s="11"/>
      <c r="BMB35" s="11"/>
      <c r="BMC35" s="11"/>
      <c r="BMD35" s="11"/>
      <c r="BME35" s="11"/>
      <c r="BMF35" s="11"/>
      <c r="BMG35" s="11"/>
      <c r="BMH35" s="11"/>
      <c r="BMI35" s="11"/>
      <c r="BMJ35" s="11"/>
      <c r="BMK35" s="11"/>
      <c r="BML35" s="11"/>
      <c r="BMM35" s="11"/>
      <c r="BMN35" s="11"/>
      <c r="BMO35" s="11"/>
      <c r="BMP35" s="11"/>
      <c r="BMQ35" s="11"/>
      <c r="BMR35" s="11"/>
      <c r="BMS35" s="11"/>
      <c r="BMT35" s="11"/>
      <c r="BMU35" s="11"/>
      <c r="BMV35" s="11"/>
      <c r="BMW35" s="11"/>
      <c r="BMX35" s="11"/>
      <c r="BMY35" s="11"/>
      <c r="BMZ35" s="11"/>
      <c r="BNA35" s="11"/>
      <c r="BNB35" s="11"/>
      <c r="BNC35" s="11"/>
      <c r="BND35" s="11"/>
      <c r="BNE35" s="11"/>
      <c r="BNF35" s="11"/>
      <c r="BNG35" s="11"/>
      <c r="BNH35" s="11"/>
      <c r="BNI35" s="11"/>
      <c r="BNJ35" s="11"/>
      <c r="BNK35" s="11"/>
      <c r="BNL35" s="11"/>
      <c r="BNM35" s="11"/>
      <c r="BNN35" s="11"/>
      <c r="BNO35" s="11"/>
      <c r="BNP35" s="11"/>
      <c r="BNQ35" s="11"/>
      <c r="BNR35" s="11"/>
      <c r="BNS35" s="11"/>
      <c r="BNT35" s="11"/>
      <c r="BNU35" s="11"/>
      <c r="BNV35" s="11"/>
      <c r="BNW35" s="11"/>
      <c r="BNX35" s="11"/>
      <c r="BNY35" s="11"/>
      <c r="BNZ35" s="11"/>
      <c r="BOA35" s="11"/>
      <c r="BOB35" s="11"/>
      <c r="BOC35" s="11"/>
      <c r="BOD35" s="11"/>
      <c r="BOE35" s="11"/>
      <c r="BOF35" s="11"/>
      <c r="BOG35" s="11"/>
      <c r="BOH35" s="11"/>
      <c r="BOI35" s="11"/>
      <c r="BOJ35" s="11"/>
      <c r="BOK35" s="11"/>
      <c r="BOL35" s="11"/>
      <c r="BOM35" s="11"/>
      <c r="BON35" s="11"/>
      <c r="BOO35" s="11"/>
      <c r="BOP35" s="11"/>
      <c r="BOQ35" s="11"/>
      <c r="BOR35" s="11"/>
      <c r="BOS35" s="11"/>
      <c r="BOT35" s="11"/>
      <c r="BOU35" s="11"/>
      <c r="BOV35" s="11"/>
      <c r="BOW35" s="11"/>
      <c r="BOX35" s="11"/>
      <c r="BOY35" s="11"/>
      <c r="BOZ35" s="11"/>
      <c r="BPA35" s="11"/>
      <c r="BPB35" s="11"/>
      <c r="BPC35" s="11"/>
      <c r="BPD35" s="11"/>
      <c r="BPE35" s="11"/>
      <c r="BPF35" s="11"/>
      <c r="BPG35" s="11"/>
      <c r="BPH35" s="11"/>
      <c r="BPI35" s="11"/>
      <c r="BPJ35" s="11"/>
      <c r="BPK35" s="11"/>
      <c r="BPL35" s="11"/>
      <c r="BPM35" s="11"/>
      <c r="BPN35" s="11"/>
      <c r="BPO35" s="11"/>
      <c r="BPP35" s="11"/>
      <c r="BPQ35" s="11"/>
      <c r="BPR35" s="11"/>
      <c r="BPS35" s="11"/>
      <c r="BPT35" s="11"/>
      <c r="BPU35" s="11"/>
      <c r="BPV35" s="11"/>
      <c r="BPW35" s="11"/>
      <c r="BPX35" s="11"/>
      <c r="BPY35" s="11"/>
      <c r="BPZ35" s="11"/>
      <c r="BQA35" s="11"/>
      <c r="BQB35" s="11"/>
      <c r="BQC35" s="11"/>
      <c r="BQD35" s="11"/>
      <c r="BQE35" s="11"/>
      <c r="BQF35" s="11"/>
      <c r="BQG35" s="11"/>
      <c r="BQH35" s="11"/>
      <c r="BQI35" s="11"/>
      <c r="BQJ35" s="11"/>
      <c r="BQK35" s="11"/>
      <c r="BQL35" s="11"/>
      <c r="BQM35" s="11"/>
      <c r="BQN35" s="11"/>
      <c r="BQO35" s="11"/>
      <c r="BQP35" s="11"/>
      <c r="BQQ35" s="11"/>
      <c r="BQR35" s="11"/>
      <c r="BQS35" s="11"/>
      <c r="BQT35" s="11"/>
      <c r="BQU35" s="11"/>
      <c r="BQV35" s="11"/>
      <c r="BQW35" s="11"/>
      <c r="BQX35" s="11"/>
      <c r="BQY35" s="11"/>
      <c r="BQZ35" s="11"/>
      <c r="BRA35" s="11"/>
      <c r="BRB35" s="11"/>
      <c r="BRC35" s="11"/>
      <c r="BRD35" s="11"/>
      <c r="BRE35" s="11"/>
      <c r="BRF35" s="11"/>
      <c r="BRG35" s="11"/>
      <c r="BRH35" s="11"/>
      <c r="BRI35" s="11"/>
      <c r="BRJ35" s="11"/>
      <c r="BRK35" s="11"/>
      <c r="BRL35" s="11"/>
      <c r="BRM35" s="11"/>
      <c r="BRN35" s="11"/>
      <c r="BRO35" s="11"/>
      <c r="BRP35" s="11"/>
      <c r="BRQ35" s="11"/>
      <c r="BRR35" s="11"/>
      <c r="BRS35" s="11"/>
      <c r="BRT35" s="11"/>
      <c r="BRU35" s="11"/>
      <c r="BRV35" s="11"/>
      <c r="BRW35" s="11"/>
      <c r="BRX35" s="11"/>
      <c r="BRY35" s="11"/>
      <c r="BRZ35" s="11"/>
      <c r="BSA35" s="11"/>
      <c r="BSB35" s="11"/>
      <c r="BSC35" s="11"/>
      <c r="BSD35" s="11"/>
      <c r="BSE35" s="11"/>
      <c r="BSF35" s="11"/>
      <c r="BSG35" s="11"/>
      <c r="BSH35" s="11"/>
      <c r="BSI35" s="11"/>
      <c r="BSJ35" s="11"/>
      <c r="BSK35" s="11"/>
      <c r="BSL35" s="11"/>
      <c r="BSM35" s="11"/>
      <c r="BSN35" s="11"/>
      <c r="BSO35" s="11"/>
      <c r="BSP35" s="11"/>
      <c r="BSQ35" s="11"/>
      <c r="BSR35" s="11"/>
      <c r="BSS35" s="11"/>
      <c r="BST35" s="11"/>
      <c r="BSU35" s="11"/>
      <c r="BSV35" s="11"/>
      <c r="BSW35" s="11"/>
      <c r="BSX35" s="11"/>
      <c r="BSY35" s="11"/>
      <c r="BSZ35" s="11"/>
      <c r="BTA35" s="11"/>
      <c r="BTB35" s="11"/>
      <c r="BTC35" s="11"/>
      <c r="BTD35" s="11"/>
      <c r="BTE35" s="11"/>
      <c r="BTF35" s="11"/>
      <c r="BTG35" s="11"/>
      <c r="BTH35" s="11"/>
      <c r="BTI35" s="11"/>
      <c r="BTJ35" s="11"/>
      <c r="BTK35" s="11"/>
      <c r="BTL35" s="11"/>
      <c r="BTM35" s="11"/>
      <c r="BTN35" s="11"/>
      <c r="BTO35" s="11"/>
      <c r="BTP35" s="11"/>
      <c r="BTQ35" s="11"/>
      <c r="BTR35" s="11"/>
      <c r="BTS35" s="11"/>
      <c r="BTT35" s="11"/>
      <c r="BTU35" s="11"/>
      <c r="BTV35" s="11"/>
      <c r="BTW35" s="11"/>
      <c r="BTX35" s="11"/>
      <c r="BTY35" s="11"/>
      <c r="BTZ35" s="11"/>
      <c r="BUA35" s="11"/>
      <c r="BUB35" s="11"/>
      <c r="BUC35" s="11"/>
      <c r="BUD35" s="11"/>
      <c r="BUE35" s="11"/>
      <c r="BUF35" s="11"/>
      <c r="BUG35" s="11"/>
      <c r="BUH35" s="11"/>
      <c r="BUI35" s="11"/>
      <c r="BUJ35" s="11"/>
      <c r="BUK35" s="11"/>
      <c r="BUL35" s="11"/>
      <c r="BUM35" s="11"/>
      <c r="BUN35" s="11"/>
      <c r="BUO35" s="11"/>
      <c r="BUP35" s="11"/>
      <c r="BUQ35" s="11"/>
      <c r="BUR35" s="11"/>
      <c r="BUS35" s="11"/>
      <c r="BUT35" s="11"/>
      <c r="BUU35" s="11"/>
      <c r="BUV35" s="11"/>
      <c r="BUW35" s="11"/>
      <c r="BUX35" s="11"/>
      <c r="BUY35" s="11"/>
      <c r="BUZ35" s="11"/>
      <c r="BVA35" s="11"/>
      <c r="BVB35" s="11"/>
      <c r="BVC35" s="11"/>
      <c r="BVD35" s="11"/>
      <c r="BVE35" s="11"/>
      <c r="BVF35" s="11"/>
      <c r="BVG35" s="11"/>
      <c r="BVH35" s="11"/>
      <c r="BVI35" s="11"/>
      <c r="BVJ35" s="11"/>
      <c r="BVK35" s="11"/>
      <c r="BVL35" s="11"/>
      <c r="BVM35" s="11"/>
      <c r="BVN35" s="11"/>
      <c r="BVO35" s="11"/>
      <c r="BVP35" s="11"/>
      <c r="BVQ35" s="11"/>
      <c r="BVR35" s="11"/>
      <c r="BVS35" s="11"/>
      <c r="BVT35" s="11"/>
      <c r="BVU35" s="11"/>
      <c r="BVV35" s="11"/>
      <c r="BVW35" s="11"/>
      <c r="BVX35" s="11"/>
      <c r="BVY35" s="11"/>
      <c r="BVZ35" s="11"/>
      <c r="BWA35" s="11"/>
      <c r="BWB35" s="11"/>
      <c r="BWC35" s="11"/>
      <c r="BWD35" s="11"/>
      <c r="BWE35" s="11"/>
      <c r="BWF35" s="11"/>
      <c r="BWG35" s="11"/>
      <c r="BWH35" s="11"/>
      <c r="BWI35" s="11"/>
      <c r="BWJ35" s="11"/>
      <c r="BWK35" s="11"/>
      <c r="BWL35" s="11"/>
      <c r="BWM35" s="11"/>
      <c r="BWN35" s="11"/>
      <c r="BWO35" s="11"/>
      <c r="BWP35" s="11"/>
      <c r="BWQ35" s="11"/>
      <c r="BWR35" s="11"/>
      <c r="BWS35" s="11"/>
      <c r="BWT35" s="11"/>
      <c r="BWU35" s="11"/>
      <c r="BWV35" s="11"/>
      <c r="BWW35" s="11"/>
      <c r="BWX35" s="11"/>
      <c r="BWY35" s="11"/>
      <c r="BWZ35" s="11"/>
      <c r="BXA35" s="11"/>
      <c r="BXB35" s="11"/>
      <c r="BXC35" s="11"/>
      <c r="BXD35" s="11"/>
      <c r="BXE35" s="11"/>
      <c r="BXF35" s="11"/>
      <c r="BXG35" s="11"/>
      <c r="BXH35" s="11"/>
      <c r="BXI35" s="11"/>
      <c r="BXJ35" s="11"/>
      <c r="BXK35" s="11"/>
      <c r="BXL35" s="11"/>
      <c r="BXM35" s="11"/>
      <c r="BXN35" s="11"/>
      <c r="BXO35" s="11"/>
      <c r="BXP35" s="11"/>
      <c r="BXQ35" s="11"/>
      <c r="BXR35" s="11"/>
      <c r="BXS35" s="11"/>
      <c r="BXT35" s="11"/>
      <c r="BXU35" s="11"/>
      <c r="BXV35" s="11"/>
      <c r="BXW35" s="11"/>
      <c r="BXX35" s="11"/>
      <c r="BXY35" s="11"/>
      <c r="BXZ35" s="11"/>
      <c r="BYA35" s="11"/>
      <c r="BYB35" s="11"/>
      <c r="BYC35" s="11"/>
      <c r="BYD35" s="11"/>
      <c r="BYE35" s="11"/>
      <c r="BYF35" s="11"/>
      <c r="BYG35" s="11"/>
      <c r="BYH35" s="11"/>
      <c r="BYI35" s="11"/>
      <c r="BYJ35" s="11"/>
      <c r="BYK35" s="11"/>
      <c r="BYL35" s="11"/>
      <c r="BYM35" s="11"/>
      <c r="BYN35" s="11"/>
      <c r="BYO35" s="11"/>
      <c r="BYP35" s="11"/>
      <c r="BYQ35" s="11"/>
      <c r="BYR35" s="11"/>
      <c r="BYS35" s="11"/>
      <c r="BYT35" s="11"/>
      <c r="BYU35" s="11"/>
      <c r="BYV35" s="11"/>
      <c r="BYW35" s="11"/>
      <c r="BYX35" s="11"/>
      <c r="BYY35" s="11"/>
      <c r="BYZ35" s="11"/>
      <c r="BZA35" s="11"/>
      <c r="BZB35" s="11"/>
      <c r="BZC35" s="11"/>
      <c r="BZD35" s="11"/>
      <c r="BZE35" s="11"/>
      <c r="BZF35" s="11"/>
      <c r="BZG35" s="11"/>
      <c r="BZH35" s="11"/>
      <c r="BZI35" s="11"/>
      <c r="BZJ35" s="11"/>
      <c r="BZK35" s="11"/>
      <c r="BZL35" s="11"/>
      <c r="BZM35" s="11"/>
      <c r="BZN35" s="11"/>
      <c r="BZO35" s="11"/>
      <c r="BZP35" s="11"/>
      <c r="BZQ35" s="11"/>
      <c r="BZR35" s="11"/>
      <c r="BZS35" s="11"/>
      <c r="BZT35" s="11"/>
      <c r="BZU35" s="11"/>
      <c r="BZV35" s="11"/>
      <c r="BZW35" s="11"/>
      <c r="BZX35" s="11"/>
      <c r="BZY35" s="11"/>
      <c r="BZZ35" s="11"/>
      <c r="CAA35" s="11"/>
      <c r="CAB35" s="11"/>
      <c r="CAC35" s="11"/>
      <c r="CAD35" s="11"/>
      <c r="CAE35" s="11"/>
      <c r="CAF35" s="11"/>
      <c r="CAG35" s="11"/>
      <c r="CAH35" s="11"/>
      <c r="CAI35" s="11"/>
      <c r="CAJ35" s="11"/>
      <c r="CAK35" s="11"/>
      <c r="CAL35" s="11"/>
      <c r="CAM35" s="11"/>
      <c r="CAN35" s="11"/>
      <c r="CAO35" s="11"/>
      <c r="CAP35" s="11"/>
      <c r="CAQ35" s="11"/>
      <c r="CAR35" s="11"/>
      <c r="CAS35" s="11"/>
      <c r="CAT35" s="11"/>
      <c r="CAU35" s="11"/>
      <c r="CAV35" s="11"/>
      <c r="CAW35" s="11"/>
      <c r="CAX35" s="11"/>
      <c r="CAY35" s="11"/>
      <c r="CAZ35" s="11"/>
      <c r="CBA35" s="11"/>
      <c r="CBB35" s="11"/>
      <c r="CBC35" s="11"/>
      <c r="CBD35" s="11"/>
      <c r="CBE35" s="11"/>
      <c r="CBF35" s="11"/>
      <c r="CBG35" s="11"/>
      <c r="CBH35" s="11"/>
      <c r="CBI35" s="11"/>
      <c r="CBJ35" s="11"/>
      <c r="CBK35" s="11"/>
      <c r="CBL35" s="11"/>
      <c r="CBM35" s="11"/>
      <c r="CBN35" s="11"/>
      <c r="CBO35" s="11"/>
      <c r="CBP35" s="11"/>
      <c r="CBQ35" s="11"/>
      <c r="CBR35" s="11"/>
      <c r="CBS35" s="11"/>
      <c r="CBT35" s="11"/>
      <c r="CBU35" s="11"/>
      <c r="CBV35" s="11"/>
      <c r="CBW35" s="11"/>
      <c r="CBX35" s="11"/>
      <c r="CBY35" s="11"/>
      <c r="CBZ35" s="11"/>
      <c r="CCA35" s="11"/>
      <c r="CCB35" s="11"/>
      <c r="CCC35" s="11"/>
      <c r="CCD35" s="11"/>
      <c r="CCE35" s="11"/>
      <c r="CCF35" s="11"/>
      <c r="CCG35" s="11"/>
      <c r="CCH35" s="11"/>
      <c r="CCI35" s="11"/>
      <c r="CCJ35" s="11"/>
      <c r="CCK35" s="11"/>
      <c r="CCL35" s="11"/>
      <c r="CCM35" s="11"/>
      <c r="CCN35" s="11"/>
      <c r="CCO35" s="11"/>
      <c r="CCP35" s="11"/>
      <c r="CCQ35" s="11"/>
      <c r="CCR35" s="11"/>
      <c r="CCS35" s="11"/>
      <c r="CCT35" s="11"/>
      <c r="CCU35" s="11"/>
      <c r="CCV35" s="11"/>
      <c r="CCW35" s="11"/>
      <c r="CCX35" s="11"/>
      <c r="CCY35" s="11"/>
      <c r="CCZ35" s="11"/>
      <c r="CDA35" s="11"/>
      <c r="CDB35" s="11"/>
      <c r="CDC35" s="11"/>
      <c r="CDD35" s="11"/>
      <c r="CDE35" s="11"/>
      <c r="CDF35" s="11"/>
      <c r="CDG35" s="11"/>
      <c r="CDH35" s="11"/>
      <c r="CDI35" s="11"/>
      <c r="CDJ35" s="11"/>
      <c r="CDK35" s="11"/>
      <c r="CDL35" s="11"/>
      <c r="CDM35" s="11"/>
      <c r="CDN35" s="11"/>
      <c r="CDO35" s="11"/>
      <c r="CDP35" s="11"/>
      <c r="CDQ35" s="11"/>
      <c r="CDR35" s="11"/>
      <c r="CDS35" s="11"/>
      <c r="CDT35" s="11"/>
      <c r="CDU35" s="11"/>
      <c r="CDV35" s="11"/>
      <c r="CDW35" s="11"/>
      <c r="CDX35" s="11"/>
      <c r="CDY35" s="11"/>
      <c r="CDZ35" s="11"/>
      <c r="CEA35" s="11"/>
      <c r="CEB35" s="11"/>
      <c r="CEC35" s="11"/>
      <c r="CED35" s="11"/>
      <c r="CEE35" s="11"/>
      <c r="CEF35" s="11"/>
      <c r="CEG35" s="11"/>
      <c r="CEH35" s="11"/>
      <c r="CEI35" s="11"/>
      <c r="CEJ35" s="11"/>
      <c r="CEK35" s="11"/>
      <c r="CEL35" s="11"/>
      <c r="CEM35" s="11"/>
      <c r="CEN35" s="11"/>
      <c r="CEO35" s="11"/>
      <c r="CEP35" s="11"/>
      <c r="CEQ35" s="11"/>
      <c r="CER35" s="11"/>
      <c r="CES35" s="11"/>
      <c r="CET35" s="11"/>
      <c r="CEU35" s="11"/>
      <c r="CEV35" s="11"/>
      <c r="CEW35" s="11"/>
      <c r="CEX35" s="11"/>
      <c r="CEY35" s="11"/>
      <c r="CEZ35" s="11"/>
      <c r="CFA35" s="11"/>
      <c r="CFB35" s="11"/>
      <c r="CFC35" s="11"/>
      <c r="CFD35" s="11"/>
      <c r="CFE35" s="11"/>
      <c r="CFF35" s="11"/>
      <c r="CFG35" s="11"/>
      <c r="CFH35" s="11"/>
      <c r="CFI35" s="11"/>
      <c r="CFJ35" s="11"/>
      <c r="CFK35" s="11"/>
      <c r="CFL35" s="11"/>
      <c r="CFM35" s="11"/>
      <c r="CFN35" s="11"/>
      <c r="CFO35" s="11"/>
      <c r="CFP35" s="11"/>
      <c r="CFQ35" s="11"/>
      <c r="CFR35" s="11"/>
      <c r="CFS35" s="11"/>
      <c r="CFT35" s="11"/>
      <c r="CFU35" s="11"/>
      <c r="CFV35" s="11"/>
      <c r="CFW35" s="11"/>
      <c r="CFX35" s="11"/>
      <c r="CFY35" s="11"/>
      <c r="CFZ35" s="11"/>
      <c r="CGA35" s="11"/>
      <c r="CGB35" s="11"/>
      <c r="CGC35" s="11"/>
      <c r="CGD35" s="11"/>
      <c r="CGE35" s="11"/>
      <c r="CGF35" s="11"/>
      <c r="CGG35" s="11"/>
      <c r="CGH35" s="11"/>
      <c r="CGI35" s="11"/>
      <c r="CGJ35" s="11"/>
      <c r="CGK35" s="11"/>
      <c r="CGL35" s="11"/>
      <c r="CGM35" s="11"/>
      <c r="CGN35" s="11"/>
      <c r="CGO35" s="11"/>
      <c r="CGP35" s="11"/>
      <c r="CGQ35" s="11"/>
      <c r="CGR35" s="11"/>
      <c r="CGS35" s="11"/>
      <c r="CGT35" s="11"/>
      <c r="CGU35" s="11"/>
      <c r="CGV35" s="11"/>
      <c r="CGW35" s="11"/>
      <c r="CGX35" s="11"/>
      <c r="CGY35" s="11"/>
      <c r="CGZ35" s="11"/>
      <c r="CHA35" s="11"/>
      <c r="CHB35" s="11"/>
      <c r="CHC35" s="11"/>
      <c r="CHD35" s="11"/>
      <c r="CHE35" s="11"/>
      <c r="CHF35" s="11"/>
      <c r="CHG35" s="11"/>
      <c r="CHH35" s="11"/>
      <c r="CHI35" s="11"/>
      <c r="CHJ35" s="11"/>
      <c r="CHK35" s="11"/>
      <c r="CHL35" s="11"/>
      <c r="CHM35" s="11"/>
      <c r="CHN35" s="11"/>
      <c r="CHO35" s="11"/>
      <c r="CHP35" s="11"/>
      <c r="CHQ35" s="11"/>
      <c r="CHR35" s="11"/>
      <c r="CHS35" s="11"/>
      <c r="CHT35" s="11"/>
      <c r="CHU35" s="11"/>
      <c r="CHV35" s="11"/>
      <c r="CHW35" s="11"/>
      <c r="CHX35" s="11"/>
      <c r="CHY35" s="11"/>
      <c r="CHZ35" s="11"/>
      <c r="CIA35" s="11"/>
      <c r="CIB35" s="11"/>
      <c r="CIC35" s="11"/>
      <c r="CID35" s="11"/>
      <c r="CIE35" s="11"/>
      <c r="CIF35" s="11"/>
      <c r="CIG35" s="11"/>
      <c r="CIH35" s="11"/>
      <c r="CII35" s="11"/>
      <c r="CIJ35" s="11"/>
      <c r="CIK35" s="11"/>
      <c r="CIL35" s="11"/>
      <c r="CIM35" s="11"/>
      <c r="CIN35" s="11"/>
      <c r="CIO35" s="11"/>
      <c r="CIP35" s="11"/>
      <c r="CIQ35" s="11"/>
      <c r="CIR35" s="11"/>
      <c r="CIS35" s="11"/>
      <c r="CIT35" s="11"/>
      <c r="CIU35" s="11"/>
      <c r="CIV35" s="11"/>
      <c r="CIW35" s="11"/>
      <c r="CIX35" s="11"/>
      <c r="CIY35" s="11"/>
      <c r="CIZ35" s="11"/>
      <c r="CJA35" s="11"/>
      <c r="CJB35" s="11"/>
      <c r="CJC35" s="11"/>
      <c r="CJD35" s="11"/>
      <c r="CJE35" s="11"/>
      <c r="CJF35" s="11"/>
      <c r="CJG35" s="11"/>
      <c r="CJH35" s="11"/>
      <c r="CJI35" s="11"/>
      <c r="CJJ35" s="11"/>
      <c r="CJK35" s="11"/>
      <c r="CJL35" s="11"/>
      <c r="CJM35" s="11"/>
      <c r="CJN35" s="11"/>
      <c r="CJO35" s="11"/>
      <c r="CJP35" s="11"/>
      <c r="CJQ35" s="11"/>
      <c r="CJR35" s="11"/>
      <c r="CJS35" s="11"/>
      <c r="CJT35" s="11"/>
      <c r="CJU35" s="11"/>
      <c r="CJV35" s="11"/>
      <c r="CJW35" s="11"/>
      <c r="CJX35" s="11"/>
      <c r="CJY35" s="11"/>
      <c r="CJZ35" s="11"/>
      <c r="CKA35" s="11"/>
      <c r="CKB35" s="11"/>
      <c r="CKC35" s="11"/>
      <c r="CKD35" s="11"/>
      <c r="CKE35" s="11"/>
      <c r="CKF35" s="11"/>
      <c r="CKG35" s="11"/>
      <c r="CKH35" s="11"/>
      <c r="CKI35" s="11"/>
      <c r="CKJ35" s="11"/>
      <c r="CKK35" s="11"/>
      <c r="CKL35" s="11"/>
      <c r="CKM35" s="11"/>
      <c r="CKN35" s="11"/>
      <c r="CKO35" s="11"/>
      <c r="CKP35" s="11"/>
      <c r="CKQ35" s="11"/>
      <c r="CKR35" s="11"/>
      <c r="CKS35" s="11"/>
      <c r="CKT35" s="11"/>
      <c r="CKU35" s="11"/>
      <c r="CKV35" s="11"/>
      <c r="CKW35" s="11"/>
      <c r="CKX35" s="11"/>
      <c r="CKY35" s="11"/>
      <c r="CKZ35" s="11"/>
      <c r="CLA35" s="11"/>
      <c r="CLB35" s="11"/>
      <c r="CLC35" s="11"/>
      <c r="CLD35" s="11"/>
      <c r="CLE35" s="11"/>
      <c r="CLF35" s="11"/>
      <c r="CLG35" s="11"/>
      <c r="CLH35" s="11"/>
      <c r="CLI35" s="11"/>
      <c r="CLJ35" s="11"/>
      <c r="CLK35" s="11"/>
      <c r="CLL35" s="11"/>
      <c r="CLM35" s="11"/>
      <c r="CLN35" s="11"/>
      <c r="CLO35" s="11"/>
      <c r="CLP35" s="11"/>
      <c r="CLQ35" s="11"/>
      <c r="CLR35" s="11"/>
      <c r="CLS35" s="11"/>
      <c r="CLT35" s="11"/>
      <c r="CLU35" s="11"/>
      <c r="CLV35" s="11"/>
      <c r="CLW35" s="11"/>
      <c r="CLX35" s="11"/>
      <c r="CLY35" s="11"/>
      <c r="CLZ35" s="11"/>
      <c r="CMA35" s="11"/>
      <c r="CMB35" s="11"/>
      <c r="CMC35" s="11"/>
      <c r="CMD35" s="11"/>
      <c r="CME35" s="11"/>
      <c r="CMF35" s="11"/>
      <c r="CMG35" s="11"/>
      <c r="CMH35" s="11"/>
      <c r="CMI35" s="11"/>
      <c r="CMJ35" s="11"/>
      <c r="CMK35" s="11"/>
      <c r="CML35" s="11"/>
      <c r="CMM35" s="11"/>
      <c r="CMN35" s="11"/>
      <c r="CMO35" s="11"/>
      <c r="CMP35" s="11"/>
      <c r="CMQ35" s="11"/>
      <c r="CMR35" s="11"/>
      <c r="CMS35" s="11"/>
      <c r="CMT35" s="11"/>
      <c r="CMU35" s="11"/>
      <c r="CMV35" s="11"/>
      <c r="CMW35" s="11"/>
      <c r="CMX35" s="11"/>
      <c r="CMY35" s="11"/>
      <c r="CMZ35" s="11"/>
      <c r="CNA35" s="11"/>
      <c r="CNB35" s="11"/>
      <c r="CNC35" s="11"/>
      <c r="CND35" s="11"/>
      <c r="CNE35" s="11"/>
      <c r="CNF35" s="11"/>
      <c r="CNG35" s="11"/>
      <c r="CNH35" s="11"/>
      <c r="CNI35" s="11"/>
      <c r="CNJ35" s="11"/>
      <c r="CNK35" s="11"/>
      <c r="CNL35" s="11"/>
      <c r="CNM35" s="11"/>
      <c r="CNN35" s="11"/>
      <c r="CNO35" s="11"/>
      <c r="CNP35" s="11"/>
      <c r="CNQ35" s="11"/>
      <c r="CNR35" s="11"/>
      <c r="CNS35" s="11"/>
      <c r="CNT35" s="11"/>
      <c r="CNU35" s="11"/>
      <c r="CNV35" s="11"/>
      <c r="CNW35" s="11"/>
      <c r="CNX35" s="11"/>
      <c r="CNY35" s="11"/>
      <c r="CNZ35" s="11"/>
      <c r="COA35" s="11"/>
      <c r="COB35" s="11"/>
      <c r="COC35" s="11"/>
      <c r="COD35" s="11"/>
      <c r="COE35" s="11"/>
      <c r="COF35" s="11"/>
      <c r="COG35" s="11"/>
      <c r="COH35" s="11"/>
      <c r="COI35" s="11"/>
      <c r="COJ35" s="11"/>
      <c r="COK35" s="11"/>
      <c r="COL35" s="11"/>
      <c r="COM35" s="11"/>
      <c r="CON35" s="11"/>
      <c r="COO35" s="11"/>
      <c r="COP35" s="11"/>
      <c r="COQ35" s="11"/>
      <c r="COR35" s="11"/>
      <c r="COS35" s="11"/>
      <c r="COT35" s="11"/>
      <c r="COU35" s="11"/>
      <c r="COV35" s="11"/>
      <c r="COW35" s="11"/>
      <c r="COX35" s="11"/>
      <c r="COY35" s="11"/>
      <c r="COZ35" s="11"/>
      <c r="CPA35" s="11"/>
      <c r="CPB35" s="11"/>
      <c r="CPC35" s="11"/>
      <c r="CPD35" s="11"/>
      <c r="CPE35" s="11"/>
      <c r="CPF35" s="11"/>
      <c r="CPG35" s="11"/>
      <c r="CPH35" s="11"/>
      <c r="CPI35" s="11"/>
      <c r="CPJ35" s="11"/>
      <c r="CPK35" s="11"/>
      <c r="CPL35" s="11"/>
      <c r="CPM35" s="11"/>
      <c r="CPN35" s="11"/>
      <c r="CPO35" s="11"/>
      <c r="CPP35" s="11"/>
      <c r="CPQ35" s="11"/>
      <c r="CPR35" s="11"/>
      <c r="CPS35" s="11"/>
      <c r="CPT35" s="11"/>
      <c r="CPU35" s="11"/>
      <c r="CPV35" s="11"/>
      <c r="CPW35" s="11"/>
      <c r="CPX35" s="11"/>
      <c r="CPY35" s="11"/>
      <c r="CPZ35" s="11"/>
      <c r="CQA35" s="11"/>
      <c r="CQB35" s="11"/>
      <c r="CQC35" s="11"/>
      <c r="CQD35" s="11"/>
      <c r="CQE35" s="11"/>
      <c r="CQF35" s="11"/>
      <c r="CQG35" s="11"/>
      <c r="CQH35" s="11"/>
      <c r="CQI35" s="11"/>
      <c r="CQJ35" s="11"/>
      <c r="CQK35" s="11"/>
      <c r="CQL35" s="11"/>
      <c r="CQM35" s="11"/>
      <c r="CQN35" s="11"/>
      <c r="CQO35" s="11"/>
      <c r="CQP35" s="11"/>
      <c r="CQQ35" s="11"/>
      <c r="CQR35" s="11"/>
      <c r="CQS35" s="11"/>
      <c r="CQT35" s="11"/>
      <c r="CQU35" s="11"/>
      <c r="CQV35" s="11"/>
      <c r="CQW35" s="11"/>
      <c r="CQX35" s="11"/>
      <c r="CQY35" s="11"/>
      <c r="CQZ35" s="11"/>
      <c r="CRA35" s="11"/>
      <c r="CRB35" s="11"/>
      <c r="CRC35" s="11"/>
      <c r="CRD35" s="11"/>
      <c r="CRE35" s="11"/>
      <c r="CRF35" s="11"/>
      <c r="CRG35" s="11"/>
      <c r="CRH35" s="11"/>
      <c r="CRI35" s="11"/>
      <c r="CRJ35" s="11"/>
      <c r="CRK35" s="11"/>
      <c r="CRL35" s="11"/>
      <c r="CRM35" s="11"/>
      <c r="CRN35" s="11"/>
      <c r="CRO35" s="11"/>
      <c r="CRP35" s="11"/>
      <c r="CRQ35" s="11"/>
      <c r="CRR35" s="11"/>
      <c r="CRS35" s="11"/>
      <c r="CRT35" s="11"/>
      <c r="CRU35" s="11"/>
      <c r="CRV35" s="11"/>
      <c r="CRW35" s="11"/>
      <c r="CRX35" s="11"/>
      <c r="CRY35" s="11"/>
      <c r="CRZ35" s="11"/>
      <c r="CSA35" s="11"/>
      <c r="CSB35" s="11"/>
      <c r="CSC35" s="11"/>
      <c r="CSD35" s="11"/>
      <c r="CSE35" s="11"/>
      <c r="CSF35" s="11"/>
      <c r="CSG35" s="11"/>
      <c r="CSH35" s="11"/>
      <c r="CSI35" s="11"/>
      <c r="CSJ35" s="11"/>
      <c r="CSK35" s="11"/>
      <c r="CSL35" s="11"/>
      <c r="CSM35" s="11"/>
      <c r="CSN35" s="11"/>
      <c r="CSO35" s="11"/>
      <c r="CSP35" s="11"/>
      <c r="CSQ35" s="11"/>
      <c r="CSR35" s="11"/>
      <c r="CSS35" s="11"/>
      <c r="CST35" s="11"/>
      <c r="CSU35" s="11"/>
      <c r="CSV35" s="11"/>
      <c r="CSW35" s="11"/>
      <c r="CSX35" s="11"/>
      <c r="CSY35" s="11"/>
      <c r="CSZ35" s="11"/>
      <c r="CTA35" s="11"/>
      <c r="CTB35" s="11"/>
      <c r="CTC35" s="11"/>
      <c r="CTD35" s="11"/>
      <c r="CTE35" s="11"/>
      <c r="CTF35" s="11"/>
      <c r="CTG35" s="11"/>
      <c r="CTH35" s="11"/>
      <c r="CTI35" s="11"/>
      <c r="CTJ35" s="11"/>
      <c r="CTK35" s="11"/>
      <c r="CTL35" s="11"/>
      <c r="CTM35" s="11"/>
      <c r="CTN35" s="11"/>
      <c r="CTO35" s="11"/>
      <c r="CTP35" s="11"/>
      <c r="CTQ35" s="11"/>
      <c r="CTR35" s="11"/>
      <c r="CTS35" s="11"/>
      <c r="CTT35" s="11"/>
      <c r="CTU35" s="11"/>
      <c r="CTV35" s="11"/>
      <c r="CTW35" s="11"/>
      <c r="CTX35" s="11"/>
      <c r="CTY35" s="11"/>
      <c r="CTZ35" s="11"/>
      <c r="CUA35" s="11"/>
      <c r="CUB35" s="11"/>
      <c r="CUC35" s="11"/>
      <c r="CUD35" s="11"/>
      <c r="CUE35" s="11"/>
      <c r="CUF35" s="11"/>
      <c r="CUG35" s="11"/>
      <c r="CUH35" s="11"/>
      <c r="CUI35" s="11"/>
      <c r="CUJ35" s="11"/>
      <c r="CUK35" s="11"/>
      <c r="CUL35" s="11"/>
      <c r="CUM35" s="11"/>
      <c r="CUN35" s="11"/>
      <c r="CUO35" s="11"/>
      <c r="CUP35" s="11"/>
      <c r="CUQ35" s="11"/>
      <c r="CUR35" s="11"/>
      <c r="CUS35" s="11"/>
      <c r="CUT35" s="11"/>
      <c r="CUU35" s="11"/>
      <c r="CUV35" s="11"/>
      <c r="CUW35" s="11"/>
      <c r="CUX35" s="11"/>
      <c r="CUY35" s="11"/>
      <c r="CUZ35" s="11"/>
      <c r="CVA35" s="11"/>
      <c r="CVB35" s="11"/>
      <c r="CVC35" s="11"/>
      <c r="CVD35" s="11"/>
      <c r="CVE35" s="11"/>
      <c r="CVF35" s="11"/>
      <c r="CVG35" s="11"/>
      <c r="CVH35" s="11"/>
      <c r="CVI35" s="11"/>
      <c r="CVJ35" s="11"/>
      <c r="CVK35" s="11"/>
      <c r="CVL35" s="11"/>
      <c r="CVM35" s="11"/>
      <c r="CVN35" s="11"/>
      <c r="CVO35" s="11"/>
      <c r="CVP35" s="11"/>
      <c r="CVQ35" s="11"/>
      <c r="CVR35" s="11"/>
      <c r="CVS35" s="11"/>
      <c r="CVT35" s="11"/>
      <c r="CVU35" s="11"/>
      <c r="CVV35" s="11"/>
      <c r="CVW35" s="11"/>
      <c r="CVX35" s="11"/>
      <c r="CVY35" s="11"/>
      <c r="CVZ35" s="11"/>
      <c r="CWA35" s="11"/>
      <c r="CWB35" s="11"/>
      <c r="CWC35" s="11"/>
      <c r="CWD35" s="11"/>
      <c r="CWE35" s="11"/>
      <c r="CWF35" s="11"/>
      <c r="CWG35" s="11"/>
      <c r="CWH35" s="11"/>
      <c r="CWI35" s="11"/>
      <c r="CWJ35" s="11"/>
      <c r="CWK35" s="11"/>
      <c r="CWL35" s="11"/>
      <c r="CWM35" s="11"/>
      <c r="CWN35" s="11"/>
      <c r="CWO35" s="11"/>
      <c r="CWP35" s="11"/>
      <c r="CWQ35" s="11"/>
      <c r="CWR35" s="11"/>
      <c r="CWS35" s="11"/>
      <c r="CWT35" s="11"/>
      <c r="CWU35" s="11"/>
      <c r="CWV35" s="11"/>
      <c r="CWW35" s="11"/>
      <c r="CWX35" s="11"/>
      <c r="CWY35" s="11"/>
      <c r="CWZ35" s="11"/>
      <c r="CXA35" s="11"/>
      <c r="CXB35" s="11"/>
      <c r="CXC35" s="11"/>
      <c r="CXD35" s="11"/>
      <c r="CXE35" s="11"/>
      <c r="CXF35" s="11"/>
      <c r="CXG35" s="11"/>
      <c r="CXH35" s="11"/>
      <c r="CXI35" s="11"/>
      <c r="CXJ35" s="11"/>
      <c r="CXK35" s="11"/>
      <c r="CXL35" s="11"/>
      <c r="CXM35" s="11"/>
      <c r="CXN35" s="11"/>
      <c r="CXO35" s="11"/>
      <c r="CXP35" s="11"/>
      <c r="CXQ35" s="11"/>
      <c r="CXR35" s="11"/>
      <c r="CXS35" s="11"/>
      <c r="CXT35" s="11"/>
      <c r="CXU35" s="11"/>
      <c r="CXV35" s="11"/>
      <c r="CXW35" s="11"/>
      <c r="CXX35" s="11"/>
      <c r="CXY35" s="11"/>
      <c r="CXZ35" s="11"/>
      <c r="CYA35" s="11"/>
      <c r="CYB35" s="11"/>
      <c r="CYC35" s="11"/>
      <c r="CYD35" s="11"/>
      <c r="CYE35" s="11"/>
      <c r="CYF35" s="11"/>
      <c r="CYG35" s="11"/>
      <c r="CYH35" s="11"/>
      <c r="CYI35" s="11"/>
      <c r="CYJ35" s="11"/>
      <c r="CYK35" s="11"/>
      <c r="CYL35" s="11"/>
      <c r="CYM35" s="11"/>
      <c r="CYN35" s="11"/>
      <c r="CYO35" s="11"/>
      <c r="CYP35" s="11"/>
      <c r="CYQ35" s="11"/>
      <c r="CYR35" s="11"/>
      <c r="CYS35" s="11"/>
      <c r="CYT35" s="11"/>
      <c r="CYU35" s="11"/>
      <c r="CYV35" s="11"/>
      <c r="CYW35" s="11"/>
      <c r="CYX35" s="11"/>
      <c r="CYY35" s="11"/>
      <c r="CYZ35" s="11"/>
      <c r="CZA35" s="11"/>
      <c r="CZB35" s="11"/>
      <c r="CZC35" s="11"/>
      <c r="CZD35" s="11"/>
      <c r="CZE35" s="11"/>
      <c r="CZF35" s="11"/>
      <c r="CZG35" s="11"/>
      <c r="CZH35" s="11"/>
      <c r="CZI35" s="11"/>
      <c r="CZJ35" s="11"/>
      <c r="CZK35" s="11"/>
      <c r="CZL35" s="11"/>
      <c r="CZM35" s="11"/>
      <c r="CZN35" s="11"/>
      <c r="CZO35" s="11"/>
      <c r="CZP35" s="11"/>
      <c r="CZQ35" s="11"/>
      <c r="CZR35" s="11"/>
      <c r="CZS35" s="11"/>
      <c r="CZT35" s="11"/>
      <c r="CZU35" s="11"/>
      <c r="CZV35" s="11"/>
      <c r="CZW35" s="11"/>
      <c r="CZX35" s="11"/>
      <c r="CZY35" s="11"/>
      <c r="CZZ35" s="11"/>
      <c r="DAA35" s="11"/>
      <c r="DAB35" s="11"/>
      <c r="DAC35" s="11"/>
      <c r="DAD35" s="11"/>
      <c r="DAE35" s="11"/>
      <c r="DAF35" s="11"/>
      <c r="DAG35" s="11"/>
      <c r="DAH35" s="11"/>
      <c r="DAI35" s="11"/>
      <c r="DAJ35" s="11"/>
      <c r="DAK35" s="11"/>
      <c r="DAL35" s="11"/>
      <c r="DAM35" s="11"/>
      <c r="DAN35" s="11"/>
      <c r="DAO35" s="11"/>
      <c r="DAP35" s="11"/>
      <c r="DAQ35" s="11"/>
      <c r="DAR35" s="11"/>
      <c r="DAS35" s="11"/>
      <c r="DAT35" s="11"/>
      <c r="DAU35" s="11"/>
      <c r="DAV35" s="11"/>
      <c r="DAW35" s="11"/>
      <c r="DAX35" s="11"/>
      <c r="DAY35" s="11"/>
      <c r="DAZ35" s="11"/>
      <c r="DBA35" s="11"/>
      <c r="DBB35" s="11"/>
      <c r="DBC35" s="11"/>
      <c r="DBD35" s="11"/>
      <c r="DBE35" s="11"/>
      <c r="DBF35" s="11"/>
      <c r="DBG35" s="11"/>
      <c r="DBH35" s="11"/>
      <c r="DBI35" s="11"/>
      <c r="DBJ35" s="11"/>
      <c r="DBK35" s="11"/>
      <c r="DBL35" s="11"/>
      <c r="DBM35" s="11"/>
      <c r="DBN35" s="11"/>
      <c r="DBO35" s="11"/>
      <c r="DBP35" s="11"/>
      <c r="DBQ35" s="11"/>
      <c r="DBR35" s="11"/>
      <c r="DBS35" s="11"/>
      <c r="DBT35" s="11"/>
      <c r="DBU35" s="11"/>
      <c r="DBV35" s="11"/>
      <c r="DBW35" s="11"/>
      <c r="DBX35" s="11"/>
      <c r="DBY35" s="11"/>
      <c r="DBZ35" s="11"/>
      <c r="DCA35" s="11"/>
      <c r="DCB35" s="11"/>
      <c r="DCC35" s="11"/>
      <c r="DCD35" s="11"/>
      <c r="DCE35" s="11"/>
      <c r="DCF35" s="11"/>
      <c r="DCG35" s="11"/>
      <c r="DCH35" s="11"/>
      <c r="DCI35" s="11"/>
      <c r="DCJ35" s="11"/>
      <c r="DCK35" s="11"/>
      <c r="DCL35" s="11"/>
      <c r="DCM35" s="11"/>
      <c r="DCN35" s="11"/>
      <c r="DCO35" s="11"/>
      <c r="DCP35" s="11"/>
      <c r="DCQ35" s="11"/>
      <c r="DCR35" s="11"/>
      <c r="DCS35" s="11"/>
      <c r="DCT35" s="11"/>
      <c r="DCU35" s="11"/>
      <c r="DCV35" s="11"/>
      <c r="DCW35" s="11"/>
      <c r="DCX35" s="11"/>
      <c r="DCY35" s="11"/>
      <c r="DCZ35" s="11"/>
      <c r="DDA35" s="11"/>
      <c r="DDB35" s="11"/>
      <c r="DDC35" s="11"/>
      <c r="DDD35" s="11"/>
      <c r="DDE35" s="11"/>
      <c r="DDF35" s="11"/>
      <c r="DDG35" s="11"/>
      <c r="DDH35" s="11"/>
      <c r="DDI35" s="11"/>
      <c r="DDJ35" s="11"/>
      <c r="DDK35" s="11"/>
      <c r="DDL35" s="11"/>
      <c r="DDM35" s="11"/>
      <c r="DDN35" s="11"/>
      <c r="DDO35" s="11"/>
      <c r="DDP35" s="11"/>
      <c r="DDQ35" s="11"/>
      <c r="DDR35" s="11"/>
      <c r="DDS35" s="11"/>
      <c r="DDT35" s="11"/>
      <c r="DDU35" s="11"/>
      <c r="DDV35" s="11"/>
      <c r="DDW35" s="11"/>
      <c r="DDX35" s="11"/>
      <c r="DDY35" s="11"/>
      <c r="DDZ35" s="11"/>
      <c r="DEA35" s="11"/>
      <c r="DEB35" s="11"/>
      <c r="DEC35" s="11"/>
      <c r="DED35" s="11"/>
      <c r="DEE35" s="11"/>
      <c r="DEF35" s="11"/>
      <c r="DEG35" s="11"/>
      <c r="DEH35" s="11"/>
      <c r="DEI35" s="11"/>
      <c r="DEJ35" s="11"/>
      <c r="DEK35" s="11"/>
      <c r="DEL35" s="11"/>
      <c r="DEM35" s="11"/>
      <c r="DEN35" s="11"/>
      <c r="DEO35" s="11"/>
      <c r="DEP35" s="11"/>
      <c r="DEQ35" s="11"/>
      <c r="DER35" s="11"/>
      <c r="DES35" s="11"/>
      <c r="DET35" s="11"/>
      <c r="DEU35" s="11"/>
      <c r="DEV35" s="11"/>
      <c r="DEW35" s="11"/>
      <c r="DEX35" s="11"/>
      <c r="DEY35" s="11"/>
      <c r="DEZ35" s="11"/>
      <c r="DFA35" s="11"/>
      <c r="DFB35" s="11"/>
      <c r="DFC35" s="11"/>
      <c r="DFD35" s="11"/>
      <c r="DFE35" s="11"/>
      <c r="DFF35" s="11"/>
      <c r="DFG35" s="11"/>
      <c r="DFH35" s="11"/>
      <c r="DFI35" s="11"/>
      <c r="DFJ35" s="11"/>
      <c r="DFK35" s="11"/>
      <c r="DFL35" s="11"/>
      <c r="DFM35" s="11"/>
      <c r="DFN35" s="11"/>
      <c r="DFO35" s="11"/>
      <c r="DFP35" s="11"/>
      <c r="DFQ35" s="11"/>
      <c r="DFR35" s="11"/>
      <c r="DFS35" s="11"/>
      <c r="DFT35" s="11"/>
      <c r="DFU35" s="11"/>
      <c r="DFV35" s="11"/>
      <c r="DFW35" s="11"/>
      <c r="DFX35" s="11"/>
      <c r="DFY35" s="11"/>
      <c r="DFZ35" s="11"/>
      <c r="DGA35" s="11"/>
      <c r="DGB35" s="11"/>
      <c r="DGC35" s="11"/>
      <c r="DGD35" s="11"/>
      <c r="DGE35" s="11"/>
      <c r="DGF35" s="11"/>
      <c r="DGG35" s="11"/>
      <c r="DGH35" s="11"/>
      <c r="DGI35" s="11"/>
      <c r="DGJ35" s="11"/>
      <c r="DGK35" s="11"/>
      <c r="DGL35" s="11"/>
      <c r="DGM35" s="11"/>
      <c r="DGN35" s="11"/>
      <c r="DGO35" s="11"/>
      <c r="DGP35" s="11"/>
      <c r="DGQ35" s="11"/>
      <c r="DGR35" s="11"/>
      <c r="DGS35" s="11"/>
      <c r="DGT35" s="11"/>
      <c r="DGU35" s="11"/>
      <c r="DGV35" s="11"/>
      <c r="DGW35" s="11"/>
      <c r="DGX35" s="11"/>
      <c r="DGY35" s="11"/>
      <c r="DGZ35" s="11"/>
      <c r="DHA35" s="11"/>
      <c r="DHB35" s="11"/>
      <c r="DHC35" s="11"/>
      <c r="DHD35" s="11"/>
      <c r="DHE35" s="11"/>
      <c r="DHF35" s="11"/>
      <c r="DHG35" s="11"/>
      <c r="DHH35" s="11"/>
      <c r="DHI35" s="11"/>
      <c r="DHJ35" s="11"/>
      <c r="DHK35" s="11"/>
      <c r="DHL35" s="11"/>
      <c r="DHM35" s="11"/>
      <c r="DHN35" s="11"/>
      <c r="DHO35" s="11"/>
      <c r="DHP35" s="11"/>
      <c r="DHQ35" s="11"/>
      <c r="DHR35" s="11"/>
      <c r="DHS35" s="11"/>
      <c r="DHT35" s="11"/>
      <c r="DHU35" s="11"/>
      <c r="DHV35" s="11"/>
      <c r="DHW35" s="11"/>
      <c r="DHX35" s="11"/>
      <c r="DHY35" s="11"/>
      <c r="DHZ35" s="11"/>
      <c r="DIA35" s="11"/>
      <c r="DIB35" s="11"/>
      <c r="DIC35" s="11"/>
      <c r="DID35" s="11"/>
      <c r="DIE35" s="11"/>
      <c r="DIF35" s="11"/>
      <c r="DIG35" s="11"/>
      <c r="DIH35" s="11"/>
      <c r="DII35" s="11"/>
      <c r="DIJ35" s="11"/>
      <c r="DIK35" s="11"/>
      <c r="DIL35" s="11"/>
      <c r="DIM35" s="11"/>
      <c r="DIN35" s="11"/>
      <c r="DIO35" s="11"/>
      <c r="DIP35" s="11"/>
      <c r="DIQ35" s="11"/>
      <c r="DIR35" s="11"/>
      <c r="DIS35" s="11"/>
      <c r="DIT35" s="11"/>
      <c r="DIU35" s="11"/>
      <c r="DIV35" s="11"/>
      <c r="DIW35" s="11"/>
      <c r="DIX35" s="11"/>
      <c r="DIY35" s="11"/>
      <c r="DIZ35" s="11"/>
      <c r="DJA35" s="11"/>
      <c r="DJB35" s="11"/>
      <c r="DJC35" s="11"/>
      <c r="DJD35" s="11"/>
      <c r="DJE35" s="11"/>
      <c r="DJF35" s="11"/>
      <c r="DJG35" s="11"/>
      <c r="DJH35" s="11"/>
      <c r="DJI35" s="11"/>
      <c r="DJJ35" s="11"/>
      <c r="DJK35" s="11"/>
      <c r="DJL35" s="11"/>
      <c r="DJM35" s="11"/>
      <c r="DJN35" s="11"/>
      <c r="DJO35" s="11"/>
      <c r="DJP35" s="11"/>
      <c r="DJQ35" s="11"/>
      <c r="DJR35" s="11"/>
      <c r="DJS35" s="11"/>
      <c r="DJT35" s="11"/>
      <c r="DJU35" s="11"/>
      <c r="DJV35" s="11"/>
      <c r="DJW35" s="11"/>
      <c r="DJX35" s="11"/>
      <c r="DJY35" s="11"/>
      <c r="DJZ35" s="11"/>
      <c r="DKA35" s="11"/>
      <c r="DKB35" s="11"/>
      <c r="DKC35" s="11"/>
      <c r="DKD35" s="11"/>
      <c r="DKE35" s="11"/>
      <c r="DKF35" s="11"/>
      <c r="DKG35" s="11"/>
      <c r="DKH35" s="11"/>
      <c r="DKI35" s="11"/>
      <c r="DKJ35" s="11"/>
      <c r="DKK35" s="11"/>
      <c r="DKL35" s="11"/>
      <c r="DKM35" s="11"/>
      <c r="DKN35" s="11"/>
      <c r="DKO35" s="11"/>
      <c r="DKP35" s="11"/>
      <c r="DKQ35" s="11"/>
      <c r="DKR35" s="11"/>
      <c r="DKS35" s="11"/>
      <c r="DKT35" s="11"/>
      <c r="DKU35" s="11"/>
      <c r="DKV35" s="11"/>
      <c r="DKW35" s="11"/>
      <c r="DKX35" s="11"/>
      <c r="DKY35" s="11"/>
      <c r="DKZ35" s="11"/>
      <c r="DLA35" s="11"/>
      <c r="DLB35" s="11"/>
      <c r="DLC35" s="11"/>
      <c r="DLD35" s="11"/>
      <c r="DLE35" s="11"/>
      <c r="DLF35" s="11"/>
      <c r="DLG35" s="11"/>
      <c r="DLH35" s="11"/>
      <c r="DLI35" s="11"/>
      <c r="DLJ35" s="11"/>
      <c r="DLK35" s="11"/>
      <c r="DLL35" s="11"/>
      <c r="DLM35" s="11"/>
      <c r="DLN35" s="11"/>
      <c r="DLO35" s="11"/>
      <c r="DLP35" s="11"/>
      <c r="DLQ35" s="11"/>
      <c r="DLR35" s="11"/>
      <c r="DLS35" s="11"/>
      <c r="DLT35" s="11"/>
      <c r="DLU35" s="11"/>
      <c r="DLV35" s="11"/>
      <c r="DLW35" s="11"/>
      <c r="DLX35" s="11"/>
      <c r="DLY35" s="11"/>
      <c r="DLZ35" s="11"/>
      <c r="DMA35" s="11"/>
      <c r="DMB35" s="11"/>
      <c r="DMC35" s="11"/>
      <c r="DMD35" s="11"/>
      <c r="DME35" s="11"/>
      <c r="DMF35" s="11"/>
      <c r="DMG35" s="11"/>
      <c r="DMH35" s="11"/>
      <c r="DMI35" s="11"/>
      <c r="DMJ35" s="11"/>
      <c r="DMK35" s="11"/>
      <c r="DML35" s="11"/>
      <c r="DMM35" s="11"/>
      <c r="DMN35" s="11"/>
      <c r="DMO35" s="11"/>
      <c r="DMP35" s="11"/>
      <c r="DMQ35" s="11"/>
      <c r="DMR35" s="11"/>
      <c r="DMS35" s="11"/>
      <c r="DMT35" s="11"/>
      <c r="DMU35" s="11"/>
      <c r="DMV35" s="11"/>
      <c r="DMW35" s="11"/>
      <c r="DMX35" s="11"/>
      <c r="DMY35" s="11"/>
      <c r="DMZ35" s="11"/>
      <c r="DNA35" s="11"/>
      <c r="DNB35" s="11"/>
      <c r="DNC35" s="11"/>
      <c r="DND35" s="11"/>
      <c r="DNE35" s="11"/>
      <c r="DNF35" s="11"/>
      <c r="DNG35" s="11"/>
      <c r="DNH35" s="11"/>
      <c r="DNI35" s="11"/>
      <c r="DNJ35" s="11"/>
      <c r="DNK35" s="11"/>
      <c r="DNL35" s="11"/>
      <c r="DNM35" s="11"/>
      <c r="DNN35" s="11"/>
      <c r="DNO35" s="11"/>
      <c r="DNP35" s="11"/>
      <c r="DNQ35" s="11"/>
      <c r="DNR35" s="11"/>
      <c r="DNS35" s="11"/>
      <c r="DNT35" s="11"/>
      <c r="DNU35" s="11"/>
      <c r="DNV35" s="11"/>
      <c r="DNW35" s="11"/>
      <c r="DNX35" s="11"/>
      <c r="DNY35" s="11"/>
      <c r="DNZ35" s="11"/>
      <c r="DOA35" s="11"/>
      <c r="DOB35" s="11"/>
      <c r="DOC35" s="11"/>
      <c r="DOD35" s="11"/>
      <c r="DOE35" s="11"/>
      <c r="DOF35" s="11"/>
      <c r="DOG35" s="11"/>
      <c r="DOH35" s="11"/>
      <c r="DOI35" s="11"/>
      <c r="DOJ35" s="11"/>
      <c r="DOK35" s="11"/>
      <c r="DOL35" s="11"/>
      <c r="DOM35" s="11"/>
      <c r="DON35" s="11"/>
      <c r="DOO35" s="11"/>
      <c r="DOP35" s="11"/>
      <c r="DOQ35" s="11"/>
      <c r="DOR35" s="11"/>
      <c r="DOS35" s="11"/>
      <c r="DOT35" s="11"/>
      <c r="DOU35" s="11"/>
      <c r="DOV35" s="11"/>
      <c r="DOW35" s="11"/>
      <c r="DOX35" s="11"/>
      <c r="DOY35" s="11"/>
      <c r="DOZ35" s="11"/>
      <c r="DPA35" s="11"/>
      <c r="DPB35" s="11"/>
      <c r="DPC35" s="11"/>
      <c r="DPD35" s="11"/>
      <c r="DPE35" s="11"/>
      <c r="DPF35" s="11"/>
      <c r="DPG35" s="11"/>
      <c r="DPH35" s="11"/>
      <c r="DPI35" s="11"/>
      <c r="DPJ35" s="11"/>
      <c r="DPK35" s="11"/>
      <c r="DPL35" s="11"/>
      <c r="DPM35" s="11"/>
      <c r="DPN35" s="11"/>
      <c r="DPO35" s="11"/>
      <c r="DPP35" s="11"/>
      <c r="DPQ35" s="11"/>
      <c r="DPR35" s="11"/>
      <c r="DPS35" s="11"/>
      <c r="DPT35" s="11"/>
      <c r="DPU35" s="11"/>
      <c r="DPV35" s="11"/>
      <c r="DPW35" s="11"/>
      <c r="DPX35" s="11"/>
      <c r="DPY35" s="11"/>
      <c r="DPZ35" s="11"/>
      <c r="DQA35" s="11"/>
      <c r="DQB35" s="11"/>
      <c r="DQC35" s="11"/>
      <c r="DQD35" s="11"/>
      <c r="DQE35" s="11"/>
      <c r="DQF35" s="11"/>
      <c r="DQG35" s="11"/>
      <c r="DQH35" s="11"/>
      <c r="DQI35" s="11"/>
      <c r="DQJ35" s="11"/>
      <c r="DQK35" s="11"/>
      <c r="DQL35" s="11"/>
      <c r="DQM35" s="11"/>
      <c r="DQN35" s="11"/>
      <c r="DQO35" s="11"/>
      <c r="DQP35" s="11"/>
      <c r="DQQ35" s="11"/>
      <c r="DQR35" s="11"/>
      <c r="DQS35" s="11"/>
      <c r="DQT35" s="11"/>
      <c r="DQU35" s="11"/>
      <c r="DQV35" s="11"/>
      <c r="DQW35" s="11"/>
      <c r="DQX35" s="11"/>
      <c r="DQY35" s="11"/>
      <c r="DQZ35" s="11"/>
      <c r="DRA35" s="11"/>
      <c r="DRB35" s="11"/>
      <c r="DRC35" s="11"/>
      <c r="DRD35" s="11"/>
      <c r="DRE35" s="11"/>
      <c r="DRF35" s="11"/>
      <c r="DRG35" s="11"/>
      <c r="DRH35" s="11"/>
      <c r="DRI35" s="11"/>
      <c r="DRJ35" s="11"/>
      <c r="DRK35" s="11"/>
      <c r="DRL35" s="11"/>
      <c r="DRM35" s="11"/>
      <c r="DRN35" s="11"/>
      <c r="DRO35" s="11"/>
      <c r="DRP35" s="11"/>
      <c r="DRQ35" s="11"/>
      <c r="DRR35" s="11"/>
      <c r="DRS35" s="11"/>
      <c r="DRT35" s="11"/>
      <c r="DRU35" s="11"/>
      <c r="DRV35" s="11"/>
      <c r="DRW35" s="11"/>
      <c r="DRX35" s="11"/>
      <c r="DRY35" s="11"/>
      <c r="DRZ35" s="11"/>
      <c r="DSA35" s="11"/>
      <c r="DSB35" s="11"/>
      <c r="DSC35" s="11"/>
      <c r="DSD35" s="11"/>
      <c r="DSE35" s="11"/>
      <c r="DSF35" s="11"/>
      <c r="DSG35" s="11"/>
      <c r="DSH35" s="11"/>
      <c r="DSI35" s="11"/>
      <c r="DSJ35" s="11"/>
      <c r="DSK35" s="11"/>
      <c r="DSL35" s="11"/>
      <c r="DSM35" s="11"/>
      <c r="DSN35" s="11"/>
      <c r="DSO35" s="11"/>
      <c r="DSP35" s="11"/>
      <c r="DSQ35" s="11"/>
      <c r="DSR35" s="11"/>
      <c r="DSS35" s="11"/>
      <c r="DST35" s="11"/>
      <c r="DSU35" s="11"/>
      <c r="DSV35" s="11"/>
      <c r="DSW35" s="11"/>
      <c r="DSX35" s="11"/>
      <c r="DSY35" s="11"/>
      <c r="DSZ35" s="11"/>
      <c r="DTA35" s="11"/>
      <c r="DTB35" s="11"/>
      <c r="DTC35" s="11"/>
      <c r="DTD35" s="11"/>
      <c r="DTE35" s="11"/>
      <c r="DTF35" s="11"/>
      <c r="DTG35" s="11"/>
      <c r="DTH35" s="11"/>
      <c r="DTI35" s="11"/>
      <c r="DTJ35" s="11"/>
      <c r="DTK35" s="11"/>
      <c r="DTL35" s="11"/>
      <c r="DTM35" s="11"/>
      <c r="DTN35" s="11"/>
      <c r="DTO35" s="11"/>
      <c r="DTP35" s="11"/>
      <c r="DTQ35" s="11"/>
      <c r="DTR35" s="11"/>
      <c r="DTS35" s="11"/>
      <c r="DTT35" s="11"/>
      <c r="DTU35" s="11"/>
      <c r="DTV35" s="11"/>
      <c r="DTW35" s="11"/>
      <c r="DTX35" s="11"/>
      <c r="DTY35" s="11"/>
      <c r="DTZ35" s="11"/>
      <c r="DUA35" s="11"/>
      <c r="DUB35" s="11"/>
      <c r="DUC35" s="11"/>
      <c r="DUD35" s="11"/>
      <c r="DUE35" s="11"/>
      <c r="DUF35" s="11"/>
      <c r="DUG35" s="11"/>
      <c r="DUH35" s="11"/>
      <c r="DUI35" s="11"/>
      <c r="DUJ35" s="11"/>
      <c r="DUK35" s="11"/>
      <c r="DUL35" s="11"/>
      <c r="DUM35" s="11"/>
      <c r="DUN35" s="11"/>
      <c r="DUO35" s="11"/>
      <c r="DUP35" s="11"/>
      <c r="DUQ35" s="11"/>
      <c r="DUR35" s="11"/>
      <c r="DUS35" s="11"/>
      <c r="DUT35" s="11"/>
      <c r="DUU35" s="11"/>
      <c r="DUV35" s="11"/>
      <c r="DUW35" s="11"/>
      <c r="DUX35" s="11"/>
      <c r="DUY35" s="11"/>
      <c r="DUZ35" s="11"/>
      <c r="DVA35" s="11"/>
      <c r="DVB35" s="11"/>
      <c r="DVC35" s="11"/>
      <c r="DVD35" s="11"/>
      <c r="DVE35" s="11"/>
      <c r="DVF35" s="11"/>
      <c r="DVG35" s="11"/>
      <c r="DVH35" s="11"/>
      <c r="DVI35" s="11"/>
      <c r="DVJ35" s="11"/>
      <c r="DVK35" s="11"/>
      <c r="DVL35" s="11"/>
      <c r="DVM35" s="11"/>
      <c r="DVN35" s="11"/>
      <c r="DVO35" s="11"/>
      <c r="DVP35" s="11"/>
      <c r="DVQ35" s="11"/>
      <c r="DVR35" s="11"/>
      <c r="DVS35" s="11"/>
      <c r="DVT35" s="11"/>
      <c r="DVU35" s="11"/>
      <c r="DVV35" s="11"/>
      <c r="DVW35" s="11"/>
      <c r="DVX35" s="11"/>
      <c r="DVY35" s="11"/>
      <c r="DVZ35" s="11"/>
      <c r="DWA35" s="11"/>
      <c r="DWB35" s="11"/>
      <c r="DWC35" s="11"/>
      <c r="DWD35" s="11"/>
      <c r="DWE35" s="11"/>
      <c r="DWF35" s="11"/>
      <c r="DWG35" s="11"/>
      <c r="DWH35" s="11"/>
      <c r="DWI35" s="11"/>
      <c r="DWJ35" s="11"/>
      <c r="DWK35" s="11"/>
      <c r="DWL35" s="11"/>
      <c r="DWM35" s="11"/>
      <c r="DWN35" s="11"/>
      <c r="DWO35" s="11"/>
      <c r="DWP35" s="11"/>
      <c r="DWQ35" s="11"/>
      <c r="DWR35" s="11"/>
      <c r="DWS35" s="11"/>
      <c r="DWT35" s="11"/>
      <c r="DWU35" s="11"/>
      <c r="DWV35" s="11"/>
      <c r="DWW35" s="11"/>
      <c r="DWX35" s="11"/>
      <c r="DWY35" s="11"/>
      <c r="DWZ35" s="11"/>
      <c r="DXA35" s="11"/>
      <c r="DXB35" s="11"/>
      <c r="DXC35" s="11"/>
      <c r="DXD35" s="11"/>
      <c r="DXE35" s="11"/>
      <c r="DXF35" s="11"/>
      <c r="DXG35" s="11"/>
      <c r="DXH35" s="11"/>
      <c r="DXI35" s="11"/>
      <c r="DXJ35" s="11"/>
      <c r="DXK35" s="11"/>
      <c r="DXL35" s="11"/>
      <c r="DXM35" s="11"/>
      <c r="DXN35" s="11"/>
      <c r="DXO35" s="11"/>
      <c r="DXP35" s="11"/>
      <c r="DXQ35" s="11"/>
      <c r="DXR35" s="11"/>
      <c r="DXS35" s="11"/>
      <c r="DXT35" s="11"/>
      <c r="DXU35" s="11"/>
      <c r="DXV35" s="11"/>
      <c r="DXW35" s="11"/>
      <c r="DXX35" s="11"/>
      <c r="DXY35" s="11"/>
      <c r="DXZ35" s="11"/>
      <c r="DYA35" s="11"/>
      <c r="DYB35" s="11"/>
      <c r="DYC35" s="11"/>
      <c r="DYD35" s="11"/>
      <c r="DYE35" s="11"/>
      <c r="DYF35" s="11"/>
      <c r="DYG35" s="11"/>
      <c r="DYH35" s="11"/>
      <c r="DYI35" s="11"/>
      <c r="DYJ35" s="11"/>
      <c r="DYK35" s="11"/>
      <c r="DYL35" s="11"/>
      <c r="DYM35" s="11"/>
      <c r="DYN35" s="11"/>
      <c r="DYO35" s="11"/>
      <c r="DYP35" s="11"/>
      <c r="DYQ35" s="11"/>
      <c r="DYR35" s="11"/>
      <c r="DYS35" s="11"/>
      <c r="DYT35" s="11"/>
      <c r="DYU35" s="11"/>
      <c r="DYV35" s="11"/>
      <c r="DYW35" s="11"/>
      <c r="DYX35" s="11"/>
      <c r="DYY35" s="11"/>
      <c r="DYZ35" s="11"/>
      <c r="DZA35" s="11"/>
      <c r="DZB35" s="11"/>
      <c r="DZC35" s="11"/>
      <c r="DZD35" s="11"/>
      <c r="DZE35" s="11"/>
      <c r="DZF35" s="11"/>
      <c r="DZG35" s="11"/>
      <c r="DZH35" s="11"/>
      <c r="DZI35" s="11"/>
      <c r="DZJ35" s="11"/>
      <c r="DZK35" s="11"/>
      <c r="DZL35" s="11"/>
      <c r="DZM35" s="11"/>
      <c r="DZN35" s="11"/>
      <c r="DZO35" s="11"/>
      <c r="DZP35" s="11"/>
      <c r="DZQ35" s="11"/>
      <c r="DZR35" s="11"/>
      <c r="DZS35" s="11"/>
      <c r="DZT35" s="11"/>
      <c r="DZU35" s="11"/>
      <c r="DZV35" s="11"/>
      <c r="DZW35" s="11"/>
      <c r="DZX35" s="11"/>
      <c r="DZY35" s="11"/>
      <c r="DZZ35" s="11"/>
      <c r="EAA35" s="11"/>
      <c r="EAB35" s="11"/>
      <c r="EAC35" s="11"/>
      <c r="EAD35" s="11"/>
      <c r="EAE35" s="11"/>
      <c r="EAF35" s="11"/>
      <c r="EAG35" s="11"/>
      <c r="EAH35" s="11"/>
      <c r="EAI35" s="11"/>
      <c r="EAJ35" s="11"/>
      <c r="EAK35" s="11"/>
      <c r="EAL35" s="11"/>
      <c r="EAM35" s="11"/>
      <c r="EAN35" s="11"/>
      <c r="EAO35" s="11"/>
      <c r="EAP35" s="11"/>
      <c r="EAQ35" s="11"/>
      <c r="EAR35" s="11"/>
      <c r="EAS35" s="11"/>
      <c r="EAT35" s="11"/>
      <c r="EAU35" s="11"/>
      <c r="EAV35" s="11"/>
      <c r="EAW35" s="11"/>
      <c r="EAX35" s="11"/>
      <c r="EAY35" s="11"/>
      <c r="EAZ35" s="11"/>
      <c r="EBA35" s="11"/>
      <c r="EBB35" s="11"/>
      <c r="EBC35" s="11"/>
      <c r="EBD35" s="11"/>
      <c r="EBE35" s="11"/>
      <c r="EBF35" s="11"/>
      <c r="EBG35" s="11"/>
      <c r="EBH35" s="11"/>
      <c r="EBI35" s="11"/>
      <c r="EBJ35" s="11"/>
      <c r="EBK35" s="11"/>
      <c r="EBL35" s="11"/>
      <c r="EBM35" s="11"/>
      <c r="EBN35" s="11"/>
      <c r="EBO35" s="11"/>
      <c r="EBP35" s="11"/>
      <c r="EBQ35" s="11"/>
      <c r="EBR35" s="11"/>
      <c r="EBS35" s="11"/>
      <c r="EBT35" s="11"/>
      <c r="EBU35" s="11"/>
      <c r="EBV35" s="11"/>
      <c r="EBW35" s="11"/>
      <c r="EBX35" s="11"/>
      <c r="EBY35" s="11"/>
      <c r="EBZ35" s="11"/>
      <c r="ECA35" s="11"/>
      <c r="ECB35" s="11"/>
      <c r="ECC35" s="11"/>
      <c r="ECD35" s="11"/>
      <c r="ECE35" s="11"/>
      <c r="ECF35" s="11"/>
      <c r="ECG35" s="11"/>
      <c r="ECH35" s="11"/>
      <c r="ECI35" s="11"/>
      <c r="ECJ35" s="11"/>
      <c r="ECK35" s="11"/>
      <c r="ECL35" s="11"/>
      <c r="ECM35" s="11"/>
      <c r="ECN35" s="11"/>
      <c r="ECO35" s="11"/>
      <c r="ECP35" s="11"/>
      <c r="ECQ35" s="11"/>
      <c r="ECR35" s="11"/>
      <c r="ECS35" s="11"/>
      <c r="ECT35" s="11"/>
      <c r="ECU35" s="11"/>
      <c r="ECV35" s="11"/>
      <c r="ECW35" s="11"/>
      <c r="ECX35" s="11"/>
      <c r="ECY35" s="11"/>
      <c r="ECZ35" s="11"/>
      <c r="EDA35" s="11"/>
      <c r="EDB35" s="11"/>
      <c r="EDC35" s="11"/>
      <c r="EDD35" s="11"/>
      <c r="EDE35" s="11"/>
      <c r="EDF35" s="11"/>
      <c r="EDG35" s="11"/>
      <c r="EDH35" s="11"/>
      <c r="EDI35" s="11"/>
      <c r="EDJ35" s="11"/>
      <c r="EDK35" s="11"/>
      <c r="EDL35" s="11"/>
      <c r="EDM35" s="11"/>
      <c r="EDN35" s="11"/>
      <c r="EDO35" s="11"/>
      <c r="EDP35" s="11"/>
      <c r="EDQ35" s="11"/>
      <c r="EDR35" s="11"/>
      <c r="EDS35" s="11"/>
      <c r="EDT35" s="11"/>
      <c r="EDU35" s="11"/>
      <c r="EDV35" s="11"/>
      <c r="EDW35" s="11"/>
      <c r="EDX35" s="11"/>
      <c r="EDY35" s="11"/>
      <c r="EDZ35" s="11"/>
      <c r="EEA35" s="11"/>
      <c r="EEB35" s="11"/>
      <c r="EEC35" s="11"/>
      <c r="EED35" s="11"/>
      <c r="EEE35" s="11"/>
      <c r="EEF35" s="11"/>
      <c r="EEG35" s="11"/>
      <c r="EEH35" s="11"/>
      <c r="EEI35" s="11"/>
      <c r="EEJ35" s="11"/>
      <c r="EEK35" s="11"/>
      <c r="EEL35" s="11"/>
      <c r="EEM35" s="11"/>
      <c r="EEN35" s="11"/>
      <c r="EEO35" s="11"/>
      <c r="EEP35" s="11"/>
      <c r="EEQ35" s="11"/>
      <c r="EER35" s="11"/>
      <c r="EES35" s="11"/>
      <c r="EET35" s="11"/>
      <c r="EEU35" s="11"/>
      <c r="EEV35" s="11"/>
      <c r="EEW35" s="11"/>
      <c r="EEX35" s="11"/>
      <c r="EEY35" s="11"/>
      <c r="EEZ35" s="11"/>
      <c r="EFA35" s="11"/>
      <c r="EFB35" s="11"/>
      <c r="EFC35" s="11"/>
      <c r="EFD35" s="11"/>
      <c r="EFE35" s="11"/>
      <c r="EFF35" s="11"/>
      <c r="EFG35" s="11"/>
      <c r="EFH35" s="11"/>
      <c r="EFI35" s="11"/>
      <c r="EFJ35" s="11"/>
      <c r="EFK35" s="11"/>
      <c r="EFL35" s="11"/>
      <c r="EFM35" s="11"/>
      <c r="EFN35" s="11"/>
      <c r="EFO35" s="11"/>
      <c r="EFP35" s="11"/>
      <c r="EFQ35" s="11"/>
      <c r="EFR35" s="11"/>
      <c r="EFS35" s="11"/>
      <c r="EFT35" s="11"/>
      <c r="EFU35" s="11"/>
      <c r="EFV35" s="11"/>
      <c r="EFW35" s="11"/>
      <c r="EFX35" s="11"/>
      <c r="EFY35" s="11"/>
      <c r="EFZ35" s="11"/>
      <c r="EGA35" s="11"/>
      <c r="EGB35" s="11"/>
      <c r="EGC35" s="11"/>
      <c r="EGD35" s="11"/>
      <c r="EGE35" s="11"/>
      <c r="EGF35" s="11"/>
      <c r="EGG35" s="11"/>
      <c r="EGH35" s="11"/>
      <c r="EGI35" s="11"/>
      <c r="EGJ35" s="11"/>
      <c r="EGK35" s="11"/>
      <c r="EGL35" s="11"/>
      <c r="EGM35" s="11"/>
      <c r="EGN35" s="11"/>
      <c r="EGO35" s="11"/>
      <c r="EGP35" s="11"/>
      <c r="EGQ35" s="11"/>
      <c r="EGR35" s="11"/>
      <c r="EGS35" s="11"/>
      <c r="EGT35" s="11"/>
      <c r="EGU35" s="11"/>
      <c r="EGV35" s="11"/>
      <c r="EGW35" s="11"/>
      <c r="EGX35" s="11"/>
      <c r="EGY35" s="11"/>
      <c r="EGZ35" s="11"/>
      <c r="EHA35" s="11"/>
      <c r="EHB35" s="11"/>
      <c r="EHC35" s="11"/>
      <c r="EHD35" s="11"/>
      <c r="EHE35" s="11"/>
      <c r="EHF35" s="11"/>
      <c r="EHG35" s="11"/>
      <c r="EHH35" s="11"/>
      <c r="EHI35" s="11"/>
      <c r="EHJ35" s="11"/>
      <c r="EHK35" s="11"/>
      <c r="EHL35" s="11"/>
      <c r="EHM35" s="11"/>
      <c r="EHN35" s="11"/>
      <c r="EHO35" s="11"/>
      <c r="EHP35" s="11"/>
      <c r="EHQ35" s="11"/>
      <c r="EHR35" s="11"/>
      <c r="EHS35" s="11"/>
      <c r="EHT35" s="11"/>
      <c r="EHU35" s="11"/>
      <c r="EHV35" s="11"/>
      <c r="EHW35" s="11"/>
      <c r="EHX35" s="11"/>
      <c r="EHY35" s="11"/>
      <c r="EHZ35" s="11"/>
      <c r="EIA35" s="11"/>
      <c r="EIB35" s="11"/>
      <c r="EIC35" s="11"/>
      <c r="EID35" s="11"/>
      <c r="EIE35" s="11"/>
      <c r="EIF35" s="11"/>
      <c r="EIG35" s="11"/>
      <c r="EIH35" s="11"/>
      <c r="EII35" s="11"/>
      <c r="EIJ35" s="11"/>
      <c r="EIK35" s="11"/>
      <c r="EIL35" s="11"/>
      <c r="EIM35" s="11"/>
      <c r="EIN35" s="11"/>
      <c r="EIO35" s="11"/>
      <c r="EIP35" s="11"/>
      <c r="EIQ35" s="11"/>
      <c r="EIR35" s="11"/>
      <c r="EIS35" s="11"/>
      <c r="EIT35" s="11"/>
      <c r="EIU35" s="11"/>
      <c r="EIV35" s="11"/>
      <c r="EIW35" s="11"/>
      <c r="EIX35" s="11"/>
      <c r="EIY35" s="11"/>
      <c r="EIZ35" s="11"/>
      <c r="EJA35" s="11"/>
      <c r="EJB35" s="11"/>
      <c r="EJC35" s="11"/>
      <c r="EJD35" s="11"/>
      <c r="EJE35" s="11"/>
      <c r="EJF35" s="11"/>
      <c r="EJG35" s="11"/>
      <c r="EJH35" s="11"/>
      <c r="EJI35" s="11"/>
      <c r="EJJ35" s="11"/>
      <c r="EJK35" s="11"/>
      <c r="EJL35" s="11"/>
      <c r="EJM35" s="11"/>
      <c r="EJN35" s="11"/>
      <c r="EJO35" s="11"/>
      <c r="EJP35" s="11"/>
      <c r="EJQ35" s="11"/>
      <c r="EJR35" s="11"/>
      <c r="EJS35" s="11"/>
      <c r="EJT35" s="11"/>
      <c r="EJU35" s="11"/>
      <c r="EJV35" s="11"/>
      <c r="EJW35" s="11"/>
      <c r="EJX35" s="11"/>
      <c r="EJY35" s="11"/>
      <c r="EJZ35" s="11"/>
      <c r="EKA35" s="11"/>
      <c r="EKB35" s="11"/>
      <c r="EKC35" s="11"/>
      <c r="EKD35" s="11"/>
      <c r="EKE35" s="11"/>
      <c r="EKF35" s="11"/>
      <c r="EKG35" s="11"/>
      <c r="EKH35" s="11"/>
      <c r="EKI35" s="11"/>
      <c r="EKJ35" s="11"/>
      <c r="EKK35" s="11"/>
      <c r="EKL35" s="11"/>
      <c r="EKM35" s="11"/>
      <c r="EKN35" s="11"/>
      <c r="EKO35" s="11"/>
      <c r="EKP35" s="11"/>
      <c r="EKQ35" s="11"/>
      <c r="EKR35" s="11"/>
      <c r="EKS35" s="11"/>
      <c r="EKT35" s="11"/>
      <c r="EKU35" s="11"/>
      <c r="EKV35" s="11"/>
      <c r="EKW35" s="11"/>
      <c r="EKX35" s="11"/>
      <c r="EKY35" s="11"/>
      <c r="EKZ35" s="11"/>
      <c r="ELA35" s="11"/>
      <c r="ELB35" s="11"/>
      <c r="ELC35" s="11"/>
      <c r="ELD35" s="11"/>
      <c r="ELE35" s="11"/>
      <c r="ELF35" s="11"/>
      <c r="ELG35" s="11"/>
      <c r="ELH35" s="11"/>
      <c r="ELI35" s="11"/>
      <c r="ELJ35" s="11"/>
      <c r="ELK35" s="11"/>
      <c r="ELL35" s="11"/>
      <c r="ELM35" s="11"/>
      <c r="ELN35" s="11"/>
      <c r="ELO35" s="11"/>
      <c r="ELP35" s="11"/>
      <c r="ELQ35" s="11"/>
      <c r="ELR35" s="11"/>
      <c r="ELS35" s="11"/>
      <c r="ELT35" s="11"/>
      <c r="ELU35" s="11"/>
      <c r="ELV35" s="11"/>
      <c r="ELW35" s="11"/>
      <c r="ELX35" s="11"/>
      <c r="ELY35" s="11"/>
      <c r="ELZ35" s="11"/>
      <c r="EMA35" s="11"/>
      <c r="EMB35" s="11"/>
      <c r="EMC35" s="11"/>
      <c r="EMD35" s="11"/>
      <c r="EME35" s="11"/>
      <c r="EMF35" s="11"/>
      <c r="EMG35" s="11"/>
      <c r="EMH35" s="11"/>
      <c r="EMI35" s="11"/>
      <c r="EMJ35" s="11"/>
      <c r="EMK35" s="11"/>
      <c r="EML35" s="11"/>
      <c r="EMM35" s="11"/>
      <c r="EMN35" s="11"/>
      <c r="EMO35" s="11"/>
      <c r="EMP35" s="11"/>
      <c r="EMQ35" s="11"/>
      <c r="EMR35" s="11"/>
      <c r="EMS35" s="11"/>
      <c r="EMT35" s="11"/>
      <c r="EMU35" s="11"/>
      <c r="EMV35" s="11"/>
      <c r="EMW35" s="11"/>
      <c r="EMX35" s="11"/>
      <c r="EMY35" s="11"/>
      <c r="EMZ35" s="11"/>
      <c r="ENA35" s="11"/>
      <c r="ENB35" s="11"/>
      <c r="ENC35" s="11"/>
      <c r="END35" s="11"/>
      <c r="ENE35" s="11"/>
      <c r="ENF35" s="11"/>
      <c r="ENG35" s="11"/>
      <c r="ENH35" s="11"/>
      <c r="ENI35" s="11"/>
      <c r="ENJ35" s="11"/>
      <c r="ENK35" s="11"/>
      <c r="ENL35" s="11"/>
      <c r="ENM35" s="11"/>
      <c r="ENN35" s="11"/>
      <c r="ENO35" s="11"/>
      <c r="ENP35" s="11"/>
      <c r="ENQ35" s="11"/>
      <c r="ENR35" s="11"/>
      <c r="ENS35" s="11"/>
      <c r="ENT35" s="11"/>
      <c r="ENU35" s="11"/>
      <c r="ENV35" s="11"/>
      <c r="ENW35" s="11"/>
      <c r="ENX35" s="11"/>
      <c r="ENY35" s="11"/>
      <c r="ENZ35" s="11"/>
      <c r="EOA35" s="11"/>
      <c r="EOB35" s="11"/>
      <c r="EOC35" s="11"/>
      <c r="EOD35" s="11"/>
      <c r="EOE35" s="11"/>
      <c r="EOF35" s="11"/>
      <c r="EOG35" s="11"/>
      <c r="EOH35" s="11"/>
      <c r="EOI35" s="11"/>
      <c r="EOJ35" s="11"/>
      <c r="EOK35" s="11"/>
      <c r="EOL35" s="11"/>
      <c r="EOM35" s="11"/>
      <c r="EON35" s="11"/>
      <c r="EOO35" s="11"/>
      <c r="EOP35" s="11"/>
      <c r="EOQ35" s="11"/>
      <c r="EOR35" s="11"/>
      <c r="EOS35" s="11"/>
      <c r="EOT35" s="11"/>
      <c r="EOU35" s="11"/>
      <c r="EOV35" s="11"/>
      <c r="EOW35" s="11"/>
      <c r="EOX35" s="11"/>
      <c r="EOY35" s="11"/>
      <c r="EOZ35" s="11"/>
      <c r="EPA35" s="11"/>
      <c r="EPB35" s="11"/>
      <c r="EPC35" s="11"/>
      <c r="EPD35" s="11"/>
      <c r="EPE35" s="11"/>
      <c r="EPF35" s="11"/>
      <c r="EPG35" s="11"/>
      <c r="EPH35" s="11"/>
      <c r="EPI35" s="11"/>
      <c r="EPJ35" s="11"/>
      <c r="EPK35" s="11"/>
      <c r="EPL35" s="11"/>
      <c r="EPM35" s="11"/>
      <c r="EPN35" s="11"/>
      <c r="EPO35" s="11"/>
      <c r="EPP35" s="11"/>
      <c r="EPQ35" s="11"/>
      <c r="EPR35" s="11"/>
      <c r="EPS35" s="11"/>
      <c r="EPT35" s="11"/>
      <c r="EPU35" s="11"/>
      <c r="EPV35" s="11"/>
      <c r="EPW35" s="11"/>
      <c r="EPX35" s="11"/>
      <c r="EPY35" s="11"/>
      <c r="EPZ35" s="11"/>
      <c r="EQA35" s="11"/>
      <c r="EQB35" s="11"/>
      <c r="EQC35" s="11"/>
      <c r="EQD35" s="11"/>
      <c r="EQE35" s="11"/>
      <c r="EQF35" s="11"/>
      <c r="EQG35" s="11"/>
      <c r="EQH35" s="11"/>
      <c r="EQI35" s="11"/>
      <c r="EQJ35" s="11"/>
      <c r="EQK35" s="11"/>
      <c r="EQL35" s="11"/>
      <c r="EQM35" s="11"/>
      <c r="EQN35" s="11"/>
      <c r="EQO35" s="11"/>
      <c r="EQP35" s="11"/>
      <c r="EQQ35" s="11"/>
      <c r="EQR35" s="11"/>
      <c r="EQS35" s="11"/>
      <c r="EQT35" s="11"/>
      <c r="EQU35" s="11"/>
      <c r="EQV35" s="11"/>
      <c r="EQW35" s="11"/>
      <c r="EQX35" s="11"/>
      <c r="EQY35" s="11"/>
      <c r="EQZ35" s="11"/>
      <c r="ERA35" s="11"/>
      <c r="ERB35" s="11"/>
      <c r="ERC35" s="11"/>
      <c r="ERD35" s="11"/>
      <c r="ERE35" s="11"/>
      <c r="ERF35" s="11"/>
      <c r="ERG35" s="11"/>
      <c r="ERH35" s="11"/>
      <c r="ERI35" s="11"/>
      <c r="ERJ35" s="11"/>
      <c r="ERK35" s="11"/>
      <c r="ERL35" s="11"/>
      <c r="ERM35" s="11"/>
      <c r="ERN35" s="11"/>
      <c r="ERO35" s="11"/>
      <c r="ERP35" s="11"/>
      <c r="ERQ35" s="11"/>
      <c r="ERR35" s="11"/>
      <c r="ERS35" s="11"/>
      <c r="ERT35" s="11"/>
      <c r="ERU35" s="11"/>
      <c r="ERV35" s="11"/>
      <c r="ERW35" s="11"/>
      <c r="ERX35" s="11"/>
      <c r="ERY35" s="11"/>
      <c r="ERZ35" s="11"/>
      <c r="ESA35" s="11"/>
      <c r="ESB35" s="11"/>
      <c r="ESC35" s="11"/>
      <c r="ESD35" s="11"/>
      <c r="ESE35" s="11"/>
      <c r="ESF35" s="11"/>
      <c r="ESG35" s="11"/>
      <c r="ESH35" s="11"/>
      <c r="ESI35" s="11"/>
      <c r="ESJ35" s="11"/>
      <c r="ESK35" s="11"/>
      <c r="ESL35" s="11"/>
      <c r="ESM35" s="11"/>
      <c r="ESN35" s="11"/>
      <c r="ESO35" s="11"/>
      <c r="ESP35" s="11"/>
      <c r="ESQ35" s="11"/>
      <c r="ESR35" s="11"/>
      <c r="ESS35" s="11"/>
      <c r="EST35" s="11"/>
      <c r="ESU35" s="11"/>
      <c r="ESV35" s="11"/>
      <c r="ESW35" s="11"/>
      <c r="ESX35" s="11"/>
      <c r="ESY35" s="11"/>
      <c r="ESZ35" s="11"/>
      <c r="ETA35" s="11"/>
      <c r="ETB35" s="11"/>
      <c r="ETC35" s="11"/>
      <c r="ETD35" s="11"/>
      <c r="ETE35" s="11"/>
      <c r="ETF35" s="11"/>
      <c r="ETG35" s="11"/>
      <c r="ETH35" s="11"/>
      <c r="ETI35" s="11"/>
      <c r="ETJ35" s="11"/>
      <c r="ETK35" s="11"/>
      <c r="ETL35" s="11"/>
      <c r="ETM35" s="11"/>
      <c r="ETN35" s="11"/>
      <c r="ETO35" s="11"/>
      <c r="ETP35" s="11"/>
      <c r="ETQ35" s="11"/>
      <c r="ETR35" s="11"/>
      <c r="ETS35" s="11"/>
      <c r="ETT35" s="11"/>
      <c r="ETU35" s="11"/>
      <c r="ETV35" s="11"/>
      <c r="ETW35" s="11"/>
      <c r="ETX35" s="11"/>
      <c r="ETY35" s="11"/>
      <c r="ETZ35" s="11"/>
      <c r="EUA35" s="11"/>
      <c r="EUB35" s="11"/>
      <c r="EUC35" s="11"/>
      <c r="EUD35" s="11"/>
      <c r="EUE35" s="11"/>
      <c r="EUF35" s="11"/>
      <c r="EUG35" s="11"/>
      <c r="EUH35" s="11"/>
      <c r="EUI35" s="11"/>
      <c r="EUJ35" s="11"/>
      <c r="EUK35" s="11"/>
      <c r="EUL35" s="11"/>
      <c r="EUM35" s="11"/>
      <c r="EUN35" s="11"/>
      <c r="EUO35" s="11"/>
      <c r="EUP35" s="11"/>
      <c r="EUQ35" s="11"/>
      <c r="EUR35" s="11"/>
      <c r="EUS35" s="11"/>
      <c r="EUT35" s="11"/>
      <c r="EUU35" s="11"/>
      <c r="EUV35" s="11"/>
      <c r="EUW35" s="11"/>
      <c r="EUX35" s="11"/>
      <c r="EUY35" s="11"/>
      <c r="EUZ35" s="11"/>
      <c r="EVA35" s="11"/>
      <c r="EVB35" s="11"/>
      <c r="EVC35" s="11"/>
      <c r="EVD35" s="11"/>
      <c r="EVE35" s="11"/>
      <c r="EVF35" s="11"/>
      <c r="EVG35" s="11"/>
      <c r="EVH35" s="11"/>
      <c r="EVI35" s="11"/>
      <c r="EVJ35" s="11"/>
      <c r="EVK35" s="11"/>
      <c r="EVL35" s="11"/>
      <c r="EVM35" s="11"/>
      <c r="EVN35" s="11"/>
      <c r="EVO35" s="11"/>
      <c r="EVP35" s="11"/>
      <c r="EVQ35" s="11"/>
      <c r="EVR35" s="11"/>
      <c r="EVS35" s="11"/>
      <c r="EVT35" s="11"/>
      <c r="EVU35" s="11"/>
      <c r="EVV35" s="11"/>
      <c r="EVW35" s="11"/>
      <c r="EVX35" s="11"/>
      <c r="EVY35" s="11"/>
      <c r="EVZ35" s="11"/>
      <c r="EWA35" s="11"/>
      <c r="EWB35" s="11"/>
      <c r="EWC35" s="11"/>
      <c r="EWD35" s="11"/>
      <c r="EWE35" s="11"/>
      <c r="EWF35" s="11"/>
      <c r="EWG35" s="11"/>
      <c r="EWH35" s="11"/>
      <c r="EWI35" s="11"/>
      <c r="EWJ35" s="11"/>
      <c r="EWK35" s="11"/>
      <c r="EWL35" s="11"/>
      <c r="EWM35" s="11"/>
      <c r="EWN35" s="11"/>
      <c r="EWO35" s="11"/>
      <c r="EWP35" s="11"/>
      <c r="EWQ35" s="11"/>
      <c r="EWR35" s="11"/>
      <c r="EWS35" s="11"/>
      <c r="EWT35" s="11"/>
      <c r="EWU35" s="11"/>
      <c r="EWV35" s="11"/>
      <c r="EWW35" s="11"/>
      <c r="EWX35" s="11"/>
      <c r="EWY35" s="11"/>
      <c r="EWZ35" s="11"/>
      <c r="EXA35" s="11"/>
      <c r="EXB35" s="11"/>
      <c r="EXC35" s="11"/>
      <c r="EXD35" s="11"/>
      <c r="EXE35" s="11"/>
      <c r="EXF35" s="11"/>
      <c r="EXG35" s="11"/>
      <c r="EXH35" s="11"/>
      <c r="EXI35" s="11"/>
      <c r="EXJ35" s="11"/>
      <c r="EXK35" s="11"/>
      <c r="EXL35" s="11"/>
      <c r="EXM35" s="11"/>
      <c r="EXN35" s="11"/>
      <c r="EXO35" s="11"/>
      <c r="EXP35" s="11"/>
      <c r="EXQ35" s="11"/>
      <c r="EXR35" s="11"/>
      <c r="EXS35" s="11"/>
      <c r="EXT35" s="11"/>
      <c r="EXU35" s="11"/>
      <c r="EXV35" s="11"/>
      <c r="EXW35" s="11"/>
      <c r="EXX35" s="11"/>
      <c r="EXY35" s="11"/>
      <c r="EXZ35" s="11"/>
      <c r="EYA35" s="11"/>
      <c r="EYB35" s="11"/>
      <c r="EYC35" s="11"/>
      <c r="EYD35" s="11"/>
      <c r="EYE35" s="11"/>
      <c r="EYF35" s="11"/>
      <c r="EYG35" s="11"/>
      <c r="EYH35" s="11"/>
      <c r="EYI35" s="11"/>
      <c r="EYJ35" s="11"/>
      <c r="EYK35" s="11"/>
      <c r="EYL35" s="11"/>
      <c r="EYM35" s="11"/>
      <c r="EYN35" s="11"/>
      <c r="EYO35" s="11"/>
      <c r="EYP35" s="11"/>
      <c r="EYQ35" s="11"/>
      <c r="EYR35" s="11"/>
      <c r="EYS35" s="11"/>
      <c r="EYT35" s="11"/>
      <c r="EYU35" s="11"/>
      <c r="EYV35" s="11"/>
      <c r="EYW35" s="11"/>
      <c r="EYX35" s="11"/>
      <c r="EYY35" s="11"/>
      <c r="EYZ35" s="11"/>
      <c r="EZA35" s="11"/>
      <c r="EZB35" s="11"/>
      <c r="EZC35" s="11"/>
      <c r="EZD35" s="11"/>
      <c r="EZE35" s="11"/>
      <c r="EZF35" s="11"/>
      <c r="EZG35" s="11"/>
      <c r="EZH35" s="11"/>
      <c r="EZI35" s="11"/>
      <c r="EZJ35" s="11"/>
      <c r="EZK35" s="11"/>
      <c r="EZL35" s="11"/>
      <c r="EZM35" s="11"/>
      <c r="EZN35" s="11"/>
      <c r="EZO35" s="11"/>
      <c r="EZP35" s="11"/>
      <c r="EZQ35" s="11"/>
      <c r="EZR35" s="11"/>
      <c r="EZS35" s="11"/>
      <c r="EZT35" s="11"/>
      <c r="EZU35" s="11"/>
      <c r="EZV35" s="11"/>
      <c r="EZW35" s="11"/>
      <c r="EZX35" s="11"/>
      <c r="EZY35" s="11"/>
      <c r="EZZ35" s="11"/>
      <c r="FAA35" s="11"/>
      <c r="FAB35" s="11"/>
      <c r="FAC35" s="11"/>
      <c r="FAD35" s="11"/>
      <c r="FAE35" s="11"/>
      <c r="FAF35" s="11"/>
      <c r="FAG35" s="11"/>
      <c r="FAH35" s="11"/>
      <c r="FAI35" s="11"/>
      <c r="FAJ35" s="11"/>
      <c r="FAK35" s="11"/>
      <c r="FAL35" s="11"/>
      <c r="FAM35" s="11"/>
      <c r="FAN35" s="11"/>
      <c r="FAO35" s="11"/>
      <c r="FAP35" s="11"/>
      <c r="FAQ35" s="11"/>
      <c r="FAR35" s="11"/>
      <c r="FAS35" s="11"/>
      <c r="FAT35" s="11"/>
      <c r="FAU35" s="11"/>
      <c r="FAV35" s="11"/>
      <c r="FAW35" s="11"/>
      <c r="FAX35" s="11"/>
      <c r="FAY35" s="11"/>
      <c r="FAZ35" s="11"/>
      <c r="FBA35" s="11"/>
      <c r="FBB35" s="11"/>
      <c r="FBC35" s="11"/>
      <c r="FBD35" s="11"/>
      <c r="FBE35" s="11"/>
      <c r="FBF35" s="11"/>
      <c r="FBG35" s="11"/>
      <c r="FBH35" s="11"/>
      <c r="FBI35" s="11"/>
      <c r="FBJ35" s="11"/>
      <c r="FBK35" s="11"/>
      <c r="FBL35" s="11"/>
      <c r="FBM35" s="11"/>
      <c r="FBN35" s="11"/>
      <c r="FBO35" s="11"/>
      <c r="FBP35" s="11"/>
      <c r="FBQ35" s="11"/>
      <c r="FBR35" s="11"/>
      <c r="FBS35" s="11"/>
      <c r="FBT35" s="11"/>
      <c r="FBU35" s="11"/>
      <c r="FBV35" s="11"/>
      <c r="FBW35" s="11"/>
      <c r="FBX35" s="11"/>
      <c r="FBY35" s="11"/>
      <c r="FBZ35" s="11"/>
      <c r="FCA35" s="11"/>
      <c r="FCB35" s="11"/>
      <c r="FCC35" s="11"/>
      <c r="FCD35" s="11"/>
      <c r="FCE35" s="11"/>
      <c r="FCF35" s="11"/>
      <c r="FCG35" s="11"/>
      <c r="FCH35" s="11"/>
      <c r="FCI35" s="11"/>
      <c r="FCJ35" s="11"/>
      <c r="FCK35" s="11"/>
      <c r="FCL35" s="11"/>
      <c r="FCM35" s="11"/>
      <c r="FCN35" s="11"/>
      <c r="FCO35" s="11"/>
      <c r="FCP35" s="11"/>
      <c r="FCQ35" s="11"/>
      <c r="FCR35" s="11"/>
      <c r="FCS35" s="11"/>
      <c r="FCT35" s="11"/>
      <c r="FCU35" s="11"/>
      <c r="FCV35" s="11"/>
      <c r="FCW35" s="11"/>
      <c r="FCX35" s="11"/>
      <c r="FCY35" s="11"/>
      <c r="FCZ35" s="11"/>
      <c r="FDA35" s="11"/>
      <c r="FDB35" s="11"/>
      <c r="FDC35" s="11"/>
      <c r="FDD35" s="11"/>
      <c r="FDE35" s="11"/>
      <c r="FDF35" s="11"/>
      <c r="FDG35" s="11"/>
      <c r="FDH35" s="11"/>
      <c r="FDI35" s="11"/>
      <c r="FDJ35" s="11"/>
      <c r="FDK35" s="11"/>
      <c r="FDL35" s="11"/>
      <c r="FDM35" s="11"/>
      <c r="FDN35" s="11"/>
      <c r="FDO35" s="11"/>
      <c r="FDP35" s="11"/>
      <c r="FDQ35" s="11"/>
      <c r="FDR35" s="11"/>
      <c r="FDS35" s="11"/>
      <c r="FDT35" s="11"/>
      <c r="FDU35" s="11"/>
      <c r="FDV35" s="11"/>
      <c r="FDW35" s="11"/>
      <c r="FDX35" s="11"/>
      <c r="FDY35" s="11"/>
      <c r="FDZ35" s="11"/>
      <c r="FEA35" s="11"/>
      <c r="FEB35" s="11"/>
      <c r="FEC35" s="11"/>
      <c r="FED35" s="11"/>
      <c r="FEE35" s="11"/>
      <c r="FEF35" s="11"/>
      <c r="FEG35" s="11"/>
      <c r="FEH35" s="11"/>
      <c r="FEI35" s="11"/>
      <c r="FEJ35" s="11"/>
      <c r="FEK35" s="11"/>
      <c r="FEL35" s="11"/>
      <c r="FEM35" s="11"/>
      <c r="FEN35" s="11"/>
      <c r="FEO35" s="11"/>
      <c r="FEP35" s="11"/>
      <c r="FEQ35" s="11"/>
      <c r="FER35" s="11"/>
      <c r="FES35" s="11"/>
      <c r="FET35" s="11"/>
      <c r="FEU35" s="11"/>
      <c r="FEV35" s="11"/>
      <c r="FEW35" s="11"/>
      <c r="FEX35" s="11"/>
      <c r="FEY35" s="11"/>
      <c r="FEZ35" s="11"/>
      <c r="FFA35" s="11"/>
      <c r="FFB35" s="11"/>
      <c r="FFC35" s="11"/>
      <c r="FFD35" s="11"/>
      <c r="FFE35" s="11"/>
      <c r="FFF35" s="11"/>
      <c r="FFG35" s="11"/>
      <c r="FFH35" s="11"/>
      <c r="FFI35" s="11"/>
      <c r="FFJ35" s="11"/>
      <c r="FFK35" s="11"/>
      <c r="FFL35" s="11"/>
      <c r="FFM35" s="11"/>
      <c r="FFN35" s="11"/>
      <c r="FFO35" s="11"/>
      <c r="FFP35" s="11"/>
      <c r="FFQ35" s="11"/>
      <c r="FFR35" s="11"/>
      <c r="FFS35" s="11"/>
      <c r="FFT35" s="11"/>
      <c r="FFU35" s="11"/>
      <c r="FFV35" s="11"/>
      <c r="FFW35" s="11"/>
      <c r="FFX35" s="11"/>
      <c r="FFY35" s="11"/>
      <c r="FFZ35" s="11"/>
      <c r="FGA35" s="11"/>
      <c r="FGB35" s="11"/>
      <c r="FGC35" s="11"/>
      <c r="FGD35" s="11"/>
      <c r="FGE35" s="11"/>
      <c r="FGF35" s="11"/>
      <c r="FGG35" s="11"/>
      <c r="FGH35" s="11"/>
      <c r="FGI35" s="11"/>
      <c r="FGJ35" s="11"/>
      <c r="FGK35" s="11"/>
      <c r="FGL35" s="11"/>
      <c r="FGM35" s="11"/>
      <c r="FGN35" s="11"/>
      <c r="FGO35" s="11"/>
      <c r="FGP35" s="11"/>
      <c r="FGQ35" s="11"/>
      <c r="FGR35" s="11"/>
      <c r="FGS35" s="11"/>
      <c r="FGT35" s="11"/>
      <c r="FGU35" s="11"/>
      <c r="FGV35" s="11"/>
      <c r="FGW35" s="11"/>
      <c r="FGX35" s="11"/>
      <c r="FGY35" s="11"/>
      <c r="FGZ35" s="11"/>
      <c r="FHA35" s="11"/>
      <c r="FHB35" s="11"/>
      <c r="FHC35" s="11"/>
      <c r="FHD35" s="11"/>
      <c r="FHE35" s="11"/>
      <c r="FHF35" s="11"/>
      <c r="FHG35" s="11"/>
      <c r="FHH35" s="11"/>
      <c r="FHI35" s="11"/>
      <c r="FHJ35" s="11"/>
      <c r="FHK35" s="11"/>
      <c r="FHL35" s="11"/>
      <c r="FHM35" s="11"/>
      <c r="FHN35" s="11"/>
      <c r="FHO35" s="11"/>
      <c r="FHP35" s="11"/>
      <c r="FHQ35" s="11"/>
      <c r="FHR35" s="11"/>
      <c r="FHS35" s="11"/>
      <c r="FHT35" s="11"/>
      <c r="FHU35" s="11"/>
      <c r="FHV35" s="11"/>
      <c r="FHW35" s="11"/>
      <c r="FHX35" s="11"/>
      <c r="FHY35" s="11"/>
      <c r="FHZ35" s="11"/>
      <c r="FIA35" s="11"/>
      <c r="FIB35" s="11"/>
      <c r="FIC35" s="11"/>
      <c r="FID35" s="11"/>
      <c r="FIE35" s="11"/>
      <c r="FIF35" s="11"/>
      <c r="FIG35" s="11"/>
      <c r="FIH35" s="11"/>
      <c r="FII35" s="11"/>
      <c r="FIJ35" s="11"/>
      <c r="FIK35" s="11"/>
      <c r="FIL35" s="11"/>
      <c r="FIM35" s="11"/>
      <c r="FIN35" s="11"/>
      <c r="FIO35" s="11"/>
      <c r="FIP35" s="11"/>
      <c r="FIQ35" s="11"/>
      <c r="FIR35" s="11"/>
      <c r="FIS35" s="11"/>
      <c r="FIT35" s="11"/>
      <c r="FIU35" s="11"/>
      <c r="FIV35" s="11"/>
      <c r="FIW35" s="11"/>
      <c r="FIX35" s="11"/>
      <c r="FIY35" s="11"/>
      <c r="FIZ35" s="11"/>
      <c r="FJA35" s="11"/>
      <c r="FJB35" s="11"/>
      <c r="FJC35" s="11"/>
      <c r="FJD35" s="11"/>
      <c r="FJE35" s="11"/>
      <c r="FJF35" s="11"/>
      <c r="FJG35" s="11"/>
      <c r="FJH35" s="11"/>
      <c r="FJI35" s="11"/>
      <c r="FJJ35" s="11"/>
      <c r="FJK35" s="11"/>
      <c r="FJL35" s="11"/>
      <c r="FJM35" s="11"/>
      <c r="FJN35" s="11"/>
      <c r="FJO35" s="11"/>
      <c r="FJP35" s="11"/>
      <c r="FJQ35" s="11"/>
      <c r="FJR35" s="11"/>
      <c r="FJS35" s="11"/>
      <c r="FJT35" s="11"/>
      <c r="FJU35" s="11"/>
      <c r="FJV35" s="11"/>
      <c r="FJW35" s="11"/>
      <c r="FJX35" s="11"/>
      <c r="FJY35" s="11"/>
      <c r="FJZ35" s="11"/>
      <c r="FKA35" s="11"/>
      <c r="FKB35" s="11"/>
      <c r="FKC35" s="11"/>
      <c r="FKD35" s="11"/>
      <c r="FKE35" s="11"/>
      <c r="FKF35" s="11"/>
      <c r="FKG35" s="11"/>
      <c r="FKH35" s="11"/>
      <c r="FKI35" s="11"/>
      <c r="FKJ35" s="11"/>
      <c r="FKK35" s="11"/>
      <c r="FKL35" s="11"/>
      <c r="FKM35" s="11"/>
      <c r="FKN35" s="11"/>
      <c r="FKO35" s="11"/>
      <c r="FKP35" s="11"/>
      <c r="FKQ35" s="11"/>
      <c r="FKR35" s="11"/>
      <c r="FKS35" s="11"/>
      <c r="FKT35" s="11"/>
      <c r="FKU35" s="11"/>
      <c r="FKV35" s="11"/>
      <c r="FKW35" s="11"/>
      <c r="FKX35" s="11"/>
      <c r="FKY35" s="11"/>
      <c r="FKZ35" s="11"/>
      <c r="FLA35" s="11"/>
      <c r="FLB35" s="11"/>
      <c r="FLC35" s="11"/>
      <c r="FLD35" s="11"/>
      <c r="FLE35" s="11"/>
      <c r="FLF35" s="11"/>
      <c r="FLG35" s="11"/>
      <c r="FLH35" s="11"/>
      <c r="FLI35" s="11"/>
      <c r="FLJ35" s="11"/>
      <c r="FLK35" s="11"/>
      <c r="FLL35" s="11"/>
      <c r="FLM35" s="11"/>
      <c r="FLN35" s="11"/>
      <c r="FLO35" s="11"/>
      <c r="FLP35" s="11"/>
      <c r="FLQ35" s="11"/>
      <c r="FLR35" s="11"/>
      <c r="FLS35" s="11"/>
      <c r="FLT35" s="11"/>
      <c r="FLU35" s="11"/>
      <c r="FLV35" s="11"/>
      <c r="FLW35" s="11"/>
      <c r="FLX35" s="11"/>
      <c r="FLY35" s="11"/>
      <c r="FLZ35" s="11"/>
      <c r="FMA35" s="11"/>
      <c r="FMB35" s="11"/>
      <c r="FMC35" s="11"/>
      <c r="FMD35" s="11"/>
      <c r="FME35" s="11"/>
      <c r="FMF35" s="11"/>
      <c r="FMG35" s="11"/>
      <c r="FMH35" s="11"/>
      <c r="FMI35" s="11"/>
      <c r="FMJ35" s="11"/>
      <c r="FMK35" s="11"/>
      <c r="FML35" s="11"/>
      <c r="FMM35" s="11"/>
      <c r="FMN35" s="11"/>
      <c r="FMO35" s="11"/>
      <c r="FMP35" s="11"/>
      <c r="FMQ35" s="11"/>
      <c r="FMR35" s="11"/>
      <c r="FMS35" s="11"/>
      <c r="FMT35" s="11"/>
      <c r="FMU35" s="11"/>
      <c r="FMV35" s="11"/>
      <c r="FMW35" s="11"/>
      <c r="FMX35" s="11"/>
      <c r="FMY35" s="11"/>
      <c r="FMZ35" s="11"/>
      <c r="FNA35" s="11"/>
      <c r="FNB35" s="11"/>
      <c r="FNC35" s="11"/>
      <c r="FND35" s="11"/>
      <c r="FNE35" s="11"/>
      <c r="FNF35" s="11"/>
      <c r="FNG35" s="11"/>
      <c r="FNH35" s="11"/>
      <c r="FNI35" s="11"/>
      <c r="FNJ35" s="11"/>
      <c r="FNK35" s="11"/>
      <c r="FNL35" s="11"/>
      <c r="FNM35" s="11"/>
      <c r="FNN35" s="11"/>
      <c r="FNO35" s="11"/>
      <c r="FNP35" s="11"/>
      <c r="FNQ35" s="11"/>
      <c r="FNR35" s="11"/>
      <c r="FNS35" s="11"/>
      <c r="FNT35" s="11"/>
      <c r="FNU35" s="11"/>
      <c r="FNV35" s="11"/>
      <c r="FNW35" s="11"/>
      <c r="FNX35" s="11"/>
      <c r="FNY35" s="11"/>
      <c r="FNZ35" s="11"/>
      <c r="FOA35" s="11"/>
      <c r="FOB35" s="11"/>
      <c r="FOC35" s="11"/>
      <c r="FOD35" s="11"/>
      <c r="FOE35" s="11"/>
      <c r="FOF35" s="11"/>
      <c r="FOG35" s="11"/>
      <c r="FOH35" s="11"/>
      <c r="FOI35" s="11"/>
      <c r="FOJ35" s="11"/>
      <c r="FOK35" s="11"/>
      <c r="FOL35" s="11"/>
      <c r="FOM35" s="11"/>
      <c r="FON35" s="11"/>
      <c r="FOO35" s="11"/>
      <c r="FOP35" s="11"/>
      <c r="FOQ35" s="11"/>
      <c r="FOR35" s="11"/>
      <c r="FOS35" s="11"/>
      <c r="FOT35" s="11"/>
      <c r="FOU35" s="11"/>
      <c r="FOV35" s="11"/>
      <c r="FOW35" s="11"/>
      <c r="FOX35" s="11"/>
      <c r="FOY35" s="11"/>
      <c r="FOZ35" s="11"/>
      <c r="FPA35" s="11"/>
      <c r="FPB35" s="11"/>
      <c r="FPC35" s="11"/>
      <c r="FPD35" s="11"/>
      <c r="FPE35" s="11"/>
      <c r="FPF35" s="11"/>
      <c r="FPG35" s="11"/>
      <c r="FPH35" s="11"/>
      <c r="FPI35" s="11"/>
      <c r="FPJ35" s="11"/>
      <c r="FPK35" s="11"/>
      <c r="FPL35" s="11"/>
      <c r="FPM35" s="11"/>
      <c r="FPN35" s="11"/>
      <c r="FPO35" s="11"/>
      <c r="FPP35" s="11"/>
      <c r="FPQ35" s="11"/>
      <c r="FPR35" s="11"/>
      <c r="FPS35" s="11"/>
      <c r="FPT35" s="11"/>
      <c r="FPU35" s="11"/>
      <c r="FPV35" s="11"/>
      <c r="FPW35" s="11"/>
      <c r="FPX35" s="11"/>
      <c r="FPY35" s="11"/>
      <c r="FPZ35" s="11"/>
      <c r="FQA35" s="11"/>
      <c r="FQB35" s="11"/>
      <c r="FQC35" s="11"/>
      <c r="FQD35" s="11"/>
      <c r="FQE35" s="11"/>
      <c r="FQF35" s="11"/>
      <c r="FQG35" s="11"/>
      <c r="FQH35" s="11"/>
      <c r="FQI35" s="11"/>
      <c r="FQJ35" s="11"/>
      <c r="FQK35" s="11"/>
      <c r="FQL35" s="11"/>
      <c r="FQM35" s="11"/>
      <c r="FQN35" s="11"/>
      <c r="FQO35" s="11"/>
      <c r="FQP35" s="11"/>
      <c r="FQQ35" s="11"/>
      <c r="FQR35" s="11"/>
      <c r="FQS35" s="11"/>
      <c r="FQT35" s="11"/>
      <c r="FQU35" s="11"/>
      <c r="FQV35" s="11"/>
      <c r="FQW35" s="11"/>
      <c r="FQX35" s="11"/>
      <c r="FQY35" s="11"/>
      <c r="FQZ35" s="11"/>
      <c r="FRA35" s="11"/>
      <c r="FRB35" s="11"/>
      <c r="FRC35" s="11"/>
      <c r="FRD35" s="11"/>
      <c r="FRE35" s="11"/>
      <c r="FRF35" s="11"/>
      <c r="FRG35" s="11"/>
      <c r="FRH35" s="11"/>
      <c r="FRI35" s="11"/>
      <c r="FRJ35" s="11"/>
      <c r="FRK35" s="11"/>
      <c r="FRL35" s="11"/>
      <c r="FRM35" s="11"/>
      <c r="FRN35" s="11"/>
      <c r="FRO35" s="11"/>
      <c r="FRP35" s="11"/>
      <c r="FRQ35" s="11"/>
      <c r="FRR35" s="11"/>
      <c r="FRS35" s="11"/>
      <c r="FRT35" s="11"/>
      <c r="FRU35" s="11"/>
      <c r="FRV35" s="11"/>
      <c r="FRW35" s="11"/>
      <c r="FRX35" s="11"/>
      <c r="FRY35" s="11"/>
      <c r="FRZ35" s="11"/>
      <c r="FSA35" s="11"/>
      <c r="FSB35" s="11"/>
    </row>
    <row r="36" spans="1:4552" s="35" customFormat="1" ht="12.75" customHeight="1">
      <c r="A36" s="31" t="s">
        <v>5</v>
      </c>
      <c r="B36" s="32"/>
      <c r="C36" s="33"/>
      <c r="D36" s="33"/>
      <c r="E36" s="33"/>
      <c r="F36" s="33"/>
      <c r="G36" s="34" t="s">
        <v>48</v>
      </c>
      <c r="H36" s="232" t="str">
        <f>IFERROR(H34/C34-1,"N/A")</f>
        <v>N/A</v>
      </c>
      <c r="I36" s="232" t="str">
        <f>IFERROR(I34/D34-1,"N/A")</f>
        <v>N/A</v>
      </c>
      <c r="J36" s="232" t="str">
        <f t="shared" ref="J36:K36" si="67">IFERROR(J34/E34-1,"N/A")</f>
        <v>N/A</v>
      </c>
      <c r="K36" s="232" t="str">
        <f t="shared" si="67"/>
        <v>N/A</v>
      </c>
      <c r="L36" s="34" t="str">
        <f>IFERROR(L34/G34-1,"N/A")</f>
        <v>N/A</v>
      </c>
      <c r="M36" s="232">
        <f>IFERROR(M34/H34-1,"N/A")</f>
        <v>7.1583333333333332</v>
      </c>
      <c r="N36" s="232">
        <f>IFERROR(N34/I34-1,"N/A")</f>
        <v>7.1583333333333314</v>
      </c>
      <c r="O36" s="232">
        <f t="shared" ref="O36:P36" si="68">IFERROR(O34/J34-1,"N/A")</f>
        <v>7.1583333333333332</v>
      </c>
      <c r="P36" s="232">
        <f t="shared" si="68"/>
        <v>7.1583333333333332</v>
      </c>
      <c r="Q36" s="34">
        <f>IFERROR(Q34/L34-1,"N/A")</f>
        <v>7.158333333333335</v>
      </c>
      <c r="R36" s="232">
        <f>IFERROR(R34/M34-1,"N/A")</f>
        <v>8.0026864147088865</v>
      </c>
      <c r="S36" s="232">
        <f>IFERROR(S34/N34-1,"N/A")</f>
        <v>8.0026864147088865</v>
      </c>
      <c r="T36" s="232">
        <f t="shared" ref="T36:U36" si="69">IFERROR(T34/O34-1,"N/A")</f>
        <v>8.0026864147088865</v>
      </c>
      <c r="U36" s="232">
        <f t="shared" si="69"/>
        <v>8.0026864147088865</v>
      </c>
      <c r="V36" s="34">
        <f>IFERROR(V34/Q34-1,"N/A")</f>
        <v>8.0026864147088865</v>
      </c>
      <c r="W36" s="232">
        <f>IFERROR(W34/R34-1,"N/A")</f>
        <v>8.9824178459953501</v>
      </c>
      <c r="X36" s="232">
        <f>IFERROR(X34/S34-1,"N/A")</f>
        <v>8.9824178459953519</v>
      </c>
      <c r="Y36" s="232">
        <f t="shared" ref="Y36:Z36" si="70">IFERROR(Y34/T34-1,"N/A")</f>
        <v>8.9824178459953501</v>
      </c>
      <c r="Z36" s="232">
        <f t="shared" si="70"/>
        <v>8.9824178459953501</v>
      </c>
      <c r="AA36" s="34">
        <f>IFERROR(AA34/V34-1,"N/A")</f>
        <v>8.9824178459953483</v>
      </c>
      <c r="AB36" s="232">
        <f>IFERROR(AB34/W34-1,"N/A")</f>
        <v>4.7705638070750682</v>
      </c>
      <c r="AC36" s="232">
        <f>IFERROR(AC34/X34-1,"N/A")</f>
        <v>4.7705638070750673</v>
      </c>
      <c r="AD36" s="232">
        <f t="shared" ref="AD36:AE36" si="71">IFERROR(AD34/Y34-1,"N/A")</f>
        <v>4.7705638070750682</v>
      </c>
      <c r="AE36" s="232">
        <f t="shared" si="71"/>
        <v>4.7705638070750682</v>
      </c>
      <c r="AF36" s="34">
        <f>IFERROR(AF34/AA34-1,"N/A")</f>
        <v>4.7705638070750691</v>
      </c>
      <c r="AG36" s="334">
        <f>IFERROR(AG34/AF34-1,"N/A")</f>
        <v>3.0622161460976685</v>
      </c>
      <c r="AH36" s="334">
        <f t="shared" ref="AH36:AJ36" si="72">IFERROR(AH34/AG34-1,"N/A")</f>
        <v>1.1041534055727835</v>
      </c>
      <c r="AI36" s="334">
        <f t="shared" si="72"/>
        <v>0.59302742025283739</v>
      </c>
      <c r="AJ36" s="334">
        <f t="shared" si="72"/>
        <v>0.55534206426260724</v>
      </c>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c r="KJ36" s="11"/>
      <c r="KK36" s="11"/>
      <c r="KL36" s="11"/>
      <c r="KM36" s="11"/>
      <c r="KN36" s="11"/>
      <c r="KO36" s="11"/>
      <c r="KP36" s="11"/>
      <c r="KQ36" s="11"/>
      <c r="KR36" s="11"/>
      <c r="KS36" s="11"/>
      <c r="KT36" s="11"/>
      <c r="KU36" s="11"/>
      <c r="KV36" s="11"/>
      <c r="KW36" s="11"/>
      <c r="KX36" s="11"/>
      <c r="KY36" s="11"/>
      <c r="KZ36" s="11"/>
      <c r="LA36" s="11"/>
      <c r="LB36" s="11"/>
      <c r="LC36" s="11"/>
      <c r="LD36" s="11"/>
      <c r="LE36" s="11"/>
      <c r="LF36" s="11"/>
      <c r="LG36" s="11"/>
      <c r="LH36" s="11"/>
      <c r="LI36" s="11"/>
      <c r="LJ36" s="11"/>
      <c r="LK36" s="11"/>
      <c r="LL36" s="11"/>
      <c r="LM36" s="11"/>
      <c r="LN36" s="11"/>
      <c r="LO36" s="11"/>
      <c r="LP36" s="11"/>
      <c r="LQ36" s="11"/>
      <c r="LR36" s="11"/>
      <c r="LS36" s="11"/>
      <c r="LT36" s="11"/>
      <c r="LU36" s="11"/>
      <c r="LV36" s="11"/>
      <c r="LW36" s="11"/>
      <c r="LX36" s="11"/>
      <c r="LY36" s="11"/>
      <c r="LZ36" s="11"/>
      <c r="MA36" s="11"/>
      <c r="MB36" s="11"/>
      <c r="MC36" s="11"/>
      <c r="MD36" s="11"/>
      <c r="ME36" s="11"/>
      <c r="MF36" s="11"/>
      <c r="MG36" s="11"/>
      <c r="MH36" s="11"/>
      <c r="MI36" s="11"/>
      <c r="MJ36" s="11"/>
      <c r="MK36" s="11"/>
      <c r="ML36" s="11"/>
      <c r="MM36" s="11"/>
      <c r="MN36" s="11"/>
      <c r="MO36" s="11"/>
      <c r="MP36" s="11"/>
      <c r="MQ36" s="11"/>
      <c r="MR36" s="11"/>
      <c r="MS36" s="11"/>
      <c r="MT36" s="11"/>
      <c r="MU36" s="11"/>
      <c r="MV36" s="11"/>
      <c r="MW36" s="11"/>
      <c r="MX36" s="11"/>
      <c r="MY36" s="11"/>
      <c r="MZ36" s="11"/>
      <c r="NA36" s="11"/>
      <c r="NB36" s="11"/>
      <c r="NC36" s="11"/>
      <c r="ND36" s="11"/>
      <c r="NE36" s="11"/>
      <c r="NF36" s="11"/>
      <c r="NG36" s="11"/>
      <c r="NH36" s="11"/>
      <c r="NI36" s="11"/>
      <c r="NJ36" s="11"/>
      <c r="NK36" s="11"/>
      <c r="NL36" s="11"/>
      <c r="NM36" s="11"/>
      <c r="NN36" s="11"/>
      <c r="NO36" s="11"/>
      <c r="NP36" s="11"/>
      <c r="NQ36" s="11"/>
      <c r="NR36" s="11"/>
      <c r="NS36" s="11"/>
      <c r="NT36" s="11"/>
      <c r="NU36" s="11"/>
      <c r="NV36" s="11"/>
      <c r="NW36" s="11"/>
      <c r="NX36" s="11"/>
      <c r="NY36" s="11"/>
      <c r="NZ36" s="11"/>
      <c r="OA36" s="11"/>
      <c r="OB36" s="11"/>
      <c r="OC36" s="11"/>
      <c r="OD36" s="11"/>
      <c r="OE36" s="11"/>
      <c r="OF36" s="11"/>
      <c r="OG36" s="11"/>
      <c r="OH36" s="11"/>
      <c r="OI36" s="11"/>
      <c r="OJ36" s="11"/>
      <c r="OK36" s="11"/>
      <c r="OL36" s="11"/>
      <c r="OM36" s="11"/>
      <c r="ON36" s="11"/>
      <c r="OO36" s="11"/>
      <c r="OP36" s="11"/>
      <c r="OQ36" s="11"/>
      <c r="OR36" s="11"/>
      <c r="OS36" s="11"/>
      <c r="OT36" s="11"/>
      <c r="OU36" s="11"/>
      <c r="OV36" s="11"/>
      <c r="OW36" s="11"/>
      <c r="OX36" s="11"/>
      <c r="OY36" s="11"/>
      <c r="OZ36" s="11"/>
      <c r="PA36" s="11"/>
      <c r="PB36" s="11"/>
      <c r="PC36" s="11"/>
      <c r="PD36" s="11"/>
      <c r="PE36" s="11"/>
      <c r="PF36" s="11"/>
      <c r="PG36" s="11"/>
      <c r="PH36" s="11"/>
      <c r="PI36" s="11"/>
      <c r="PJ36" s="11"/>
      <c r="PK36" s="11"/>
      <c r="PL36" s="11"/>
      <c r="PM36" s="11"/>
      <c r="PN36" s="11"/>
      <c r="PO36" s="11"/>
      <c r="PP36" s="11"/>
      <c r="PQ36" s="11"/>
      <c r="PR36" s="11"/>
      <c r="PS36" s="11"/>
      <c r="PT36" s="11"/>
      <c r="PU36" s="11"/>
      <c r="PV36" s="11"/>
      <c r="PW36" s="11"/>
      <c r="PX36" s="11"/>
      <c r="PY36" s="11"/>
      <c r="PZ36" s="11"/>
      <c r="QA36" s="11"/>
      <c r="QB36" s="11"/>
      <c r="QC36" s="11"/>
      <c r="QD36" s="11"/>
      <c r="QE36" s="11"/>
      <c r="QF36" s="11"/>
      <c r="QG36" s="11"/>
      <c r="QH36" s="11"/>
      <c r="QI36" s="11"/>
      <c r="QJ36" s="11"/>
      <c r="QK36" s="11"/>
      <c r="QL36" s="11"/>
      <c r="QM36" s="11"/>
      <c r="QN36" s="11"/>
      <c r="QO36" s="11"/>
      <c r="QP36" s="11"/>
      <c r="QQ36" s="11"/>
      <c r="QR36" s="11"/>
      <c r="QS36" s="11"/>
      <c r="QT36" s="11"/>
      <c r="QU36" s="11"/>
      <c r="QV36" s="11"/>
      <c r="QW36" s="11"/>
      <c r="QX36" s="11"/>
      <c r="QY36" s="11"/>
      <c r="QZ36" s="11"/>
      <c r="RA36" s="11"/>
      <c r="RB36" s="11"/>
      <c r="RC36" s="11"/>
      <c r="RD36" s="11"/>
      <c r="RE36" s="11"/>
      <c r="RF36" s="11"/>
      <c r="RG36" s="11"/>
      <c r="RH36" s="11"/>
      <c r="RI36" s="11"/>
      <c r="RJ36" s="11"/>
      <c r="RK36" s="11"/>
      <c r="RL36" s="11"/>
      <c r="RM36" s="11"/>
      <c r="RN36" s="11"/>
      <c r="RO36" s="11"/>
      <c r="RP36" s="11"/>
      <c r="RQ36" s="11"/>
      <c r="RR36" s="11"/>
      <c r="RS36" s="11"/>
      <c r="RT36" s="11"/>
      <c r="RU36" s="11"/>
      <c r="RV36" s="11"/>
      <c r="RW36" s="11"/>
      <c r="RX36" s="11"/>
      <c r="RY36" s="11"/>
      <c r="RZ36" s="11"/>
      <c r="SA36" s="11"/>
      <c r="SB36" s="11"/>
      <c r="SC36" s="11"/>
      <c r="SD36" s="11"/>
      <c r="SE36" s="11"/>
      <c r="SF36" s="11"/>
      <c r="SG36" s="11"/>
      <c r="SH36" s="11"/>
      <c r="SI36" s="11"/>
      <c r="SJ36" s="11"/>
      <c r="SK36" s="11"/>
      <c r="SL36" s="11"/>
      <c r="SM36" s="11"/>
      <c r="SN36" s="11"/>
      <c r="SO36" s="11"/>
      <c r="SP36" s="11"/>
      <c r="SQ36" s="11"/>
      <c r="SR36" s="11"/>
      <c r="SS36" s="11"/>
      <c r="ST36" s="11"/>
      <c r="SU36" s="11"/>
      <c r="SV36" s="11"/>
      <c r="SW36" s="11"/>
      <c r="SX36" s="11"/>
      <c r="SY36" s="11"/>
      <c r="SZ36" s="11"/>
      <c r="TA36" s="11"/>
      <c r="TB36" s="11"/>
      <c r="TC36" s="11"/>
      <c r="TD36" s="11"/>
      <c r="TE36" s="11"/>
      <c r="TF36" s="11"/>
      <c r="TG36" s="11"/>
      <c r="TH36" s="11"/>
      <c r="TI36" s="11"/>
      <c r="TJ36" s="11"/>
      <c r="TK36" s="11"/>
      <c r="TL36" s="11"/>
      <c r="TM36" s="11"/>
      <c r="TN36" s="11"/>
      <c r="TO36" s="11"/>
      <c r="TP36" s="11"/>
      <c r="TQ36" s="11"/>
      <c r="TR36" s="11"/>
      <c r="TS36" s="11"/>
      <c r="TT36" s="11"/>
      <c r="TU36" s="11"/>
      <c r="TV36" s="11"/>
      <c r="TW36" s="11"/>
      <c r="TX36" s="11"/>
      <c r="TY36" s="11"/>
      <c r="TZ36" s="11"/>
      <c r="UA36" s="11"/>
      <c r="UB36" s="11"/>
      <c r="UC36" s="11"/>
      <c r="UD36" s="11"/>
      <c r="UE36" s="11"/>
      <c r="UF36" s="11"/>
      <c r="UG36" s="11"/>
      <c r="UH36" s="11"/>
      <c r="UI36" s="11"/>
      <c r="UJ36" s="11"/>
      <c r="UK36" s="11"/>
      <c r="UL36" s="11"/>
      <c r="UM36" s="11"/>
      <c r="UN36" s="11"/>
      <c r="UO36" s="11"/>
      <c r="UP36" s="11"/>
      <c r="UQ36" s="11"/>
      <c r="UR36" s="11"/>
      <c r="US36" s="11"/>
      <c r="UT36" s="11"/>
      <c r="UU36" s="11"/>
      <c r="UV36" s="11"/>
      <c r="UW36" s="11"/>
      <c r="UX36" s="11"/>
      <c r="UY36" s="11"/>
      <c r="UZ36" s="11"/>
      <c r="VA36" s="11"/>
      <c r="VB36" s="11"/>
      <c r="VC36" s="11"/>
      <c r="VD36" s="11"/>
      <c r="VE36" s="11"/>
      <c r="VF36" s="11"/>
      <c r="VG36" s="11"/>
      <c r="VH36" s="11"/>
      <c r="VI36" s="11"/>
      <c r="VJ36" s="11"/>
      <c r="VK36" s="11"/>
      <c r="VL36" s="11"/>
      <c r="VM36" s="11"/>
      <c r="VN36" s="11"/>
      <c r="VO36" s="11"/>
      <c r="VP36" s="11"/>
      <c r="VQ36" s="11"/>
      <c r="VR36" s="11"/>
      <c r="VS36" s="11"/>
      <c r="VT36" s="11"/>
      <c r="VU36" s="11"/>
      <c r="VV36" s="11"/>
      <c r="VW36" s="11"/>
      <c r="VX36" s="11"/>
      <c r="VY36" s="11"/>
      <c r="VZ36" s="11"/>
      <c r="WA36" s="11"/>
      <c r="WB36" s="11"/>
      <c r="WC36" s="11"/>
      <c r="WD36" s="11"/>
      <c r="WE36" s="11"/>
      <c r="WF36" s="11"/>
      <c r="WG36" s="11"/>
      <c r="WH36" s="11"/>
      <c r="WI36" s="11"/>
      <c r="WJ36" s="11"/>
      <c r="WK36" s="11"/>
      <c r="WL36" s="11"/>
      <c r="WM36" s="11"/>
      <c r="WN36" s="11"/>
      <c r="WO36" s="11"/>
      <c r="WP36" s="11"/>
      <c r="WQ36" s="11"/>
      <c r="WR36" s="11"/>
      <c r="WS36" s="11"/>
      <c r="WT36" s="11"/>
      <c r="WU36" s="11"/>
      <c r="WV36" s="11"/>
      <c r="WW36" s="11"/>
      <c r="WX36" s="11"/>
      <c r="WY36" s="11"/>
      <c r="WZ36" s="11"/>
      <c r="XA36" s="11"/>
      <c r="XB36" s="11"/>
      <c r="XC36" s="11"/>
      <c r="XD36" s="11"/>
      <c r="XE36" s="11"/>
      <c r="XF36" s="11"/>
      <c r="XG36" s="11"/>
      <c r="XH36" s="11"/>
      <c r="XI36" s="11"/>
      <c r="XJ36" s="11"/>
      <c r="XK36" s="11"/>
      <c r="XL36" s="11"/>
      <c r="XM36" s="11"/>
      <c r="XN36" s="11"/>
      <c r="XO36" s="11"/>
      <c r="XP36" s="11"/>
      <c r="XQ36" s="11"/>
      <c r="XR36" s="11"/>
      <c r="XS36" s="11"/>
      <c r="XT36" s="11"/>
      <c r="XU36" s="11"/>
      <c r="XV36" s="11"/>
      <c r="XW36" s="11"/>
      <c r="XX36" s="11"/>
      <c r="XY36" s="11"/>
      <c r="XZ36" s="11"/>
      <c r="YA36" s="11"/>
      <c r="YB36" s="11"/>
      <c r="YC36" s="11"/>
      <c r="YD36" s="11"/>
      <c r="YE36" s="11"/>
      <c r="YF36" s="11"/>
      <c r="YG36" s="11"/>
      <c r="YH36" s="11"/>
      <c r="YI36" s="11"/>
      <c r="YJ36" s="11"/>
      <c r="YK36" s="11"/>
      <c r="YL36" s="11"/>
      <c r="YM36" s="11"/>
      <c r="YN36" s="11"/>
      <c r="YO36" s="11"/>
      <c r="YP36" s="11"/>
      <c r="YQ36" s="11"/>
      <c r="YR36" s="11"/>
      <c r="YS36" s="11"/>
      <c r="YT36" s="11"/>
      <c r="YU36" s="11"/>
      <c r="YV36" s="11"/>
      <c r="YW36" s="11"/>
      <c r="YX36" s="11"/>
      <c r="YY36" s="11"/>
      <c r="YZ36" s="11"/>
      <c r="ZA36" s="11"/>
      <c r="ZB36" s="11"/>
      <c r="ZC36" s="11"/>
      <c r="ZD36" s="11"/>
      <c r="ZE36" s="11"/>
      <c r="ZF36" s="11"/>
      <c r="ZG36" s="11"/>
      <c r="ZH36" s="11"/>
      <c r="ZI36" s="11"/>
      <c r="ZJ36" s="11"/>
      <c r="ZK36" s="11"/>
      <c r="ZL36" s="11"/>
      <c r="ZM36" s="11"/>
      <c r="ZN36" s="11"/>
      <c r="ZO36" s="11"/>
      <c r="ZP36" s="11"/>
      <c r="ZQ36" s="11"/>
      <c r="ZR36" s="11"/>
      <c r="ZS36" s="11"/>
      <c r="ZT36" s="11"/>
      <c r="ZU36" s="11"/>
      <c r="ZV36" s="11"/>
      <c r="ZW36" s="11"/>
      <c r="ZX36" s="11"/>
      <c r="ZY36" s="11"/>
      <c r="ZZ36" s="11"/>
      <c r="AAA36" s="11"/>
      <c r="AAB36" s="11"/>
      <c r="AAC36" s="11"/>
      <c r="AAD36" s="11"/>
      <c r="AAE36" s="11"/>
      <c r="AAF36" s="11"/>
      <c r="AAG36" s="11"/>
      <c r="AAH36" s="11"/>
      <c r="AAI36" s="11"/>
      <c r="AAJ36" s="11"/>
      <c r="AAK36" s="11"/>
      <c r="AAL36" s="11"/>
      <c r="AAM36" s="11"/>
      <c r="AAN36" s="11"/>
      <c r="AAO36" s="11"/>
      <c r="AAP36" s="11"/>
      <c r="AAQ36" s="11"/>
      <c r="AAR36" s="11"/>
      <c r="AAS36" s="11"/>
      <c r="AAT36" s="11"/>
      <c r="AAU36" s="11"/>
      <c r="AAV36" s="11"/>
      <c r="AAW36" s="11"/>
      <c r="AAX36" s="11"/>
      <c r="AAY36" s="11"/>
      <c r="AAZ36" s="11"/>
      <c r="ABA36" s="11"/>
      <c r="ABB36" s="11"/>
      <c r="ABC36" s="11"/>
      <c r="ABD36" s="11"/>
      <c r="ABE36" s="11"/>
      <c r="ABF36" s="11"/>
      <c r="ABG36" s="11"/>
      <c r="ABH36" s="11"/>
      <c r="ABI36" s="11"/>
      <c r="ABJ36" s="11"/>
      <c r="ABK36" s="11"/>
      <c r="ABL36" s="11"/>
      <c r="ABM36" s="11"/>
      <c r="ABN36" s="11"/>
      <c r="ABO36" s="11"/>
      <c r="ABP36" s="11"/>
      <c r="ABQ36" s="11"/>
      <c r="ABR36" s="11"/>
      <c r="ABS36" s="11"/>
      <c r="ABT36" s="11"/>
      <c r="ABU36" s="11"/>
      <c r="ABV36" s="11"/>
      <c r="ABW36" s="11"/>
      <c r="ABX36" s="11"/>
      <c r="ABY36" s="11"/>
      <c r="ABZ36" s="11"/>
      <c r="ACA36" s="11"/>
      <c r="ACB36" s="11"/>
      <c r="ACC36" s="11"/>
      <c r="ACD36" s="11"/>
      <c r="ACE36" s="11"/>
      <c r="ACF36" s="11"/>
      <c r="ACG36" s="11"/>
      <c r="ACH36" s="11"/>
      <c r="ACI36" s="11"/>
      <c r="ACJ36" s="11"/>
      <c r="ACK36" s="11"/>
      <c r="ACL36" s="11"/>
      <c r="ACM36" s="11"/>
      <c r="ACN36" s="11"/>
      <c r="ACO36" s="11"/>
      <c r="ACP36" s="11"/>
      <c r="ACQ36" s="11"/>
      <c r="ACR36" s="11"/>
      <c r="ACS36" s="11"/>
      <c r="ACT36" s="11"/>
      <c r="ACU36" s="11"/>
      <c r="ACV36" s="11"/>
      <c r="ACW36" s="11"/>
      <c r="ACX36" s="11"/>
      <c r="ACY36" s="11"/>
      <c r="ACZ36" s="11"/>
      <c r="ADA36" s="11"/>
      <c r="ADB36" s="11"/>
      <c r="ADC36" s="11"/>
      <c r="ADD36" s="11"/>
      <c r="ADE36" s="11"/>
      <c r="ADF36" s="11"/>
      <c r="ADG36" s="11"/>
      <c r="ADH36" s="11"/>
      <c r="ADI36" s="11"/>
      <c r="ADJ36" s="11"/>
      <c r="ADK36" s="11"/>
      <c r="ADL36" s="11"/>
      <c r="ADM36" s="11"/>
      <c r="ADN36" s="11"/>
      <c r="ADO36" s="11"/>
      <c r="ADP36" s="11"/>
      <c r="ADQ36" s="11"/>
      <c r="ADR36" s="11"/>
      <c r="ADS36" s="11"/>
      <c r="ADT36" s="11"/>
      <c r="ADU36" s="11"/>
      <c r="ADV36" s="11"/>
      <c r="ADW36" s="11"/>
      <c r="ADX36" s="11"/>
      <c r="ADY36" s="11"/>
      <c r="ADZ36" s="11"/>
      <c r="AEA36" s="11"/>
      <c r="AEB36" s="11"/>
      <c r="AEC36" s="11"/>
      <c r="AED36" s="11"/>
      <c r="AEE36" s="11"/>
      <c r="AEF36" s="11"/>
      <c r="AEG36" s="11"/>
      <c r="AEH36" s="11"/>
      <c r="AEI36" s="11"/>
      <c r="AEJ36" s="11"/>
      <c r="AEK36" s="11"/>
      <c r="AEL36" s="11"/>
      <c r="AEM36" s="11"/>
      <c r="AEN36" s="11"/>
      <c r="AEO36" s="11"/>
      <c r="AEP36" s="11"/>
      <c r="AEQ36" s="11"/>
      <c r="AER36" s="11"/>
      <c r="AES36" s="11"/>
      <c r="AET36" s="11"/>
      <c r="AEU36" s="11"/>
      <c r="AEV36" s="11"/>
      <c r="AEW36" s="11"/>
      <c r="AEX36" s="11"/>
      <c r="AEY36" s="11"/>
      <c r="AEZ36" s="11"/>
      <c r="AFA36" s="11"/>
      <c r="AFB36" s="11"/>
      <c r="AFC36" s="11"/>
      <c r="AFD36" s="11"/>
      <c r="AFE36" s="11"/>
      <c r="AFF36" s="11"/>
      <c r="AFG36" s="11"/>
      <c r="AFH36" s="11"/>
      <c r="AFI36" s="11"/>
      <c r="AFJ36" s="11"/>
      <c r="AFK36" s="11"/>
      <c r="AFL36" s="11"/>
      <c r="AFM36" s="11"/>
      <c r="AFN36" s="11"/>
      <c r="AFO36" s="11"/>
      <c r="AFP36" s="11"/>
      <c r="AFQ36" s="11"/>
      <c r="AFR36" s="11"/>
      <c r="AFS36" s="11"/>
      <c r="AFT36" s="11"/>
      <c r="AFU36" s="11"/>
      <c r="AFV36" s="11"/>
      <c r="AFW36" s="11"/>
      <c r="AFX36" s="11"/>
      <c r="AFY36" s="11"/>
      <c r="AFZ36" s="11"/>
      <c r="AGA36" s="11"/>
      <c r="AGB36" s="11"/>
      <c r="AGC36" s="11"/>
      <c r="AGD36" s="11"/>
      <c r="AGE36" s="11"/>
      <c r="AGF36" s="11"/>
      <c r="AGG36" s="11"/>
      <c r="AGH36" s="11"/>
      <c r="AGI36" s="11"/>
      <c r="AGJ36" s="11"/>
      <c r="AGK36" s="11"/>
      <c r="AGL36" s="11"/>
      <c r="AGM36" s="11"/>
      <c r="AGN36" s="11"/>
      <c r="AGO36" s="11"/>
      <c r="AGP36" s="11"/>
      <c r="AGQ36" s="11"/>
      <c r="AGR36" s="11"/>
      <c r="AGS36" s="11"/>
      <c r="AGT36" s="11"/>
      <c r="AGU36" s="11"/>
      <c r="AGV36" s="11"/>
      <c r="AGW36" s="11"/>
      <c r="AGX36" s="11"/>
      <c r="AGY36" s="11"/>
      <c r="AGZ36" s="11"/>
      <c r="AHA36" s="11"/>
      <c r="AHB36" s="11"/>
      <c r="AHC36" s="11"/>
      <c r="AHD36" s="11"/>
      <c r="AHE36" s="11"/>
      <c r="AHF36" s="11"/>
      <c r="AHG36" s="11"/>
      <c r="AHH36" s="11"/>
      <c r="AHI36" s="11"/>
      <c r="AHJ36" s="11"/>
      <c r="AHK36" s="11"/>
      <c r="AHL36" s="11"/>
      <c r="AHM36" s="11"/>
      <c r="AHN36" s="11"/>
      <c r="AHO36" s="11"/>
      <c r="AHP36" s="11"/>
      <c r="AHQ36" s="11"/>
      <c r="AHR36" s="11"/>
      <c r="AHS36" s="11"/>
      <c r="AHT36" s="11"/>
      <c r="AHU36" s="11"/>
      <c r="AHV36" s="11"/>
      <c r="AHW36" s="11"/>
      <c r="AHX36" s="11"/>
      <c r="AHY36" s="11"/>
      <c r="AHZ36" s="11"/>
      <c r="AIA36" s="11"/>
      <c r="AIB36" s="11"/>
      <c r="AIC36" s="11"/>
      <c r="AID36" s="11"/>
      <c r="AIE36" s="11"/>
      <c r="AIF36" s="11"/>
      <c r="AIG36" s="11"/>
      <c r="AIH36" s="11"/>
      <c r="AII36" s="11"/>
      <c r="AIJ36" s="11"/>
      <c r="AIK36" s="11"/>
      <c r="AIL36" s="11"/>
      <c r="AIM36" s="11"/>
      <c r="AIN36" s="11"/>
      <c r="AIO36" s="11"/>
      <c r="AIP36" s="11"/>
      <c r="AIQ36" s="11"/>
      <c r="AIR36" s="11"/>
      <c r="AIS36" s="11"/>
      <c r="AIT36" s="11"/>
      <c r="AIU36" s="11"/>
      <c r="AIV36" s="11"/>
      <c r="AIW36" s="11"/>
      <c r="AIX36" s="11"/>
      <c r="AIY36" s="11"/>
      <c r="AIZ36" s="11"/>
      <c r="AJA36" s="11"/>
      <c r="AJB36" s="11"/>
      <c r="AJC36" s="11"/>
      <c r="AJD36" s="11"/>
      <c r="AJE36" s="11"/>
      <c r="AJF36" s="11"/>
      <c r="AJG36" s="11"/>
      <c r="AJH36" s="11"/>
      <c r="AJI36" s="11"/>
      <c r="AJJ36" s="11"/>
      <c r="AJK36" s="11"/>
      <c r="AJL36" s="11"/>
      <c r="AJM36" s="11"/>
      <c r="AJN36" s="11"/>
      <c r="AJO36" s="11"/>
      <c r="AJP36" s="11"/>
      <c r="AJQ36" s="11"/>
      <c r="AJR36" s="11"/>
      <c r="AJS36" s="11"/>
      <c r="AJT36" s="11"/>
      <c r="AJU36" s="11"/>
      <c r="AJV36" s="11"/>
      <c r="AJW36" s="11"/>
      <c r="AJX36" s="11"/>
      <c r="AJY36" s="11"/>
      <c r="AJZ36" s="11"/>
      <c r="AKA36" s="11"/>
      <c r="AKB36" s="11"/>
      <c r="AKC36" s="11"/>
      <c r="AKD36" s="11"/>
      <c r="AKE36" s="11"/>
      <c r="AKF36" s="11"/>
      <c r="AKG36" s="11"/>
      <c r="AKH36" s="11"/>
      <c r="AKI36" s="11"/>
      <c r="AKJ36" s="11"/>
      <c r="AKK36" s="11"/>
      <c r="AKL36" s="11"/>
      <c r="AKM36" s="11"/>
      <c r="AKN36" s="11"/>
      <c r="AKO36" s="11"/>
      <c r="AKP36" s="11"/>
      <c r="AKQ36" s="11"/>
      <c r="AKR36" s="11"/>
      <c r="AKS36" s="11"/>
      <c r="AKT36" s="11"/>
      <c r="AKU36" s="11"/>
      <c r="AKV36" s="11"/>
      <c r="AKW36" s="11"/>
      <c r="AKX36" s="11"/>
      <c r="AKY36" s="11"/>
      <c r="AKZ36" s="11"/>
      <c r="ALA36" s="11"/>
      <c r="ALB36" s="11"/>
      <c r="ALC36" s="11"/>
      <c r="ALD36" s="11"/>
      <c r="ALE36" s="11"/>
      <c r="ALF36" s="11"/>
      <c r="ALG36" s="11"/>
      <c r="ALH36" s="11"/>
      <c r="ALI36" s="11"/>
      <c r="ALJ36" s="11"/>
      <c r="ALK36" s="11"/>
      <c r="ALL36" s="11"/>
      <c r="ALM36" s="11"/>
      <c r="ALN36" s="11"/>
      <c r="ALO36" s="11"/>
      <c r="ALP36" s="11"/>
      <c r="ALQ36" s="11"/>
      <c r="ALR36" s="11"/>
      <c r="ALS36" s="11"/>
      <c r="ALT36" s="11"/>
      <c r="ALU36" s="11"/>
      <c r="ALV36" s="11"/>
      <c r="ALW36" s="11"/>
      <c r="ALX36" s="11"/>
      <c r="ALY36" s="11"/>
      <c r="ALZ36" s="11"/>
      <c r="AMA36" s="11"/>
      <c r="AMB36" s="11"/>
      <c r="AMC36" s="11"/>
      <c r="AMD36" s="11"/>
      <c r="AME36" s="11"/>
      <c r="AMF36" s="11"/>
      <c r="AMG36" s="11"/>
      <c r="AMH36" s="11"/>
      <c r="AMI36" s="11"/>
      <c r="AMJ36" s="11"/>
      <c r="AMK36" s="11"/>
      <c r="AML36" s="11"/>
      <c r="AMM36" s="11"/>
      <c r="AMN36" s="11"/>
      <c r="AMO36" s="11"/>
      <c r="AMP36" s="11"/>
      <c r="AMQ36" s="11"/>
      <c r="AMR36" s="11"/>
      <c r="AMS36" s="11"/>
      <c r="AMT36" s="11"/>
      <c r="AMU36" s="11"/>
      <c r="AMV36" s="11"/>
      <c r="AMW36" s="11"/>
      <c r="AMX36" s="11"/>
      <c r="AMY36" s="11"/>
      <c r="AMZ36" s="11"/>
      <c r="ANA36" s="11"/>
      <c r="ANB36" s="11"/>
      <c r="ANC36" s="11"/>
      <c r="AND36" s="11"/>
      <c r="ANE36" s="11"/>
      <c r="ANF36" s="11"/>
      <c r="ANG36" s="11"/>
      <c r="ANH36" s="11"/>
      <c r="ANI36" s="11"/>
      <c r="ANJ36" s="11"/>
      <c r="ANK36" s="11"/>
      <c r="ANL36" s="11"/>
      <c r="ANM36" s="11"/>
      <c r="ANN36" s="11"/>
      <c r="ANO36" s="11"/>
      <c r="ANP36" s="11"/>
      <c r="ANQ36" s="11"/>
      <c r="ANR36" s="11"/>
      <c r="ANS36" s="11"/>
      <c r="ANT36" s="11"/>
      <c r="ANU36" s="11"/>
      <c r="ANV36" s="11"/>
      <c r="ANW36" s="11"/>
      <c r="ANX36" s="11"/>
      <c r="ANY36" s="11"/>
      <c r="ANZ36" s="11"/>
      <c r="AOA36" s="11"/>
      <c r="AOB36" s="11"/>
      <c r="AOC36" s="11"/>
      <c r="AOD36" s="11"/>
      <c r="AOE36" s="11"/>
      <c r="AOF36" s="11"/>
      <c r="AOG36" s="11"/>
      <c r="AOH36" s="11"/>
      <c r="AOI36" s="11"/>
      <c r="AOJ36" s="11"/>
      <c r="AOK36" s="11"/>
      <c r="AOL36" s="11"/>
      <c r="AOM36" s="11"/>
      <c r="AON36" s="11"/>
      <c r="AOO36" s="11"/>
      <c r="AOP36" s="11"/>
      <c r="AOQ36" s="11"/>
      <c r="AOR36" s="11"/>
      <c r="AOS36" s="11"/>
      <c r="AOT36" s="11"/>
      <c r="AOU36" s="11"/>
      <c r="AOV36" s="11"/>
      <c r="AOW36" s="11"/>
      <c r="AOX36" s="11"/>
      <c r="AOY36" s="11"/>
      <c r="AOZ36" s="11"/>
      <c r="APA36" s="11"/>
      <c r="APB36" s="11"/>
      <c r="APC36" s="11"/>
      <c r="APD36" s="11"/>
      <c r="APE36" s="11"/>
      <c r="APF36" s="11"/>
      <c r="APG36" s="11"/>
      <c r="APH36" s="11"/>
      <c r="API36" s="11"/>
      <c r="APJ36" s="11"/>
      <c r="APK36" s="11"/>
      <c r="APL36" s="11"/>
      <c r="APM36" s="11"/>
      <c r="APN36" s="11"/>
      <c r="APO36" s="11"/>
      <c r="APP36" s="11"/>
      <c r="APQ36" s="11"/>
      <c r="APR36" s="11"/>
      <c r="APS36" s="11"/>
      <c r="APT36" s="11"/>
      <c r="APU36" s="11"/>
      <c r="APV36" s="11"/>
      <c r="APW36" s="11"/>
      <c r="APX36" s="11"/>
      <c r="APY36" s="11"/>
      <c r="APZ36" s="11"/>
      <c r="AQA36" s="11"/>
      <c r="AQB36" s="11"/>
      <c r="AQC36" s="11"/>
      <c r="AQD36" s="11"/>
      <c r="AQE36" s="11"/>
      <c r="AQF36" s="11"/>
      <c r="AQG36" s="11"/>
      <c r="AQH36" s="11"/>
      <c r="AQI36" s="11"/>
      <c r="AQJ36" s="11"/>
      <c r="AQK36" s="11"/>
      <c r="AQL36" s="11"/>
      <c r="AQM36" s="11"/>
      <c r="AQN36" s="11"/>
      <c r="AQO36" s="11"/>
      <c r="AQP36" s="11"/>
      <c r="AQQ36" s="11"/>
      <c r="AQR36" s="11"/>
      <c r="AQS36" s="11"/>
      <c r="AQT36" s="11"/>
      <c r="AQU36" s="11"/>
      <c r="AQV36" s="11"/>
      <c r="AQW36" s="11"/>
      <c r="AQX36" s="11"/>
      <c r="AQY36" s="11"/>
      <c r="AQZ36" s="11"/>
      <c r="ARA36" s="11"/>
      <c r="ARB36" s="11"/>
      <c r="ARC36" s="11"/>
      <c r="ARD36" s="11"/>
      <c r="ARE36" s="11"/>
      <c r="ARF36" s="11"/>
      <c r="ARG36" s="11"/>
      <c r="ARH36" s="11"/>
      <c r="ARI36" s="11"/>
      <c r="ARJ36" s="11"/>
      <c r="ARK36" s="11"/>
      <c r="ARL36" s="11"/>
      <c r="ARM36" s="11"/>
      <c r="ARN36" s="11"/>
      <c r="ARO36" s="11"/>
      <c r="ARP36" s="11"/>
      <c r="ARQ36" s="11"/>
      <c r="ARR36" s="11"/>
      <c r="ARS36" s="11"/>
      <c r="ART36" s="11"/>
      <c r="ARU36" s="11"/>
      <c r="ARV36" s="11"/>
      <c r="ARW36" s="11"/>
      <c r="ARX36" s="11"/>
      <c r="ARY36" s="11"/>
      <c r="ARZ36" s="11"/>
      <c r="ASA36" s="11"/>
      <c r="ASB36" s="11"/>
      <c r="ASC36" s="11"/>
      <c r="ASD36" s="11"/>
      <c r="ASE36" s="11"/>
      <c r="ASF36" s="11"/>
      <c r="ASG36" s="11"/>
      <c r="ASH36" s="11"/>
      <c r="ASI36" s="11"/>
      <c r="ASJ36" s="11"/>
      <c r="ASK36" s="11"/>
      <c r="ASL36" s="11"/>
      <c r="ASM36" s="11"/>
      <c r="ASN36" s="11"/>
      <c r="ASO36" s="11"/>
      <c r="ASP36" s="11"/>
      <c r="ASQ36" s="11"/>
      <c r="ASR36" s="11"/>
      <c r="ASS36" s="11"/>
      <c r="AST36" s="11"/>
      <c r="ASU36" s="11"/>
      <c r="ASV36" s="11"/>
      <c r="ASW36" s="11"/>
      <c r="ASX36" s="11"/>
      <c r="ASY36" s="11"/>
      <c r="ASZ36" s="11"/>
      <c r="ATA36" s="11"/>
      <c r="ATB36" s="11"/>
      <c r="ATC36" s="11"/>
      <c r="ATD36" s="11"/>
      <c r="ATE36" s="11"/>
      <c r="ATF36" s="11"/>
      <c r="ATG36" s="11"/>
      <c r="ATH36" s="11"/>
      <c r="ATI36" s="11"/>
      <c r="ATJ36" s="11"/>
      <c r="ATK36" s="11"/>
      <c r="ATL36" s="11"/>
      <c r="ATM36" s="11"/>
      <c r="ATN36" s="11"/>
      <c r="ATO36" s="11"/>
      <c r="ATP36" s="11"/>
      <c r="ATQ36" s="11"/>
      <c r="ATR36" s="11"/>
      <c r="ATS36" s="11"/>
      <c r="ATT36" s="11"/>
      <c r="ATU36" s="11"/>
      <c r="ATV36" s="11"/>
      <c r="ATW36" s="11"/>
      <c r="ATX36" s="11"/>
      <c r="ATY36" s="11"/>
      <c r="ATZ36" s="11"/>
      <c r="AUA36" s="11"/>
      <c r="AUB36" s="11"/>
      <c r="AUC36" s="11"/>
      <c r="AUD36" s="11"/>
      <c r="AUE36" s="11"/>
      <c r="AUF36" s="11"/>
      <c r="AUG36" s="11"/>
      <c r="AUH36" s="11"/>
      <c r="AUI36" s="11"/>
      <c r="AUJ36" s="11"/>
      <c r="AUK36" s="11"/>
      <c r="AUL36" s="11"/>
      <c r="AUM36" s="11"/>
      <c r="AUN36" s="11"/>
      <c r="AUO36" s="11"/>
      <c r="AUP36" s="11"/>
      <c r="AUQ36" s="11"/>
      <c r="AUR36" s="11"/>
      <c r="AUS36" s="11"/>
      <c r="AUT36" s="11"/>
      <c r="AUU36" s="11"/>
      <c r="AUV36" s="11"/>
      <c r="AUW36" s="11"/>
      <c r="AUX36" s="11"/>
      <c r="AUY36" s="11"/>
      <c r="AUZ36" s="11"/>
      <c r="AVA36" s="11"/>
      <c r="AVB36" s="11"/>
      <c r="AVC36" s="11"/>
      <c r="AVD36" s="11"/>
      <c r="AVE36" s="11"/>
      <c r="AVF36" s="11"/>
      <c r="AVG36" s="11"/>
      <c r="AVH36" s="11"/>
      <c r="AVI36" s="11"/>
      <c r="AVJ36" s="11"/>
      <c r="AVK36" s="11"/>
      <c r="AVL36" s="11"/>
      <c r="AVM36" s="11"/>
      <c r="AVN36" s="11"/>
      <c r="AVO36" s="11"/>
      <c r="AVP36" s="11"/>
      <c r="AVQ36" s="11"/>
      <c r="AVR36" s="11"/>
      <c r="AVS36" s="11"/>
      <c r="AVT36" s="11"/>
      <c r="AVU36" s="11"/>
      <c r="AVV36" s="11"/>
      <c r="AVW36" s="11"/>
      <c r="AVX36" s="11"/>
      <c r="AVY36" s="11"/>
      <c r="AVZ36" s="11"/>
      <c r="AWA36" s="11"/>
      <c r="AWB36" s="11"/>
      <c r="AWC36" s="11"/>
      <c r="AWD36" s="11"/>
      <c r="AWE36" s="11"/>
      <c r="AWF36" s="11"/>
      <c r="AWG36" s="11"/>
      <c r="AWH36" s="11"/>
      <c r="AWI36" s="11"/>
      <c r="AWJ36" s="11"/>
      <c r="AWK36" s="11"/>
      <c r="AWL36" s="11"/>
      <c r="AWM36" s="11"/>
      <c r="AWN36" s="11"/>
      <c r="AWO36" s="11"/>
      <c r="AWP36" s="11"/>
      <c r="AWQ36" s="11"/>
      <c r="AWR36" s="11"/>
      <c r="AWS36" s="11"/>
      <c r="AWT36" s="11"/>
      <c r="AWU36" s="11"/>
      <c r="AWV36" s="11"/>
      <c r="AWW36" s="11"/>
      <c r="AWX36" s="11"/>
      <c r="AWY36" s="11"/>
      <c r="AWZ36" s="11"/>
      <c r="AXA36" s="11"/>
      <c r="AXB36" s="11"/>
      <c r="AXC36" s="11"/>
      <c r="AXD36" s="11"/>
      <c r="AXE36" s="11"/>
      <c r="AXF36" s="11"/>
      <c r="AXG36" s="11"/>
      <c r="AXH36" s="11"/>
      <c r="AXI36" s="11"/>
      <c r="AXJ36" s="11"/>
      <c r="AXK36" s="11"/>
      <c r="AXL36" s="11"/>
      <c r="AXM36" s="11"/>
      <c r="AXN36" s="11"/>
      <c r="AXO36" s="11"/>
      <c r="AXP36" s="11"/>
      <c r="AXQ36" s="11"/>
      <c r="AXR36" s="11"/>
      <c r="AXS36" s="11"/>
      <c r="AXT36" s="11"/>
      <c r="AXU36" s="11"/>
      <c r="AXV36" s="11"/>
      <c r="AXW36" s="11"/>
      <c r="AXX36" s="11"/>
      <c r="AXY36" s="11"/>
      <c r="AXZ36" s="11"/>
      <c r="AYA36" s="11"/>
      <c r="AYB36" s="11"/>
      <c r="AYC36" s="11"/>
      <c r="AYD36" s="11"/>
      <c r="AYE36" s="11"/>
      <c r="AYF36" s="11"/>
      <c r="AYG36" s="11"/>
      <c r="AYH36" s="11"/>
      <c r="AYI36" s="11"/>
      <c r="AYJ36" s="11"/>
      <c r="AYK36" s="11"/>
      <c r="AYL36" s="11"/>
      <c r="AYM36" s="11"/>
      <c r="AYN36" s="11"/>
      <c r="AYO36" s="11"/>
      <c r="AYP36" s="11"/>
      <c r="AYQ36" s="11"/>
      <c r="AYR36" s="11"/>
      <c r="AYS36" s="11"/>
      <c r="AYT36" s="11"/>
      <c r="AYU36" s="11"/>
      <c r="AYV36" s="11"/>
      <c r="AYW36" s="11"/>
      <c r="AYX36" s="11"/>
      <c r="AYY36" s="11"/>
      <c r="AYZ36" s="11"/>
      <c r="AZA36" s="11"/>
      <c r="AZB36" s="11"/>
      <c r="AZC36" s="11"/>
      <c r="AZD36" s="11"/>
      <c r="AZE36" s="11"/>
      <c r="AZF36" s="11"/>
      <c r="AZG36" s="11"/>
      <c r="AZH36" s="11"/>
      <c r="AZI36" s="11"/>
      <c r="AZJ36" s="11"/>
      <c r="AZK36" s="11"/>
      <c r="AZL36" s="11"/>
      <c r="AZM36" s="11"/>
      <c r="AZN36" s="11"/>
      <c r="AZO36" s="11"/>
      <c r="AZP36" s="11"/>
      <c r="AZQ36" s="11"/>
      <c r="AZR36" s="11"/>
      <c r="AZS36" s="11"/>
      <c r="AZT36" s="11"/>
      <c r="AZU36" s="11"/>
      <c r="AZV36" s="11"/>
      <c r="AZW36" s="11"/>
      <c r="AZX36" s="11"/>
      <c r="AZY36" s="11"/>
      <c r="AZZ36" s="11"/>
      <c r="BAA36" s="11"/>
      <c r="BAB36" s="11"/>
      <c r="BAC36" s="11"/>
      <c r="BAD36" s="11"/>
      <c r="BAE36" s="11"/>
      <c r="BAF36" s="11"/>
      <c r="BAG36" s="11"/>
      <c r="BAH36" s="11"/>
      <c r="BAI36" s="11"/>
      <c r="BAJ36" s="11"/>
      <c r="BAK36" s="11"/>
      <c r="BAL36" s="11"/>
      <c r="BAM36" s="11"/>
      <c r="BAN36" s="11"/>
      <c r="BAO36" s="11"/>
      <c r="BAP36" s="11"/>
      <c r="BAQ36" s="11"/>
      <c r="BAR36" s="11"/>
      <c r="BAS36" s="11"/>
      <c r="BAT36" s="11"/>
      <c r="BAU36" s="11"/>
      <c r="BAV36" s="11"/>
      <c r="BAW36" s="11"/>
      <c r="BAX36" s="11"/>
      <c r="BAY36" s="11"/>
      <c r="BAZ36" s="11"/>
      <c r="BBA36" s="11"/>
      <c r="BBB36" s="11"/>
      <c r="BBC36" s="11"/>
      <c r="BBD36" s="11"/>
      <c r="BBE36" s="11"/>
      <c r="BBF36" s="11"/>
      <c r="BBG36" s="11"/>
      <c r="BBH36" s="11"/>
      <c r="BBI36" s="11"/>
      <c r="BBJ36" s="11"/>
      <c r="BBK36" s="11"/>
      <c r="BBL36" s="11"/>
      <c r="BBM36" s="11"/>
      <c r="BBN36" s="11"/>
      <c r="BBO36" s="11"/>
      <c r="BBP36" s="11"/>
      <c r="BBQ36" s="11"/>
      <c r="BBR36" s="11"/>
      <c r="BBS36" s="11"/>
      <c r="BBT36" s="11"/>
      <c r="BBU36" s="11"/>
      <c r="BBV36" s="11"/>
      <c r="BBW36" s="11"/>
      <c r="BBX36" s="11"/>
      <c r="BBY36" s="11"/>
      <c r="BBZ36" s="11"/>
      <c r="BCA36" s="11"/>
      <c r="BCB36" s="11"/>
      <c r="BCC36" s="11"/>
      <c r="BCD36" s="11"/>
      <c r="BCE36" s="11"/>
      <c r="BCF36" s="11"/>
      <c r="BCG36" s="11"/>
      <c r="BCH36" s="11"/>
      <c r="BCI36" s="11"/>
      <c r="BCJ36" s="11"/>
      <c r="BCK36" s="11"/>
      <c r="BCL36" s="11"/>
      <c r="BCM36" s="11"/>
      <c r="BCN36" s="11"/>
      <c r="BCO36" s="11"/>
      <c r="BCP36" s="11"/>
      <c r="BCQ36" s="11"/>
      <c r="BCR36" s="11"/>
      <c r="BCS36" s="11"/>
      <c r="BCT36" s="11"/>
      <c r="BCU36" s="11"/>
      <c r="BCV36" s="11"/>
      <c r="BCW36" s="11"/>
      <c r="BCX36" s="11"/>
      <c r="BCY36" s="11"/>
      <c r="BCZ36" s="11"/>
      <c r="BDA36" s="11"/>
      <c r="BDB36" s="11"/>
      <c r="BDC36" s="11"/>
      <c r="BDD36" s="11"/>
      <c r="BDE36" s="11"/>
      <c r="BDF36" s="11"/>
      <c r="BDG36" s="11"/>
      <c r="BDH36" s="11"/>
      <c r="BDI36" s="11"/>
      <c r="BDJ36" s="11"/>
      <c r="BDK36" s="11"/>
      <c r="BDL36" s="11"/>
      <c r="BDM36" s="11"/>
      <c r="BDN36" s="11"/>
      <c r="BDO36" s="11"/>
      <c r="BDP36" s="11"/>
      <c r="BDQ36" s="11"/>
      <c r="BDR36" s="11"/>
      <c r="BDS36" s="11"/>
      <c r="BDT36" s="11"/>
      <c r="BDU36" s="11"/>
      <c r="BDV36" s="11"/>
      <c r="BDW36" s="11"/>
      <c r="BDX36" s="11"/>
      <c r="BDY36" s="11"/>
      <c r="BDZ36" s="11"/>
      <c r="BEA36" s="11"/>
      <c r="BEB36" s="11"/>
      <c r="BEC36" s="11"/>
      <c r="BED36" s="11"/>
      <c r="BEE36" s="11"/>
      <c r="BEF36" s="11"/>
      <c r="BEG36" s="11"/>
      <c r="BEH36" s="11"/>
      <c r="BEI36" s="11"/>
      <c r="BEJ36" s="11"/>
      <c r="BEK36" s="11"/>
      <c r="BEL36" s="11"/>
      <c r="BEM36" s="11"/>
      <c r="BEN36" s="11"/>
      <c r="BEO36" s="11"/>
      <c r="BEP36" s="11"/>
      <c r="BEQ36" s="11"/>
      <c r="BER36" s="11"/>
      <c r="BES36" s="11"/>
      <c r="BET36" s="11"/>
      <c r="BEU36" s="11"/>
      <c r="BEV36" s="11"/>
      <c r="BEW36" s="11"/>
      <c r="BEX36" s="11"/>
      <c r="BEY36" s="11"/>
      <c r="BEZ36" s="11"/>
      <c r="BFA36" s="11"/>
      <c r="BFB36" s="11"/>
      <c r="BFC36" s="11"/>
      <c r="BFD36" s="11"/>
      <c r="BFE36" s="11"/>
      <c r="BFF36" s="11"/>
      <c r="BFG36" s="11"/>
      <c r="BFH36" s="11"/>
      <c r="BFI36" s="11"/>
      <c r="BFJ36" s="11"/>
      <c r="BFK36" s="11"/>
      <c r="BFL36" s="11"/>
      <c r="BFM36" s="11"/>
      <c r="BFN36" s="11"/>
      <c r="BFO36" s="11"/>
      <c r="BFP36" s="11"/>
      <c r="BFQ36" s="11"/>
      <c r="BFR36" s="11"/>
      <c r="BFS36" s="11"/>
      <c r="BFT36" s="11"/>
      <c r="BFU36" s="11"/>
      <c r="BFV36" s="11"/>
      <c r="BFW36" s="11"/>
      <c r="BFX36" s="11"/>
      <c r="BFY36" s="11"/>
      <c r="BFZ36" s="11"/>
      <c r="BGA36" s="11"/>
      <c r="BGB36" s="11"/>
      <c r="BGC36" s="11"/>
      <c r="BGD36" s="11"/>
      <c r="BGE36" s="11"/>
      <c r="BGF36" s="11"/>
      <c r="BGG36" s="11"/>
      <c r="BGH36" s="11"/>
      <c r="BGI36" s="11"/>
      <c r="BGJ36" s="11"/>
      <c r="BGK36" s="11"/>
      <c r="BGL36" s="11"/>
      <c r="BGM36" s="11"/>
      <c r="BGN36" s="11"/>
      <c r="BGO36" s="11"/>
      <c r="BGP36" s="11"/>
      <c r="BGQ36" s="11"/>
      <c r="BGR36" s="11"/>
      <c r="BGS36" s="11"/>
      <c r="BGT36" s="11"/>
      <c r="BGU36" s="11"/>
      <c r="BGV36" s="11"/>
      <c r="BGW36" s="11"/>
      <c r="BGX36" s="11"/>
      <c r="BGY36" s="11"/>
      <c r="BGZ36" s="11"/>
      <c r="BHA36" s="11"/>
      <c r="BHB36" s="11"/>
      <c r="BHC36" s="11"/>
      <c r="BHD36" s="11"/>
      <c r="BHE36" s="11"/>
      <c r="BHF36" s="11"/>
      <c r="BHG36" s="11"/>
      <c r="BHH36" s="11"/>
      <c r="BHI36" s="11"/>
      <c r="BHJ36" s="11"/>
      <c r="BHK36" s="11"/>
      <c r="BHL36" s="11"/>
      <c r="BHM36" s="11"/>
      <c r="BHN36" s="11"/>
      <c r="BHO36" s="11"/>
      <c r="BHP36" s="11"/>
      <c r="BHQ36" s="11"/>
      <c r="BHR36" s="11"/>
      <c r="BHS36" s="11"/>
      <c r="BHT36" s="11"/>
      <c r="BHU36" s="11"/>
      <c r="BHV36" s="11"/>
      <c r="BHW36" s="11"/>
      <c r="BHX36" s="11"/>
      <c r="BHY36" s="11"/>
      <c r="BHZ36" s="11"/>
      <c r="BIA36" s="11"/>
      <c r="BIB36" s="11"/>
      <c r="BIC36" s="11"/>
      <c r="BID36" s="11"/>
      <c r="BIE36" s="11"/>
      <c r="BIF36" s="11"/>
      <c r="BIG36" s="11"/>
      <c r="BIH36" s="11"/>
      <c r="BII36" s="11"/>
      <c r="BIJ36" s="11"/>
      <c r="BIK36" s="11"/>
      <c r="BIL36" s="11"/>
      <c r="BIM36" s="11"/>
      <c r="BIN36" s="11"/>
      <c r="BIO36" s="11"/>
      <c r="BIP36" s="11"/>
      <c r="BIQ36" s="11"/>
      <c r="BIR36" s="11"/>
      <c r="BIS36" s="11"/>
      <c r="BIT36" s="11"/>
      <c r="BIU36" s="11"/>
      <c r="BIV36" s="11"/>
      <c r="BIW36" s="11"/>
      <c r="BIX36" s="11"/>
      <c r="BIY36" s="11"/>
      <c r="BIZ36" s="11"/>
      <c r="BJA36" s="11"/>
      <c r="BJB36" s="11"/>
      <c r="BJC36" s="11"/>
      <c r="BJD36" s="11"/>
      <c r="BJE36" s="11"/>
      <c r="BJF36" s="11"/>
      <c r="BJG36" s="11"/>
      <c r="BJH36" s="11"/>
      <c r="BJI36" s="11"/>
      <c r="BJJ36" s="11"/>
      <c r="BJK36" s="11"/>
      <c r="BJL36" s="11"/>
      <c r="BJM36" s="11"/>
      <c r="BJN36" s="11"/>
      <c r="BJO36" s="11"/>
      <c r="BJP36" s="11"/>
      <c r="BJQ36" s="11"/>
      <c r="BJR36" s="11"/>
      <c r="BJS36" s="11"/>
      <c r="BJT36" s="11"/>
      <c r="BJU36" s="11"/>
      <c r="BJV36" s="11"/>
      <c r="BJW36" s="11"/>
      <c r="BJX36" s="11"/>
      <c r="BJY36" s="11"/>
      <c r="BJZ36" s="11"/>
      <c r="BKA36" s="11"/>
      <c r="BKB36" s="11"/>
      <c r="BKC36" s="11"/>
      <c r="BKD36" s="11"/>
      <c r="BKE36" s="11"/>
      <c r="BKF36" s="11"/>
      <c r="BKG36" s="11"/>
      <c r="BKH36" s="11"/>
      <c r="BKI36" s="11"/>
      <c r="BKJ36" s="11"/>
      <c r="BKK36" s="11"/>
      <c r="BKL36" s="11"/>
      <c r="BKM36" s="11"/>
      <c r="BKN36" s="11"/>
      <c r="BKO36" s="11"/>
      <c r="BKP36" s="11"/>
      <c r="BKQ36" s="11"/>
      <c r="BKR36" s="11"/>
      <c r="BKS36" s="11"/>
      <c r="BKT36" s="11"/>
      <c r="BKU36" s="11"/>
      <c r="BKV36" s="11"/>
      <c r="BKW36" s="11"/>
      <c r="BKX36" s="11"/>
      <c r="BKY36" s="11"/>
      <c r="BKZ36" s="11"/>
      <c r="BLA36" s="11"/>
      <c r="BLB36" s="11"/>
      <c r="BLC36" s="11"/>
      <c r="BLD36" s="11"/>
      <c r="BLE36" s="11"/>
      <c r="BLF36" s="11"/>
      <c r="BLG36" s="11"/>
      <c r="BLH36" s="11"/>
      <c r="BLI36" s="11"/>
      <c r="BLJ36" s="11"/>
      <c r="BLK36" s="11"/>
      <c r="BLL36" s="11"/>
      <c r="BLM36" s="11"/>
      <c r="BLN36" s="11"/>
      <c r="BLO36" s="11"/>
      <c r="BLP36" s="11"/>
      <c r="BLQ36" s="11"/>
      <c r="BLR36" s="11"/>
      <c r="BLS36" s="11"/>
      <c r="BLT36" s="11"/>
      <c r="BLU36" s="11"/>
      <c r="BLV36" s="11"/>
      <c r="BLW36" s="11"/>
      <c r="BLX36" s="11"/>
      <c r="BLY36" s="11"/>
      <c r="BLZ36" s="11"/>
      <c r="BMA36" s="11"/>
      <c r="BMB36" s="11"/>
      <c r="BMC36" s="11"/>
      <c r="BMD36" s="11"/>
      <c r="BME36" s="11"/>
      <c r="BMF36" s="11"/>
      <c r="BMG36" s="11"/>
      <c r="BMH36" s="11"/>
      <c r="BMI36" s="11"/>
      <c r="BMJ36" s="11"/>
      <c r="BMK36" s="11"/>
      <c r="BML36" s="11"/>
      <c r="BMM36" s="11"/>
      <c r="BMN36" s="11"/>
      <c r="BMO36" s="11"/>
      <c r="BMP36" s="11"/>
      <c r="BMQ36" s="11"/>
      <c r="BMR36" s="11"/>
      <c r="BMS36" s="11"/>
      <c r="BMT36" s="11"/>
      <c r="BMU36" s="11"/>
      <c r="BMV36" s="11"/>
      <c r="BMW36" s="11"/>
      <c r="BMX36" s="11"/>
      <c r="BMY36" s="11"/>
      <c r="BMZ36" s="11"/>
      <c r="BNA36" s="11"/>
      <c r="BNB36" s="11"/>
      <c r="BNC36" s="11"/>
      <c r="BND36" s="11"/>
      <c r="BNE36" s="11"/>
      <c r="BNF36" s="11"/>
      <c r="BNG36" s="11"/>
      <c r="BNH36" s="11"/>
      <c r="BNI36" s="11"/>
      <c r="BNJ36" s="11"/>
      <c r="BNK36" s="11"/>
      <c r="BNL36" s="11"/>
      <c r="BNM36" s="11"/>
      <c r="BNN36" s="11"/>
      <c r="BNO36" s="11"/>
      <c r="BNP36" s="11"/>
      <c r="BNQ36" s="11"/>
      <c r="BNR36" s="11"/>
      <c r="BNS36" s="11"/>
      <c r="BNT36" s="11"/>
      <c r="BNU36" s="11"/>
      <c r="BNV36" s="11"/>
      <c r="BNW36" s="11"/>
      <c r="BNX36" s="11"/>
      <c r="BNY36" s="11"/>
      <c r="BNZ36" s="11"/>
      <c r="BOA36" s="11"/>
      <c r="BOB36" s="11"/>
      <c r="BOC36" s="11"/>
      <c r="BOD36" s="11"/>
      <c r="BOE36" s="11"/>
      <c r="BOF36" s="11"/>
      <c r="BOG36" s="11"/>
      <c r="BOH36" s="11"/>
      <c r="BOI36" s="11"/>
      <c r="BOJ36" s="11"/>
      <c r="BOK36" s="11"/>
      <c r="BOL36" s="11"/>
      <c r="BOM36" s="11"/>
      <c r="BON36" s="11"/>
      <c r="BOO36" s="11"/>
      <c r="BOP36" s="11"/>
      <c r="BOQ36" s="11"/>
      <c r="BOR36" s="11"/>
      <c r="BOS36" s="11"/>
      <c r="BOT36" s="11"/>
      <c r="BOU36" s="11"/>
      <c r="BOV36" s="11"/>
      <c r="BOW36" s="11"/>
      <c r="BOX36" s="11"/>
      <c r="BOY36" s="11"/>
      <c r="BOZ36" s="11"/>
      <c r="BPA36" s="11"/>
      <c r="BPB36" s="11"/>
      <c r="BPC36" s="11"/>
      <c r="BPD36" s="11"/>
      <c r="BPE36" s="11"/>
      <c r="BPF36" s="11"/>
      <c r="BPG36" s="11"/>
      <c r="BPH36" s="11"/>
      <c r="BPI36" s="11"/>
      <c r="BPJ36" s="11"/>
      <c r="BPK36" s="11"/>
      <c r="BPL36" s="11"/>
      <c r="BPM36" s="11"/>
      <c r="BPN36" s="11"/>
      <c r="BPO36" s="11"/>
      <c r="BPP36" s="11"/>
      <c r="BPQ36" s="11"/>
      <c r="BPR36" s="11"/>
      <c r="BPS36" s="11"/>
      <c r="BPT36" s="11"/>
      <c r="BPU36" s="11"/>
      <c r="BPV36" s="11"/>
      <c r="BPW36" s="11"/>
      <c r="BPX36" s="11"/>
      <c r="BPY36" s="11"/>
      <c r="BPZ36" s="11"/>
      <c r="BQA36" s="11"/>
      <c r="BQB36" s="11"/>
      <c r="BQC36" s="11"/>
      <c r="BQD36" s="11"/>
      <c r="BQE36" s="11"/>
      <c r="BQF36" s="11"/>
      <c r="BQG36" s="11"/>
      <c r="BQH36" s="11"/>
      <c r="BQI36" s="11"/>
      <c r="BQJ36" s="11"/>
      <c r="BQK36" s="11"/>
      <c r="BQL36" s="11"/>
      <c r="BQM36" s="11"/>
      <c r="BQN36" s="11"/>
      <c r="BQO36" s="11"/>
      <c r="BQP36" s="11"/>
      <c r="BQQ36" s="11"/>
      <c r="BQR36" s="11"/>
      <c r="BQS36" s="11"/>
      <c r="BQT36" s="11"/>
      <c r="BQU36" s="11"/>
      <c r="BQV36" s="11"/>
      <c r="BQW36" s="11"/>
      <c r="BQX36" s="11"/>
      <c r="BQY36" s="11"/>
      <c r="BQZ36" s="11"/>
      <c r="BRA36" s="11"/>
      <c r="BRB36" s="11"/>
      <c r="BRC36" s="11"/>
      <c r="BRD36" s="11"/>
      <c r="BRE36" s="11"/>
      <c r="BRF36" s="11"/>
      <c r="BRG36" s="11"/>
      <c r="BRH36" s="11"/>
      <c r="BRI36" s="11"/>
      <c r="BRJ36" s="11"/>
      <c r="BRK36" s="11"/>
      <c r="BRL36" s="11"/>
      <c r="BRM36" s="11"/>
      <c r="BRN36" s="11"/>
      <c r="BRO36" s="11"/>
      <c r="BRP36" s="11"/>
      <c r="BRQ36" s="11"/>
      <c r="BRR36" s="11"/>
      <c r="BRS36" s="11"/>
      <c r="BRT36" s="11"/>
      <c r="BRU36" s="11"/>
      <c r="BRV36" s="11"/>
      <c r="BRW36" s="11"/>
      <c r="BRX36" s="11"/>
      <c r="BRY36" s="11"/>
      <c r="BRZ36" s="11"/>
      <c r="BSA36" s="11"/>
      <c r="BSB36" s="11"/>
      <c r="BSC36" s="11"/>
      <c r="BSD36" s="11"/>
      <c r="BSE36" s="11"/>
      <c r="BSF36" s="11"/>
      <c r="BSG36" s="11"/>
      <c r="BSH36" s="11"/>
      <c r="BSI36" s="11"/>
      <c r="BSJ36" s="11"/>
      <c r="BSK36" s="11"/>
      <c r="BSL36" s="11"/>
      <c r="BSM36" s="11"/>
      <c r="BSN36" s="11"/>
      <c r="BSO36" s="11"/>
      <c r="BSP36" s="11"/>
      <c r="BSQ36" s="11"/>
      <c r="BSR36" s="11"/>
      <c r="BSS36" s="11"/>
      <c r="BST36" s="11"/>
      <c r="BSU36" s="11"/>
      <c r="BSV36" s="11"/>
      <c r="BSW36" s="11"/>
      <c r="BSX36" s="11"/>
      <c r="BSY36" s="11"/>
      <c r="BSZ36" s="11"/>
      <c r="BTA36" s="11"/>
      <c r="BTB36" s="11"/>
      <c r="BTC36" s="11"/>
      <c r="BTD36" s="11"/>
      <c r="BTE36" s="11"/>
      <c r="BTF36" s="11"/>
      <c r="BTG36" s="11"/>
      <c r="BTH36" s="11"/>
      <c r="BTI36" s="11"/>
      <c r="BTJ36" s="11"/>
      <c r="BTK36" s="11"/>
      <c r="BTL36" s="11"/>
      <c r="BTM36" s="11"/>
      <c r="BTN36" s="11"/>
      <c r="BTO36" s="11"/>
      <c r="BTP36" s="11"/>
      <c r="BTQ36" s="11"/>
      <c r="BTR36" s="11"/>
      <c r="BTS36" s="11"/>
      <c r="BTT36" s="11"/>
      <c r="BTU36" s="11"/>
      <c r="BTV36" s="11"/>
      <c r="BTW36" s="11"/>
      <c r="BTX36" s="11"/>
      <c r="BTY36" s="11"/>
      <c r="BTZ36" s="11"/>
      <c r="BUA36" s="11"/>
      <c r="BUB36" s="11"/>
      <c r="BUC36" s="11"/>
      <c r="BUD36" s="11"/>
      <c r="BUE36" s="11"/>
      <c r="BUF36" s="11"/>
      <c r="BUG36" s="11"/>
      <c r="BUH36" s="11"/>
      <c r="BUI36" s="11"/>
      <c r="BUJ36" s="11"/>
      <c r="BUK36" s="11"/>
      <c r="BUL36" s="11"/>
      <c r="BUM36" s="11"/>
      <c r="BUN36" s="11"/>
      <c r="BUO36" s="11"/>
      <c r="BUP36" s="11"/>
      <c r="BUQ36" s="11"/>
      <c r="BUR36" s="11"/>
      <c r="BUS36" s="11"/>
      <c r="BUT36" s="11"/>
      <c r="BUU36" s="11"/>
      <c r="BUV36" s="11"/>
      <c r="BUW36" s="11"/>
      <c r="BUX36" s="11"/>
      <c r="BUY36" s="11"/>
      <c r="BUZ36" s="11"/>
      <c r="BVA36" s="11"/>
      <c r="BVB36" s="11"/>
      <c r="BVC36" s="11"/>
      <c r="BVD36" s="11"/>
      <c r="BVE36" s="11"/>
      <c r="BVF36" s="11"/>
      <c r="BVG36" s="11"/>
      <c r="BVH36" s="11"/>
      <c r="BVI36" s="11"/>
      <c r="BVJ36" s="11"/>
      <c r="BVK36" s="11"/>
      <c r="BVL36" s="11"/>
      <c r="BVM36" s="11"/>
      <c r="BVN36" s="11"/>
      <c r="BVO36" s="11"/>
      <c r="BVP36" s="11"/>
      <c r="BVQ36" s="11"/>
      <c r="BVR36" s="11"/>
      <c r="BVS36" s="11"/>
      <c r="BVT36" s="11"/>
      <c r="BVU36" s="11"/>
      <c r="BVV36" s="11"/>
      <c r="BVW36" s="11"/>
      <c r="BVX36" s="11"/>
      <c r="BVY36" s="11"/>
      <c r="BVZ36" s="11"/>
      <c r="BWA36" s="11"/>
      <c r="BWB36" s="11"/>
      <c r="BWC36" s="11"/>
      <c r="BWD36" s="11"/>
      <c r="BWE36" s="11"/>
      <c r="BWF36" s="11"/>
      <c r="BWG36" s="11"/>
      <c r="BWH36" s="11"/>
      <c r="BWI36" s="11"/>
      <c r="BWJ36" s="11"/>
      <c r="BWK36" s="11"/>
      <c r="BWL36" s="11"/>
      <c r="BWM36" s="11"/>
      <c r="BWN36" s="11"/>
      <c r="BWO36" s="11"/>
      <c r="BWP36" s="11"/>
      <c r="BWQ36" s="11"/>
      <c r="BWR36" s="11"/>
      <c r="BWS36" s="11"/>
      <c r="BWT36" s="11"/>
      <c r="BWU36" s="11"/>
      <c r="BWV36" s="11"/>
      <c r="BWW36" s="11"/>
      <c r="BWX36" s="11"/>
      <c r="BWY36" s="11"/>
      <c r="BWZ36" s="11"/>
      <c r="BXA36" s="11"/>
      <c r="BXB36" s="11"/>
      <c r="BXC36" s="11"/>
      <c r="BXD36" s="11"/>
      <c r="BXE36" s="11"/>
      <c r="BXF36" s="11"/>
      <c r="BXG36" s="11"/>
      <c r="BXH36" s="11"/>
      <c r="BXI36" s="11"/>
      <c r="BXJ36" s="11"/>
      <c r="BXK36" s="11"/>
      <c r="BXL36" s="11"/>
      <c r="BXM36" s="11"/>
      <c r="BXN36" s="11"/>
      <c r="BXO36" s="11"/>
      <c r="BXP36" s="11"/>
      <c r="BXQ36" s="11"/>
      <c r="BXR36" s="11"/>
      <c r="BXS36" s="11"/>
      <c r="BXT36" s="11"/>
      <c r="BXU36" s="11"/>
      <c r="BXV36" s="11"/>
      <c r="BXW36" s="11"/>
      <c r="BXX36" s="11"/>
      <c r="BXY36" s="11"/>
      <c r="BXZ36" s="11"/>
      <c r="BYA36" s="11"/>
      <c r="BYB36" s="11"/>
      <c r="BYC36" s="11"/>
      <c r="BYD36" s="11"/>
      <c r="BYE36" s="11"/>
      <c r="BYF36" s="11"/>
      <c r="BYG36" s="11"/>
      <c r="BYH36" s="11"/>
      <c r="BYI36" s="11"/>
      <c r="BYJ36" s="11"/>
      <c r="BYK36" s="11"/>
      <c r="BYL36" s="11"/>
      <c r="BYM36" s="11"/>
      <c r="BYN36" s="11"/>
      <c r="BYO36" s="11"/>
      <c r="BYP36" s="11"/>
      <c r="BYQ36" s="11"/>
      <c r="BYR36" s="11"/>
      <c r="BYS36" s="11"/>
      <c r="BYT36" s="11"/>
      <c r="BYU36" s="11"/>
      <c r="BYV36" s="11"/>
      <c r="BYW36" s="11"/>
      <c r="BYX36" s="11"/>
      <c r="BYY36" s="11"/>
      <c r="BYZ36" s="11"/>
      <c r="BZA36" s="11"/>
      <c r="BZB36" s="11"/>
      <c r="BZC36" s="11"/>
      <c r="BZD36" s="11"/>
      <c r="BZE36" s="11"/>
      <c r="BZF36" s="11"/>
      <c r="BZG36" s="11"/>
      <c r="BZH36" s="11"/>
      <c r="BZI36" s="11"/>
      <c r="BZJ36" s="11"/>
      <c r="BZK36" s="11"/>
      <c r="BZL36" s="11"/>
      <c r="BZM36" s="11"/>
      <c r="BZN36" s="11"/>
      <c r="BZO36" s="11"/>
      <c r="BZP36" s="11"/>
      <c r="BZQ36" s="11"/>
      <c r="BZR36" s="11"/>
      <c r="BZS36" s="11"/>
      <c r="BZT36" s="11"/>
      <c r="BZU36" s="11"/>
      <c r="BZV36" s="11"/>
      <c r="BZW36" s="11"/>
      <c r="BZX36" s="11"/>
      <c r="BZY36" s="11"/>
      <c r="BZZ36" s="11"/>
      <c r="CAA36" s="11"/>
      <c r="CAB36" s="11"/>
      <c r="CAC36" s="11"/>
      <c r="CAD36" s="11"/>
      <c r="CAE36" s="11"/>
      <c r="CAF36" s="11"/>
      <c r="CAG36" s="11"/>
      <c r="CAH36" s="11"/>
      <c r="CAI36" s="11"/>
      <c r="CAJ36" s="11"/>
      <c r="CAK36" s="11"/>
      <c r="CAL36" s="11"/>
      <c r="CAM36" s="11"/>
      <c r="CAN36" s="11"/>
      <c r="CAO36" s="11"/>
      <c r="CAP36" s="11"/>
      <c r="CAQ36" s="11"/>
      <c r="CAR36" s="11"/>
      <c r="CAS36" s="11"/>
      <c r="CAT36" s="11"/>
      <c r="CAU36" s="11"/>
      <c r="CAV36" s="11"/>
      <c r="CAW36" s="11"/>
      <c r="CAX36" s="11"/>
      <c r="CAY36" s="11"/>
      <c r="CAZ36" s="11"/>
      <c r="CBA36" s="11"/>
      <c r="CBB36" s="11"/>
      <c r="CBC36" s="11"/>
      <c r="CBD36" s="11"/>
      <c r="CBE36" s="11"/>
      <c r="CBF36" s="11"/>
      <c r="CBG36" s="11"/>
      <c r="CBH36" s="11"/>
      <c r="CBI36" s="11"/>
      <c r="CBJ36" s="11"/>
      <c r="CBK36" s="11"/>
      <c r="CBL36" s="11"/>
      <c r="CBM36" s="11"/>
      <c r="CBN36" s="11"/>
      <c r="CBO36" s="11"/>
      <c r="CBP36" s="11"/>
      <c r="CBQ36" s="11"/>
      <c r="CBR36" s="11"/>
      <c r="CBS36" s="11"/>
      <c r="CBT36" s="11"/>
      <c r="CBU36" s="11"/>
      <c r="CBV36" s="11"/>
      <c r="CBW36" s="11"/>
      <c r="CBX36" s="11"/>
      <c r="CBY36" s="11"/>
      <c r="CBZ36" s="11"/>
      <c r="CCA36" s="11"/>
      <c r="CCB36" s="11"/>
      <c r="CCC36" s="11"/>
      <c r="CCD36" s="11"/>
      <c r="CCE36" s="11"/>
      <c r="CCF36" s="11"/>
      <c r="CCG36" s="11"/>
      <c r="CCH36" s="11"/>
      <c r="CCI36" s="11"/>
      <c r="CCJ36" s="11"/>
      <c r="CCK36" s="11"/>
      <c r="CCL36" s="11"/>
      <c r="CCM36" s="11"/>
      <c r="CCN36" s="11"/>
      <c r="CCO36" s="11"/>
      <c r="CCP36" s="11"/>
      <c r="CCQ36" s="11"/>
      <c r="CCR36" s="11"/>
      <c r="CCS36" s="11"/>
      <c r="CCT36" s="11"/>
      <c r="CCU36" s="11"/>
      <c r="CCV36" s="11"/>
      <c r="CCW36" s="11"/>
      <c r="CCX36" s="11"/>
      <c r="CCY36" s="11"/>
      <c r="CCZ36" s="11"/>
      <c r="CDA36" s="11"/>
      <c r="CDB36" s="11"/>
      <c r="CDC36" s="11"/>
      <c r="CDD36" s="11"/>
      <c r="CDE36" s="11"/>
      <c r="CDF36" s="11"/>
      <c r="CDG36" s="11"/>
      <c r="CDH36" s="11"/>
      <c r="CDI36" s="11"/>
      <c r="CDJ36" s="11"/>
      <c r="CDK36" s="11"/>
      <c r="CDL36" s="11"/>
      <c r="CDM36" s="11"/>
      <c r="CDN36" s="11"/>
      <c r="CDO36" s="11"/>
      <c r="CDP36" s="11"/>
      <c r="CDQ36" s="11"/>
      <c r="CDR36" s="11"/>
      <c r="CDS36" s="11"/>
      <c r="CDT36" s="11"/>
      <c r="CDU36" s="11"/>
      <c r="CDV36" s="11"/>
      <c r="CDW36" s="11"/>
      <c r="CDX36" s="11"/>
      <c r="CDY36" s="11"/>
      <c r="CDZ36" s="11"/>
      <c r="CEA36" s="11"/>
      <c r="CEB36" s="11"/>
      <c r="CEC36" s="11"/>
      <c r="CED36" s="11"/>
      <c r="CEE36" s="11"/>
      <c r="CEF36" s="11"/>
      <c r="CEG36" s="11"/>
      <c r="CEH36" s="11"/>
      <c r="CEI36" s="11"/>
      <c r="CEJ36" s="11"/>
      <c r="CEK36" s="11"/>
      <c r="CEL36" s="11"/>
      <c r="CEM36" s="11"/>
      <c r="CEN36" s="11"/>
      <c r="CEO36" s="11"/>
      <c r="CEP36" s="11"/>
      <c r="CEQ36" s="11"/>
      <c r="CER36" s="11"/>
      <c r="CES36" s="11"/>
      <c r="CET36" s="11"/>
      <c r="CEU36" s="11"/>
      <c r="CEV36" s="11"/>
      <c r="CEW36" s="11"/>
      <c r="CEX36" s="11"/>
      <c r="CEY36" s="11"/>
      <c r="CEZ36" s="11"/>
      <c r="CFA36" s="11"/>
      <c r="CFB36" s="11"/>
      <c r="CFC36" s="11"/>
      <c r="CFD36" s="11"/>
      <c r="CFE36" s="11"/>
      <c r="CFF36" s="11"/>
      <c r="CFG36" s="11"/>
      <c r="CFH36" s="11"/>
      <c r="CFI36" s="11"/>
      <c r="CFJ36" s="11"/>
      <c r="CFK36" s="11"/>
      <c r="CFL36" s="11"/>
      <c r="CFM36" s="11"/>
      <c r="CFN36" s="11"/>
      <c r="CFO36" s="11"/>
      <c r="CFP36" s="11"/>
      <c r="CFQ36" s="11"/>
      <c r="CFR36" s="11"/>
      <c r="CFS36" s="11"/>
      <c r="CFT36" s="11"/>
      <c r="CFU36" s="11"/>
      <c r="CFV36" s="11"/>
      <c r="CFW36" s="11"/>
      <c r="CFX36" s="11"/>
      <c r="CFY36" s="11"/>
      <c r="CFZ36" s="11"/>
      <c r="CGA36" s="11"/>
      <c r="CGB36" s="11"/>
      <c r="CGC36" s="11"/>
      <c r="CGD36" s="11"/>
      <c r="CGE36" s="11"/>
      <c r="CGF36" s="11"/>
      <c r="CGG36" s="11"/>
      <c r="CGH36" s="11"/>
      <c r="CGI36" s="11"/>
      <c r="CGJ36" s="11"/>
      <c r="CGK36" s="11"/>
      <c r="CGL36" s="11"/>
      <c r="CGM36" s="11"/>
      <c r="CGN36" s="11"/>
      <c r="CGO36" s="11"/>
      <c r="CGP36" s="11"/>
      <c r="CGQ36" s="11"/>
      <c r="CGR36" s="11"/>
      <c r="CGS36" s="11"/>
      <c r="CGT36" s="11"/>
      <c r="CGU36" s="11"/>
      <c r="CGV36" s="11"/>
      <c r="CGW36" s="11"/>
      <c r="CGX36" s="11"/>
      <c r="CGY36" s="11"/>
      <c r="CGZ36" s="11"/>
      <c r="CHA36" s="11"/>
      <c r="CHB36" s="11"/>
      <c r="CHC36" s="11"/>
      <c r="CHD36" s="11"/>
      <c r="CHE36" s="11"/>
      <c r="CHF36" s="11"/>
      <c r="CHG36" s="11"/>
      <c r="CHH36" s="11"/>
      <c r="CHI36" s="11"/>
      <c r="CHJ36" s="11"/>
      <c r="CHK36" s="11"/>
      <c r="CHL36" s="11"/>
      <c r="CHM36" s="11"/>
      <c r="CHN36" s="11"/>
      <c r="CHO36" s="11"/>
      <c r="CHP36" s="11"/>
      <c r="CHQ36" s="11"/>
      <c r="CHR36" s="11"/>
      <c r="CHS36" s="11"/>
      <c r="CHT36" s="11"/>
      <c r="CHU36" s="11"/>
      <c r="CHV36" s="11"/>
      <c r="CHW36" s="11"/>
      <c r="CHX36" s="11"/>
      <c r="CHY36" s="11"/>
      <c r="CHZ36" s="11"/>
      <c r="CIA36" s="11"/>
      <c r="CIB36" s="11"/>
      <c r="CIC36" s="11"/>
      <c r="CID36" s="11"/>
      <c r="CIE36" s="11"/>
      <c r="CIF36" s="11"/>
      <c r="CIG36" s="11"/>
      <c r="CIH36" s="11"/>
      <c r="CII36" s="11"/>
      <c r="CIJ36" s="11"/>
      <c r="CIK36" s="11"/>
      <c r="CIL36" s="11"/>
      <c r="CIM36" s="11"/>
      <c r="CIN36" s="11"/>
      <c r="CIO36" s="11"/>
      <c r="CIP36" s="11"/>
      <c r="CIQ36" s="11"/>
      <c r="CIR36" s="11"/>
      <c r="CIS36" s="11"/>
      <c r="CIT36" s="11"/>
      <c r="CIU36" s="11"/>
      <c r="CIV36" s="11"/>
      <c r="CIW36" s="11"/>
      <c r="CIX36" s="11"/>
      <c r="CIY36" s="11"/>
      <c r="CIZ36" s="11"/>
      <c r="CJA36" s="11"/>
      <c r="CJB36" s="11"/>
      <c r="CJC36" s="11"/>
      <c r="CJD36" s="11"/>
      <c r="CJE36" s="11"/>
      <c r="CJF36" s="11"/>
      <c r="CJG36" s="11"/>
      <c r="CJH36" s="11"/>
      <c r="CJI36" s="11"/>
      <c r="CJJ36" s="11"/>
      <c r="CJK36" s="11"/>
      <c r="CJL36" s="11"/>
      <c r="CJM36" s="11"/>
      <c r="CJN36" s="11"/>
      <c r="CJO36" s="11"/>
      <c r="CJP36" s="11"/>
      <c r="CJQ36" s="11"/>
      <c r="CJR36" s="11"/>
      <c r="CJS36" s="11"/>
      <c r="CJT36" s="11"/>
      <c r="CJU36" s="11"/>
      <c r="CJV36" s="11"/>
      <c r="CJW36" s="11"/>
      <c r="CJX36" s="11"/>
      <c r="CJY36" s="11"/>
      <c r="CJZ36" s="11"/>
      <c r="CKA36" s="11"/>
      <c r="CKB36" s="11"/>
      <c r="CKC36" s="11"/>
      <c r="CKD36" s="11"/>
      <c r="CKE36" s="11"/>
      <c r="CKF36" s="11"/>
      <c r="CKG36" s="11"/>
      <c r="CKH36" s="11"/>
      <c r="CKI36" s="11"/>
      <c r="CKJ36" s="11"/>
      <c r="CKK36" s="11"/>
      <c r="CKL36" s="11"/>
      <c r="CKM36" s="11"/>
      <c r="CKN36" s="11"/>
      <c r="CKO36" s="11"/>
      <c r="CKP36" s="11"/>
      <c r="CKQ36" s="11"/>
      <c r="CKR36" s="11"/>
      <c r="CKS36" s="11"/>
      <c r="CKT36" s="11"/>
      <c r="CKU36" s="11"/>
      <c r="CKV36" s="11"/>
      <c r="CKW36" s="11"/>
      <c r="CKX36" s="11"/>
      <c r="CKY36" s="11"/>
      <c r="CKZ36" s="11"/>
      <c r="CLA36" s="11"/>
      <c r="CLB36" s="11"/>
      <c r="CLC36" s="11"/>
      <c r="CLD36" s="11"/>
      <c r="CLE36" s="11"/>
      <c r="CLF36" s="11"/>
      <c r="CLG36" s="11"/>
      <c r="CLH36" s="11"/>
      <c r="CLI36" s="11"/>
      <c r="CLJ36" s="11"/>
      <c r="CLK36" s="11"/>
      <c r="CLL36" s="11"/>
      <c r="CLM36" s="11"/>
      <c r="CLN36" s="11"/>
      <c r="CLO36" s="11"/>
      <c r="CLP36" s="11"/>
      <c r="CLQ36" s="11"/>
      <c r="CLR36" s="11"/>
      <c r="CLS36" s="11"/>
      <c r="CLT36" s="11"/>
      <c r="CLU36" s="11"/>
      <c r="CLV36" s="11"/>
      <c r="CLW36" s="11"/>
      <c r="CLX36" s="11"/>
      <c r="CLY36" s="11"/>
      <c r="CLZ36" s="11"/>
      <c r="CMA36" s="11"/>
      <c r="CMB36" s="11"/>
      <c r="CMC36" s="11"/>
      <c r="CMD36" s="11"/>
      <c r="CME36" s="11"/>
      <c r="CMF36" s="11"/>
      <c r="CMG36" s="11"/>
      <c r="CMH36" s="11"/>
      <c r="CMI36" s="11"/>
      <c r="CMJ36" s="11"/>
      <c r="CMK36" s="11"/>
      <c r="CML36" s="11"/>
      <c r="CMM36" s="11"/>
      <c r="CMN36" s="11"/>
      <c r="CMO36" s="11"/>
      <c r="CMP36" s="11"/>
      <c r="CMQ36" s="11"/>
      <c r="CMR36" s="11"/>
      <c r="CMS36" s="11"/>
      <c r="CMT36" s="11"/>
      <c r="CMU36" s="11"/>
      <c r="CMV36" s="11"/>
      <c r="CMW36" s="11"/>
      <c r="CMX36" s="11"/>
      <c r="CMY36" s="11"/>
      <c r="CMZ36" s="11"/>
      <c r="CNA36" s="11"/>
      <c r="CNB36" s="11"/>
      <c r="CNC36" s="11"/>
      <c r="CND36" s="11"/>
      <c r="CNE36" s="11"/>
      <c r="CNF36" s="11"/>
      <c r="CNG36" s="11"/>
      <c r="CNH36" s="11"/>
      <c r="CNI36" s="11"/>
      <c r="CNJ36" s="11"/>
      <c r="CNK36" s="11"/>
      <c r="CNL36" s="11"/>
      <c r="CNM36" s="11"/>
      <c r="CNN36" s="11"/>
      <c r="CNO36" s="11"/>
      <c r="CNP36" s="11"/>
      <c r="CNQ36" s="11"/>
      <c r="CNR36" s="11"/>
      <c r="CNS36" s="11"/>
      <c r="CNT36" s="11"/>
      <c r="CNU36" s="11"/>
      <c r="CNV36" s="11"/>
      <c r="CNW36" s="11"/>
      <c r="CNX36" s="11"/>
      <c r="CNY36" s="11"/>
      <c r="CNZ36" s="11"/>
      <c r="COA36" s="11"/>
      <c r="COB36" s="11"/>
      <c r="COC36" s="11"/>
      <c r="COD36" s="11"/>
      <c r="COE36" s="11"/>
      <c r="COF36" s="11"/>
      <c r="COG36" s="11"/>
      <c r="COH36" s="11"/>
      <c r="COI36" s="11"/>
      <c r="COJ36" s="11"/>
      <c r="COK36" s="11"/>
      <c r="COL36" s="11"/>
      <c r="COM36" s="11"/>
      <c r="CON36" s="11"/>
      <c r="COO36" s="11"/>
      <c r="COP36" s="11"/>
      <c r="COQ36" s="11"/>
      <c r="COR36" s="11"/>
      <c r="COS36" s="11"/>
      <c r="COT36" s="11"/>
      <c r="COU36" s="11"/>
      <c r="COV36" s="11"/>
      <c r="COW36" s="11"/>
      <c r="COX36" s="11"/>
      <c r="COY36" s="11"/>
      <c r="COZ36" s="11"/>
      <c r="CPA36" s="11"/>
      <c r="CPB36" s="11"/>
      <c r="CPC36" s="11"/>
      <c r="CPD36" s="11"/>
      <c r="CPE36" s="11"/>
      <c r="CPF36" s="11"/>
      <c r="CPG36" s="11"/>
      <c r="CPH36" s="11"/>
      <c r="CPI36" s="11"/>
      <c r="CPJ36" s="11"/>
      <c r="CPK36" s="11"/>
      <c r="CPL36" s="11"/>
      <c r="CPM36" s="11"/>
      <c r="CPN36" s="11"/>
      <c r="CPO36" s="11"/>
      <c r="CPP36" s="11"/>
      <c r="CPQ36" s="11"/>
      <c r="CPR36" s="11"/>
      <c r="CPS36" s="11"/>
      <c r="CPT36" s="11"/>
      <c r="CPU36" s="11"/>
      <c r="CPV36" s="11"/>
      <c r="CPW36" s="11"/>
      <c r="CPX36" s="11"/>
      <c r="CPY36" s="11"/>
      <c r="CPZ36" s="11"/>
      <c r="CQA36" s="11"/>
      <c r="CQB36" s="11"/>
      <c r="CQC36" s="11"/>
      <c r="CQD36" s="11"/>
      <c r="CQE36" s="11"/>
      <c r="CQF36" s="11"/>
      <c r="CQG36" s="11"/>
      <c r="CQH36" s="11"/>
      <c r="CQI36" s="11"/>
      <c r="CQJ36" s="11"/>
      <c r="CQK36" s="11"/>
      <c r="CQL36" s="11"/>
      <c r="CQM36" s="11"/>
      <c r="CQN36" s="11"/>
      <c r="CQO36" s="11"/>
      <c r="CQP36" s="11"/>
      <c r="CQQ36" s="11"/>
      <c r="CQR36" s="11"/>
      <c r="CQS36" s="11"/>
      <c r="CQT36" s="11"/>
      <c r="CQU36" s="11"/>
      <c r="CQV36" s="11"/>
      <c r="CQW36" s="11"/>
      <c r="CQX36" s="11"/>
      <c r="CQY36" s="11"/>
      <c r="CQZ36" s="11"/>
      <c r="CRA36" s="11"/>
      <c r="CRB36" s="11"/>
      <c r="CRC36" s="11"/>
      <c r="CRD36" s="11"/>
      <c r="CRE36" s="11"/>
      <c r="CRF36" s="11"/>
      <c r="CRG36" s="11"/>
      <c r="CRH36" s="11"/>
      <c r="CRI36" s="11"/>
      <c r="CRJ36" s="11"/>
      <c r="CRK36" s="11"/>
      <c r="CRL36" s="11"/>
      <c r="CRM36" s="11"/>
      <c r="CRN36" s="11"/>
      <c r="CRO36" s="11"/>
      <c r="CRP36" s="11"/>
      <c r="CRQ36" s="11"/>
      <c r="CRR36" s="11"/>
      <c r="CRS36" s="11"/>
      <c r="CRT36" s="11"/>
      <c r="CRU36" s="11"/>
      <c r="CRV36" s="11"/>
      <c r="CRW36" s="11"/>
      <c r="CRX36" s="11"/>
      <c r="CRY36" s="11"/>
      <c r="CRZ36" s="11"/>
      <c r="CSA36" s="11"/>
      <c r="CSB36" s="11"/>
      <c r="CSC36" s="11"/>
      <c r="CSD36" s="11"/>
      <c r="CSE36" s="11"/>
      <c r="CSF36" s="11"/>
      <c r="CSG36" s="11"/>
      <c r="CSH36" s="11"/>
      <c r="CSI36" s="11"/>
      <c r="CSJ36" s="11"/>
      <c r="CSK36" s="11"/>
      <c r="CSL36" s="11"/>
      <c r="CSM36" s="11"/>
      <c r="CSN36" s="11"/>
      <c r="CSO36" s="11"/>
      <c r="CSP36" s="11"/>
      <c r="CSQ36" s="11"/>
      <c r="CSR36" s="11"/>
      <c r="CSS36" s="11"/>
      <c r="CST36" s="11"/>
      <c r="CSU36" s="11"/>
      <c r="CSV36" s="11"/>
      <c r="CSW36" s="11"/>
      <c r="CSX36" s="11"/>
      <c r="CSY36" s="11"/>
      <c r="CSZ36" s="11"/>
      <c r="CTA36" s="11"/>
      <c r="CTB36" s="11"/>
      <c r="CTC36" s="11"/>
      <c r="CTD36" s="11"/>
      <c r="CTE36" s="11"/>
      <c r="CTF36" s="11"/>
      <c r="CTG36" s="11"/>
      <c r="CTH36" s="11"/>
      <c r="CTI36" s="11"/>
      <c r="CTJ36" s="11"/>
      <c r="CTK36" s="11"/>
      <c r="CTL36" s="11"/>
      <c r="CTM36" s="11"/>
      <c r="CTN36" s="11"/>
      <c r="CTO36" s="11"/>
      <c r="CTP36" s="11"/>
      <c r="CTQ36" s="11"/>
      <c r="CTR36" s="11"/>
      <c r="CTS36" s="11"/>
      <c r="CTT36" s="11"/>
      <c r="CTU36" s="11"/>
      <c r="CTV36" s="11"/>
      <c r="CTW36" s="11"/>
      <c r="CTX36" s="11"/>
      <c r="CTY36" s="11"/>
      <c r="CTZ36" s="11"/>
      <c r="CUA36" s="11"/>
      <c r="CUB36" s="11"/>
      <c r="CUC36" s="11"/>
      <c r="CUD36" s="11"/>
      <c r="CUE36" s="11"/>
      <c r="CUF36" s="11"/>
      <c r="CUG36" s="11"/>
      <c r="CUH36" s="11"/>
      <c r="CUI36" s="11"/>
      <c r="CUJ36" s="11"/>
      <c r="CUK36" s="11"/>
      <c r="CUL36" s="11"/>
      <c r="CUM36" s="11"/>
      <c r="CUN36" s="11"/>
      <c r="CUO36" s="11"/>
      <c r="CUP36" s="11"/>
      <c r="CUQ36" s="11"/>
      <c r="CUR36" s="11"/>
      <c r="CUS36" s="11"/>
      <c r="CUT36" s="11"/>
      <c r="CUU36" s="11"/>
      <c r="CUV36" s="11"/>
      <c r="CUW36" s="11"/>
      <c r="CUX36" s="11"/>
      <c r="CUY36" s="11"/>
      <c r="CUZ36" s="11"/>
      <c r="CVA36" s="11"/>
      <c r="CVB36" s="11"/>
      <c r="CVC36" s="11"/>
      <c r="CVD36" s="11"/>
      <c r="CVE36" s="11"/>
      <c r="CVF36" s="11"/>
      <c r="CVG36" s="11"/>
      <c r="CVH36" s="11"/>
      <c r="CVI36" s="11"/>
      <c r="CVJ36" s="11"/>
      <c r="CVK36" s="11"/>
      <c r="CVL36" s="11"/>
      <c r="CVM36" s="11"/>
      <c r="CVN36" s="11"/>
      <c r="CVO36" s="11"/>
      <c r="CVP36" s="11"/>
      <c r="CVQ36" s="11"/>
      <c r="CVR36" s="11"/>
      <c r="CVS36" s="11"/>
      <c r="CVT36" s="11"/>
      <c r="CVU36" s="11"/>
      <c r="CVV36" s="11"/>
      <c r="CVW36" s="11"/>
      <c r="CVX36" s="11"/>
      <c r="CVY36" s="11"/>
      <c r="CVZ36" s="11"/>
      <c r="CWA36" s="11"/>
      <c r="CWB36" s="11"/>
      <c r="CWC36" s="11"/>
      <c r="CWD36" s="11"/>
      <c r="CWE36" s="11"/>
      <c r="CWF36" s="11"/>
      <c r="CWG36" s="11"/>
      <c r="CWH36" s="11"/>
      <c r="CWI36" s="11"/>
      <c r="CWJ36" s="11"/>
      <c r="CWK36" s="11"/>
      <c r="CWL36" s="11"/>
      <c r="CWM36" s="11"/>
      <c r="CWN36" s="11"/>
      <c r="CWO36" s="11"/>
      <c r="CWP36" s="11"/>
      <c r="CWQ36" s="11"/>
      <c r="CWR36" s="11"/>
      <c r="CWS36" s="11"/>
      <c r="CWT36" s="11"/>
      <c r="CWU36" s="11"/>
      <c r="CWV36" s="11"/>
      <c r="CWW36" s="11"/>
      <c r="CWX36" s="11"/>
      <c r="CWY36" s="11"/>
      <c r="CWZ36" s="11"/>
      <c r="CXA36" s="11"/>
      <c r="CXB36" s="11"/>
      <c r="CXC36" s="11"/>
      <c r="CXD36" s="11"/>
      <c r="CXE36" s="11"/>
      <c r="CXF36" s="11"/>
      <c r="CXG36" s="11"/>
      <c r="CXH36" s="11"/>
      <c r="CXI36" s="11"/>
      <c r="CXJ36" s="11"/>
      <c r="CXK36" s="11"/>
      <c r="CXL36" s="11"/>
      <c r="CXM36" s="11"/>
      <c r="CXN36" s="11"/>
      <c r="CXO36" s="11"/>
      <c r="CXP36" s="11"/>
      <c r="CXQ36" s="11"/>
      <c r="CXR36" s="11"/>
      <c r="CXS36" s="11"/>
      <c r="CXT36" s="11"/>
      <c r="CXU36" s="11"/>
      <c r="CXV36" s="11"/>
      <c r="CXW36" s="11"/>
      <c r="CXX36" s="11"/>
      <c r="CXY36" s="11"/>
      <c r="CXZ36" s="11"/>
      <c r="CYA36" s="11"/>
      <c r="CYB36" s="11"/>
      <c r="CYC36" s="11"/>
      <c r="CYD36" s="11"/>
      <c r="CYE36" s="11"/>
      <c r="CYF36" s="11"/>
      <c r="CYG36" s="11"/>
      <c r="CYH36" s="11"/>
      <c r="CYI36" s="11"/>
      <c r="CYJ36" s="11"/>
      <c r="CYK36" s="11"/>
      <c r="CYL36" s="11"/>
      <c r="CYM36" s="11"/>
      <c r="CYN36" s="11"/>
      <c r="CYO36" s="11"/>
      <c r="CYP36" s="11"/>
      <c r="CYQ36" s="11"/>
      <c r="CYR36" s="11"/>
      <c r="CYS36" s="11"/>
      <c r="CYT36" s="11"/>
      <c r="CYU36" s="11"/>
      <c r="CYV36" s="11"/>
      <c r="CYW36" s="11"/>
      <c r="CYX36" s="11"/>
      <c r="CYY36" s="11"/>
      <c r="CYZ36" s="11"/>
      <c r="CZA36" s="11"/>
      <c r="CZB36" s="11"/>
      <c r="CZC36" s="11"/>
      <c r="CZD36" s="11"/>
      <c r="CZE36" s="11"/>
      <c r="CZF36" s="11"/>
      <c r="CZG36" s="11"/>
      <c r="CZH36" s="11"/>
      <c r="CZI36" s="11"/>
      <c r="CZJ36" s="11"/>
      <c r="CZK36" s="11"/>
      <c r="CZL36" s="11"/>
      <c r="CZM36" s="11"/>
      <c r="CZN36" s="11"/>
      <c r="CZO36" s="11"/>
      <c r="CZP36" s="11"/>
      <c r="CZQ36" s="11"/>
      <c r="CZR36" s="11"/>
      <c r="CZS36" s="11"/>
      <c r="CZT36" s="11"/>
      <c r="CZU36" s="11"/>
      <c r="CZV36" s="11"/>
      <c r="CZW36" s="11"/>
      <c r="CZX36" s="11"/>
      <c r="CZY36" s="11"/>
      <c r="CZZ36" s="11"/>
      <c r="DAA36" s="11"/>
      <c r="DAB36" s="11"/>
      <c r="DAC36" s="11"/>
      <c r="DAD36" s="11"/>
      <c r="DAE36" s="11"/>
      <c r="DAF36" s="11"/>
      <c r="DAG36" s="11"/>
      <c r="DAH36" s="11"/>
      <c r="DAI36" s="11"/>
      <c r="DAJ36" s="11"/>
      <c r="DAK36" s="11"/>
      <c r="DAL36" s="11"/>
      <c r="DAM36" s="11"/>
      <c r="DAN36" s="11"/>
      <c r="DAO36" s="11"/>
      <c r="DAP36" s="11"/>
      <c r="DAQ36" s="11"/>
      <c r="DAR36" s="11"/>
      <c r="DAS36" s="11"/>
      <c r="DAT36" s="11"/>
      <c r="DAU36" s="11"/>
      <c r="DAV36" s="11"/>
      <c r="DAW36" s="11"/>
      <c r="DAX36" s="11"/>
      <c r="DAY36" s="11"/>
      <c r="DAZ36" s="11"/>
      <c r="DBA36" s="11"/>
      <c r="DBB36" s="11"/>
      <c r="DBC36" s="11"/>
      <c r="DBD36" s="11"/>
      <c r="DBE36" s="11"/>
      <c r="DBF36" s="11"/>
      <c r="DBG36" s="11"/>
      <c r="DBH36" s="11"/>
      <c r="DBI36" s="11"/>
      <c r="DBJ36" s="11"/>
      <c r="DBK36" s="11"/>
      <c r="DBL36" s="11"/>
      <c r="DBM36" s="11"/>
      <c r="DBN36" s="11"/>
      <c r="DBO36" s="11"/>
      <c r="DBP36" s="11"/>
      <c r="DBQ36" s="11"/>
      <c r="DBR36" s="11"/>
      <c r="DBS36" s="11"/>
      <c r="DBT36" s="11"/>
      <c r="DBU36" s="11"/>
      <c r="DBV36" s="11"/>
      <c r="DBW36" s="11"/>
      <c r="DBX36" s="11"/>
      <c r="DBY36" s="11"/>
      <c r="DBZ36" s="11"/>
      <c r="DCA36" s="11"/>
      <c r="DCB36" s="11"/>
      <c r="DCC36" s="11"/>
      <c r="DCD36" s="11"/>
      <c r="DCE36" s="11"/>
      <c r="DCF36" s="11"/>
      <c r="DCG36" s="11"/>
      <c r="DCH36" s="11"/>
      <c r="DCI36" s="11"/>
      <c r="DCJ36" s="11"/>
      <c r="DCK36" s="11"/>
      <c r="DCL36" s="11"/>
      <c r="DCM36" s="11"/>
      <c r="DCN36" s="11"/>
      <c r="DCO36" s="11"/>
      <c r="DCP36" s="11"/>
      <c r="DCQ36" s="11"/>
      <c r="DCR36" s="11"/>
      <c r="DCS36" s="11"/>
      <c r="DCT36" s="11"/>
      <c r="DCU36" s="11"/>
      <c r="DCV36" s="11"/>
      <c r="DCW36" s="11"/>
      <c r="DCX36" s="11"/>
      <c r="DCY36" s="11"/>
      <c r="DCZ36" s="11"/>
      <c r="DDA36" s="11"/>
      <c r="DDB36" s="11"/>
      <c r="DDC36" s="11"/>
      <c r="DDD36" s="11"/>
      <c r="DDE36" s="11"/>
      <c r="DDF36" s="11"/>
      <c r="DDG36" s="11"/>
      <c r="DDH36" s="11"/>
      <c r="DDI36" s="11"/>
      <c r="DDJ36" s="11"/>
      <c r="DDK36" s="11"/>
      <c r="DDL36" s="11"/>
      <c r="DDM36" s="11"/>
      <c r="DDN36" s="11"/>
      <c r="DDO36" s="11"/>
      <c r="DDP36" s="11"/>
      <c r="DDQ36" s="11"/>
      <c r="DDR36" s="11"/>
      <c r="DDS36" s="11"/>
      <c r="DDT36" s="11"/>
      <c r="DDU36" s="11"/>
      <c r="DDV36" s="11"/>
      <c r="DDW36" s="11"/>
      <c r="DDX36" s="11"/>
      <c r="DDY36" s="11"/>
      <c r="DDZ36" s="11"/>
      <c r="DEA36" s="11"/>
      <c r="DEB36" s="11"/>
      <c r="DEC36" s="11"/>
      <c r="DED36" s="11"/>
      <c r="DEE36" s="11"/>
      <c r="DEF36" s="11"/>
      <c r="DEG36" s="11"/>
      <c r="DEH36" s="11"/>
      <c r="DEI36" s="11"/>
      <c r="DEJ36" s="11"/>
      <c r="DEK36" s="11"/>
      <c r="DEL36" s="11"/>
      <c r="DEM36" s="11"/>
      <c r="DEN36" s="11"/>
      <c r="DEO36" s="11"/>
      <c r="DEP36" s="11"/>
      <c r="DEQ36" s="11"/>
      <c r="DER36" s="11"/>
      <c r="DES36" s="11"/>
      <c r="DET36" s="11"/>
      <c r="DEU36" s="11"/>
      <c r="DEV36" s="11"/>
      <c r="DEW36" s="11"/>
      <c r="DEX36" s="11"/>
      <c r="DEY36" s="11"/>
      <c r="DEZ36" s="11"/>
      <c r="DFA36" s="11"/>
      <c r="DFB36" s="11"/>
      <c r="DFC36" s="11"/>
      <c r="DFD36" s="11"/>
      <c r="DFE36" s="11"/>
      <c r="DFF36" s="11"/>
      <c r="DFG36" s="11"/>
      <c r="DFH36" s="11"/>
      <c r="DFI36" s="11"/>
      <c r="DFJ36" s="11"/>
      <c r="DFK36" s="11"/>
      <c r="DFL36" s="11"/>
      <c r="DFM36" s="11"/>
      <c r="DFN36" s="11"/>
      <c r="DFO36" s="11"/>
      <c r="DFP36" s="11"/>
      <c r="DFQ36" s="11"/>
      <c r="DFR36" s="11"/>
      <c r="DFS36" s="11"/>
      <c r="DFT36" s="11"/>
      <c r="DFU36" s="11"/>
      <c r="DFV36" s="11"/>
      <c r="DFW36" s="11"/>
      <c r="DFX36" s="11"/>
      <c r="DFY36" s="11"/>
      <c r="DFZ36" s="11"/>
      <c r="DGA36" s="11"/>
      <c r="DGB36" s="11"/>
      <c r="DGC36" s="11"/>
      <c r="DGD36" s="11"/>
      <c r="DGE36" s="11"/>
      <c r="DGF36" s="11"/>
      <c r="DGG36" s="11"/>
      <c r="DGH36" s="11"/>
      <c r="DGI36" s="11"/>
      <c r="DGJ36" s="11"/>
      <c r="DGK36" s="11"/>
      <c r="DGL36" s="11"/>
      <c r="DGM36" s="11"/>
      <c r="DGN36" s="11"/>
      <c r="DGO36" s="11"/>
      <c r="DGP36" s="11"/>
      <c r="DGQ36" s="11"/>
      <c r="DGR36" s="11"/>
      <c r="DGS36" s="11"/>
      <c r="DGT36" s="11"/>
      <c r="DGU36" s="11"/>
      <c r="DGV36" s="11"/>
      <c r="DGW36" s="11"/>
      <c r="DGX36" s="11"/>
      <c r="DGY36" s="11"/>
      <c r="DGZ36" s="11"/>
      <c r="DHA36" s="11"/>
      <c r="DHB36" s="11"/>
      <c r="DHC36" s="11"/>
      <c r="DHD36" s="11"/>
      <c r="DHE36" s="11"/>
      <c r="DHF36" s="11"/>
      <c r="DHG36" s="11"/>
      <c r="DHH36" s="11"/>
      <c r="DHI36" s="11"/>
      <c r="DHJ36" s="11"/>
      <c r="DHK36" s="11"/>
      <c r="DHL36" s="11"/>
      <c r="DHM36" s="11"/>
      <c r="DHN36" s="11"/>
      <c r="DHO36" s="11"/>
      <c r="DHP36" s="11"/>
      <c r="DHQ36" s="11"/>
      <c r="DHR36" s="11"/>
      <c r="DHS36" s="11"/>
      <c r="DHT36" s="11"/>
      <c r="DHU36" s="11"/>
      <c r="DHV36" s="11"/>
      <c r="DHW36" s="11"/>
      <c r="DHX36" s="11"/>
      <c r="DHY36" s="11"/>
      <c r="DHZ36" s="11"/>
      <c r="DIA36" s="11"/>
      <c r="DIB36" s="11"/>
      <c r="DIC36" s="11"/>
      <c r="DID36" s="11"/>
      <c r="DIE36" s="11"/>
      <c r="DIF36" s="11"/>
      <c r="DIG36" s="11"/>
      <c r="DIH36" s="11"/>
      <c r="DII36" s="11"/>
      <c r="DIJ36" s="11"/>
      <c r="DIK36" s="11"/>
      <c r="DIL36" s="11"/>
      <c r="DIM36" s="11"/>
      <c r="DIN36" s="11"/>
      <c r="DIO36" s="11"/>
      <c r="DIP36" s="11"/>
      <c r="DIQ36" s="11"/>
      <c r="DIR36" s="11"/>
      <c r="DIS36" s="11"/>
      <c r="DIT36" s="11"/>
      <c r="DIU36" s="11"/>
      <c r="DIV36" s="11"/>
      <c r="DIW36" s="11"/>
      <c r="DIX36" s="11"/>
      <c r="DIY36" s="11"/>
      <c r="DIZ36" s="11"/>
      <c r="DJA36" s="11"/>
      <c r="DJB36" s="11"/>
      <c r="DJC36" s="11"/>
      <c r="DJD36" s="11"/>
      <c r="DJE36" s="11"/>
      <c r="DJF36" s="11"/>
      <c r="DJG36" s="11"/>
      <c r="DJH36" s="11"/>
      <c r="DJI36" s="11"/>
      <c r="DJJ36" s="11"/>
      <c r="DJK36" s="11"/>
      <c r="DJL36" s="11"/>
      <c r="DJM36" s="11"/>
      <c r="DJN36" s="11"/>
      <c r="DJO36" s="11"/>
      <c r="DJP36" s="11"/>
      <c r="DJQ36" s="11"/>
      <c r="DJR36" s="11"/>
      <c r="DJS36" s="11"/>
      <c r="DJT36" s="11"/>
      <c r="DJU36" s="11"/>
      <c r="DJV36" s="11"/>
      <c r="DJW36" s="11"/>
      <c r="DJX36" s="11"/>
      <c r="DJY36" s="11"/>
      <c r="DJZ36" s="11"/>
      <c r="DKA36" s="11"/>
      <c r="DKB36" s="11"/>
      <c r="DKC36" s="11"/>
      <c r="DKD36" s="11"/>
      <c r="DKE36" s="11"/>
      <c r="DKF36" s="11"/>
      <c r="DKG36" s="11"/>
      <c r="DKH36" s="11"/>
      <c r="DKI36" s="11"/>
      <c r="DKJ36" s="11"/>
      <c r="DKK36" s="11"/>
      <c r="DKL36" s="11"/>
      <c r="DKM36" s="11"/>
      <c r="DKN36" s="11"/>
      <c r="DKO36" s="11"/>
      <c r="DKP36" s="11"/>
      <c r="DKQ36" s="11"/>
      <c r="DKR36" s="11"/>
      <c r="DKS36" s="11"/>
      <c r="DKT36" s="11"/>
      <c r="DKU36" s="11"/>
      <c r="DKV36" s="11"/>
      <c r="DKW36" s="11"/>
      <c r="DKX36" s="11"/>
      <c r="DKY36" s="11"/>
      <c r="DKZ36" s="11"/>
      <c r="DLA36" s="11"/>
      <c r="DLB36" s="11"/>
      <c r="DLC36" s="11"/>
      <c r="DLD36" s="11"/>
      <c r="DLE36" s="11"/>
      <c r="DLF36" s="11"/>
      <c r="DLG36" s="11"/>
      <c r="DLH36" s="11"/>
      <c r="DLI36" s="11"/>
      <c r="DLJ36" s="11"/>
      <c r="DLK36" s="11"/>
      <c r="DLL36" s="11"/>
      <c r="DLM36" s="11"/>
      <c r="DLN36" s="11"/>
      <c r="DLO36" s="11"/>
      <c r="DLP36" s="11"/>
      <c r="DLQ36" s="11"/>
      <c r="DLR36" s="11"/>
      <c r="DLS36" s="11"/>
      <c r="DLT36" s="11"/>
      <c r="DLU36" s="11"/>
      <c r="DLV36" s="11"/>
      <c r="DLW36" s="11"/>
      <c r="DLX36" s="11"/>
      <c r="DLY36" s="11"/>
      <c r="DLZ36" s="11"/>
      <c r="DMA36" s="11"/>
      <c r="DMB36" s="11"/>
      <c r="DMC36" s="11"/>
      <c r="DMD36" s="11"/>
      <c r="DME36" s="11"/>
      <c r="DMF36" s="11"/>
      <c r="DMG36" s="11"/>
      <c r="DMH36" s="11"/>
      <c r="DMI36" s="11"/>
      <c r="DMJ36" s="11"/>
      <c r="DMK36" s="11"/>
      <c r="DML36" s="11"/>
      <c r="DMM36" s="11"/>
      <c r="DMN36" s="11"/>
      <c r="DMO36" s="11"/>
      <c r="DMP36" s="11"/>
      <c r="DMQ36" s="11"/>
      <c r="DMR36" s="11"/>
      <c r="DMS36" s="11"/>
      <c r="DMT36" s="11"/>
      <c r="DMU36" s="11"/>
      <c r="DMV36" s="11"/>
      <c r="DMW36" s="11"/>
      <c r="DMX36" s="11"/>
      <c r="DMY36" s="11"/>
      <c r="DMZ36" s="11"/>
      <c r="DNA36" s="11"/>
      <c r="DNB36" s="11"/>
      <c r="DNC36" s="11"/>
      <c r="DND36" s="11"/>
      <c r="DNE36" s="11"/>
      <c r="DNF36" s="11"/>
      <c r="DNG36" s="11"/>
      <c r="DNH36" s="11"/>
      <c r="DNI36" s="11"/>
      <c r="DNJ36" s="11"/>
      <c r="DNK36" s="11"/>
      <c r="DNL36" s="11"/>
      <c r="DNM36" s="11"/>
      <c r="DNN36" s="11"/>
      <c r="DNO36" s="11"/>
      <c r="DNP36" s="11"/>
      <c r="DNQ36" s="11"/>
      <c r="DNR36" s="11"/>
      <c r="DNS36" s="11"/>
      <c r="DNT36" s="11"/>
      <c r="DNU36" s="11"/>
      <c r="DNV36" s="11"/>
      <c r="DNW36" s="11"/>
      <c r="DNX36" s="11"/>
      <c r="DNY36" s="11"/>
      <c r="DNZ36" s="11"/>
      <c r="DOA36" s="11"/>
      <c r="DOB36" s="11"/>
      <c r="DOC36" s="11"/>
      <c r="DOD36" s="11"/>
      <c r="DOE36" s="11"/>
      <c r="DOF36" s="11"/>
      <c r="DOG36" s="11"/>
      <c r="DOH36" s="11"/>
      <c r="DOI36" s="11"/>
      <c r="DOJ36" s="11"/>
      <c r="DOK36" s="11"/>
      <c r="DOL36" s="11"/>
      <c r="DOM36" s="11"/>
      <c r="DON36" s="11"/>
      <c r="DOO36" s="11"/>
      <c r="DOP36" s="11"/>
      <c r="DOQ36" s="11"/>
      <c r="DOR36" s="11"/>
      <c r="DOS36" s="11"/>
      <c r="DOT36" s="11"/>
      <c r="DOU36" s="11"/>
      <c r="DOV36" s="11"/>
      <c r="DOW36" s="11"/>
      <c r="DOX36" s="11"/>
      <c r="DOY36" s="11"/>
      <c r="DOZ36" s="11"/>
      <c r="DPA36" s="11"/>
      <c r="DPB36" s="11"/>
      <c r="DPC36" s="11"/>
      <c r="DPD36" s="11"/>
      <c r="DPE36" s="11"/>
      <c r="DPF36" s="11"/>
      <c r="DPG36" s="11"/>
      <c r="DPH36" s="11"/>
      <c r="DPI36" s="11"/>
      <c r="DPJ36" s="11"/>
      <c r="DPK36" s="11"/>
      <c r="DPL36" s="11"/>
      <c r="DPM36" s="11"/>
      <c r="DPN36" s="11"/>
      <c r="DPO36" s="11"/>
      <c r="DPP36" s="11"/>
      <c r="DPQ36" s="11"/>
      <c r="DPR36" s="11"/>
      <c r="DPS36" s="11"/>
      <c r="DPT36" s="11"/>
      <c r="DPU36" s="11"/>
      <c r="DPV36" s="11"/>
      <c r="DPW36" s="11"/>
      <c r="DPX36" s="11"/>
      <c r="DPY36" s="11"/>
      <c r="DPZ36" s="11"/>
      <c r="DQA36" s="11"/>
      <c r="DQB36" s="11"/>
      <c r="DQC36" s="11"/>
      <c r="DQD36" s="11"/>
      <c r="DQE36" s="11"/>
      <c r="DQF36" s="11"/>
      <c r="DQG36" s="11"/>
      <c r="DQH36" s="11"/>
      <c r="DQI36" s="11"/>
      <c r="DQJ36" s="11"/>
      <c r="DQK36" s="11"/>
      <c r="DQL36" s="11"/>
      <c r="DQM36" s="11"/>
      <c r="DQN36" s="11"/>
      <c r="DQO36" s="11"/>
      <c r="DQP36" s="11"/>
      <c r="DQQ36" s="11"/>
      <c r="DQR36" s="11"/>
      <c r="DQS36" s="11"/>
      <c r="DQT36" s="11"/>
      <c r="DQU36" s="11"/>
      <c r="DQV36" s="11"/>
      <c r="DQW36" s="11"/>
      <c r="DQX36" s="11"/>
      <c r="DQY36" s="11"/>
      <c r="DQZ36" s="11"/>
      <c r="DRA36" s="11"/>
      <c r="DRB36" s="11"/>
      <c r="DRC36" s="11"/>
      <c r="DRD36" s="11"/>
      <c r="DRE36" s="11"/>
      <c r="DRF36" s="11"/>
      <c r="DRG36" s="11"/>
      <c r="DRH36" s="11"/>
      <c r="DRI36" s="11"/>
      <c r="DRJ36" s="11"/>
      <c r="DRK36" s="11"/>
      <c r="DRL36" s="11"/>
      <c r="DRM36" s="11"/>
      <c r="DRN36" s="11"/>
      <c r="DRO36" s="11"/>
      <c r="DRP36" s="11"/>
      <c r="DRQ36" s="11"/>
      <c r="DRR36" s="11"/>
      <c r="DRS36" s="11"/>
      <c r="DRT36" s="11"/>
      <c r="DRU36" s="11"/>
      <c r="DRV36" s="11"/>
      <c r="DRW36" s="11"/>
      <c r="DRX36" s="11"/>
      <c r="DRY36" s="11"/>
      <c r="DRZ36" s="11"/>
      <c r="DSA36" s="11"/>
      <c r="DSB36" s="11"/>
      <c r="DSC36" s="11"/>
      <c r="DSD36" s="11"/>
      <c r="DSE36" s="11"/>
      <c r="DSF36" s="11"/>
      <c r="DSG36" s="11"/>
      <c r="DSH36" s="11"/>
      <c r="DSI36" s="11"/>
      <c r="DSJ36" s="11"/>
      <c r="DSK36" s="11"/>
      <c r="DSL36" s="11"/>
      <c r="DSM36" s="11"/>
      <c r="DSN36" s="11"/>
      <c r="DSO36" s="11"/>
      <c r="DSP36" s="11"/>
      <c r="DSQ36" s="11"/>
      <c r="DSR36" s="11"/>
      <c r="DSS36" s="11"/>
      <c r="DST36" s="11"/>
      <c r="DSU36" s="11"/>
      <c r="DSV36" s="11"/>
      <c r="DSW36" s="11"/>
      <c r="DSX36" s="11"/>
      <c r="DSY36" s="11"/>
      <c r="DSZ36" s="11"/>
      <c r="DTA36" s="11"/>
      <c r="DTB36" s="11"/>
      <c r="DTC36" s="11"/>
      <c r="DTD36" s="11"/>
      <c r="DTE36" s="11"/>
      <c r="DTF36" s="11"/>
      <c r="DTG36" s="11"/>
      <c r="DTH36" s="11"/>
      <c r="DTI36" s="11"/>
      <c r="DTJ36" s="11"/>
      <c r="DTK36" s="11"/>
      <c r="DTL36" s="11"/>
      <c r="DTM36" s="11"/>
      <c r="DTN36" s="11"/>
      <c r="DTO36" s="11"/>
      <c r="DTP36" s="11"/>
      <c r="DTQ36" s="11"/>
      <c r="DTR36" s="11"/>
      <c r="DTS36" s="11"/>
      <c r="DTT36" s="11"/>
      <c r="DTU36" s="11"/>
      <c r="DTV36" s="11"/>
      <c r="DTW36" s="11"/>
      <c r="DTX36" s="11"/>
      <c r="DTY36" s="11"/>
      <c r="DTZ36" s="11"/>
      <c r="DUA36" s="11"/>
      <c r="DUB36" s="11"/>
      <c r="DUC36" s="11"/>
      <c r="DUD36" s="11"/>
      <c r="DUE36" s="11"/>
      <c r="DUF36" s="11"/>
      <c r="DUG36" s="11"/>
      <c r="DUH36" s="11"/>
      <c r="DUI36" s="11"/>
      <c r="DUJ36" s="11"/>
      <c r="DUK36" s="11"/>
      <c r="DUL36" s="11"/>
      <c r="DUM36" s="11"/>
      <c r="DUN36" s="11"/>
      <c r="DUO36" s="11"/>
      <c r="DUP36" s="11"/>
      <c r="DUQ36" s="11"/>
      <c r="DUR36" s="11"/>
      <c r="DUS36" s="11"/>
      <c r="DUT36" s="11"/>
      <c r="DUU36" s="11"/>
      <c r="DUV36" s="11"/>
      <c r="DUW36" s="11"/>
      <c r="DUX36" s="11"/>
      <c r="DUY36" s="11"/>
      <c r="DUZ36" s="11"/>
      <c r="DVA36" s="11"/>
      <c r="DVB36" s="11"/>
      <c r="DVC36" s="11"/>
      <c r="DVD36" s="11"/>
      <c r="DVE36" s="11"/>
      <c r="DVF36" s="11"/>
      <c r="DVG36" s="11"/>
      <c r="DVH36" s="11"/>
      <c r="DVI36" s="11"/>
      <c r="DVJ36" s="11"/>
      <c r="DVK36" s="11"/>
      <c r="DVL36" s="11"/>
      <c r="DVM36" s="11"/>
      <c r="DVN36" s="11"/>
      <c r="DVO36" s="11"/>
      <c r="DVP36" s="11"/>
      <c r="DVQ36" s="11"/>
      <c r="DVR36" s="11"/>
      <c r="DVS36" s="11"/>
      <c r="DVT36" s="11"/>
      <c r="DVU36" s="11"/>
      <c r="DVV36" s="11"/>
      <c r="DVW36" s="11"/>
      <c r="DVX36" s="11"/>
      <c r="DVY36" s="11"/>
      <c r="DVZ36" s="11"/>
      <c r="DWA36" s="11"/>
      <c r="DWB36" s="11"/>
      <c r="DWC36" s="11"/>
      <c r="DWD36" s="11"/>
      <c r="DWE36" s="11"/>
      <c r="DWF36" s="11"/>
      <c r="DWG36" s="11"/>
      <c r="DWH36" s="11"/>
      <c r="DWI36" s="11"/>
      <c r="DWJ36" s="11"/>
      <c r="DWK36" s="11"/>
      <c r="DWL36" s="11"/>
      <c r="DWM36" s="11"/>
      <c r="DWN36" s="11"/>
      <c r="DWO36" s="11"/>
      <c r="DWP36" s="11"/>
      <c r="DWQ36" s="11"/>
      <c r="DWR36" s="11"/>
      <c r="DWS36" s="11"/>
      <c r="DWT36" s="11"/>
      <c r="DWU36" s="11"/>
      <c r="DWV36" s="11"/>
      <c r="DWW36" s="11"/>
      <c r="DWX36" s="11"/>
      <c r="DWY36" s="11"/>
      <c r="DWZ36" s="11"/>
      <c r="DXA36" s="11"/>
      <c r="DXB36" s="11"/>
      <c r="DXC36" s="11"/>
      <c r="DXD36" s="11"/>
      <c r="DXE36" s="11"/>
      <c r="DXF36" s="11"/>
      <c r="DXG36" s="11"/>
      <c r="DXH36" s="11"/>
      <c r="DXI36" s="11"/>
      <c r="DXJ36" s="11"/>
      <c r="DXK36" s="11"/>
      <c r="DXL36" s="11"/>
      <c r="DXM36" s="11"/>
      <c r="DXN36" s="11"/>
      <c r="DXO36" s="11"/>
      <c r="DXP36" s="11"/>
      <c r="DXQ36" s="11"/>
      <c r="DXR36" s="11"/>
      <c r="DXS36" s="11"/>
      <c r="DXT36" s="11"/>
      <c r="DXU36" s="11"/>
      <c r="DXV36" s="11"/>
      <c r="DXW36" s="11"/>
      <c r="DXX36" s="11"/>
      <c r="DXY36" s="11"/>
      <c r="DXZ36" s="11"/>
      <c r="DYA36" s="11"/>
      <c r="DYB36" s="11"/>
      <c r="DYC36" s="11"/>
      <c r="DYD36" s="11"/>
      <c r="DYE36" s="11"/>
      <c r="DYF36" s="11"/>
      <c r="DYG36" s="11"/>
      <c r="DYH36" s="11"/>
      <c r="DYI36" s="11"/>
      <c r="DYJ36" s="11"/>
      <c r="DYK36" s="11"/>
      <c r="DYL36" s="11"/>
      <c r="DYM36" s="11"/>
      <c r="DYN36" s="11"/>
      <c r="DYO36" s="11"/>
      <c r="DYP36" s="11"/>
      <c r="DYQ36" s="11"/>
      <c r="DYR36" s="11"/>
      <c r="DYS36" s="11"/>
      <c r="DYT36" s="11"/>
      <c r="DYU36" s="11"/>
      <c r="DYV36" s="11"/>
      <c r="DYW36" s="11"/>
      <c r="DYX36" s="11"/>
      <c r="DYY36" s="11"/>
      <c r="DYZ36" s="11"/>
      <c r="DZA36" s="11"/>
      <c r="DZB36" s="11"/>
      <c r="DZC36" s="11"/>
      <c r="DZD36" s="11"/>
      <c r="DZE36" s="11"/>
      <c r="DZF36" s="11"/>
      <c r="DZG36" s="11"/>
      <c r="DZH36" s="11"/>
      <c r="DZI36" s="11"/>
      <c r="DZJ36" s="11"/>
      <c r="DZK36" s="11"/>
      <c r="DZL36" s="11"/>
      <c r="DZM36" s="11"/>
      <c r="DZN36" s="11"/>
      <c r="DZO36" s="11"/>
      <c r="DZP36" s="11"/>
      <c r="DZQ36" s="11"/>
      <c r="DZR36" s="11"/>
      <c r="DZS36" s="11"/>
      <c r="DZT36" s="11"/>
      <c r="DZU36" s="11"/>
      <c r="DZV36" s="11"/>
      <c r="DZW36" s="11"/>
      <c r="DZX36" s="11"/>
      <c r="DZY36" s="11"/>
      <c r="DZZ36" s="11"/>
      <c r="EAA36" s="11"/>
      <c r="EAB36" s="11"/>
      <c r="EAC36" s="11"/>
      <c r="EAD36" s="11"/>
      <c r="EAE36" s="11"/>
      <c r="EAF36" s="11"/>
      <c r="EAG36" s="11"/>
      <c r="EAH36" s="11"/>
      <c r="EAI36" s="11"/>
      <c r="EAJ36" s="11"/>
      <c r="EAK36" s="11"/>
      <c r="EAL36" s="11"/>
      <c r="EAM36" s="11"/>
      <c r="EAN36" s="11"/>
      <c r="EAO36" s="11"/>
      <c r="EAP36" s="11"/>
      <c r="EAQ36" s="11"/>
      <c r="EAR36" s="11"/>
      <c r="EAS36" s="11"/>
      <c r="EAT36" s="11"/>
      <c r="EAU36" s="11"/>
      <c r="EAV36" s="11"/>
      <c r="EAW36" s="11"/>
      <c r="EAX36" s="11"/>
      <c r="EAY36" s="11"/>
      <c r="EAZ36" s="11"/>
      <c r="EBA36" s="11"/>
      <c r="EBB36" s="11"/>
      <c r="EBC36" s="11"/>
      <c r="EBD36" s="11"/>
      <c r="EBE36" s="11"/>
      <c r="EBF36" s="11"/>
      <c r="EBG36" s="11"/>
      <c r="EBH36" s="11"/>
      <c r="EBI36" s="11"/>
      <c r="EBJ36" s="11"/>
      <c r="EBK36" s="11"/>
      <c r="EBL36" s="11"/>
      <c r="EBM36" s="11"/>
      <c r="EBN36" s="11"/>
      <c r="EBO36" s="11"/>
      <c r="EBP36" s="11"/>
      <c r="EBQ36" s="11"/>
      <c r="EBR36" s="11"/>
      <c r="EBS36" s="11"/>
      <c r="EBT36" s="11"/>
      <c r="EBU36" s="11"/>
      <c r="EBV36" s="11"/>
      <c r="EBW36" s="11"/>
      <c r="EBX36" s="11"/>
      <c r="EBY36" s="11"/>
      <c r="EBZ36" s="11"/>
      <c r="ECA36" s="11"/>
      <c r="ECB36" s="11"/>
      <c r="ECC36" s="11"/>
      <c r="ECD36" s="11"/>
      <c r="ECE36" s="11"/>
      <c r="ECF36" s="11"/>
      <c r="ECG36" s="11"/>
      <c r="ECH36" s="11"/>
      <c r="ECI36" s="11"/>
      <c r="ECJ36" s="11"/>
      <c r="ECK36" s="11"/>
      <c r="ECL36" s="11"/>
      <c r="ECM36" s="11"/>
      <c r="ECN36" s="11"/>
      <c r="ECO36" s="11"/>
      <c r="ECP36" s="11"/>
      <c r="ECQ36" s="11"/>
      <c r="ECR36" s="11"/>
      <c r="ECS36" s="11"/>
      <c r="ECT36" s="11"/>
      <c r="ECU36" s="11"/>
      <c r="ECV36" s="11"/>
      <c r="ECW36" s="11"/>
      <c r="ECX36" s="11"/>
      <c r="ECY36" s="11"/>
      <c r="ECZ36" s="11"/>
      <c r="EDA36" s="11"/>
      <c r="EDB36" s="11"/>
      <c r="EDC36" s="11"/>
      <c r="EDD36" s="11"/>
      <c r="EDE36" s="11"/>
      <c r="EDF36" s="11"/>
      <c r="EDG36" s="11"/>
      <c r="EDH36" s="11"/>
      <c r="EDI36" s="11"/>
      <c r="EDJ36" s="11"/>
      <c r="EDK36" s="11"/>
      <c r="EDL36" s="11"/>
      <c r="EDM36" s="11"/>
      <c r="EDN36" s="11"/>
      <c r="EDO36" s="11"/>
      <c r="EDP36" s="11"/>
      <c r="EDQ36" s="11"/>
      <c r="EDR36" s="11"/>
      <c r="EDS36" s="11"/>
      <c r="EDT36" s="11"/>
      <c r="EDU36" s="11"/>
      <c r="EDV36" s="11"/>
      <c r="EDW36" s="11"/>
      <c r="EDX36" s="11"/>
      <c r="EDY36" s="11"/>
      <c r="EDZ36" s="11"/>
      <c r="EEA36" s="11"/>
      <c r="EEB36" s="11"/>
      <c r="EEC36" s="11"/>
      <c r="EED36" s="11"/>
      <c r="EEE36" s="11"/>
      <c r="EEF36" s="11"/>
      <c r="EEG36" s="11"/>
      <c r="EEH36" s="11"/>
      <c r="EEI36" s="11"/>
      <c r="EEJ36" s="11"/>
      <c r="EEK36" s="11"/>
      <c r="EEL36" s="11"/>
      <c r="EEM36" s="11"/>
      <c r="EEN36" s="11"/>
      <c r="EEO36" s="11"/>
      <c r="EEP36" s="11"/>
      <c r="EEQ36" s="11"/>
      <c r="EER36" s="11"/>
      <c r="EES36" s="11"/>
      <c r="EET36" s="11"/>
      <c r="EEU36" s="11"/>
      <c r="EEV36" s="11"/>
      <c r="EEW36" s="11"/>
      <c r="EEX36" s="11"/>
      <c r="EEY36" s="11"/>
      <c r="EEZ36" s="11"/>
      <c r="EFA36" s="11"/>
      <c r="EFB36" s="11"/>
      <c r="EFC36" s="11"/>
      <c r="EFD36" s="11"/>
      <c r="EFE36" s="11"/>
      <c r="EFF36" s="11"/>
      <c r="EFG36" s="11"/>
      <c r="EFH36" s="11"/>
      <c r="EFI36" s="11"/>
      <c r="EFJ36" s="11"/>
      <c r="EFK36" s="11"/>
      <c r="EFL36" s="11"/>
      <c r="EFM36" s="11"/>
      <c r="EFN36" s="11"/>
      <c r="EFO36" s="11"/>
      <c r="EFP36" s="11"/>
      <c r="EFQ36" s="11"/>
      <c r="EFR36" s="11"/>
      <c r="EFS36" s="11"/>
      <c r="EFT36" s="11"/>
      <c r="EFU36" s="11"/>
      <c r="EFV36" s="11"/>
      <c r="EFW36" s="11"/>
      <c r="EFX36" s="11"/>
      <c r="EFY36" s="11"/>
      <c r="EFZ36" s="11"/>
      <c r="EGA36" s="11"/>
      <c r="EGB36" s="11"/>
      <c r="EGC36" s="11"/>
      <c r="EGD36" s="11"/>
      <c r="EGE36" s="11"/>
      <c r="EGF36" s="11"/>
      <c r="EGG36" s="11"/>
      <c r="EGH36" s="11"/>
      <c r="EGI36" s="11"/>
      <c r="EGJ36" s="11"/>
      <c r="EGK36" s="11"/>
      <c r="EGL36" s="11"/>
      <c r="EGM36" s="11"/>
      <c r="EGN36" s="11"/>
      <c r="EGO36" s="11"/>
      <c r="EGP36" s="11"/>
      <c r="EGQ36" s="11"/>
      <c r="EGR36" s="11"/>
      <c r="EGS36" s="11"/>
      <c r="EGT36" s="11"/>
      <c r="EGU36" s="11"/>
      <c r="EGV36" s="11"/>
      <c r="EGW36" s="11"/>
      <c r="EGX36" s="11"/>
      <c r="EGY36" s="11"/>
      <c r="EGZ36" s="11"/>
      <c r="EHA36" s="11"/>
      <c r="EHB36" s="11"/>
      <c r="EHC36" s="11"/>
      <c r="EHD36" s="11"/>
      <c r="EHE36" s="11"/>
      <c r="EHF36" s="11"/>
      <c r="EHG36" s="11"/>
      <c r="EHH36" s="11"/>
      <c r="EHI36" s="11"/>
      <c r="EHJ36" s="11"/>
      <c r="EHK36" s="11"/>
      <c r="EHL36" s="11"/>
      <c r="EHM36" s="11"/>
      <c r="EHN36" s="11"/>
      <c r="EHO36" s="11"/>
      <c r="EHP36" s="11"/>
      <c r="EHQ36" s="11"/>
      <c r="EHR36" s="11"/>
      <c r="EHS36" s="11"/>
      <c r="EHT36" s="11"/>
      <c r="EHU36" s="11"/>
      <c r="EHV36" s="11"/>
      <c r="EHW36" s="11"/>
      <c r="EHX36" s="11"/>
      <c r="EHY36" s="11"/>
      <c r="EHZ36" s="11"/>
      <c r="EIA36" s="11"/>
      <c r="EIB36" s="11"/>
      <c r="EIC36" s="11"/>
      <c r="EID36" s="11"/>
      <c r="EIE36" s="11"/>
      <c r="EIF36" s="11"/>
      <c r="EIG36" s="11"/>
      <c r="EIH36" s="11"/>
      <c r="EII36" s="11"/>
      <c r="EIJ36" s="11"/>
      <c r="EIK36" s="11"/>
      <c r="EIL36" s="11"/>
      <c r="EIM36" s="11"/>
      <c r="EIN36" s="11"/>
      <c r="EIO36" s="11"/>
      <c r="EIP36" s="11"/>
      <c r="EIQ36" s="11"/>
      <c r="EIR36" s="11"/>
      <c r="EIS36" s="11"/>
      <c r="EIT36" s="11"/>
      <c r="EIU36" s="11"/>
      <c r="EIV36" s="11"/>
      <c r="EIW36" s="11"/>
      <c r="EIX36" s="11"/>
      <c r="EIY36" s="11"/>
      <c r="EIZ36" s="11"/>
      <c r="EJA36" s="11"/>
      <c r="EJB36" s="11"/>
      <c r="EJC36" s="11"/>
      <c r="EJD36" s="11"/>
      <c r="EJE36" s="11"/>
      <c r="EJF36" s="11"/>
      <c r="EJG36" s="11"/>
      <c r="EJH36" s="11"/>
      <c r="EJI36" s="11"/>
      <c r="EJJ36" s="11"/>
      <c r="EJK36" s="11"/>
      <c r="EJL36" s="11"/>
      <c r="EJM36" s="11"/>
      <c r="EJN36" s="11"/>
      <c r="EJO36" s="11"/>
      <c r="EJP36" s="11"/>
      <c r="EJQ36" s="11"/>
      <c r="EJR36" s="11"/>
      <c r="EJS36" s="11"/>
      <c r="EJT36" s="11"/>
      <c r="EJU36" s="11"/>
      <c r="EJV36" s="11"/>
      <c r="EJW36" s="11"/>
      <c r="EJX36" s="11"/>
      <c r="EJY36" s="11"/>
      <c r="EJZ36" s="11"/>
      <c r="EKA36" s="11"/>
      <c r="EKB36" s="11"/>
      <c r="EKC36" s="11"/>
      <c r="EKD36" s="11"/>
      <c r="EKE36" s="11"/>
      <c r="EKF36" s="11"/>
      <c r="EKG36" s="11"/>
      <c r="EKH36" s="11"/>
      <c r="EKI36" s="11"/>
      <c r="EKJ36" s="11"/>
      <c r="EKK36" s="11"/>
      <c r="EKL36" s="11"/>
      <c r="EKM36" s="11"/>
      <c r="EKN36" s="11"/>
      <c r="EKO36" s="11"/>
      <c r="EKP36" s="11"/>
      <c r="EKQ36" s="11"/>
      <c r="EKR36" s="11"/>
      <c r="EKS36" s="11"/>
      <c r="EKT36" s="11"/>
      <c r="EKU36" s="11"/>
      <c r="EKV36" s="11"/>
      <c r="EKW36" s="11"/>
      <c r="EKX36" s="11"/>
      <c r="EKY36" s="11"/>
      <c r="EKZ36" s="11"/>
      <c r="ELA36" s="11"/>
      <c r="ELB36" s="11"/>
      <c r="ELC36" s="11"/>
      <c r="ELD36" s="11"/>
      <c r="ELE36" s="11"/>
      <c r="ELF36" s="11"/>
      <c r="ELG36" s="11"/>
      <c r="ELH36" s="11"/>
      <c r="ELI36" s="11"/>
      <c r="ELJ36" s="11"/>
      <c r="ELK36" s="11"/>
      <c r="ELL36" s="11"/>
      <c r="ELM36" s="11"/>
      <c r="ELN36" s="11"/>
      <c r="ELO36" s="11"/>
      <c r="ELP36" s="11"/>
      <c r="ELQ36" s="11"/>
      <c r="ELR36" s="11"/>
      <c r="ELS36" s="11"/>
      <c r="ELT36" s="11"/>
      <c r="ELU36" s="11"/>
      <c r="ELV36" s="11"/>
      <c r="ELW36" s="11"/>
      <c r="ELX36" s="11"/>
      <c r="ELY36" s="11"/>
      <c r="ELZ36" s="11"/>
      <c r="EMA36" s="11"/>
      <c r="EMB36" s="11"/>
      <c r="EMC36" s="11"/>
      <c r="EMD36" s="11"/>
      <c r="EME36" s="11"/>
      <c r="EMF36" s="11"/>
      <c r="EMG36" s="11"/>
      <c r="EMH36" s="11"/>
      <c r="EMI36" s="11"/>
      <c r="EMJ36" s="11"/>
      <c r="EMK36" s="11"/>
      <c r="EML36" s="11"/>
      <c r="EMM36" s="11"/>
      <c r="EMN36" s="11"/>
      <c r="EMO36" s="11"/>
      <c r="EMP36" s="11"/>
      <c r="EMQ36" s="11"/>
      <c r="EMR36" s="11"/>
      <c r="EMS36" s="11"/>
      <c r="EMT36" s="11"/>
      <c r="EMU36" s="11"/>
      <c r="EMV36" s="11"/>
      <c r="EMW36" s="11"/>
      <c r="EMX36" s="11"/>
      <c r="EMY36" s="11"/>
      <c r="EMZ36" s="11"/>
      <c r="ENA36" s="11"/>
      <c r="ENB36" s="11"/>
      <c r="ENC36" s="11"/>
      <c r="END36" s="11"/>
      <c r="ENE36" s="11"/>
      <c r="ENF36" s="11"/>
      <c r="ENG36" s="11"/>
      <c r="ENH36" s="11"/>
      <c r="ENI36" s="11"/>
      <c r="ENJ36" s="11"/>
      <c r="ENK36" s="11"/>
      <c r="ENL36" s="11"/>
      <c r="ENM36" s="11"/>
      <c r="ENN36" s="11"/>
      <c r="ENO36" s="11"/>
      <c r="ENP36" s="11"/>
      <c r="ENQ36" s="11"/>
      <c r="ENR36" s="11"/>
      <c r="ENS36" s="11"/>
      <c r="ENT36" s="11"/>
      <c r="ENU36" s="11"/>
      <c r="ENV36" s="11"/>
      <c r="ENW36" s="11"/>
      <c r="ENX36" s="11"/>
      <c r="ENY36" s="11"/>
      <c r="ENZ36" s="11"/>
      <c r="EOA36" s="11"/>
      <c r="EOB36" s="11"/>
      <c r="EOC36" s="11"/>
      <c r="EOD36" s="11"/>
      <c r="EOE36" s="11"/>
      <c r="EOF36" s="11"/>
      <c r="EOG36" s="11"/>
      <c r="EOH36" s="11"/>
      <c r="EOI36" s="11"/>
      <c r="EOJ36" s="11"/>
      <c r="EOK36" s="11"/>
      <c r="EOL36" s="11"/>
      <c r="EOM36" s="11"/>
      <c r="EON36" s="11"/>
      <c r="EOO36" s="11"/>
      <c r="EOP36" s="11"/>
      <c r="EOQ36" s="11"/>
      <c r="EOR36" s="11"/>
      <c r="EOS36" s="11"/>
      <c r="EOT36" s="11"/>
      <c r="EOU36" s="11"/>
      <c r="EOV36" s="11"/>
      <c r="EOW36" s="11"/>
      <c r="EOX36" s="11"/>
      <c r="EOY36" s="11"/>
      <c r="EOZ36" s="11"/>
      <c r="EPA36" s="11"/>
      <c r="EPB36" s="11"/>
      <c r="EPC36" s="11"/>
      <c r="EPD36" s="11"/>
      <c r="EPE36" s="11"/>
      <c r="EPF36" s="11"/>
      <c r="EPG36" s="11"/>
      <c r="EPH36" s="11"/>
      <c r="EPI36" s="11"/>
      <c r="EPJ36" s="11"/>
      <c r="EPK36" s="11"/>
      <c r="EPL36" s="11"/>
      <c r="EPM36" s="11"/>
      <c r="EPN36" s="11"/>
      <c r="EPO36" s="11"/>
      <c r="EPP36" s="11"/>
      <c r="EPQ36" s="11"/>
      <c r="EPR36" s="11"/>
      <c r="EPS36" s="11"/>
      <c r="EPT36" s="11"/>
      <c r="EPU36" s="11"/>
      <c r="EPV36" s="11"/>
      <c r="EPW36" s="11"/>
      <c r="EPX36" s="11"/>
      <c r="EPY36" s="11"/>
      <c r="EPZ36" s="11"/>
      <c r="EQA36" s="11"/>
      <c r="EQB36" s="11"/>
      <c r="EQC36" s="11"/>
      <c r="EQD36" s="11"/>
      <c r="EQE36" s="11"/>
      <c r="EQF36" s="11"/>
      <c r="EQG36" s="11"/>
      <c r="EQH36" s="11"/>
      <c r="EQI36" s="11"/>
      <c r="EQJ36" s="11"/>
      <c r="EQK36" s="11"/>
      <c r="EQL36" s="11"/>
      <c r="EQM36" s="11"/>
      <c r="EQN36" s="11"/>
      <c r="EQO36" s="11"/>
      <c r="EQP36" s="11"/>
      <c r="EQQ36" s="11"/>
      <c r="EQR36" s="11"/>
      <c r="EQS36" s="11"/>
      <c r="EQT36" s="11"/>
      <c r="EQU36" s="11"/>
      <c r="EQV36" s="11"/>
      <c r="EQW36" s="11"/>
      <c r="EQX36" s="11"/>
      <c r="EQY36" s="11"/>
      <c r="EQZ36" s="11"/>
      <c r="ERA36" s="11"/>
      <c r="ERB36" s="11"/>
      <c r="ERC36" s="11"/>
      <c r="ERD36" s="11"/>
      <c r="ERE36" s="11"/>
      <c r="ERF36" s="11"/>
      <c r="ERG36" s="11"/>
      <c r="ERH36" s="11"/>
      <c r="ERI36" s="11"/>
      <c r="ERJ36" s="11"/>
      <c r="ERK36" s="11"/>
      <c r="ERL36" s="11"/>
      <c r="ERM36" s="11"/>
      <c r="ERN36" s="11"/>
      <c r="ERO36" s="11"/>
      <c r="ERP36" s="11"/>
      <c r="ERQ36" s="11"/>
      <c r="ERR36" s="11"/>
      <c r="ERS36" s="11"/>
      <c r="ERT36" s="11"/>
      <c r="ERU36" s="11"/>
      <c r="ERV36" s="11"/>
      <c r="ERW36" s="11"/>
      <c r="ERX36" s="11"/>
      <c r="ERY36" s="11"/>
      <c r="ERZ36" s="11"/>
      <c r="ESA36" s="11"/>
      <c r="ESB36" s="11"/>
      <c r="ESC36" s="11"/>
      <c r="ESD36" s="11"/>
      <c r="ESE36" s="11"/>
      <c r="ESF36" s="11"/>
      <c r="ESG36" s="11"/>
      <c r="ESH36" s="11"/>
      <c r="ESI36" s="11"/>
      <c r="ESJ36" s="11"/>
      <c r="ESK36" s="11"/>
      <c r="ESL36" s="11"/>
      <c r="ESM36" s="11"/>
      <c r="ESN36" s="11"/>
      <c r="ESO36" s="11"/>
      <c r="ESP36" s="11"/>
      <c r="ESQ36" s="11"/>
      <c r="ESR36" s="11"/>
      <c r="ESS36" s="11"/>
      <c r="EST36" s="11"/>
      <c r="ESU36" s="11"/>
      <c r="ESV36" s="11"/>
      <c r="ESW36" s="11"/>
      <c r="ESX36" s="11"/>
      <c r="ESY36" s="11"/>
      <c r="ESZ36" s="11"/>
      <c r="ETA36" s="11"/>
      <c r="ETB36" s="11"/>
      <c r="ETC36" s="11"/>
      <c r="ETD36" s="11"/>
      <c r="ETE36" s="11"/>
      <c r="ETF36" s="11"/>
      <c r="ETG36" s="11"/>
      <c r="ETH36" s="11"/>
      <c r="ETI36" s="11"/>
      <c r="ETJ36" s="11"/>
      <c r="ETK36" s="11"/>
      <c r="ETL36" s="11"/>
      <c r="ETM36" s="11"/>
      <c r="ETN36" s="11"/>
      <c r="ETO36" s="11"/>
      <c r="ETP36" s="11"/>
      <c r="ETQ36" s="11"/>
      <c r="ETR36" s="11"/>
      <c r="ETS36" s="11"/>
      <c r="ETT36" s="11"/>
      <c r="ETU36" s="11"/>
      <c r="ETV36" s="11"/>
      <c r="ETW36" s="11"/>
      <c r="ETX36" s="11"/>
      <c r="ETY36" s="11"/>
      <c r="ETZ36" s="11"/>
      <c r="EUA36" s="11"/>
      <c r="EUB36" s="11"/>
      <c r="EUC36" s="11"/>
      <c r="EUD36" s="11"/>
      <c r="EUE36" s="11"/>
      <c r="EUF36" s="11"/>
      <c r="EUG36" s="11"/>
      <c r="EUH36" s="11"/>
      <c r="EUI36" s="11"/>
      <c r="EUJ36" s="11"/>
      <c r="EUK36" s="11"/>
      <c r="EUL36" s="11"/>
      <c r="EUM36" s="11"/>
      <c r="EUN36" s="11"/>
      <c r="EUO36" s="11"/>
      <c r="EUP36" s="11"/>
      <c r="EUQ36" s="11"/>
      <c r="EUR36" s="11"/>
      <c r="EUS36" s="11"/>
      <c r="EUT36" s="11"/>
      <c r="EUU36" s="11"/>
      <c r="EUV36" s="11"/>
      <c r="EUW36" s="11"/>
      <c r="EUX36" s="11"/>
      <c r="EUY36" s="11"/>
      <c r="EUZ36" s="11"/>
      <c r="EVA36" s="11"/>
      <c r="EVB36" s="11"/>
      <c r="EVC36" s="11"/>
      <c r="EVD36" s="11"/>
      <c r="EVE36" s="11"/>
      <c r="EVF36" s="11"/>
      <c r="EVG36" s="11"/>
      <c r="EVH36" s="11"/>
      <c r="EVI36" s="11"/>
      <c r="EVJ36" s="11"/>
      <c r="EVK36" s="11"/>
      <c r="EVL36" s="11"/>
      <c r="EVM36" s="11"/>
      <c r="EVN36" s="11"/>
      <c r="EVO36" s="11"/>
      <c r="EVP36" s="11"/>
      <c r="EVQ36" s="11"/>
      <c r="EVR36" s="11"/>
      <c r="EVS36" s="11"/>
      <c r="EVT36" s="11"/>
      <c r="EVU36" s="11"/>
      <c r="EVV36" s="11"/>
      <c r="EVW36" s="11"/>
      <c r="EVX36" s="11"/>
      <c r="EVY36" s="11"/>
      <c r="EVZ36" s="11"/>
      <c r="EWA36" s="11"/>
      <c r="EWB36" s="11"/>
      <c r="EWC36" s="11"/>
      <c r="EWD36" s="11"/>
      <c r="EWE36" s="11"/>
      <c r="EWF36" s="11"/>
      <c r="EWG36" s="11"/>
      <c r="EWH36" s="11"/>
      <c r="EWI36" s="11"/>
      <c r="EWJ36" s="11"/>
      <c r="EWK36" s="11"/>
      <c r="EWL36" s="11"/>
      <c r="EWM36" s="11"/>
      <c r="EWN36" s="11"/>
      <c r="EWO36" s="11"/>
      <c r="EWP36" s="11"/>
      <c r="EWQ36" s="11"/>
      <c r="EWR36" s="11"/>
      <c r="EWS36" s="11"/>
      <c r="EWT36" s="11"/>
      <c r="EWU36" s="11"/>
      <c r="EWV36" s="11"/>
      <c r="EWW36" s="11"/>
      <c r="EWX36" s="11"/>
      <c r="EWY36" s="11"/>
      <c r="EWZ36" s="11"/>
      <c r="EXA36" s="11"/>
      <c r="EXB36" s="11"/>
      <c r="EXC36" s="11"/>
      <c r="EXD36" s="11"/>
      <c r="EXE36" s="11"/>
      <c r="EXF36" s="11"/>
      <c r="EXG36" s="11"/>
      <c r="EXH36" s="11"/>
      <c r="EXI36" s="11"/>
      <c r="EXJ36" s="11"/>
      <c r="EXK36" s="11"/>
      <c r="EXL36" s="11"/>
      <c r="EXM36" s="11"/>
      <c r="EXN36" s="11"/>
      <c r="EXO36" s="11"/>
      <c r="EXP36" s="11"/>
      <c r="EXQ36" s="11"/>
      <c r="EXR36" s="11"/>
      <c r="EXS36" s="11"/>
      <c r="EXT36" s="11"/>
      <c r="EXU36" s="11"/>
      <c r="EXV36" s="11"/>
      <c r="EXW36" s="11"/>
      <c r="EXX36" s="11"/>
      <c r="EXY36" s="11"/>
      <c r="EXZ36" s="11"/>
      <c r="EYA36" s="11"/>
      <c r="EYB36" s="11"/>
      <c r="EYC36" s="11"/>
      <c r="EYD36" s="11"/>
      <c r="EYE36" s="11"/>
      <c r="EYF36" s="11"/>
      <c r="EYG36" s="11"/>
      <c r="EYH36" s="11"/>
      <c r="EYI36" s="11"/>
      <c r="EYJ36" s="11"/>
      <c r="EYK36" s="11"/>
      <c r="EYL36" s="11"/>
      <c r="EYM36" s="11"/>
      <c r="EYN36" s="11"/>
      <c r="EYO36" s="11"/>
      <c r="EYP36" s="11"/>
      <c r="EYQ36" s="11"/>
      <c r="EYR36" s="11"/>
      <c r="EYS36" s="11"/>
      <c r="EYT36" s="11"/>
      <c r="EYU36" s="11"/>
      <c r="EYV36" s="11"/>
      <c r="EYW36" s="11"/>
      <c r="EYX36" s="11"/>
      <c r="EYY36" s="11"/>
      <c r="EYZ36" s="11"/>
      <c r="EZA36" s="11"/>
      <c r="EZB36" s="11"/>
      <c r="EZC36" s="11"/>
      <c r="EZD36" s="11"/>
      <c r="EZE36" s="11"/>
      <c r="EZF36" s="11"/>
      <c r="EZG36" s="11"/>
      <c r="EZH36" s="11"/>
      <c r="EZI36" s="11"/>
      <c r="EZJ36" s="11"/>
      <c r="EZK36" s="11"/>
      <c r="EZL36" s="11"/>
      <c r="EZM36" s="11"/>
      <c r="EZN36" s="11"/>
      <c r="EZO36" s="11"/>
      <c r="EZP36" s="11"/>
      <c r="EZQ36" s="11"/>
      <c r="EZR36" s="11"/>
      <c r="EZS36" s="11"/>
      <c r="EZT36" s="11"/>
      <c r="EZU36" s="11"/>
      <c r="EZV36" s="11"/>
      <c r="EZW36" s="11"/>
      <c r="EZX36" s="11"/>
      <c r="EZY36" s="11"/>
      <c r="EZZ36" s="11"/>
      <c r="FAA36" s="11"/>
      <c r="FAB36" s="11"/>
      <c r="FAC36" s="11"/>
      <c r="FAD36" s="11"/>
      <c r="FAE36" s="11"/>
      <c r="FAF36" s="11"/>
      <c r="FAG36" s="11"/>
      <c r="FAH36" s="11"/>
      <c r="FAI36" s="11"/>
      <c r="FAJ36" s="11"/>
      <c r="FAK36" s="11"/>
      <c r="FAL36" s="11"/>
      <c r="FAM36" s="11"/>
      <c r="FAN36" s="11"/>
      <c r="FAO36" s="11"/>
      <c r="FAP36" s="11"/>
      <c r="FAQ36" s="11"/>
      <c r="FAR36" s="11"/>
      <c r="FAS36" s="11"/>
      <c r="FAT36" s="11"/>
      <c r="FAU36" s="11"/>
      <c r="FAV36" s="11"/>
      <c r="FAW36" s="11"/>
      <c r="FAX36" s="11"/>
      <c r="FAY36" s="11"/>
      <c r="FAZ36" s="11"/>
      <c r="FBA36" s="11"/>
      <c r="FBB36" s="11"/>
      <c r="FBC36" s="11"/>
      <c r="FBD36" s="11"/>
      <c r="FBE36" s="11"/>
      <c r="FBF36" s="11"/>
      <c r="FBG36" s="11"/>
      <c r="FBH36" s="11"/>
      <c r="FBI36" s="11"/>
      <c r="FBJ36" s="11"/>
      <c r="FBK36" s="11"/>
      <c r="FBL36" s="11"/>
      <c r="FBM36" s="11"/>
      <c r="FBN36" s="11"/>
      <c r="FBO36" s="11"/>
      <c r="FBP36" s="11"/>
      <c r="FBQ36" s="11"/>
      <c r="FBR36" s="11"/>
      <c r="FBS36" s="11"/>
      <c r="FBT36" s="11"/>
      <c r="FBU36" s="11"/>
      <c r="FBV36" s="11"/>
      <c r="FBW36" s="11"/>
      <c r="FBX36" s="11"/>
      <c r="FBY36" s="11"/>
      <c r="FBZ36" s="11"/>
      <c r="FCA36" s="11"/>
      <c r="FCB36" s="11"/>
      <c r="FCC36" s="11"/>
      <c r="FCD36" s="11"/>
      <c r="FCE36" s="11"/>
      <c r="FCF36" s="11"/>
      <c r="FCG36" s="11"/>
      <c r="FCH36" s="11"/>
      <c r="FCI36" s="11"/>
      <c r="FCJ36" s="11"/>
      <c r="FCK36" s="11"/>
      <c r="FCL36" s="11"/>
      <c r="FCM36" s="11"/>
      <c r="FCN36" s="11"/>
      <c r="FCO36" s="11"/>
      <c r="FCP36" s="11"/>
      <c r="FCQ36" s="11"/>
      <c r="FCR36" s="11"/>
      <c r="FCS36" s="11"/>
      <c r="FCT36" s="11"/>
      <c r="FCU36" s="11"/>
      <c r="FCV36" s="11"/>
      <c r="FCW36" s="11"/>
      <c r="FCX36" s="11"/>
      <c r="FCY36" s="11"/>
      <c r="FCZ36" s="11"/>
      <c r="FDA36" s="11"/>
      <c r="FDB36" s="11"/>
      <c r="FDC36" s="11"/>
      <c r="FDD36" s="11"/>
      <c r="FDE36" s="11"/>
      <c r="FDF36" s="11"/>
      <c r="FDG36" s="11"/>
      <c r="FDH36" s="11"/>
      <c r="FDI36" s="11"/>
      <c r="FDJ36" s="11"/>
      <c r="FDK36" s="11"/>
      <c r="FDL36" s="11"/>
      <c r="FDM36" s="11"/>
      <c r="FDN36" s="11"/>
      <c r="FDO36" s="11"/>
      <c r="FDP36" s="11"/>
      <c r="FDQ36" s="11"/>
      <c r="FDR36" s="11"/>
      <c r="FDS36" s="11"/>
      <c r="FDT36" s="11"/>
      <c r="FDU36" s="11"/>
      <c r="FDV36" s="11"/>
      <c r="FDW36" s="11"/>
      <c r="FDX36" s="11"/>
      <c r="FDY36" s="11"/>
      <c r="FDZ36" s="11"/>
      <c r="FEA36" s="11"/>
      <c r="FEB36" s="11"/>
      <c r="FEC36" s="11"/>
      <c r="FED36" s="11"/>
      <c r="FEE36" s="11"/>
      <c r="FEF36" s="11"/>
      <c r="FEG36" s="11"/>
      <c r="FEH36" s="11"/>
      <c r="FEI36" s="11"/>
      <c r="FEJ36" s="11"/>
      <c r="FEK36" s="11"/>
      <c r="FEL36" s="11"/>
      <c r="FEM36" s="11"/>
      <c r="FEN36" s="11"/>
      <c r="FEO36" s="11"/>
      <c r="FEP36" s="11"/>
      <c r="FEQ36" s="11"/>
      <c r="FER36" s="11"/>
      <c r="FES36" s="11"/>
      <c r="FET36" s="11"/>
      <c r="FEU36" s="11"/>
      <c r="FEV36" s="11"/>
      <c r="FEW36" s="11"/>
      <c r="FEX36" s="11"/>
      <c r="FEY36" s="11"/>
      <c r="FEZ36" s="11"/>
      <c r="FFA36" s="11"/>
      <c r="FFB36" s="11"/>
      <c r="FFC36" s="11"/>
      <c r="FFD36" s="11"/>
      <c r="FFE36" s="11"/>
      <c r="FFF36" s="11"/>
      <c r="FFG36" s="11"/>
      <c r="FFH36" s="11"/>
      <c r="FFI36" s="11"/>
      <c r="FFJ36" s="11"/>
      <c r="FFK36" s="11"/>
      <c r="FFL36" s="11"/>
      <c r="FFM36" s="11"/>
      <c r="FFN36" s="11"/>
      <c r="FFO36" s="11"/>
      <c r="FFP36" s="11"/>
      <c r="FFQ36" s="11"/>
      <c r="FFR36" s="11"/>
      <c r="FFS36" s="11"/>
      <c r="FFT36" s="11"/>
      <c r="FFU36" s="11"/>
      <c r="FFV36" s="11"/>
      <c r="FFW36" s="11"/>
      <c r="FFX36" s="11"/>
      <c r="FFY36" s="11"/>
      <c r="FFZ36" s="11"/>
      <c r="FGA36" s="11"/>
      <c r="FGB36" s="11"/>
      <c r="FGC36" s="11"/>
      <c r="FGD36" s="11"/>
      <c r="FGE36" s="11"/>
      <c r="FGF36" s="11"/>
      <c r="FGG36" s="11"/>
      <c r="FGH36" s="11"/>
      <c r="FGI36" s="11"/>
      <c r="FGJ36" s="11"/>
      <c r="FGK36" s="11"/>
      <c r="FGL36" s="11"/>
      <c r="FGM36" s="11"/>
      <c r="FGN36" s="11"/>
      <c r="FGO36" s="11"/>
      <c r="FGP36" s="11"/>
      <c r="FGQ36" s="11"/>
      <c r="FGR36" s="11"/>
      <c r="FGS36" s="11"/>
      <c r="FGT36" s="11"/>
      <c r="FGU36" s="11"/>
      <c r="FGV36" s="11"/>
      <c r="FGW36" s="11"/>
      <c r="FGX36" s="11"/>
      <c r="FGY36" s="11"/>
      <c r="FGZ36" s="11"/>
      <c r="FHA36" s="11"/>
      <c r="FHB36" s="11"/>
      <c r="FHC36" s="11"/>
      <c r="FHD36" s="11"/>
      <c r="FHE36" s="11"/>
      <c r="FHF36" s="11"/>
      <c r="FHG36" s="11"/>
      <c r="FHH36" s="11"/>
      <c r="FHI36" s="11"/>
      <c r="FHJ36" s="11"/>
      <c r="FHK36" s="11"/>
      <c r="FHL36" s="11"/>
      <c r="FHM36" s="11"/>
      <c r="FHN36" s="11"/>
      <c r="FHO36" s="11"/>
      <c r="FHP36" s="11"/>
      <c r="FHQ36" s="11"/>
      <c r="FHR36" s="11"/>
      <c r="FHS36" s="11"/>
      <c r="FHT36" s="11"/>
      <c r="FHU36" s="11"/>
      <c r="FHV36" s="11"/>
      <c r="FHW36" s="11"/>
      <c r="FHX36" s="11"/>
      <c r="FHY36" s="11"/>
      <c r="FHZ36" s="11"/>
      <c r="FIA36" s="11"/>
      <c r="FIB36" s="11"/>
      <c r="FIC36" s="11"/>
      <c r="FID36" s="11"/>
      <c r="FIE36" s="11"/>
      <c r="FIF36" s="11"/>
      <c r="FIG36" s="11"/>
      <c r="FIH36" s="11"/>
      <c r="FII36" s="11"/>
      <c r="FIJ36" s="11"/>
      <c r="FIK36" s="11"/>
      <c r="FIL36" s="11"/>
      <c r="FIM36" s="11"/>
      <c r="FIN36" s="11"/>
      <c r="FIO36" s="11"/>
      <c r="FIP36" s="11"/>
      <c r="FIQ36" s="11"/>
      <c r="FIR36" s="11"/>
      <c r="FIS36" s="11"/>
      <c r="FIT36" s="11"/>
      <c r="FIU36" s="11"/>
      <c r="FIV36" s="11"/>
      <c r="FIW36" s="11"/>
      <c r="FIX36" s="11"/>
      <c r="FIY36" s="11"/>
      <c r="FIZ36" s="11"/>
      <c r="FJA36" s="11"/>
      <c r="FJB36" s="11"/>
      <c r="FJC36" s="11"/>
      <c r="FJD36" s="11"/>
      <c r="FJE36" s="11"/>
      <c r="FJF36" s="11"/>
      <c r="FJG36" s="11"/>
      <c r="FJH36" s="11"/>
      <c r="FJI36" s="11"/>
      <c r="FJJ36" s="11"/>
      <c r="FJK36" s="11"/>
      <c r="FJL36" s="11"/>
      <c r="FJM36" s="11"/>
      <c r="FJN36" s="11"/>
      <c r="FJO36" s="11"/>
      <c r="FJP36" s="11"/>
      <c r="FJQ36" s="11"/>
      <c r="FJR36" s="11"/>
      <c r="FJS36" s="11"/>
      <c r="FJT36" s="11"/>
      <c r="FJU36" s="11"/>
      <c r="FJV36" s="11"/>
      <c r="FJW36" s="11"/>
      <c r="FJX36" s="11"/>
      <c r="FJY36" s="11"/>
      <c r="FJZ36" s="11"/>
      <c r="FKA36" s="11"/>
      <c r="FKB36" s="11"/>
      <c r="FKC36" s="11"/>
      <c r="FKD36" s="11"/>
      <c r="FKE36" s="11"/>
      <c r="FKF36" s="11"/>
      <c r="FKG36" s="11"/>
      <c r="FKH36" s="11"/>
      <c r="FKI36" s="11"/>
      <c r="FKJ36" s="11"/>
      <c r="FKK36" s="11"/>
      <c r="FKL36" s="11"/>
      <c r="FKM36" s="11"/>
      <c r="FKN36" s="11"/>
      <c r="FKO36" s="11"/>
      <c r="FKP36" s="11"/>
      <c r="FKQ36" s="11"/>
      <c r="FKR36" s="11"/>
      <c r="FKS36" s="11"/>
      <c r="FKT36" s="11"/>
      <c r="FKU36" s="11"/>
      <c r="FKV36" s="11"/>
      <c r="FKW36" s="11"/>
      <c r="FKX36" s="11"/>
      <c r="FKY36" s="11"/>
      <c r="FKZ36" s="11"/>
      <c r="FLA36" s="11"/>
      <c r="FLB36" s="11"/>
      <c r="FLC36" s="11"/>
      <c r="FLD36" s="11"/>
      <c r="FLE36" s="11"/>
      <c r="FLF36" s="11"/>
      <c r="FLG36" s="11"/>
      <c r="FLH36" s="11"/>
      <c r="FLI36" s="11"/>
      <c r="FLJ36" s="11"/>
      <c r="FLK36" s="11"/>
      <c r="FLL36" s="11"/>
      <c r="FLM36" s="11"/>
      <c r="FLN36" s="11"/>
      <c r="FLO36" s="11"/>
      <c r="FLP36" s="11"/>
      <c r="FLQ36" s="11"/>
      <c r="FLR36" s="11"/>
      <c r="FLS36" s="11"/>
      <c r="FLT36" s="11"/>
      <c r="FLU36" s="11"/>
      <c r="FLV36" s="11"/>
      <c r="FLW36" s="11"/>
      <c r="FLX36" s="11"/>
      <c r="FLY36" s="11"/>
      <c r="FLZ36" s="11"/>
      <c r="FMA36" s="11"/>
      <c r="FMB36" s="11"/>
      <c r="FMC36" s="11"/>
      <c r="FMD36" s="11"/>
      <c r="FME36" s="11"/>
      <c r="FMF36" s="11"/>
      <c r="FMG36" s="11"/>
      <c r="FMH36" s="11"/>
      <c r="FMI36" s="11"/>
      <c r="FMJ36" s="11"/>
      <c r="FMK36" s="11"/>
      <c r="FML36" s="11"/>
      <c r="FMM36" s="11"/>
      <c r="FMN36" s="11"/>
      <c r="FMO36" s="11"/>
      <c r="FMP36" s="11"/>
      <c r="FMQ36" s="11"/>
      <c r="FMR36" s="11"/>
      <c r="FMS36" s="11"/>
      <c r="FMT36" s="11"/>
      <c r="FMU36" s="11"/>
      <c r="FMV36" s="11"/>
      <c r="FMW36" s="11"/>
      <c r="FMX36" s="11"/>
      <c r="FMY36" s="11"/>
      <c r="FMZ36" s="11"/>
      <c r="FNA36" s="11"/>
      <c r="FNB36" s="11"/>
      <c r="FNC36" s="11"/>
      <c r="FND36" s="11"/>
      <c r="FNE36" s="11"/>
      <c r="FNF36" s="11"/>
      <c r="FNG36" s="11"/>
      <c r="FNH36" s="11"/>
      <c r="FNI36" s="11"/>
      <c r="FNJ36" s="11"/>
      <c r="FNK36" s="11"/>
      <c r="FNL36" s="11"/>
      <c r="FNM36" s="11"/>
      <c r="FNN36" s="11"/>
      <c r="FNO36" s="11"/>
      <c r="FNP36" s="11"/>
      <c r="FNQ36" s="11"/>
      <c r="FNR36" s="11"/>
      <c r="FNS36" s="11"/>
      <c r="FNT36" s="11"/>
      <c r="FNU36" s="11"/>
      <c r="FNV36" s="11"/>
      <c r="FNW36" s="11"/>
      <c r="FNX36" s="11"/>
      <c r="FNY36" s="11"/>
      <c r="FNZ36" s="11"/>
      <c r="FOA36" s="11"/>
      <c r="FOB36" s="11"/>
      <c r="FOC36" s="11"/>
      <c r="FOD36" s="11"/>
      <c r="FOE36" s="11"/>
      <c r="FOF36" s="11"/>
      <c r="FOG36" s="11"/>
      <c r="FOH36" s="11"/>
      <c r="FOI36" s="11"/>
      <c r="FOJ36" s="11"/>
      <c r="FOK36" s="11"/>
      <c r="FOL36" s="11"/>
      <c r="FOM36" s="11"/>
      <c r="FON36" s="11"/>
      <c r="FOO36" s="11"/>
      <c r="FOP36" s="11"/>
      <c r="FOQ36" s="11"/>
      <c r="FOR36" s="11"/>
      <c r="FOS36" s="11"/>
      <c r="FOT36" s="11"/>
      <c r="FOU36" s="11"/>
      <c r="FOV36" s="11"/>
      <c r="FOW36" s="11"/>
      <c r="FOX36" s="11"/>
      <c r="FOY36" s="11"/>
      <c r="FOZ36" s="11"/>
      <c r="FPA36" s="11"/>
      <c r="FPB36" s="11"/>
      <c r="FPC36" s="11"/>
      <c r="FPD36" s="11"/>
      <c r="FPE36" s="11"/>
      <c r="FPF36" s="11"/>
      <c r="FPG36" s="11"/>
      <c r="FPH36" s="11"/>
      <c r="FPI36" s="11"/>
      <c r="FPJ36" s="11"/>
      <c r="FPK36" s="11"/>
      <c r="FPL36" s="11"/>
      <c r="FPM36" s="11"/>
      <c r="FPN36" s="11"/>
      <c r="FPO36" s="11"/>
      <c r="FPP36" s="11"/>
      <c r="FPQ36" s="11"/>
      <c r="FPR36" s="11"/>
      <c r="FPS36" s="11"/>
      <c r="FPT36" s="11"/>
      <c r="FPU36" s="11"/>
      <c r="FPV36" s="11"/>
      <c r="FPW36" s="11"/>
      <c r="FPX36" s="11"/>
      <c r="FPY36" s="11"/>
      <c r="FPZ36" s="11"/>
      <c r="FQA36" s="11"/>
      <c r="FQB36" s="11"/>
      <c r="FQC36" s="11"/>
      <c r="FQD36" s="11"/>
      <c r="FQE36" s="11"/>
      <c r="FQF36" s="11"/>
      <c r="FQG36" s="11"/>
      <c r="FQH36" s="11"/>
      <c r="FQI36" s="11"/>
      <c r="FQJ36" s="11"/>
      <c r="FQK36" s="11"/>
      <c r="FQL36" s="11"/>
      <c r="FQM36" s="11"/>
      <c r="FQN36" s="11"/>
      <c r="FQO36" s="11"/>
      <c r="FQP36" s="11"/>
      <c r="FQQ36" s="11"/>
      <c r="FQR36" s="11"/>
      <c r="FQS36" s="11"/>
      <c r="FQT36" s="11"/>
      <c r="FQU36" s="11"/>
      <c r="FQV36" s="11"/>
      <c r="FQW36" s="11"/>
      <c r="FQX36" s="11"/>
      <c r="FQY36" s="11"/>
      <c r="FQZ36" s="11"/>
      <c r="FRA36" s="11"/>
      <c r="FRB36" s="11"/>
      <c r="FRC36" s="11"/>
      <c r="FRD36" s="11"/>
      <c r="FRE36" s="11"/>
      <c r="FRF36" s="11"/>
      <c r="FRG36" s="11"/>
      <c r="FRH36" s="11"/>
      <c r="FRI36" s="11"/>
      <c r="FRJ36" s="11"/>
      <c r="FRK36" s="11"/>
      <c r="FRL36" s="11"/>
      <c r="FRM36" s="11"/>
      <c r="FRN36" s="11"/>
      <c r="FRO36" s="11"/>
      <c r="FRP36" s="11"/>
      <c r="FRQ36" s="11"/>
      <c r="FRR36" s="11"/>
      <c r="FRS36" s="11"/>
      <c r="FRT36" s="11"/>
      <c r="FRU36" s="11"/>
      <c r="FRV36" s="11"/>
      <c r="FRW36" s="11"/>
      <c r="FRX36" s="11"/>
      <c r="FRY36" s="11"/>
      <c r="FRZ36" s="11"/>
      <c r="FSA36" s="11"/>
      <c r="FSB36" s="11"/>
    </row>
    <row r="37" spans="1:4552" s="35" customFormat="1" ht="12.75" customHeight="1" thickBot="1">
      <c r="A37" s="31" t="s">
        <v>6</v>
      </c>
      <c r="B37" s="32"/>
      <c r="C37" s="33"/>
      <c r="D37" s="33" t="str">
        <f>IFERROR(D34/C34-1,"N/A")</f>
        <v>N/A</v>
      </c>
      <c r="E37" s="33" t="str">
        <f t="shared" ref="E37:F37" si="73">IFERROR(E34/D34-1,"N/A")</f>
        <v>N/A</v>
      </c>
      <c r="F37" s="33" t="str">
        <f t="shared" si="73"/>
        <v>N/A</v>
      </c>
      <c r="G37" s="36"/>
      <c r="H37" s="33" t="str">
        <f>IFERROR(H34/F34-1,"N/A")</f>
        <v>N/A</v>
      </c>
      <c r="I37" s="33">
        <f>IFERROR(I34/H34-1,"N/A")</f>
        <v>2</v>
      </c>
      <c r="J37" s="33">
        <f t="shared" ref="J37:K37" si="74">IFERROR(J34/I34-1,"N/A")</f>
        <v>-0.66666666666666674</v>
      </c>
      <c r="K37" s="33">
        <f t="shared" si="74"/>
        <v>3.9999999999999991</v>
      </c>
      <c r="L37" s="36"/>
      <c r="M37" s="33">
        <f>IFERROR(M34/K34-1,"N/A")</f>
        <v>0.63166666666666682</v>
      </c>
      <c r="N37" s="33">
        <f>IFERROR(N34/M34-1,"N/A")</f>
        <v>2</v>
      </c>
      <c r="O37" s="33">
        <f t="shared" ref="O37:P37" si="75">IFERROR(O34/N34-1,"N/A")</f>
        <v>-0.66666666666666663</v>
      </c>
      <c r="P37" s="33">
        <f t="shared" si="75"/>
        <v>3.9999999999999991</v>
      </c>
      <c r="Q37" s="36"/>
      <c r="R37" s="33">
        <f>IFERROR(R34/P34-1,"N/A")</f>
        <v>0.80053728294177762</v>
      </c>
      <c r="S37" s="33">
        <f>IFERROR(S34/R34-1,"N/A")</f>
        <v>1.9999999999999996</v>
      </c>
      <c r="T37" s="33">
        <f t="shared" ref="T37:U37" si="76">IFERROR(T34/S34-1,"N/A")</f>
        <v>-0.66666666666666663</v>
      </c>
      <c r="U37" s="33">
        <f t="shared" si="76"/>
        <v>4</v>
      </c>
      <c r="V37" s="36"/>
      <c r="W37" s="33">
        <f>IFERROR(W34/U34-1,"N/A")</f>
        <v>0.99648356919907011</v>
      </c>
      <c r="X37" s="33">
        <f>IFERROR(X34/W34-1,"N/A")</f>
        <v>2.0000000000000004</v>
      </c>
      <c r="Y37" s="33">
        <f t="shared" ref="Y37:Z37" si="77">IFERROR(Y34/X34-1,"N/A")</f>
        <v>-0.66666666666666674</v>
      </c>
      <c r="Z37" s="33">
        <f t="shared" si="77"/>
        <v>4</v>
      </c>
      <c r="AA37" s="36"/>
      <c r="AB37" s="33">
        <f>IFERROR(AB34/Z34-1,"N/A")</f>
        <v>0.15411276141501373</v>
      </c>
      <c r="AC37" s="33">
        <f>IFERROR(AC34/AB34-1,"N/A")</f>
        <v>1.9999999999999996</v>
      </c>
      <c r="AD37" s="33">
        <f t="shared" ref="AD37:AE37" si="78">IFERROR(AD34/AC34-1,"N/A")</f>
        <v>-0.66666666666666663</v>
      </c>
      <c r="AE37" s="33">
        <f t="shared" si="78"/>
        <v>4</v>
      </c>
      <c r="AF37" s="36"/>
      <c r="AG37" s="34"/>
      <c r="AH37" s="34"/>
      <c r="AI37" s="34"/>
      <c r="AJ37" s="34"/>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c r="KJ37" s="11"/>
      <c r="KK37" s="11"/>
      <c r="KL37" s="11"/>
      <c r="KM37" s="11"/>
      <c r="KN37" s="11"/>
      <c r="KO37" s="11"/>
      <c r="KP37" s="11"/>
      <c r="KQ37" s="11"/>
      <c r="KR37" s="11"/>
      <c r="KS37" s="11"/>
      <c r="KT37" s="11"/>
      <c r="KU37" s="11"/>
      <c r="KV37" s="11"/>
      <c r="KW37" s="11"/>
      <c r="KX37" s="11"/>
      <c r="KY37" s="11"/>
      <c r="KZ37" s="11"/>
      <c r="LA37" s="11"/>
      <c r="LB37" s="11"/>
      <c r="LC37" s="11"/>
      <c r="LD37" s="11"/>
      <c r="LE37" s="11"/>
      <c r="LF37" s="11"/>
      <c r="LG37" s="11"/>
      <c r="LH37" s="11"/>
      <c r="LI37" s="11"/>
      <c r="LJ37" s="11"/>
      <c r="LK37" s="11"/>
      <c r="LL37" s="11"/>
      <c r="LM37" s="11"/>
      <c r="LN37" s="11"/>
      <c r="LO37" s="11"/>
      <c r="LP37" s="11"/>
      <c r="LQ37" s="11"/>
      <c r="LR37" s="11"/>
      <c r="LS37" s="11"/>
      <c r="LT37" s="11"/>
      <c r="LU37" s="11"/>
      <c r="LV37" s="11"/>
      <c r="LW37" s="11"/>
      <c r="LX37" s="11"/>
      <c r="LY37" s="11"/>
      <c r="LZ37" s="11"/>
      <c r="MA37" s="11"/>
      <c r="MB37" s="11"/>
      <c r="MC37" s="11"/>
      <c r="MD37" s="11"/>
      <c r="ME37" s="11"/>
      <c r="MF37" s="11"/>
      <c r="MG37" s="11"/>
      <c r="MH37" s="11"/>
      <c r="MI37" s="11"/>
      <c r="MJ37" s="11"/>
      <c r="MK37" s="11"/>
      <c r="ML37" s="11"/>
      <c r="MM37" s="11"/>
      <c r="MN37" s="11"/>
      <c r="MO37" s="11"/>
      <c r="MP37" s="11"/>
      <c r="MQ37" s="11"/>
      <c r="MR37" s="11"/>
      <c r="MS37" s="11"/>
      <c r="MT37" s="11"/>
      <c r="MU37" s="11"/>
      <c r="MV37" s="11"/>
      <c r="MW37" s="11"/>
      <c r="MX37" s="11"/>
      <c r="MY37" s="11"/>
      <c r="MZ37" s="11"/>
      <c r="NA37" s="11"/>
      <c r="NB37" s="11"/>
      <c r="NC37" s="11"/>
      <c r="ND37" s="11"/>
      <c r="NE37" s="11"/>
      <c r="NF37" s="11"/>
      <c r="NG37" s="11"/>
      <c r="NH37" s="11"/>
      <c r="NI37" s="11"/>
      <c r="NJ37" s="11"/>
      <c r="NK37" s="11"/>
      <c r="NL37" s="11"/>
      <c r="NM37" s="11"/>
      <c r="NN37" s="11"/>
      <c r="NO37" s="11"/>
      <c r="NP37" s="11"/>
      <c r="NQ37" s="11"/>
      <c r="NR37" s="11"/>
      <c r="NS37" s="11"/>
      <c r="NT37" s="11"/>
      <c r="NU37" s="11"/>
      <c r="NV37" s="11"/>
      <c r="NW37" s="11"/>
      <c r="NX37" s="11"/>
      <c r="NY37" s="11"/>
      <c r="NZ37" s="11"/>
      <c r="OA37" s="11"/>
      <c r="OB37" s="11"/>
      <c r="OC37" s="11"/>
      <c r="OD37" s="11"/>
      <c r="OE37" s="11"/>
      <c r="OF37" s="11"/>
      <c r="OG37" s="11"/>
      <c r="OH37" s="11"/>
      <c r="OI37" s="11"/>
      <c r="OJ37" s="11"/>
      <c r="OK37" s="11"/>
      <c r="OL37" s="11"/>
      <c r="OM37" s="11"/>
      <c r="ON37" s="11"/>
      <c r="OO37" s="11"/>
      <c r="OP37" s="11"/>
      <c r="OQ37" s="11"/>
      <c r="OR37" s="11"/>
      <c r="OS37" s="11"/>
      <c r="OT37" s="11"/>
      <c r="OU37" s="11"/>
      <c r="OV37" s="11"/>
      <c r="OW37" s="11"/>
      <c r="OX37" s="11"/>
      <c r="OY37" s="11"/>
      <c r="OZ37" s="11"/>
      <c r="PA37" s="11"/>
      <c r="PB37" s="11"/>
      <c r="PC37" s="11"/>
      <c r="PD37" s="11"/>
      <c r="PE37" s="11"/>
      <c r="PF37" s="11"/>
      <c r="PG37" s="11"/>
      <c r="PH37" s="11"/>
      <c r="PI37" s="11"/>
      <c r="PJ37" s="11"/>
      <c r="PK37" s="11"/>
      <c r="PL37" s="11"/>
      <c r="PM37" s="11"/>
      <c r="PN37" s="11"/>
      <c r="PO37" s="11"/>
      <c r="PP37" s="11"/>
      <c r="PQ37" s="11"/>
      <c r="PR37" s="11"/>
      <c r="PS37" s="11"/>
      <c r="PT37" s="11"/>
      <c r="PU37" s="11"/>
      <c r="PV37" s="11"/>
      <c r="PW37" s="11"/>
      <c r="PX37" s="11"/>
      <c r="PY37" s="11"/>
      <c r="PZ37" s="11"/>
      <c r="QA37" s="11"/>
      <c r="QB37" s="11"/>
      <c r="QC37" s="11"/>
      <c r="QD37" s="11"/>
      <c r="QE37" s="11"/>
      <c r="QF37" s="11"/>
      <c r="QG37" s="11"/>
      <c r="QH37" s="11"/>
      <c r="QI37" s="11"/>
      <c r="QJ37" s="11"/>
      <c r="QK37" s="11"/>
      <c r="QL37" s="11"/>
      <c r="QM37" s="11"/>
      <c r="QN37" s="11"/>
      <c r="QO37" s="11"/>
      <c r="QP37" s="11"/>
      <c r="QQ37" s="11"/>
      <c r="QR37" s="11"/>
      <c r="QS37" s="11"/>
      <c r="QT37" s="11"/>
      <c r="QU37" s="11"/>
      <c r="QV37" s="11"/>
      <c r="QW37" s="11"/>
      <c r="QX37" s="11"/>
      <c r="QY37" s="11"/>
      <c r="QZ37" s="11"/>
      <c r="RA37" s="11"/>
      <c r="RB37" s="11"/>
      <c r="RC37" s="11"/>
      <c r="RD37" s="11"/>
      <c r="RE37" s="11"/>
      <c r="RF37" s="11"/>
      <c r="RG37" s="11"/>
      <c r="RH37" s="11"/>
      <c r="RI37" s="11"/>
      <c r="RJ37" s="11"/>
      <c r="RK37" s="11"/>
      <c r="RL37" s="11"/>
      <c r="RM37" s="11"/>
      <c r="RN37" s="11"/>
      <c r="RO37" s="11"/>
      <c r="RP37" s="11"/>
      <c r="RQ37" s="11"/>
      <c r="RR37" s="11"/>
      <c r="RS37" s="11"/>
      <c r="RT37" s="11"/>
      <c r="RU37" s="11"/>
      <c r="RV37" s="11"/>
      <c r="RW37" s="11"/>
      <c r="RX37" s="11"/>
      <c r="RY37" s="11"/>
      <c r="RZ37" s="11"/>
      <c r="SA37" s="11"/>
      <c r="SB37" s="11"/>
      <c r="SC37" s="11"/>
      <c r="SD37" s="11"/>
      <c r="SE37" s="11"/>
      <c r="SF37" s="11"/>
      <c r="SG37" s="11"/>
      <c r="SH37" s="11"/>
      <c r="SI37" s="11"/>
      <c r="SJ37" s="11"/>
      <c r="SK37" s="11"/>
      <c r="SL37" s="11"/>
      <c r="SM37" s="11"/>
      <c r="SN37" s="11"/>
      <c r="SO37" s="11"/>
      <c r="SP37" s="11"/>
      <c r="SQ37" s="11"/>
      <c r="SR37" s="11"/>
      <c r="SS37" s="11"/>
      <c r="ST37" s="11"/>
      <c r="SU37" s="11"/>
      <c r="SV37" s="11"/>
      <c r="SW37" s="11"/>
      <c r="SX37" s="11"/>
      <c r="SY37" s="11"/>
      <c r="SZ37" s="11"/>
      <c r="TA37" s="11"/>
      <c r="TB37" s="11"/>
      <c r="TC37" s="11"/>
      <c r="TD37" s="11"/>
      <c r="TE37" s="11"/>
      <c r="TF37" s="11"/>
      <c r="TG37" s="11"/>
      <c r="TH37" s="11"/>
      <c r="TI37" s="11"/>
      <c r="TJ37" s="11"/>
      <c r="TK37" s="11"/>
      <c r="TL37" s="11"/>
      <c r="TM37" s="11"/>
      <c r="TN37" s="11"/>
      <c r="TO37" s="11"/>
      <c r="TP37" s="11"/>
      <c r="TQ37" s="11"/>
      <c r="TR37" s="11"/>
      <c r="TS37" s="11"/>
      <c r="TT37" s="11"/>
      <c r="TU37" s="11"/>
      <c r="TV37" s="11"/>
      <c r="TW37" s="11"/>
      <c r="TX37" s="11"/>
      <c r="TY37" s="11"/>
      <c r="TZ37" s="11"/>
      <c r="UA37" s="11"/>
      <c r="UB37" s="11"/>
      <c r="UC37" s="11"/>
      <c r="UD37" s="11"/>
      <c r="UE37" s="11"/>
      <c r="UF37" s="11"/>
      <c r="UG37" s="11"/>
      <c r="UH37" s="11"/>
      <c r="UI37" s="11"/>
      <c r="UJ37" s="11"/>
      <c r="UK37" s="11"/>
      <c r="UL37" s="11"/>
      <c r="UM37" s="11"/>
      <c r="UN37" s="11"/>
      <c r="UO37" s="11"/>
      <c r="UP37" s="11"/>
      <c r="UQ37" s="11"/>
      <c r="UR37" s="11"/>
      <c r="US37" s="11"/>
      <c r="UT37" s="11"/>
      <c r="UU37" s="11"/>
      <c r="UV37" s="11"/>
      <c r="UW37" s="11"/>
      <c r="UX37" s="11"/>
      <c r="UY37" s="11"/>
      <c r="UZ37" s="11"/>
      <c r="VA37" s="11"/>
      <c r="VB37" s="11"/>
      <c r="VC37" s="11"/>
      <c r="VD37" s="11"/>
      <c r="VE37" s="11"/>
      <c r="VF37" s="11"/>
      <c r="VG37" s="11"/>
      <c r="VH37" s="11"/>
      <c r="VI37" s="11"/>
      <c r="VJ37" s="11"/>
      <c r="VK37" s="11"/>
      <c r="VL37" s="11"/>
      <c r="VM37" s="11"/>
      <c r="VN37" s="11"/>
      <c r="VO37" s="11"/>
      <c r="VP37" s="11"/>
      <c r="VQ37" s="11"/>
      <c r="VR37" s="11"/>
      <c r="VS37" s="11"/>
      <c r="VT37" s="11"/>
      <c r="VU37" s="11"/>
      <c r="VV37" s="11"/>
      <c r="VW37" s="11"/>
      <c r="VX37" s="11"/>
      <c r="VY37" s="11"/>
      <c r="VZ37" s="11"/>
      <c r="WA37" s="11"/>
      <c r="WB37" s="11"/>
      <c r="WC37" s="11"/>
      <c r="WD37" s="11"/>
      <c r="WE37" s="11"/>
      <c r="WF37" s="11"/>
      <c r="WG37" s="11"/>
      <c r="WH37" s="11"/>
      <c r="WI37" s="11"/>
      <c r="WJ37" s="11"/>
      <c r="WK37" s="11"/>
      <c r="WL37" s="11"/>
      <c r="WM37" s="11"/>
      <c r="WN37" s="11"/>
      <c r="WO37" s="11"/>
      <c r="WP37" s="11"/>
      <c r="WQ37" s="11"/>
      <c r="WR37" s="11"/>
      <c r="WS37" s="11"/>
      <c r="WT37" s="11"/>
      <c r="WU37" s="11"/>
      <c r="WV37" s="11"/>
      <c r="WW37" s="11"/>
      <c r="WX37" s="11"/>
      <c r="WY37" s="11"/>
      <c r="WZ37" s="11"/>
      <c r="XA37" s="11"/>
      <c r="XB37" s="11"/>
      <c r="XC37" s="11"/>
      <c r="XD37" s="11"/>
      <c r="XE37" s="11"/>
      <c r="XF37" s="11"/>
      <c r="XG37" s="11"/>
      <c r="XH37" s="11"/>
      <c r="XI37" s="11"/>
      <c r="XJ37" s="11"/>
      <c r="XK37" s="11"/>
      <c r="XL37" s="11"/>
      <c r="XM37" s="11"/>
      <c r="XN37" s="11"/>
      <c r="XO37" s="11"/>
      <c r="XP37" s="11"/>
      <c r="XQ37" s="11"/>
      <c r="XR37" s="11"/>
      <c r="XS37" s="11"/>
      <c r="XT37" s="11"/>
      <c r="XU37" s="11"/>
      <c r="XV37" s="11"/>
      <c r="XW37" s="11"/>
      <c r="XX37" s="11"/>
      <c r="XY37" s="11"/>
      <c r="XZ37" s="11"/>
      <c r="YA37" s="11"/>
      <c r="YB37" s="11"/>
      <c r="YC37" s="11"/>
      <c r="YD37" s="11"/>
      <c r="YE37" s="11"/>
      <c r="YF37" s="11"/>
      <c r="YG37" s="11"/>
      <c r="YH37" s="11"/>
      <c r="YI37" s="11"/>
      <c r="YJ37" s="11"/>
      <c r="YK37" s="11"/>
      <c r="YL37" s="11"/>
      <c r="YM37" s="11"/>
      <c r="YN37" s="11"/>
      <c r="YO37" s="11"/>
      <c r="YP37" s="11"/>
      <c r="YQ37" s="11"/>
      <c r="YR37" s="11"/>
      <c r="YS37" s="11"/>
      <c r="YT37" s="11"/>
      <c r="YU37" s="11"/>
      <c r="YV37" s="11"/>
      <c r="YW37" s="11"/>
      <c r="YX37" s="11"/>
      <c r="YY37" s="11"/>
      <c r="YZ37" s="11"/>
      <c r="ZA37" s="11"/>
      <c r="ZB37" s="11"/>
      <c r="ZC37" s="11"/>
      <c r="ZD37" s="11"/>
      <c r="ZE37" s="11"/>
      <c r="ZF37" s="11"/>
      <c r="ZG37" s="11"/>
      <c r="ZH37" s="11"/>
      <c r="ZI37" s="11"/>
      <c r="ZJ37" s="11"/>
      <c r="ZK37" s="11"/>
      <c r="ZL37" s="11"/>
      <c r="ZM37" s="11"/>
      <c r="ZN37" s="11"/>
      <c r="ZO37" s="11"/>
      <c r="ZP37" s="11"/>
      <c r="ZQ37" s="11"/>
      <c r="ZR37" s="11"/>
      <c r="ZS37" s="11"/>
      <c r="ZT37" s="11"/>
      <c r="ZU37" s="11"/>
      <c r="ZV37" s="11"/>
      <c r="ZW37" s="11"/>
      <c r="ZX37" s="11"/>
      <c r="ZY37" s="11"/>
      <c r="ZZ37" s="11"/>
      <c r="AAA37" s="11"/>
      <c r="AAB37" s="11"/>
      <c r="AAC37" s="11"/>
      <c r="AAD37" s="11"/>
      <c r="AAE37" s="11"/>
      <c r="AAF37" s="11"/>
      <c r="AAG37" s="11"/>
      <c r="AAH37" s="11"/>
      <c r="AAI37" s="11"/>
      <c r="AAJ37" s="11"/>
      <c r="AAK37" s="11"/>
      <c r="AAL37" s="11"/>
      <c r="AAM37" s="11"/>
      <c r="AAN37" s="11"/>
      <c r="AAO37" s="11"/>
      <c r="AAP37" s="11"/>
      <c r="AAQ37" s="11"/>
      <c r="AAR37" s="11"/>
      <c r="AAS37" s="11"/>
      <c r="AAT37" s="11"/>
      <c r="AAU37" s="11"/>
      <c r="AAV37" s="11"/>
      <c r="AAW37" s="11"/>
      <c r="AAX37" s="11"/>
      <c r="AAY37" s="11"/>
      <c r="AAZ37" s="11"/>
      <c r="ABA37" s="11"/>
      <c r="ABB37" s="11"/>
      <c r="ABC37" s="11"/>
      <c r="ABD37" s="11"/>
      <c r="ABE37" s="11"/>
      <c r="ABF37" s="11"/>
      <c r="ABG37" s="11"/>
      <c r="ABH37" s="11"/>
      <c r="ABI37" s="11"/>
      <c r="ABJ37" s="11"/>
      <c r="ABK37" s="11"/>
      <c r="ABL37" s="11"/>
      <c r="ABM37" s="11"/>
      <c r="ABN37" s="11"/>
      <c r="ABO37" s="11"/>
      <c r="ABP37" s="11"/>
      <c r="ABQ37" s="11"/>
      <c r="ABR37" s="11"/>
      <c r="ABS37" s="11"/>
      <c r="ABT37" s="11"/>
      <c r="ABU37" s="11"/>
      <c r="ABV37" s="11"/>
      <c r="ABW37" s="11"/>
      <c r="ABX37" s="11"/>
      <c r="ABY37" s="11"/>
      <c r="ABZ37" s="11"/>
      <c r="ACA37" s="11"/>
      <c r="ACB37" s="11"/>
      <c r="ACC37" s="11"/>
      <c r="ACD37" s="11"/>
      <c r="ACE37" s="11"/>
      <c r="ACF37" s="11"/>
      <c r="ACG37" s="11"/>
      <c r="ACH37" s="11"/>
      <c r="ACI37" s="11"/>
      <c r="ACJ37" s="11"/>
      <c r="ACK37" s="11"/>
      <c r="ACL37" s="11"/>
      <c r="ACM37" s="11"/>
      <c r="ACN37" s="11"/>
      <c r="ACO37" s="11"/>
      <c r="ACP37" s="11"/>
      <c r="ACQ37" s="11"/>
      <c r="ACR37" s="11"/>
      <c r="ACS37" s="11"/>
      <c r="ACT37" s="11"/>
      <c r="ACU37" s="11"/>
      <c r="ACV37" s="11"/>
      <c r="ACW37" s="11"/>
      <c r="ACX37" s="11"/>
      <c r="ACY37" s="11"/>
      <c r="ACZ37" s="11"/>
      <c r="ADA37" s="11"/>
      <c r="ADB37" s="11"/>
      <c r="ADC37" s="11"/>
      <c r="ADD37" s="11"/>
      <c r="ADE37" s="11"/>
      <c r="ADF37" s="11"/>
      <c r="ADG37" s="11"/>
      <c r="ADH37" s="11"/>
      <c r="ADI37" s="11"/>
      <c r="ADJ37" s="11"/>
      <c r="ADK37" s="11"/>
      <c r="ADL37" s="11"/>
      <c r="ADM37" s="11"/>
      <c r="ADN37" s="11"/>
      <c r="ADO37" s="11"/>
      <c r="ADP37" s="11"/>
      <c r="ADQ37" s="11"/>
      <c r="ADR37" s="11"/>
      <c r="ADS37" s="11"/>
      <c r="ADT37" s="11"/>
      <c r="ADU37" s="11"/>
      <c r="ADV37" s="11"/>
      <c r="ADW37" s="11"/>
      <c r="ADX37" s="11"/>
      <c r="ADY37" s="11"/>
      <c r="ADZ37" s="11"/>
      <c r="AEA37" s="11"/>
      <c r="AEB37" s="11"/>
      <c r="AEC37" s="11"/>
      <c r="AED37" s="11"/>
      <c r="AEE37" s="11"/>
      <c r="AEF37" s="11"/>
      <c r="AEG37" s="11"/>
      <c r="AEH37" s="11"/>
      <c r="AEI37" s="11"/>
      <c r="AEJ37" s="11"/>
      <c r="AEK37" s="11"/>
      <c r="AEL37" s="11"/>
      <c r="AEM37" s="11"/>
      <c r="AEN37" s="11"/>
      <c r="AEO37" s="11"/>
      <c r="AEP37" s="11"/>
      <c r="AEQ37" s="11"/>
      <c r="AER37" s="11"/>
      <c r="AES37" s="11"/>
      <c r="AET37" s="11"/>
      <c r="AEU37" s="11"/>
      <c r="AEV37" s="11"/>
      <c r="AEW37" s="11"/>
      <c r="AEX37" s="11"/>
      <c r="AEY37" s="11"/>
      <c r="AEZ37" s="11"/>
      <c r="AFA37" s="11"/>
      <c r="AFB37" s="11"/>
      <c r="AFC37" s="11"/>
      <c r="AFD37" s="11"/>
      <c r="AFE37" s="11"/>
      <c r="AFF37" s="11"/>
      <c r="AFG37" s="11"/>
      <c r="AFH37" s="11"/>
      <c r="AFI37" s="11"/>
      <c r="AFJ37" s="11"/>
      <c r="AFK37" s="11"/>
      <c r="AFL37" s="11"/>
      <c r="AFM37" s="11"/>
      <c r="AFN37" s="11"/>
      <c r="AFO37" s="11"/>
      <c r="AFP37" s="11"/>
      <c r="AFQ37" s="11"/>
      <c r="AFR37" s="11"/>
      <c r="AFS37" s="11"/>
      <c r="AFT37" s="11"/>
      <c r="AFU37" s="11"/>
      <c r="AFV37" s="11"/>
      <c r="AFW37" s="11"/>
      <c r="AFX37" s="11"/>
      <c r="AFY37" s="11"/>
      <c r="AFZ37" s="11"/>
      <c r="AGA37" s="11"/>
      <c r="AGB37" s="11"/>
      <c r="AGC37" s="11"/>
      <c r="AGD37" s="11"/>
      <c r="AGE37" s="11"/>
      <c r="AGF37" s="11"/>
      <c r="AGG37" s="11"/>
      <c r="AGH37" s="11"/>
      <c r="AGI37" s="11"/>
      <c r="AGJ37" s="11"/>
      <c r="AGK37" s="11"/>
      <c r="AGL37" s="11"/>
      <c r="AGM37" s="11"/>
      <c r="AGN37" s="11"/>
      <c r="AGO37" s="11"/>
      <c r="AGP37" s="11"/>
      <c r="AGQ37" s="11"/>
      <c r="AGR37" s="11"/>
      <c r="AGS37" s="11"/>
      <c r="AGT37" s="11"/>
      <c r="AGU37" s="11"/>
      <c r="AGV37" s="11"/>
      <c r="AGW37" s="11"/>
      <c r="AGX37" s="11"/>
      <c r="AGY37" s="11"/>
      <c r="AGZ37" s="11"/>
      <c r="AHA37" s="11"/>
      <c r="AHB37" s="11"/>
      <c r="AHC37" s="11"/>
      <c r="AHD37" s="11"/>
      <c r="AHE37" s="11"/>
      <c r="AHF37" s="11"/>
      <c r="AHG37" s="11"/>
      <c r="AHH37" s="11"/>
      <c r="AHI37" s="11"/>
      <c r="AHJ37" s="11"/>
      <c r="AHK37" s="11"/>
      <c r="AHL37" s="11"/>
      <c r="AHM37" s="11"/>
      <c r="AHN37" s="11"/>
      <c r="AHO37" s="11"/>
      <c r="AHP37" s="11"/>
      <c r="AHQ37" s="11"/>
      <c r="AHR37" s="11"/>
      <c r="AHS37" s="11"/>
      <c r="AHT37" s="11"/>
      <c r="AHU37" s="11"/>
      <c r="AHV37" s="11"/>
      <c r="AHW37" s="11"/>
      <c r="AHX37" s="11"/>
      <c r="AHY37" s="11"/>
      <c r="AHZ37" s="11"/>
      <c r="AIA37" s="11"/>
      <c r="AIB37" s="11"/>
      <c r="AIC37" s="11"/>
      <c r="AID37" s="11"/>
      <c r="AIE37" s="11"/>
      <c r="AIF37" s="11"/>
      <c r="AIG37" s="11"/>
      <c r="AIH37" s="11"/>
      <c r="AII37" s="11"/>
      <c r="AIJ37" s="11"/>
      <c r="AIK37" s="11"/>
      <c r="AIL37" s="11"/>
      <c r="AIM37" s="11"/>
      <c r="AIN37" s="11"/>
      <c r="AIO37" s="11"/>
      <c r="AIP37" s="11"/>
      <c r="AIQ37" s="11"/>
      <c r="AIR37" s="11"/>
      <c r="AIS37" s="11"/>
      <c r="AIT37" s="11"/>
      <c r="AIU37" s="11"/>
      <c r="AIV37" s="11"/>
      <c r="AIW37" s="11"/>
      <c r="AIX37" s="11"/>
      <c r="AIY37" s="11"/>
      <c r="AIZ37" s="11"/>
      <c r="AJA37" s="11"/>
      <c r="AJB37" s="11"/>
      <c r="AJC37" s="11"/>
      <c r="AJD37" s="11"/>
      <c r="AJE37" s="11"/>
      <c r="AJF37" s="11"/>
      <c r="AJG37" s="11"/>
      <c r="AJH37" s="11"/>
      <c r="AJI37" s="11"/>
      <c r="AJJ37" s="11"/>
      <c r="AJK37" s="11"/>
      <c r="AJL37" s="11"/>
      <c r="AJM37" s="11"/>
      <c r="AJN37" s="11"/>
      <c r="AJO37" s="11"/>
      <c r="AJP37" s="11"/>
      <c r="AJQ37" s="11"/>
      <c r="AJR37" s="11"/>
      <c r="AJS37" s="11"/>
      <c r="AJT37" s="11"/>
      <c r="AJU37" s="11"/>
      <c r="AJV37" s="11"/>
      <c r="AJW37" s="11"/>
      <c r="AJX37" s="11"/>
      <c r="AJY37" s="11"/>
      <c r="AJZ37" s="11"/>
      <c r="AKA37" s="11"/>
      <c r="AKB37" s="11"/>
      <c r="AKC37" s="11"/>
      <c r="AKD37" s="11"/>
      <c r="AKE37" s="11"/>
      <c r="AKF37" s="11"/>
      <c r="AKG37" s="11"/>
      <c r="AKH37" s="11"/>
      <c r="AKI37" s="11"/>
      <c r="AKJ37" s="11"/>
      <c r="AKK37" s="11"/>
      <c r="AKL37" s="11"/>
      <c r="AKM37" s="11"/>
      <c r="AKN37" s="11"/>
      <c r="AKO37" s="11"/>
      <c r="AKP37" s="11"/>
      <c r="AKQ37" s="11"/>
      <c r="AKR37" s="11"/>
      <c r="AKS37" s="11"/>
      <c r="AKT37" s="11"/>
      <c r="AKU37" s="11"/>
      <c r="AKV37" s="11"/>
      <c r="AKW37" s="11"/>
      <c r="AKX37" s="11"/>
      <c r="AKY37" s="11"/>
      <c r="AKZ37" s="11"/>
      <c r="ALA37" s="11"/>
      <c r="ALB37" s="11"/>
      <c r="ALC37" s="11"/>
      <c r="ALD37" s="11"/>
      <c r="ALE37" s="11"/>
      <c r="ALF37" s="11"/>
      <c r="ALG37" s="11"/>
      <c r="ALH37" s="11"/>
      <c r="ALI37" s="11"/>
      <c r="ALJ37" s="11"/>
      <c r="ALK37" s="11"/>
      <c r="ALL37" s="11"/>
      <c r="ALM37" s="11"/>
      <c r="ALN37" s="11"/>
      <c r="ALO37" s="11"/>
      <c r="ALP37" s="11"/>
      <c r="ALQ37" s="11"/>
      <c r="ALR37" s="11"/>
      <c r="ALS37" s="11"/>
      <c r="ALT37" s="11"/>
      <c r="ALU37" s="11"/>
      <c r="ALV37" s="11"/>
      <c r="ALW37" s="11"/>
      <c r="ALX37" s="11"/>
      <c r="ALY37" s="11"/>
      <c r="ALZ37" s="11"/>
      <c r="AMA37" s="11"/>
      <c r="AMB37" s="11"/>
      <c r="AMC37" s="11"/>
      <c r="AMD37" s="11"/>
      <c r="AME37" s="11"/>
      <c r="AMF37" s="11"/>
      <c r="AMG37" s="11"/>
      <c r="AMH37" s="11"/>
      <c r="AMI37" s="11"/>
      <c r="AMJ37" s="11"/>
      <c r="AMK37" s="11"/>
      <c r="AML37" s="11"/>
      <c r="AMM37" s="11"/>
      <c r="AMN37" s="11"/>
      <c r="AMO37" s="11"/>
      <c r="AMP37" s="11"/>
      <c r="AMQ37" s="11"/>
      <c r="AMR37" s="11"/>
      <c r="AMS37" s="11"/>
      <c r="AMT37" s="11"/>
      <c r="AMU37" s="11"/>
      <c r="AMV37" s="11"/>
      <c r="AMW37" s="11"/>
      <c r="AMX37" s="11"/>
      <c r="AMY37" s="11"/>
      <c r="AMZ37" s="11"/>
      <c r="ANA37" s="11"/>
      <c r="ANB37" s="11"/>
      <c r="ANC37" s="11"/>
      <c r="AND37" s="11"/>
      <c r="ANE37" s="11"/>
      <c r="ANF37" s="11"/>
      <c r="ANG37" s="11"/>
      <c r="ANH37" s="11"/>
      <c r="ANI37" s="11"/>
      <c r="ANJ37" s="11"/>
      <c r="ANK37" s="11"/>
      <c r="ANL37" s="11"/>
      <c r="ANM37" s="11"/>
      <c r="ANN37" s="11"/>
      <c r="ANO37" s="11"/>
      <c r="ANP37" s="11"/>
      <c r="ANQ37" s="11"/>
      <c r="ANR37" s="11"/>
      <c r="ANS37" s="11"/>
      <c r="ANT37" s="11"/>
      <c r="ANU37" s="11"/>
      <c r="ANV37" s="11"/>
      <c r="ANW37" s="11"/>
      <c r="ANX37" s="11"/>
      <c r="ANY37" s="11"/>
      <c r="ANZ37" s="11"/>
      <c r="AOA37" s="11"/>
      <c r="AOB37" s="11"/>
      <c r="AOC37" s="11"/>
      <c r="AOD37" s="11"/>
      <c r="AOE37" s="11"/>
      <c r="AOF37" s="11"/>
      <c r="AOG37" s="11"/>
      <c r="AOH37" s="11"/>
      <c r="AOI37" s="11"/>
      <c r="AOJ37" s="11"/>
      <c r="AOK37" s="11"/>
      <c r="AOL37" s="11"/>
      <c r="AOM37" s="11"/>
      <c r="AON37" s="11"/>
      <c r="AOO37" s="11"/>
      <c r="AOP37" s="11"/>
      <c r="AOQ37" s="11"/>
      <c r="AOR37" s="11"/>
      <c r="AOS37" s="11"/>
      <c r="AOT37" s="11"/>
      <c r="AOU37" s="11"/>
      <c r="AOV37" s="11"/>
      <c r="AOW37" s="11"/>
      <c r="AOX37" s="11"/>
      <c r="AOY37" s="11"/>
      <c r="AOZ37" s="11"/>
      <c r="APA37" s="11"/>
      <c r="APB37" s="11"/>
      <c r="APC37" s="11"/>
      <c r="APD37" s="11"/>
      <c r="APE37" s="11"/>
      <c r="APF37" s="11"/>
      <c r="APG37" s="11"/>
      <c r="APH37" s="11"/>
      <c r="API37" s="11"/>
      <c r="APJ37" s="11"/>
      <c r="APK37" s="11"/>
      <c r="APL37" s="11"/>
      <c r="APM37" s="11"/>
      <c r="APN37" s="11"/>
      <c r="APO37" s="11"/>
      <c r="APP37" s="11"/>
      <c r="APQ37" s="11"/>
      <c r="APR37" s="11"/>
      <c r="APS37" s="11"/>
      <c r="APT37" s="11"/>
      <c r="APU37" s="11"/>
      <c r="APV37" s="11"/>
      <c r="APW37" s="11"/>
      <c r="APX37" s="11"/>
      <c r="APY37" s="11"/>
      <c r="APZ37" s="11"/>
      <c r="AQA37" s="11"/>
      <c r="AQB37" s="11"/>
      <c r="AQC37" s="11"/>
      <c r="AQD37" s="11"/>
      <c r="AQE37" s="11"/>
      <c r="AQF37" s="11"/>
      <c r="AQG37" s="11"/>
      <c r="AQH37" s="11"/>
      <c r="AQI37" s="11"/>
      <c r="AQJ37" s="11"/>
      <c r="AQK37" s="11"/>
      <c r="AQL37" s="11"/>
      <c r="AQM37" s="11"/>
      <c r="AQN37" s="11"/>
      <c r="AQO37" s="11"/>
      <c r="AQP37" s="11"/>
      <c r="AQQ37" s="11"/>
      <c r="AQR37" s="11"/>
      <c r="AQS37" s="11"/>
      <c r="AQT37" s="11"/>
      <c r="AQU37" s="11"/>
      <c r="AQV37" s="11"/>
      <c r="AQW37" s="11"/>
      <c r="AQX37" s="11"/>
      <c r="AQY37" s="11"/>
      <c r="AQZ37" s="11"/>
      <c r="ARA37" s="11"/>
      <c r="ARB37" s="11"/>
      <c r="ARC37" s="11"/>
      <c r="ARD37" s="11"/>
      <c r="ARE37" s="11"/>
      <c r="ARF37" s="11"/>
      <c r="ARG37" s="11"/>
      <c r="ARH37" s="11"/>
      <c r="ARI37" s="11"/>
      <c r="ARJ37" s="11"/>
      <c r="ARK37" s="11"/>
      <c r="ARL37" s="11"/>
      <c r="ARM37" s="11"/>
      <c r="ARN37" s="11"/>
      <c r="ARO37" s="11"/>
      <c r="ARP37" s="11"/>
      <c r="ARQ37" s="11"/>
      <c r="ARR37" s="11"/>
      <c r="ARS37" s="11"/>
      <c r="ART37" s="11"/>
      <c r="ARU37" s="11"/>
      <c r="ARV37" s="11"/>
      <c r="ARW37" s="11"/>
      <c r="ARX37" s="11"/>
      <c r="ARY37" s="11"/>
      <c r="ARZ37" s="11"/>
      <c r="ASA37" s="11"/>
      <c r="ASB37" s="11"/>
      <c r="ASC37" s="11"/>
      <c r="ASD37" s="11"/>
      <c r="ASE37" s="11"/>
      <c r="ASF37" s="11"/>
      <c r="ASG37" s="11"/>
      <c r="ASH37" s="11"/>
      <c r="ASI37" s="11"/>
      <c r="ASJ37" s="11"/>
      <c r="ASK37" s="11"/>
      <c r="ASL37" s="11"/>
      <c r="ASM37" s="11"/>
      <c r="ASN37" s="11"/>
      <c r="ASO37" s="11"/>
      <c r="ASP37" s="11"/>
      <c r="ASQ37" s="11"/>
      <c r="ASR37" s="11"/>
      <c r="ASS37" s="11"/>
      <c r="AST37" s="11"/>
      <c r="ASU37" s="11"/>
      <c r="ASV37" s="11"/>
      <c r="ASW37" s="11"/>
      <c r="ASX37" s="11"/>
      <c r="ASY37" s="11"/>
      <c r="ASZ37" s="11"/>
      <c r="ATA37" s="11"/>
      <c r="ATB37" s="11"/>
      <c r="ATC37" s="11"/>
      <c r="ATD37" s="11"/>
      <c r="ATE37" s="11"/>
      <c r="ATF37" s="11"/>
      <c r="ATG37" s="11"/>
      <c r="ATH37" s="11"/>
      <c r="ATI37" s="11"/>
      <c r="ATJ37" s="11"/>
      <c r="ATK37" s="11"/>
      <c r="ATL37" s="11"/>
      <c r="ATM37" s="11"/>
      <c r="ATN37" s="11"/>
      <c r="ATO37" s="11"/>
      <c r="ATP37" s="11"/>
      <c r="ATQ37" s="11"/>
      <c r="ATR37" s="11"/>
      <c r="ATS37" s="11"/>
      <c r="ATT37" s="11"/>
      <c r="ATU37" s="11"/>
      <c r="ATV37" s="11"/>
      <c r="ATW37" s="11"/>
      <c r="ATX37" s="11"/>
      <c r="ATY37" s="11"/>
      <c r="ATZ37" s="11"/>
      <c r="AUA37" s="11"/>
      <c r="AUB37" s="11"/>
      <c r="AUC37" s="11"/>
      <c r="AUD37" s="11"/>
      <c r="AUE37" s="11"/>
      <c r="AUF37" s="11"/>
      <c r="AUG37" s="11"/>
      <c r="AUH37" s="11"/>
      <c r="AUI37" s="11"/>
      <c r="AUJ37" s="11"/>
      <c r="AUK37" s="11"/>
      <c r="AUL37" s="11"/>
      <c r="AUM37" s="11"/>
      <c r="AUN37" s="11"/>
      <c r="AUO37" s="11"/>
      <c r="AUP37" s="11"/>
      <c r="AUQ37" s="11"/>
      <c r="AUR37" s="11"/>
      <c r="AUS37" s="11"/>
      <c r="AUT37" s="11"/>
      <c r="AUU37" s="11"/>
      <c r="AUV37" s="11"/>
      <c r="AUW37" s="11"/>
      <c r="AUX37" s="11"/>
      <c r="AUY37" s="11"/>
      <c r="AUZ37" s="11"/>
      <c r="AVA37" s="11"/>
      <c r="AVB37" s="11"/>
      <c r="AVC37" s="11"/>
      <c r="AVD37" s="11"/>
      <c r="AVE37" s="11"/>
      <c r="AVF37" s="11"/>
      <c r="AVG37" s="11"/>
      <c r="AVH37" s="11"/>
      <c r="AVI37" s="11"/>
      <c r="AVJ37" s="11"/>
      <c r="AVK37" s="11"/>
      <c r="AVL37" s="11"/>
      <c r="AVM37" s="11"/>
      <c r="AVN37" s="11"/>
      <c r="AVO37" s="11"/>
      <c r="AVP37" s="11"/>
      <c r="AVQ37" s="11"/>
      <c r="AVR37" s="11"/>
      <c r="AVS37" s="11"/>
      <c r="AVT37" s="11"/>
      <c r="AVU37" s="11"/>
      <c r="AVV37" s="11"/>
      <c r="AVW37" s="11"/>
      <c r="AVX37" s="11"/>
      <c r="AVY37" s="11"/>
      <c r="AVZ37" s="11"/>
      <c r="AWA37" s="11"/>
      <c r="AWB37" s="11"/>
      <c r="AWC37" s="11"/>
      <c r="AWD37" s="11"/>
      <c r="AWE37" s="11"/>
      <c r="AWF37" s="11"/>
      <c r="AWG37" s="11"/>
      <c r="AWH37" s="11"/>
      <c r="AWI37" s="11"/>
      <c r="AWJ37" s="11"/>
      <c r="AWK37" s="11"/>
      <c r="AWL37" s="11"/>
      <c r="AWM37" s="11"/>
      <c r="AWN37" s="11"/>
      <c r="AWO37" s="11"/>
      <c r="AWP37" s="11"/>
      <c r="AWQ37" s="11"/>
      <c r="AWR37" s="11"/>
      <c r="AWS37" s="11"/>
      <c r="AWT37" s="11"/>
      <c r="AWU37" s="11"/>
      <c r="AWV37" s="11"/>
      <c r="AWW37" s="11"/>
      <c r="AWX37" s="11"/>
      <c r="AWY37" s="11"/>
      <c r="AWZ37" s="11"/>
      <c r="AXA37" s="11"/>
      <c r="AXB37" s="11"/>
      <c r="AXC37" s="11"/>
      <c r="AXD37" s="11"/>
      <c r="AXE37" s="11"/>
      <c r="AXF37" s="11"/>
      <c r="AXG37" s="11"/>
      <c r="AXH37" s="11"/>
      <c r="AXI37" s="11"/>
      <c r="AXJ37" s="11"/>
      <c r="AXK37" s="11"/>
      <c r="AXL37" s="11"/>
      <c r="AXM37" s="11"/>
      <c r="AXN37" s="11"/>
      <c r="AXO37" s="11"/>
      <c r="AXP37" s="11"/>
      <c r="AXQ37" s="11"/>
      <c r="AXR37" s="11"/>
      <c r="AXS37" s="11"/>
      <c r="AXT37" s="11"/>
      <c r="AXU37" s="11"/>
      <c r="AXV37" s="11"/>
      <c r="AXW37" s="11"/>
      <c r="AXX37" s="11"/>
      <c r="AXY37" s="11"/>
      <c r="AXZ37" s="11"/>
      <c r="AYA37" s="11"/>
      <c r="AYB37" s="11"/>
      <c r="AYC37" s="11"/>
      <c r="AYD37" s="11"/>
      <c r="AYE37" s="11"/>
      <c r="AYF37" s="11"/>
      <c r="AYG37" s="11"/>
      <c r="AYH37" s="11"/>
      <c r="AYI37" s="11"/>
      <c r="AYJ37" s="11"/>
      <c r="AYK37" s="11"/>
      <c r="AYL37" s="11"/>
      <c r="AYM37" s="11"/>
      <c r="AYN37" s="11"/>
      <c r="AYO37" s="11"/>
      <c r="AYP37" s="11"/>
      <c r="AYQ37" s="11"/>
      <c r="AYR37" s="11"/>
      <c r="AYS37" s="11"/>
      <c r="AYT37" s="11"/>
      <c r="AYU37" s="11"/>
      <c r="AYV37" s="11"/>
      <c r="AYW37" s="11"/>
      <c r="AYX37" s="11"/>
      <c r="AYY37" s="11"/>
      <c r="AYZ37" s="11"/>
      <c r="AZA37" s="11"/>
      <c r="AZB37" s="11"/>
      <c r="AZC37" s="11"/>
      <c r="AZD37" s="11"/>
      <c r="AZE37" s="11"/>
      <c r="AZF37" s="11"/>
      <c r="AZG37" s="11"/>
      <c r="AZH37" s="11"/>
      <c r="AZI37" s="11"/>
      <c r="AZJ37" s="11"/>
      <c r="AZK37" s="11"/>
      <c r="AZL37" s="11"/>
      <c r="AZM37" s="11"/>
      <c r="AZN37" s="11"/>
      <c r="AZO37" s="11"/>
      <c r="AZP37" s="11"/>
      <c r="AZQ37" s="11"/>
      <c r="AZR37" s="11"/>
      <c r="AZS37" s="11"/>
      <c r="AZT37" s="11"/>
      <c r="AZU37" s="11"/>
      <c r="AZV37" s="11"/>
      <c r="AZW37" s="11"/>
      <c r="AZX37" s="11"/>
      <c r="AZY37" s="11"/>
      <c r="AZZ37" s="11"/>
      <c r="BAA37" s="11"/>
      <c r="BAB37" s="11"/>
      <c r="BAC37" s="11"/>
      <c r="BAD37" s="11"/>
      <c r="BAE37" s="11"/>
      <c r="BAF37" s="11"/>
      <c r="BAG37" s="11"/>
      <c r="BAH37" s="11"/>
      <c r="BAI37" s="11"/>
      <c r="BAJ37" s="11"/>
      <c r="BAK37" s="11"/>
      <c r="BAL37" s="11"/>
      <c r="BAM37" s="11"/>
      <c r="BAN37" s="11"/>
      <c r="BAO37" s="11"/>
      <c r="BAP37" s="11"/>
      <c r="BAQ37" s="11"/>
      <c r="BAR37" s="11"/>
      <c r="BAS37" s="11"/>
      <c r="BAT37" s="11"/>
      <c r="BAU37" s="11"/>
      <c r="BAV37" s="11"/>
      <c r="BAW37" s="11"/>
      <c r="BAX37" s="11"/>
      <c r="BAY37" s="11"/>
      <c r="BAZ37" s="11"/>
      <c r="BBA37" s="11"/>
      <c r="BBB37" s="11"/>
      <c r="BBC37" s="11"/>
      <c r="BBD37" s="11"/>
      <c r="BBE37" s="11"/>
      <c r="BBF37" s="11"/>
      <c r="BBG37" s="11"/>
      <c r="BBH37" s="11"/>
      <c r="BBI37" s="11"/>
      <c r="BBJ37" s="11"/>
      <c r="BBK37" s="11"/>
      <c r="BBL37" s="11"/>
      <c r="BBM37" s="11"/>
      <c r="BBN37" s="11"/>
      <c r="BBO37" s="11"/>
      <c r="BBP37" s="11"/>
      <c r="BBQ37" s="11"/>
      <c r="BBR37" s="11"/>
      <c r="BBS37" s="11"/>
      <c r="BBT37" s="11"/>
      <c r="BBU37" s="11"/>
      <c r="BBV37" s="11"/>
      <c r="BBW37" s="11"/>
      <c r="BBX37" s="11"/>
      <c r="BBY37" s="11"/>
      <c r="BBZ37" s="11"/>
      <c r="BCA37" s="11"/>
      <c r="BCB37" s="11"/>
      <c r="BCC37" s="11"/>
      <c r="BCD37" s="11"/>
      <c r="BCE37" s="11"/>
      <c r="BCF37" s="11"/>
      <c r="BCG37" s="11"/>
      <c r="BCH37" s="11"/>
      <c r="BCI37" s="11"/>
      <c r="BCJ37" s="11"/>
      <c r="BCK37" s="11"/>
      <c r="BCL37" s="11"/>
      <c r="BCM37" s="11"/>
      <c r="BCN37" s="11"/>
      <c r="BCO37" s="11"/>
      <c r="BCP37" s="11"/>
      <c r="BCQ37" s="11"/>
      <c r="BCR37" s="11"/>
      <c r="BCS37" s="11"/>
      <c r="BCT37" s="11"/>
      <c r="BCU37" s="11"/>
      <c r="BCV37" s="11"/>
      <c r="BCW37" s="11"/>
      <c r="BCX37" s="11"/>
      <c r="BCY37" s="11"/>
      <c r="BCZ37" s="11"/>
      <c r="BDA37" s="11"/>
      <c r="BDB37" s="11"/>
      <c r="BDC37" s="11"/>
      <c r="BDD37" s="11"/>
      <c r="BDE37" s="11"/>
      <c r="BDF37" s="11"/>
      <c r="BDG37" s="11"/>
      <c r="BDH37" s="11"/>
      <c r="BDI37" s="11"/>
      <c r="BDJ37" s="11"/>
      <c r="BDK37" s="11"/>
      <c r="BDL37" s="11"/>
      <c r="BDM37" s="11"/>
      <c r="BDN37" s="11"/>
      <c r="BDO37" s="11"/>
      <c r="BDP37" s="11"/>
      <c r="BDQ37" s="11"/>
      <c r="BDR37" s="11"/>
      <c r="BDS37" s="11"/>
      <c r="BDT37" s="11"/>
      <c r="BDU37" s="11"/>
      <c r="BDV37" s="11"/>
      <c r="BDW37" s="11"/>
      <c r="BDX37" s="11"/>
      <c r="BDY37" s="11"/>
      <c r="BDZ37" s="11"/>
      <c r="BEA37" s="11"/>
      <c r="BEB37" s="11"/>
      <c r="BEC37" s="11"/>
      <c r="BED37" s="11"/>
      <c r="BEE37" s="11"/>
      <c r="BEF37" s="11"/>
      <c r="BEG37" s="11"/>
      <c r="BEH37" s="11"/>
      <c r="BEI37" s="11"/>
      <c r="BEJ37" s="11"/>
      <c r="BEK37" s="11"/>
      <c r="BEL37" s="11"/>
      <c r="BEM37" s="11"/>
      <c r="BEN37" s="11"/>
      <c r="BEO37" s="11"/>
      <c r="BEP37" s="11"/>
      <c r="BEQ37" s="11"/>
      <c r="BER37" s="11"/>
      <c r="BES37" s="11"/>
      <c r="BET37" s="11"/>
      <c r="BEU37" s="11"/>
      <c r="BEV37" s="11"/>
      <c r="BEW37" s="11"/>
      <c r="BEX37" s="11"/>
      <c r="BEY37" s="11"/>
      <c r="BEZ37" s="11"/>
      <c r="BFA37" s="11"/>
      <c r="BFB37" s="11"/>
      <c r="BFC37" s="11"/>
      <c r="BFD37" s="11"/>
      <c r="BFE37" s="11"/>
      <c r="BFF37" s="11"/>
      <c r="BFG37" s="11"/>
      <c r="BFH37" s="11"/>
      <c r="BFI37" s="11"/>
      <c r="BFJ37" s="11"/>
      <c r="BFK37" s="11"/>
      <c r="BFL37" s="11"/>
      <c r="BFM37" s="11"/>
      <c r="BFN37" s="11"/>
      <c r="BFO37" s="11"/>
      <c r="BFP37" s="11"/>
      <c r="BFQ37" s="11"/>
      <c r="BFR37" s="11"/>
      <c r="BFS37" s="11"/>
      <c r="BFT37" s="11"/>
      <c r="BFU37" s="11"/>
      <c r="BFV37" s="11"/>
      <c r="BFW37" s="11"/>
      <c r="BFX37" s="11"/>
      <c r="BFY37" s="11"/>
      <c r="BFZ37" s="11"/>
      <c r="BGA37" s="11"/>
      <c r="BGB37" s="11"/>
      <c r="BGC37" s="11"/>
      <c r="BGD37" s="11"/>
      <c r="BGE37" s="11"/>
      <c r="BGF37" s="11"/>
      <c r="BGG37" s="11"/>
      <c r="BGH37" s="11"/>
      <c r="BGI37" s="11"/>
      <c r="BGJ37" s="11"/>
      <c r="BGK37" s="11"/>
      <c r="BGL37" s="11"/>
      <c r="BGM37" s="11"/>
      <c r="BGN37" s="11"/>
      <c r="BGO37" s="11"/>
      <c r="BGP37" s="11"/>
      <c r="BGQ37" s="11"/>
      <c r="BGR37" s="11"/>
      <c r="BGS37" s="11"/>
      <c r="BGT37" s="11"/>
      <c r="BGU37" s="11"/>
      <c r="BGV37" s="11"/>
      <c r="BGW37" s="11"/>
      <c r="BGX37" s="11"/>
      <c r="BGY37" s="11"/>
      <c r="BGZ37" s="11"/>
      <c r="BHA37" s="11"/>
      <c r="BHB37" s="11"/>
      <c r="BHC37" s="11"/>
      <c r="BHD37" s="11"/>
      <c r="BHE37" s="11"/>
      <c r="BHF37" s="11"/>
      <c r="BHG37" s="11"/>
      <c r="BHH37" s="11"/>
      <c r="BHI37" s="11"/>
      <c r="BHJ37" s="11"/>
      <c r="BHK37" s="11"/>
      <c r="BHL37" s="11"/>
      <c r="BHM37" s="11"/>
      <c r="BHN37" s="11"/>
      <c r="BHO37" s="11"/>
      <c r="BHP37" s="11"/>
      <c r="BHQ37" s="11"/>
      <c r="BHR37" s="11"/>
      <c r="BHS37" s="11"/>
      <c r="BHT37" s="11"/>
      <c r="BHU37" s="11"/>
      <c r="BHV37" s="11"/>
      <c r="BHW37" s="11"/>
      <c r="BHX37" s="11"/>
      <c r="BHY37" s="11"/>
      <c r="BHZ37" s="11"/>
      <c r="BIA37" s="11"/>
      <c r="BIB37" s="11"/>
      <c r="BIC37" s="11"/>
      <c r="BID37" s="11"/>
      <c r="BIE37" s="11"/>
      <c r="BIF37" s="11"/>
      <c r="BIG37" s="11"/>
      <c r="BIH37" s="11"/>
      <c r="BII37" s="11"/>
      <c r="BIJ37" s="11"/>
      <c r="BIK37" s="11"/>
      <c r="BIL37" s="11"/>
      <c r="BIM37" s="11"/>
      <c r="BIN37" s="11"/>
      <c r="BIO37" s="11"/>
      <c r="BIP37" s="11"/>
      <c r="BIQ37" s="11"/>
      <c r="BIR37" s="11"/>
      <c r="BIS37" s="11"/>
      <c r="BIT37" s="11"/>
      <c r="BIU37" s="11"/>
      <c r="BIV37" s="11"/>
      <c r="BIW37" s="11"/>
      <c r="BIX37" s="11"/>
      <c r="BIY37" s="11"/>
      <c r="BIZ37" s="11"/>
      <c r="BJA37" s="11"/>
      <c r="BJB37" s="11"/>
      <c r="BJC37" s="11"/>
      <c r="BJD37" s="11"/>
      <c r="BJE37" s="11"/>
      <c r="BJF37" s="11"/>
      <c r="BJG37" s="11"/>
      <c r="BJH37" s="11"/>
      <c r="BJI37" s="11"/>
      <c r="BJJ37" s="11"/>
      <c r="BJK37" s="11"/>
      <c r="BJL37" s="11"/>
      <c r="BJM37" s="11"/>
      <c r="BJN37" s="11"/>
      <c r="BJO37" s="11"/>
      <c r="BJP37" s="11"/>
      <c r="BJQ37" s="11"/>
      <c r="BJR37" s="11"/>
      <c r="BJS37" s="11"/>
      <c r="BJT37" s="11"/>
      <c r="BJU37" s="11"/>
      <c r="BJV37" s="11"/>
      <c r="BJW37" s="11"/>
      <c r="BJX37" s="11"/>
      <c r="BJY37" s="11"/>
      <c r="BJZ37" s="11"/>
      <c r="BKA37" s="11"/>
      <c r="BKB37" s="11"/>
      <c r="BKC37" s="11"/>
      <c r="BKD37" s="11"/>
      <c r="BKE37" s="11"/>
      <c r="BKF37" s="11"/>
      <c r="BKG37" s="11"/>
      <c r="BKH37" s="11"/>
      <c r="BKI37" s="11"/>
      <c r="BKJ37" s="11"/>
      <c r="BKK37" s="11"/>
      <c r="BKL37" s="11"/>
      <c r="BKM37" s="11"/>
      <c r="BKN37" s="11"/>
      <c r="BKO37" s="11"/>
      <c r="BKP37" s="11"/>
      <c r="BKQ37" s="11"/>
      <c r="BKR37" s="11"/>
      <c r="BKS37" s="11"/>
      <c r="BKT37" s="11"/>
      <c r="BKU37" s="11"/>
      <c r="BKV37" s="11"/>
      <c r="BKW37" s="11"/>
      <c r="BKX37" s="11"/>
      <c r="BKY37" s="11"/>
      <c r="BKZ37" s="11"/>
      <c r="BLA37" s="11"/>
      <c r="BLB37" s="11"/>
      <c r="BLC37" s="11"/>
      <c r="BLD37" s="11"/>
      <c r="BLE37" s="11"/>
      <c r="BLF37" s="11"/>
      <c r="BLG37" s="11"/>
      <c r="BLH37" s="11"/>
      <c r="BLI37" s="11"/>
      <c r="BLJ37" s="11"/>
      <c r="BLK37" s="11"/>
      <c r="BLL37" s="11"/>
      <c r="BLM37" s="11"/>
      <c r="BLN37" s="11"/>
      <c r="BLO37" s="11"/>
      <c r="BLP37" s="11"/>
      <c r="BLQ37" s="11"/>
      <c r="BLR37" s="11"/>
      <c r="BLS37" s="11"/>
      <c r="BLT37" s="11"/>
      <c r="BLU37" s="11"/>
      <c r="BLV37" s="11"/>
      <c r="BLW37" s="11"/>
      <c r="BLX37" s="11"/>
      <c r="BLY37" s="11"/>
      <c r="BLZ37" s="11"/>
      <c r="BMA37" s="11"/>
      <c r="BMB37" s="11"/>
      <c r="BMC37" s="11"/>
      <c r="BMD37" s="11"/>
      <c r="BME37" s="11"/>
      <c r="BMF37" s="11"/>
      <c r="BMG37" s="11"/>
      <c r="BMH37" s="11"/>
      <c r="BMI37" s="11"/>
      <c r="BMJ37" s="11"/>
      <c r="BMK37" s="11"/>
      <c r="BML37" s="11"/>
      <c r="BMM37" s="11"/>
      <c r="BMN37" s="11"/>
      <c r="BMO37" s="11"/>
      <c r="BMP37" s="11"/>
      <c r="BMQ37" s="11"/>
      <c r="BMR37" s="11"/>
      <c r="BMS37" s="11"/>
      <c r="BMT37" s="11"/>
      <c r="BMU37" s="11"/>
      <c r="BMV37" s="11"/>
      <c r="BMW37" s="11"/>
      <c r="BMX37" s="11"/>
      <c r="BMY37" s="11"/>
      <c r="BMZ37" s="11"/>
      <c r="BNA37" s="11"/>
      <c r="BNB37" s="11"/>
      <c r="BNC37" s="11"/>
      <c r="BND37" s="11"/>
      <c r="BNE37" s="11"/>
      <c r="BNF37" s="11"/>
      <c r="BNG37" s="11"/>
      <c r="BNH37" s="11"/>
      <c r="BNI37" s="11"/>
      <c r="BNJ37" s="11"/>
      <c r="BNK37" s="11"/>
      <c r="BNL37" s="11"/>
      <c r="BNM37" s="11"/>
      <c r="BNN37" s="11"/>
      <c r="BNO37" s="11"/>
      <c r="BNP37" s="11"/>
      <c r="BNQ37" s="11"/>
      <c r="BNR37" s="11"/>
      <c r="BNS37" s="11"/>
      <c r="BNT37" s="11"/>
      <c r="BNU37" s="11"/>
      <c r="BNV37" s="11"/>
      <c r="BNW37" s="11"/>
      <c r="BNX37" s="11"/>
      <c r="BNY37" s="11"/>
      <c r="BNZ37" s="11"/>
      <c r="BOA37" s="11"/>
      <c r="BOB37" s="11"/>
      <c r="BOC37" s="11"/>
      <c r="BOD37" s="11"/>
      <c r="BOE37" s="11"/>
      <c r="BOF37" s="11"/>
      <c r="BOG37" s="11"/>
      <c r="BOH37" s="11"/>
      <c r="BOI37" s="11"/>
      <c r="BOJ37" s="11"/>
      <c r="BOK37" s="11"/>
      <c r="BOL37" s="11"/>
      <c r="BOM37" s="11"/>
      <c r="BON37" s="11"/>
      <c r="BOO37" s="11"/>
      <c r="BOP37" s="11"/>
      <c r="BOQ37" s="11"/>
      <c r="BOR37" s="11"/>
      <c r="BOS37" s="11"/>
      <c r="BOT37" s="11"/>
      <c r="BOU37" s="11"/>
      <c r="BOV37" s="11"/>
      <c r="BOW37" s="11"/>
      <c r="BOX37" s="11"/>
      <c r="BOY37" s="11"/>
      <c r="BOZ37" s="11"/>
      <c r="BPA37" s="11"/>
      <c r="BPB37" s="11"/>
      <c r="BPC37" s="11"/>
      <c r="BPD37" s="11"/>
      <c r="BPE37" s="11"/>
      <c r="BPF37" s="11"/>
      <c r="BPG37" s="11"/>
      <c r="BPH37" s="11"/>
      <c r="BPI37" s="11"/>
      <c r="BPJ37" s="11"/>
      <c r="BPK37" s="11"/>
      <c r="BPL37" s="11"/>
      <c r="BPM37" s="11"/>
      <c r="BPN37" s="11"/>
      <c r="BPO37" s="11"/>
      <c r="BPP37" s="11"/>
      <c r="BPQ37" s="11"/>
      <c r="BPR37" s="11"/>
      <c r="BPS37" s="11"/>
      <c r="BPT37" s="11"/>
      <c r="BPU37" s="11"/>
      <c r="BPV37" s="11"/>
      <c r="BPW37" s="11"/>
      <c r="BPX37" s="11"/>
      <c r="BPY37" s="11"/>
      <c r="BPZ37" s="11"/>
      <c r="BQA37" s="11"/>
      <c r="BQB37" s="11"/>
      <c r="BQC37" s="11"/>
      <c r="BQD37" s="11"/>
      <c r="BQE37" s="11"/>
      <c r="BQF37" s="11"/>
      <c r="BQG37" s="11"/>
      <c r="BQH37" s="11"/>
      <c r="BQI37" s="11"/>
      <c r="BQJ37" s="11"/>
      <c r="BQK37" s="11"/>
      <c r="BQL37" s="11"/>
      <c r="BQM37" s="11"/>
      <c r="BQN37" s="11"/>
      <c r="BQO37" s="11"/>
      <c r="BQP37" s="11"/>
      <c r="BQQ37" s="11"/>
      <c r="BQR37" s="11"/>
      <c r="BQS37" s="11"/>
      <c r="BQT37" s="11"/>
      <c r="BQU37" s="11"/>
      <c r="BQV37" s="11"/>
      <c r="BQW37" s="11"/>
      <c r="BQX37" s="11"/>
      <c r="BQY37" s="11"/>
      <c r="BQZ37" s="11"/>
      <c r="BRA37" s="11"/>
      <c r="BRB37" s="11"/>
      <c r="BRC37" s="11"/>
      <c r="BRD37" s="11"/>
      <c r="BRE37" s="11"/>
      <c r="BRF37" s="11"/>
      <c r="BRG37" s="11"/>
      <c r="BRH37" s="11"/>
      <c r="BRI37" s="11"/>
      <c r="BRJ37" s="11"/>
      <c r="BRK37" s="11"/>
      <c r="BRL37" s="11"/>
      <c r="BRM37" s="11"/>
      <c r="BRN37" s="11"/>
      <c r="BRO37" s="11"/>
      <c r="BRP37" s="11"/>
      <c r="BRQ37" s="11"/>
      <c r="BRR37" s="11"/>
      <c r="BRS37" s="11"/>
      <c r="BRT37" s="11"/>
      <c r="BRU37" s="11"/>
      <c r="BRV37" s="11"/>
      <c r="BRW37" s="11"/>
      <c r="BRX37" s="11"/>
      <c r="BRY37" s="11"/>
      <c r="BRZ37" s="11"/>
      <c r="BSA37" s="11"/>
      <c r="BSB37" s="11"/>
      <c r="BSC37" s="11"/>
      <c r="BSD37" s="11"/>
      <c r="BSE37" s="11"/>
      <c r="BSF37" s="11"/>
      <c r="BSG37" s="11"/>
      <c r="BSH37" s="11"/>
      <c r="BSI37" s="11"/>
      <c r="BSJ37" s="11"/>
      <c r="BSK37" s="11"/>
      <c r="BSL37" s="11"/>
      <c r="BSM37" s="11"/>
      <c r="BSN37" s="11"/>
      <c r="BSO37" s="11"/>
      <c r="BSP37" s="11"/>
      <c r="BSQ37" s="11"/>
      <c r="BSR37" s="11"/>
      <c r="BSS37" s="11"/>
      <c r="BST37" s="11"/>
      <c r="BSU37" s="11"/>
      <c r="BSV37" s="11"/>
      <c r="BSW37" s="11"/>
      <c r="BSX37" s="11"/>
      <c r="BSY37" s="11"/>
      <c r="BSZ37" s="11"/>
      <c r="BTA37" s="11"/>
      <c r="BTB37" s="11"/>
      <c r="BTC37" s="11"/>
      <c r="BTD37" s="11"/>
      <c r="BTE37" s="11"/>
      <c r="BTF37" s="11"/>
      <c r="BTG37" s="11"/>
      <c r="BTH37" s="11"/>
      <c r="BTI37" s="11"/>
      <c r="BTJ37" s="11"/>
      <c r="BTK37" s="11"/>
      <c r="BTL37" s="11"/>
      <c r="BTM37" s="11"/>
      <c r="BTN37" s="11"/>
      <c r="BTO37" s="11"/>
      <c r="BTP37" s="11"/>
      <c r="BTQ37" s="11"/>
      <c r="BTR37" s="11"/>
      <c r="BTS37" s="11"/>
      <c r="BTT37" s="11"/>
      <c r="BTU37" s="11"/>
      <c r="BTV37" s="11"/>
      <c r="BTW37" s="11"/>
      <c r="BTX37" s="11"/>
      <c r="BTY37" s="11"/>
      <c r="BTZ37" s="11"/>
      <c r="BUA37" s="11"/>
      <c r="BUB37" s="11"/>
      <c r="BUC37" s="11"/>
      <c r="BUD37" s="11"/>
      <c r="BUE37" s="11"/>
      <c r="BUF37" s="11"/>
      <c r="BUG37" s="11"/>
      <c r="BUH37" s="11"/>
      <c r="BUI37" s="11"/>
      <c r="BUJ37" s="11"/>
      <c r="BUK37" s="11"/>
      <c r="BUL37" s="11"/>
      <c r="BUM37" s="11"/>
      <c r="BUN37" s="11"/>
      <c r="BUO37" s="11"/>
      <c r="BUP37" s="11"/>
      <c r="BUQ37" s="11"/>
      <c r="BUR37" s="11"/>
      <c r="BUS37" s="11"/>
      <c r="BUT37" s="11"/>
      <c r="BUU37" s="11"/>
      <c r="BUV37" s="11"/>
      <c r="BUW37" s="11"/>
      <c r="BUX37" s="11"/>
      <c r="BUY37" s="11"/>
      <c r="BUZ37" s="11"/>
      <c r="BVA37" s="11"/>
      <c r="BVB37" s="11"/>
      <c r="BVC37" s="11"/>
      <c r="BVD37" s="11"/>
      <c r="BVE37" s="11"/>
      <c r="BVF37" s="11"/>
      <c r="BVG37" s="11"/>
      <c r="BVH37" s="11"/>
      <c r="BVI37" s="11"/>
      <c r="BVJ37" s="11"/>
      <c r="BVK37" s="11"/>
      <c r="BVL37" s="11"/>
      <c r="BVM37" s="11"/>
      <c r="BVN37" s="11"/>
      <c r="BVO37" s="11"/>
      <c r="BVP37" s="11"/>
      <c r="BVQ37" s="11"/>
      <c r="BVR37" s="11"/>
      <c r="BVS37" s="11"/>
      <c r="BVT37" s="11"/>
      <c r="BVU37" s="11"/>
      <c r="BVV37" s="11"/>
      <c r="BVW37" s="11"/>
      <c r="BVX37" s="11"/>
      <c r="BVY37" s="11"/>
      <c r="BVZ37" s="11"/>
      <c r="BWA37" s="11"/>
      <c r="BWB37" s="11"/>
      <c r="BWC37" s="11"/>
      <c r="BWD37" s="11"/>
      <c r="BWE37" s="11"/>
      <c r="BWF37" s="11"/>
      <c r="BWG37" s="11"/>
      <c r="BWH37" s="11"/>
      <c r="BWI37" s="11"/>
      <c r="BWJ37" s="11"/>
      <c r="BWK37" s="11"/>
      <c r="BWL37" s="11"/>
      <c r="BWM37" s="11"/>
      <c r="BWN37" s="11"/>
      <c r="BWO37" s="11"/>
      <c r="BWP37" s="11"/>
      <c r="BWQ37" s="11"/>
      <c r="BWR37" s="11"/>
      <c r="BWS37" s="11"/>
      <c r="BWT37" s="11"/>
      <c r="BWU37" s="11"/>
      <c r="BWV37" s="11"/>
      <c r="BWW37" s="11"/>
      <c r="BWX37" s="11"/>
      <c r="BWY37" s="11"/>
      <c r="BWZ37" s="11"/>
      <c r="BXA37" s="11"/>
      <c r="BXB37" s="11"/>
      <c r="BXC37" s="11"/>
      <c r="BXD37" s="11"/>
      <c r="BXE37" s="11"/>
      <c r="BXF37" s="11"/>
      <c r="BXG37" s="11"/>
      <c r="BXH37" s="11"/>
      <c r="BXI37" s="11"/>
      <c r="BXJ37" s="11"/>
      <c r="BXK37" s="11"/>
      <c r="BXL37" s="11"/>
      <c r="BXM37" s="11"/>
      <c r="BXN37" s="11"/>
      <c r="BXO37" s="11"/>
      <c r="BXP37" s="11"/>
      <c r="BXQ37" s="11"/>
      <c r="BXR37" s="11"/>
      <c r="BXS37" s="11"/>
      <c r="BXT37" s="11"/>
      <c r="BXU37" s="11"/>
      <c r="BXV37" s="11"/>
      <c r="BXW37" s="11"/>
      <c r="BXX37" s="11"/>
      <c r="BXY37" s="11"/>
      <c r="BXZ37" s="11"/>
      <c r="BYA37" s="11"/>
      <c r="BYB37" s="11"/>
      <c r="BYC37" s="11"/>
      <c r="BYD37" s="11"/>
      <c r="BYE37" s="11"/>
      <c r="BYF37" s="11"/>
      <c r="BYG37" s="11"/>
      <c r="BYH37" s="11"/>
      <c r="BYI37" s="11"/>
      <c r="BYJ37" s="11"/>
      <c r="BYK37" s="11"/>
      <c r="BYL37" s="11"/>
      <c r="BYM37" s="11"/>
      <c r="BYN37" s="11"/>
      <c r="BYO37" s="11"/>
      <c r="BYP37" s="11"/>
      <c r="BYQ37" s="11"/>
      <c r="BYR37" s="11"/>
      <c r="BYS37" s="11"/>
      <c r="BYT37" s="11"/>
      <c r="BYU37" s="11"/>
      <c r="BYV37" s="11"/>
      <c r="BYW37" s="11"/>
      <c r="BYX37" s="11"/>
      <c r="BYY37" s="11"/>
      <c r="BYZ37" s="11"/>
      <c r="BZA37" s="11"/>
      <c r="BZB37" s="11"/>
      <c r="BZC37" s="11"/>
      <c r="BZD37" s="11"/>
      <c r="BZE37" s="11"/>
      <c r="BZF37" s="11"/>
      <c r="BZG37" s="11"/>
      <c r="BZH37" s="11"/>
      <c r="BZI37" s="11"/>
      <c r="BZJ37" s="11"/>
      <c r="BZK37" s="11"/>
      <c r="BZL37" s="11"/>
      <c r="BZM37" s="11"/>
      <c r="BZN37" s="11"/>
      <c r="BZO37" s="11"/>
      <c r="BZP37" s="11"/>
      <c r="BZQ37" s="11"/>
      <c r="BZR37" s="11"/>
      <c r="BZS37" s="11"/>
      <c r="BZT37" s="11"/>
      <c r="BZU37" s="11"/>
      <c r="BZV37" s="11"/>
      <c r="BZW37" s="11"/>
      <c r="BZX37" s="11"/>
      <c r="BZY37" s="11"/>
      <c r="BZZ37" s="11"/>
      <c r="CAA37" s="11"/>
      <c r="CAB37" s="11"/>
      <c r="CAC37" s="11"/>
      <c r="CAD37" s="11"/>
      <c r="CAE37" s="11"/>
      <c r="CAF37" s="11"/>
      <c r="CAG37" s="11"/>
      <c r="CAH37" s="11"/>
      <c r="CAI37" s="11"/>
      <c r="CAJ37" s="11"/>
      <c r="CAK37" s="11"/>
      <c r="CAL37" s="11"/>
      <c r="CAM37" s="11"/>
      <c r="CAN37" s="11"/>
      <c r="CAO37" s="11"/>
      <c r="CAP37" s="11"/>
      <c r="CAQ37" s="11"/>
      <c r="CAR37" s="11"/>
      <c r="CAS37" s="11"/>
      <c r="CAT37" s="11"/>
      <c r="CAU37" s="11"/>
      <c r="CAV37" s="11"/>
      <c r="CAW37" s="11"/>
      <c r="CAX37" s="11"/>
      <c r="CAY37" s="11"/>
      <c r="CAZ37" s="11"/>
      <c r="CBA37" s="11"/>
      <c r="CBB37" s="11"/>
      <c r="CBC37" s="11"/>
      <c r="CBD37" s="11"/>
      <c r="CBE37" s="11"/>
      <c r="CBF37" s="11"/>
      <c r="CBG37" s="11"/>
      <c r="CBH37" s="11"/>
      <c r="CBI37" s="11"/>
      <c r="CBJ37" s="11"/>
      <c r="CBK37" s="11"/>
      <c r="CBL37" s="11"/>
      <c r="CBM37" s="11"/>
      <c r="CBN37" s="11"/>
      <c r="CBO37" s="11"/>
      <c r="CBP37" s="11"/>
      <c r="CBQ37" s="11"/>
      <c r="CBR37" s="11"/>
      <c r="CBS37" s="11"/>
      <c r="CBT37" s="11"/>
      <c r="CBU37" s="11"/>
      <c r="CBV37" s="11"/>
      <c r="CBW37" s="11"/>
      <c r="CBX37" s="11"/>
      <c r="CBY37" s="11"/>
      <c r="CBZ37" s="11"/>
      <c r="CCA37" s="11"/>
      <c r="CCB37" s="11"/>
      <c r="CCC37" s="11"/>
      <c r="CCD37" s="11"/>
      <c r="CCE37" s="11"/>
      <c r="CCF37" s="11"/>
      <c r="CCG37" s="11"/>
      <c r="CCH37" s="11"/>
      <c r="CCI37" s="11"/>
      <c r="CCJ37" s="11"/>
      <c r="CCK37" s="11"/>
      <c r="CCL37" s="11"/>
      <c r="CCM37" s="11"/>
      <c r="CCN37" s="11"/>
      <c r="CCO37" s="11"/>
      <c r="CCP37" s="11"/>
      <c r="CCQ37" s="11"/>
      <c r="CCR37" s="11"/>
      <c r="CCS37" s="11"/>
      <c r="CCT37" s="11"/>
      <c r="CCU37" s="11"/>
      <c r="CCV37" s="11"/>
      <c r="CCW37" s="11"/>
      <c r="CCX37" s="11"/>
      <c r="CCY37" s="11"/>
      <c r="CCZ37" s="11"/>
      <c r="CDA37" s="11"/>
      <c r="CDB37" s="11"/>
      <c r="CDC37" s="11"/>
      <c r="CDD37" s="11"/>
      <c r="CDE37" s="11"/>
      <c r="CDF37" s="11"/>
      <c r="CDG37" s="11"/>
      <c r="CDH37" s="11"/>
      <c r="CDI37" s="11"/>
      <c r="CDJ37" s="11"/>
      <c r="CDK37" s="11"/>
      <c r="CDL37" s="11"/>
      <c r="CDM37" s="11"/>
      <c r="CDN37" s="11"/>
      <c r="CDO37" s="11"/>
      <c r="CDP37" s="11"/>
      <c r="CDQ37" s="11"/>
      <c r="CDR37" s="11"/>
      <c r="CDS37" s="11"/>
      <c r="CDT37" s="11"/>
      <c r="CDU37" s="11"/>
      <c r="CDV37" s="11"/>
      <c r="CDW37" s="11"/>
      <c r="CDX37" s="11"/>
      <c r="CDY37" s="11"/>
      <c r="CDZ37" s="11"/>
      <c r="CEA37" s="11"/>
      <c r="CEB37" s="11"/>
      <c r="CEC37" s="11"/>
      <c r="CED37" s="11"/>
      <c r="CEE37" s="11"/>
      <c r="CEF37" s="11"/>
      <c r="CEG37" s="11"/>
      <c r="CEH37" s="11"/>
      <c r="CEI37" s="11"/>
      <c r="CEJ37" s="11"/>
      <c r="CEK37" s="11"/>
      <c r="CEL37" s="11"/>
      <c r="CEM37" s="11"/>
      <c r="CEN37" s="11"/>
      <c r="CEO37" s="11"/>
      <c r="CEP37" s="11"/>
      <c r="CEQ37" s="11"/>
      <c r="CER37" s="11"/>
      <c r="CES37" s="11"/>
      <c r="CET37" s="11"/>
      <c r="CEU37" s="11"/>
      <c r="CEV37" s="11"/>
      <c r="CEW37" s="11"/>
      <c r="CEX37" s="11"/>
      <c r="CEY37" s="11"/>
      <c r="CEZ37" s="11"/>
      <c r="CFA37" s="11"/>
      <c r="CFB37" s="11"/>
      <c r="CFC37" s="11"/>
      <c r="CFD37" s="11"/>
      <c r="CFE37" s="11"/>
      <c r="CFF37" s="11"/>
      <c r="CFG37" s="11"/>
      <c r="CFH37" s="11"/>
      <c r="CFI37" s="11"/>
      <c r="CFJ37" s="11"/>
      <c r="CFK37" s="11"/>
      <c r="CFL37" s="11"/>
      <c r="CFM37" s="11"/>
      <c r="CFN37" s="11"/>
      <c r="CFO37" s="11"/>
      <c r="CFP37" s="11"/>
      <c r="CFQ37" s="11"/>
      <c r="CFR37" s="11"/>
      <c r="CFS37" s="11"/>
      <c r="CFT37" s="11"/>
      <c r="CFU37" s="11"/>
      <c r="CFV37" s="11"/>
      <c r="CFW37" s="11"/>
      <c r="CFX37" s="11"/>
      <c r="CFY37" s="11"/>
      <c r="CFZ37" s="11"/>
      <c r="CGA37" s="11"/>
      <c r="CGB37" s="11"/>
      <c r="CGC37" s="11"/>
      <c r="CGD37" s="11"/>
      <c r="CGE37" s="11"/>
      <c r="CGF37" s="11"/>
      <c r="CGG37" s="11"/>
      <c r="CGH37" s="11"/>
      <c r="CGI37" s="11"/>
      <c r="CGJ37" s="11"/>
      <c r="CGK37" s="11"/>
      <c r="CGL37" s="11"/>
      <c r="CGM37" s="11"/>
      <c r="CGN37" s="11"/>
      <c r="CGO37" s="11"/>
      <c r="CGP37" s="11"/>
      <c r="CGQ37" s="11"/>
      <c r="CGR37" s="11"/>
      <c r="CGS37" s="11"/>
      <c r="CGT37" s="11"/>
      <c r="CGU37" s="11"/>
      <c r="CGV37" s="11"/>
      <c r="CGW37" s="11"/>
      <c r="CGX37" s="11"/>
      <c r="CGY37" s="11"/>
      <c r="CGZ37" s="11"/>
      <c r="CHA37" s="11"/>
      <c r="CHB37" s="11"/>
      <c r="CHC37" s="11"/>
      <c r="CHD37" s="11"/>
      <c r="CHE37" s="11"/>
      <c r="CHF37" s="11"/>
      <c r="CHG37" s="11"/>
      <c r="CHH37" s="11"/>
      <c r="CHI37" s="11"/>
      <c r="CHJ37" s="11"/>
      <c r="CHK37" s="11"/>
      <c r="CHL37" s="11"/>
      <c r="CHM37" s="11"/>
      <c r="CHN37" s="11"/>
      <c r="CHO37" s="11"/>
      <c r="CHP37" s="11"/>
      <c r="CHQ37" s="11"/>
      <c r="CHR37" s="11"/>
      <c r="CHS37" s="11"/>
      <c r="CHT37" s="11"/>
      <c r="CHU37" s="11"/>
      <c r="CHV37" s="11"/>
      <c r="CHW37" s="11"/>
      <c r="CHX37" s="11"/>
      <c r="CHY37" s="11"/>
      <c r="CHZ37" s="11"/>
      <c r="CIA37" s="11"/>
      <c r="CIB37" s="11"/>
      <c r="CIC37" s="11"/>
      <c r="CID37" s="11"/>
      <c r="CIE37" s="11"/>
      <c r="CIF37" s="11"/>
      <c r="CIG37" s="11"/>
      <c r="CIH37" s="11"/>
      <c r="CII37" s="11"/>
      <c r="CIJ37" s="11"/>
      <c r="CIK37" s="11"/>
      <c r="CIL37" s="11"/>
      <c r="CIM37" s="11"/>
      <c r="CIN37" s="11"/>
      <c r="CIO37" s="11"/>
      <c r="CIP37" s="11"/>
      <c r="CIQ37" s="11"/>
      <c r="CIR37" s="11"/>
      <c r="CIS37" s="11"/>
      <c r="CIT37" s="11"/>
      <c r="CIU37" s="11"/>
      <c r="CIV37" s="11"/>
      <c r="CIW37" s="11"/>
      <c r="CIX37" s="11"/>
      <c r="CIY37" s="11"/>
      <c r="CIZ37" s="11"/>
      <c r="CJA37" s="11"/>
      <c r="CJB37" s="11"/>
      <c r="CJC37" s="11"/>
      <c r="CJD37" s="11"/>
      <c r="CJE37" s="11"/>
      <c r="CJF37" s="11"/>
      <c r="CJG37" s="11"/>
      <c r="CJH37" s="11"/>
      <c r="CJI37" s="11"/>
      <c r="CJJ37" s="11"/>
      <c r="CJK37" s="11"/>
      <c r="CJL37" s="11"/>
      <c r="CJM37" s="11"/>
      <c r="CJN37" s="11"/>
      <c r="CJO37" s="11"/>
      <c r="CJP37" s="11"/>
      <c r="CJQ37" s="11"/>
      <c r="CJR37" s="11"/>
      <c r="CJS37" s="11"/>
      <c r="CJT37" s="11"/>
      <c r="CJU37" s="11"/>
      <c r="CJV37" s="11"/>
      <c r="CJW37" s="11"/>
      <c r="CJX37" s="11"/>
      <c r="CJY37" s="11"/>
      <c r="CJZ37" s="11"/>
      <c r="CKA37" s="11"/>
      <c r="CKB37" s="11"/>
      <c r="CKC37" s="11"/>
      <c r="CKD37" s="11"/>
      <c r="CKE37" s="11"/>
      <c r="CKF37" s="11"/>
      <c r="CKG37" s="11"/>
      <c r="CKH37" s="11"/>
      <c r="CKI37" s="11"/>
      <c r="CKJ37" s="11"/>
      <c r="CKK37" s="11"/>
      <c r="CKL37" s="11"/>
      <c r="CKM37" s="11"/>
      <c r="CKN37" s="11"/>
      <c r="CKO37" s="11"/>
      <c r="CKP37" s="11"/>
      <c r="CKQ37" s="11"/>
      <c r="CKR37" s="11"/>
      <c r="CKS37" s="11"/>
      <c r="CKT37" s="11"/>
      <c r="CKU37" s="11"/>
      <c r="CKV37" s="11"/>
      <c r="CKW37" s="11"/>
      <c r="CKX37" s="11"/>
      <c r="CKY37" s="11"/>
      <c r="CKZ37" s="11"/>
      <c r="CLA37" s="11"/>
      <c r="CLB37" s="11"/>
      <c r="CLC37" s="11"/>
      <c r="CLD37" s="11"/>
      <c r="CLE37" s="11"/>
      <c r="CLF37" s="11"/>
      <c r="CLG37" s="11"/>
      <c r="CLH37" s="11"/>
      <c r="CLI37" s="11"/>
      <c r="CLJ37" s="11"/>
      <c r="CLK37" s="11"/>
      <c r="CLL37" s="11"/>
      <c r="CLM37" s="11"/>
      <c r="CLN37" s="11"/>
      <c r="CLO37" s="11"/>
      <c r="CLP37" s="11"/>
      <c r="CLQ37" s="11"/>
      <c r="CLR37" s="11"/>
      <c r="CLS37" s="11"/>
      <c r="CLT37" s="11"/>
      <c r="CLU37" s="11"/>
      <c r="CLV37" s="11"/>
      <c r="CLW37" s="11"/>
      <c r="CLX37" s="11"/>
      <c r="CLY37" s="11"/>
      <c r="CLZ37" s="11"/>
      <c r="CMA37" s="11"/>
      <c r="CMB37" s="11"/>
      <c r="CMC37" s="11"/>
      <c r="CMD37" s="11"/>
      <c r="CME37" s="11"/>
      <c r="CMF37" s="11"/>
      <c r="CMG37" s="11"/>
      <c r="CMH37" s="11"/>
      <c r="CMI37" s="11"/>
      <c r="CMJ37" s="11"/>
      <c r="CMK37" s="11"/>
      <c r="CML37" s="11"/>
      <c r="CMM37" s="11"/>
      <c r="CMN37" s="11"/>
      <c r="CMO37" s="11"/>
      <c r="CMP37" s="11"/>
      <c r="CMQ37" s="11"/>
      <c r="CMR37" s="11"/>
      <c r="CMS37" s="11"/>
      <c r="CMT37" s="11"/>
      <c r="CMU37" s="11"/>
      <c r="CMV37" s="11"/>
      <c r="CMW37" s="11"/>
      <c r="CMX37" s="11"/>
      <c r="CMY37" s="11"/>
      <c r="CMZ37" s="11"/>
      <c r="CNA37" s="11"/>
      <c r="CNB37" s="11"/>
      <c r="CNC37" s="11"/>
      <c r="CND37" s="11"/>
      <c r="CNE37" s="11"/>
      <c r="CNF37" s="11"/>
      <c r="CNG37" s="11"/>
      <c r="CNH37" s="11"/>
      <c r="CNI37" s="11"/>
      <c r="CNJ37" s="11"/>
      <c r="CNK37" s="11"/>
      <c r="CNL37" s="11"/>
      <c r="CNM37" s="11"/>
      <c r="CNN37" s="11"/>
      <c r="CNO37" s="11"/>
      <c r="CNP37" s="11"/>
      <c r="CNQ37" s="11"/>
      <c r="CNR37" s="11"/>
      <c r="CNS37" s="11"/>
      <c r="CNT37" s="11"/>
      <c r="CNU37" s="11"/>
      <c r="CNV37" s="11"/>
      <c r="CNW37" s="11"/>
      <c r="CNX37" s="11"/>
      <c r="CNY37" s="11"/>
      <c r="CNZ37" s="11"/>
      <c r="COA37" s="11"/>
      <c r="COB37" s="11"/>
      <c r="COC37" s="11"/>
      <c r="COD37" s="11"/>
      <c r="COE37" s="11"/>
      <c r="COF37" s="11"/>
      <c r="COG37" s="11"/>
      <c r="COH37" s="11"/>
      <c r="COI37" s="11"/>
      <c r="COJ37" s="11"/>
      <c r="COK37" s="11"/>
      <c r="COL37" s="11"/>
      <c r="COM37" s="11"/>
      <c r="CON37" s="11"/>
      <c r="COO37" s="11"/>
      <c r="COP37" s="11"/>
      <c r="COQ37" s="11"/>
      <c r="COR37" s="11"/>
      <c r="COS37" s="11"/>
      <c r="COT37" s="11"/>
      <c r="COU37" s="11"/>
      <c r="COV37" s="11"/>
      <c r="COW37" s="11"/>
      <c r="COX37" s="11"/>
      <c r="COY37" s="11"/>
      <c r="COZ37" s="11"/>
      <c r="CPA37" s="11"/>
      <c r="CPB37" s="11"/>
      <c r="CPC37" s="11"/>
      <c r="CPD37" s="11"/>
      <c r="CPE37" s="11"/>
      <c r="CPF37" s="11"/>
      <c r="CPG37" s="11"/>
      <c r="CPH37" s="11"/>
      <c r="CPI37" s="11"/>
      <c r="CPJ37" s="11"/>
      <c r="CPK37" s="11"/>
      <c r="CPL37" s="11"/>
      <c r="CPM37" s="11"/>
      <c r="CPN37" s="11"/>
      <c r="CPO37" s="11"/>
      <c r="CPP37" s="11"/>
      <c r="CPQ37" s="11"/>
      <c r="CPR37" s="11"/>
      <c r="CPS37" s="11"/>
      <c r="CPT37" s="11"/>
      <c r="CPU37" s="11"/>
      <c r="CPV37" s="11"/>
      <c r="CPW37" s="11"/>
      <c r="CPX37" s="11"/>
      <c r="CPY37" s="11"/>
      <c r="CPZ37" s="11"/>
      <c r="CQA37" s="11"/>
      <c r="CQB37" s="11"/>
      <c r="CQC37" s="11"/>
      <c r="CQD37" s="11"/>
      <c r="CQE37" s="11"/>
      <c r="CQF37" s="11"/>
      <c r="CQG37" s="11"/>
      <c r="CQH37" s="11"/>
      <c r="CQI37" s="11"/>
      <c r="CQJ37" s="11"/>
      <c r="CQK37" s="11"/>
      <c r="CQL37" s="11"/>
      <c r="CQM37" s="11"/>
      <c r="CQN37" s="11"/>
      <c r="CQO37" s="11"/>
      <c r="CQP37" s="11"/>
      <c r="CQQ37" s="11"/>
      <c r="CQR37" s="11"/>
      <c r="CQS37" s="11"/>
      <c r="CQT37" s="11"/>
      <c r="CQU37" s="11"/>
      <c r="CQV37" s="11"/>
      <c r="CQW37" s="11"/>
      <c r="CQX37" s="11"/>
      <c r="CQY37" s="11"/>
      <c r="CQZ37" s="11"/>
      <c r="CRA37" s="11"/>
      <c r="CRB37" s="11"/>
      <c r="CRC37" s="11"/>
      <c r="CRD37" s="11"/>
      <c r="CRE37" s="11"/>
      <c r="CRF37" s="11"/>
      <c r="CRG37" s="11"/>
      <c r="CRH37" s="11"/>
      <c r="CRI37" s="11"/>
      <c r="CRJ37" s="11"/>
      <c r="CRK37" s="11"/>
      <c r="CRL37" s="11"/>
      <c r="CRM37" s="11"/>
      <c r="CRN37" s="11"/>
      <c r="CRO37" s="11"/>
      <c r="CRP37" s="11"/>
      <c r="CRQ37" s="11"/>
      <c r="CRR37" s="11"/>
      <c r="CRS37" s="11"/>
      <c r="CRT37" s="11"/>
      <c r="CRU37" s="11"/>
      <c r="CRV37" s="11"/>
      <c r="CRW37" s="11"/>
      <c r="CRX37" s="11"/>
      <c r="CRY37" s="11"/>
      <c r="CRZ37" s="11"/>
      <c r="CSA37" s="11"/>
      <c r="CSB37" s="11"/>
      <c r="CSC37" s="11"/>
      <c r="CSD37" s="11"/>
      <c r="CSE37" s="11"/>
      <c r="CSF37" s="11"/>
      <c r="CSG37" s="11"/>
      <c r="CSH37" s="11"/>
      <c r="CSI37" s="11"/>
      <c r="CSJ37" s="11"/>
      <c r="CSK37" s="11"/>
      <c r="CSL37" s="11"/>
      <c r="CSM37" s="11"/>
      <c r="CSN37" s="11"/>
      <c r="CSO37" s="11"/>
      <c r="CSP37" s="11"/>
      <c r="CSQ37" s="11"/>
      <c r="CSR37" s="11"/>
      <c r="CSS37" s="11"/>
      <c r="CST37" s="11"/>
      <c r="CSU37" s="11"/>
      <c r="CSV37" s="11"/>
      <c r="CSW37" s="11"/>
      <c r="CSX37" s="11"/>
      <c r="CSY37" s="11"/>
      <c r="CSZ37" s="11"/>
      <c r="CTA37" s="11"/>
      <c r="CTB37" s="11"/>
      <c r="CTC37" s="11"/>
      <c r="CTD37" s="11"/>
      <c r="CTE37" s="11"/>
      <c r="CTF37" s="11"/>
      <c r="CTG37" s="11"/>
      <c r="CTH37" s="11"/>
      <c r="CTI37" s="11"/>
      <c r="CTJ37" s="11"/>
      <c r="CTK37" s="11"/>
      <c r="CTL37" s="11"/>
      <c r="CTM37" s="11"/>
      <c r="CTN37" s="11"/>
      <c r="CTO37" s="11"/>
      <c r="CTP37" s="11"/>
      <c r="CTQ37" s="11"/>
      <c r="CTR37" s="11"/>
      <c r="CTS37" s="11"/>
      <c r="CTT37" s="11"/>
      <c r="CTU37" s="11"/>
      <c r="CTV37" s="11"/>
      <c r="CTW37" s="11"/>
      <c r="CTX37" s="11"/>
      <c r="CTY37" s="11"/>
      <c r="CTZ37" s="11"/>
      <c r="CUA37" s="11"/>
      <c r="CUB37" s="11"/>
      <c r="CUC37" s="11"/>
      <c r="CUD37" s="11"/>
      <c r="CUE37" s="11"/>
      <c r="CUF37" s="11"/>
      <c r="CUG37" s="11"/>
      <c r="CUH37" s="11"/>
      <c r="CUI37" s="11"/>
      <c r="CUJ37" s="11"/>
      <c r="CUK37" s="11"/>
      <c r="CUL37" s="11"/>
      <c r="CUM37" s="11"/>
      <c r="CUN37" s="11"/>
      <c r="CUO37" s="11"/>
      <c r="CUP37" s="11"/>
      <c r="CUQ37" s="11"/>
      <c r="CUR37" s="11"/>
      <c r="CUS37" s="11"/>
      <c r="CUT37" s="11"/>
      <c r="CUU37" s="11"/>
      <c r="CUV37" s="11"/>
      <c r="CUW37" s="11"/>
      <c r="CUX37" s="11"/>
      <c r="CUY37" s="11"/>
      <c r="CUZ37" s="11"/>
      <c r="CVA37" s="11"/>
      <c r="CVB37" s="11"/>
      <c r="CVC37" s="11"/>
      <c r="CVD37" s="11"/>
      <c r="CVE37" s="11"/>
      <c r="CVF37" s="11"/>
      <c r="CVG37" s="11"/>
      <c r="CVH37" s="11"/>
      <c r="CVI37" s="11"/>
      <c r="CVJ37" s="11"/>
      <c r="CVK37" s="11"/>
      <c r="CVL37" s="11"/>
      <c r="CVM37" s="11"/>
      <c r="CVN37" s="11"/>
      <c r="CVO37" s="11"/>
      <c r="CVP37" s="11"/>
      <c r="CVQ37" s="11"/>
      <c r="CVR37" s="11"/>
      <c r="CVS37" s="11"/>
      <c r="CVT37" s="11"/>
      <c r="CVU37" s="11"/>
      <c r="CVV37" s="11"/>
      <c r="CVW37" s="11"/>
      <c r="CVX37" s="11"/>
      <c r="CVY37" s="11"/>
      <c r="CVZ37" s="11"/>
      <c r="CWA37" s="11"/>
      <c r="CWB37" s="11"/>
      <c r="CWC37" s="11"/>
      <c r="CWD37" s="11"/>
      <c r="CWE37" s="11"/>
      <c r="CWF37" s="11"/>
      <c r="CWG37" s="11"/>
      <c r="CWH37" s="11"/>
      <c r="CWI37" s="11"/>
      <c r="CWJ37" s="11"/>
      <c r="CWK37" s="11"/>
      <c r="CWL37" s="11"/>
      <c r="CWM37" s="11"/>
      <c r="CWN37" s="11"/>
      <c r="CWO37" s="11"/>
      <c r="CWP37" s="11"/>
      <c r="CWQ37" s="11"/>
      <c r="CWR37" s="11"/>
      <c r="CWS37" s="11"/>
      <c r="CWT37" s="11"/>
      <c r="CWU37" s="11"/>
      <c r="CWV37" s="11"/>
      <c r="CWW37" s="11"/>
      <c r="CWX37" s="11"/>
      <c r="CWY37" s="11"/>
      <c r="CWZ37" s="11"/>
      <c r="CXA37" s="11"/>
      <c r="CXB37" s="11"/>
      <c r="CXC37" s="11"/>
      <c r="CXD37" s="11"/>
      <c r="CXE37" s="11"/>
      <c r="CXF37" s="11"/>
      <c r="CXG37" s="11"/>
      <c r="CXH37" s="11"/>
      <c r="CXI37" s="11"/>
      <c r="CXJ37" s="11"/>
      <c r="CXK37" s="11"/>
      <c r="CXL37" s="11"/>
      <c r="CXM37" s="11"/>
      <c r="CXN37" s="11"/>
      <c r="CXO37" s="11"/>
      <c r="CXP37" s="11"/>
      <c r="CXQ37" s="11"/>
      <c r="CXR37" s="11"/>
      <c r="CXS37" s="11"/>
      <c r="CXT37" s="11"/>
      <c r="CXU37" s="11"/>
      <c r="CXV37" s="11"/>
      <c r="CXW37" s="11"/>
      <c r="CXX37" s="11"/>
      <c r="CXY37" s="11"/>
      <c r="CXZ37" s="11"/>
      <c r="CYA37" s="11"/>
      <c r="CYB37" s="11"/>
      <c r="CYC37" s="11"/>
      <c r="CYD37" s="11"/>
      <c r="CYE37" s="11"/>
      <c r="CYF37" s="11"/>
      <c r="CYG37" s="11"/>
      <c r="CYH37" s="11"/>
      <c r="CYI37" s="11"/>
      <c r="CYJ37" s="11"/>
      <c r="CYK37" s="11"/>
      <c r="CYL37" s="11"/>
      <c r="CYM37" s="11"/>
      <c r="CYN37" s="11"/>
      <c r="CYO37" s="11"/>
      <c r="CYP37" s="11"/>
      <c r="CYQ37" s="11"/>
      <c r="CYR37" s="11"/>
      <c r="CYS37" s="11"/>
      <c r="CYT37" s="11"/>
      <c r="CYU37" s="11"/>
      <c r="CYV37" s="11"/>
      <c r="CYW37" s="11"/>
      <c r="CYX37" s="11"/>
      <c r="CYY37" s="11"/>
      <c r="CYZ37" s="11"/>
      <c r="CZA37" s="11"/>
      <c r="CZB37" s="11"/>
      <c r="CZC37" s="11"/>
      <c r="CZD37" s="11"/>
      <c r="CZE37" s="11"/>
      <c r="CZF37" s="11"/>
      <c r="CZG37" s="11"/>
      <c r="CZH37" s="11"/>
      <c r="CZI37" s="11"/>
      <c r="CZJ37" s="11"/>
      <c r="CZK37" s="11"/>
      <c r="CZL37" s="11"/>
      <c r="CZM37" s="11"/>
      <c r="CZN37" s="11"/>
      <c r="CZO37" s="11"/>
      <c r="CZP37" s="11"/>
      <c r="CZQ37" s="11"/>
      <c r="CZR37" s="11"/>
      <c r="CZS37" s="11"/>
      <c r="CZT37" s="11"/>
      <c r="CZU37" s="11"/>
      <c r="CZV37" s="11"/>
      <c r="CZW37" s="11"/>
      <c r="CZX37" s="11"/>
      <c r="CZY37" s="11"/>
      <c r="CZZ37" s="11"/>
      <c r="DAA37" s="11"/>
      <c r="DAB37" s="11"/>
      <c r="DAC37" s="11"/>
      <c r="DAD37" s="11"/>
      <c r="DAE37" s="11"/>
      <c r="DAF37" s="11"/>
      <c r="DAG37" s="11"/>
      <c r="DAH37" s="11"/>
      <c r="DAI37" s="11"/>
      <c r="DAJ37" s="11"/>
      <c r="DAK37" s="11"/>
      <c r="DAL37" s="11"/>
      <c r="DAM37" s="11"/>
      <c r="DAN37" s="11"/>
      <c r="DAO37" s="11"/>
      <c r="DAP37" s="11"/>
      <c r="DAQ37" s="11"/>
      <c r="DAR37" s="11"/>
      <c r="DAS37" s="11"/>
      <c r="DAT37" s="11"/>
      <c r="DAU37" s="11"/>
      <c r="DAV37" s="11"/>
      <c r="DAW37" s="11"/>
      <c r="DAX37" s="11"/>
      <c r="DAY37" s="11"/>
      <c r="DAZ37" s="11"/>
      <c r="DBA37" s="11"/>
      <c r="DBB37" s="11"/>
      <c r="DBC37" s="11"/>
      <c r="DBD37" s="11"/>
      <c r="DBE37" s="11"/>
      <c r="DBF37" s="11"/>
      <c r="DBG37" s="11"/>
      <c r="DBH37" s="11"/>
      <c r="DBI37" s="11"/>
      <c r="DBJ37" s="11"/>
      <c r="DBK37" s="11"/>
      <c r="DBL37" s="11"/>
      <c r="DBM37" s="11"/>
      <c r="DBN37" s="11"/>
      <c r="DBO37" s="11"/>
      <c r="DBP37" s="11"/>
      <c r="DBQ37" s="11"/>
      <c r="DBR37" s="11"/>
      <c r="DBS37" s="11"/>
      <c r="DBT37" s="11"/>
      <c r="DBU37" s="11"/>
      <c r="DBV37" s="11"/>
      <c r="DBW37" s="11"/>
      <c r="DBX37" s="11"/>
      <c r="DBY37" s="11"/>
      <c r="DBZ37" s="11"/>
      <c r="DCA37" s="11"/>
      <c r="DCB37" s="11"/>
      <c r="DCC37" s="11"/>
      <c r="DCD37" s="11"/>
      <c r="DCE37" s="11"/>
      <c r="DCF37" s="11"/>
      <c r="DCG37" s="11"/>
      <c r="DCH37" s="11"/>
      <c r="DCI37" s="11"/>
      <c r="DCJ37" s="11"/>
      <c r="DCK37" s="11"/>
      <c r="DCL37" s="11"/>
      <c r="DCM37" s="11"/>
      <c r="DCN37" s="11"/>
      <c r="DCO37" s="11"/>
      <c r="DCP37" s="11"/>
      <c r="DCQ37" s="11"/>
      <c r="DCR37" s="11"/>
      <c r="DCS37" s="11"/>
      <c r="DCT37" s="11"/>
      <c r="DCU37" s="11"/>
      <c r="DCV37" s="11"/>
      <c r="DCW37" s="11"/>
      <c r="DCX37" s="11"/>
      <c r="DCY37" s="11"/>
      <c r="DCZ37" s="11"/>
      <c r="DDA37" s="11"/>
      <c r="DDB37" s="11"/>
      <c r="DDC37" s="11"/>
      <c r="DDD37" s="11"/>
      <c r="DDE37" s="11"/>
      <c r="DDF37" s="11"/>
      <c r="DDG37" s="11"/>
      <c r="DDH37" s="11"/>
      <c r="DDI37" s="11"/>
      <c r="DDJ37" s="11"/>
      <c r="DDK37" s="11"/>
      <c r="DDL37" s="11"/>
      <c r="DDM37" s="11"/>
      <c r="DDN37" s="11"/>
      <c r="DDO37" s="11"/>
      <c r="DDP37" s="11"/>
      <c r="DDQ37" s="11"/>
      <c r="DDR37" s="11"/>
      <c r="DDS37" s="11"/>
      <c r="DDT37" s="11"/>
      <c r="DDU37" s="11"/>
      <c r="DDV37" s="11"/>
      <c r="DDW37" s="11"/>
      <c r="DDX37" s="11"/>
      <c r="DDY37" s="11"/>
      <c r="DDZ37" s="11"/>
      <c r="DEA37" s="11"/>
      <c r="DEB37" s="11"/>
      <c r="DEC37" s="11"/>
      <c r="DED37" s="11"/>
      <c r="DEE37" s="11"/>
      <c r="DEF37" s="11"/>
      <c r="DEG37" s="11"/>
      <c r="DEH37" s="11"/>
      <c r="DEI37" s="11"/>
      <c r="DEJ37" s="11"/>
      <c r="DEK37" s="11"/>
      <c r="DEL37" s="11"/>
      <c r="DEM37" s="11"/>
      <c r="DEN37" s="11"/>
      <c r="DEO37" s="11"/>
      <c r="DEP37" s="11"/>
      <c r="DEQ37" s="11"/>
      <c r="DER37" s="11"/>
      <c r="DES37" s="11"/>
      <c r="DET37" s="11"/>
      <c r="DEU37" s="11"/>
      <c r="DEV37" s="11"/>
      <c r="DEW37" s="11"/>
      <c r="DEX37" s="11"/>
      <c r="DEY37" s="11"/>
      <c r="DEZ37" s="11"/>
      <c r="DFA37" s="11"/>
      <c r="DFB37" s="11"/>
      <c r="DFC37" s="11"/>
      <c r="DFD37" s="11"/>
      <c r="DFE37" s="11"/>
      <c r="DFF37" s="11"/>
      <c r="DFG37" s="11"/>
      <c r="DFH37" s="11"/>
      <c r="DFI37" s="11"/>
      <c r="DFJ37" s="11"/>
      <c r="DFK37" s="11"/>
      <c r="DFL37" s="11"/>
      <c r="DFM37" s="11"/>
      <c r="DFN37" s="11"/>
      <c r="DFO37" s="11"/>
      <c r="DFP37" s="11"/>
      <c r="DFQ37" s="11"/>
      <c r="DFR37" s="11"/>
      <c r="DFS37" s="11"/>
      <c r="DFT37" s="11"/>
      <c r="DFU37" s="11"/>
      <c r="DFV37" s="11"/>
      <c r="DFW37" s="11"/>
      <c r="DFX37" s="11"/>
      <c r="DFY37" s="11"/>
      <c r="DFZ37" s="11"/>
      <c r="DGA37" s="11"/>
      <c r="DGB37" s="11"/>
      <c r="DGC37" s="11"/>
      <c r="DGD37" s="11"/>
      <c r="DGE37" s="11"/>
      <c r="DGF37" s="11"/>
      <c r="DGG37" s="11"/>
      <c r="DGH37" s="11"/>
      <c r="DGI37" s="11"/>
      <c r="DGJ37" s="11"/>
      <c r="DGK37" s="11"/>
      <c r="DGL37" s="11"/>
      <c r="DGM37" s="11"/>
      <c r="DGN37" s="11"/>
      <c r="DGO37" s="11"/>
      <c r="DGP37" s="11"/>
      <c r="DGQ37" s="11"/>
      <c r="DGR37" s="11"/>
      <c r="DGS37" s="11"/>
      <c r="DGT37" s="11"/>
      <c r="DGU37" s="11"/>
      <c r="DGV37" s="11"/>
      <c r="DGW37" s="11"/>
      <c r="DGX37" s="11"/>
      <c r="DGY37" s="11"/>
      <c r="DGZ37" s="11"/>
      <c r="DHA37" s="11"/>
      <c r="DHB37" s="11"/>
      <c r="DHC37" s="11"/>
      <c r="DHD37" s="11"/>
      <c r="DHE37" s="11"/>
      <c r="DHF37" s="11"/>
      <c r="DHG37" s="11"/>
      <c r="DHH37" s="11"/>
      <c r="DHI37" s="11"/>
      <c r="DHJ37" s="11"/>
      <c r="DHK37" s="11"/>
      <c r="DHL37" s="11"/>
      <c r="DHM37" s="11"/>
      <c r="DHN37" s="11"/>
      <c r="DHO37" s="11"/>
      <c r="DHP37" s="11"/>
      <c r="DHQ37" s="11"/>
      <c r="DHR37" s="11"/>
      <c r="DHS37" s="11"/>
      <c r="DHT37" s="11"/>
      <c r="DHU37" s="11"/>
      <c r="DHV37" s="11"/>
      <c r="DHW37" s="11"/>
      <c r="DHX37" s="11"/>
      <c r="DHY37" s="11"/>
      <c r="DHZ37" s="11"/>
      <c r="DIA37" s="11"/>
      <c r="DIB37" s="11"/>
      <c r="DIC37" s="11"/>
      <c r="DID37" s="11"/>
      <c r="DIE37" s="11"/>
      <c r="DIF37" s="11"/>
      <c r="DIG37" s="11"/>
      <c r="DIH37" s="11"/>
      <c r="DII37" s="11"/>
      <c r="DIJ37" s="11"/>
      <c r="DIK37" s="11"/>
      <c r="DIL37" s="11"/>
      <c r="DIM37" s="11"/>
      <c r="DIN37" s="11"/>
      <c r="DIO37" s="11"/>
      <c r="DIP37" s="11"/>
      <c r="DIQ37" s="11"/>
      <c r="DIR37" s="11"/>
      <c r="DIS37" s="11"/>
      <c r="DIT37" s="11"/>
      <c r="DIU37" s="11"/>
      <c r="DIV37" s="11"/>
      <c r="DIW37" s="11"/>
      <c r="DIX37" s="11"/>
      <c r="DIY37" s="11"/>
      <c r="DIZ37" s="11"/>
      <c r="DJA37" s="11"/>
      <c r="DJB37" s="11"/>
      <c r="DJC37" s="11"/>
      <c r="DJD37" s="11"/>
      <c r="DJE37" s="11"/>
      <c r="DJF37" s="11"/>
      <c r="DJG37" s="11"/>
      <c r="DJH37" s="11"/>
      <c r="DJI37" s="11"/>
      <c r="DJJ37" s="11"/>
      <c r="DJK37" s="11"/>
      <c r="DJL37" s="11"/>
      <c r="DJM37" s="11"/>
      <c r="DJN37" s="11"/>
      <c r="DJO37" s="11"/>
      <c r="DJP37" s="11"/>
      <c r="DJQ37" s="11"/>
      <c r="DJR37" s="11"/>
      <c r="DJS37" s="11"/>
      <c r="DJT37" s="11"/>
      <c r="DJU37" s="11"/>
      <c r="DJV37" s="11"/>
      <c r="DJW37" s="11"/>
      <c r="DJX37" s="11"/>
      <c r="DJY37" s="11"/>
      <c r="DJZ37" s="11"/>
      <c r="DKA37" s="11"/>
      <c r="DKB37" s="11"/>
      <c r="DKC37" s="11"/>
      <c r="DKD37" s="11"/>
      <c r="DKE37" s="11"/>
      <c r="DKF37" s="11"/>
      <c r="DKG37" s="11"/>
      <c r="DKH37" s="11"/>
      <c r="DKI37" s="11"/>
      <c r="DKJ37" s="11"/>
      <c r="DKK37" s="11"/>
      <c r="DKL37" s="11"/>
      <c r="DKM37" s="11"/>
      <c r="DKN37" s="11"/>
      <c r="DKO37" s="11"/>
      <c r="DKP37" s="11"/>
      <c r="DKQ37" s="11"/>
      <c r="DKR37" s="11"/>
      <c r="DKS37" s="11"/>
      <c r="DKT37" s="11"/>
      <c r="DKU37" s="11"/>
      <c r="DKV37" s="11"/>
      <c r="DKW37" s="11"/>
      <c r="DKX37" s="11"/>
      <c r="DKY37" s="11"/>
      <c r="DKZ37" s="11"/>
      <c r="DLA37" s="11"/>
      <c r="DLB37" s="11"/>
      <c r="DLC37" s="11"/>
      <c r="DLD37" s="11"/>
      <c r="DLE37" s="11"/>
      <c r="DLF37" s="11"/>
      <c r="DLG37" s="11"/>
      <c r="DLH37" s="11"/>
      <c r="DLI37" s="11"/>
      <c r="DLJ37" s="11"/>
      <c r="DLK37" s="11"/>
      <c r="DLL37" s="11"/>
      <c r="DLM37" s="11"/>
      <c r="DLN37" s="11"/>
      <c r="DLO37" s="11"/>
      <c r="DLP37" s="11"/>
      <c r="DLQ37" s="11"/>
      <c r="DLR37" s="11"/>
      <c r="DLS37" s="11"/>
      <c r="DLT37" s="11"/>
      <c r="DLU37" s="11"/>
      <c r="DLV37" s="11"/>
      <c r="DLW37" s="11"/>
      <c r="DLX37" s="11"/>
      <c r="DLY37" s="11"/>
      <c r="DLZ37" s="11"/>
      <c r="DMA37" s="11"/>
      <c r="DMB37" s="11"/>
      <c r="DMC37" s="11"/>
      <c r="DMD37" s="11"/>
      <c r="DME37" s="11"/>
      <c r="DMF37" s="11"/>
      <c r="DMG37" s="11"/>
      <c r="DMH37" s="11"/>
      <c r="DMI37" s="11"/>
      <c r="DMJ37" s="11"/>
      <c r="DMK37" s="11"/>
      <c r="DML37" s="11"/>
      <c r="DMM37" s="11"/>
      <c r="DMN37" s="11"/>
      <c r="DMO37" s="11"/>
      <c r="DMP37" s="11"/>
      <c r="DMQ37" s="11"/>
      <c r="DMR37" s="11"/>
      <c r="DMS37" s="11"/>
      <c r="DMT37" s="11"/>
      <c r="DMU37" s="11"/>
      <c r="DMV37" s="11"/>
      <c r="DMW37" s="11"/>
      <c r="DMX37" s="11"/>
      <c r="DMY37" s="11"/>
      <c r="DMZ37" s="11"/>
      <c r="DNA37" s="11"/>
      <c r="DNB37" s="11"/>
      <c r="DNC37" s="11"/>
      <c r="DND37" s="11"/>
      <c r="DNE37" s="11"/>
      <c r="DNF37" s="11"/>
      <c r="DNG37" s="11"/>
      <c r="DNH37" s="11"/>
      <c r="DNI37" s="11"/>
      <c r="DNJ37" s="11"/>
      <c r="DNK37" s="11"/>
      <c r="DNL37" s="11"/>
      <c r="DNM37" s="11"/>
      <c r="DNN37" s="11"/>
      <c r="DNO37" s="11"/>
      <c r="DNP37" s="11"/>
      <c r="DNQ37" s="11"/>
      <c r="DNR37" s="11"/>
      <c r="DNS37" s="11"/>
      <c r="DNT37" s="11"/>
      <c r="DNU37" s="11"/>
      <c r="DNV37" s="11"/>
      <c r="DNW37" s="11"/>
      <c r="DNX37" s="11"/>
      <c r="DNY37" s="11"/>
      <c r="DNZ37" s="11"/>
      <c r="DOA37" s="11"/>
      <c r="DOB37" s="11"/>
      <c r="DOC37" s="11"/>
      <c r="DOD37" s="11"/>
      <c r="DOE37" s="11"/>
      <c r="DOF37" s="11"/>
      <c r="DOG37" s="11"/>
      <c r="DOH37" s="11"/>
      <c r="DOI37" s="11"/>
      <c r="DOJ37" s="11"/>
      <c r="DOK37" s="11"/>
      <c r="DOL37" s="11"/>
      <c r="DOM37" s="11"/>
      <c r="DON37" s="11"/>
      <c r="DOO37" s="11"/>
      <c r="DOP37" s="11"/>
      <c r="DOQ37" s="11"/>
      <c r="DOR37" s="11"/>
      <c r="DOS37" s="11"/>
      <c r="DOT37" s="11"/>
      <c r="DOU37" s="11"/>
      <c r="DOV37" s="11"/>
      <c r="DOW37" s="11"/>
      <c r="DOX37" s="11"/>
      <c r="DOY37" s="11"/>
      <c r="DOZ37" s="11"/>
      <c r="DPA37" s="11"/>
      <c r="DPB37" s="11"/>
      <c r="DPC37" s="11"/>
      <c r="DPD37" s="11"/>
      <c r="DPE37" s="11"/>
      <c r="DPF37" s="11"/>
      <c r="DPG37" s="11"/>
      <c r="DPH37" s="11"/>
      <c r="DPI37" s="11"/>
      <c r="DPJ37" s="11"/>
      <c r="DPK37" s="11"/>
      <c r="DPL37" s="11"/>
      <c r="DPM37" s="11"/>
      <c r="DPN37" s="11"/>
      <c r="DPO37" s="11"/>
      <c r="DPP37" s="11"/>
      <c r="DPQ37" s="11"/>
      <c r="DPR37" s="11"/>
      <c r="DPS37" s="11"/>
      <c r="DPT37" s="11"/>
      <c r="DPU37" s="11"/>
      <c r="DPV37" s="11"/>
      <c r="DPW37" s="11"/>
      <c r="DPX37" s="11"/>
      <c r="DPY37" s="11"/>
      <c r="DPZ37" s="11"/>
      <c r="DQA37" s="11"/>
      <c r="DQB37" s="11"/>
      <c r="DQC37" s="11"/>
      <c r="DQD37" s="11"/>
      <c r="DQE37" s="11"/>
      <c r="DQF37" s="11"/>
      <c r="DQG37" s="11"/>
      <c r="DQH37" s="11"/>
      <c r="DQI37" s="11"/>
      <c r="DQJ37" s="11"/>
      <c r="DQK37" s="11"/>
      <c r="DQL37" s="11"/>
      <c r="DQM37" s="11"/>
      <c r="DQN37" s="11"/>
      <c r="DQO37" s="11"/>
      <c r="DQP37" s="11"/>
      <c r="DQQ37" s="11"/>
      <c r="DQR37" s="11"/>
      <c r="DQS37" s="11"/>
      <c r="DQT37" s="11"/>
      <c r="DQU37" s="11"/>
      <c r="DQV37" s="11"/>
      <c r="DQW37" s="11"/>
      <c r="DQX37" s="11"/>
      <c r="DQY37" s="11"/>
      <c r="DQZ37" s="11"/>
      <c r="DRA37" s="11"/>
      <c r="DRB37" s="11"/>
      <c r="DRC37" s="11"/>
      <c r="DRD37" s="11"/>
      <c r="DRE37" s="11"/>
      <c r="DRF37" s="11"/>
      <c r="DRG37" s="11"/>
      <c r="DRH37" s="11"/>
      <c r="DRI37" s="11"/>
      <c r="DRJ37" s="11"/>
      <c r="DRK37" s="11"/>
      <c r="DRL37" s="11"/>
      <c r="DRM37" s="11"/>
      <c r="DRN37" s="11"/>
      <c r="DRO37" s="11"/>
      <c r="DRP37" s="11"/>
      <c r="DRQ37" s="11"/>
      <c r="DRR37" s="11"/>
      <c r="DRS37" s="11"/>
      <c r="DRT37" s="11"/>
      <c r="DRU37" s="11"/>
      <c r="DRV37" s="11"/>
      <c r="DRW37" s="11"/>
      <c r="DRX37" s="11"/>
      <c r="DRY37" s="11"/>
      <c r="DRZ37" s="11"/>
      <c r="DSA37" s="11"/>
      <c r="DSB37" s="11"/>
      <c r="DSC37" s="11"/>
      <c r="DSD37" s="11"/>
      <c r="DSE37" s="11"/>
      <c r="DSF37" s="11"/>
      <c r="DSG37" s="11"/>
      <c r="DSH37" s="11"/>
      <c r="DSI37" s="11"/>
      <c r="DSJ37" s="11"/>
      <c r="DSK37" s="11"/>
      <c r="DSL37" s="11"/>
      <c r="DSM37" s="11"/>
      <c r="DSN37" s="11"/>
      <c r="DSO37" s="11"/>
      <c r="DSP37" s="11"/>
      <c r="DSQ37" s="11"/>
      <c r="DSR37" s="11"/>
      <c r="DSS37" s="11"/>
      <c r="DST37" s="11"/>
      <c r="DSU37" s="11"/>
      <c r="DSV37" s="11"/>
      <c r="DSW37" s="11"/>
      <c r="DSX37" s="11"/>
      <c r="DSY37" s="11"/>
      <c r="DSZ37" s="11"/>
      <c r="DTA37" s="11"/>
      <c r="DTB37" s="11"/>
      <c r="DTC37" s="11"/>
      <c r="DTD37" s="11"/>
      <c r="DTE37" s="11"/>
      <c r="DTF37" s="11"/>
      <c r="DTG37" s="11"/>
      <c r="DTH37" s="11"/>
      <c r="DTI37" s="11"/>
      <c r="DTJ37" s="11"/>
      <c r="DTK37" s="11"/>
      <c r="DTL37" s="11"/>
      <c r="DTM37" s="11"/>
      <c r="DTN37" s="11"/>
      <c r="DTO37" s="11"/>
      <c r="DTP37" s="11"/>
      <c r="DTQ37" s="11"/>
      <c r="DTR37" s="11"/>
      <c r="DTS37" s="11"/>
      <c r="DTT37" s="11"/>
      <c r="DTU37" s="11"/>
      <c r="DTV37" s="11"/>
      <c r="DTW37" s="11"/>
      <c r="DTX37" s="11"/>
      <c r="DTY37" s="11"/>
      <c r="DTZ37" s="11"/>
      <c r="DUA37" s="11"/>
      <c r="DUB37" s="11"/>
      <c r="DUC37" s="11"/>
      <c r="DUD37" s="11"/>
      <c r="DUE37" s="11"/>
      <c r="DUF37" s="11"/>
      <c r="DUG37" s="11"/>
      <c r="DUH37" s="11"/>
      <c r="DUI37" s="11"/>
      <c r="DUJ37" s="11"/>
      <c r="DUK37" s="11"/>
      <c r="DUL37" s="11"/>
      <c r="DUM37" s="11"/>
      <c r="DUN37" s="11"/>
      <c r="DUO37" s="11"/>
      <c r="DUP37" s="11"/>
      <c r="DUQ37" s="11"/>
      <c r="DUR37" s="11"/>
      <c r="DUS37" s="11"/>
      <c r="DUT37" s="11"/>
      <c r="DUU37" s="11"/>
      <c r="DUV37" s="11"/>
      <c r="DUW37" s="11"/>
      <c r="DUX37" s="11"/>
      <c r="DUY37" s="11"/>
      <c r="DUZ37" s="11"/>
      <c r="DVA37" s="11"/>
      <c r="DVB37" s="11"/>
      <c r="DVC37" s="11"/>
      <c r="DVD37" s="11"/>
      <c r="DVE37" s="11"/>
      <c r="DVF37" s="11"/>
      <c r="DVG37" s="11"/>
      <c r="DVH37" s="11"/>
      <c r="DVI37" s="11"/>
      <c r="DVJ37" s="11"/>
      <c r="DVK37" s="11"/>
      <c r="DVL37" s="11"/>
      <c r="DVM37" s="11"/>
      <c r="DVN37" s="11"/>
      <c r="DVO37" s="11"/>
      <c r="DVP37" s="11"/>
      <c r="DVQ37" s="11"/>
      <c r="DVR37" s="11"/>
      <c r="DVS37" s="11"/>
      <c r="DVT37" s="11"/>
      <c r="DVU37" s="11"/>
      <c r="DVV37" s="11"/>
      <c r="DVW37" s="11"/>
      <c r="DVX37" s="11"/>
      <c r="DVY37" s="11"/>
      <c r="DVZ37" s="11"/>
      <c r="DWA37" s="11"/>
      <c r="DWB37" s="11"/>
      <c r="DWC37" s="11"/>
      <c r="DWD37" s="11"/>
      <c r="DWE37" s="11"/>
      <c r="DWF37" s="11"/>
      <c r="DWG37" s="11"/>
      <c r="DWH37" s="11"/>
      <c r="DWI37" s="11"/>
      <c r="DWJ37" s="11"/>
      <c r="DWK37" s="11"/>
      <c r="DWL37" s="11"/>
      <c r="DWM37" s="11"/>
      <c r="DWN37" s="11"/>
      <c r="DWO37" s="11"/>
      <c r="DWP37" s="11"/>
      <c r="DWQ37" s="11"/>
      <c r="DWR37" s="11"/>
      <c r="DWS37" s="11"/>
      <c r="DWT37" s="11"/>
      <c r="DWU37" s="11"/>
      <c r="DWV37" s="11"/>
      <c r="DWW37" s="11"/>
      <c r="DWX37" s="11"/>
      <c r="DWY37" s="11"/>
      <c r="DWZ37" s="11"/>
      <c r="DXA37" s="11"/>
      <c r="DXB37" s="11"/>
      <c r="DXC37" s="11"/>
      <c r="DXD37" s="11"/>
      <c r="DXE37" s="11"/>
      <c r="DXF37" s="11"/>
      <c r="DXG37" s="11"/>
      <c r="DXH37" s="11"/>
      <c r="DXI37" s="11"/>
      <c r="DXJ37" s="11"/>
      <c r="DXK37" s="11"/>
      <c r="DXL37" s="11"/>
      <c r="DXM37" s="11"/>
      <c r="DXN37" s="11"/>
      <c r="DXO37" s="11"/>
      <c r="DXP37" s="11"/>
      <c r="DXQ37" s="11"/>
      <c r="DXR37" s="11"/>
      <c r="DXS37" s="11"/>
      <c r="DXT37" s="11"/>
      <c r="DXU37" s="11"/>
      <c r="DXV37" s="11"/>
      <c r="DXW37" s="11"/>
      <c r="DXX37" s="11"/>
      <c r="DXY37" s="11"/>
      <c r="DXZ37" s="11"/>
      <c r="DYA37" s="11"/>
      <c r="DYB37" s="11"/>
      <c r="DYC37" s="11"/>
      <c r="DYD37" s="11"/>
      <c r="DYE37" s="11"/>
      <c r="DYF37" s="11"/>
      <c r="DYG37" s="11"/>
      <c r="DYH37" s="11"/>
      <c r="DYI37" s="11"/>
      <c r="DYJ37" s="11"/>
      <c r="DYK37" s="11"/>
      <c r="DYL37" s="11"/>
      <c r="DYM37" s="11"/>
      <c r="DYN37" s="11"/>
      <c r="DYO37" s="11"/>
      <c r="DYP37" s="11"/>
      <c r="DYQ37" s="11"/>
      <c r="DYR37" s="11"/>
      <c r="DYS37" s="11"/>
      <c r="DYT37" s="11"/>
      <c r="DYU37" s="11"/>
      <c r="DYV37" s="11"/>
      <c r="DYW37" s="11"/>
      <c r="DYX37" s="11"/>
      <c r="DYY37" s="11"/>
      <c r="DYZ37" s="11"/>
      <c r="DZA37" s="11"/>
      <c r="DZB37" s="11"/>
      <c r="DZC37" s="11"/>
      <c r="DZD37" s="11"/>
      <c r="DZE37" s="11"/>
      <c r="DZF37" s="11"/>
      <c r="DZG37" s="11"/>
      <c r="DZH37" s="11"/>
      <c r="DZI37" s="11"/>
      <c r="DZJ37" s="11"/>
      <c r="DZK37" s="11"/>
      <c r="DZL37" s="11"/>
      <c r="DZM37" s="11"/>
      <c r="DZN37" s="11"/>
      <c r="DZO37" s="11"/>
      <c r="DZP37" s="11"/>
      <c r="DZQ37" s="11"/>
      <c r="DZR37" s="11"/>
      <c r="DZS37" s="11"/>
      <c r="DZT37" s="11"/>
      <c r="DZU37" s="11"/>
      <c r="DZV37" s="11"/>
      <c r="DZW37" s="11"/>
      <c r="DZX37" s="11"/>
      <c r="DZY37" s="11"/>
      <c r="DZZ37" s="11"/>
      <c r="EAA37" s="11"/>
      <c r="EAB37" s="11"/>
      <c r="EAC37" s="11"/>
      <c r="EAD37" s="11"/>
      <c r="EAE37" s="11"/>
      <c r="EAF37" s="11"/>
      <c r="EAG37" s="11"/>
      <c r="EAH37" s="11"/>
      <c r="EAI37" s="11"/>
      <c r="EAJ37" s="11"/>
      <c r="EAK37" s="11"/>
      <c r="EAL37" s="11"/>
      <c r="EAM37" s="11"/>
      <c r="EAN37" s="11"/>
      <c r="EAO37" s="11"/>
      <c r="EAP37" s="11"/>
      <c r="EAQ37" s="11"/>
      <c r="EAR37" s="11"/>
      <c r="EAS37" s="11"/>
      <c r="EAT37" s="11"/>
      <c r="EAU37" s="11"/>
      <c r="EAV37" s="11"/>
      <c r="EAW37" s="11"/>
      <c r="EAX37" s="11"/>
      <c r="EAY37" s="11"/>
      <c r="EAZ37" s="11"/>
      <c r="EBA37" s="11"/>
      <c r="EBB37" s="11"/>
      <c r="EBC37" s="11"/>
      <c r="EBD37" s="11"/>
      <c r="EBE37" s="11"/>
      <c r="EBF37" s="11"/>
      <c r="EBG37" s="11"/>
      <c r="EBH37" s="11"/>
      <c r="EBI37" s="11"/>
      <c r="EBJ37" s="11"/>
      <c r="EBK37" s="11"/>
      <c r="EBL37" s="11"/>
      <c r="EBM37" s="11"/>
      <c r="EBN37" s="11"/>
      <c r="EBO37" s="11"/>
      <c r="EBP37" s="11"/>
      <c r="EBQ37" s="11"/>
      <c r="EBR37" s="11"/>
      <c r="EBS37" s="11"/>
      <c r="EBT37" s="11"/>
      <c r="EBU37" s="11"/>
      <c r="EBV37" s="11"/>
      <c r="EBW37" s="11"/>
      <c r="EBX37" s="11"/>
      <c r="EBY37" s="11"/>
      <c r="EBZ37" s="11"/>
      <c r="ECA37" s="11"/>
      <c r="ECB37" s="11"/>
      <c r="ECC37" s="11"/>
      <c r="ECD37" s="11"/>
      <c r="ECE37" s="11"/>
      <c r="ECF37" s="11"/>
      <c r="ECG37" s="11"/>
      <c r="ECH37" s="11"/>
      <c r="ECI37" s="11"/>
      <c r="ECJ37" s="11"/>
      <c r="ECK37" s="11"/>
      <c r="ECL37" s="11"/>
      <c r="ECM37" s="11"/>
      <c r="ECN37" s="11"/>
      <c r="ECO37" s="11"/>
      <c r="ECP37" s="11"/>
      <c r="ECQ37" s="11"/>
      <c r="ECR37" s="11"/>
      <c r="ECS37" s="11"/>
      <c r="ECT37" s="11"/>
      <c r="ECU37" s="11"/>
      <c r="ECV37" s="11"/>
      <c r="ECW37" s="11"/>
      <c r="ECX37" s="11"/>
      <c r="ECY37" s="11"/>
      <c r="ECZ37" s="11"/>
      <c r="EDA37" s="11"/>
      <c r="EDB37" s="11"/>
      <c r="EDC37" s="11"/>
      <c r="EDD37" s="11"/>
      <c r="EDE37" s="11"/>
      <c r="EDF37" s="11"/>
      <c r="EDG37" s="11"/>
      <c r="EDH37" s="11"/>
      <c r="EDI37" s="11"/>
      <c r="EDJ37" s="11"/>
      <c r="EDK37" s="11"/>
      <c r="EDL37" s="11"/>
      <c r="EDM37" s="11"/>
      <c r="EDN37" s="11"/>
      <c r="EDO37" s="11"/>
      <c r="EDP37" s="11"/>
      <c r="EDQ37" s="11"/>
      <c r="EDR37" s="11"/>
      <c r="EDS37" s="11"/>
      <c r="EDT37" s="11"/>
      <c r="EDU37" s="11"/>
      <c r="EDV37" s="11"/>
      <c r="EDW37" s="11"/>
      <c r="EDX37" s="11"/>
      <c r="EDY37" s="11"/>
      <c r="EDZ37" s="11"/>
      <c r="EEA37" s="11"/>
      <c r="EEB37" s="11"/>
      <c r="EEC37" s="11"/>
      <c r="EED37" s="11"/>
      <c r="EEE37" s="11"/>
      <c r="EEF37" s="11"/>
      <c r="EEG37" s="11"/>
      <c r="EEH37" s="11"/>
      <c r="EEI37" s="11"/>
      <c r="EEJ37" s="11"/>
      <c r="EEK37" s="11"/>
      <c r="EEL37" s="11"/>
      <c r="EEM37" s="11"/>
      <c r="EEN37" s="11"/>
      <c r="EEO37" s="11"/>
      <c r="EEP37" s="11"/>
      <c r="EEQ37" s="11"/>
      <c r="EER37" s="11"/>
      <c r="EES37" s="11"/>
      <c r="EET37" s="11"/>
      <c r="EEU37" s="11"/>
      <c r="EEV37" s="11"/>
      <c r="EEW37" s="11"/>
      <c r="EEX37" s="11"/>
      <c r="EEY37" s="11"/>
      <c r="EEZ37" s="11"/>
      <c r="EFA37" s="11"/>
      <c r="EFB37" s="11"/>
      <c r="EFC37" s="11"/>
      <c r="EFD37" s="11"/>
      <c r="EFE37" s="11"/>
      <c r="EFF37" s="11"/>
      <c r="EFG37" s="11"/>
      <c r="EFH37" s="11"/>
      <c r="EFI37" s="11"/>
      <c r="EFJ37" s="11"/>
      <c r="EFK37" s="11"/>
      <c r="EFL37" s="11"/>
      <c r="EFM37" s="11"/>
      <c r="EFN37" s="11"/>
      <c r="EFO37" s="11"/>
      <c r="EFP37" s="11"/>
      <c r="EFQ37" s="11"/>
      <c r="EFR37" s="11"/>
      <c r="EFS37" s="11"/>
      <c r="EFT37" s="11"/>
      <c r="EFU37" s="11"/>
      <c r="EFV37" s="11"/>
      <c r="EFW37" s="11"/>
      <c r="EFX37" s="11"/>
      <c r="EFY37" s="11"/>
      <c r="EFZ37" s="11"/>
      <c r="EGA37" s="11"/>
      <c r="EGB37" s="11"/>
      <c r="EGC37" s="11"/>
      <c r="EGD37" s="11"/>
      <c r="EGE37" s="11"/>
      <c r="EGF37" s="11"/>
      <c r="EGG37" s="11"/>
      <c r="EGH37" s="11"/>
      <c r="EGI37" s="11"/>
      <c r="EGJ37" s="11"/>
      <c r="EGK37" s="11"/>
      <c r="EGL37" s="11"/>
      <c r="EGM37" s="11"/>
      <c r="EGN37" s="11"/>
      <c r="EGO37" s="11"/>
      <c r="EGP37" s="11"/>
      <c r="EGQ37" s="11"/>
      <c r="EGR37" s="11"/>
      <c r="EGS37" s="11"/>
      <c r="EGT37" s="11"/>
      <c r="EGU37" s="11"/>
      <c r="EGV37" s="11"/>
      <c r="EGW37" s="11"/>
      <c r="EGX37" s="11"/>
      <c r="EGY37" s="11"/>
      <c r="EGZ37" s="11"/>
      <c r="EHA37" s="11"/>
      <c r="EHB37" s="11"/>
      <c r="EHC37" s="11"/>
      <c r="EHD37" s="11"/>
      <c r="EHE37" s="11"/>
      <c r="EHF37" s="11"/>
      <c r="EHG37" s="11"/>
      <c r="EHH37" s="11"/>
      <c r="EHI37" s="11"/>
      <c r="EHJ37" s="11"/>
      <c r="EHK37" s="11"/>
      <c r="EHL37" s="11"/>
      <c r="EHM37" s="11"/>
      <c r="EHN37" s="11"/>
      <c r="EHO37" s="11"/>
      <c r="EHP37" s="11"/>
      <c r="EHQ37" s="11"/>
      <c r="EHR37" s="11"/>
      <c r="EHS37" s="11"/>
      <c r="EHT37" s="11"/>
      <c r="EHU37" s="11"/>
      <c r="EHV37" s="11"/>
      <c r="EHW37" s="11"/>
      <c r="EHX37" s="11"/>
      <c r="EHY37" s="11"/>
      <c r="EHZ37" s="11"/>
      <c r="EIA37" s="11"/>
      <c r="EIB37" s="11"/>
      <c r="EIC37" s="11"/>
      <c r="EID37" s="11"/>
      <c r="EIE37" s="11"/>
      <c r="EIF37" s="11"/>
      <c r="EIG37" s="11"/>
      <c r="EIH37" s="11"/>
      <c r="EII37" s="11"/>
      <c r="EIJ37" s="11"/>
      <c r="EIK37" s="11"/>
      <c r="EIL37" s="11"/>
      <c r="EIM37" s="11"/>
      <c r="EIN37" s="11"/>
      <c r="EIO37" s="11"/>
      <c r="EIP37" s="11"/>
      <c r="EIQ37" s="11"/>
      <c r="EIR37" s="11"/>
      <c r="EIS37" s="11"/>
      <c r="EIT37" s="11"/>
      <c r="EIU37" s="11"/>
      <c r="EIV37" s="11"/>
      <c r="EIW37" s="11"/>
      <c r="EIX37" s="11"/>
      <c r="EIY37" s="11"/>
      <c r="EIZ37" s="11"/>
      <c r="EJA37" s="11"/>
      <c r="EJB37" s="11"/>
      <c r="EJC37" s="11"/>
      <c r="EJD37" s="11"/>
      <c r="EJE37" s="11"/>
      <c r="EJF37" s="11"/>
      <c r="EJG37" s="11"/>
      <c r="EJH37" s="11"/>
      <c r="EJI37" s="11"/>
      <c r="EJJ37" s="11"/>
      <c r="EJK37" s="11"/>
      <c r="EJL37" s="11"/>
      <c r="EJM37" s="11"/>
      <c r="EJN37" s="11"/>
      <c r="EJO37" s="11"/>
      <c r="EJP37" s="11"/>
      <c r="EJQ37" s="11"/>
      <c r="EJR37" s="11"/>
      <c r="EJS37" s="11"/>
      <c r="EJT37" s="11"/>
      <c r="EJU37" s="11"/>
      <c r="EJV37" s="11"/>
      <c r="EJW37" s="11"/>
      <c r="EJX37" s="11"/>
      <c r="EJY37" s="11"/>
      <c r="EJZ37" s="11"/>
      <c r="EKA37" s="11"/>
      <c r="EKB37" s="11"/>
      <c r="EKC37" s="11"/>
      <c r="EKD37" s="11"/>
      <c r="EKE37" s="11"/>
      <c r="EKF37" s="11"/>
      <c r="EKG37" s="11"/>
      <c r="EKH37" s="11"/>
      <c r="EKI37" s="11"/>
      <c r="EKJ37" s="11"/>
      <c r="EKK37" s="11"/>
      <c r="EKL37" s="11"/>
      <c r="EKM37" s="11"/>
      <c r="EKN37" s="11"/>
      <c r="EKO37" s="11"/>
      <c r="EKP37" s="11"/>
      <c r="EKQ37" s="11"/>
      <c r="EKR37" s="11"/>
      <c r="EKS37" s="11"/>
      <c r="EKT37" s="11"/>
      <c r="EKU37" s="11"/>
      <c r="EKV37" s="11"/>
      <c r="EKW37" s="11"/>
      <c r="EKX37" s="11"/>
      <c r="EKY37" s="11"/>
      <c r="EKZ37" s="11"/>
      <c r="ELA37" s="11"/>
      <c r="ELB37" s="11"/>
      <c r="ELC37" s="11"/>
      <c r="ELD37" s="11"/>
      <c r="ELE37" s="11"/>
      <c r="ELF37" s="11"/>
      <c r="ELG37" s="11"/>
      <c r="ELH37" s="11"/>
      <c r="ELI37" s="11"/>
      <c r="ELJ37" s="11"/>
      <c r="ELK37" s="11"/>
      <c r="ELL37" s="11"/>
      <c r="ELM37" s="11"/>
      <c r="ELN37" s="11"/>
      <c r="ELO37" s="11"/>
      <c r="ELP37" s="11"/>
      <c r="ELQ37" s="11"/>
      <c r="ELR37" s="11"/>
      <c r="ELS37" s="11"/>
      <c r="ELT37" s="11"/>
      <c r="ELU37" s="11"/>
      <c r="ELV37" s="11"/>
      <c r="ELW37" s="11"/>
      <c r="ELX37" s="11"/>
      <c r="ELY37" s="11"/>
      <c r="ELZ37" s="11"/>
      <c r="EMA37" s="11"/>
      <c r="EMB37" s="11"/>
      <c r="EMC37" s="11"/>
      <c r="EMD37" s="11"/>
      <c r="EME37" s="11"/>
      <c r="EMF37" s="11"/>
      <c r="EMG37" s="11"/>
      <c r="EMH37" s="11"/>
      <c r="EMI37" s="11"/>
      <c r="EMJ37" s="11"/>
      <c r="EMK37" s="11"/>
      <c r="EML37" s="11"/>
      <c r="EMM37" s="11"/>
      <c r="EMN37" s="11"/>
      <c r="EMO37" s="11"/>
      <c r="EMP37" s="11"/>
      <c r="EMQ37" s="11"/>
      <c r="EMR37" s="11"/>
      <c r="EMS37" s="11"/>
      <c r="EMT37" s="11"/>
      <c r="EMU37" s="11"/>
      <c r="EMV37" s="11"/>
      <c r="EMW37" s="11"/>
      <c r="EMX37" s="11"/>
      <c r="EMY37" s="11"/>
      <c r="EMZ37" s="11"/>
      <c r="ENA37" s="11"/>
      <c r="ENB37" s="11"/>
      <c r="ENC37" s="11"/>
      <c r="END37" s="11"/>
      <c r="ENE37" s="11"/>
      <c r="ENF37" s="11"/>
      <c r="ENG37" s="11"/>
      <c r="ENH37" s="11"/>
      <c r="ENI37" s="11"/>
      <c r="ENJ37" s="11"/>
      <c r="ENK37" s="11"/>
      <c r="ENL37" s="11"/>
      <c r="ENM37" s="11"/>
      <c r="ENN37" s="11"/>
      <c r="ENO37" s="11"/>
      <c r="ENP37" s="11"/>
      <c r="ENQ37" s="11"/>
      <c r="ENR37" s="11"/>
      <c r="ENS37" s="11"/>
      <c r="ENT37" s="11"/>
      <c r="ENU37" s="11"/>
      <c r="ENV37" s="11"/>
      <c r="ENW37" s="11"/>
      <c r="ENX37" s="11"/>
      <c r="ENY37" s="11"/>
      <c r="ENZ37" s="11"/>
      <c r="EOA37" s="11"/>
      <c r="EOB37" s="11"/>
      <c r="EOC37" s="11"/>
      <c r="EOD37" s="11"/>
      <c r="EOE37" s="11"/>
      <c r="EOF37" s="11"/>
      <c r="EOG37" s="11"/>
      <c r="EOH37" s="11"/>
      <c r="EOI37" s="11"/>
      <c r="EOJ37" s="11"/>
      <c r="EOK37" s="11"/>
      <c r="EOL37" s="11"/>
      <c r="EOM37" s="11"/>
      <c r="EON37" s="11"/>
      <c r="EOO37" s="11"/>
      <c r="EOP37" s="11"/>
      <c r="EOQ37" s="11"/>
      <c r="EOR37" s="11"/>
      <c r="EOS37" s="11"/>
      <c r="EOT37" s="11"/>
      <c r="EOU37" s="11"/>
      <c r="EOV37" s="11"/>
      <c r="EOW37" s="11"/>
      <c r="EOX37" s="11"/>
      <c r="EOY37" s="11"/>
      <c r="EOZ37" s="11"/>
      <c r="EPA37" s="11"/>
      <c r="EPB37" s="11"/>
      <c r="EPC37" s="11"/>
      <c r="EPD37" s="11"/>
      <c r="EPE37" s="11"/>
      <c r="EPF37" s="11"/>
      <c r="EPG37" s="11"/>
      <c r="EPH37" s="11"/>
      <c r="EPI37" s="11"/>
      <c r="EPJ37" s="11"/>
      <c r="EPK37" s="11"/>
      <c r="EPL37" s="11"/>
      <c r="EPM37" s="11"/>
      <c r="EPN37" s="11"/>
      <c r="EPO37" s="11"/>
      <c r="EPP37" s="11"/>
      <c r="EPQ37" s="11"/>
      <c r="EPR37" s="11"/>
      <c r="EPS37" s="11"/>
      <c r="EPT37" s="11"/>
      <c r="EPU37" s="11"/>
      <c r="EPV37" s="11"/>
      <c r="EPW37" s="11"/>
      <c r="EPX37" s="11"/>
      <c r="EPY37" s="11"/>
      <c r="EPZ37" s="11"/>
      <c r="EQA37" s="11"/>
      <c r="EQB37" s="11"/>
      <c r="EQC37" s="11"/>
      <c r="EQD37" s="11"/>
      <c r="EQE37" s="11"/>
      <c r="EQF37" s="11"/>
      <c r="EQG37" s="11"/>
      <c r="EQH37" s="11"/>
      <c r="EQI37" s="11"/>
      <c r="EQJ37" s="11"/>
      <c r="EQK37" s="11"/>
      <c r="EQL37" s="11"/>
      <c r="EQM37" s="11"/>
      <c r="EQN37" s="11"/>
      <c r="EQO37" s="11"/>
      <c r="EQP37" s="11"/>
      <c r="EQQ37" s="11"/>
      <c r="EQR37" s="11"/>
      <c r="EQS37" s="11"/>
      <c r="EQT37" s="11"/>
      <c r="EQU37" s="11"/>
      <c r="EQV37" s="11"/>
      <c r="EQW37" s="11"/>
      <c r="EQX37" s="11"/>
      <c r="EQY37" s="11"/>
      <c r="EQZ37" s="11"/>
      <c r="ERA37" s="11"/>
      <c r="ERB37" s="11"/>
      <c r="ERC37" s="11"/>
      <c r="ERD37" s="11"/>
      <c r="ERE37" s="11"/>
      <c r="ERF37" s="11"/>
      <c r="ERG37" s="11"/>
      <c r="ERH37" s="11"/>
      <c r="ERI37" s="11"/>
      <c r="ERJ37" s="11"/>
      <c r="ERK37" s="11"/>
      <c r="ERL37" s="11"/>
      <c r="ERM37" s="11"/>
      <c r="ERN37" s="11"/>
      <c r="ERO37" s="11"/>
      <c r="ERP37" s="11"/>
      <c r="ERQ37" s="11"/>
      <c r="ERR37" s="11"/>
      <c r="ERS37" s="11"/>
      <c r="ERT37" s="11"/>
      <c r="ERU37" s="11"/>
      <c r="ERV37" s="11"/>
      <c r="ERW37" s="11"/>
      <c r="ERX37" s="11"/>
      <c r="ERY37" s="11"/>
      <c r="ERZ37" s="11"/>
      <c r="ESA37" s="11"/>
      <c r="ESB37" s="11"/>
      <c r="ESC37" s="11"/>
      <c r="ESD37" s="11"/>
      <c r="ESE37" s="11"/>
      <c r="ESF37" s="11"/>
      <c r="ESG37" s="11"/>
      <c r="ESH37" s="11"/>
      <c r="ESI37" s="11"/>
      <c r="ESJ37" s="11"/>
      <c r="ESK37" s="11"/>
      <c r="ESL37" s="11"/>
      <c r="ESM37" s="11"/>
      <c r="ESN37" s="11"/>
      <c r="ESO37" s="11"/>
      <c r="ESP37" s="11"/>
      <c r="ESQ37" s="11"/>
      <c r="ESR37" s="11"/>
      <c r="ESS37" s="11"/>
      <c r="EST37" s="11"/>
      <c r="ESU37" s="11"/>
      <c r="ESV37" s="11"/>
      <c r="ESW37" s="11"/>
      <c r="ESX37" s="11"/>
      <c r="ESY37" s="11"/>
      <c r="ESZ37" s="11"/>
      <c r="ETA37" s="11"/>
      <c r="ETB37" s="11"/>
      <c r="ETC37" s="11"/>
      <c r="ETD37" s="11"/>
      <c r="ETE37" s="11"/>
      <c r="ETF37" s="11"/>
      <c r="ETG37" s="11"/>
      <c r="ETH37" s="11"/>
      <c r="ETI37" s="11"/>
      <c r="ETJ37" s="11"/>
      <c r="ETK37" s="11"/>
      <c r="ETL37" s="11"/>
      <c r="ETM37" s="11"/>
      <c r="ETN37" s="11"/>
      <c r="ETO37" s="11"/>
      <c r="ETP37" s="11"/>
      <c r="ETQ37" s="11"/>
      <c r="ETR37" s="11"/>
      <c r="ETS37" s="11"/>
      <c r="ETT37" s="11"/>
      <c r="ETU37" s="11"/>
      <c r="ETV37" s="11"/>
      <c r="ETW37" s="11"/>
      <c r="ETX37" s="11"/>
      <c r="ETY37" s="11"/>
      <c r="ETZ37" s="11"/>
      <c r="EUA37" s="11"/>
      <c r="EUB37" s="11"/>
      <c r="EUC37" s="11"/>
      <c r="EUD37" s="11"/>
      <c r="EUE37" s="11"/>
      <c r="EUF37" s="11"/>
      <c r="EUG37" s="11"/>
      <c r="EUH37" s="11"/>
      <c r="EUI37" s="11"/>
      <c r="EUJ37" s="11"/>
      <c r="EUK37" s="11"/>
      <c r="EUL37" s="11"/>
      <c r="EUM37" s="11"/>
      <c r="EUN37" s="11"/>
      <c r="EUO37" s="11"/>
      <c r="EUP37" s="11"/>
      <c r="EUQ37" s="11"/>
      <c r="EUR37" s="11"/>
      <c r="EUS37" s="11"/>
      <c r="EUT37" s="11"/>
      <c r="EUU37" s="11"/>
      <c r="EUV37" s="11"/>
      <c r="EUW37" s="11"/>
      <c r="EUX37" s="11"/>
      <c r="EUY37" s="11"/>
      <c r="EUZ37" s="11"/>
      <c r="EVA37" s="11"/>
      <c r="EVB37" s="11"/>
      <c r="EVC37" s="11"/>
      <c r="EVD37" s="11"/>
      <c r="EVE37" s="11"/>
      <c r="EVF37" s="11"/>
      <c r="EVG37" s="11"/>
      <c r="EVH37" s="11"/>
      <c r="EVI37" s="11"/>
      <c r="EVJ37" s="11"/>
      <c r="EVK37" s="11"/>
      <c r="EVL37" s="11"/>
      <c r="EVM37" s="11"/>
      <c r="EVN37" s="11"/>
      <c r="EVO37" s="11"/>
      <c r="EVP37" s="11"/>
      <c r="EVQ37" s="11"/>
      <c r="EVR37" s="11"/>
      <c r="EVS37" s="11"/>
      <c r="EVT37" s="11"/>
      <c r="EVU37" s="11"/>
      <c r="EVV37" s="11"/>
      <c r="EVW37" s="11"/>
      <c r="EVX37" s="11"/>
      <c r="EVY37" s="11"/>
      <c r="EVZ37" s="11"/>
      <c r="EWA37" s="11"/>
      <c r="EWB37" s="11"/>
      <c r="EWC37" s="11"/>
      <c r="EWD37" s="11"/>
      <c r="EWE37" s="11"/>
      <c r="EWF37" s="11"/>
      <c r="EWG37" s="11"/>
      <c r="EWH37" s="11"/>
      <c r="EWI37" s="11"/>
      <c r="EWJ37" s="11"/>
      <c r="EWK37" s="11"/>
      <c r="EWL37" s="11"/>
      <c r="EWM37" s="11"/>
      <c r="EWN37" s="11"/>
      <c r="EWO37" s="11"/>
      <c r="EWP37" s="11"/>
      <c r="EWQ37" s="11"/>
      <c r="EWR37" s="11"/>
      <c r="EWS37" s="11"/>
      <c r="EWT37" s="11"/>
      <c r="EWU37" s="11"/>
      <c r="EWV37" s="11"/>
      <c r="EWW37" s="11"/>
      <c r="EWX37" s="11"/>
      <c r="EWY37" s="11"/>
      <c r="EWZ37" s="11"/>
      <c r="EXA37" s="11"/>
      <c r="EXB37" s="11"/>
      <c r="EXC37" s="11"/>
      <c r="EXD37" s="11"/>
      <c r="EXE37" s="11"/>
      <c r="EXF37" s="11"/>
      <c r="EXG37" s="11"/>
      <c r="EXH37" s="11"/>
      <c r="EXI37" s="11"/>
      <c r="EXJ37" s="11"/>
      <c r="EXK37" s="11"/>
      <c r="EXL37" s="11"/>
      <c r="EXM37" s="11"/>
      <c r="EXN37" s="11"/>
      <c r="EXO37" s="11"/>
      <c r="EXP37" s="11"/>
      <c r="EXQ37" s="11"/>
      <c r="EXR37" s="11"/>
      <c r="EXS37" s="11"/>
      <c r="EXT37" s="11"/>
      <c r="EXU37" s="11"/>
      <c r="EXV37" s="11"/>
      <c r="EXW37" s="11"/>
      <c r="EXX37" s="11"/>
      <c r="EXY37" s="11"/>
      <c r="EXZ37" s="11"/>
      <c r="EYA37" s="11"/>
      <c r="EYB37" s="11"/>
      <c r="EYC37" s="11"/>
      <c r="EYD37" s="11"/>
      <c r="EYE37" s="11"/>
      <c r="EYF37" s="11"/>
      <c r="EYG37" s="11"/>
      <c r="EYH37" s="11"/>
      <c r="EYI37" s="11"/>
      <c r="EYJ37" s="11"/>
      <c r="EYK37" s="11"/>
      <c r="EYL37" s="11"/>
      <c r="EYM37" s="11"/>
      <c r="EYN37" s="11"/>
      <c r="EYO37" s="11"/>
      <c r="EYP37" s="11"/>
      <c r="EYQ37" s="11"/>
      <c r="EYR37" s="11"/>
      <c r="EYS37" s="11"/>
      <c r="EYT37" s="11"/>
      <c r="EYU37" s="11"/>
      <c r="EYV37" s="11"/>
      <c r="EYW37" s="11"/>
      <c r="EYX37" s="11"/>
      <c r="EYY37" s="11"/>
      <c r="EYZ37" s="11"/>
      <c r="EZA37" s="11"/>
      <c r="EZB37" s="11"/>
      <c r="EZC37" s="11"/>
      <c r="EZD37" s="11"/>
      <c r="EZE37" s="11"/>
      <c r="EZF37" s="11"/>
      <c r="EZG37" s="11"/>
      <c r="EZH37" s="11"/>
      <c r="EZI37" s="11"/>
      <c r="EZJ37" s="11"/>
      <c r="EZK37" s="11"/>
      <c r="EZL37" s="11"/>
      <c r="EZM37" s="11"/>
      <c r="EZN37" s="11"/>
      <c r="EZO37" s="11"/>
      <c r="EZP37" s="11"/>
      <c r="EZQ37" s="11"/>
      <c r="EZR37" s="11"/>
      <c r="EZS37" s="11"/>
      <c r="EZT37" s="11"/>
      <c r="EZU37" s="11"/>
      <c r="EZV37" s="11"/>
      <c r="EZW37" s="11"/>
      <c r="EZX37" s="11"/>
      <c r="EZY37" s="11"/>
      <c r="EZZ37" s="11"/>
      <c r="FAA37" s="11"/>
      <c r="FAB37" s="11"/>
      <c r="FAC37" s="11"/>
      <c r="FAD37" s="11"/>
      <c r="FAE37" s="11"/>
      <c r="FAF37" s="11"/>
      <c r="FAG37" s="11"/>
      <c r="FAH37" s="11"/>
      <c r="FAI37" s="11"/>
      <c r="FAJ37" s="11"/>
      <c r="FAK37" s="11"/>
      <c r="FAL37" s="11"/>
      <c r="FAM37" s="11"/>
      <c r="FAN37" s="11"/>
      <c r="FAO37" s="11"/>
      <c r="FAP37" s="11"/>
      <c r="FAQ37" s="11"/>
      <c r="FAR37" s="11"/>
      <c r="FAS37" s="11"/>
      <c r="FAT37" s="11"/>
      <c r="FAU37" s="11"/>
      <c r="FAV37" s="11"/>
      <c r="FAW37" s="11"/>
      <c r="FAX37" s="11"/>
      <c r="FAY37" s="11"/>
      <c r="FAZ37" s="11"/>
      <c r="FBA37" s="11"/>
      <c r="FBB37" s="11"/>
      <c r="FBC37" s="11"/>
      <c r="FBD37" s="11"/>
      <c r="FBE37" s="11"/>
      <c r="FBF37" s="11"/>
      <c r="FBG37" s="11"/>
      <c r="FBH37" s="11"/>
      <c r="FBI37" s="11"/>
      <c r="FBJ37" s="11"/>
      <c r="FBK37" s="11"/>
      <c r="FBL37" s="11"/>
      <c r="FBM37" s="11"/>
      <c r="FBN37" s="11"/>
      <c r="FBO37" s="11"/>
      <c r="FBP37" s="11"/>
      <c r="FBQ37" s="11"/>
      <c r="FBR37" s="11"/>
      <c r="FBS37" s="11"/>
      <c r="FBT37" s="11"/>
      <c r="FBU37" s="11"/>
      <c r="FBV37" s="11"/>
      <c r="FBW37" s="11"/>
      <c r="FBX37" s="11"/>
      <c r="FBY37" s="11"/>
      <c r="FBZ37" s="11"/>
      <c r="FCA37" s="11"/>
      <c r="FCB37" s="11"/>
      <c r="FCC37" s="11"/>
      <c r="FCD37" s="11"/>
      <c r="FCE37" s="11"/>
      <c r="FCF37" s="11"/>
      <c r="FCG37" s="11"/>
      <c r="FCH37" s="11"/>
      <c r="FCI37" s="11"/>
      <c r="FCJ37" s="11"/>
      <c r="FCK37" s="11"/>
      <c r="FCL37" s="11"/>
      <c r="FCM37" s="11"/>
      <c r="FCN37" s="11"/>
      <c r="FCO37" s="11"/>
      <c r="FCP37" s="11"/>
      <c r="FCQ37" s="11"/>
      <c r="FCR37" s="11"/>
      <c r="FCS37" s="11"/>
      <c r="FCT37" s="11"/>
      <c r="FCU37" s="11"/>
      <c r="FCV37" s="11"/>
      <c r="FCW37" s="11"/>
      <c r="FCX37" s="11"/>
      <c r="FCY37" s="11"/>
      <c r="FCZ37" s="11"/>
      <c r="FDA37" s="11"/>
      <c r="FDB37" s="11"/>
      <c r="FDC37" s="11"/>
      <c r="FDD37" s="11"/>
      <c r="FDE37" s="11"/>
      <c r="FDF37" s="11"/>
      <c r="FDG37" s="11"/>
      <c r="FDH37" s="11"/>
      <c r="FDI37" s="11"/>
      <c r="FDJ37" s="11"/>
      <c r="FDK37" s="11"/>
      <c r="FDL37" s="11"/>
      <c r="FDM37" s="11"/>
      <c r="FDN37" s="11"/>
      <c r="FDO37" s="11"/>
      <c r="FDP37" s="11"/>
      <c r="FDQ37" s="11"/>
      <c r="FDR37" s="11"/>
      <c r="FDS37" s="11"/>
      <c r="FDT37" s="11"/>
      <c r="FDU37" s="11"/>
      <c r="FDV37" s="11"/>
      <c r="FDW37" s="11"/>
      <c r="FDX37" s="11"/>
      <c r="FDY37" s="11"/>
      <c r="FDZ37" s="11"/>
      <c r="FEA37" s="11"/>
      <c r="FEB37" s="11"/>
      <c r="FEC37" s="11"/>
      <c r="FED37" s="11"/>
      <c r="FEE37" s="11"/>
      <c r="FEF37" s="11"/>
      <c r="FEG37" s="11"/>
      <c r="FEH37" s="11"/>
      <c r="FEI37" s="11"/>
      <c r="FEJ37" s="11"/>
      <c r="FEK37" s="11"/>
      <c r="FEL37" s="11"/>
      <c r="FEM37" s="11"/>
      <c r="FEN37" s="11"/>
      <c r="FEO37" s="11"/>
      <c r="FEP37" s="11"/>
      <c r="FEQ37" s="11"/>
      <c r="FER37" s="11"/>
      <c r="FES37" s="11"/>
      <c r="FET37" s="11"/>
      <c r="FEU37" s="11"/>
      <c r="FEV37" s="11"/>
      <c r="FEW37" s="11"/>
      <c r="FEX37" s="11"/>
      <c r="FEY37" s="11"/>
      <c r="FEZ37" s="11"/>
      <c r="FFA37" s="11"/>
      <c r="FFB37" s="11"/>
      <c r="FFC37" s="11"/>
      <c r="FFD37" s="11"/>
      <c r="FFE37" s="11"/>
      <c r="FFF37" s="11"/>
      <c r="FFG37" s="11"/>
      <c r="FFH37" s="11"/>
      <c r="FFI37" s="11"/>
      <c r="FFJ37" s="11"/>
      <c r="FFK37" s="11"/>
      <c r="FFL37" s="11"/>
      <c r="FFM37" s="11"/>
      <c r="FFN37" s="11"/>
      <c r="FFO37" s="11"/>
      <c r="FFP37" s="11"/>
      <c r="FFQ37" s="11"/>
      <c r="FFR37" s="11"/>
      <c r="FFS37" s="11"/>
      <c r="FFT37" s="11"/>
      <c r="FFU37" s="11"/>
      <c r="FFV37" s="11"/>
      <c r="FFW37" s="11"/>
      <c r="FFX37" s="11"/>
      <c r="FFY37" s="11"/>
      <c r="FFZ37" s="11"/>
      <c r="FGA37" s="11"/>
      <c r="FGB37" s="11"/>
      <c r="FGC37" s="11"/>
      <c r="FGD37" s="11"/>
      <c r="FGE37" s="11"/>
      <c r="FGF37" s="11"/>
      <c r="FGG37" s="11"/>
      <c r="FGH37" s="11"/>
      <c r="FGI37" s="11"/>
      <c r="FGJ37" s="11"/>
      <c r="FGK37" s="11"/>
      <c r="FGL37" s="11"/>
      <c r="FGM37" s="11"/>
      <c r="FGN37" s="11"/>
      <c r="FGO37" s="11"/>
      <c r="FGP37" s="11"/>
      <c r="FGQ37" s="11"/>
      <c r="FGR37" s="11"/>
      <c r="FGS37" s="11"/>
      <c r="FGT37" s="11"/>
      <c r="FGU37" s="11"/>
      <c r="FGV37" s="11"/>
      <c r="FGW37" s="11"/>
      <c r="FGX37" s="11"/>
      <c r="FGY37" s="11"/>
      <c r="FGZ37" s="11"/>
      <c r="FHA37" s="11"/>
      <c r="FHB37" s="11"/>
      <c r="FHC37" s="11"/>
      <c r="FHD37" s="11"/>
      <c r="FHE37" s="11"/>
      <c r="FHF37" s="11"/>
      <c r="FHG37" s="11"/>
      <c r="FHH37" s="11"/>
      <c r="FHI37" s="11"/>
      <c r="FHJ37" s="11"/>
      <c r="FHK37" s="11"/>
      <c r="FHL37" s="11"/>
      <c r="FHM37" s="11"/>
      <c r="FHN37" s="11"/>
      <c r="FHO37" s="11"/>
      <c r="FHP37" s="11"/>
      <c r="FHQ37" s="11"/>
      <c r="FHR37" s="11"/>
      <c r="FHS37" s="11"/>
      <c r="FHT37" s="11"/>
      <c r="FHU37" s="11"/>
      <c r="FHV37" s="11"/>
      <c r="FHW37" s="11"/>
      <c r="FHX37" s="11"/>
      <c r="FHY37" s="11"/>
      <c r="FHZ37" s="11"/>
      <c r="FIA37" s="11"/>
      <c r="FIB37" s="11"/>
      <c r="FIC37" s="11"/>
      <c r="FID37" s="11"/>
      <c r="FIE37" s="11"/>
      <c r="FIF37" s="11"/>
      <c r="FIG37" s="11"/>
      <c r="FIH37" s="11"/>
      <c r="FII37" s="11"/>
      <c r="FIJ37" s="11"/>
      <c r="FIK37" s="11"/>
      <c r="FIL37" s="11"/>
      <c r="FIM37" s="11"/>
      <c r="FIN37" s="11"/>
      <c r="FIO37" s="11"/>
      <c r="FIP37" s="11"/>
      <c r="FIQ37" s="11"/>
      <c r="FIR37" s="11"/>
      <c r="FIS37" s="11"/>
      <c r="FIT37" s="11"/>
      <c r="FIU37" s="11"/>
      <c r="FIV37" s="11"/>
      <c r="FIW37" s="11"/>
      <c r="FIX37" s="11"/>
      <c r="FIY37" s="11"/>
      <c r="FIZ37" s="11"/>
      <c r="FJA37" s="11"/>
      <c r="FJB37" s="11"/>
      <c r="FJC37" s="11"/>
      <c r="FJD37" s="11"/>
      <c r="FJE37" s="11"/>
      <c r="FJF37" s="11"/>
      <c r="FJG37" s="11"/>
      <c r="FJH37" s="11"/>
      <c r="FJI37" s="11"/>
      <c r="FJJ37" s="11"/>
      <c r="FJK37" s="11"/>
      <c r="FJL37" s="11"/>
      <c r="FJM37" s="11"/>
      <c r="FJN37" s="11"/>
      <c r="FJO37" s="11"/>
      <c r="FJP37" s="11"/>
      <c r="FJQ37" s="11"/>
      <c r="FJR37" s="11"/>
      <c r="FJS37" s="11"/>
      <c r="FJT37" s="11"/>
      <c r="FJU37" s="11"/>
      <c r="FJV37" s="11"/>
      <c r="FJW37" s="11"/>
      <c r="FJX37" s="11"/>
      <c r="FJY37" s="11"/>
      <c r="FJZ37" s="11"/>
      <c r="FKA37" s="11"/>
      <c r="FKB37" s="11"/>
      <c r="FKC37" s="11"/>
      <c r="FKD37" s="11"/>
      <c r="FKE37" s="11"/>
      <c r="FKF37" s="11"/>
      <c r="FKG37" s="11"/>
      <c r="FKH37" s="11"/>
      <c r="FKI37" s="11"/>
      <c r="FKJ37" s="11"/>
      <c r="FKK37" s="11"/>
      <c r="FKL37" s="11"/>
      <c r="FKM37" s="11"/>
      <c r="FKN37" s="11"/>
      <c r="FKO37" s="11"/>
      <c r="FKP37" s="11"/>
      <c r="FKQ37" s="11"/>
      <c r="FKR37" s="11"/>
      <c r="FKS37" s="11"/>
      <c r="FKT37" s="11"/>
      <c r="FKU37" s="11"/>
      <c r="FKV37" s="11"/>
      <c r="FKW37" s="11"/>
      <c r="FKX37" s="11"/>
      <c r="FKY37" s="11"/>
      <c r="FKZ37" s="11"/>
      <c r="FLA37" s="11"/>
      <c r="FLB37" s="11"/>
      <c r="FLC37" s="11"/>
      <c r="FLD37" s="11"/>
      <c r="FLE37" s="11"/>
      <c r="FLF37" s="11"/>
      <c r="FLG37" s="11"/>
      <c r="FLH37" s="11"/>
      <c r="FLI37" s="11"/>
      <c r="FLJ37" s="11"/>
      <c r="FLK37" s="11"/>
      <c r="FLL37" s="11"/>
      <c r="FLM37" s="11"/>
      <c r="FLN37" s="11"/>
      <c r="FLO37" s="11"/>
      <c r="FLP37" s="11"/>
      <c r="FLQ37" s="11"/>
      <c r="FLR37" s="11"/>
      <c r="FLS37" s="11"/>
      <c r="FLT37" s="11"/>
      <c r="FLU37" s="11"/>
      <c r="FLV37" s="11"/>
      <c r="FLW37" s="11"/>
      <c r="FLX37" s="11"/>
      <c r="FLY37" s="11"/>
      <c r="FLZ37" s="11"/>
      <c r="FMA37" s="11"/>
      <c r="FMB37" s="11"/>
      <c r="FMC37" s="11"/>
      <c r="FMD37" s="11"/>
      <c r="FME37" s="11"/>
      <c r="FMF37" s="11"/>
      <c r="FMG37" s="11"/>
      <c r="FMH37" s="11"/>
      <c r="FMI37" s="11"/>
      <c r="FMJ37" s="11"/>
      <c r="FMK37" s="11"/>
      <c r="FML37" s="11"/>
      <c r="FMM37" s="11"/>
      <c r="FMN37" s="11"/>
      <c r="FMO37" s="11"/>
      <c r="FMP37" s="11"/>
      <c r="FMQ37" s="11"/>
      <c r="FMR37" s="11"/>
      <c r="FMS37" s="11"/>
      <c r="FMT37" s="11"/>
      <c r="FMU37" s="11"/>
      <c r="FMV37" s="11"/>
      <c r="FMW37" s="11"/>
      <c r="FMX37" s="11"/>
      <c r="FMY37" s="11"/>
      <c r="FMZ37" s="11"/>
      <c r="FNA37" s="11"/>
      <c r="FNB37" s="11"/>
      <c r="FNC37" s="11"/>
      <c r="FND37" s="11"/>
      <c r="FNE37" s="11"/>
      <c r="FNF37" s="11"/>
      <c r="FNG37" s="11"/>
      <c r="FNH37" s="11"/>
      <c r="FNI37" s="11"/>
      <c r="FNJ37" s="11"/>
      <c r="FNK37" s="11"/>
      <c r="FNL37" s="11"/>
      <c r="FNM37" s="11"/>
      <c r="FNN37" s="11"/>
      <c r="FNO37" s="11"/>
      <c r="FNP37" s="11"/>
      <c r="FNQ37" s="11"/>
      <c r="FNR37" s="11"/>
      <c r="FNS37" s="11"/>
      <c r="FNT37" s="11"/>
      <c r="FNU37" s="11"/>
      <c r="FNV37" s="11"/>
      <c r="FNW37" s="11"/>
      <c r="FNX37" s="11"/>
      <c r="FNY37" s="11"/>
      <c r="FNZ37" s="11"/>
      <c r="FOA37" s="11"/>
      <c r="FOB37" s="11"/>
      <c r="FOC37" s="11"/>
      <c r="FOD37" s="11"/>
      <c r="FOE37" s="11"/>
      <c r="FOF37" s="11"/>
      <c r="FOG37" s="11"/>
      <c r="FOH37" s="11"/>
      <c r="FOI37" s="11"/>
      <c r="FOJ37" s="11"/>
      <c r="FOK37" s="11"/>
      <c r="FOL37" s="11"/>
      <c r="FOM37" s="11"/>
      <c r="FON37" s="11"/>
      <c r="FOO37" s="11"/>
      <c r="FOP37" s="11"/>
      <c r="FOQ37" s="11"/>
      <c r="FOR37" s="11"/>
      <c r="FOS37" s="11"/>
      <c r="FOT37" s="11"/>
      <c r="FOU37" s="11"/>
      <c r="FOV37" s="11"/>
      <c r="FOW37" s="11"/>
      <c r="FOX37" s="11"/>
      <c r="FOY37" s="11"/>
      <c r="FOZ37" s="11"/>
      <c r="FPA37" s="11"/>
      <c r="FPB37" s="11"/>
      <c r="FPC37" s="11"/>
      <c r="FPD37" s="11"/>
      <c r="FPE37" s="11"/>
      <c r="FPF37" s="11"/>
      <c r="FPG37" s="11"/>
      <c r="FPH37" s="11"/>
      <c r="FPI37" s="11"/>
      <c r="FPJ37" s="11"/>
      <c r="FPK37" s="11"/>
      <c r="FPL37" s="11"/>
      <c r="FPM37" s="11"/>
      <c r="FPN37" s="11"/>
      <c r="FPO37" s="11"/>
      <c r="FPP37" s="11"/>
      <c r="FPQ37" s="11"/>
      <c r="FPR37" s="11"/>
      <c r="FPS37" s="11"/>
      <c r="FPT37" s="11"/>
      <c r="FPU37" s="11"/>
      <c r="FPV37" s="11"/>
      <c r="FPW37" s="11"/>
      <c r="FPX37" s="11"/>
      <c r="FPY37" s="11"/>
      <c r="FPZ37" s="11"/>
      <c r="FQA37" s="11"/>
      <c r="FQB37" s="11"/>
      <c r="FQC37" s="11"/>
      <c r="FQD37" s="11"/>
      <c r="FQE37" s="11"/>
      <c r="FQF37" s="11"/>
      <c r="FQG37" s="11"/>
      <c r="FQH37" s="11"/>
      <c r="FQI37" s="11"/>
      <c r="FQJ37" s="11"/>
      <c r="FQK37" s="11"/>
      <c r="FQL37" s="11"/>
      <c r="FQM37" s="11"/>
      <c r="FQN37" s="11"/>
      <c r="FQO37" s="11"/>
      <c r="FQP37" s="11"/>
      <c r="FQQ37" s="11"/>
      <c r="FQR37" s="11"/>
      <c r="FQS37" s="11"/>
      <c r="FQT37" s="11"/>
      <c r="FQU37" s="11"/>
      <c r="FQV37" s="11"/>
      <c r="FQW37" s="11"/>
      <c r="FQX37" s="11"/>
      <c r="FQY37" s="11"/>
      <c r="FQZ37" s="11"/>
      <c r="FRA37" s="11"/>
      <c r="FRB37" s="11"/>
      <c r="FRC37" s="11"/>
      <c r="FRD37" s="11"/>
      <c r="FRE37" s="11"/>
      <c r="FRF37" s="11"/>
      <c r="FRG37" s="11"/>
      <c r="FRH37" s="11"/>
      <c r="FRI37" s="11"/>
      <c r="FRJ37" s="11"/>
      <c r="FRK37" s="11"/>
      <c r="FRL37" s="11"/>
      <c r="FRM37" s="11"/>
      <c r="FRN37" s="11"/>
      <c r="FRO37" s="11"/>
      <c r="FRP37" s="11"/>
      <c r="FRQ37" s="11"/>
      <c r="FRR37" s="11"/>
      <c r="FRS37" s="11"/>
      <c r="FRT37" s="11"/>
      <c r="FRU37" s="11"/>
      <c r="FRV37" s="11"/>
      <c r="FRW37" s="11"/>
      <c r="FRX37" s="11"/>
      <c r="FRY37" s="11"/>
      <c r="FRZ37" s="11"/>
      <c r="FSA37" s="11"/>
      <c r="FSB37" s="11"/>
    </row>
    <row r="38" spans="1:4552" s="12" customFormat="1" ht="13.5" thickBot="1">
      <c r="A38" s="170" t="str">
        <f>"Quarterly "&amp;A34&amp;" Sparkline (click '2' above A1 to see it)."</f>
        <v>Quarterly Depreciation  Sparkline (click '2' above A1 to see it).</v>
      </c>
      <c r="B38" s="170"/>
      <c r="C38" s="33"/>
      <c r="D38" s="15"/>
      <c r="E38" s="15"/>
      <c r="F38" s="15"/>
      <c r="G38" s="171"/>
      <c r="H38" s="15"/>
      <c r="I38" s="15"/>
      <c r="J38" s="15"/>
      <c r="K38" s="15"/>
      <c r="L38" s="171"/>
      <c r="M38" s="15"/>
      <c r="N38" s="15"/>
      <c r="O38" s="15"/>
      <c r="P38" s="15"/>
      <c r="Q38" s="171"/>
      <c r="R38" s="15"/>
      <c r="S38" s="15"/>
      <c r="T38" s="15"/>
      <c r="U38" s="15"/>
      <c r="V38" s="171"/>
      <c r="W38" s="15"/>
      <c r="X38" s="15"/>
      <c r="Y38" s="15"/>
      <c r="Z38" s="15"/>
      <c r="AA38" s="171"/>
      <c r="AB38" s="15"/>
      <c r="AC38" s="15"/>
      <c r="AD38" s="15"/>
      <c r="AE38" s="15"/>
      <c r="AF38" s="171"/>
      <c r="AG38" s="172"/>
      <c r="AH38" s="172"/>
      <c r="AI38" s="172"/>
      <c r="AJ38" s="172"/>
      <c r="AK38" s="11"/>
    </row>
    <row r="39" spans="1:4552" s="35" customFormat="1">
      <c r="A39" s="31"/>
      <c r="B39" s="32"/>
      <c r="C39" s="33"/>
      <c r="D39" s="33"/>
      <c r="E39" s="33"/>
      <c r="F39" s="33"/>
      <c r="G39" s="34"/>
      <c r="H39" s="33"/>
      <c r="I39" s="33"/>
      <c r="J39" s="33"/>
      <c r="K39" s="33"/>
      <c r="L39" s="34"/>
      <c r="M39" s="33"/>
      <c r="N39" s="33"/>
      <c r="O39" s="33"/>
      <c r="P39" s="33"/>
      <c r="Q39" s="34"/>
      <c r="R39" s="33"/>
      <c r="S39" s="33"/>
      <c r="T39" s="33"/>
      <c r="U39" s="33"/>
      <c r="V39" s="34"/>
      <c r="W39" s="33"/>
      <c r="X39" s="33"/>
      <c r="Y39" s="33"/>
      <c r="Z39" s="33"/>
      <c r="AA39" s="34"/>
      <c r="AB39" s="33"/>
      <c r="AC39" s="33"/>
      <c r="AD39" s="33"/>
      <c r="AE39" s="33"/>
      <c r="AF39" s="34"/>
      <c r="AG39" s="34"/>
      <c r="AH39" s="34"/>
      <c r="AI39" s="34"/>
      <c r="AJ39" s="34"/>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c r="KJ39" s="11"/>
      <c r="KK39" s="11"/>
      <c r="KL39" s="11"/>
      <c r="KM39" s="11"/>
      <c r="KN39" s="11"/>
      <c r="KO39" s="11"/>
      <c r="KP39" s="11"/>
      <c r="KQ39" s="11"/>
      <c r="KR39" s="11"/>
      <c r="KS39" s="11"/>
      <c r="KT39" s="11"/>
      <c r="KU39" s="11"/>
      <c r="KV39" s="11"/>
      <c r="KW39" s="11"/>
      <c r="KX39" s="11"/>
      <c r="KY39" s="11"/>
      <c r="KZ39" s="11"/>
      <c r="LA39" s="11"/>
      <c r="LB39" s="11"/>
      <c r="LC39" s="11"/>
      <c r="LD39" s="11"/>
      <c r="LE39" s="11"/>
      <c r="LF39" s="11"/>
      <c r="LG39" s="11"/>
      <c r="LH39" s="11"/>
      <c r="LI39" s="11"/>
      <c r="LJ39" s="11"/>
      <c r="LK39" s="11"/>
      <c r="LL39" s="11"/>
      <c r="LM39" s="11"/>
      <c r="LN39" s="11"/>
      <c r="LO39" s="11"/>
      <c r="LP39" s="11"/>
      <c r="LQ39" s="11"/>
      <c r="LR39" s="11"/>
      <c r="LS39" s="11"/>
      <c r="LT39" s="11"/>
      <c r="LU39" s="11"/>
      <c r="LV39" s="11"/>
      <c r="LW39" s="11"/>
      <c r="LX39" s="11"/>
      <c r="LY39" s="11"/>
      <c r="LZ39" s="11"/>
      <c r="MA39" s="11"/>
      <c r="MB39" s="11"/>
      <c r="MC39" s="11"/>
      <c r="MD39" s="11"/>
      <c r="ME39" s="11"/>
      <c r="MF39" s="11"/>
      <c r="MG39" s="11"/>
      <c r="MH39" s="11"/>
      <c r="MI39" s="11"/>
      <c r="MJ39" s="11"/>
      <c r="MK39" s="11"/>
      <c r="ML39" s="11"/>
      <c r="MM39" s="11"/>
      <c r="MN39" s="11"/>
      <c r="MO39" s="11"/>
      <c r="MP39" s="11"/>
      <c r="MQ39" s="11"/>
      <c r="MR39" s="11"/>
      <c r="MS39" s="11"/>
      <c r="MT39" s="11"/>
      <c r="MU39" s="11"/>
      <c r="MV39" s="11"/>
      <c r="MW39" s="11"/>
      <c r="MX39" s="11"/>
      <c r="MY39" s="11"/>
      <c r="MZ39" s="11"/>
      <c r="NA39" s="11"/>
      <c r="NB39" s="11"/>
      <c r="NC39" s="11"/>
      <c r="ND39" s="11"/>
      <c r="NE39" s="11"/>
      <c r="NF39" s="11"/>
      <c r="NG39" s="11"/>
      <c r="NH39" s="11"/>
      <c r="NI39" s="11"/>
      <c r="NJ39" s="11"/>
      <c r="NK39" s="11"/>
      <c r="NL39" s="11"/>
      <c r="NM39" s="11"/>
      <c r="NN39" s="11"/>
      <c r="NO39" s="11"/>
      <c r="NP39" s="11"/>
      <c r="NQ39" s="11"/>
      <c r="NR39" s="11"/>
      <c r="NS39" s="11"/>
      <c r="NT39" s="11"/>
      <c r="NU39" s="11"/>
      <c r="NV39" s="11"/>
      <c r="NW39" s="11"/>
      <c r="NX39" s="11"/>
      <c r="NY39" s="11"/>
      <c r="NZ39" s="11"/>
      <c r="OA39" s="11"/>
      <c r="OB39" s="11"/>
      <c r="OC39" s="11"/>
      <c r="OD39" s="11"/>
      <c r="OE39" s="11"/>
      <c r="OF39" s="11"/>
      <c r="OG39" s="11"/>
      <c r="OH39" s="11"/>
      <c r="OI39" s="11"/>
      <c r="OJ39" s="11"/>
      <c r="OK39" s="11"/>
      <c r="OL39" s="11"/>
      <c r="OM39" s="11"/>
      <c r="ON39" s="11"/>
      <c r="OO39" s="11"/>
      <c r="OP39" s="11"/>
      <c r="OQ39" s="11"/>
      <c r="OR39" s="11"/>
      <c r="OS39" s="11"/>
      <c r="OT39" s="11"/>
      <c r="OU39" s="11"/>
      <c r="OV39" s="11"/>
      <c r="OW39" s="11"/>
      <c r="OX39" s="11"/>
      <c r="OY39" s="11"/>
      <c r="OZ39" s="11"/>
      <c r="PA39" s="11"/>
      <c r="PB39" s="11"/>
      <c r="PC39" s="11"/>
      <c r="PD39" s="11"/>
      <c r="PE39" s="11"/>
      <c r="PF39" s="11"/>
      <c r="PG39" s="11"/>
      <c r="PH39" s="11"/>
      <c r="PI39" s="11"/>
      <c r="PJ39" s="11"/>
      <c r="PK39" s="11"/>
      <c r="PL39" s="11"/>
      <c r="PM39" s="11"/>
      <c r="PN39" s="11"/>
      <c r="PO39" s="11"/>
      <c r="PP39" s="11"/>
      <c r="PQ39" s="11"/>
      <c r="PR39" s="11"/>
      <c r="PS39" s="11"/>
      <c r="PT39" s="11"/>
      <c r="PU39" s="11"/>
      <c r="PV39" s="11"/>
      <c r="PW39" s="11"/>
      <c r="PX39" s="11"/>
      <c r="PY39" s="11"/>
      <c r="PZ39" s="11"/>
      <c r="QA39" s="11"/>
      <c r="QB39" s="11"/>
      <c r="QC39" s="11"/>
      <c r="QD39" s="11"/>
      <c r="QE39" s="11"/>
      <c r="QF39" s="11"/>
      <c r="QG39" s="11"/>
      <c r="QH39" s="11"/>
      <c r="QI39" s="11"/>
      <c r="QJ39" s="11"/>
      <c r="QK39" s="11"/>
      <c r="QL39" s="11"/>
      <c r="QM39" s="11"/>
      <c r="QN39" s="11"/>
      <c r="QO39" s="11"/>
      <c r="QP39" s="11"/>
      <c r="QQ39" s="11"/>
      <c r="QR39" s="11"/>
      <c r="QS39" s="11"/>
      <c r="QT39" s="11"/>
      <c r="QU39" s="11"/>
      <c r="QV39" s="11"/>
      <c r="QW39" s="11"/>
      <c r="QX39" s="11"/>
      <c r="QY39" s="11"/>
      <c r="QZ39" s="11"/>
      <c r="RA39" s="11"/>
      <c r="RB39" s="11"/>
      <c r="RC39" s="11"/>
      <c r="RD39" s="11"/>
      <c r="RE39" s="11"/>
      <c r="RF39" s="11"/>
      <c r="RG39" s="11"/>
      <c r="RH39" s="11"/>
      <c r="RI39" s="11"/>
      <c r="RJ39" s="11"/>
      <c r="RK39" s="11"/>
      <c r="RL39" s="11"/>
      <c r="RM39" s="11"/>
      <c r="RN39" s="11"/>
      <c r="RO39" s="11"/>
      <c r="RP39" s="11"/>
      <c r="RQ39" s="11"/>
      <c r="RR39" s="11"/>
      <c r="RS39" s="11"/>
      <c r="RT39" s="11"/>
      <c r="RU39" s="11"/>
      <c r="RV39" s="11"/>
      <c r="RW39" s="11"/>
      <c r="RX39" s="11"/>
      <c r="RY39" s="11"/>
      <c r="RZ39" s="11"/>
      <c r="SA39" s="11"/>
      <c r="SB39" s="11"/>
      <c r="SC39" s="11"/>
      <c r="SD39" s="11"/>
      <c r="SE39" s="11"/>
      <c r="SF39" s="11"/>
      <c r="SG39" s="11"/>
      <c r="SH39" s="11"/>
      <c r="SI39" s="11"/>
      <c r="SJ39" s="11"/>
      <c r="SK39" s="11"/>
      <c r="SL39" s="11"/>
      <c r="SM39" s="11"/>
      <c r="SN39" s="11"/>
      <c r="SO39" s="11"/>
      <c r="SP39" s="11"/>
      <c r="SQ39" s="11"/>
      <c r="SR39" s="11"/>
      <c r="SS39" s="11"/>
      <c r="ST39" s="11"/>
      <c r="SU39" s="11"/>
      <c r="SV39" s="11"/>
      <c r="SW39" s="11"/>
      <c r="SX39" s="11"/>
      <c r="SY39" s="11"/>
      <c r="SZ39" s="11"/>
      <c r="TA39" s="11"/>
      <c r="TB39" s="11"/>
      <c r="TC39" s="11"/>
      <c r="TD39" s="11"/>
      <c r="TE39" s="11"/>
      <c r="TF39" s="11"/>
      <c r="TG39" s="11"/>
      <c r="TH39" s="11"/>
      <c r="TI39" s="11"/>
      <c r="TJ39" s="11"/>
      <c r="TK39" s="11"/>
      <c r="TL39" s="11"/>
      <c r="TM39" s="11"/>
      <c r="TN39" s="11"/>
      <c r="TO39" s="11"/>
      <c r="TP39" s="11"/>
      <c r="TQ39" s="11"/>
      <c r="TR39" s="11"/>
      <c r="TS39" s="11"/>
      <c r="TT39" s="11"/>
      <c r="TU39" s="11"/>
      <c r="TV39" s="11"/>
      <c r="TW39" s="11"/>
      <c r="TX39" s="11"/>
      <c r="TY39" s="11"/>
      <c r="TZ39" s="11"/>
      <c r="UA39" s="11"/>
      <c r="UB39" s="11"/>
      <c r="UC39" s="11"/>
      <c r="UD39" s="11"/>
      <c r="UE39" s="11"/>
      <c r="UF39" s="11"/>
      <c r="UG39" s="11"/>
      <c r="UH39" s="11"/>
      <c r="UI39" s="11"/>
      <c r="UJ39" s="11"/>
      <c r="UK39" s="11"/>
      <c r="UL39" s="11"/>
      <c r="UM39" s="11"/>
      <c r="UN39" s="11"/>
      <c r="UO39" s="11"/>
      <c r="UP39" s="11"/>
      <c r="UQ39" s="11"/>
      <c r="UR39" s="11"/>
      <c r="US39" s="11"/>
      <c r="UT39" s="11"/>
      <c r="UU39" s="11"/>
      <c r="UV39" s="11"/>
      <c r="UW39" s="11"/>
      <c r="UX39" s="11"/>
      <c r="UY39" s="11"/>
      <c r="UZ39" s="11"/>
      <c r="VA39" s="11"/>
      <c r="VB39" s="11"/>
      <c r="VC39" s="11"/>
      <c r="VD39" s="11"/>
      <c r="VE39" s="11"/>
      <c r="VF39" s="11"/>
      <c r="VG39" s="11"/>
      <c r="VH39" s="11"/>
      <c r="VI39" s="11"/>
      <c r="VJ39" s="11"/>
      <c r="VK39" s="11"/>
      <c r="VL39" s="11"/>
      <c r="VM39" s="11"/>
      <c r="VN39" s="11"/>
      <c r="VO39" s="11"/>
      <c r="VP39" s="11"/>
      <c r="VQ39" s="11"/>
      <c r="VR39" s="11"/>
      <c r="VS39" s="11"/>
      <c r="VT39" s="11"/>
      <c r="VU39" s="11"/>
      <c r="VV39" s="11"/>
      <c r="VW39" s="11"/>
      <c r="VX39" s="11"/>
      <c r="VY39" s="11"/>
      <c r="VZ39" s="11"/>
      <c r="WA39" s="11"/>
      <c r="WB39" s="11"/>
      <c r="WC39" s="11"/>
      <c r="WD39" s="11"/>
      <c r="WE39" s="11"/>
      <c r="WF39" s="11"/>
      <c r="WG39" s="11"/>
      <c r="WH39" s="11"/>
      <c r="WI39" s="11"/>
      <c r="WJ39" s="11"/>
      <c r="WK39" s="11"/>
      <c r="WL39" s="11"/>
      <c r="WM39" s="11"/>
      <c r="WN39" s="11"/>
      <c r="WO39" s="11"/>
      <c r="WP39" s="11"/>
      <c r="WQ39" s="11"/>
      <c r="WR39" s="11"/>
      <c r="WS39" s="11"/>
      <c r="WT39" s="11"/>
      <c r="WU39" s="11"/>
      <c r="WV39" s="11"/>
      <c r="WW39" s="11"/>
      <c r="WX39" s="11"/>
      <c r="WY39" s="11"/>
      <c r="WZ39" s="11"/>
      <c r="XA39" s="11"/>
      <c r="XB39" s="11"/>
      <c r="XC39" s="11"/>
      <c r="XD39" s="11"/>
      <c r="XE39" s="11"/>
      <c r="XF39" s="11"/>
      <c r="XG39" s="11"/>
      <c r="XH39" s="11"/>
      <c r="XI39" s="11"/>
      <c r="XJ39" s="11"/>
      <c r="XK39" s="11"/>
      <c r="XL39" s="11"/>
      <c r="XM39" s="11"/>
      <c r="XN39" s="11"/>
      <c r="XO39" s="11"/>
      <c r="XP39" s="11"/>
      <c r="XQ39" s="11"/>
      <c r="XR39" s="11"/>
      <c r="XS39" s="11"/>
      <c r="XT39" s="11"/>
      <c r="XU39" s="11"/>
      <c r="XV39" s="11"/>
      <c r="XW39" s="11"/>
      <c r="XX39" s="11"/>
      <c r="XY39" s="11"/>
      <c r="XZ39" s="11"/>
      <c r="YA39" s="11"/>
      <c r="YB39" s="11"/>
      <c r="YC39" s="11"/>
      <c r="YD39" s="11"/>
      <c r="YE39" s="11"/>
      <c r="YF39" s="11"/>
      <c r="YG39" s="11"/>
      <c r="YH39" s="11"/>
      <c r="YI39" s="11"/>
      <c r="YJ39" s="11"/>
      <c r="YK39" s="11"/>
      <c r="YL39" s="11"/>
      <c r="YM39" s="11"/>
      <c r="YN39" s="11"/>
      <c r="YO39" s="11"/>
      <c r="YP39" s="11"/>
      <c r="YQ39" s="11"/>
      <c r="YR39" s="11"/>
      <c r="YS39" s="11"/>
      <c r="YT39" s="11"/>
      <c r="YU39" s="11"/>
      <c r="YV39" s="11"/>
      <c r="YW39" s="11"/>
      <c r="YX39" s="11"/>
      <c r="YY39" s="11"/>
      <c r="YZ39" s="11"/>
      <c r="ZA39" s="11"/>
      <c r="ZB39" s="11"/>
      <c r="ZC39" s="11"/>
      <c r="ZD39" s="11"/>
      <c r="ZE39" s="11"/>
      <c r="ZF39" s="11"/>
      <c r="ZG39" s="11"/>
      <c r="ZH39" s="11"/>
      <c r="ZI39" s="11"/>
      <c r="ZJ39" s="11"/>
      <c r="ZK39" s="11"/>
      <c r="ZL39" s="11"/>
      <c r="ZM39" s="11"/>
      <c r="ZN39" s="11"/>
      <c r="ZO39" s="11"/>
      <c r="ZP39" s="11"/>
      <c r="ZQ39" s="11"/>
      <c r="ZR39" s="11"/>
      <c r="ZS39" s="11"/>
      <c r="ZT39" s="11"/>
      <c r="ZU39" s="11"/>
      <c r="ZV39" s="11"/>
      <c r="ZW39" s="11"/>
      <c r="ZX39" s="11"/>
      <c r="ZY39" s="11"/>
      <c r="ZZ39" s="11"/>
      <c r="AAA39" s="11"/>
      <c r="AAB39" s="11"/>
      <c r="AAC39" s="11"/>
      <c r="AAD39" s="11"/>
      <c r="AAE39" s="11"/>
      <c r="AAF39" s="11"/>
      <c r="AAG39" s="11"/>
      <c r="AAH39" s="11"/>
      <c r="AAI39" s="11"/>
      <c r="AAJ39" s="11"/>
      <c r="AAK39" s="11"/>
      <c r="AAL39" s="11"/>
      <c r="AAM39" s="11"/>
      <c r="AAN39" s="11"/>
      <c r="AAO39" s="11"/>
      <c r="AAP39" s="11"/>
      <c r="AAQ39" s="11"/>
      <c r="AAR39" s="11"/>
      <c r="AAS39" s="11"/>
      <c r="AAT39" s="11"/>
      <c r="AAU39" s="11"/>
      <c r="AAV39" s="11"/>
      <c r="AAW39" s="11"/>
      <c r="AAX39" s="11"/>
      <c r="AAY39" s="11"/>
      <c r="AAZ39" s="11"/>
      <c r="ABA39" s="11"/>
      <c r="ABB39" s="11"/>
      <c r="ABC39" s="11"/>
      <c r="ABD39" s="11"/>
      <c r="ABE39" s="11"/>
      <c r="ABF39" s="11"/>
      <c r="ABG39" s="11"/>
      <c r="ABH39" s="11"/>
      <c r="ABI39" s="11"/>
      <c r="ABJ39" s="11"/>
      <c r="ABK39" s="11"/>
      <c r="ABL39" s="11"/>
      <c r="ABM39" s="11"/>
      <c r="ABN39" s="11"/>
      <c r="ABO39" s="11"/>
      <c r="ABP39" s="11"/>
      <c r="ABQ39" s="11"/>
      <c r="ABR39" s="11"/>
      <c r="ABS39" s="11"/>
      <c r="ABT39" s="11"/>
      <c r="ABU39" s="11"/>
      <c r="ABV39" s="11"/>
      <c r="ABW39" s="11"/>
      <c r="ABX39" s="11"/>
      <c r="ABY39" s="11"/>
      <c r="ABZ39" s="11"/>
      <c r="ACA39" s="11"/>
      <c r="ACB39" s="11"/>
      <c r="ACC39" s="11"/>
      <c r="ACD39" s="11"/>
      <c r="ACE39" s="11"/>
      <c r="ACF39" s="11"/>
      <c r="ACG39" s="11"/>
      <c r="ACH39" s="11"/>
      <c r="ACI39" s="11"/>
      <c r="ACJ39" s="11"/>
      <c r="ACK39" s="11"/>
      <c r="ACL39" s="11"/>
      <c r="ACM39" s="11"/>
      <c r="ACN39" s="11"/>
      <c r="ACO39" s="11"/>
      <c r="ACP39" s="11"/>
      <c r="ACQ39" s="11"/>
      <c r="ACR39" s="11"/>
      <c r="ACS39" s="11"/>
      <c r="ACT39" s="11"/>
      <c r="ACU39" s="11"/>
      <c r="ACV39" s="11"/>
      <c r="ACW39" s="11"/>
      <c r="ACX39" s="11"/>
      <c r="ACY39" s="11"/>
      <c r="ACZ39" s="11"/>
      <c r="ADA39" s="11"/>
      <c r="ADB39" s="11"/>
      <c r="ADC39" s="11"/>
      <c r="ADD39" s="11"/>
      <c r="ADE39" s="11"/>
      <c r="ADF39" s="11"/>
      <c r="ADG39" s="11"/>
      <c r="ADH39" s="11"/>
      <c r="ADI39" s="11"/>
      <c r="ADJ39" s="11"/>
      <c r="ADK39" s="11"/>
      <c r="ADL39" s="11"/>
      <c r="ADM39" s="11"/>
      <c r="ADN39" s="11"/>
      <c r="ADO39" s="11"/>
      <c r="ADP39" s="11"/>
      <c r="ADQ39" s="11"/>
      <c r="ADR39" s="11"/>
      <c r="ADS39" s="11"/>
      <c r="ADT39" s="11"/>
      <c r="ADU39" s="11"/>
      <c r="ADV39" s="11"/>
      <c r="ADW39" s="11"/>
      <c r="ADX39" s="11"/>
      <c r="ADY39" s="11"/>
      <c r="ADZ39" s="11"/>
      <c r="AEA39" s="11"/>
      <c r="AEB39" s="11"/>
      <c r="AEC39" s="11"/>
      <c r="AED39" s="11"/>
      <c r="AEE39" s="11"/>
      <c r="AEF39" s="11"/>
      <c r="AEG39" s="11"/>
      <c r="AEH39" s="11"/>
      <c r="AEI39" s="11"/>
      <c r="AEJ39" s="11"/>
      <c r="AEK39" s="11"/>
      <c r="AEL39" s="11"/>
      <c r="AEM39" s="11"/>
      <c r="AEN39" s="11"/>
      <c r="AEO39" s="11"/>
      <c r="AEP39" s="11"/>
      <c r="AEQ39" s="11"/>
      <c r="AER39" s="11"/>
      <c r="AES39" s="11"/>
      <c r="AET39" s="11"/>
      <c r="AEU39" s="11"/>
      <c r="AEV39" s="11"/>
      <c r="AEW39" s="11"/>
      <c r="AEX39" s="11"/>
      <c r="AEY39" s="11"/>
      <c r="AEZ39" s="11"/>
      <c r="AFA39" s="11"/>
      <c r="AFB39" s="11"/>
      <c r="AFC39" s="11"/>
      <c r="AFD39" s="11"/>
      <c r="AFE39" s="11"/>
      <c r="AFF39" s="11"/>
      <c r="AFG39" s="11"/>
      <c r="AFH39" s="11"/>
      <c r="AFI39" s="11"/>
      <c r="AFJ39" s="11"/>
      <c r="AFK39" s="11"/>
      <c r="AFL39" s="11"/>
      <c r="AFM39" s="11"/>
      <c r="AFN39" s="11"/>
      <c r="AFO39" s="11"/>
      <c r="AFP39" s="11"/>
      <c r="AFQ39" s="11"/>
      <c r="AFR39" s="11"/>
      <c r="AFS39" s="11"/>
      <c r="AFT39" s="11"/>
      <c r="AFU39" s="11"/>
      <c r="AFV39" s="11"/>
      <c r="AFW39" s="11"/>
      <c r="AFX39" s="11"/>
      <c r="AFY39" s="11"/>
      <c r="AFZ39" s="11"/>
      <c r="AGA39" s="11"/>
      <c r="AGB39" s="11"/>
      <c r="AGC39" s="11"/>
      <c r="AGD39" s="11"/>
      <c r="AGE39" s="11"/>
      <c r="AGF39" s="11"/>
      <c r="AGG39" s="11"/>
      <c r="AGH39" s="11"/>
      <c r="AGI39" s="11"/>
      <c r="AGJ39" s="11"/>
      <c r="AGK39" s="11"/>
      <c r="AGL39" s="11"/>
      <c r="AGM39" s="11"/>
      <c r="AGN39" s="11"/>
      <c r="AGO39" s="11"/>
      <c r="AGP39" s="11"/>
      <c r="AGQ39" s="11"/>
      <c r="AGR39" s="11"/>
      <c r="AGS39" s="11"/>
      <c r="AGT39" s="11"/>
      <c r="AGU39" s="11"/>
      <c r="AGV39" s="11"/>
      <c r="AGW39" s="11"/>
      <c r="AGX39" s="11"/>
      <c r="AGY39" s="11"/>
      <c r="AGZ39" s="11"/>
      <c r="AHA39" s="11"/>
      <c r="AHB39" s="11"/>
      <c r="AHC39" s="11"/>
      <c r="AHD39" s="11"/>
      <c r="AHE39" s="11"/>
      <c r="AHF39" s="11"/>
      <c r="AHG39" s="11"/>
      <c r="AHH39" s="11"/>
      <c r="AHI39" s="11"/>
      <c r="AHJ39" s="11"/>
      <c r="AHK39" s="11"/>
      <c r="AHL39" s="11"/>
      <c r="AHM39" s="11"/>
      <c r="AHN39" s="11"/>
      <c r="AHO39" s="11"/>
      <c r="AHP39" s="11"/>
      <c r="AHQ39" s="11"/>
      <c r="AHR39" s="11"/>
      <c r="AHS39" s="11"/>
      <c r="AHT39" s="11"/>
      <c r="AHU39" s="11"/>
      <c r="AHV39" s="11"/>
      <c r="AHW39" s="11"/>
      <c r="AHX39" s="11"/>
      <c r="AHY39" s="11"/>
      <c r="AHZ39" s="11"/>
      <c r="AIA39" s="11"/>
      <c r="AIB39" s="11"/>
      <c r="AIC39" s="11"/>
      <c r="AID39" s="11"/>
      <c r="AIE39" s="11"/>
      <c r="AIF39" s="11"/>
      <c r="AIG39" s="11"/>
      <c r="AIH39" s="11"/>
      <c r="AII39" s="11"/>
      <c r="AIJ39" s="11"/>
      <c r="AIK39" s="11"/>
      <c r="AIL39" s="11"/>
      <c r="AIM39" s="11"/>
      <c r="AIN39" s="11"/>
      <c r="AIO39" s="11"/>
      <c r="AIP39" s="11"/>
      <c r="AIQ39" s="11"/>
      <c r="AIR39" s="11"/>
      <c r="AIS39" s="11"/>
      <c r="AIT39" s="11"/>
      <c r="AIU39" s="11"/>
      <c r="AIV39" s="11"/>
      <c r="AIW39" s="11"/>
      <c r="AIX39" s="11"/>
      <c r="AIY39" s="11"/>
      <c r="AIZ39" s="11"/>
      <c r="AJA39" s="11"/>
      <c r="AJB39" s="11"/>
      <c r="AJC39" s="11"/>
      <c r="AJD39" s="11"/>
      <c r="AJE39" s="11"/>
      <c r="AJF39" s="11"/>
      <c r="AJG39" s="11"/>
      <c r="AJH39" s="11"/>
      <c r="AJI39" s="11"/>
      <c r="AJJ39" s="11"/>
      <c r="AJK39" s="11"/>
      <c r="AJL39" s="11"/>
      <c r="AJM39" s="11"/>
      <c r="AJN39" s="11"/>
      <c r="AJO39" s="11"/>
      <c r="AJP39" s="11"/>
      <c r="AJQ39" s="11"/>
      <c r="AJR39" s="11"/>
      <c r="AJS39" s="11"/>
      <c r="AJT39" s="11"/>
      <c r="AJU39" s="11"/>
      <c r="AJV39" s="11"/>
      <c r="AJW39" s="11"/>
      <c r="AJX39" s="11"/>
      <c r="AJY39" s="11"/>
      <c r="AJZ39" s="11"/>
      <c r="AKA39" s="11"/>
      <c r="AKB39" s="11"/>
      <c r="AKC39" s="11"/>
      <c r="AKD39" s="11"/>
      <c r="AKE39" s="11"/>
      <c r="AKF39" s="11"/>
      <c r="AKG39" s="11"/>
      <c r="AKH39" s="11"/>
      <c r="AKI39" s="11"/>
      <c r="AKJ39" s="11"/>
      <c r="AKK39" s="11"/>
      <c r="AKL39" s="11"/>
      <c r="AKM39" s="11"/>
      <c r="AKN39" s="11"/>
      <c r="AKO39" s="11"/>
      <c r="AKP39" s="11"/>
      <c r="AKQ39" s="11"/>
      <c r="AKR39" s="11"/>
      <c r="AKS39" s="11"/>
      <c r="AKT39" s="11"/>
      <c r="AKU39" s="11"/>
      <c r="AKV39" s="11"/>
      <c r="AKW39" s="11"/>
      <c r="AKX39" s="11"/>
      <c r="AKY39" s="11"/>
      <c r="AKZ39" s="11"/>
      <c r="ALA39" s="11"/>
      <c r="ALB39" s="11"/>
      <c r="ALC39" s="11"/>
      <c r="ALD39" s="11"/>
      <c r="ALE39" s="11"/>
      <c r="ALF39" s="11"/>
      <c r="ALG39" s="11"/>
      <c r="ALH39" s="11"/>
      <c r="ALI39" s="11"/>
      <c r="ALJ39" s="11"/>
      <c r="ALK39" s="11"/>
      <c r="ALL39" s="11"/>
      <c r="ALM39" s="11"/>
      <c r="ALN39" s="11"/>
      <c r="ALO39" s="11"/>
      <c r="ALP39" s="11"/>
      <c r="ALQ39" s="11"/>
      <c r="ALR39" s="11"/>
      <c r="ALS39" s="11"/>
      <c r="ALT39" s="11"/>
      <c r="ALU39" s="11"/>
      <c r="ALV39" s="11"/>
      <c r="ALW39" s="11"/>
      <c r="ALX39" s="11"/>
      <c r="ALY39" s="11"/>
      <c r="ALZ39" s="11"/>
      <c r="AMA39" s="11"/>
      <c r="AMB39" s="11"/>
      <c r="AMC39" s="11"/>
      <c r="AMD39" s="11"/>
      <c r="AME39" s="11"/>
      <c r="AMF39" s="11"/>
      <c r="AMG39" s="11"/>
      <c r="AMH39" s="11"/>
      <c r="AMI39" s="11"/>
      <c r="AMJ39" s="11"/>
      <c r="AMK39" s="11"/>
      <c r="AML39" s="11"/>
      <c r="AMM39" s="11"/>
      <c r="AMN39" s="11"/>
      <c r="AMO39" s="11"/>
      <c r="AMP39" s="11"/>
      <c r="AMQ39" s="11"/>
      <c r="AMR39" s="11"/>
      <c r="AMS39" s="11"/>
      <c r="AMT39" s="11"/>
      <c r="AMU39" s="11"/>
      <c r="AMV39" s="11"/>
      <c r="AMW39" s="11"/>
      <c r="AMX39" s="11"/>
      <c r="AMY39" s="11"/>
      <c r="AMZ39" s="11"/>
      <c r="ANA39" s="11"/>
      <c r="ANB39" s="11"/>
      <c r="ANC39" s="11"/>
      <c r="AND39" s="11"/>
      <c r="ANE39" s="11"/>
      <c r="ANF39" s="11"/>
      <c r="ANG39" s="11"/>
      <c r="ANH39" s="11"/>
      <c r="ANI39" s="11"/>
      <c r="ANJ39" s="11"/>
      <c r="ANK39" s="11"/>
      <c r="ANL39" s="11"/>
      <c r="ANM39" s="11"/>
      <c r="ANN39" s="11"/>
      <c r="ANO39" s="11"/>
      <c r="ANP39" s="11"/>
      <c r="ANQ39" s="11"/>
      <c r="ANR39" s="11"/>
      <c r="ANS39" s="11"/>
      <c r="ANT39" s="11"/>
      <c r="ANU39" s="11"/>
      <c r="ANV39" s="11"/>
      <c r="ANW39" s="11"/>
      <c r="ANX39" s="11"/>
      <c r="ANY39" s="11"/>
      <c r="ANZ39" s="11"/>
      <c r="AOA39" s="11"/>
      <c r="AOB39" s="11"/>
      <c r="AOC39" s="11"/>
      <c r="AOD39" s="11"/>
      <c r="AOE39" s="11"/>
      <c r="AOF39" s="11"/>
      <c r="AOG39" s="11"/>
      <c r="AOH39" s="11"/>
      <c r="AOI39" s="11"/>
      <c r="AOJ39" s="11"/>
      <c r="AOK39" s="11"/>
      <c r="AOL39" s="11"/>
      <c r="AOM39" s="11"/>
      <c r="AON39" s="11"/>
      <c r="AOO39" s="11"/>
      <c r="AOP39" s="11"/>
      <c r="AOQ39" s="11"/>
      <c r="AOR39" s="11"/>
      <c r="AOS39" s="11"/>
      <c r="AOT39" s="11"/>
      <c r="AOU39" s="11"/>
      <c r="AOV39" s="11"/>
      <c r="AOW39" s="11"/>
      <c r="AOX39" s="11"/>
      <c r="AOY39" s="11"/>
      <c r="AOZ39" s="11"/>
      <c r="APA39" s="11"/>
      <c r="APB39" s="11"/>
      <c r="APC39" s="11"/>
      <c r="APD39" s="11"/>
      <c r="APE39" s="11"/>
      <c r="APF39" s="11"/>
      <c r="APG39" s="11"/>
      <c r="APH39" s="11"/>
      <c r="API39" s="11"/>
      <c r="APJ39" s="11"/>
      <c r="APK39" s="11"/>
      <c r="APL39" s="11"/>
      <c r="APM39" s="11"/>
      <c r="APN39" s="11"/>
      <c r="APO39" s="11"/>
      <c r="APP39" s="11"/>
      <c r="APQ39" s="11"/>
      <c r="APR39" s="11"/>
      <c r="APS39" s="11"/>
      <c r="APT39" s="11"/>
      <c r="APU39" s="11"/>
      <c r="APV39" s="11"/>
      <c r="APW39" s="11"/>
      <c r="APX39" s="11"/>
      <c r="APY39" s="11"/>
      <c r="APZ39" s="11"/>
      <c r="AQA39" s="11"/>
      <c r="AQB39" s="11"/>
      <c r="AQC39" s="11"/>
      <c r="AQD39" s="11"/>
      <c r="AQE39" s="11"/>
      <c r="AQF39" s="11"/>
      <c r="AQG39" s="11"/>
      <c r="AQH39" s="11"/>
      <c r="AQI39" s="11"/>
      <c r="AQJ39" s="11"/>
      <c r="AQK39" s="11"/>
      <c r="AQL39" s="11"/>
      <c r="AQM39" s="11"/>
      <c r="AQN39" s="11"/>
      <c r="AQO39" s="11"/>
      <c r="AQP39" s="11"/>
      <c r="AQQ39" s="11"/>
      <c r="AQR39" s="11"/>
      <c r="AQS39" s="11"/>
      <c r="AQT39" s="11"/>
      <c r="AQU39" s="11"/>
      <c r="AQV39" s="11"/>
      <c r="AQW39" s="11"/>
      <c r="AQX39" s="11"/>
      <c r="AQY39" s="11"/>
      <c r="AQZ39" s="11"/>
      <c r="ARA39" s="11"/>
      <c r="ARB39" s="11"/>
      <c r="ARC39" s="11"/>
      <c r="ARD39" s="11"/>
      <c r="ARE39" s="11"/>
      <c r="ARF39" s="11"/>
      <c r="ARG39" s="11"/>
      <c r="ARH39" s="11"/>
      <c r="ARI39" s="11"/>
      <c r="ARJ39" s="11"/>
      <c r="ARK39" s="11"/>
      <c r="ARL39" s="11"/>
      <c r="ARM39" s="11"/>
      <c r="ARN39" s="11"/>
      <c r="ARO39" s="11"/>
      <c r="ARP39" s="11"/>
      <c r="ARQ39" s="11"/>
      <c r="ARR39" s="11"/>
      <c r="ARS39" s="11"/>
      <c r="ART39" s="11"/>
      <c r="ARU39" s="11"/>
      <c r="ARV39" s="11"/>
      <c r="ARW39" s="11"/>
      <c r="ARX39" s="11"/>
      <c r="ARY39" s="11"/>
      <c r="ARZ39" s="11"/>
      <c r="ASA39" s="11"/>
      <c r="ASB39" s="11"/>
      <c r="ASC39" s="11"/>
      <c r="ASD39" s="11"/>
      <c r="ASE39" s="11"/>
      <c r="ASF39" s="11"/>
      <c r="ASG39" s="11"/>
      <c r="ASH39" s="11"/>
      <c r="ASI39" s="11"/>
      <c r="ASJ39" s="11"/>
      <c r="ASK39" s="11"/>
      <c r="ASL39" s="11"/>
      <c r="ASM39" s="11"/>
      <c r="ASN39" s="11"/>
      <c r="ASO39" s="11"/>
      <c r="ASP39" s="11"/>
      <c r="ASQ39" s="11"/>
      <c r="ASR39" s="11"/>
      <c r="ASS39" s="11"/>
      <c r="AST39" s="11"/>
      <c r="ASU39" s="11"/>
      <c r="ASV39" s="11"/>
      <c r="ASW39" s="11"/>
      <c r="ASX39" s="11"/>
      <c r="ASY39" s="11"/>
      <c r="ASZ39" s="11"/>
      <c r="ATA39" s="11"/>
      <c r="ATB39" s="11"/>
      <c r="ATC39" s="11"/>
      <c r="ATD39" s="11"/>
      <c r="ATE39" s="11"/>
      <c r="ATF39" s="11"/>
      <c r="ATG39" s="11"/>
      <c r="ATH39" s="11"/>
      <c r="ATI39" s="11"/>
      <c r="ATJ39" s="11"/>
      <c r="ATK39" s="11"/>
      <c r="ATL39" s="11"/>
      <c r="ATM39" s="11"/>
      <c r="ATN39" s="11"/>
      <c r="ATO39" s="11"/>
      <c r="ATP39" s="11"/>
      <c r="ATQ39" s="11"/>
      <c r="ATR39" s="11"/>
      <c r="ATS39" s="11"/>
      <c r="ATT39" s="11"/>
      <c r="ATU39" s="11"/>
      <c r="ATV39" s="11"/>
      <c r="ATW39" s="11"/>
      <c r="ATX39" s="11"/>
      <c r="ATY39" s="11"/>
      <c r="ATZ39" s="11"/>
      <c r="AUA39" s="11"/>
      <c r="AUB39" s="11"/>
      <c r="AUC39" s="11"/>
      <c r="AUD39" s="11"/>
      <c r="AUE39" s="11"/>
      <c r="AUF39" s="11"/>
      <c r="AUG39" s="11"/>
      <c r="AUH39" s="11"/>
      <c r="AUI39" s="11"/>
      <c r="AUJ39" s="11"/>
      <c r="AUK39" s="11"/>
      <c r="AUL39" s="11"/>
      <c r="AUM39" s="11"/>
      <c r="AUN39" s="11"/>
      <c r="AUO39" s="11"/>
      <c r="AUP39" s="11"/>
      <c r="AUQ39" s="11"/>
      <c r="AUR39" s="11"/>
      <c r="AUS39" s="11"/>
      <c r="AUT39" s="11"/>
      <c r="AUU39" s="11"/>
      <c r="AUV39" s="11"/>
      <c r="AUW39" s="11"/>
      <c r="AUX39" s="11"/>
      <c r="AUY39" s="11"/>
      <c r="AUZ39" s="11"/>
      <c r="AVA39" s="11"/>
      <c r="AVB39" s="11"/>
      <c r="AVC39" s="11"/>
      <c r="AVD39" s="11"/>
      <c r="AVE39" s="11"/>
      <c r="AVF39" s="11"/>
      <c r="AVG39" s="11"/>
      <c r="AVH39" s="11"/>
      <c r="AVI39" s="11"/>
      <c r="AVJ39" s="11"/>
      <c r="AVK39" s="11"/>
      <c r="AVL39" s="11"/>
      <c r="AVM39" s="11"/>
      <c r="AVN39" s="11"/>
      <c r="AVO39" s="11"/>
      <c r="AVP39" s="11"/>
      <c r="AVQ39" s="11"/>
      <c r="AVR39" s="11"/>
      <c r="AVS39" s="11"/>
      <c r="AVT39" s="11"/>
      <c r="AVU39" s="11"/>
      <c r="AVV39" s="11"/>
      <c r="AVW39" s="11"/>
      <c r="AVX39" s="11"/>
      <c r="AVY39" s="11"/>
      <c r="AVZ39" s="11"/>
      <c r="AWA39" s="11"/>
      <c r="AWB39" s="11"/>
      <c r="AWC39" s="11"/>
      <c r="AWD39" s="11"/>
      <c r="AWE39" s="11"/>
      <c r="AWF39" s="11"/>
      <c r="AWG39" s="11"/>
      <c r="AWH39" s="11"/>
      <c r="AWI39" s="11"/>
      <c r="AWJ39" s="11"/>
      <c r="AWK39" s="11"/>
      <c r="AWL39" s="11"/>
      <c r="AWM39" s="11"/>
      <c r="AWN39" s="11"/>
      <c r="AWO39" s="11"/>
      <c r="AWP39" s="11"/>
      <c r="AWQ39" s="11"/>
      <c r="AWR39" s="11"/>
      <c r="AWS39" s="11"/>
      <c r="AWT39" s="11"/>
      <c r="AWU39" s="11"/>
      <c r="AWV39" s="11"/>
      <c r="AWW39" s="11"/>
      <c r="AWX39" s="11"/>
      <c r="AWY39" s="11"/>
      <c r="AWZ39" s="11"/>
      <c r="AXA39" s="11"/>
      <c r="AXB39" s="11"/>
      <c r="AXC39" s="11"/>
      <c r="AXD39" s="11"/>
      <c r="AXE39" s="11"/>
      <c r="AXF39" s="11"/>
      <c r="AXG39" s="11"/>
      <c r="AXH39" s="11"/>
      <c r="AXI39" s="11"/>
      <c r="AXJ39" s="11"/>
      <c r="AXK39" s="11"/>
      <c r="AXL39" s="11"/>
      <c r="AXM39" s="11"/>
      <c r="AXN39" s="11"/>
      <c r="AXO39" s="11"/>
      <c r="AXP39" s="11"/>
      <c r="AXQ39" s="11"/>
      <c r="AXR39" s="11"/>
      <c r="AXS39" s="11"/>
      <c r="AXT39" s="11"/>
      <c r="AXU39" s="11"/>
      <c r="AXV39" s="11"/>
      <c r="AXW39" s="11"/>
      <c r="AXX39" s="11"/>
      <c r="AXY39" s="11"/>
      <c r="AXZ39" s="11"/>
      <c r="AYA39" s="11"/>
      <c r="AYB39" s="11"/>
      <c r="AYC39" s="11"/>
      <c r="AYD39" s="11"/>
      <c r="AYE39" s="11"/>
      <c r="AYF39" s="11"/>
      <c r="AYG39" s="11"/>
      <c r="AYH39" s="11"/>
      <c r="AYI39" s="11"/>
      <c r="AYJ39" s="11"/>
      <c r="AYK39" s="11"/>
      <c r="AYL39" s="11"/>
      <c r="AYM39" s="11"/>
      <c r="AYN39" s="11"/>
      <c r="AYO39" s="11"/>
      <c r="AYP39" s="11"/>
      <c r="AYQ39" s="11"/>
      <c r="AYR39" s="11"/>
      <c r="AYS39" s="11"/>
      <c r="AYT39" s="11"/>
      <c r="AYU39" s="11"/>
      <c r="AYV39" s="11"/>
      <c r="AYW39" s="11"/>
      <c r="AYX39" s="11"/>
      <c r="AYY39" s="11"/>
      <c r="AYZ39" s="11"/>
      <c r="AZA39" s="11"/>
      <c r="AZB39" s="11"/>
      <c r="AZC39" s="11"/>
      <c r="AZD39" s="11"/>
      <c r="AZE39" s="11"/>
      <c r="AZF39" s="11"/>
      <c r="AZG39" s="11"/>
      <c r="AZH39" s="11"/>
      <c r="AZI39" s="11"/>
      <c r="AZJ39" s="11"/>
      <c r="AZK39" s="11"/>
      <c r="AZL39" s="11"/>
      <c r="AZM39" s="11"/>
      <c r="AZN39" s="11"/>
      <c r="AZO39" s="11"/>
      <c r="AZP39" s="11"/>
      <c r="AZQ39" s="11"/>
      <c r="AZR39" s="11"/>
      <c r="AZS39" s="11"/>
      <c r="AZT39" s="11"/>
      <c r="AZU39" s="11"/>
      <c r="AZV39" s="11"/>
      <c r="AZW39" s="11"/>
      <c r="AZX39" s="11"/>
      <c r="AZY39" s="11"/>
      <c r="AZZ39" s="11"/>
      <c r="BAA39" s="11"/>
      <c r="BAB39" s="11"/>
      <c r="BAC39" s="11"/>
      <c r="BAD39" s="11"/>
      <c r="BAE39" s="11"/>
      <c r="BAF39" s="11"/>
      <c r="BAG39" s="11"/>
      <c r="BAH39" s="11"/>
      <c r="BAI39" s="11"/>
      <c r="BAJ39" s="11"/>
      <c r="BAK39" s="11"/>
      <c r="BAL39" s="11"/>
      <c r="BAM39" s="11"/>
      <c r="BAN39" s="11"/>
      <c r="BAO39" s="11"/>
      <c r="BAP39" s="11"/>
      <c r="BAQ39" s="11"/>
      <c r="BAR39" s="11"/>
      <c r="BAS39" s="11"/>
      <c r="BAT39" s="11"/>
      <c r="BAU39" s="11"/>
      <c r="BAV39" s="11"/>
      <c r="BAW39" s="11"/>
      <c r="BAX39" s="11"/>
      <c r="BAY39" s="11"/>
      <c r="BAZ39" s="11"/>
      <c r="BBA39" s="11"/>
      <c r="BBB39" s="11"/>
      <c r="BBC39" s="11"/>
      <c r="BBD39" s="11"/>
      <c r="BBE39" s="11"/>
      <c r="BBF39" s="11"/>
      <c r="BBG39" s="11"/>
      <c r="BBH39" s="11"/>
      <c r="BBI39" s="11"/>
      <c r="BBJ39" s="11"/>
      <c r="BBK39" s="11"/>
      <c r="BBL39" s="11"/>
      <c r="BBM39" s="11"/>
      <c r="BBN39" s="11"/>
      <c r="BBO39" s="11"/>
      <c r="BBP39" s="11"/>
      <c r="BBQ39" s="11"/>
      <c r="BBR39" s="11"/>
      <c r="BBS39" s="11"/>
      <c r="BBT39" s="11"/>
      <c r="BBU39" s="11"/>
      <c r="BBV39" s="11"/>
      <c r="BBW39" s="11"/>
      <c r="BBX39" s="11"/>
      <c r="BBY39" s="11"/>
      <c r="BBZ39" s="11"/>
      <c r="BCA39" s="11"/>
      <c r="BCB39" s="11"/>
      <c r="BCC39" s="11"/>
      <c r="BCD39" s="11"/>
      <c r="BCE39" s="11"/>
      <c r="BCF39" s="11"/>
      <c r="BCG39" s="11"/>
      <c r="BCH39" s="11"/>
      <c r="BCI39" s="11"/>
      <c r="BCJ39" s="11"/>
      <c r="BCK39" s="11"/>
      <c r="BCL39" s="11"/>
      <c r="BCM39" s="11"/>
      <c r="BCN39" s="11"/>
      <c r="BCO39" s="11"/>
      <c r="BCP39" s="11"/>
      <c r="BCQ39" s="11"/>
      <c r="BCR39" s="11"/>
      <c r="BCS39" s="11"/>
      <c r="BCT39" s="11"/>
      <c r="BCU39" s="11"/>
      <c r="BCV39" s="11"/>
      <c r="BCW39" s="11"/>
      <c r="BCX39" s="11"/>
      <c r="BCY39" s="11"/>
      <c r="BCZ39" s="11"/>
      <c r="BDA39" s="11"/>
      <c r="BDB39" s="11"/>
      <c r="BDC39" s="11"/>
      <c r="BDD39" s="11"/>
      <c r="BDE39" s="11"/>
      <c r="BDF39" s="11"/>
      <c r="BDG39" s="11"/>
      <c r="BDH39" s="11"/>
      <c r="BDI39" s="11"/>
      <c r="BDJ39" s="11"/>
      <c r="BDK39" s="11"/>
      <c r="BDL39" s="11"/>
      <c r="BDM39" s="11"/>
      <c r="BDN39" s="11"/>
      <c r="BDO39" s="11"/>
      <c r="BDP39" s="11"/>
      <c r="BDQ39" s="11"/>
      <c r="BDR39" s="11"/>
      <c r="BDS39" s="11"/>
      <c r="BDT39" s="11"/>
      <c r="BDU39" s="11"/>
      <c r="BDV39" s="11"/>
      <c r="BDW39" s="11"/>
      <c r="BDX39" s="11"/>
      <c r="BDY39" s="11"/>
      <c r="BDZ39" s="11"/>
      <c r="BEA39" s="11"/>
      <c r="BEB39" s="11"/>
      <c r="BEC39" s="11"/>
      <c r="BED39" s="11"/>
      <c r="BEE39" s="11"/>
      <c r="BEF39" s="11"/>
      <c r="BEG39" s="11"/>
      <c r="BEH39" s="11"/>
      <c r="BEI39" s="11"/>
      <c r="BEJ39" s="11"/>
      <c r="BEK39" s="11"/>
      <c r="BEL39" s="11"/>
      <c r="BEM39" s="11"/>
      <c r="BEN39" s="11"/>
      <c r="BEO39" s="11"/>
      <c r="BEP39" s="11"/>
      <c r="BEQ39" s="11"/>
      <c r="BER39" s="11"/>
      <c r="BES39" s="11"/>
      <c r="BET39" s="11"/>
      <c r="BEU39" s="11"/>
      <c r="BEV39" s="11"/>
      <c r="BEW39" s="11"/>
      <c r="BEX39" s="11"/>
      <c r="BEY39" s="11"/>
      <c r="BEZ39" s="11"/>
      <c r="BFA39" s="11"/>
      <c r="BFB39" s="11"/>
      <c r="BFC39" s="11"/>
      <c r="BFD39" s="11"/>
      <c r="BFE39" s="11"/>
      <c r="BFF39" s="11"/>
      <c r="BFG39" s="11"/>
      <c r="BFH39" s="11"/>
      <c r="BFI39" s="11"/>
      <c r="BFJ39" s="11"/>
      <c r="BFK39" s="11"/>
      <c r="BFL39" s="11"/>
      <c r="BFM39" s="11"/>
      <c r="BFN39" s="11"/>
      <c r="BFO39" s="11"/>
      <c r="BFP39" s="11"/>
      <c r="BFQ39" s="11"/>
      <c r="BFR39" s="11"/>
      <c r="BFS39" s="11"/>
      <c r="BFT39" s="11"/>
      <c r="BFU39" s="11"/>
      <c r="BFV39" s="11"/>
      <c r="BFW39" s="11"/>
      <c r="BFX39" s="11"/>
      <c r="BFY39" s="11"/>
      <c r="BFZ39" s="11"/>
      <c r="BGA39" s="11"/>
      <c r="BGB39" s="11"/>
      <c r="BGC39" s="11"/>
      <c r="BGD39" s="11"/>
      <c r="BGE39" s="11"/>
      <c r="BGF39" s="11"/>
      <c r="BGG39" s="11"/>
      <c r="BGH39" s="11"/>
      <c r="BGI39" s="11"/>
      <c r="BGJ39" s="11"/>
      <c r="BGK39" s="11"/>
      <c r="BGL39" s="11"/>
      <c r="BGM39" s="11"/>
      <c r="BGN39" s="11"/>
      <c r="BGO39" s="11"/>
      <c r="BGP39" s="11"/>
      <c r="BGQ39" s="11"/>
      <c r="BGR39" s="11"/>
      <c r="BGS39" s="11"/>
      <c r="BGT39" s="11"/>
      <c r="BGU39" s="11"/>
      <c r="BGV39" s="11"/>
      <c r="BGW39" s="11"/>
      <c r="BGX39" s="11"/>
      <c r="BGY39" s="11"/>
      <c r="BGZ39" s="11"/>
      <c r="BHA39" s="11"/>
      <c r="BHB39" s="11"/>
      <c r="BHC39" s="11"/>
      <c r="BHD39" s="11"/>
      <c r="BHE39" s="11"/>
      <c r="BHF39" s="11"/>
      <c r="BHG39" s="11"/>
      <c r="BHH39" s="11"/>
      <c r="BHI39" s="11"/>
      <c r="BHJ39" s="11"/>
      <c r="BHK39" s="11"/>
      <c r="BHL39" s="11"/>
      <c r="BHM39" s="11"/>
      <c r="BHN39" s="11"/>
      <c r="BHO39" s="11"/>
      <c r="BHP39" s="11"/>
      <c r="BHQ39" s="11"/>
      <c r="BHR39" s="11"/>
      <c r="BHS39" s="11"/>
      <c r="BHT39" s="11"/>
      <c r="BHU39" s="11"/>
      <c r="BHV39" s="11"/>
      <c r="BHW39" s="11"/>
      <c r="BHX39" s="11"/>
      <c r="BHY39" s="11"/>
      <c r="BHZ39" s="11"/>
      <c r="BIA39" s="11"/>
      <c r="BIB39" s="11"/>
      <c r="BIC39" s="11"/>
      <c r="BID39" s="11"/>
      <c r="BIE39" s="11"/>
      <c r="BIF39" s="11"/>
      <c r="BIG39" s="11"/>
      <c r="BIH39" s="11"/>
      <c r="BII39" s="11"/>
      <c r="BIJ39" s="11"/>
      <c r="BIK39" s="11"/>
      <c r="BIL39" s="11"/>
      <c r="BIM39" s="11"/>
      <c r="BIN39" s="11"/>
      <c r="BIO39" s="11"/>
      <c r="BIP39" s="11"/>
      <c r="BIQ39" s="11"/>
      <c r="BIR39" s="11"/>
      <c r="BIS39" s="11"/>
      <c r="BIT39" s="11"/>
      <c r="BIU39" s="11"/>
      <c r="BIV39" s="11"/>
      <c r="BIW39" s="11"/>
      <c r="BIX39" s="11"/>
      <c r="BIY39" s="11"/>
      <c r="BIZ39" s="11"/>
      <c r="BJA39" s="11"/>
      <c r="BJB39" s="11"/>
      <c r="BJC39" s="11"/>
      <c r="BJD39" s="11"/>
      <c r="BJE39" s="11"/>
      <c r="BJF39" s="11"/>
      <c r="BJG39" s="11"/>
      <c r="BJH39" s="11"/>
      <c r="BJI39" s="11"/>
      <c r="BJJ39" s="11"/>
      <c r="BJK39" s="11"/>
      <c r="BJL39" s="11"/>
      <c r="BJM39" s="11"/>
      <c r="BJN39" s="11"/>
      <c r="BJO39" s="11"/>
      <c r="BJP39" s="11"/>
      <c r="BJQ39" s="11"/>
      <c r="BJR39" s="11"/>
      <c r="BJS39" s="11"/>
      <c r="BJT39" s="11"/>
      <c r="BJU39" s="11"/>
      <c r="BJV39" s="11"/>
      <c r="BJW39" s="11"/>
      <c r="BJX39" s="11"/>
      <c r="BJY39" s="11"/>
      <c r="BJZ39" s="11"/>
      <c r="BKA39" s="11"/>
      <c r="BKB39" s="11"/>
      <c r="BKC39" s="11"/>
      <c r="BKD39" s="11"/>
      <c r="BKE39" s="11"/>
      <c r="BKF39" s="11"/>
      <c r="BKG39" s="11"/>
      <c r="BKH39" s="11"/>
      <c r="BKI39" s="11"/>
      <c r="BKJ39" s="11"/>
      <c r="BKK39" s="11"/>
      <c r="BKL39" s="11"/>
      <c r="BKM39" s="11"/>
      <c r="BKN39" s="11"/>
      <c r="BKO39" s="11"/>
      <c r="BKP39" s="11"/>
      <c r="BKQ39" s="11"/>
      <c r="BKR39" s="11"/>
      <c r="BKS39" s="11"/>
      <c r="BKT39" s="11"/>
      <c r="BKU39" s="11"/>
      <c r="BKV39" s="11"/>
      <c r="BKW39" s="11"/>
      <c r="BKX39" s="11"/>
      <c r="BKY39" s="11"/>
      <c r="BKZ39" s="11"/>
      <c r="BLA39" s="11"/>
      <c r="BLB39" s="11"/>
      <c r="BLC39" s="11"/>
      <c r="BLD39" s="11"/>
      <c r="BLE39" s="11"/>
      <c r="BLF39" s="11"/>
      <c r="BLG39" s="11"/>
      <c r="BLH39" s="11"/>
      <c r="BLI39" s="11"/>
      <c r="BLJ39" s="11"/>
      <c r="BLK39" s="11"/>
      <c r="BLL39" s="11"/>
      <c r="BLM39" s="11"/>
      <c r="BLN39" s="11"/>
      <c r="BLO39" s="11"/>
      <c r="BLP39" s="11"/>
      <c r="BLQ39" s="11"/>
      <c r="BLR39" s="11"/>
      <c r="BLS39" s="11"/>
      <c r="BLT39" s="11"/>
      <c r="BLU39" s="11"/>
      <c r="BLV39" s="11"/>
      <c r="BLW39" s="11"/>
      <c r="BLX39" s="11"/>
      <c r="BLY39" s="11"/>
      <c r="BLZ39" s="11"/>
      <c r="BMA39" s="11"/>
      <c r="BMB39" s="11"/>
      <c r="BMC39" s="11"/>
      <c r="BMD39" s="11"/>
      <c r="BME39" s="11"/>
      <c r="BMF39" s="11"/>
      <c r="BMG39" s="11"/>
      <c r="BMH39" s="11"/>
      <c r="BMI39" s="11"/>
      <c r="BMJ39" s="11"/>
      <c r="BMK39" s="11"/>
      <c r="BML39" s="11"/>
      <c r="BMM39" s="11"/>
      <c r="BMN39" s="11"/>
      <c r="BMO39" s="11"/>
      <c r="BMP39" s="11"/>
      <c r="BMQ39" s="11"/>
      <c r="BMR39" s="11"/>
      <c r="BMS39" s="11"/>
      <c r="BMT39" s="11"/>
      <c r="BMU39" s="11"/>
      <c r="BMV39" s="11"/>
      <c r="BMW39" s="11"/>
      <c r="BMX39" s="11"/>
      <c r="BMY39" s="11"/>
      <c r="BMZ39" s="11"/>
      <c r="BNA39" s="11"/>
      <c r="BNB39" s="11"/>
      <c r="BNC39" s="11"/>
      <c r="BND39" s="11"/>
      <c r="BNE39" s="11"/>
      <c r="BNF39" s="11"/>
      <c r="BNG39" s="11"/>
      <c r="BNH39" s="11"/>
      <c r="BNI39" s="11"/>
      <c r="BNJ39" s="11"/>
      <c r="BNK39" s="11"/>
      <c r="BNL39" s="11"/>
      <c r="BNM39" s="11"/>
      <c r="BNN39" s="11"/>
      <c r="BNO39" s="11"/>
      <c r="BNP39" s="11"/>
      <c r="BNQ39" s="11"/>
      <c r="BNR39" s="11"/>
      <c r="BNS39" s="11"/>
      <c r="BNT39" s="11"/>
      <c r="BNU39" s="11"/>
      <c r="BNV39" s="11"/>
      <c r="BNW39" s="11"/>
      <c r="BNX39" s="11"/>
      <c r="BNY39" s="11"/>
      <c r="BNZ39" s="11"/>
      <c r="BOA39" s="11"/>
      <c r="BOB39" s="11"/>
      <c r="BOC39" s="11"/>
      <c r="BOD39" s="11"/>
      <c r="BOE39" s="11"/>
      <c r="BOF39" s="11"/>
      <c r="BOG39" s="11"/>
      <c r="BOH39" s="11"/>
      <c r="BOI39" s="11"/>
      <c r="BOJ39" s="11"/>
      <c r="BOK39" s="11"/>
      <c r="BOL39" s="11"/>
      <c r="BOM39" s="11"/>
      <c r="BON39" s="11"/>
      <c r="BOO39" s="11"/>
      <c r="BOP39" s="11"/>
      <c r="BOQ39" s="11"/>
      <c r="BOR39" s="11"/>
      <c r="BOS39" s="11"/>
      <c r="BOT39" s="11"/>
      <c r="BOU39" s="11"/>
      <c r="BOV39" s="11"/>
      <c r="BOW39" s="11"/>
      <c r="BOX39" s="11"/>
      <c r="BOY39" s="11"/>
      <c r="BOZ39" s="11"/>
      <c r="BPA39" s="11"/>
      <c r="BPB39" s="11"/>
      <c r="BPC39" s="11"/>
      <c r="BPD39" s="11"/>
      <c r="BPE39" s="11"/>
      <c r="BPF39" s="11"/>
      <c r="BPG39" s="11"/>
      <c r="BPH39" s="11"/>
      <c r="BPI39" s="11"/>
      <c r="BPJ39" s="11"/>
      <c r="BPK39" s="11"/>
      <c r="BPL39" s="11"/>
      <c r="BPM39" s="11"/>
      <c r="BPN39" s="11"/>
      <c r="BPO39" s="11"/>
      <c r="BPP39" s="11"/>
      <c r="BPQ39" s="11"/>
      <c r="BPR39" s="11"/>
      <c r="BPS39" s="11"/>
      <c r="BPT39" s="11"/>
      <c r="BPU39" s="11"/>
      <c r="BPV39" s="11"/>
      <c r="BPW39" s="11"/>
      <c r="BPX39" s="11"/>
      <c r="BPY39" s="11"/>
      <c r="BPZ39" s="11"/>
      <c r="BQA39" s="11"/>
      <c r="BQB39" s="11"/>
      <c r="BQC39" s="11"/>
      <c r="BQD39" s="11"/>
      <c r="BQE39" s="11"/>
      <c r="BQF39" s="11"/>
      <c r="BQG39" s="11"/>
      <c r="BQH39" s="11"/>
      <c r="BQI39" s="11"/>
      <c r="BQJ39" s="11"/>
      <c r="BQK39" s="11"/>
      <c r="BQL39" s="11"/>
      <c r="BQM39" s="11"/>
      <c r="BQN39" s="11"/>
      <c r="BQO39" s="11"/>
      <c r="BQP39" s="11"/>
      <c r="BQQ39" s="11"/>
      <c r="BQR39" s="11"/>
      <c r="BQS39" s="11"/>
      <c r="BQT39" s="11"/>
      <c r="BQU39" s="11"/>
      <c r="BQV39" s="11"/>
      <c r="BQW39" s="11"/>
      <c r="BQX39" s="11"/>
      <c r="BQY39" s="11"/>
      <c r="BQZ39" s="11"/>
      <c r="BRA39" s="11"/>
      <c r="BRB39" s="11"/>
      <c r="BRC39" s="11"/>
      <c r="BRD39" s="11"/>
      <c r="BRE39" s="11"/>
      <c r="BRF39" s="11"/>
      <c r="BRG39" s="11"/>
      <c r="BRH39" s="11"/>
      <c r="BRI39" s="11"/>
      <c r="BRJ39" s="11"/>
      <c r="BRK39" s="11"/>
      <c r="BRL39" s="11"/>
      <c r="BRM39" s="11"/>
      <c r="BRN39" s="11"/>
      <c r="BRO39" s="11"/>
      <c r="BRP39" s="11"/>
      <c r="BRQ39" s="11"/>
      <c r="BRR39" s="11"/>
      <c r="BRS39" s="11"/>
      <c r="BRT39" s="11"/>
      <c r="BRU39" s="11"/>
      <c r="BRV39" s="11"/>
      <c r="BRW39" s="11"/>
      <c r="BRX39" s="11"/>
      <c r="BRY39" s="11"/>
      <c r="BRZ39" s="11"/>
      <c r="BSA39" s="11"/>
      <c r="BSB39" s="11"/>
      <c r="BSC39" s="11"/>
      <c r="BSD39" s="11"/>
      <c r="BSE39" s="11"/>
      <c r="BSF39" s="11"/>
      <c r="BSG39" s="11"/>
      <c r="BSH39" s="11"/>
      <c r="BSI39" s="11"/>
      <c r="BSJ39" s="11"/>
      <c r="BSK39" s="11"/>
      <c r="BSL39" s="11"/>
      <c r="BSM39" s="11"/>
      <c r="BSN39" s="11"/>
      <c r="BSO39" s="11"/>
      <c r="BSP39" s="11"/>
      <c r="BSQ39" s="11"/>
      <c r="BSR39" s="11"/>
      <c r="BSS39" s="11"/>
      <c r="BST39" s="11"/>
      <c r="BSU39" s="11"/>
      <c r="BSV39" s="11"/>
      <c r="BSW39" s="11"/>
      <c r="BSX39" s="11"/>
      <c r="BSY39" s="11"/>
      <c r="BSZ39" s="11"/>
      <c r="BTA39" s="11"/>
      <c r="BTB39" s="11"/>
      <c r="BTC39" s="11"/>
      <c r="BTD39" s="11"/>
      <c r="BTE39" s="11"/>
      <c r="BTF39" s="11"/>
      <c r="BTG39" s="11"/>
      <c r="BTH39" s="11"/>
      <c r="BTI39" s="11"/>
      <c r="BTJ39" s="11"/>
      <c r="BTK39" s="11"/>
      <c r="BTL39" s="11"/>
      <c r="BTM39" s="11"/>
      <c r="BTN39" s="11"/>
      <c r="BTO39" s="11"/>
      <c r="BTP39" s="11"/>
      <c r="BTQ39" s="11"/>
      <c r="BTR39" s="11"/>
      <c r="BTS39" s="11"/>
      <c r="BTT39" s="11"/>
      <c r="BTU39" s="11"/>
      <c r="BTV39" s="11"/>
      <c r="BTW39" s="11"/>
      <c r="BTX39" s="11"/>
      <c r="BTY39" s="11"/>
      <c r="BTZ39" s="11"/>
      <c r="BUA39" s="11"/>
      <c r="BUB39" s="11"/>
      <c r="BUC39" s="11"/>
      <c r="BUD39" s="11"/>
      <c r="BUE39" s="11"/>
      <c r="BUF39" s="11"/>
      <c r="BUG39" s="11"/>
      <c r="BUH39" s="11"/>
      <c r="BUI39" s="11"/>
      <c r="BUJ39" s="11"/>
      <c r="BUK39" s="11"/>
      <c r="BUL39" s="11"/>
      <c r="BUM39" s="11"/>
      <c r="BUN39" s="11"/>
      <c r="BUO39" s="11"/>
      <c r="BUP39" s="11"/>
      <c r="BUQ39" s="11"/>
      <c r="BUR39" s="11"/>
      <c r="BUS39" s="11"/>
      <c r="BUT39" s="11"/>
      <c r="BUU39" s="11"/>
      <c r="BUV39" s="11"/>
      <c r="BUW39" s="11"/>
      <c r="BUX39" s="11"/>
      <c r="BUY39" s="11"/>
      <c r="BUZ39" s="11"/>
      <c r="BVA39" s="11"/>
      <c r="BVB39" s="11"/>
      <c r="BVC39" s="11"/>
      <c r="BVD39" s="11"/>
      <c r="BVE39" s="11"/>
      <c r="BVF39" s="11"/>
      <c r="BVG39" s="11"/>
      <c r="BVH39" s="11"/>
      <c r="BVI39" s="11"/>
      <c r="BVJ39" s="11"/>
      <c r="BVK39" s="11"/>
      <c r="BVL39" s="11"/>
      <c r="BVM39" s="11"/>
      <c r="BVN39" s="11"/>
      <c r="BVO39" s="11"/>
      <c r="BVP39" s="11"/>
      <c r="BVQ39" s="11"/>
      <c r="BVR39" s="11"/>
      <c r="BVS39" s="11"/>
      <c r="BVT39" s="11"/>
      <c r="BVU39" s="11"/>
      <c r="BVV39" s="11"/>
      <c r="BVW39" s="11"/>
      <c r="BVX39" s="11"/>
      <c r="BVY39" s="11"/>
      <c r="BVZ39" s="11"/>
      <c r="BWA39" s="11"/>
      <c r="BWB39" s="11"/>
      <c r="BWC39" s="11"/>
      <c r="BWD39" s="11"/>
      <c r="BWE39" s="11"/>
      <c r="BWF39" s="11"/>
      <c r="BWG39" s="11"/>
      <c r="BWH39" s="11"/>
      <c r="BWI39" s="11"/>
      <c r="BWJ39" s="11"/>
      <c r="BWK39" s="11"/>
      <c r="BWL39" s="11"/>
      <c r="BWM39" s="11"/>
      <c r="BWN39" s="11"/>
      <c r="BWO39" s="11"/>
      <c r="BWP39" s="11"/>
      <c r="BWQ39" s="11"/>
      <c r="BWR39" s="11"/>
      <c r="BWS39" s="11"/>
      <c r="BWT39" s="11"/>
      <c r="BWU39" s="11"/>
      <c r="BWV39" s="11"/>
      <c r="BWW39" s="11"/>
      <c r="BWX39" s="11"/>
      <c r="BWY39" s="11"/>
      <c r="BWZ39" s="11"/>
      <c r="BXA39" s="11"/>
      <c r="BXB39" s="11"/>
      <c r="BXC39" s="11"/>
      <c r="BXD39" s="11"/>
      <c r="BXE39" s="11"/>
      <c r="BXF39" s="11"/>
      <c r="BXG39" s="11"/>
      <c r="BXH39" s="11"/>
      <c r="BXI39" s="11"/>
      <c r="BXJ39" s="11"/>
      <c r="BXK39" s="11"/>
      <c r="BXL39" s="11"/>
      <c r="BXM39" s="11"/>
      <c r="BXN39" s="11"/>
      <c r="BXO39" s="11"/>
      <c r="BXP39" s="11"/>
      <c r="BXQ39" s="11"/>
      <c r="BXR39" s="11"/>
      <c r="BXS39" s="11"/>
      <c r="BXT39" s="11"/>
      <c r="BXU39" s="11"/>
      <c r="BXV39" s="11"/>
      <c r="BXW39" s="11"/>
      <c r="BXX39" s="11"/>
      <c r="BXY39" s="11"/>
      <c r="BXZ39" s="11"/>
      <c r="BYA39" s="11"/>
      <c r="BYB39" s="11"/>
      <c r="BYC39" s="11"/>
      <c r="BYD39" s="11"/>
      <c r="BYE39" s="11"/>
      <c r="BYF39" s="11"/>
      <c r="BYG39" s="11"/>
      <c r="BYH39" s="11"/>
      <c r="BYI39" s="11"/>
      <c r="BYJ39" s="11"/>
      <c r="BYK39" s="11"/>
      <c r="BYL39" s="11"/>
      <c r="BYM39" s="11"/>
      <c r="BYN39" s="11"/>
      <c r="BYO39" s="11"/>
      <c r="BYP39" s="11"/>
      <c r="BYQ39" s="11"/>
      <c r="BYR39" s="11"/>
      <c r="BYS39" s="11"/>
      <c r="BYT39" s="11"/>
      <c r="BYU39" s="11"/>
      <c r="BYV39" s="11"/>
      <c r="BYW39" s="11"/>
      <c r="BYX39" s="11"/>
      <c r="BYY39" s="11"/>
      <c r="BYZ39" s="11"/>
      <c r="BZA39" s="11"/>
      <c r="BZB39" s="11"/>
      <c r="BZC39" s="11"/>
      <c r="BZD39" s="11"/>
      <c r="BZE39" s="11"/>
      <c r="BZF39" s="11"/>
      <c r="BZG39" s="11"/>
      <c r="BZH39" s="11"/>
      <c r="BZI39" s="11"/>
      <c r="BZJ39" s="11"/>
      <c r="BZK39" s="11"/>
      <c r="BZL39" s="11"/>
      <c r="BZM39" s="11"/>
      <c r="BZN39" s="11"/>
      <c r="BZO39" s="11"/>
      <c r="BZP39" s="11"/>
      <c r="BZQ39" s="11"/>
      <c r="BZR39" s="11"/>
      <c r="BZS39" s="11"/>
      <c r="BZT39" s="11"/>
      <c r="BZU39" s="11"/>
      <c r="BZV39" s="11"/>
      <c r="BZW39" s="11"/>
      <c r="BZX39" s="11"/>
      <c r="BZY39" s="11"/>
      <c r="BZZ39" s="11"/>
      <c r="CAA39" s="11"/>
      <c r="CAB39" s="11"/>
      <c r="CAC39" s="11"/>
      <c r="CAD39" s="11"/>
      <c r="CAE39" s="11"/>
      <c r="CAF39" s="11"/>
      <c r="CAG39" s="11"/>
      <c r="CAH39" s="11"/>
      <c r="CAI39" s="11"/>
      <c r="CAJ39" s="11"/>
      <c r="CAK39" s="11"/>
      <c r="CAL39" s="11"/>
      <c r="CAM39" s="11"/>
      <c r="CAN39" s="11"/>
      <c r="CAO39" s="11"/>
      <c r="CAP39" s="11"/>
      <c r="CAQ39" s="11"/>
      <c r="CAR39" s="11"/>
      <c r="CAS39" s="11"/>
      <c r="CAT39" s="11"/>
      <c r="CAU39" s="11"/>
      <c r="CAV39" s="11"/>
      <c r="CAW39" s="11"/>
      <c r="CAX39" s="11"/>
      <c r="CAY39" s="11"/>
      <c r="CAZ39" s="11"/>
      <c r="CBA39" s="11"/>
      <c r="CBB39" s="11"/>
      <c r="CBC39" s="11"/>
      <c r="CBD39" s="11"/>
      <c r="CBE39" s="11"/>
      <c r="CBF39" s="11"/>
      <c r="CBG39" s="11"/>
      <c r="CBH39" s="11"/>
      <c r="CBI39" s="11"/>
      <c r="CBJ39" s="11"/>
      <c r="CBK39" s="11"/>
      <c r="CBL39" s="11"/>
      <c r="CBM39" s="11"/>
      <c r="CBN39" s="11"/>
      <c r="CBO39" s="11"/>
      <c r="CBP39" s="11"/>
      <c r="CBQ39" s="11"/>
      <c r="CBR39" s="11"/>
      <c r="CBS39" s="11"/>
      <c r="CBT39" s="11"/>
      <c r="CBU39" s="11"/>
      <c r="CBV39" s="11"/>
      <c r="CBW39" s="11"/>
      <c r="CBX39" s="11"/>
      <c r="CBY39" s="11"/>
      <c r="CBZ39" s="11"/>
      <c r="CCA39" s="11"/>
      <c r="CCB39" s="11"/>
      <c r="CCC39" s="11"/>
      <c r="CCD39" s="11"/>
      <c r="CCE39" s="11"/>
      <c r="CCF39" s="11"/>
      <c r="CCG39" s="11"/>
      <c r="CCH39" s="11"/>
      <c r="CCI39" s="11"/>
      <c r="CCJ39" s="11"/>
      <c r="CCK39" s="11"/>
      <c r="CCL39" s="11"/>
      <c r="CCM39" s="11"/>
      <c r="CCN39" s="11"/>
      <c r="CCO39" s="11"/>
      <c r="CCP39" s="11"/>
      <c r="CCQ39" s="11"/>
      <c r="CCR39" s="11"/>
      <c r="CCS39" s="11"/>
      <c r="CCT39" s="11"/>
      <c r="CCU39" s="11"/>
      <c r="CCV39" s="11"/>
      <c r="CCW39" s="11"/>
      <c r="CCX39" s="11"/>
      <c r="CCY39" s="11"/>
      <c r="CCZ39" s="11"/>
      <c r="CDA39" s="11"/>
      <c r="CDB39" s="11"/>
      <c r="CDC39" s="11"/>
      <c r="CDD39" s="11"/>
      <c r="CDE39" s="11"/>
      <c r="CDF39" s="11"/>
      <c r="CDG39" s="11"/>
      <c r="CDH39" s="11"/>
      <c r="CDI39" s="11"/>
      <c r="CDJ39" s="11"/>
      <c r="CDK39" s="11"/>
      <c r="CDL39" s="11"/>
      <c r="CDM39" s="11"/>
      <c r="CDN39" s="11"/>
      <c r="CDO39" s="11"/>
      <c r="CDP39" s="11"/>
      <c r="CDQ39" s="11"/>
      <c r="CDR39" s="11"/>
      <c r="CDS39" s="11"/>
      <c r="CDT39" s="11"/>
      <c r="CDU39" s="11"/>
      <c r="CDV39" s="11"/>
      <c r="CDW39" s="11"/>
      <c r="CDX39" s="11"/>
      <c r="CDY39" s="11"/>
      <c r="CDZ39" s="11"/>
      <c r="CEA39" s="11"/>
      <c r="CEB39" s="11"/>
      <c r="CEC39" s="11"/>
      <c r="CED39" s="11"/>
      <c r="CEE39" s="11"/>
      <c r="CEF39" s="11"/>
      <c r="CEG39" s="11"/>
      <c r="CEH39" s="11"/>
      <c r="CEI39" s="11"/>
      <c r="CEJ39" s="11"/>
      <c r="CEK39" s="11"/>
      <c r="CEL39" s="11"/>
      <c r="CEM39" s="11"/>
      <c r="CEN39" s="11"/>
      <c r="CEO39" s="11"/>
      <c r="CEP39" s="11"/>
      <c r="CEQ39" s="11"/>
      <c r="CER39" s="11"/>
      <c r="CES39" s="11"/>
      <c r="CET39" s="11"/>
      <c r="CEU39" s="11"/>
      <c r="CEV39" s="11"/>
      <c r="CEW39" s="11"/>
      <c r="CEX39" s="11"/>
      <c r="CEY39" s="11"/>
      <c r="CEZ39" s="11"/>
      <c r="CFA39" s="11"/>
      <c r="CFB39" s="11"/>
      <c r="CFC39" s="11"/>
      <c r="CFD39" s="11"/>
      <c r="CFE39" s="11"/>
      <c r="CFF39" s="11"/>
      <c r="CFG39" s="11"/>
      <c r="CFH39" s="11"/>
      <c r="CFI39" s="11"/>
      <c r="CFJ39" s="11"/>
      <c r="CFK39" s="11"/>
      <c r="CFL39" s="11"/>
      <c r="CFM39" s="11"/>
      <c r="CFN39" s="11"/>
      <c r="CFO39" s="11"/>
      <c r="CFP39" s="11"/>
      <c r="CFQ39" s="11"/>
      <c r="CFR39" s="11"/>
      <c r="CFS39" s="11"/>
      <c r="CFT39" s="11"/>
      <c r="CFU39" s="11"/>
      <c r="CFV39" s="11"/>
      <c r="CFW39" s="11"/>
      <c r="CFX39" s="11"/>
      <c r="CFY39" s="11"/>
      <c r="CFZ39" s="11"/>
      <c r="CGA39" s="11"/>
      <c r="CGB39" s="11"/>
      <c r="CGC39" s="11"/>
      <c r="CGD39" s="11"/>
      <c r="CGE39" s="11"/>
      <c r="CGF39" s="11"/>
      <c r="CGG39" s="11"/>
      <c r="CGH39" s="11"/>
      <c r="CGI39" s="11"/>
      <c r="CGJ39" s="11"/>
      <c r="CGK39" s="11"/>
      <c r="CGL39" s="11"/>
      <c r="CGM39" s="11"/>
      <c r="CGN39" s="11"/>
      <c r="CGO39" s="11"/>
      <c r="CGP39" s="11"/>
      <c r="CGQ39" s="11"/>
      <c r="CGR39" s="11"/>
      <c r="CGS39" s="11"/>
      <c r="CGT39" s="11"/>
      <c r="CGU39" s="11"/>
      <c r="CGV39" s="11"/>
      <c r="CGW39" s="11"/>
      <c r="CGX39" s="11"/>
      <c r="CGY39" s="11"/>
      <c r="CGZ39" s="11"/>
      <c r="CHA39" s="11"/>
      <c r="CHB39" s="11"/>
      <c r="CHC39" s="11"/>
      <c r="CHD39" s="11"/>
      <c r="CHE39" s="11"/>
      <c r="CHF39" s="11"/>
      <c r="CHG39" s="11"/>
      <c r="CHH39" s="11"/>
      <c r="CHI39" s="11"/>
      <c r="CHJ39" s="11"/>
      <c r="CHK39" s="11"/>
      <c r="CHL39" s="11"/>
      <c r="CHM39" s="11"/>
      <c r="CHN39" s="11"/>
      <c r="CHO39" s="11"/>
      <c r="CHP39" s="11"/>
      <c r="CHQ39" s="11"/>
      <c r="CHR39" s="11"/>
      <c r="CHS39" s="11"/>
      <c r="CHT39" s="11"/>
      <c r="CHU39" s="11"/>
      <c r="CHV39" s="11"/>
      <c r="CHW39" s="11"/>
      <c r="CHX39" s="11"/>
      <c r="CHY39" s="11"/>
      <c r="CHZ39" s="11"/>
      <c r="CIA39" s="11"/>
      <c r="CIB39" s="11"/>
      <c r="CIC39" s="11"/>
      <c r="CID39" s="11"/>
      <c r="CIE39" s="11"/>
      <c r="CIF39" s="11"/>
      <c r="CIG39" s="11"/>
      <c r="CIH39" s="11"/>
      <c r="CII39" s="11"/>
      <c r="CIJ39" s="11"/>
      <c r="CIK39" s="11"/>
      <c r="CIL39" s="11"/>
      <c r="CIM39" s="11"/>
      <c r="CIN39" s="11"/>
      <c r="CIO39" s="11"/>
      <c r="CIP39" s="11"/>
      <c r="CIQ39" s="11"/>
      <c r="CIR39" s="11"/>
      <c r="CIS39" s="11"/>
      <c r="CIT39" s="11"/>
      <c r="CIU39" s="11"/>
      <c r="CIV39" s="11"/>
      <c r="CIW39" s="11"/>
      <c r="CIX39" s="11"/>
      <c r="CIY39" s="11"/>
      <c r="CIZ39" s="11"/>
      <c r="CJA39" s="11"/>
      <c r="CJB39" s="11"/>
      <c r="CJC39" s="11"/>
      <c r="CJD39" s="11"/>
      <c r="CJE39" s="11"/>
      <c r="CJF39" s="11"/>
      <c r="CJG39" s="11"/>
      <c r="CJH39" s="11"/>
      <c r="CJI39" s="11"/>
      <c r="CJJ39" s="11"/>
      <c r="CJK39" s="11"/>
      <c r="CJL39" s="11"/>
      <c r="CJM39" s="11"/>
      <c r="CJN39" s="11"/>
      <c r="CJO39" s="11"/>
      <c r="CJP39" s="11"/>
      <c r="CJQ39" s="11"/>
      <c r="CJR39" s="11"/>
      <c r="CJS39" s="11"/>
      <c r="CJT39" s="11"/>
      <c r="CJU39" s="11"/>
      <c r="CJV39" s="11"/>
      <c r="CJW39" s="11"/>
      <c r="CJX39" s="11"/>
      <c r="CJY39" s="11"/>
      <c r="CJZ39" s="11"/>
      <c r="CKA39" s="11"/>
      <c r="CKB39" s="11"/>
      <c r="CKC39" s="11"/>
      <c r="CKD39" s="11"/>
      <c r="CKE39" s="11"/>
      <c r="CKF39" s="11"/>
      <c r="CKG39" s="11"/>
      <c r="CKH39" s="11"/>
      <c r="CKI39" s="11"/>
      <c r="CKJ39" s="11"/>
      <c r="CKK39" s="11"/>
      <c r="CKL39" s="11"/>
      <c r="CKM39" s="11"/>
      <c r="CKN39" s="11"/>
      <c r="CKO39" s="11"/>
      <c r="CKP39" s="11"/>
      <c r="CKQ39" s="11"/>
      <c r="CKR39" s="11"/>
      <c r="CKS39" s="11"/>
      <c r="CKT39" s="11"/>
      <c r="CKU39" s="11"/>
      <c r="CKV39" s="11"/>
      <c r="CKW39" s="11"/>
      <c r="CKX39" s="11"/>
      <c r="CKY39" s="11"/>
      <c r="CKZ39" s="11"/>
      <c r="CLA39" s="11"/>
      <c r="CLB39" s="11"/>
      <c r="CLC39" s="11"/>
      <c r="CLD39" s="11"/>
      <c r="CLE39" s="11"/>
      <c r="CLF39" s="11"/>
      <c r="CLG39" s="11"/>
      <c r="CLH39" s="11"/>
      <c r="CLI39" s="11"/>
      <c r="CLJ39" s="11"/>
      <c r="CLK39" s="11"/>
      <c r="CLL39" s="11"/>
      <c r="CLM39" s="11"/>
      <c r="CLN39" s="11"/>
      <c r="CLO39" s="11"/>
      <c r="CLP39" s="11"/>
      <c r="CLQ39" s="11"/>
      <c r="CLR39" s="11"/>
      <c r="CLS39" s="11"/>
      <c r="CLT39" s="11"/>
      <c r="CLU39" s="11"/>
      <c r="CLV39" s="11"/>
      <c r="CLW39" s="11"/>
      <c r="CLX39" s="11"/>
      <c r="CLY39" s="11"/>
      <c r="CLZ39" s="11"/>
      <c r="CMA39" s="11"/>
      <c r="CMB39" s="11"/>
      <c r="CMC39" s="11"/>
      <c r="CMD39" s="11"/>
      <c r="CME39" s="11"/>
      <c r="CMF39" s="11"/>
      <c r="CMG39" s="11"/>
      <c r="CMH39" s="11"/>
      <c r="CMI39" s="11"/>
      <c r="CMJ39" s="11"/>
      <c r="CMK39" s="11"/>
      <c r="CML39" s="11"/>
      <c r="CMM39" s="11"/>
      <c r="CMN39" s="11"/>
      <c r="CMO39" s="11"/>
      <c r="CMP39" s="11"/>
      <c r="CMQ39" s="11"/>
      <c r="CMR39" s="11"/>
      <c r="CMS39" s="11"/>
      <c r="CMT39" s="11"/>
      <c r="CMU39" s="11"/>
      <c r="CMV39" s="11"/>
      <c r="CMW39" s="11"/>
      <c r="CMX39" s="11"/>
      <c r="CMY39" s="11"/>
      <c r="CMZ39" s="11"/>
      <c r="CNA39" s="11"/>
      <c r="CNB39" s="11"/>
      <c r="CNC39" s="11"/>
      <c r="CND39" s="11"/>
      <c r="CNE39" s="11"/>
      <c r="CNF39" s="11"/>
      <c r="CNG39" s="11"/>
      <c r="CNH39" s="11"/>
      <c r="CNI39" s="11"/>
      <c r="CNJ39" s="11"/>
      <c r="CNK39" s="11"/>
      <c r="CNL39" s="11"/>
      <c r="CNM39" s="11"/>
      <c r="CNN39" s="11"/>
      <c r="CNO39" s="11"/>
      <c r="CNP39" s="11"/>
      <c r="CNQ39" s="11"/>
      <c r="CNR39" s="11"/>
      <c r="CNS39" s="11"/>
      <c r="CNT39" s="11"/>
      <c r="CNU39" s="11"/>
      <c r="CNV39" s="11"/>
      <c r="CNW39" s="11"/>
      <c r="CNX39" s="11"/>
      <c r="CNY39" s="11"/>
      <c r="CNZ39" s="11"/>
      <c r="COA39" s="11"/>
      <c r="COB39" s="11"/>
      <c r="COC39" s="11"/>
      <c r="COD39" s="11"/>
      <c r="COE39" s="11"/>
      <c r="COF39" s="11"/>
      <c r="COG39" s="11"/>
      <c r="COH39" s="11"/>
      <c r="COI39" s="11"/>
      <c r="COJ39" s="11"/>
      <c r="COK39" s="11"/>
      <c r="COL39" s="11"/>
      <c r="COM39" s="11"/>
      <c r="CON39" s="11"/>
      <c r="COO39" s="11"/>
      <c r="COP39" s="11"/>
      <c r="COQ39" s="11"/>
      <c r="COR39" s="11"/>
      <c r="COS39" s="11"/>
      <c r="COT39" s="11"/>
      <c r="COU39" s="11"/>
      <c r="COV39" s="11"/>
      <c r="COW39" s="11"/>
      <c r="COX39" s="11"/>
      <c r="COY39" s="11"/>
      <c r="COZ39" s="11"/>
      <c r="CPA39" s="11"/>
      <c r="CPB39" s="11"/>
      <c r="CPC39" s="11"/>
      <c r="CPD39" s="11"/>
      <c r="CPE39" s="11"/>
      <c r="CPF39" s="11"/>
      <c r="CPG39" s="11"/>
      <c r="CPH39" s="11"/>
      <c r="CPI39" s="11"/>
      <c r="CPJ39" s="11"/>
      <c r="CPK39" s="11"/>
      <c r="CPL39" s="11"/>
      <c r="CPM39" s="11"/>
      <c r="CPN39" s="11"/>
      <c r="CPO39" s="11"/>
      <c r="CPP39" s="11"/>
      <c r="CPQ39" s="11"/>
      <c r="CPR39" s="11"/>
      <c r="CPS39" s="11"/>
      <c r="CPT39" s="11"/>
      <c r="CPU39" s="11"/>
      <c r="CPV39" s="11"/>
      <c r="CPW39" s="11"/>
      <c r="CPX39" s="11"/>
      <c r="CPY39" s="11"/>
      <c r="CPZ39" s="11"/>
      <c r="CQA39" s="11"/>
      <c r="CQB39" s="11"/>
      <c r="CQC39" s="11"/>
      <c r="CQD39" s="11"/>
      <c r="CQE39" s="11"/>
      <c r="CQF39" s="11"/>
      <c r="CQG39" s="11"/>
      <c r="CQH39" s="11"/>
      <c r="CQI39" s="11"/>
      <c r="CQJ39" s="11"/>
      <c r="CQK39" s="11"/>
      <c r="CQL39" s="11"/>
      <c r="CQM39" s="11"/>
      <c r="CQN39" s="11"/>
      <c r="CQO39" s="11"/>
      <c r="CQP39" s="11"/>
      <c r="CQQ39" s="11"/>
      <c r="CQR39" s="11"/>
      <c r="CQS39" s="11"/>
      <c r="CQT39" s="11"/>
      <c r="CQU39" s="11"/>
      <c r="CQV39" s="11"/>
      <c r="CQW39" s="11"/>
      <c r="CQX39" s="11"/>
      <c r="CQY39" s="11"/>
      <c r="CQZ39" s="11"/>
      <c r="CRA39" s="11"/>
      <c r="CRB39" s="11"/>
      <c r="CRC39" s="11"/>
      <c r="CRD39" s="11"/>
      <c r="CRE39" s="11"/>
      <c r="CRF39" s="11"/>
      <c r="CRG39" s="11"/>
      <c r="CRH39" s="11"/>
      <c r="CRI39" s="11"/>
      <c r="CRJ39" s="11"/>
      <c r="CRK39" s="11"/>
      <c r="CRL39" s="11"/>
      <c r="CRM39" s="11"/>
      <c r="CRN39" s="11"/>
      <c r="CRO39" s="11"/>
      <c r="CRP39" s="11"/>
      <c r="CRQ39" s="11"/>
      <c r="CRR39" s="11"/>
      <c r="CRS39" s="11"/>
      <c r="CRT39" s="11"/>
      <c r="CRU39" s="11"/>
      <c r="CRV39" s="11"/>
      <c r="CRW39" s="11"/>
      <c r="CRX39" s="11"/>
      <c r="CRY39" s="11"/>
      <c r="CRZ39" s="11"/>
      <c r="CSA39" s="11"/>
      <c r="CSB39" s="11"/>
      <c r="CSC39" s="11"/>
      <c r="CSD39" s="11"/>
      <c r="CSE39" s="11"/>
      <c r="CSF39" s="11"/>
      <c r="CSG39" s="11"/>
      <c r="CSH39" s="11"/>
      <c r="CSI39" s="11"/>
      <c r="CSJ39" s="11"/>
      <c r="CSK39" s="11"/>
      <c r="CSL39" s="11"/>
      <c r="CSM39" s="11"/>
      <c r="CSN39" s="11"/>
      <c r="CSO39" s="11"/>
      <c r="CSP39" s="11"/>
      <c r="CSQ39" s="11"/>
      <c r="CSR39" s="11"/>
      <c r="CSS39" s="11"/>
      <c r="CST39" s="11"/>
      <c r="CSU39" s="11"/>
      <c r="CSV39" s="11"/>
      <c r="CSW39" s="11"/>
      <c r="CSX39" s="11"/>
      <c r="CSY39" s="11"/>
      <c r="CSZ39" s="11"/>
      <c r="CTA39" s="11"/>
      <c r="CTB39" s="11"/>
      <c r="CTC39" s="11"/>
      <c r="CTD39" s="11"/>
      <c r="CTE39" s="11"/>
      <c r="CTF39" s="11"/>
      <c r="CTG39" s="11"/>
      <c r="CTH39" s="11"/>
      <c r="CTI39" s="11"/>
      <c r="CTJ39" s="11"/>
      <c r="CTK39" s="11"/>
      <c r="CTL39" s="11"/>
      <c r="CTM39" s="11"/>
      <c r="CTN39" s="11"/>
      <c r="CTO39" s="11"/>
      <c r="CTP39" s="11"/>
      <c r="CTQ39" s="11"/>
      <c r="CTR39" s="11"/>
      <c r="CTS39" s="11"/>
      <c r="CTT39" s="11"/>
      <c r="CTU39" s="11"/>
      <c r="CTV39" s="11"/>
      <c r="CTW39" s="11"/>
      <c r="CTX39" s="11"/>
      <c r="CTY39" s="11"/>
      <c r="CTZ39" s="11"/>
      <c r="CUA39" s="11"/>
      <c r="CUB39" s="11"/>
      <c r="CUC39" s="11"/>
      <c r="CUD39" s="11"/>
      <c r="CUE39" s="11"/>
      <c r="CUF39" s="11"/>
      <c r="CUG39" s="11"/>
      <c r="CUH39" s="11"/>
      <c r="CUI39" s="11"/>
      <c r="CUJ39" s="11"/>
      <c r="CUK39" s="11"/>
      <c r="CUL39" s="11"/>
      <c r="CUM39" s="11"/>
      <c r="CUN39" s="11"/>
      <c r="CUO39" s="11"/>
      <c r="CUP39" s="11"/>
      <c r="CUQ39" s="11"/>
      <c r="CUR39" s="11"/>
      <c r="CUS39" s="11"/>
      <c r="CUT39" s="11"/>
      <c r="CUU39" s="11"/>
      <c r="CUV39" s="11"/>
      <c r="CUW39" s="11"/>
      <c r="CUX39" s="11"/>
      <c r="CUY39" s="11"/>
      <c r="CUZ39" s="11"/>
      <c r="CVA39" s="11"/>
      <c r="CVB39" s="11"/>
      <c r="CVC39" s="11"/>
      <c r="CVD39" s="11"/>
      <c r="CVE39" s="11"/>
      <c r="CVF39" s="11"/>
      <c r="CVG39" s="11"/>
      <c r="CVH39" s="11"/>
      <c r="CVI39" s="11"/>
      <c r="CVJ39" s="11"/>
      <c r="CVK39" s="11"/>
      <c r="CVL39" s="11"/>
      <c r="CVM39" s="11"/>
      <c r="CVN39" s="11"/>
      <c r="CVO39" s="11"/>
      <c r="CVP39" s="11"/>
      <c r="CVQ39" s="11"/>
      <c r="CVR39" s="11"/>
      <c r="CVS39" s="11"/>
      <c r="CVT39" s="11"/>
      <c r="CVU39" s="11"/>
      <c r="CVV39" s="11"/>
      <c r="CVW39" s="11"/>
      <c r="CVX39" s="11"/>
      <c r="CVY39" s="11"/>
      <c r="CVZ39" s="11"/>
      <c r="CWA39" s="11"/>
      <c r="CWB39" s="11"/>
      <c r="CWC39" s="11"/>
      <c r="CWD39" s="11"/>
      <c r="CWE39" s="11"/>
      <c r="CWF39" s="11"/>
      <c r="CWG39" s="11"/>
      <c r="CWH39" s="11"/>
      <c r="CWI39" s="11"/>
      <c r="CWJ39" s="11"/>
      <c r="CWK39" s="11"/>
      <c r="CWL39" s="11"/>
      <c r="CWM39" s="11"/>
      <c r="CWN39" s="11"/>
      <c r="CWO39" s="11"/>
      <c r="CWP39" s="11"/>
      <c r="CWQ39" s="11"/>
      <c r="CWR39" s="11"/>
      <c r="CWS39" s="11"/>
      <c r="CWT39" s="11"/>
      <c r="CWU39" s="11"/>
      <c r="CWV39" s="11"/>
      <c r="CWW39" s="11"/>
      <c r="CWX39" s="11"/>
      <c r="CWY39" s="11"/>
      <c r="CWZ39" s="11"/>
      <c r="CXA39" s="11"/>
      <c r="CXB39" s="11"/>
      <c r="CXC39" s="11"/>
      <c r="CXD39" s="11"/>
      <c r="CXE39" s="11"/>
      <c r="CXF39" s="11"/>
      <c r="CXG39" s="11"/>
      <c r="CXH39" s="11"/>
      <c r="CXI39" s="11"/>
      <c r="CXJ39" s="11"/>
      <c r="CXK39" s="11"/>
      <c r="CXL39" s="11"/>
      <c r="CXM39" s="11"/>
      <c r="CXN39" s="11"/>
      <c r="CXO39" s="11"/>
      <c r="CXP39" s="11"/>
      <c r="CXQ39" s="11"/>
      <c r="CXR39" s="11"/>
      <c r="CXS39" s="11"/>
      <c r="CXT39" s="11"/>
      <c r="CXU39" s="11"/>
      <c r="CXV39" s="11"/>
      <c r="CXW39" s="11"/>
      <c r="CXX39" s="11"/>
      <c r="CXY39" s="11"/>
      <c r="CXZ39" s="11"/>
      <c r="CYA39" s="11"/>
      <c r="CYB39" s="11"/>
      <c r="CYC39" s="11"/>
      <c r="CYD39" s="11"/>
      <c r="CYE39" s="11"/>
      <c r="CYF39" s="11"/>
      <c r="CYG39" s="11"/>
      <c r="CYH39" s="11"/>
      <c r="CYI39" s="11"/>
      <c r="CYJ39" s="11"/>
      <c r="CYK39" s="11"/>
      <c r="CYL39" s="11"/>
      <c r="CYM39" s="11"/>
      <c r="CYN39" s="11"/>
      <c r="CYO39" s="11"/>
      <c r="CYP39" s="11"/>
      <c r="CYQ39" s="11"/>
      <c r="CYR39" s="11"/>
      <c r="CYS39" s="11"/>
      <c r="CYT39" s="11"/>
      <c r="CYU39" s="11"/>
      <c r="CYV39" s="11"/>
      <c r="CYW39" s="11"/>
      <c r="CYX39" s="11"/>
      <c r="CYY39" s="11"/>
      <c r="CYZ39" s="11"/>
      <c r="CZA39" s="11"/>
      <c r="CZB39" s="11"/>
      <c r="CZC39" s="11"/>
      <c r="CZD39" s="11"/>
      <c r="CZE39" s="11"/>
      <c r="CZF39" s="11"/>
      <c r="CZG39" s="11"/>
      <c r="CZH39" s="11"/>
      <c r="CZI39" s="11"/>
      <c r="CZJ39" s="11"/>
      <c r="CZK39" s="11"/>
      <c r="CZL39" s="11"/>
      <c r="CZM39" s="11"/>
      <c r="CZN39" s="11"/>
      <c r="CZO39" s="11"/>
      <c r="CZP39" s="11"/>
      <c r="CZQ39" s="11"/>
      <c r="CZR39" s="11"/>
      <c r="CZS39" s="11"/>
      <c r="CZT39" s="11"/>
      <c r="CZU39" s="11"/>
      <c r="CZV39" s="11"/>
      <c r="CZW39" s="11"/>
      <c r="CZX39" s="11"/>
      <c r="CZY39" s="11"/>
      <c r="CZZ39" s="11"/>
      <c r="DAA39" s="11"/>
      <c r="DAB39" s="11"/>
      <c r="DAC39" s="11"/>
      <c r="DAD39" s="11"/>
      <c r="DAE39" s="11"/>
      <c r="DAF39" s="11"/>
      <c r="DAG39" s="11"/>
      <c r="DAH39" s="11"/>
      <c r="DAI39" s="11"/>
      <c r="DAJ39" s="11"/>
      <c r="DAK39" s="11"/>
      <c r="DAL39" s="11"/>
      <c r="DAM39" s="11"/>
      <c r="DAN39" s="11"/>
      <c r="DAO39" s="11"/>
      <c r="DAP39" s="11"/>
      <c r="DAQ39" s="11"/>
      <c r="DAR39" s="11"/>
      <c r="DAS39" s="11"/>
      <c r="DAT39" s="11"/>
      <c r="DAU39" s="11"/>
      <c r="DAV39" s="11"/>
      <c r="DAW39" s="11"/>
      <c r="DAX39" s="11"/>
      <c r="DAY39" s="11"/>
      <c r="DAZ39" s="11"/>
      <c r="DBA39" s="11"/>
      <c r="DBB39" s="11"/>
      <c r="DBC39" s="11"/>
      <c r="DBD39" s="11"/>
      <c r="DBE39" s="11"/>
      <c r="DBF39" s="11"/>
      <c r="DBG39" s="11"/>
      <c r="DBH39" s="11"/>
      <c r="DBI39" s="11"/>
      <c r="DBJ39" s="11"/>
      <c r="DBK39" s="11"/>
      <c r="DBL39" s="11"/>
      <c r="DBM39" s="11"/>
      <c r="DBN39" s="11"/>
      <c r="DBO39" s="11"/>
      <c r="DBP39" s="11"/>
      <c r="DBQ39" s="11"/>
      <c r="DBR39" s="11"/>
      <c r="DBS39" s="11"/>
      <c r="DBT39" s="11"/>
      <c r="DBU39" s="11"/>
      <c r="DBV39" s="11"/>
      <c r="DBW39" s="11"/>
      <c r="DBX39" s="11"/>
      <c r="DBY39" s="11"/>
      <c r="DBZ39" s="11"/>
      <c r="DCA39" s="11"/>
      <c r="DCB39" s="11"/>
      <c r="DCC39" s="11"/>
      <c r="DCD39" s="11"/>
      <c r="DCE39" s="11"/>
      <c r="DCF39" s="11"/>
      <c r="DCG39" s="11"/>
      <c r="DCH39" s="11"/>
      <c r="DCI39" s="11"/>
      <c r="DCJ39" s="11"/>
      <c r="DCK39" s="11"/>
      <c r="DCL39" s="11"/>
      <c r="DCM39" s="11"/>
      <c r="DCN39" s="11"/>
      <c r="DCO39" s="11"/>
      <c r="DCP39" s="11"/>
      <c r="DCQ39" s="11"/>
      <c r="DCR39" s="11"/>
      <c r="DCS39" s="11"/>
      <c r="DCT39" s="11"/>
      <c r="DCU39" s="11"/>
      <c r="DCV39" s="11"/>
      <c r="DCW39" s="11"/>
      <c r="DCX39" s="11"/>
      <c r="DCY39" s="11"/>
      <c r="DCZ39" s="11"/>
      <c r="DDA39" s="11"/>
      <c r="DDB39" s="11"/>
      <c r="DDC39" s="11"/>
      <c r="DDD39" s="11"/>
      <c r="DDE39" s="11"/>
      <c r="DDF39" s="11"/>
      <c r="DDG39" s="11"/>
      <c r="DDH39" s="11"/>
      <c r="DDI39" s="11"/>
      <c r="DDJ39" s="11"/>
      <c r="DDK39" s="11"/>
      <c r="DDL39" s="11"/>
      <c r="DDM39" s="11"/>
      <c r="DDN39" s="11"/>
      <c r="DDO39" s="11"/>
      <c r="DDP39" s="11"/>
      <c r="DDQ39" s="11"/>
      <c r="DDR39" s="11"/>
      <c r="DDS39" s="11"/>
      <c r="DDT39" s="11"/>
      <c r="DDU39" s="11"/>
      <c r="DDV39" s="11"/>
      <c r="DDW39" s="11"/>
      <c r="DDX39" s="11"/>
      <c r="DDY39" s="11"/>
      <c r="DDZ39" s="11"/>
      <c r="DEA39" s="11"/>
      <c r="DEB39" s="11"/>
      <c r="DEC39" s="11"/>
      <c r="DED39" s="11"/>
      <c r="DEE39" s="11"/>
      <c r="DEF39" s="11"/>
      <c r="DEG39" s="11"/>
      <c r="DEH39" s="11"/>
      <c r="DEI39" s="11"/>
      <c r="DEJ39" s="11"/>
      <c r="DEK39" s="11"/>
      <c r="DEL39" s="11"/>
      <c r="DEM39" s="11"/>
      <c r="DEN39" s="11"/>
      <c r="DEO39" s="11"/>
      <c r="DEP39" s="11"/>
      <c r="DEQ39" s="11"/>
      <c r="DER39" s="11"/>
      <c r="DES39" s="11"/>
      <c r="DET39" s="11"/>
      <c r="DEU39" s="11"/>
      <c r="DEV39" s="11"/>
      <c r="DEW39" s="11"/>
      <c r="DEX39" s="11"/>
      <c r="DEY39" s="11"/>
      <c r="DEZ39" s="11"/>
      <c r="DFA39" s="11"/>
      <c r="DFB39" s="11"/>
      <c r="DFC39" s="11"/>
      <c r="DFD39" s="11"/>
      <c r="DFE39" s="11"/>
      <c r="DFF39" s="11"/>
      <c r="DFG39" s="11"/>
      <c r="DFH39" s="11"/>
      <c r="DFI39" s="11"/>
      <c r="DFJ39" s="11"/>
      <c r="DFK39" s="11"/>
      <c r="DFL39" s="11"/>
      <c r="DFM39" s="11"/>
      <c r="DFN39" s="11"/>
      <c r="DFO39" s="11"/>
      <c r="DFP39" s="11"/>
      <c r="DFQ39" s="11"/>
      <c r="DFR39" s="11"/>
      <c r="DFS39" s="11"/>
      <c r="DFT39" s="11"/>
      <c r="DFU39" s="11"/>
      <c r="DFV39" s="11"/>
      <c r="DFW39" s="11"/>
      <c r="DFX39" s="11"/>
      <c r="DFY39" s="11"/>
      <c r="DFZ39" s="11"/>
      <c r="DGA39" s="11"/>
      <c r="DGB39" s="11"/>
      <c r="DGC39" s="11"/>
      <c r="DGD39" s="11"/>
      <c r="DGE39" s="11"/>
      <c r="DGF39" s="11"/>
      <c r="DGG39" s="11"/>
      <c r="DGH39" s="11"/>
      <c r="DGI39" s="11"/>
      <c r="DGJ39" s="11"/>
      <c r="DGK39" s="11"/>
      <c r="DGL39" s="11"/>
      <c r="DGM39" s="11"/>
      <c r="DGN39" s="11"/>
      <c r="DGO39" s="11"/>
      <c r="DGP39" s="11"/>
      <c r="DGQ39" s="11"/>
      <c r="DGR39" s="11"/>
      <c r="DGS39" s="11"/>
      <c r="DGT39" s="11"/>
      <c r="DGU39" s="11"/>
      <c r="DGV39" s="11"/>
      <c r="DGW39" s="11"/>
      <c r="DGX39" s="11"/>
      <c r="DGY39" s="11"/>
      <c r="DGZ39" s="11"/>
      <c r="DHA39" s="11"/>
      <c r="DHB39" s="11"/>
      <c r="DHC39" s="11"/>
      <c r="DHD39" s="11"/>
      <c r="DHE39" s="11"/>
      <c r="DHF39" s="11"/>
      <c r="DHG39" s="11"/>
      <c r="DHH39" s="11"/>
      <c r="DHI39" s="11"/>
      <c r="DHJ39" s="11"/>
      <c r="DHK39" s="11"/>
      <c r="DHL39" s="11"/>
      <c r="DHM39" s="11"/>
      <c r="DHN39" s="11"/>
      <c r="DHO39" s="11"/>
      <c r="DHP39" s="11"/>
      <c r="DHQ39" s="11"/>
      <c r="DHR39" s="11"/>
      <c r="DHS39" s="11"/>
      <c r="DHT39" s="11"/>
      <c r="DHU39" s="11"/>
      <c r="DHV39" s="11"/>
      <c r="DHW39" s="11"/>
      <c r="DHX39" s="11"/>
      <c r="DHY39" s="11"/>
      <c r="DHZ39" s="11"/>
      <c r="DIA39" s="11"/>
      <c r="DIB39" s="11"/>
      <c r="DIC39" s="11"/>
      <c r="DID39" s="11"/>
      <c r="DIE39" s="11"/>
      <c r="DIF39" s="11"/>
      <c r="DIG39" s="11"/>
      <c r="DIH39" s="11"/>
      <c r="DII39" s="11"/>
      <c r="DIJ39" s="11"/>
      <c r="DIK39" s="11"/>
      <c r="DIL39" s="11"/>
      <c r="DIM39" s="11"/>
      <c r="DIN39" s="11"/>
      <c r="DIO39" s="11"/>
      <c r="DIP39" s="11"/>
      <c r="DIQ39" s="11"/>
      <c r="DIR39" s="11"/>
      <c r="DIS39" s="11"/>
      <c r="DIT39" s="11"/>
      <c r="DIU39" s="11"/>
      <c r="DIV39" s="11"/>
      <c r="DIW39" s="11"/>
      <c r="DIX39" s="11"/>
      <c r="DIY39" s="11"/>
      <c r="DIZ39" s="11"/>
      <c r="DJA39" s="11"/>
      <c r="DJB39" s="11"/>
      <c r="DJC39" s="11"/>
      <c r="DJD39" s="11"/>
      <c r="DJE39" s="11"/>
      <c r="DJF39" s="11"/>
      <c r="DJG39" s="11"/>
      <c r="DJH39" s="11"/>
      <c r="DJI39" s="11"/>
      <c r="DJJ39" s="11"/>
      <c r="DJK39" s="11"/>
      <c r="DJL39" s="11"/>
      <c r="DJM39" s="11"/>
      <c r="DJN39" s="11"/>
      <c r="DJO39" s="11"/>
      <c r="DJP39" s="11"/>
      <c r="DJQ39" s="11"/>
      <c r="DJR39" s="11"/>
      <c r="DJS39" s="11"/>
      <c r="DJT39" s="11"/>
      <c r="DJU39" s="11"/>
      <c r="DJV39" s="11"/>
      <c r="DJW39" s="11"/>
      <c r="DJX39" s="11"/>
      <c r="DJY39" s="11"/>
      <c r="DJZ39" s="11"/>
      <c r="DKA39" s="11"/>
      <c r="DKB39" s="11"/>
      <c r="DKC39" s="11"/>
      <c r="DKD39" s="11"/>
      <c r="DKE39" s="11"/>
      <c r="DKF39" s="11"/>
      <c r="DKG39" s="11"/>
      <c r="DKH39" s="11"/>
      <c r="DKI39" s="11"/>
      <c r="DKJ39" s="11"/>
      <c r="DKK39" s="11"/>
      <c r="DKL39" s="11"/>
      <c r="DKM39" s="11"/>
      <c r="DKN39" s="11"/>
      <c r="DKO39" s="11"/>
      <c r="DKP39" s="11"/>
      <c r="DKQ39" s="11"/>
      <c r="DKR39" s="11"/>
      <c r="DKS39" s="11"/>
      <c r="DKT39" s="11"/>
      <c r="DKU39" s="11"/>
      <c r="DKV39" s="11"/>
      <c r="DKW39" s="11"/>
      <c r="DKX39" s="11"/>
      <c r="DKY39" s="11"/>
      <c r="DKZ39" s="11"/>
      <c r="DLA39" s="11"/>
      <c r="DLB39" s="11"/>
      <c r="DLC39" s="11"/>
      <c r="DLD39" s="11"/>
      <c r="DLE39" s="11"/>
      <c r="DLF39" s="11"/>
      <c r="DLG39" s="11"/>
      <c r="DLH39" s="11"/>
      <c r="DLI39" s="11"/>
      <c r="DLJ39" s="11"/>
      <c r="DLK39" s="11"/>
      <c r="DLL39" s="11"/>
      <c r="DLM39" s="11"/>
      <c r="DLN39" s="11"/>
      <c r="DLO39" s="11"/>
      <c r="DLP39" s="11"/>
      <c r="DLQ39" s="11"/>
      <c r="DLR39" s="11"/>
      <c r="DLS39" s="11"/>
      <c r="DLT39" s="11"/>
      <c r="DLU39" s="11"/>
      <c r="DLV39" s="11"/>
      <c r="DLW39" s="11"/>
      <c r="DLX39" s="11"/>
      <c r="DLY39" s="11"/>
      <c r="DLZ39" s="11"/>
      <c r="DMA39" s="11"/>
      <c r="DMB39" s="11"/>
      <c r="DMC39" s="11"/>
      <c r="DMD39" s="11"/>
      <c r="DME39" s="11"/>
      <c r="DMF39" s="11"/>
      <c r="DMG39" s="11"/>
      <c r="DMH39" s="11"/>
      <c r="DMI39" s="11"/>
      <c r="DMJ39" s="11"/>
      <c r="DMK39" s="11"/>
      <c r="DML39" s="11"/>
      <c r="DMM39" s="11"/>
      <c r="DMN39" s="11"/>
      <c r="DMO39" s="11"/>
      <c r="DMP39" s="11"/>
      <c r="DMQ39" s="11"/>
      <c r="DMR39" s="11"/>
      <c r="DMS39" s="11"/>
      <c r="DMT39" s="11"/>
      <c r="DMU39" s="11"/>
      <c r="DMV39" s="11"/>
      <c r="DMW39" s="11"/>
      <c r="DMX39" s="11"/>
      <c r="DMY39" s="11"/>
      <c r="DMZ39" s="11"/>
      <c r="DNA39" s="11"/>
      <c r="DNB39" s="11"/>
      <c r="DNC39" s="11"/>
      <c r="DND39" s="11"/>
      <c r="DNE39" s="11"/>
      <c r="DNF39" s="11"/>
      <c r="DNG39" s="11"/>
      <c r="DNH39" s="11"/>
      <c r="DNI39" s="11"/>
      <c r="DNJ39" s="11"/>
      <c r="DNK39" s="11"/>
      <c r="DNL39" s="11"/>
      <c r="DNM39" s="11"/>
      <c r="DNN39" s="11"/>
      <c r="DNO39" s="11"/>
      <c r="DNP39" s="11"/>
      <c r="DNQ39" s="11"/>
      <c r="DNR39" s="11"/>
      <c r="DNS39" s="11"/>
      <c r="DNT39" s="11"/>
      <c r="DNU39" s="11"/>
      <c r="DNV39" s="11"/>
      <c r="DNW39" s="11"/>
      <c r="DNX39" s="11"/>
      <c r="DNY39" s="11"/>
      <c r="DNZ39" s="11"/>
      <c r="DOA39" s="11"/>
      <c r="DOB39" s="11"/>
      <c r="DOC39" s="11"/>
      <c r="DOD39" s="11"/>
      <c r="DOE39" s="11"/>
      <c r="DOF39" s="11"/>
      <c r="DOG39" s="11"/>
      <c r="DOH39" s="11"/>
      <c r="DOI39" s="11"/>
      <c r="DOJ39" s="11"/>
      <c r="DOK39" s="11"/>
      <c r="DOL39" s="11"/>
      <c r="DOM39" s="11"/>
      <c r="DON39" s="11"/>
      <c r="DOO39" s="11"/>
      <c r="DOP39" s="11"/>
      <c r="DOQ39" s="11"/>
      <c r="DOR39" s="11"/>
      <c r="DOS39" s="11"/>
      <c r="DOT39" s="11"/>
      <c r="DOU39" s="11"/>
      <c r="DOV39" s="11"/>
      <c r="DOW39" s="11"/>
      <c r="DOX39" s="11"/>
      <c r="DOY39" s="11"/>
      <c r="DOZ39" s="11"/>
      <c r="DPA39" s="11"/>
      <c r="DPB39" s="11"/>
      <c r="DPC39" s="11"/>
      <c r="DPD39" s="11"/>
      <c r="DPE39" s="11"/>
      <c r="DPF39" s="11"/>
      <c r="DPG39" s="11"/>
      <c r="DPH39" s="11"/>
      <c r="DPI39" s="11"/>
      <c r="DPJ39" s="11"/>
      <c r="DPK39" s="11"/>
      <c r="DPL39" s="11"/>
      <c r="DPM39" s="11"/>
      <c r="DPN39" s="11"/>
      <c r="DPO39" s="11"/>
      <c r="DPP39" s="11"/>
      <c r="DPQ39" s="11"/>
      <c r="DPR39" s="11"/>
      <c r="DPS39" s="11"/>
      <c r="DPT39" s="11"/>
      <c r="DPU39" s="11"/>
      <c r="DPV39" s="11"/>
      <c r="DPW39" s="11"/>
      <c r="DPX39" s="11"/>
      <c r="DPY39" s="11"/>
      <c r="DPZ39" s="11"/>
      <c r="DQA39" s="11"/>
      <c r="DQB39" s="11"/>
      <c r="DQC39" s="11"/>
      <c r="DQD39" s="11"/>
      <c r="DQE39" s="11"/>
      <c r="DQF39" s="11"/>
      <c r="DQG39" s="11"/>
      <c r="DQH39" s="11"/>
      <c r="DQI39" s="11"/>
      <c r="DQJ39" s="11"/>
      <c r="DQK39" s="11"/>
      <c r="DQL39" s="11"/>
      <c r="DQM39" s="11"/>
      <c r="DQN39" s="11"/>
      <c r="DQO39" s="11"/>
      <c r="DQP39" s="11"/>
      <c r="DQQ39" s="11"/>
      <c r="DQR39" s="11"/>
      <c r="DQS39" s="11"/>
      <c r="DQT39" s="11"/>
      <c r="DQU39" s="11"/>
      <c r="DQV39" s="11"/>
      <c r="DQW39" s="11"/>
      <c r="DQX39" s="11"/>
      <c r="DQY39" s="11"/>
      <c r="DQZ39" s="11"/>
      <c r="DRA39" s="11"/>
      <c r="DRB39" s="11"/>
      <c r="DRC39" s="11"/>
      <c r="DRD39" s="11"/>
      <c r="DRE39" s="11"/>
      <c r="DRF39" s="11"/>
      <c r="DRG39" s="11"/>
      <c r="DRH39" s="11"/>
      <c r="DRI39" s="11"/>
      <c r="DRJ39" s="11"/>
      <c r="DRK39" s="11"/>
      <c r="DRL39" s="11"/>
      <c r="DRM39" s="11"/>
      <c r="DRN39" s="11"/>
      <c r="DRO39" s="11"/>
      <c r="DRP39" s="11"/>
      <c r="DRQ39" s="11"/>
      <c r="DRR39" s="11"/>
      <c r="DRS39" s="11"/>
      <c r="DRT39" s="11"/>
      <c r="DRU39" s="11"/>
      <c r="DRV39" s="11"/>
      <c r="DRW39" s="11"/>
      <c r="DRX39" s="11"/>
      <c r="DRY39" s="11"/>
      <c r="DRZ39" s="11"/>
      <c r="DSA39" s="11"/>
      <c r="DSB39" s="11"/>
      <c r="DSC39" s="11"/>
      <c r="DSD39" s="11"/>
      <c r="DSE39" s="11"/>
      <c r="DSF39" s="11"/>
      <c r="DSG39" s="11"/>
      <c r="DSH39" s="11"/>
      <c r="DSI39" s="11"/>
      <c r="DSJ39" s="11"/>
      <c r="DSK39" s="11"/>
      <c r="DSL39" s="11"/>
      <c r="DSM39" s="11"/>
      <c r="DSN39" s="11"/>
      <c r="DSO39" s="11"/>
      <c r="DSP39" s="11"/>
      <c r="DSQ39" s="11"/>
      <c r="DSR39" s="11"/>
      <c r="DSS39" s="11"/>
      <c r="DST39" s="11"/>
      <c r="DSU39" s="11"/>
      <c r="DSV39" s="11"/>
      <c r="DSW39" s="11"/>
      <c r="DSX39" s="11"/>
      <c r="DSY39" s="11"/>
      <c r="DSZ39" s="11"/>
      <c r="DTA39" s="11"/>
      <c r="DTB39" s="11"/>
      <c r="DTC39" s="11"/>
      <c r="DTD39" s="11"/>
      <c r="DTE39" s="11"/>
      <c r="DTF39" s="11"/>
      <c r="DTG39" s="11"/>
      <c r="DTH39" s="11"/>
      <c r="DTI39" s="11"/>
      <c r="DTJ39" s="11"/>
      <c r="DTK39" s="11"/>
      <c r="DTL39" s="11"/>
      <c r="DTM39" s="11"/>
      <c r="DTN39" s="11"/>
      <c r="DTO39" s="11"/>
      <c r="DTP39" s="11"/>
      <c r="DTQ39" s="11"/>
      <c r="DTR39" s="11"/>
      <c r="DTS39" s="11"/>
      <c r="DTT39" s="11"/>
      <c r="DTU39" s="11"/>
      <c r="DTV39" s="11"/>
      <c r="DTW39" s="11"/>
      <c r="DTX39" s="11"/>
      <c r="DTY39" s="11"/>
      <c r="DTZ39" s="11"/>
      <c r="DUA39" s="11"/>
      <c r="DUB39" s="11"/>
      <c r="DUC39" s="11"/>
      <c r="DUD39" s="11"/>
      <c r="DUE39" s="11"/>
      <c r="DUF39" s="11"/>
      <c r="DUG39" s="11"/>
      <c r="DUH39" s="11"/>
      <c r="DUI39" s="11"/>
      <c r="DUJ39" s="11"/>
      <c r="DUK39" s="11"/>
      <c r="DUL39" s="11"/>
      <c r="DUM39" s="11"/>
      <c r="DUN39" s="11"/>
      <c r="DUO39" s="11"/>
      <c r="DUP39" s="11"/>
      <c r="DUQ39" s="11"/>
      <c r="DUR39" s="11"/>
      <c r="DUS39" s="11"/>
      <c r="DUT39" s="11"/>
      <c r="DUU39" s="11"/>
      <c r="DUV39" s="11"/>
      <c r="DUW39" s="11"/>
      <c r="DUX39" s="11"/>
      <c r="DUY39" s="11"/>
      <c r="DUZ39" s="11"/>
      <c r="DVA39" s="11"/>
      <c r="DVB39" s="11"/>
      <c r="DVC39" s="11"/>
      <c r="DVD39" s="11"/>
      <c r="DVE39" s="11"/>
      <c r="DVF39" s="11"/>
      <c r="DVG39" s="11"/>
      <c r="DVH39" s="11"/>
      <c r="DVI39" s="11"/>
      <c r="DVJ39" s="11"/>
      <c r="DVK39" s="11"/>
      <c r="DVL39" s="11"/>
      <c r="DVM39" s="11"/>
      <c r="DVN39" s="11"/>
      <c r="DVO39" s="11"/>
      <c r="DVP39" s="11"/>
      <c r="DVQ39" s="11"/>
      <c r="DVR39" s="11"/>
      <c r="DVS39" s="11"/>
      <c r="DVT39" s="11"/>
      <c r="DVU39" s="11"/>
      <c r="DVV39" s="11"/>
      <c r="DVW39" s="11"/>
      <c r="DVX39" s="11"/>
      <c r="DVY39" s="11"/>
      <c r="DVZ39" s="11"/>
      <c r="DWA39" s="11"/>
      <c r="DWB39" s="11"/>
      <c r="DWC39" s="11"/>
      <c r="DWD39" s="11"/>
      <c r="DWE39" s="11"/>
      <c r="DWF39" s="11"/>
      <c r="DWG39" s="11"/>
      <c r="DWH39" s="11"/>
      <c r="DWI39" s="11"/>
      <c r="DWJ39" s="11"/>
      <c r="DWK39" s="11"/>
      <c r="DWL39" s="11"/>
      <c r="DWM39" s="11"/>
      <c r="DWN39" s="11"/>
      <c r="DWO39" s="11"/>
      <c r="DWP39" s="11"/>
      <c r="DWQ39" s="11"/>
      <c r="DWR39" s="11"/>
      <c r="DWS39" s="11"/>
      <c r="DWT39" s="11"/>
      <c r="DWU39" s="11"/>
      <c r="DWV39" s="11"/>
      <c r="DWW39" s="11"/>
      <c r="DWX39" s="11"/>
      <c r="DWY39" s="11"/>
      <c r="DWZ39" s="11"/>
      <c r="DXA39" s="11"/>
      <c r="DXB39" s="11"/>
      <c r="DXC39" s="11"/>
      <c r="DXD39" s="11"/>
      <c r="DXE39" s="11"/>
      <c r="DXF39" s="11"/>
      <c r="DXG39" s="11"/>
      <c r="DXH39" s="11"/>
      <c r="DXI39" s="11"/>
      <c r="DXJ39" s="11"/>
      <c r="DXK39" s="11"/>
      <c r="DXL39" s="11"/>
      <c r="DXM39" s="11"/>
      <c r="DXN39" s="11"/>
      <c r="DXO39" s="11"/>
      <c r="DXP39" s="11"/>
      <c r="DXQ39" s="11"/>
      <c r="DXR39" s="11"/>
      <c r="DXS39" s="11"/>
      <c r="DXT39" s="11"/>
      <c r="DXU39" s="11"/>
      <c r="DXV39" s="11"/>
      <c r="DXW39" s="11"/>
      <c r="DXX39" s="11"/>
      <c r="DXY39" s="11"/>
      <c r="DXZ39" s="11"/>
      <c r="DYA39" s="11"/>
      <c r="DYB39" s="11"/>
      <c r="DYC39" s="11"/>
      <c r="DYD39" s="11"/>
      <c r="DYE39" s="11"/>
      <c r="DYF39" s="11"/>
      <c r="DYG39" s="11"/>
      <c r="DYH39" s="11"/>
      <c r="DYI39" s="11"/>
      <c r="DYJ39" s="11"/>
      <c r="DYK39" s="11"/>
      <c r="DYL39" s="11"/>
      <c r="DYM39" s="11"/>
      <c r="DYN39" s="11"/>
      <c r="DYO39" s="11"/>
      <c r="DYP39" s="11"/>
      <c r="DYQ39" s="11"/>
      <c r="DYR39" s="11"/>
      <c r="DYS39" s="11"/>
      <c r="DYT39" s="11"/>
      <c r="DYU39" s="11"/>
      <c r="DYV39" s="11"/>
      <c r="DYW39" s="11"/>
      <c r="DYX39" s="11"/>
      <c r="DYY39" s="11"/>
      <c r="DYZ39" s="11"/>
      <c r="DZA39" s="11"/>
      <c r="DZB39" s="11"/>
      <c r="DZC39" s="11"/>
      <c r="DZD39" s="11"/>
      <c r="DZE39" s="11"/>
      <c r="DZF39" s="11"/>
      <c r="DZG39" s="11"/>
      <c r="DZH39" s="11"/>
      <c r="DZI39" s="11"/>
      <c r="DZJ39" s="11"/>
      <c r="DZK39" s="11"/>
      <c r="DZL39" s="11"/>
      <c r="DZM39" s="11"/>
      <c r="DZN39" s="11"/>
      <c r="DZO39" s="11"/>
      <c r="DZP39" s="11"/>
      <c r="DZQ39" s="11"/>
      <c r="DZR39" s="11"/>
      <c r="DZS39" s="11"/>
      <c r="DZT39" s="11"/>
      <c r="DZU39" s="11"/>
      <c r="DZV39" s="11"/>
      <c r="DZW39" s="11"/>
      <c r="DZX39" s="11"/>
      <c r="DZY39" s="11"/>
      <c r="DZZ39" s="11"/>
      <c r="EAA39" s="11"/>
      <c r="EAB39" s="11"/>
      <c r="EAC39" s="11"/>
      <c r="EAD39" s="11"/>
      <c r="EAE39" s="11"/>
      <c r="EAF39" s="11"/>
      <c r="EAG39" s="11"/>
      <c r="EAH39" s="11"/>
      <c r="EAI39" s="11"/>
      <c r="EAJ39" s="11"/>
      <c r="EAK39" s="11"/>
      <c r="EAL39" s="11"/>
      <c r="EAM39" s="11"/>
      <c r="EAN39" s="11"/>
      <c r="EAO39" s="11"/>
      <c r="EAP39" s="11"/>
      <c r="EAQ39" s="11"/>
      <c r="EAR39" s="11"/>
      <c r="EAS39" s="11"/>
      <c r="EAT39" s="11"/>
      <c r="EAU39" s="11"/>
      <c r="EAV39" s="11"/>
      <c r="EAW39" s="11"/>
      <c r="EAX39" s="11"/>
      <c r="EAY39" s="11"/>
      <c r="EAZ39" s="11"/>
      <c r="EBA39" s="11"/>
      <c r="EBB39" s="11"/>
      <c r="EBC39" s="11"/>
      <c r="EBD39" s="11"/>
      <c r="EBE39" s="11"/>
      <c r="EBF39" s="11"/>
      <c r="EBG39" s="11"/>
      <c r="EBH39" s="11"/>
      <c r="EBI39" s="11"/>
      <c r="EBJ39" s="11"/>
      <c r="EBK39" s="11"/>
      <c r="EBL39" s="11"/>
      <c r="EBM39" s="11"/>
      <c r="EBN39" s="11"/>
      <c r="EBO39" s="11"/>
      <c r="EBP39" s="11"/>
      <c r="EBQ39" s="11"/>
      <c r="EBR39" s="11"/>
      <c r="EBS39" s="11"/>
      <c r="EBT39" s="11"/>
      <c r="EBU39" s="11"/>
      <c r="EBV39" s="11"/>
      <c r="EBW39" s="11"/>
      <c r="EBX39" s="11"/>
      <c r="EBY39" s="11"/>
      <c r="EBZ39" s="11"/>
      <c r="ECA39" s="11"/>
      <c r="ECB39" s="11"/>
      <c r="ECC39" s="11"/>
      <c r="ECD39" s="11"/>
      <c r="ECE39" s="11"/>
      <c r="ECF39" s="11"/>
      <c r="ECG39" s="11"/>
      <c r="ECH39" s="11"/>
      <c r="ECI39" s="11"/>
      <c r="ECJ39" s="11"/>
      <c r="ECK39" s="11"/>
      <c r="ECL39" s="11"/>
      <c r="ECM39" s="11"/>
      <c r="ECN39" s="11"/>
      <c r="ECO39" s="11"/>
      <c r="ECP39" s="11"/>
      <c r="ECQ39" s="11"/>
      <c r="ECR39" s="11"/>
      <c r="ECS39" s="11"/>
      <c r="ECT39" s="11"/>
      <c r="ECU39" s="11"/>
      <c r="ECV39" s="11"/>
      <c r="ECW39" s="11"/>
      <c r="ECX39" s="11"/>
      <c r="ECY39" s="11"/>
      <c r="ECZ39" s="11"/>
      <c r="EDA39" s="11"/>
      <c r="EDB39" s="11"/>
      <c r="EDC39" s="11"/>
      <c r="EDD39" s="11"/>
      <c r="EDE39" s="11"/>
      <c r="EDF39" s="11"/>
      <c r="EDG39" s="11"/>
      <c r="EDH39" s="11"/>
      <c r="EDI39" s="11"/>
      <c r="EDJ39" s="11"/>
      <c r="EDK39" s="11"/>
      <c r="EDL39" s="11"/>
      <c r="EDM39" s="11"/>
      <c r="EDN39" s="11"/>
      <c r="EDO39" s="11"/>
      <c r="EDP39" s="11"/>
      <c r="EDQ39" s="11"/>
      <c r="EDR39" s="11"/>
      <c r="EDS39" s="11"/>
      <c r="EDT39" s="11"/>
      <c r="EDU39" s="11"/>
      <c r="EDV39" s="11"/>
      <c r="EDW39" s="11"/>
      <c r="EDX39" s="11"/>
      <c r="EDY39" s="11"/>
      <c r="EDZ39" s="11"/>
      <c r="EEA39" s="11"/>
      <c r="EEB39" s="11"/>
      <c r="EEC39" s="11"/>
      <c r="EED39" s="11"/>
      <c r="EEE39" s="11"/>
      <c r="EEF39" s="11"/>
      <c r="EEG39" s="11"/>
      <c r="EEH39" s="11"/>
      <c r="EEI39" s="11"/>
      <c r="EEJ39" s="11"/>
      <c r="EEK39" s="11"/>
      <c r="EEL39" s="11"/>
      <c r="EEM39" s="11"/>
      <c r="EEN39" s="11"/>
      <c r="EEO39" s="11"/>
      <c r="EEP39" s="11"/>
      <c r="EEQ39" s="11"/>
      <c r="EER39" s="11"/>
      <c r="EES39" s="11"/>
      <c r="EET39" s="11"/>
      <c r="EEU39" s="11"/>
      <c r="EEV39" s="11"/>
      <c r="EEW39" s="11"/>
      <c r="EEX39" s="11"/>
      <c r="EEY39" s="11"/>
      <c r="EEZ39" s="11"/>
      <c r="EFA39" s="11"/>
      <c r="EFB39" s="11"/>
      <c r="EFC39" s="11"/>
      <c r="EFD39" s="11"/>
      <c r="EFE39" s="11"/>
      <c r="EFF39" s="11"/>
      <c r="EFG39" s="11"/>
      <c r="EFH39" s="11"/>
      <c r="EFI39" s="11"/>
      <c r="EFJ39" s="11"/>
      <c r="EFK39" s="11"/>
      <c r="EFL39" s="11"/>
      <c r="EFM39" s="11"/>
      <c r="EFN39" s="11"/>
      <c r="EFO39" s="11"/>
      <c r="EFP39" s="11"/>
      <c r="EFQ39" s="11"/>
      <c r="EFR39" s="11"/>
      <c r="EFS39" s="11"/>
      <c r="EFT39" s="11"/>
      <c r="EFU39" s="11"/>
      <c r="EFV39" s="11"/>
      <c r="EFW39" s="11"/>
      <c r="EFX39" s="11"/>
      <c r="EFY39" s="11"/>
      <c r="EFZ39" s="11"/>
      <c r="EGA39" s="11"/>
      <c r="EGB39" s="11"/>
      <c r="EGC39" s="11"/>
      <c r="EGD39" s="11"/>
      <c r="EGE39" s="11"/>
      <c r="EGF39" s="11"/>
      <c r="EGG39" s="11"/>
      <c r="EGH39" s="11"/>
      <c r="EGI39" s="11"/>
      <c r="EGJ39" s="11"/>
      <c r="EGK39" s="11"/>
      <c r="EGL39" s="11"/>
      <c r="EGM39" s="11"/>
      <c r="EGN39" s="11"/>
      <c r="EGO39" s="11"/>
      <c r="EGP39" s="11"/>
      <c r="EGQ39" s="11"/>
      <c r="EGR39" s="11"/>
      <c r="EGS39" s="11"/>
      <c r="EGT39" s="11"/>
      <c r="EGU39" s="11"/>
      <c r="EGV39" s="11"/>
      <c r="EGW39" s="11"/>
      <c r="EGX39" s="11"/>
      <c r="EGY39" s="11"/>
      <c r="EGZ39" s="11"/>
      <c r="EHA39" s="11"/>
      <c r="EHB39" s="11"/>
      <c r="EHC39" s="11"/>
      <c r="EHD39" s="11"/>
      <c r="EHE39" s="11"/>
      <c r="EHF39" s="11"/>
      <c r="EHG39" s="11"/>
      <c r="EHH39" s="11"/>
      <c r="EHI39" s="11"/>
      <c r="EHJ39" s="11"/>
      <c r="EHK39" s="11"/>
      <c r="EHL39" s="11"/>
      <c r="EHM39" s="11"/>
      <c r="EHN39" s="11"/>
      <c r="EHO39" s="11"/>
      <c r="EHP39" s="11"/>
      <c r="EHQ39" s="11"/>
      <c r="EHR39" s="11"/>
      <c r="EHS39" s="11"/>
      <c r="EHT39" s="11"/>
      <c r="EHU39" s="11"/>
      <c r="EHV39" s="11"/>
      <c r="EHW39" s="11"/>
      <c r="EHX39" s="11"/>
      <c r="EHY39" s="11"/>
      <c r="EHZ39" s="11"/>
      <c r="EIA39" s="11"/>
      <c r="EIB39" s="11"/>
      <c r="EIC39" s="11"/>
      <c r="EID39" s="11"/>
      <c r="EIE39" s="11"/>
      <c r="EIF39" s="11"/>
      <c r="EIG39" s="11"/>
      <c r="EIH39" s="11"/>
      <c r="EII39" s="11"/>
      <c r="EIJ39" s="11"/>
      <c r="EIK39" s="11"/>
      <c r="EIL39" s="11"/>
      <c r="EIM39" s="11"/>
      <c r="EIN39" s="11"/>
      <c r="EIO39" s="11"/>
      <c r="EIP39" s="11"/>
      <c r="EIQ39" s="11"/>
      <c r="EIR39" s="11"/>
      <c r="EIS39" s="11"/>
      <c r="EIT39" s="11"/>
      <c r="EIU39" s="11"/>
      <c r="EIV39" s="11"/>
      <c r="EIW39" s="11"/>
      <c r="EIX39" s="11"/>
      <c r="EIY39" s="11"/>
      <c r="EIZ39" s="11"/>
      <c r="EJA39" s="11"/>
      <c r="EJB39" s="11"/>
      <c r="EJC39" s="11"/>
      <c r="EJD39" s="11"/>
      <c r="EJE39" s="11"/>
      <c r="EJF39" s="11"/>
      <c r="EJG39" s="11"/>
      <c r="EJH39" s="11"/>
      <c r="EJI39" s="11"/>
      <c r="EJJ39" s="11"/>
      <c r="EJK39" s="11"/>
      <c r="EJL39" s="11"/>
      <c r="EJM39" s="11"/>
      <c r="EJN39" s="11"/>
      <c r="EJO39" s="11"/>
      <c r="EJP39" s="11"/>
      <c r="EJQ39" s="11"/>
      <c r="EJR39" s="11"/>
      <c r="EJS39" s="11"/>
      <c r="EJT39" s="11"/>
      <c r="EJU39" s="11"/>
      <c r="EJV39" s="11"/>
      <c r="EJW39" s="11"/>
      <c r="EJX39" s="11"/>
      <c r="EJY39" s="11"/>
      <c r="EJZ39" s="11"/>
      <c r="EKA39" s="11"/>
      <c r="EKB39" s="11"/>
      <c r="EKC39" s="11"/>
      <c r="EKD39" s="11"/>
      <c r="EKE39" s="11"/>
      <c r="EKF39" s="11"/>
      <c r="EKG39" s="11"/>
      <c r="EKH39" s="11"/>
      <c r="EKI39" s="11"/>
      <c r="EKJ39" s="11"/>
      <c r="EKK39" s="11"/>
      <c r="EKL39" s="11"/>
      <c r="EKM39" s="11"/>
      <c r="EKN39" s="11"/>
      <c r="EKO39" s="11"/>
      <c r="EKP39" s="11"/>
      <c r="EKQ39" s="11"/>
      <c r="EKR39" s="11"/>
      <c r="EKS39" s="11"/>
      <c r="EKT39" s="11"/>
      <c r="EKU39" s="11"/>
      <c r="EKV39" s="11"/>
      <c r="EKW39" s="11"/>
      <c r="EKX39" s="11"/>
      <c r="EKY39" s="11"/>
      <c r="EKZ39" s="11"/>
      <c r="ELA39" s="11"/>
      <c r="ELB39" s="11"/>
      <c r="ELC39" s="11"/>
      <c r="ELD39" s="11"/>
      <c r="ELE39" s="11"/>
      <c r="ELF39" s="11"/>
      <c r="ELG39" s="11"/>
      <c r="ELH39" s="11"/>
      <c r="ELI39" s="11"/>
      <c r="ELJ39" s="11"/>
      <c r="ELK39" s="11"/>
      <c r="ELL39" s="11"/>
      <c r="ELM39" s="11"/>
      <c r="ELN39" s="11"/>
      <c r="ELO39" s="11"/>
      <c r="ELP39" s="11"/>
      <c r="ELQ39" s="11"/>
      <c r="ELR39" s="11"/>
      <c r="ELS39" s="11"/>
      <c r="ELT39" s="11"/>
      <c r="ELU39" s="11"/>
      <c r="ELV39" s="11"/>
      <c r="ELW39" s="11"/>
      <c r="ELX39" s="11"/>
      <c r="ELY39" s="11"/>
      <c r="ELZ39" s="11"/>
      <c r="EMA39" s="11"/>
      <c r="EMB39" s="11"/>
      <c r="EMC39" s="11"/>
      <c r="EMD39" s="11"/>
      <c r="EME39" s="11"/>
      <c r="EMF39" s="11"/>
      <c r="EMG39" s="11"/>
      <c r="EMH39" s="11"/>
      <c r="EMI39" s="11"/>
      <c r="EMJ39" s="11"/>
      <c r="EMK39" s="11"/>
      <c r="EML39" s="11"/>
      <c r="EMM39" s="11"/>
      <c r="EMN39" s="11"/>
      <c r="EMO39" s="11"/>
      <c r="EMP39" s="11"/>
      <c r="EMQ39" s="11"/>
      <c r="EMR39" s="11"/>
      <c r="EMS39" s="11"/>
      <c r="EMT39" s="11"/>
      <c r="EMU39" s="11"/>
      <c r="EMV39" s="11"/>
      <c r="EMW39" s="11"/>
      <c r="EMX39" s="11"/>
      <c r="EMY39" s="11"/>
      <c r="EMZ39" s="11"/>
      <c r="ENA39" s="11"/>
      <c r="ENB39" s="11"/>
      <c r="ENC39" s="11"/>
      <c r="END39" s="11"/>
      <c r="ENE39" s="11"/>
      <c r="ENF39" s="11"/>
      <c r="ENG39" s="11"/>
      <c r="ENH39" s="11"/>
      <c r="ENI39" s="11"/>
      <c r="ENJ39" s="11"/>
      <c r="ENK39" s="11"/>
      <c r="ENL39" s="11"/>
      <c r="ENM39" s="11"/>
      <c r="ENN39" s="11"/>
      <c r="ENO39" s="11"/>
      <c r="ENP39" s="11"/>
      <c r="ENQ39" s="11"/>
      <c r="ENR39" s="11"/>
      <c r="ENS39" s="11"/>
      <c r="ENT39" s="11"/>
      <c r="ENU39" s="11"/>
      <c r="ENV39" s="11"/>
      <c r="ENW39" s="11"/>
      <c r="ENX39" s="11"/>
      <c r="ENY39" s="11"/>
      <c r="ENZ39" s="11"/>
      <c r="EOA39" s="11"/>
      <c r="EOB39" s="11"/>
      <c r="EOC39" s="11"/>
      <c r="EOD39" s="11"/>
      <c r="EOE39" s="11"/>
      <c r="EOF39" s="11"/>
      <c r="EOG39" s="11"/>
      <c r="EOH39" s="11"/>
      <c r="EOI39" s="11"/>
      <c r="EOJ39" s="11"/>
      <c r="EOK39" s="11"/>
      <c r="EOL39" s="11"/>
      <c r="EOM39" s="11"/>
      <c r="EON39" s="11"/>
      <c r="EOO39" s="11"/>
      <c r="EOP39" s="11"/>
      <c r="EOQ39" s="11"/>
      <c r="EOR39" s="11"/>
      <c r="EOS39" s="11"/>
      <c r="EOT39" s="11"/>
      <c r="EOU39" s="11"/>
      <c r="EOV39" s="11"/>
      <c r="EOW39" s="11"/>
      <c r="EOX39" s="11"/>
      <c r="EOY39" s="11"/>
      <c r="EOZ39" s="11"/>
      <c r="EPA39" s="11"/>
      <c r="EPB39" s="11"/>
      <c r="EPC39" s="11"/>
      <c r="EPD39" s="11"/>
      <c r="EPE39" s="11"/>
      <c r="EPF39" s="11"/>
      <c r="EPG39" s="11"/>
      <c r="EPH39" s="11"/>
      <c r="EPI39" s="11"/>
      <c r="EPJ39" s="11"/>
      <c r="EPK39" s="11"/>
      <c r="EPL39" s="11"/>
      <c r="EPM39" s="11"/>
      <c r="EPN39" s="11"/>
      <c r="EPO39" s="11"/>
      <c r="EPP39" s="11"/>
      <c r="EPQ39" s="11"/>
      <c r="EPR39" s="11"/>
      <c r="EPS39" s="11"/>
      <c r="EPT39" s="11"/>
      <c r="EPU39" s="11"/>
      <c r="EPV39" s="11"/>
      <c r="EPW39" s="11"/>
      <c r="EPX39" s="11"/>
      <c r="EPY39" s="11"/>
      <c r="EPZ39" s="11"/>
      <c r="EQA39" s="11"/>
      <c r="EQB39" s="11"/>
      <c r="EQC39" s="11"/>
      <c r="EQD39" s="11"/>
      <c r="EQE39" s="11"/>
      <c r="EQF39" s="11"/>
      <c r="EQG39" s="11"/>
      <c r="EQH39" s="11"/>
      <c r="EQI39" s="11"/>
      <c r="EQJ39" s="11"/>
      <c r="EQK39" s="11"/>
      <c r="EQL39" s="11"/>
      <c r="EQM39" s="11"/>
      <c r="EQN39" s="11"/>
      <c r="EQO39" s="11"/>
      <c r="EQP39" s="11"/>
      <c r="EQQ39" s="11"/>
      <c r="EQR39" s="11"/>
      <c r="EQS39" s="11"/>
      <c r="EQT39" s="11"/>
      <c r="EQU39" s="11"/>
      <c r="EQV39" s="11"/>
      <c r="EQW39" s="11"/>
      <c r="EQX39" s="11"/>
      <c r="EQY39" s="11"/>
      <c r="EQZ39" s="11"/>
      <c r="ERA39" s="11"/>
      <c r="ERB39" s="11"/>
      <c r="ERC39" s="11"/>
      <c r="ERD39" s="11"/>
      <c r="ERE39" s="11"/>
      <c r="ERF39" s="11"/>
      <c r="ERG39" s="11"/>
      <c r="ERH39" s="11"/>
      <c r="ERI39" s="11"/>
      <c r="ERJ39" s="11"/>
      <c r="ERK39" s="11"/>
      <c r="ERL39" s="11"/>
      <c r="ERM39" s="11"/>
      <c r="ERN39" s="11"/>
      <c r="ERO39" s="11"/>
      <c r="ERP39" s="11"/>
      <c r="ERQ39" s="11"/>
      <c r="ERR39" s="11"/>
      <c r="ERS39" s="11"/>
      <c r="ERT39" s="11"/>
      <c r="ERU39" s="11"/>
      <c r="ERV39" s="11"/>
      <c r="ERW39" s="11"/>
      <c r="ERX39" s="11"/>
      <c r="ERY39" s="11"/>
      <c r="ERZ39" s="11"/>
      <c r="ESA39" s="11"/>
      <c r="ESB39" s="11"/>
      <c r="ESC39" s="11"/>
      <c r="ESD39" s="11"/>
      <c r="ESE39" s="11"/>
      <c r="ESF39" s="11"/>
      <c r="ESG39" s="11"/>
      <c r="ESH39" s="11"/>
      <c r="ESI39" s="11"/>
      <c r="ESJ39" s="11"/>
      <c r="ESK39" s="11"/>
      <c r="ESL39" s="11"/>
      <c r="ESM39" s="11"/>
      <c r="ESN39" s="11"/>
      <c r="ESO39" s="11"/>
      <c r="ESP39" s="11"/>
      <c r="ESQ39" s="11"/>
      <c r="ESR39" s="11"/>
      <c r="ESS39" s="11"/>
      <c r="EST39" s="11"/>
      <c r="ESU39" s="11"/>
      <c r="ESV39" s="11"/>
      <c r="ESW39" s="11"/>
      <c r="ESX39" s="11"/>
      <c r="ESY39" s="11"/>
      <c r="ESZ39" s="11"/>
      <c r="ETA39" s="11"/>
      <c r="ETB39" s="11"/>
      <c r="ETC39" s="11"/>
      <c r="ETD39" s="11"/>
      <c r="ETE39" s="11"/>
      <c r="ETF39" s="11"/>
      <c r="ETG39" s="11"/>
      <c r="ETH39" s="11"/>
      <c r="ETI39" s="11"/>
      <c r="ETJ39" s="11"/>
      <c r="ETK39" s="11"/>
      <c r="ETL39" s="11"/>
      <c r="ETM39" s="11"/>
      <c r="ETN39" s="11"/>
      <c r="ETO39" s="11"/>
      <c r="ETP39" s="11"/>
      <c r="ETQ39" s="11"/>
      <c r="ETR39" s="11"/>
      <c r="ETS39" s="11"/>
      <c r="ETT39" s="11"/>
      <c r="ETU39" s="11"/>
      <c r="ETV39" s="11"/>
      <c r="ETW39" s="11"/>
      <c r="ETX39" s="11"/>
      <c r="ETY39" s="11"/>
      <c r="ETZ39" s="11"/>
      <c r="EUA39" s="11"/>
      <c r="EUB39" s="11"/>
      <c r="EUC39" s="11"/>
      <c r="EUD39" s="11"/>
      <c r="EUE39" s="11"/>
      <c r="EUF39" s="11"/>
      <c r="EUG39" s="11"/>
      <c r="EUH39" s="11"/>
      <c r="EUI39" s="11"/>
      <c r="EUJ39" s="11"/>
      <c r="EUK39" s="11"/>
      <c r="EUL39" s="11"/>
      <c r="EUM39" s="11"/>
      <c r="EUN39" s="11"/>
      <c r="EUO39" s="11"/>
      <c r="EUP39" s="11"/>
      <c r="EUQ39" s="11"/>
      <c r="EUR39" s="11"/>
      <c r="EUS39" s="11"/>
      <c r="EUT39" s="11"/>
      <c r="EUU39" s="11"/>
      <c r="EUV39" s="11"/>
      <c r="EUW39" s="11"/>
      <c r="EUX39" s="11"/>
      <c r="EUY39" s="11"/>
      <c r="EUZ39" s="11"/>
      <c r="EVA39" s="11"/>
      <c r="EVB39" s="11"/>
      <c r="EVC39" s="11"/>
      <c r="EVD39" s="11"/>
      <c r="EVE39" s="11"/>
      <c r="EVF39" s="11"/>
      <c r="EVG39" s="11"/>
      <c r="EVH39" s="11"/>
      <c r="EVI39" s="11"/>
      <c r="EVJ39" s="11"/>
      <c r="EVK39" s="11"/>
      <c r="EVL39" s="11"/>
      <c r="EVM39" s="11"/>
      <c r="EVN39" s="11"/>
      <c r="EVO39" s="11"/>
      <c r="EVP39" s="11"/>
      <c r="EVQ39" s="11"/>
      <c r="EVR39" s="11"/>
      <c r="EVS39" s="11"/>
      <c r="EVT39" s="11"/>
      <c r="EVU39" s="11"/>
      <c r="EVV39" s="11"/>
      <c r="EVW39" s="11"/>
      <c r="EVX39" s="11"/>
      <c r="EVY39" s="11"/>
      <c r="EVZ39" s="11"/>
      <c r="EWA39" s="11"/>
      <c r="EWB39" s="11"/>
      <c r="EWC39" s="11"/>
      <c r="EWD39" s="11"/>
      <c r="EWE39" s="11"/>
      <c r="EWF39" s="11"/>
      <c r="EWG39" s="11"/>
      <c r="EWH39" s="11"/>
      <c r="EWI39" s="11"/>
      <c r="EWJ39" s="11"/>
      <c r="EWK39" s="11"/>
      <c r="EWL39" s="11"/>
      <c r="EWM39" s="11"/>
      <c r="EWN39" s="11"/>
      <c r="EWO39" s="11"/>
      <c r="EWP39" s="11"/>
      <c r="EWQ39" s="11"/>
      <c r="EWR39" s="11"/>
      <c r="EWS39" s="11"/>
      <c r="EWT39" s="11"/>
      <c r="EWU39" s="11"/>
      <c r="EWV39" s="11"/>
      <c r="EWW39" s="11"/>
      <c r="EWX39" s="11"/>
      <c r="EWY39" s="11"/>
      <c r="EWZ39" s="11"/>
      <c r="EXA39" s="11"/>
      <c r="EXB39" s="11"/>
      <c r="EXC39" s="11"/>
      <c r="EXD39" s="11"/>
      <c r="EXE39" s="11"/>
      <c r="EXF39" s="11"/>
      <c r="EXG39" s="11"/>
      <c r="EXH39" s="11"/>
      <c r="EXI39" s="11"/>
      <c r="EXJ39" s="11"/>
      <c r="EXK39" s="11"/>
      <c r="EXL39" s="11"/>
      <c r="EXM39" s="11"/>
      <c r="EXN39" s="11"/>
      <c r="EXO39" s="11"/>
      <c r="EXP39" s="11"/>
      <c r="EXQ39" s="11"/>
      <c r="EXR39" s="11"/>
      <c r="EXS39" s="11"/>
      <c r="EXT39" s="11"/>
      <c r="EXU39" s="11"/>
      <c r="EXV39" s="11"/>
      <c r="EXW39" s="11"/>
      <c r="EXX39" s="11"/>
      <c r="EXY39" s="11"/>
      <c r="EXZ39" s="11"/>
      <c r="EYA39" s="11"/>
      <c r="EYB39" s="11"/>
      <c r="EYC39" s="11"/>
      <c r="EYD39" s="11"/>
      <c r="EYE39" s="11"/>
      <c r="EYF39" s="11"/>
      <c r="EYG39" s="11"/>
      <c r="EYH39" s="11"/>
      <c r="EYI39" s="11"/>
      <c r="EYJ39" s="11"/>
      <c r="EYK39" s="11"/>
      <c r="EYL39" s="11"/>
      <c r="EYM39" s="11"/>
      <c r="EYN39" s="11"/>
      <c r="EYO39" s="11"/>
      <c r="EYP39" s="11"/>
      <c r="EYQ39" s="11"/>
      <c r="EYR39" s="11"/>
      <c r="EYS39" s="11"/>
      <c r="EYT39" s="11"/>
      <c r="EYU39" s="11"/>
      <c r="EYV39" s="11"/>
      <c r="EYW39" s="11"/>
      <c r="EYX39" s="11"/>
      <c r="EYY39" s="11"/>
      <c r="EYZ39" s="11"/>
      <c r="EZA39" s="11"/>
      <c r="EZB39" s="11"/>
      <c r="EZC39" s="11"/>
      <c r="EZD39" s="11"/>
      <c r="EZE39" s="11"/>
      <c r="EZF39" s="11"/>
      <c r="EZG39" s="11"/>
      <c r="EZH39" s="11"/>
      <c r="EZI39" s="11"/>
      <c r="EZJ39" s="11"/>
      <c r="EZK39" s="11"/>
      <c r="EZL39" s="11"/>
      <c r="EZM39" s="11"/>
      <c r="EZN39" s="11"/>
      <c r="EZO39" s="11"/>
      <c r="EZP39" s="11"/>
      <c r="EZQ39" s="11"/>
      <c r="EZR39" s="11"/>
      <c r="EZS39" s="11"/>
      <c r="EZT39" s="11"/>
      <c r="EZU39" s="11"/>
      <c r="EZV39" s="11"/>
      <c r="EZW39" s="11"/>
      <c r="EZX39" s="11"/>
      <c r="EZY39" s="11"/>
      <c r="EZZ39" s="11"/>
      <c r="FAA39" s="11"/>
      <c r="FAB39" s="11"/>
      <c r="FAC39" s="11"/>
      <c r="FAD39" s="11"/>
      <c r="FAE39" s="11"/>
      <c r="FAF39" s="11"/>
      <c r="FAG39" s="11"/>
      <c r="FAH39" s="11"/>
      <c r="FAI39" s="11"/>
      <c r="FAJ39" s="11"/>
      <c r="FAK39" s="11"/>
      <c r="FAL39" s="11"/>
      <c r="FAM39" s="11"/>
      <c r="FAN39" s="11"/>
      <c r="FAO39" s="11"/>
      <c r="FAP39" s="11"/>
      <c r="FAQ39" s="11"/>
      <c r="FAR39" s="11"/>
      <c r="FAS39" s="11"/>
      <c r="FAT39" s="11"/>
      <c r="FAU39" s="11"/>
      <c r="FAV39" s="11"/>
      <c r="FAW39" s="11"/>
      <c r="FAX39" s="11"/>
      <c r="FAY39" s="11"/>
      <c r="FAZ39" s="11"/>
      <c r="FBA39" s="11"/>
      <c r="FBB39" s="11"/>
      <c r="FBC39" s="11"/>
      <c r="FBD39" s="11"/>
      <c r="FBE39" s="11"/>
      <c r="FBF39" s="11"/>
      <c r="FBG39" s="11"/>
      <c r="FBH39" s="11"/>
      <c r="FBI39" s="11"/>
      <c r="FBJ39" s="11"/>
      <c r="FBK39" s="11"/>
      <c r="FBL39" s="11"/>
      <c r="FBM39" s="11"/>
      <c r="FBN39" s="11"/>
      <c r="FBO39" s="11"/>
      <c r="FBP39" s="11"/>
      <c r="FBQ39" s="11"/>
      <c r="FBR39" s="11"/>
      <c r="FBS39" s="11"/>
      <c r="FBT39" s="11"/>
      <c r="FBU39" s="11"/>
      <c r="FBV39" s="11"/>
      <c r="FBW39" s="11"/>
      <c r="FBX39" s="11"/>
      <c r="FBY39" s="11"/>
      <c r="FBZ39" s="11"/>
      <c r="FCA39" s="11"/>
      <c r="FCB39" s="11"/>
      <c r="FCC39" s="11"/>
      <c r="FCD39" s="11"/>
      <c r="FCE39" s="11"/>
      <c r="FCF39" s="11"/>
      <c r="FCG39" s="11"/>
      <c r="FCH39" s="11"/>
      <c r="FCI39" s="11"/>
      <c r="FCJ39" s="11"/>
      <c r="FCK39" s="11"/>
      <c r="FCL39" s="11"/>
      <c r="FCM39" s="11"/>
      <c r="FCN39" s="11"/>
      <c r="FCO39" s="11"/>
      <c r="FCP39" s="11"/>
      <c r="FCQ39" s="11"/>
      <c r="FCR39" s="11"/>
      <c r="FCS39" s="11"/>
      <c r="FCT39" s="11"/>
      <c r="FCU39" s="11"/>
      <c r="FCV39" s="11"/>
      <c r="FCW39" s="11"/>
      <c r="FCX39" s="11"/>
      <c r="FCY39" s="11"/>
      <c r="FCZ39" s="11"/>
      <c r="FDA39" s="11"/>
      <c r="FDB39" s="11"/>
      <c r="FDC39" s="11"/>
      <c r="FDD39" s="11"/>
      <c r="FDE39" s="11"/>
      <c r="FDF39" s="11"/>
      <c r="FDG39" s="11"/>
      <c r="FDH39" s="11"/>
      <c r="FDI39" s="11"/>
      <c r="FDJ39" s="11"/>
      <c r="FDK39" s="11"/>
      <c r="FDL39" s="11"/>
      <c r="FDM39" s="11"/>
      <c r="FDN39" s="11"/>
      <c r="FDO39" s="11"/>
      <c r="FDP39" s="11"/>
      <c r="FDQ39" s="11"/>
      <c r="FDR39" s="11"/>
      <c r="FDS39" s="11"/>
      <c r="FDT39" s="11"/>
      <c r="FDU39" s="11"/>
      <c r="FDV39" s="11"/>
      <c r="FDW39" s="11"/>
      <c r="FDX39" s="11"/>
      <c r="FDY39" s="11"/>
      <c r="FDZ39" s="11"/>
      <c r="FEA39" s="11"/>
      <c r="FEB39" s="11"/>
      <c r="FEC39" s="11"/>
      <c r="FED39" s="11"/>
      <c r="FEE39" s="11"/>
      <c r="FEF39" s="11"/>
      <c r="FEG39" s="11"/>
      <c r="FEH39" s="11"/>
      <c r="FEI39" s="11"/>
      <c r="FEJ39" s="11"/>
      <c r="FEK39" s="11"/>
      <c r="FEL39" s="11"/>
      <c r="FEM39" s="11"/>
      <c r="FEN39" s="11"/>
      <c r="FEO39" s="11"/>
      <c r="FEP39" s="11"/>
      <c r="FEQ39" s="11"/>
      <c r="FER39" s="11"/>
      <c r="FES39" s="11"/>
      <c r="FET39" s="11"/>
      <c r="FEU39" s="11"/>
      <c r="FEV39" s="11"/>
      <c r="FEW39" s="11"/>
      <c r="FEX39" s="11"/>
      <c r="FEY39" s="11"/>
      <c r="FEZ39" s="11"/>
      <c r="FFA39" s="11"/>
      <c r="FFB39" s="11"/>
      <c r="FFC39" s="11"/>
      <c r="FFD39" s="11"/>
      <c r="FFE39" s="11"/>
      <c r="FFF39" s="11"/>
      <c r="FFG39" s="11"/>
      <c r="FFH39" s="11"/>
      <c r="FFI39" s="11"/>
      <c r="FFJ39" s="11"/>
      <c r="FFK39" s="11"/>
      <c r="FFL39" s="11"/>
      <c r="FFM39" s="11"/>
      <c r="FFN39" s="11"/>
      <c r="FFO39" s="11"/>
      <c r="FFP39" s="11"/>
      <c r="FFQ39" s="11"/>
      <c r="FFR39" s="11"/>
      <c r="FFS39" s="11"/>
      <c r="FFT39" s="11"/>
      <c r="FFU39" s="11"/>
      <c r="FFV39" s="11"/>
      <c r="FFW39" s="11"/>
      <c r="FFX39" s="11"/>
      <c r="FFY39" s="11"/>
      <c r="FFZ39" s="11"/>
      <c r="FGA39" s="11"/>
      <c r="FGB39" s="11"/>
      <c r="FGC39" s="11"/>
      <c r="FGD39" s="11"/>
      <c r="FGE39" s="11"/>
      <c r="FGF39" s="11"/>
      <c r="FGG39" s="11"/>
      <c r="FGH39" s="11"/>
      <c r="FGI39" s="11"/>
      <c r="FGJ39" s="11"/>
      <c r="FGK39" s="11"/>
      <c r="FGL39" s="11"/>
      <c r="FGM39" s="11"/>
      <c r="FGN39" s="11"/>
      <c r="FGO39" s="11"/>
      <c r="FGP39" s="11"/>
      <c r="FGQ39" s="11"/>
      <c r="FGR39" s="11"/>
      <c r="FGS39" s="11"/>
      <c r="FGT39" s="11"/>
      <c r="FGU39" s="11"/>
      <c r="FGV39" s="11"/>
      <c r="FGW39" s="11"/>
      <c r="FGX39" s="11"/>
      <c r="FGY39" s="11"/>
      <c r="FGZ39" s="11"/>
      <c r="FHA39" s="11"/>
      <c r="FHB39" s="11"/>
      <c r="FHC39" s="11"/>
      <c r="FHD39" s="11"/>
      <c r="FHE39" s="11"/>
      <c r="FHF39" s="11"/>
      <c r="FHG39" s="11"/>
      <c r="FHH39" s="11"/>
      <c r="FHI39" s="11"/>
      <c r="FHJ39" s="11"/>
      <c r="FHK39" s="11"/>
      <c r="FHL39" s="11"/>
      <c r="FHM39" s="11"/>
      <c r="FHN39" s="11"/>
      <c r="FHO39" s="11"/>
      <c r="FHP39" s="11"/>
      <c r="FHQ39" s="11"/>
      <c r="FHR39" s="11"/>
      <c r="FHS39" s="11"/>
      <c r="FHT39" s="11"/>
      <c r="FHU39" s="11"/>
      <c r="FHV39" s="11"/>
      <c r="FHW39" s="11"/>
      <c r="FHX39" s="11"/>
      <c r="FHY39" s="11"/>
      <c r="FHZ39" s="11"/>
      <c r="FIA39" s="11"/>
      <c r="FIB39" s="11"/>
      <c r="FIC39" s="11"/>
      <c r="FID39" s="11"/>
      <c r="FIE39" s="11"/>
      <c r="FIF39" s="11"/>
      <c r="FIG39" s="11"/>
      <c r="FIH39" s="11"/>
      <c r="FII39" s="11"/>
      <c r="FIJ39" s="11"/>
      <c r="FIK39" s="11"/>
      <c r="FIL39" s="11"/>
      <c r="FIM39" s="11"/>
      <c r="FIN39" s="11"/>
      <c r="FIO39" s="11"/>
      <c r="FIP39" s="11"/>
      <c r="FIQ39" s="11"/>
      <c r="FIR39" s="11"/>
      <c r="FIS39" s="11"/>
      <c r="FIT39" s="11"/>
      <c r="FIU39" s="11"/>
      <c r="FIV39" s="11"/>
      <c r="FIW39" s="11"/>
      <c r="FIX39" s="11"/>
      <c r="FIY39" s="11"/>
      <c r="FIZ39" s="11"/>
      <c r="FJA39" s="11"/>
      <c r="FJB39" s="11"/>
      <c r="FJC39" s="11"/>
      <c r="FJD39" s="11"/>
      <c r="FJE39" s="11"/>
      <c r="FJF39" s="11"/>
      <c r="FJG39" s="11"/>
      <c r="FJH39" s="11"/>
      <c r="FJI39" s="11"/>
      <c r="FJJ39" s="11"/>
      <c r="FJK39" s="11"/>
      <c r="FJL39" s="11"/>
      <c r="FJM39" s="11"/>
      <c r="FJN39" s="11"/>
      <c r="FJO39" s="11"/>
      <c r="FJP39" s="11"/>
      <c r="FJQ39" s="11"/>
      <c r="FJR39" s="11"/>
      <c r="FJS39" s="11"/>
      <c r="FJT39" s="11"/>
      <c r="FJU39" s="11"/>
      <c r="FJV39" s="11"/>
      <c r="FJW39" s="11"/>
      <c r="FJX39" s="11"/>
      <c r="FJY39" s="11"/>
      <c r="FJZ39" s="11"/>
      <c r="FKA39" s="11"/>
      <c r="FKB39" s="11"/>
      <c r="FKC39" s="11"/>
      <c r="FKD39" s="11"/>
      <c r="FKE39" s="11"/>
      <c r="FKF39" s="11"/>
      <c r="FKG39" s="11"/>
      <c r="FKH39" s="11"/>
      <c r="FKI39" s="11"/>
      <c r="FKJ39" s="11"/>
      <c r="FKK39" s="11"/>
      <c r="FKL39" s="11"/>
      <c r="FKM39" s="11"/>
      <c r="FKN39" s="11"/>
      <c r="FKO39" s="11"/>
      <c r="FKP39" s="11"/>
      <c r="FKQ39" s="11"/>
      <c r="FKR39" s="11"/>
      <c r="FKS39" s="11"/>
      <c r="FKT39" s="11"/>
      <c r="FKU39" s="11"/>
      <c r="FKV39" s="11"/>
      <c r="FKW39" s="11"/>
      <c r="FKX39" s="11"/>
      <c r="FKY39" s="11"/>
      <c r="FKZ39" s="11"/>
      <c r="FLA39" s="11"/>
      <c r="FLB39" s="11"/>
      <c r="FLC39" s="11"/>
      <c r="FLD39" s="11"/>
      <c r="FLE39" s="11"/>
      <c r="FLF39" s="11"/>
      <c r="FLG39" s="11"/>
      <c r="FLH39" s="11"/>
      <c r="FLI39" s="11"/>
      <c r="FLJ39" s="11"/>
      <c r="FLK39" s="11"/>
      <c r="FLL39" s="11"/>
      <c r="FLM39" s="11"/>
      <c r="FLN39" s="11"/>
      <c r="FLO39" s="11"/>
      <c r="FLP39" s="11"/>
      <c r="FLQ39" s="11"/>
      <c r="FLR39" s="11"/>
      <c r="FLS39" s="11"/>
      <c r="FLT39" s="11"/>
      <c r="FLU39" s="11"/>
      <c r="FLV39" s="11"/>
      <c r="FLW39" s="11"/>
      <c r="FLX39" s="11"/>
      <c r="FLY39" s="11"/>
      <c r="FLZ39" s="11"/>
      <c r="FMA39" s="11"/>
      <c r="FMB39" s="11"/>
      <c r="FMC39" s="11"/>
      <c r="FMD39" s="11"/>
      <c r="FME39" s="11"/>
      <c r="FMF39" s="11"/>
      <c r="FMG39" s="11"/>
      <c r="FMH39" s="11"/>
      <c r="FMI39" s="11"/>
      <c r="FMJ39" s="11"/>
      <c r="FMK39" s="11"/>
      <c r="FML39" s="11"/>
      <c r="FMM39" s="11"/>
      <c r="FMN39" s="11"/>
      <c r="FMO39" s="11"/>
      <c r="FMP39" s="11"/>
      <c r="FMQ39" s="11"/>
      <c r="FMR39" s="11"/>
      <c r="FMS39" s="11"/>
      <c r="FMT39" s="11"/>
      <c r="FMU39" s="11"/>
      <c r="FMV39" s="11"/>
      <c r="FMW39" s="11"/>
      <c r="FMX39" s="11"/>
      <c r="FMY39" s="11"/>
      <c r="FMZ39" s="11"/>
      <c r="FNA39" s="11"/>
      <c r="FNB39" s="11"/>
      <c r="FNC39" s="11"/>
      <c r="FND39" s="11"/>
      <c r="FNE39" s="11"/>
      <c r="FNF39" s="11"/>
      <c r="FNG39" s="11"/>
      <c r="FNH39" s="11"/>
      <c r="FNI39" s="11"/>
      <c r="FNJ39" s="11"/>
      <c r="FNK39" s="11"/>
      <c r="FNL39" s="11"/>
      <c r="FNM39" s="11"/>
      <c r="FNN39" s="11"/>
      <c r="FNO39" s="11"/>
      <c r="FNP39" s="11"/>
      <c r="FNQ39" s="11"/>
      <c r="FNR39" s="11"/>
      <c r="FNS39" s="11"/>
      <c r="FNT39" s="11"/>
      <c r="FNU39" s="11"/>
      <c r="FNV39" s="11"/>
      <c r="FNW39" s="11"/>
      <c r="FNX39" s="11"/>
      <c r="FNY39" s="11"/>
      <c r="FNZ39" s="11"/>
      <c r="FOA39" s="11"/>
      <c r="FOB39" s="11"/>
      <c r="FOC39" s="11"/>
      <c r="FOD39" s="11"/>
      <c r="FOE39" s="11"/>
      <c r="FOF39" s="11"/>
      <c r="FOG39" s="11"/>
      <c r="FOH39" s="11"/>
      <c r="FOI39" s="11"/>
      <c r="FOJ39" s="11"/>
      <c r="FOK39" s="11"/>
      <c r="FOL39" s="11"/>
      <c r="FOM39" s="11"/>
      <c r="FON39" s="11"/>
      <c r="FOO39" s="11"/>
      <c r="FOP39" s="11"/>
      <c r="FOQ39" s="11"/>
      <c r="FOR39" s="11"/>
      <c r="FOS39" s="11"/>
      <c r="FOT39" s="11"/>
      <c r="FOU39" s="11"/>
      <c r="FOV39" s="11"/>
      <c r="FOW39" s="11"/>
      <c r="FOX39" s="11"/>
      <c r="FOY39" s="11"/>
      <c r="FOZ39" s="11"/>
      <c r="FPA39" s="11"/>
      <c r="FPB39" s="11"/>
      <c r="FPC39" s="11"/>
      <c r="FPD39" s="11"/>
      <c r="FPE39" s="11"/>
      <c r="FPF39" s="11"/>
      <c r="FPG39" s="11"/>
      <c r="FPH39" s="11"/>
      <c r="FPI39" s="11"/>
      <c r="FPJ39" s="11"/>
      <c r="FPK39" s="11"/>
      <c r="FPL39" s="11"/>
      <c r="FPM39" s="11"/>
      <c r="FPN39" s="11"/>
      <c r="FPO39" s="11"/>
      <c r="FPP39" s="11"/>
      <c r="FPQ39" s="11"/>
      <c r="FPR39" s="11"/>
      <c r="FPS39" s="11"/>
      <c r="FPT39" s="11"/>
      <c r="FPU39" s="11"/>
      <c r="FPV39" s="11"/>
      <c r="FPW39" s="11"/>
      <c r="FPX39" s="11"/>
      <c r="FPY39" s="11"/>
      <c r="FPZ39" s="11"/>
      <c r="FQA39" s="11"/>
      <c r="FQB39" s="11"/>
      <c r="FQC39" s="11"/>
      <c r="FQD39" s="11"/>
      <c r="FQE39" s="11"/>
      <c r="FQF39" s="11"/>
      <c r="FQG39" s="11"/>
      <c r="FQH39" s="11"/>
      <c r="FQI39" s="11"/>
      <c r="FQJ39" s="11"/>
      <c r="FQK39" s="11"/>
      <c r="FQL39" s="11"/>
      <c r="FQM39" s="11"/>
      <c r="FQN39" s="11"/>
      <c r="FQO39" s="11"/>
      <c r="FQP39" s="11"/>
      <c r="FQQ39" s="11"/>
      <c r="FQR39" s="11"/>
      <c r="FQS39" s="11"/>
      <c r="FQT39" s="11"/>
      <c r="FQU39" s="11"/>
      <c r="FQV39" s="11"/>
      <c r="FQW39" s="11"/>
      <c r="FQX39" s="11"/>
      <c r="FQY39" s="11"/>
      <c r="FQZ39" s="11"/>
      <c r="FRA39" s="11"/>
      <c r="FRB39" s="11"/>
      <c r="FRC39" s="11"/>
      <c r="FRD39" s="11"/>
      <c r="FRE39" s="11"/>
      <c r="FRF39" s="11"/>
      <c r="FRG39" s="11"/>
      <c r="FRH39" s="11"/>
      <c r="FRI39" s="11"/>
      <c r="FRJ39" s="11"/>
      <c r="FRK39" s="11"/>
      <c r="FRL39" s="11"/>
      <c r="FRM39" s="11"/>
      <c r="FRN39" s="11"/>
      <c r="FRO39" s="11"/>
      <c r="FRP39" s="11"/>
      <c r="FRQ39" s="11"/>
      <c r="FRR39" s="11"/>
      <c r="FRS39" s="11"/>
      <c r="FRT39" s="11"/>
      <c r="FRU39" s="11"/>
      <c r="FRV39" s="11"/>
      <c r="FRW39" s="11"/>
      <c r="FRX39" s="11"/>
      <c r="FRY39" s="11"/>
      <c r="FRZ39" s="11"/>
      <c r="FSA39" s="11"/>
      <c r="FSB39" s="11"/>
    </row>
    <row r="40" spans="1:4552" s="63" customFormat="1" ht="21" customHeight="1" thickBot="1">
      <c r="A40" s="58" t="s">
        <v>13</v>
      </c>
      <c r="B40" s="59"/>
      <c r="C40" s="60">
        <f t="shared" ref="C40:AJ40" si="79">C10+C16+C22+C28+C34</f>
        <v>3</v>
      </c>
      <c r="D40" s="60">
        <f t="shared" si="79"/>
        <v>3</v>
      </c>
      <c r="E40" s="60">
        <f t="shared" si="79"/>
        <v>3</v>
      </c>
      <c r="F40" s="60">
        <f t="shared" si="79"/>
        <v>6</v>
      </c>
      <c r="G40" s="61">
        <f t="shared" si="79"/>
        <v>15</v>
      </c>
      <c r="H40" s="60">
        <f t="shared" si="79"/>
        <v>12.384</v>
      </c>
      <c r="I40" s="60">
        <f t="shared" si="79"/>
        <v>37.152000000000008</v>
      </c>
      <c r="J40" s="60">
        <f t="shared" si="79"/>
        <v>12.384</v>
      </c>
      <c r="K40" s="60">
        <f t="shared" si="79"/>
        <v>61.92</v>
      </c>
      <c r="L40" s="61">
        <f t="shared" si="79"/>
        <v>123.84000000000002</v>
      </c>
      <c r="M40" s="60">
        <f t="shared" si="79"/>
        <v>109.25640000000001</v>
      </c>
      <c r="N40" s="60">
        <f t="shared" si="79"/>
        <v>327.76920000000001</v>
      </c>
      <c r="O40" s="60">
        <f t="shared" si="79"/>
        <v>109.25640000000001</v>
      </c>
      <c r="P40" s="60">
        <f t="shared" si="79"/>
        <v>546.28200000000004</v>
      </c>
      <c r="Q40" s="61">
        <f t="shared" si="79"/>
        <v>1092.5640000000001</v>
      </c>
      <c r="R40" s="60">
        <f t="shared" si="79"/>
        <v>1025.906532</v>
      </c>
      <c r="S40" s="60">
        <f t="shared" si="79"/>
        <v>3077.7195959999999</v>
      </c>
      <c r="T40" s="60">
        <f t="shared" si="79"/>
        <v>1025.906532</v>
      </c>
      <c r="U40" s="60">
        <f t="shared" si="79"/>
        <v>5129.5326599999999</v>
      </c>
      <c r="V40" s="61">
        <f t="shared" si="79"/>
        <v>10259.06532</v>
      </c>
      <c r="W40" s="60">
        <f t="shared" si="79"/>
        <v>10346.60527824</v>
      </c>
      <c r="X40" s="60">
        <f t="shared" si="79"/>
        <v>31039.815834720001</v>
      </c>
      <c r="Y40" s="60">
        <f t="shared" si="79"/>
        <v>10346.60527824</v>
      </c>
      <c r="Z40" s="60">
        <f t="shared" si="79"/>
        <v>51733.026391200001</v>
      </c>
      <c r="AA40" s="61">
        <f t="shared" si="79"/>
        <v>103466.0527824</v>
      </c>
      <c r="AB40" s="60">
        <f t="shared" si="79"/>
        <v>57878.01902802899</v>
      </c>
      <c r="AC40" s="60">
        <f t="shared" si="79"/>
        <v>173634.05708408699</v>
      </c>
      <c r="AD40" s="60">
        <f t="shared" si="79"/>
        <v>57878.01902802899</v>
      </c>
      <c r="AE40" s="60">
        <f t="shared" si="79"/>
        <v>289390.09514014499</v>
      </c>
      <c r="AF40" s="61">
        <f t="shared" si="79"/>
        <v>578780.19028028997</v>
      </c>
      <c r="AG40" s="61">
        <f t="shared" si="79"/>
        <v>2276884.0160823469</v>
      </c>
      <c r="AH40" s="61">
        <f t="shared" si="79"/>
        <v>4634687.8242556266</v>
      </c>
      <c r="AI40" s="61">
        <f t="shared" si="79"/>
        <v>7134313.3909910247</v>
      </c>
      <c r="AJ40" s="61">
        <f t="shared" si="79"/>
        <v>10709217.563734282</v>
      </c>
      <c r="AK40" s="62"/>
      <c r="AL40" s="62"/>
      <c r="AM40" s="62"/>
      <c r="AN40" s="62"/>
      <c r="AO40" s="62"/>
      <c r="AP40" s="62"/>
      <c r="AQ40" s="62"/>
      <c r="AR40" s="62"/>
      <c r="AS40" s="62"/>
      <c r="AT40" s="62"/>
      <c r="AU40" s="62"/>
      <c r="AV40" s="62"/>
      <c r="AW40" s="62"/>
      <c r="AX40" s="62"/>
      <c r="AY40" s="62"/>
      <c r="AZ40" s="62"/>
      <c r="BA40" s="62"/>
      <c r="BB40" s="62"/>
      <c r="BC40" s="62"/>
      <c r="BD40" s="62"/>
      <c r="BE40" s="62"/>
      <c r="BF40" s="62"/>
      <c r="BG40" s="62"/>
      <c r="BH40" s="62"/>
      <c r="BI40" s="62"/>
      <c r="BJ40" s="62"/>
      <c r="BK40" s="62"/>
      <c r="BL40" s="62"/>
      <c r="BM40" s="62"/>
      <c r="BN40" s="62"/>
      <c r="BO40" s="62"/>
      <c r="BP40" s="62"/>
      <c r="BQ40" s="62"/>
      <c r="BR40" s="62"/>
      <c r="BS40" s="62"/>
      <c r="BT40" s="62"/>
      <c r="BU40" s="62"/>
      <c r="BV40" s="62"/>
      <c r="BW40" s="62"/>
      <c r="BX40" s="62"/>
      <c r="BY40" s="62"/>
      <c r="BZ40" s="62"/>
      <c r="CA40" s="62"/>
      <c r="CB40" s="62"/>
      <c r="CC40" s="62"/>
      <c r="CD40" s="62"/>
      <c r="CE40" s="62"/>
      <c r="CF40" s="62"/>
      <c r="CG40" s="62"/>
      <c r="CH40" s="62"/>
      <c r="CI40" s="62"/>
      <c r="CJ40" s="62"/>
      <c r="CK40" s="62"/>
      <c r="CL40" s="62"/>
      <c r="CM40" s="62"/>
      <c r="CN40" s="62"/>
      <c r="CO40" s="62"/>
      <c r="CP40" s="62"/>
      <c r="CQ40" s="62"/>
      <c r="CR40" s="62"/>
      <c r="CS40" s="62"/>
      <c r="CT40" s="62"/>
      <c r="CU40" s="62"/>
      <c r="CV40" s="62"/>
      <c r="CW40" s="62"/>
      <c r="CX40" s="62"/>
      <c r="CY40" s="62"/>
      <c r="CZ40" s="62"/>
      <c r="DA40" s="62"/>
      <c r="DB40" s="62"/>
      <c r="DC40" s="62"/>
      <c r="DD40" s="62"/>
      <c r="DE40" s="62"/>
      <c r="DF40" s="62"/>
      <c r="DG40" s="62"/>
      <c r="DH40" s="62"/>
      <c r="DI40" s="62"/>
      <c r="DJ40" s="62"/>
      <c r="DK40" s="62"/>
      <c r="DL40" s="62"/>
      <c r="DM40" s="62"/>
      <c r="DN40" s="62"/>
      <c r="DO40" s="62"/>
      <c r="DP40" s="62"/>
      <c r="DQ40" s="62"/>
      <c r="DR40" s="62"/>
      <c r="DS40" s="62"/>
      <c r="DT40" s="62"/>
      <c r="DU40" s="62"/>
      <c r="DV40" s="62"/>
      <c r="DW40" s="62"/>
      <c r="DX40" s="62"/>
      <c r="DY40" s="62"/>
      <c r="DZ40" s="62"/>
      <c r="EA40" s="62"/>
      <c r="EB40" s="62"/>
      <c r="EC40" s="62"/>
      <c r="ED40" s="62"/>
      <c r="EE40" s="62"/>
      <c r="EF40" s="62"/>
      <c r="EG40" s="62"/>
      <c r="EH40" s="62"/>
      <c r="EI40" s="62"/>
      <c r="EJ40" s="62"/>
      <c r="EK40" s="62"/>
      <c r="EL40" s="62"/>
      <c r="EM40" s="62"/>
      <c r="EN40" s="62"/>
      <c r="EO40" s="62"/>
      <c r="EP40" s="62"/>
      <c r="EQ40" s="62"/>
      <c r="ER40" s="62"/>
      <c r="ES40" s="62"/>
      <c r="ET40" s="62"/>
      <c r="EU40" s="62"/>
      <c r="EV40" s="62"/>
      <c r="EW40" s="62"/>
      <c r="EX40" s="62"/>
      <c r="EY40" s="62"/>
      <c r="EZ40" s="62"/>
      <c r="FA40" s="62"/>
      <c r="FB40" s="62"/>
      <c r="FC40" s="62"/>
      <c r="FD40" s="62"/>
      <c r="FE40" s="62"/>
      <c r="FF40" s="62"/>
      <c r="FG40" s="62"/>
      <c r="FH40" s="62"/>
      <c r="FI40" s="62"/>
      <c r="FJ40" s="62"/>
      <c r="FK40" s="62"/>
      <c r="FL40" s="62"/>
      <c r="FM40" s="62"/>
      <c r="FN40" s="62"/>
      <c r="FO40" s="62"/>
      <c r="FP40" s="62"/>
      <c r="FQ40" s="62"/>
      <c r="FR40" s="62"/>
      <c r="FS40" s="62"/>
      <c r="FT40" s="62"/>
      <c r="FU40" s="62"/>
      <c r="FV40" s="62"/>
      <c r="FW40" s="62"/>
      <c r="FX40" s="62"/>
      <c r="FY40" s="62"/>
      <c r="FZ40" s="62"/>
      <c r="GA40" s="62"/>
      <c r="GB40" s="62"/>
      <c r="GC40" s="62"/>
      <c r="GD40" s="62"/>
      <c r="GE40" s="62"/>
      <c r="GF40" s="62"/>
      <c r="GG40" s="62"/>
      <c r="GH40" s="62"/>
      <c r="GI40" s="62"/>
      <c r="GJ40" s="62"/>
      <c r="GK40" s="62"/>
      <c r="GL40" s="62"/>
      <c r="GM40" s="62"/>
      <c r="GN40" s="62"/>
      <c r="GO40" s="62"/>
      <c r="GP40" s="62"/>
      <c r="GQ40" s="62"/>
      <c r="GR40" s="62"/>
      <c r="GS40" s="62"/>
      <c r="GT40" s="62"/>
      <c r="GU40" s="62"/>
      <c r="GV40" s="62"/>
      <c r="GW40" s="62"/>
      <c r="GX40" s="62"/>
      <c r="GY40" s="62"/>
      <c r="GZ40" s="62"/>
      <c r="HA40" s="62"/>
      <c r="HB40" s="62"/>
      <c r="HC40" s="62"/>
      <c r="HD40" s="62"/>
      <c r="HE40" s="62"/>
      <c r="HF40" s="62"/>
      <c r="HG40" s="62"/>
      <c r="HH40" s="62"/>
      <c r="HI40" s="62"/>
      <c r="HJ40" s="62"/>
      <c r="HK40" s="62"/>
      <c r="HL40" s="62"/>
      <c r="HM40" s="62"/>
      <c r="HN40" s="62"/>
      <c r="HO40" s="62"/>
      <c r="HP40" s="62"/>
      <c r="HQ40" s="62"/>
      <c r="HR40" s="62"/>
      <c r="HS40" s="62"/>
      <c r="HT40" s="62"/>
      <c r="HU40" s="62"/>
      <c r="HV40" s="62"/>
      <c r="HW40" s="62"/>
      <c r="HX40" s="62"/>
      <c r="HY40" s="62"/>
      <c r="HZ40" s="62"/>
      <c r="IA40" s="62"/>
      <c r="IB40" s="62"/>
      <c r="IC40" s="62"/>
      <c r="ID40" s="62"/>
      <c r="IE40" s="62"/>
      <c r="IF40" s="62"/>
      <c r="IG40" s="62"/>
      <c r="IH40" s="62"/>
      <c r="II40" s="62"/>
      <c r="IJ40" s="62"/>
      <c r="IK40" s="62"/>
      <c r="IL40" s="62"/>
      <c r="IM40" s="62"/>
      <c r="IN40" s="62"/>
      <c r="IO40" s="62"/>
      <c r="IP40" s="62"/>
      <c r="IQ40" s="62"/>
      <c r="IR40" s="62"/>
      <c r="IS40" s="62"/>
      <c r="IT40" s="62"/>
      <c r="IU40" s="62"/>
      <c r="IV40" s="62"/>
      <c r="IW40" s="62"/>
      <c r="IX40" s="62"/>
      <c r="IY40" s="62"/>
      <c r="IZ40" s="62"/>
      <c r="JA40" s="62"/>
      <c r="JB40" s="62"/>
      <c r="JC40" s="62"/>
      <c r="JD40" s="62"/>
      <c r="JE40" s="62"/>
      <c r="JF40" s="62"/>
      <c r="JG40" s="62"/>
      <c r="JH40" s="62"/>
      <c r="JI40" s="62"/>
      <c r="JJ40" s="62"/>
      <c r="JK40" s="62"/>
      <c r="JL40" s="62"/>
      <c r="JM40" s="62"/>
      <c r="JN40" s="62"/>
      <c r="JO40" s="62"/>
      <c r="JP40" s="62"/>
      <c r="JQ40" s="62"/>
      <c r="JR40" s="62"/>
      <c r="JS40" s="62"/>
      <c r="JT40" s="62"/>
      <c r="JU40" s="62"/>
      <c r="JV40" s="62"/>
      <c r="JW40" s="62"/>
      <c r="JX40" s="62"/>
      <c r="JY40" s="62"/>
      <c r="JZ40" s="62"/>
      <c r="KA40" s="62"/>
      <c r="KB40" s="62"/>
      <c r="KC40" s="62"/>
      <c r="KD40" s="62"/>
      <c r="KE40" s="62"/>
      <c r="KF40" s="62"/>
      <c r="KG40" s="62"/>
      <c r="KH40" s="62"/>
      <c r="KI40" s="62"/>
      <c r="KJ40" s="62"/>
      <c r="KK40" s="62"/>
      <c r="KL40" s="62"/>
      <c r="KM40" s="62"/>
      <c r="KN40" s="62"/>
      <c r="KO40" s="62"/>
      <c r="KP40" s="62"/>
      <c r="KQ40" s="62"/>
      <c r="KR40" s="62"/>
      <c r="KS40" s="62"/>
      <c r="KT40" s="62"/>
      <c r="KU40" s="62"/>
      <c r="KV40" s="62"/>
      <c r="KW40" s="62"/>
      <c r="KX40" s="62"/>
      <c r="KY40" s="62"/>
      <c r="KZ40" s="62"/>
      <c r="LA40" s="62"/>
      <c r="LB40" s="62"/>
      <c r="LC40" s="62"/>
      <c r="LD40" s="62"/>
      <c r="LE40" s="62"/>
      <c r="LF40" s="62"/>
      <c r="LG40" s="62"/>
      <c r="LH40" s="62"/>
      <c r="LI40" s="62"/>
      <c r="LJ40" s="62"/>
      <c r="LK40" s="62"/>
      <c r="LL40" s="62"/>
      <c r="LM40" s="62"/>
      <c r="LN40" s="62"/>
      <c r="LO40" s="62"/>
      <c r="LP40" s="62"/>
      <c r="LQ40" s="62"/>
      <c r="LR40" s="62"/>
      <c r="LS40" s="62"/>
      <c r="LT40" s="62"/>
      <c r="LU40" s="62"/>
      <c r="LV40" s="62"/>
      <c r="LW40" s="62"/>
      <c r="LX40" s="62"/>
      <c r="LY40" s="62"/>
      <c r="LZ40" s="62"/>
      <c r="MA40" s="62"/>
      <c r="MB40" s="62"/>
      <c r="MC40" s="62"/>
      <c r="MD40" s="62"/>
      <c r="ME40" s="62"/>
      <c r="MF40" s="62"/>
      <c r="MG40" s="62"/>
      <c r="MH40" s="62"/>
      <c r="MI40" s="62"/>
      <c r="MJ40" s="62"/>
      <c r="MK40" s="62"/>
      <c r="ML40" s="62"/>
      <c r="MM40" s="62"/>
      <c r="MN40" s="62"/>
      <c r="MO40" s="62"/>
      <c r="MP40" s="62"/>
      <c r="MQ40" s="62"/>
      <c r="MR40" s="62"/>
      <c r="MS40" s="62"/>
      <c r="MT40" s="62"/>
      <c r="MU40" s="62"/>
      <c r="MV40" s="62"/>
      <c r="MW40" s="62"/>
      <c r="MX40" s="62"/>
      <c r="MY40" s="62"/>
      <c r="MZ40" s="62"/>
      <c r="NA40" s="62"/>
      <c r="NB40" s="62"/>
      <c r="NC40" s="62"/>
      <c r="ND40" s="62"/>
      <c r="NE40" s="62"/>
      <c r="NF40" s="62"/>
      <c r="NG40" s="62"/>
      <c r="NH40" s="62"/>
      <c r="NI40" s="62"/>
      <c r="NJ40" s="62"/>
      <c r="NK40" s="62"/>
      <c r="NL40" s="62"/>
      <c r="NM40" s="62"/>
      <c r="NN40" s="62"/>
      <c r="NO40" s="62"/>
      <c r="NP40" s="62"/>
      <c r="NQ40" s="62"/>
      <c r="NR40" s="62"/>
      <c r="NS40" s="62"/>
      <c r="NT40" s="62"/>
      <c r="NU40" s="62"/>
      <c r="NV40" s="62"/>
      <c r="NW40" s="62"/>
      <c r="NX40" s="62"/>
      <c r="NY40" s="62"/>
      <c r="NZ40" s="62"/>
      <c r="OA40" s="62"/>
      <c r="OB40" s="62"/>
      <c r="OC40" s="62"/>
      <c r="OD40" s="62"/>
      <c r="OE40" s="62"/>
      <c r="OF40" s="62"/>
      <c r="OG40" s="62"/>
      <c r="OH40" s="62"/>
      <c r="OI40" s="62"/>
      <c r="OJ40" s="62"/>
      <c r="OK40" s="62"/>
      <c r="OL40" s="62"/>
      <c r="OM40" s="62"/>
      <c r="ON40" s="62"/>
      <c r="OO40" s="62"/>
      <c r="OP40" s="62"/>
      <c r="OQ40" s="62"/>
      <c r="OR40" s="62"/>
      <c r="OS40" s="62"/>
      <c r="OT40" s="62"/>
      <c r="OU40" s="62"/>
      <c r="OV40" s="62"/>
      <c r="OW40" s="62"/>
      <c r="OX40" s="62"/>
      <c r="OY40" s="62"/>
      <c r="OZ40" s="62"/>
      <c r="PA40" s="62"/>
      <c r="PB40" s="62"/>
      <c r="PC40" s="62"/>
      <c r="PD40" s="62"/>
      <c r="PE40" s="62"/>
      <c r="PF40" s="62"/>
      <c r="PG40" s="62"/>
      <c r="PH40" s="62"/>
      <c r="PI40" s="62"/>
      <c r="PJ40" s="62"/>
      <c r="PK40" s="62"/>
      <c r="PL40" s="62"/>
      <c r="PM40" s="62"/>
      <c r="PN40" s="62"/>
      <c r="PO40" s="62"/>
      <c r="PP40" s="62"/>
      <c r="PQ40" s="62"/>
      <c r="PR40" s="62"/>
      <c r="PS40" s="62"/>
      <c r="PT40" s="62"/>
      <c r="PU40" s="62"/>
      <c r="PV40" s="62"/>
      <c r="PW40" s="62"/>
      <c r="PX40" s="62"/>
      <c r="PY40" s="62"/>
      <c r="PZ40" s="62"/>
      <c r="QA40" s="62"/>
      <c r="QB40" s="62"/>
      <c r="QC40" s="62"/>
      <c r="QD40" s="62"/>
      <c r="QE40" s="62"/>
      <c r="QF40" s="62"/>
      <c r="QG40" s="62"/>
      <c r="QH40" s="62"/>
      <c r="QI40" s="62"/>
      <c r="QJ40" s="62"/>
      <c r="QK40" s="62"/>
      <c r="QL40" s="62"/>
      <c r="QM40" s="62"/>
      <c r="QN40" s="62"/>
      <c r="QO40" s="62"/>
      <c r="QP40" s="62"/>
      <c r="QQ40" s="62"/>
      <c r="QR40" s="62"/>
      <c r="QS40" s="62"/>
      <c r="QT40" s="62"/>
      <c r="QU40" s="62"/>
      <c r="QV40" s="62"/>
      <c r="QW40" s="62"/>
      <c r="QX40" s="62"/>
      <c r="QY40" s="62"/>
      <c r="QZ40" s="62"/>
      <c r="RA40" s="62"/>
      <c r="RB40" s="62"/>
      <c r="RC40" s="62"/>
      <c r="RD40" s="62"/>
      <c r="RE40" s="62"/>
      <c r="RF40" s="62"/>
      <c r="RG40" s="62"/>
      <c r="RH40" s="62"/>
      <c r="RI40" s="62"/>
      <c r="RJ40" s="62"/>
      <c r="RK40" s="62"/>
      <c r="RL40" s="62"/>
      <c r="RM40" s="62"/>
      <c r="RN40" s="62"/>
      <c r="RO40" s="62"/>
      <c r="RP40" s="62"/>
      <c r="RQ40" s="62"/>
      <c r="RR40" s="62"/>
      <c r="RS40" s="62"/>
      <c r="RT40" s="62"/>
      <c r="RU40" s="62"/>
      <c r="RV40" s="62"/>
      <c r="RW40" s="62"/>
      <c r="RX40" s="62"/>
      <c r="RY40" s="62"/>
      <c r="RZ40" s="62"/>
      <c r="SA40" s="62"/>
      <c r="SB40" s="62"/>
      <c r="SC40" s="62"/>
      <c r="SD40" s="62"/>
      <c r="SE40" s="62"/>
      <c r="SF40" s="62"/>
      <c r="SG40" s="62"/>
      <c r="SH40" s="62"/>
      <c r="SI40" s="62"/>
      <c r="SJ40" s="62"/>
      <c r="SK40" s="62"/>
      <c r="SL40" s="62"/>
      <c r="SM40" s="62"/>
      <c r="SN40" s="62"/>
      <c r="SO40" s="62"/>
      <c r="SP40" s="62"/>
      <c r="SQ40" s="62"/>
      <c r="SR40" s="62"/>
      <c r="SS40" s="62"/>
      <c r="ST40" s="62"/>
      <c r="SU40" s="62"/>
      <c r="SV40" s="62"/>
      <c r="SW40" s="62"/>
      <c r="SX40" s="62"/>
      <c r="SY40" s="62"/>
      <c r="SZ40" s="62"/>
      <c r="TA40" s="62"/>
      <c r="TB40" s="62"/>
      <c r="TC40" s="62"/>
      <c r="TD40" s="62"/>
      <c r="TE40" s="62"/>
      <c r="TF40" s="62"/>
      <c r="TG40" s="62"/>
      <c r="TH40" s="62"/>
      <c r="TI40" s="62"/>
      <c r="TJ40" s="62"/>
      <c r="TK40" s="62"/>
      <c r="TL40" s="62"/>
      <c r="TM40" s="62"/>
      <c r="TN40" s="62"/>
      <c r="TO40" s="62"/>
      <c r="TP40" s="62"/>
      <c r="TQ40" s="62"/>
      <c r="TR40" s="62"/>
      <c r="TS40" s="62"/>
      <c r="TT40" s="62"/>
      <c r="TU40" s="62"/>
      <c r="TV40" s="62"/>
      <c r="TW40" s="62"/>
      <c r="TX40" s="62"/>
      <c r="TY40" s="62"/>
      <c r="TZ40" s="62"/>
      <c r="UA40" s="62"/>
      <c r="UB40" s="62"/>
      <c r="UC40" s="62"/>
      <c r="UD40" s="62"/>
      <c r="UE40" s="62"/>
      <c r="UF40" s="62"/>
      <c r="UG40" s="62"/>
      <c r="UH40" s="62"/>
      <c r="UI40" s="62"/>
      <c r="UJ40" s="62"/>
      <c r="UK40" s="62"/>
      <c r="UL40" s="62"/>
      <c r="UM40" s="62"/>
      <c r="UN40" s="62"/>
      <c r="UO40" s="62"/>
      <c r="UP40" s="62"/>
      <c r="UQ40" s="62"/>
      <c r="UR40" s="62"/>
      <c r="US40" s="62"/>
      <c r="UT40" s="62"/>
      <c r="UU40" s="62"/>
      <c r="UV40" s="62"/>
      <c r="UW40" s="62"/>
      <c r="UX40" s="62"/>
      <c r="UY40" s="62"/>
      <c r="UZ40" s="62"/>
      <c r="VA40" s="62"/>
      <c r="VB40" s="62"/>
      <c r="VC40" s="62"/>
      <c r="VD40" s="62"/>
      <c r="VE40" s="62"/>
      <c r="VF40" s="62"/>
      <c r="VG40" s="62"/>
      <c r="VH40" s="62"/>
      <c r="VI40" s="62"/>
      <c r="VJ40" s="62"/>
      <c r="VK40" s="62"/>
      <c r="VL40" s="62"/>
      <c r="VM40" s="62"/>
      <c r="VN40" s="62"/>
      <c r="VO40" s="62"/>
      <c r="VP40" s="62"/>
      <c r="VQ40" s="62"/>
      <c r="VR40" s="62"/>
      <c r="VS40" s="62"/>
      <c r="VT40" s="62"/>
      <c r="VU40" s="62"/>
      <c r="VV40" s="62"/>
      <c r="VW40" s="62"/>
      <c r="VX40" s="62"/>
      <c r="VY40" s="62"/>
      <c r="VZ40" s="62"/>
      <c r="WA40" s="62"/>
      <c r="WB40" s="62"/>
      <c r="WC40" s="62"/>
      <c r="WD40" s="62"/>
      <c r="WE40" s="62"/>
      <c r="WF40" s="62"/>
      <c r="WG40" s="62"/>
      <c r="WH40" s="62"/>
      <c r="WI40" s="62"/>
      <c r="WJ40" s="62"/>
      <c r="WK40" s="62"/>
      <c r="WL40" s="62"/>
      <c r="WM40" s="62"/>
      <c r="WN40" s="62"/>
      <c r="WO40" s="62"/>
      <c r="WP40" s="62"/>
      <c r="WQ40" s="62"/>
      <c r="WR40" s="62"/>
      <c r="WS40" s="62"/>
      <c r="WT40" s="62"/>
      <c r="WU40" s="62"/>
      <c r="WV40" s="62"/>
      <c r="WW40" s="62"/>
      <c r="WX40" s="62"/>
      <c r="WY40" s="62"/>
      <c r="WZ40" s="62"/>
      <c r="XA40" s="62"/>
      <c r="XB40" s="62"/>
      <c r="XC40" s="62"/>
      <c r="XD40" s="62"/>
      <c r="XE40" s="62"/>
      <c r="XF40" s="62"/>
      <c r="XG40" s="62"/>
      <c r="XH40" s="62"/>
      <c r="XI40" s="62"/>
      <c r="XJ40" s="62"/>
      <c r="XK40" s="62"/>
      <c r="XL40" s="62"/>
      <c r="XM40" s="62"/>
      <c r="XN40" s="62"/>
      <c r="XO40" s="62"/>
      <c r="XP40" s="62"/>
      <c r="XQ40" s="62"/>
      <c r="XR40" s="62"/>
      <c r="XS40" s="62"/>
      <c r="XT40" s="62"/>
      <c r="XU40" s="62"/>
      <c r="XV40" s="62"/>
      <c r="XW40" s="62"/>
      <c r="XX40" s="62"/>
      <c r="XY40" s="62"/>
      <c r="XZ40" s="62"/>
      <c r="YA40" s="62"/>
      <c r="YB40" s="62"/>
      <c r="YC40" s="62"/>
      <c r="YD40" s="62"/>
      <c r="YE40" s="62"/>
      <c r="YF40" s="62"/>
      <c r="YG40" s="62"/>
      <c r="YH40" s="62"/>
      <c r="YI40" s="62"/>
      <c r="YJ40" s="62"/>
      <c r="YK40" s="62"/>
      <c r="YL40" s="62"/>
      <c r="YM40" s="62"/>
      <c r="YN40" s="62"/>
      <c r="YO40" s="62"/>
      <c r="YP40" s="62"/>
      <c r="YQ40" s="62"/>
      <c r="YR40" s="62"/>
      <c r="YS40" s="62"/>
      <c r="YT40" s="62"/>
      <c r="YU40" s="62"/>
      <c r="YV40" s="62"/>
      <c r="YW40" s="62"/>
      <c r="YX40" s="62"/>
      <c r="YY40" s="62"/>
      <c r="YZ40" s="62"/>
      <c r="ZA40" s="62"/>
      <c r="ZB40" s="62"/>
      <c r="ZC40" s="62"/>
      <c r="ZD40" s="62"/>
      <c r="ZE40" s="62"/>
      <c r="ZF40" s="62"/>
      <c r="ZG40" s="62"/>
      <c r="ZH40" s="62"/>
      <c r="ZI40" s="62"/>
      <c r="ZJ40" s="62"/>
      <c r="ZK40" s="62"/>
      <c r="ZL40" s="62"/>
      <c r="ZM40" s="62"/>
      <c r="ZN40" s="62"/>
      <c r="ZO40" s="62"/>
      <c r="ZP40" s="62"/>
      <c r="ZQ40" s="62"/>
      <c r="ZR40" s="62"/>
      <c r="ZS40" s="62"/>
      <c r="ZT40" s="62"/>
      <c r="ZU40" s="62"/>
      <c r="ZV40" s="62"/>
      <c r="ZW40" s="62"/>
      <c r="ZX40" s="62"/>
      <c r="ZY40" s="62"/>
      <c r="ZZ40" s="62"/>
      <c r="AAA40" s="62"/>
      <c r="AAB40" s="62"/>
      <c r="AAC40" s="62"/>
      <c r="AAD40" s="62"/>
      <c r="AAE40" s="62"/>
      <c r="AAF40" s="62"/>
      <c r="AAG40" s="62"/>
      <c r="AAH40" s="62"/>
      <c r="AAI40" s="62"/>
      <c r="AAJ40" s="62"/>
      <c r="AAK40" s="62"/>
      <c r="AAL40" s="62"/>
      <c r="AAM40" s="62"/>
      <c r="AAN40" s="62"/>
      <c r="AAO40" s="62"/>
      <c r="AAP40" s="62"/>
      <c r="AAQ40" s="62"/>
      <c r="AAR40" s="62"/>
      <c r="AAS40" s="62"/>
      <c r="AAT40" s="62"/>
      <c r="AAU40" s="62"/>
      <c r="AAV40" s="62"/>
      <c r="AAW40" s="62"/>
      <c r="AAX40" s="62"/>
      <c r="AAY40" s="62"/>
      <c r="AAZ40" s="62"/>
      <c r="ABA40" s="62"/>
      <c r="ABB40" s="62"/>
      <c r="ABC40" s="62"/>
      <c r="ABD40" s="62"/>
      <c r="ABE40" s="62"/>
      <c r="ABF40" s="62"/>
      <c r="ABG40" s="62"/>
      <c r="ABH40" s="62"/>
      <c r="ABI40" s="62"/>
      <c r="ABJ40" s="62"/>
      <c r="ABK40" s="62"/>
      <c r="ABL40" s="62"/>
      <c r="ABM40" s="62"/>
      <c r="ABN40" s="62"/>
      <c r="ABO40" s="62"/>
      <c r="ABP40" s="62"/>
      <c r="ABQ40" s="62"/>
      <c r="ABR40" s="62"/>
      <c r="ABS40" s="62"/>
      <c r="ABT40" s="62"/>
      <c r="ABU40" s="62"/>
      <c r="ABV40" s="62"/>
      <c r="ABW40" s="62"/>
      <c r="ABX40" s="62"/>
      <c r="ABY40" s="62"/>
      <c r="ABZ40" s="62"/>
      <c r="ACA40" s="62"/>
      <c r="ACB40" s="62"/>
      <c r="ACC40" s="62"/>
      <c r="ACD40" s="62"/>
      <c r="ACE40" s="62"/>
      <c r="ACF40" s="62"/>
      <c r="ACG40" s="62"/>
      <c r="ACH40" s="62"/>
      <c r="ACI40" s="62"/>
      <c r="ACJ40" s="62"/>
      <c r="ACK40" s="62"/>
      <c r="ACL40" s="62"/>
      <c r="ACM40" s="62"/>
      <c r="ACN40" s="62"/>
      <c r="ACO40" s="62"/>
      <c r="ACP40" s="62"/>
      <c r="ACQ40" s="62"/>
      <c r="ACR40" s="62"/>
      <c r="ACS40" s="62"/>
      <c r="ACT40" s="62"/>
      <c r="ACU40" s="62"/>
      <c r="ACV40" s="62"/>
      <c r="ACW40" s="62"/>
      <c r="ACX40" s="62"/>
      <c r="ACY40" s="62"/>
      <c r="ACZ40" s="62"/>
      <c r="ADA40" s="62"/>
      <c r="ADB40" s="62"/>
      <c r="ADC40" s="62"/>
      <c r="ADD40" s="62"/>
      <c r="ADE40" s="62"/>
      <c r="ADF40" s="62"/>
      <c r="ADG40" s="62"/>
      <c r="ADH40" s="62"/>
      <c r="ADI40" s="62"/>
      <c r="ADJ40" s="62"/>
      <c r="ADK40" s="62"/>
      <c r="ADL40" s="62"/>
      <c r="ADM40" s="62"/>
      <c r="ADN40" s="62"/>
      <c r="ADO40" s="62"/>
      <c r="ADP40" s="62"/>
      <c r="ADQ40" s="62"/>
      <c r="ADR40" s="62"/>
      <c r="ADS40" s="62"/>
      <c r="ADT40" s="62"/>
      <c r="ADU40" s="62"/>
      <c r="ADV40" s="62"/>
      <c r="ADW40" s="62"/>
      <c r="ADX40" s="62"/>
      <c r="ADY40" s="62"/>
      <c r="ADZ40" s="62"/>
      <c r="AEA40" s="62"/>
      <c r="AEB40" s="62"/>
      <c r="AEC40" s="62"/>
      <c r="AED40" s="62"/>
      <c r="AEE40" s="62"/>
      <c r="AEF40" s="62"/>
      <c r="AEG40" s="62"/>
      <c r="AEH40" s="62"/>
      <c r="AEI40" s="62"/>
      <c r="AEJ40" s="62"/>
      <c r="AEK40" s="62"/>
      <c r="AEL40" s="62"/>
      <c r="AEM40" s="62"/>
      <c r="AEN40" s="62"/>
      <c r="AEO40" s="62"/>
      <c r="AEP40" s="62"/>
      <c r="AEQ40" s="62"/>
      <c r="AER40" s="62"/>
      <c r="AES40" s="62"/>
      <c r="AET40" s="62"/>
      <c r="AEU40" s="62"/>
      <c r="AEV40" s="62"/>
      <c r="AEW40" s="62"/>
      <c r="AEX40" s="62"/>
      <c r="AEY40" s="62"/>
      <c r="AEZ40" s="62"/>
      <c r="AFA40" s="62"/>
      <c r="AFB40" s="62"/>
      <c r="AFC40" s="62"/>
      <c r="AFD40" s="62"/>
      <c r="AFE40" s="62"/>
      <c r="AFF40" s="62"/>
      <c r="AFG40" s="62"/>
      <c r="AFH40" s="62"/>
      <c r="AFI40" s="62"/>
      <c r="AFJ40" s="62"/>
      <c r="AFK40" s="62"/>
      <c r="AFL40" s="62"/>
      <c r="AFM40" s="62"/>
      <c r="AFN40" s="62"/>
      <c r="AFO40" s="62"/>
      <c r="AFP40" s="62"/>
      <c r="AFQ40" s="62"/>
      <c r="AFR40" s="62"/>
      <c r="AFS40" s="62"/>
      <c r="AFT40" s="62"/>
      <c r="AFU40" s="62"/>
      <c r="AFV40" s="62"/>
      <c r="AFW40" s="62"/>
      <c r="AFX40" s="62"/>
      <c r="AFY40" s="62"/>
      <c r="AFZ40" s="62"/>
      <c r="AGA40" s="62"/>
      <c r="AGB40" s="62"/>
      <c r="AGC40" s="62"/>
      <c r="AGD40" s="62"/>
      <c r="AGE40" s="62"/>
      <c r="AGF40" s="62"/>
      <c r="AGG40" s="62"/>
      <c r="AGH40" s="62"/>
      <c r="AGI40" s="62"/>
      <c r="AGJ40" s="62"/>
      <c r="AGK40" s="62"/>
      <c r="AGL40" s="62"/>
      <c r="AGM40" s="62"/>
      <c r="AGN40" s="62"/>
      <c r="AGO40" s="62"/>
      <c r="AGP40" s="62"/>
      <c r="AGQ40" s="62"/>
      <c r="AGR40" s="62"/>
      <c r="AGS40" s="62"/>
      <c r="AGT40" s="62"/>
      <c r="AGU40" s="62"/>
      <c r="AGV40" s="62"/>
      <c r="AGW40" s="62"/>
      <c r="AGX40" s="62"/>
      <c r="AGY40" s="62"/>
      <c r="AGZ40" s="62"/>
      <c r="AHA40" s="62"/>
      <c r="AHB40" s="62"/>
      <c r="AHC40" s="62"/>
      <c r="AHD40" s="62"/>
      <c r="AHE40" s="62"/>
      <c r="AHF40" s="62"/>
      <c r="AHG40" s="62"/>
      <c r="AHH40" s="62"/>
      <c r="AHI40" s="62"/>
      <c r="AHJ40" s="62"/>
      <c r="AHK40" s="62"/>
      <c r="AHL40" s="62"/>
      <c r="AHM40" s="62"/>
      <c r="AHN40" s="62"/>
      <c r="AHO40" s="62"/>
      <c r="AHP40" s="62"/>
      <c r="AHQ40" s="62"/>
      <c r="AHR40" s="62"/>
      <c r="AHS40" s="62"/>
      <c r="AHT40" s="62"/>
      <c r="AHU40" s="62"/>
      <c r="AHV40" s="62"/>
      <c r="AHW40" s="62"/>
      <c r="AHX40" s="62"/>
      <c r="AHY40" s="62"/>
      <c r="AHZ40" s="62"/>
      <c r="AIA40" s="62"/>
      <c r="AIB40" s="62"/>
      <c r="AIC40" s="62"/>
      <c r="AID40" s="62"/>
      <c r="AIE40" s="62"/>
      <c r="AIF40" s="62"/>
      <c r="AIG40" s="62"/>
      <c r="AIH40" s="62"/>
      <c r="AII40" s="62"/>
      <c r="AIJ40" s="62"/>
      <c r="AIK40" s="62"/>
      <c r="AIL40" s="62"/>
      <c r="AIM40" s="62"/>
      <c r="AIN40" s="62"/>
      <c r="AIO40" s="62"/>
      <c r="AIP40" s="62"/>
      <c r="AIQ40" s="62"/>
      <c r="AIR40" s="62"/>
      <c r="AIS40" s="62"/>
      <c r="AIT40" s="62"/>
      <c r="AIU40" s="62"/>
      <c r="AIV40" s="62"/>
      <c r="AIW40" s="62"/>
      <c r="AIX40" s="62"/>
      <c r="AIY40" s="62"/>
      <c r="AIZ40" s="62"/>
      <c r="AJA40" s="62"/>
      <c r="AJB40" s="62"/>
      <c r="AJC40" s="62"/>
      <c r="AJD40" s="62"/>
      <c r="AJE40" s="62"/>
      <c r="AJF40" s="62"/>
      <c r="AJG40" s="62"/>
      <c r="AJH40" s="62"/>
      <c r="AJI40" s="62"/>
      <c r="AJJ40" s="62"/>
      <c r="AJK40" s="62"/>
      <c r="AJL40" s="62"/>
      <c r="AJM40" s="62"/>
      <c r="AJN40" s="62"/>
      <c r="AJO40" s="62"/>
      <c r="AJP40" s="62"/>
      <c r="AJQ40" s="62"/>
      <c r="AJR40" s="62"/>
      <c r="AJS40" s="62"/>
      <c r="AJT40" s="62"/>
      <c r="AJU40" s="62"/>
      <c r="AJV40" s="62"/>
      <c r="AJW40" s="62"/>
      <c r="AJX40" s="62"/>
      <c r="AJY40" s="62"/>
      <c r="AJZ40" s="62"/>
      <c r="AKA40" s="62"/>
      <c r="AKB40" s="62"/>
      <c r="AKC40" s="62"/>
      <c r="AKD40" s="62"/>
      <c r="AKE40" s="62"/>
      <c r="AKF40" s="62"/>
      <c r="AKG40" s="62"/>
      <c r="AKH40" s="62"/>
      <c r="AKI40" s="62"/>
      <c r="AKJ40" s="62"/>
      <c r="AKK40" s="62"/>
      <c r="AKL40" s="62"/>
      <c r="AKM40" s="62"/>
      <c r="AKN40" s="62"/>
      <c r="AKO40" s="62"/>
      <c r="AKP40" s="62"/>
      <c r="AKQ40" s="62"/>
      <c r="AKR40" s="62"/>
      <c r="AKS40" s="62"/>
      <c r="AKT40" s="62"/>
      <c r="AKU40" s="62"/>
      <c r="AKV40" s="62"/>
      <c r="AKW40" s="62"/>
      <c r="AKX40" s="62"/>
      <c r="AKY40" s="62"/>
      <c r="AKZ40" s="62"/>
      <c r="ALA40" s="62"/>
      <c r="ALB40" s="62"/>
      <c r="ALC40" s="62"/>
      <c r="ALD40" s="62"/>
      <c r="ALE40" s="62"/>
      <c r="ALF40" s="62"/>
      <c r="ALG40" s="62"/>
      <c r="ALH40" s="62"/>
      <c r="ALI40" s="62"/>
      <c r="ALJ40" s="62"/>
      <c r="ALK40" s="62"/>
      <c r="ALL40" s="62"/>
      <c r="ALM40" s="62"/>
      <c r="ALN40" s="62"/>
      <c r="ALO40" s="62"/>
      <c r="ALP40" s="62"/>
      <c r="ALQ40" s="62"/>
      <c r="ALR40" s="62"/>
      <c r="ALS40" s="62"/>
      <c r="ALT40" s="62"/>
      <c r="ALU40" s="62"/>
      <c r="ALV40" s="62"/>
      <c r="ALW40" s="62"/>
      <c r="ALX40" s="62"/>
      <c r="ALY40" s="62"/>
      <c r="ALZ40" s="62"/>
      <c r="AMA40" s="62"/>
      <c r="AMB40" s="62"/>
      <c r="AMC40" s="62"/>
      <c r="AMD40" s="62"/>
      <c r="AME40" s="62"/>
      <c r="AMF40" s="62"/>
      <c r="AMG40" s="62"/>
      <c r="AMH40" s="62"/>
      <c r="AMI40" s="62"/>
      <c r="AMJ40" s="62"/>
      <c r="AMK40" s="62"/>
      <c r="AML40" s="62"/>
      <c r="AMM40" s="62"/>
      <c r="AMN40" s="62"/>
      <c r="AMO40" s="62"/>
      <c r="AMP40" s="62"/>
      <c r="AMQ40" s="62"/>
      <c r="AMR40" s="62"/>
      <c r="AMS40" s="62"/>
      <c r="AMT40" s="62"/>
      <c r="AMU40" s="62"/>
      <c r="AMV40" s="62"/>
      <c r="AMW40" s="62"/>
      <c r="AMX40" s="62"/>
      <c r="AMY40" s="62"/>
      <c r="AMZ40" s="62"/>
      <c r="ANA40" s="62"/>
      <c r="ANB40" s="62"/>
      <c r="ANC40" s="62"/>
      <c r="AND40" s="62"/>
      <c r="ANE40" s="62"/>
      <c r="ANF40" s="62"/>
      <c r="ANG40" s="62"/>
      <c r="ANH40" s="62"/>
      <c r="ANI40" s="62"/>
      <c r="ANJ40" s="62"/>
      <c r="ANK40" s="62"/>
      <c r="ANL40" s="62"/>
      <c r="ANM40" s="62"/>
      <c r="ANN40" s="62"/>
      <c r="ANO40" s="62"/>
      <c r="ANP40" s="62"/>
      <c r="ANQ40" s="62"/>
      <c r="ANR40" s="62"/>
      <c r="ANS40" s="62"/>
      <c r="ANT40" s="62"/>
      <c r="ANU40" s="62"/>
      <c r="ANV40" s="62"/>
      <c r="ANW40" s="62"/>
      <c r="ANX40" s="62"/>
      <c r="ANY40" s="62"/>
      <c r="ANZ40" s="62"/>
      <c r="AOA40" s="62"/>
      <c r="AOB40" s="62"/>
      <c r="AOC40" s="62"/>
      <c r="AOD40" s="62"/>
      <c r="AOE40" s="62"/>
      <c r="AOF40" s="62"/>
      <c r="AOG40" s="62"/>
      <c r="AOH40" s="62"/>
      <c r="AOI40" s="62"/>
      <c r="AOJ40" s="62"/>
      <c r="AOK40" s="62"/>
      <c r="AOL40" s="62"/>
      <c r="AOM40" s="62"/>
      <c r="AON40" s="62"/>
      <c r="AOO40" s="62"/>
      <c r="AOP40" s="62"/>
      <c r="AOQ40" s="62"/>
      <c r="AOR40" s="62"/>
      <c r="AOS40" s="62"/>
      <c r="AOT40" s="62"/>
      <c r="AOU40" s="62"/>
      <c r="AOV40" s="62"/>
      <c r="AOW40" s="62"/>
      <c r="AOX40" s="62"/>
      <c r="AOY40" s="62"/>
      <c r="AOZ40" s="62"/>
      <c r="APA40" s="62"/>
      <c r="APB40" s="62"/>
      <c r="APC40" s="62"/>
      <c r="APD40" s="62"/>
      <c r="APE40" s="62"/>
      <c r="APF40" s="62"/>
      <c r="APG40" s="62"/>
      <c r="APH40" s="62"/>
      <c r="API40" s="62"/>
      <c r="APJ40" s="62"/>
      <c r="APK40" s="62"/>
      <c r="APL40" s="62"/>
      <c r="APM40" s="62"/>
      <c r="APN40" s="62"/>
      <c r="APO40" s="62"/>
      <c r="APP40" s="62"/>
      <c r="APQ40" s="62"/>
      <c r="APR40" s="62"/>
      <c r="APS40" s="62"/>
      <c r="APT40" s="62"/>
      <c r="APU40" s="62"/>
      <c r="APV40" s="62"/>
      <c r="APW40" s="62"/>
      <c r="APX40" s="62"/>
      <c r="APY40" s="62"/>
      <c r="APZ40" s="62"/>
      <c r="AQA40" s="62"/>
      <c r="AQB40" s="62"/>
      <c r="AQC40" s="62"/>
      <c r="AQD40" s="62"/>
      <c r="AQE40" s="62"/>
      <c r="AQF40" s="62"/>
      <c r="AQG40" s="62"/>
      <c r="AQH40" s="62"/>
      <c r="AQI40" s="62"/>
      <c r="AQJ40" s="62"/>
      <c r="AQK40" s="62"/>
      <c r="AQL40" s="62"/>
      <c r="AQM40" s="62"/>
      <c r="AQN40" s="62"/>
      <c r="AQO40" s="62"/>
      <c r="AQP40" s="62"/>
      <c r="AQQ40" s="62"/>
      <c r="AQR40" s="62"/>
      <c r="AQS40" s="62"/>
      <c r="AQT40" s="62"/>
      <c r="AQU40" s="62"/>
      <c r="AQV40" s="62"/>
      <c r="AQW40" s="62"/>
      <c r="AQX40" s="62"/>
      <c r="AQY40" s="62"/>
      <c r="AQZ40" s="62"/>
      <c r="ARA40" s="62"/>
      <c r="ARB40" s="62"/>
      <c r="ARC40" s="62"/>
      <c r="ARD40" s="62"/>
      <c r="ARE40" s="62"/>
      <c r="ARF40" s="62"/>
      <c r="ARG40" s="62"/>
      <c r="ARH40" s="62"/>
      <c r="ARI40" s="62"/>
      <c r="ARJ40" s="62"/>
      <c r="ARK40" s="62"/>
      <c r="ARL40" s="62"/>
      <c r="ARM40" s="62"/>
      <c r="ARN40" s="62"/>
      <c r="ARO40" s="62"/>
      <c r="ARP40" s="62"/>
      <c r="ARQ40" s="62"/>
      <c r="ARR40" s="62"/>
      <c r="ARS40" s="62"/>
      <c r="ART40" s="62"/>
      <c r="ARU40" s="62"/>
      <c r="ARV40" s="62"/>
      <c r="ARW40" s="62"/>
      <c r="ARX40" s="62"/>
      <c r="ARY40" s="62"/>
      <c r="ARZ40" s="62"/>
      <c r="ASA40" s="62"/>
      <c r="ASB40" s="62"/>
      <c r="ASC40" s="62"/>
      <c r="ASD40" s="62"/>
      <c r="ASE40" s="62"/>
      <c r="ASF40" s="62"/>
      <c r="ASG40" s="62"/>
      <c r="ASH40" s="62"/>
      <c r="ASI40" s="62"/>
      <c r="ASJ40" s="62"/>
      <c r="ASK40" s="62"/>
      <c r="ASL40" s="62"/>
      <c r="ASM40" s="62"/>
      <c r="ASN40" s="62"/>
      <c r="ASO40" s="62"/>
      <c r="ASP40" s="62"/>
      <c r="ASQ40" s="62"/>
      <c r="ASR40" s="62"/>
      <c r="ASS40" s="62"/>
      <c r="AST40" s="62"/>
      <c r="ASU40" s="62"/>
      <c r="ASV40" s="62"/>
      <c r="ASW40" s="62"/>
      <c r="ASX40" s="62"/>
      <c r="ASY40" s="62"/>
      <c r="ASZ40" s="62"/>
      <c r="ATA40" s="62"/>
      <c r="ATB40" s="62"/>
      <c r="ATC40" s="62"/>
      <c r="ATD40" s="62"/>
      <c r="ATE40" s="62"/>
      <c r="ATF40" s="62"/>
      <c r="ATG40" s="62"/>
      <c r="ATH40" s="62"/>
      <c r="ATI40" s="62"/>
      <c r="ATJ40" s="62"/>
      <c r="ATK40" s="62"/>
      <c r="ATL40" s="62"/>
      <c r="ATM40" s="62"/>
      <c r="ATN40" s="62"/>
      <c r="ATO40" s="62"/>
      <c r="ATP40" s="62"/>
      <c r="ATQ40" s="62"/>
      <c r="ATR40" s="62"/>
      <c r="ATS40" s="62"/>
      <c r="ATT40" s="62"/>
      <c r="ATU40" s="62"/>
      <c r="ATV40" s="62"/>
      <c r="ATW40" s="62"/>
      <c r="ATX40" s="62"/>
      <c r="ATY40" s="62"/>
      <c r="ATZ40" s="62"/>
      <c r="AUA40" s="62"/>
      <c r="AUB40" s="62"/>
      <c r="AUC40" s="62"/>
      <c r="AUD40" s="62"/>
      <c r="AUE40" s="62"/>
      <c r="AUF40" s="62"/>
      <c r="AUG40" s="62"/>
      <c r="AUH40" s="62"/>
      <c r="AUI40" s="62"/>
      <c r="AUJ40" s="62"/>
      <c r="AUK40" s="62"/>
      <c r="AUL40" s="62"/>
      <c r="AUM40" s="62"/>
      <c r="AUN40" s="62"/>
      <c r="AUO40" s="62"/>
      <c r="AUP40" s="62"/>
      <c r="AUQ40" s="62"/>
      <c r="AUR40" s="62"/>
      <c r="AUS40" s="62"/>
      <c r="AUT40" s="62"/>
      <c r="AUU40" s="62"/>
      <c r="AUV40" s="62"/>
      <c r="AUW40" s="62"/>
      <c r="AUX40" s="62"/>
      <c r="AUY40" s="62"/>
      <c r="AUZ40" s="62"/>
      <c r="AVA40" s="62"/>
      <c r="AVB40" s="62"/>
      <c r="AVC40" s="62"/>
      <c r="AVD40" s="62"/>
      <c r="AVE40" s="62"/>
      <c r="AVF40" s="62"/>
      <c r="AVG40" s="62"/>
      <c r="AVH40" s="62"/>
      <c r="AVI40" s="62"/>
      <c r="AVJ40" s="62"/>
      <c r="AVK40" s="62"/>
      <c r="AVL40" s="62"/>
      <c r="AVM40" s="62"/>
      <c r="AVN40" s="62"/>
      <c r="AVO40" s="62"/>
      <c r="AVP40" s="62"/>
      <c r="AVQ40" s="62"/>
      <c r="AVR40" s="62"/>
      <c r="AVS40" s="62"/>
      <c r="AVT40" s="62"/>
      <c r="AVU40" s="62"/>
      <c r="AVV40" s="62"/>
      <c r="AVW40" s="62"/>
      <c r="AVX40" s="62"/>
      <c r="AVY40" s="62"/>
      <c r="AVZ40" s="62"/>
      <c r="AWA40" s="62"/>
      <c r="AWB40" s="62"/>
      <c r="AWC40" s="62"/>
      <c r="AWD40" s="62"/>
      <c r="AWE40" s="62"/>
      <c r="AWF40" s="62"/>
      <c r="AWG40" s="62"/>
      <c r="AWH40" s="62"/>
      <c r="AWI40" s="62"/>
      <c r="AWJ40" s="62"/>
      <c r="AWK40" s="62"/>
      <c r="AWL40" s="62"/>
      <c r="AWM40" s="62"/>
      <c r="AWN40" s="62"/>
      <c r="AWO40" s="62"/>
      <c r="AWP40" s="62"/>
      <c r="AWQ40" s="62"/>
      <c r="AWR40" s="62"/>
      <c r="AWS40" s="62"/>
      <c r="AWT40" s="62"/>
      <c r="AWU40" s="62"/>
      <c r="AWV40" s="62"/>
      <c r="AWW40" s="62"/>
      <c r="AWX40" s="62"/>
      <c r="AWY40" s="62"/>
      <c r="AWZ40" s="62"/>
      <c r="AXA40" s="62"/>
      <c r="AXB40" s="62"/>
      <c r="AXC40" s="62"/>
      <c r="AXD40" s="62"/>
      <c r="AXE40" s="62"/>
      <c r="AXF40" s="62"/>
      <c r="AXG40" s="62"/>
      <c r="AXH40" s="62"/>
      <c r="AXI40" s="62"/>
      <c r="AXJ40" s="62"/>
      <c r="AXK40" s="62"/>
      <c r="AXL40" s="62"/>
      <c r="AXM40" s="62"/>
      <c r="AXN40" s="62"/>
      <c r="AXO40" s="62"/>
      <c r="AXP40" s="62"/>
      <c r="AXQ40" s="62"/>
      <c r="AXR40" s="62"/>
      <c r="AXS40" s="62"/>
      <c r="AXT40" s="62"/>
      <c r="AXU40" s="62"/>
      <c r="AXV40" s="62"/>
      <c r="AXW40" s="62"/>
      <c r="AXX40" s="62"/>
      <c r="AXY40" s="62"/>
      <c r="AXZ40" s="62"/>
      <c r="AYA40" s="62"/>
      <c r="AYB40" s="62"/>
      <c r="AYC40" s="62"/>
      <c r="AYD40" s="62"/>
      <c r="AYE40" s="62"/>
      <c r="AYF40" s="62"/>
      <c r="AYG40" s="62"/>
      <c r="AYH40" s="62"/>
      <c r="AYI40" s="62"/>
      <c r="AYJ40" s="62"/>
      <c r="AYK40" s="62"/>
      <c r="AYL40" s="62"/>
      <c r="AYM40" s="62"/>
      <c r="AYN40" s="62"/>
      <c r="AYO40" s="62"/>
      <c r="AYP40" s="62"/>
      <c r="AYQ40" s="62"/>
      <c r="AYR40" s="62"/>
      <c r="AYS40" s="62"/>
      <c r="AYT40" s="62"/>
      <c r="AYU40" s="62"/>
      <c r="AYV40" s="62"/>
      <c r="AYW40" s="62"/>
      <c r="AYX40" s="62"/>
      <c r="AYY40" s="62"/>
      <c r="AYZ40" s="62"/>
      <c r="AZA40" s="62"/>
      <c r="AZB40" s="62"/>
      <c r="AZC40" s="62"/>
      <c r="AZD40" s="62"/>
      <c r="AZE40" s="62"/>
      <c r="AZF40" s="62"/>
      <c r="AZG40" s="62"/>
      <c r="AZH40" s="62"/>
      <c r="AZI40" s="62"/>
      <c r="AZJ40" s="62"/>
      <c r="AZK40" s="62"/>
      <c r="AZL40" s="62"/>
      <c r="AZM40" s="62"/>
      <c r="AZN40" s="62"/>
      <c r="AZO40" s="62"/>
      <c r="AZP40" s="62"/>
      <c r="AZQ40" s="62"/>
      <c r="AZR40" s="62"/>
      <c r="AZS40" s="62"/>
      <c r="AZT40" s="62"/>
      <c r="AZU40" s="62"/>
      <c r="AZV40" s="62"/>
      <c r="AZW40" s="62"/>
      <c r="AZX40" s="62"/>
      <c r="AZY40" s="62"/>
      <c r="AZZ40" s="62"/>
      <c r="BAA40" s="62"/>
      <c r="BAB40" s="62"/>
      <c r="BAC40" s="62"/>
      <c r="BAD40" s="62"/>
      <c r="BAE40" s="62"/>
      <c r="BAF40" s="62"/>
      <c r="BAG40" s="62"/>
      <c r="BAH40" s="62"/>
      <c r="BAI40" s="62"/>
      <c r="BAJ40" s="62"/>
      <c r="BAK40" s="62"/>
      <c r="BAL40" s="62"/>
      <c r="BAM40" s="62"/>
      <c r="BAN40" s="62"/>
      <c r="BAO40" s="62"/>
      <c r="BAP40" s="62"/>
      <c r="BAQ40" s="62"/>
      <c r="BAR40" s="62"/>
      <c r="BAS40" s="62"/>
      <c r="BAT40" s="62"/>
      <c r="BAU40" s="62"/>
      <c r="BAV40" s="62"/>
      <c r="BAW40" s="62"/>
      <c r="BAX40" s="62"/>
      <c r="BAY40" s="62"/>
      <c r="BAZ40" s="62"/>
      <c r="BBA40" s="62"/>
      <c r="BBB40" s="62"/>
      <c r="BBC40" s="62"/>
      <c r="BBD40" s="62"/>
      <c r="BBE40" s="62"/>
      <c r="BBF40" s="62"/>
      <c r="BBG40" s="62"/>
      <c r="BBH40" s="62"/>
      <c r="BBI40" s="62"/>
      <c r="BBJ40" s="62"/>
      <c r="BBK40" s="62"/>
      <c r="BBL40" s="62"/>
      <c r="BBM40" s="62"/>
      <c r="BBN40" s="62"/>
      <c r="BBO40" s="62"/>
      <c r="BBP40" s="62"/>
      <c r="BBQ40" s="62"/>
      <c r="BBR40" s="62"/>
      <c r="BBS40" s="62"/>
      <c r="BBT40" s="62"/>
      <c r="BBU40" s="62"/>
      <c r="BBV40" s="62"/>
      <c r="BBW40" s="62"/>
      <c r="BBX40" s="62"/>
      <c r="BBY40" s="62"/>
      <c r="BBZ40" s="62"/>
      <c r="BCA40" s="62"/>
      <c r="BCB40" s="62"/>
      <c r="BCC40" s="62"/>
      <c r="BCD40" s="62"/>
      <c r="BCE40" s="62"/>
      <c r="BCF40" s="62"/>
      <c r="BCG40" s="62"/>
      <c r="BCH40" s="62"/>
      <c r="BCI40" s="62"/>
      <c r="BCJ40" s="62"/>
      <c r="BCK40" s="62"/>
      <c r="BCL40" s="62"/>
      <c r="BCM40" s="62"/>
      <c r="BCN40" s="62"/>
      <c r="BCO40" s="62"/>
      <c r="BCP40" s="62"/>
      <c r="BCQ40" s="62"/>
      <c r="BCR40" s="62"/>
      <c r="BCS40" s="62"/>
      <c r="BCT40" s="62"/>
      <c r="BCU40" s="62"/>
      <c r="BCV40" s="62"/>
      <c r="BCW40" s="62"/>
      <c r="BCX40" s="62"/>
      <c r="BCY40" s="62"/>
      <c r="BCZ40" s="62"/>
      <c r="BDA40" s="62"/>
      <c r="BDB40" s="62"/>
      <c r="BDC40" s="62"/>
      <c r="BDD40" s="62"/>
      <c r="BDE40" s="62"/>
      <c r="BDF40" s="62"/>
      <c r="BDG40" s="62"/>
      <c r="BDH40" s="62"/>
      <c r="BDI40" s="62"/>
      <c r="BDJ40" s="62"/>
      <c r="BDK40" s="62"/>
      <c r="BDL40" s="62"/>
      <c r="BDM40" s="62"/>
      <c r="BDN40" s="62"/>
      <c r="BDO40" s="62"/>
      <c r="BDP40" s="62"/>
      <c r="BDQ40" s="62"/>
      <c r="BDR40" s="62"/>
      <c r="BDS40" s="62"/>
      <c r="BDT40" s="62"/>
      <c r="BDU40" s="62"/>
      <c r="BDV40" s="62"/>
      <c r="BDW40" s="62"/>
      <c r="BDX40" s="62"/>
      <c r="BDY40" s="62"/>
      <c r="BDZ40" s="62"/>
      <c r="BEA40" s="62"/>
      <c r="BEB40" s="62"/>
      <c r="BEC40" s="62"/>
      <c r="BED40" s="62"/>
      <c r="BEE40" s="62"/>
      <c r="BEF40" s="62"/>
      <c r="BEG40" s="62"/>
      <c r="BEH40" s="62"/>
      <c r="BEI40" s="62"/>
      <c r="BEJ40" s="62"/>
      <c r="BEK40" s="62"/>
      <c r="BEL40" s="62"/>
      <c r="BEM40" s="62"/>
      <c r="BEN40" s="62"/>
      <c r="BEO40" s="62"/>
      <c r="BEP40" s="62"/>
      <c r="BEQ40" s="62"/>
      <c r="BER40" s="62"/>
      <c r="BES40" s="62"/>
      <c r="BET40" s="62"/>
      <c r="BEU40" s="62"/>
      <c r="BEV40" s="62"/>
      <c r="BEW40" s="62"/>
      <c r="BEX40" s="62"/>
      <c r="BEY40" s="62"/>
      <c r="BEZ40" s="62"/>
      <c r="BFA40" s="62"/>
      <c r="BFB40" s="62"/>
      <c r="BFC40" s="62"/>
      <c r="BFD40" s="62"/>
      <c r="BFE40" s="62"/>
      <c r="BFF40" s="62"/>
      <c r="BFG40" s="62"/>
      <c r="BFH40" s="62"/>
      <c r="BFI40" s="62"/>
      <c r="BFJ40" s="62"/>
      <c r="BFK40" s="62"/>
      <c r="BFL40" s="62"/>
      <c r="BFM40" s="62"/>
      <c r="BFN40" s="62"/>
      <c r="BFO40" s="62"/>
      <c r="BFP40" s="62"/>
      <c r="BFQ40" s="62"/>
      <c r="BFR40" s="62"/>
      <c r="BFS40" s="62"/>
      <c r="BFT40" s="62"/>
      <c r="BFU40" s="62"/>
      <c r="BFV40" s="62"/>
      <c r="BFW40" s="62"/>
      <c r="BFX40" s="62"/>
      <c r="BFY40" s="62"/>
      <c r="BFZ40" s="62"/>
      <c r="BGA40" s="62"/>
      <c r="BGB40" s="62"/>
      <c r="BGC40" s="62"/>
      <c r="BGD40" s="62"/>
      <c r="BGE40" s="62"/>
      <c r="BGF40" s="62"/>
      <c r="BGG40" s="62"/>
      <c r="BGH40" s="62"/>
      <c r="BGI40" s="62"/>
      <c r="BGJ40" s="62"/>
      <c r="BGK40" s="62"/>
      <c r="BGL40" s="62"/>
      <c r="BGM40" s="62"/>
      <c r="BGN40" s="62"/>
      <c r="BGO40" s="62"/>
      <c r="BGP40" s="62"/>
      <c r="BGQ40" s="62"/>
      <c r="BGR40" s="62"/>
      <c r="BGS40" s="62"/>
      <c r="BGT40" s="62"/>
      <c r="BGU40" s="62"/>
      <c r="BGV40" s="62"/>
      <c r="BGW40" s="62"/>
      <c r="BGX40" s="62"/>
      <c r="BGY40" s="62"/>
      <c r="BGZ40" s="62"/>
      <c r="BHA40" s="62"/>
      <c r="BHB40" s="62"/>
      <c r="BHC40" s="62"/>
      <c r="BHD40" s="62"/>
      <c r="BHE40" s="62"/>
      <c r="BHF40" s="62"/>
      <c r="BHG40" s="62"/>
      <c r="BHH40" s="62"/>
      <c r="BHI40" s="62"/>
      <c r="BHJ40" s="62"/>
      <c r="BHK40" s="62"/>
      <c r="BHL40" s="62"/>
      <c r="BHM40" s="62"/>
      <c r="BHN40" s="62"/>
      <c r="BHO40" s="62"/>
      <c r="BHP40" s="62"/>
      <c r="BHQ40" s="62"/>
      <c r="BHR40" s="62"/>
      <c r="BHS40" s="62"/>
      <c r="BHT40" s="62"/>
      <c r="BHU40" s="62"/>
      <c r="BHV40" s="62"/>
      <c r="BHW40" s="62"/>
      <c r="BHX40" s="62"/>
      <c r="BHY40" s="62"/>
      <c r="BHZ40" s="62"/>
      <c r="BIA40" s="62"/>
      <c r="BIB40" s="62"/>
      <c r="BIC40" s="62"/>
      <c r="BID40" s="62"/>
      <c r="BIE40" s="62"/>
      <c r="BIF40" s="62"/>
      <c r="BIG40" s="62"/>
      <c r="BIH40" s="62"/>
      <c r="BII40" s="62"/>
      <c r="BIJ40" s="62"/>
      <c r="BIK40" s="62"/>
      <c r="BIL40" s="62"/>
      <c r="BIM40" s="62"/>
      <c r="BIN40" s="62"/>
      <c r="BIO40" s="62"/>
      <c r="BIP40" s="62"/>
      <c r="BIQ40" s="62"/>
      <c r="BIR40" s="62"/>
      <c r="BIS40" s="62"/>
      <c r="BIT40" s="62"/>
      <c r="BIU40" s="62"/>
      <c r="BIV40" s="62"/>
      <c r="BIW40" s="62"/>
      <c r="BIX40" s="62"/>
      <c r="BIY40" s="62"/>
      <c r="BIZ40" s="62"/>
      <c r="BJA40" s="62"/>
      <c r="BJB40" s="62"/>
      <c r="BJC40" s="62"/>
      <c r="BJD40" s="62"/>
      <c r="BJE40" s="62"/>
      <c r="BJF40" s="62"/>
      <c r="BJG40" s="62"/>
      <c r="BJH40" s="62"/>
      <c r="BJI40" s="62"/>
      <c r="BJJ40" s="62"/>
      <c r="BJK40" s="62"/>
      <c r="BJL40" s="62"/>
      <c r="BJM40" s="62"/>
      <c r="BJN40" s="62"/>
      <c r="BJO40" s="62"/>
      <c r="BJP40" s="62"/>
      <c r="BJQ40" s="62"/>
      <c r="BJR40" s="62"/>
      <c r="BJS40" s="62"/>
      <c r="BJT40" s="62"/>
      <c r="BJU40" s="62"/>
      <c r="BJV40" s="62"/>
      <c r="BJW40" s="62"/>
      <c r="BJX40" s="62"/>
      <c r="BJY40" s="62"/>
      <c r="BJZ40" s="62"/>
      <c r="BKA40" s="62"/>
      <c r="BKB40" s="62"/>
      <c r="BKC40" s="62"/>
      <c r="BKD40" s="62"/>
      <c r="BKE40" s="62"/>
      <c r="BKF40" s="62"/>
      <c r="BKG40" s="62"/>
      <c r="BKH40" s="62"/>
      <c r="BKI40" s="62"/>
      <c r="BKJ40" s="62"/>
      <c r="BKK40" s="62"/>
      <c r="BKL40" s="62"/>
      <c r="BKM40" s="62"/>
      <c r="BKN40" s="62"/>
      <c r="BKO40" s="62"/>
      <c r="BKP40" s="62"/>
      <c r="BKQ40" s="62"/>
      <c r="BKR40" s="62"/>
      <c r="BKS40" s="62"/>
      <c r="BKT40" s="62"/>
      <c r="BKU40" s="62"/>
      <c r="BKV40" s="62"/>
      <c r="BKW40" s="62"/>
      <c r="BKX40" s="62"/>
      <c r="BKY40" s="62"/>
      <c r="BKZ40" s="62"/>
      <c r="BLA40" s="62"/>
      <c r="BLB40" s="62"/>
      <c r="BLC40" s="62"/>
      <c r="BLD40" s="62"/>
      <c r="BLE40" s="62"/>
      <c r="BLF40" s="62"/>
      <c r="BLG40" s="62"/>
      <c r="BLH40" s="62"/>
      <c r="BLI40" s="62"/>
      <c r="BLJ40" s="62"/>
      <c r="BLK40" s="62"/>
      <c r="BLL40" s="62"/>
      <c r="BLM40" s="62"/>
      <c r="BLN40" s="62"/>
      <c r="BLO40" s="62"/>
      <c r="BLP40" s="62"/>
      <c r="BLQ40" s="62"/>
      <c r="BLR40" s="62"/>
      <c r="BLS40" s="62"/>
      <c r="BLT40" s="62"/>
      <c r="BLU40" s="62"/>
      <c r="BLV40" s="62"/>
      <c r="BLW40" s="62"/>
      <c r="BLX40" s="62"/>
      <c r="BLY40" s="62"/>
      <c r="BLZ40" s="62"/>
      <c r="BMA40" s="62"/>
      <c r="BMB40" s="62"/>
      <c r="BMC40" s="62"/>
      <c r="BMD40" s="62"/>
      <c r="BME40" s="62"/>
      <c r="BMF40" s="62"/>
      <c r="BMG40" s="62"/>
      <c r="BMH40" s="62"/>
      <c r="BMI40" s="62"/>
      <c r="BMJ40" s="62"/>
      <c r="BMK40" s="62"/>
      <c r="BML40" s="62"/>
      <c r="BMM40" s="62"/>
      <c r="BMN40" s="62"/>
      <c r="BMO40" s="62"/>
      <c r="BMP40" s="62"/>
      <c r="BMQ40" s="62"/>
      <c r="BMR40" s="62"/>
      <c r="BMS40" s="62"/>
      <c r="BMT40" s="62"/>
      <c r="BMU40" s="62"/>
      <c r="BMV40" s="62"/>
      <c r="BMW40" s="62"/>
      <c r="BMX40" s="62"/>
      <c r="BMY40" s="62"/>
      <c r="BMZ40" s="62"/>
      <c r="BNA40" s="62"/>
      <c r="BNB40" s="62"/>
      <c r="BNC40" s="62"/>
      <c r="BND40" s="62"/>
      <c r="BNE40" s="62"/>
      <c r="BNF40" s="62"/>
      <c r="BNG40" s="62"/>
      <c r="BNH40" s="62"/>
      <c r="BNI40" s="62"/>
      <c r="BNJ40" s="62"/>
      <c r="BNK40" s="62"/>
      <c r="BNL40" s="62"/>
      <c r="BNM40" s="62"/>
      <c r="BNN40" s="62"/>
      <c r="BNO40" s="62"/>
      <c r="BNP40" s="62"/>
      <c r="BNQ40" s="62"/>
      <c r="BNR40" s="62"/>
      <c r="BNS40" s="62"/>
      <c r="BNT40" s="62"/>
      <c r="BNU40" s="62"/>
      <c r="BNV40" s="62"/>
      <c r="BNW40" s="62"/>
      <c r="BNX40" s="62"/>
      <c r="BNY40" s="62"/>
      <c r="BNZ40" s="62"/>
      <c r="BOA40" s="62"/>
      <c r="BOB40" s="62"/>
      <c r="BOC40" s="62"/>
      <c r="BOD40" s="62"/>
      <c r="BOE40" s="62"/>
      <c r="BOF40" s="62"/>
      <c r="BOG40" s="62"/>
      <c r="BOH40" s="62"/>
      <c r="BOI40" s="62"/>
      <c r="BOJ40" s="62"/>
      <c r="BOK40" s="62"/>
      <c r="BOL40" s="62"/>
      <c r="BOM40" s="62"/>
      <c r="BON40" s="62"/>
      <c r="BOO40" s="62"/>
      <c r="BOP40" s="62"/>
      <c r="BOQ40" s="62"/>
      <c r="BOR40" s="62"/>
      <c r="BOS40" s="62"/>
      <c r="BOT40" s="62"/>
      <c r="BOU40" s="62"/>
      <c r="BOV40" s="62"/>
      <c r="BOW40" s="62"/>
      <c r="BOX40" s="62"/>
      <c r="BOY40" s="62"/>
      <c r="BOZ40" s="62"/>
      <c r="BPA40" s="62"/>
      <c r="BPB40" s="62"/>
      <c r="BPC40" s="62"/>
      <c r="BPD40" s="62"/>
      <c r="BPE40" s="62"/>
      <c r="BPF40" s="62"/>
      <c r="BPG40" s="62"/>
      <c r="BPH40" s="62"/>
      <c r="BPI40" s="62"/>
      <c r="BPJ40" s="62"/>
      <c r="BPK40" s="62"/>
      <c r="BPL40" s="62"/>
      <c r="BPM40" s="62"/>
      <c r="BPN40" s="62"/>
      <c r="BPO40" s="62"/>
      <c r="BPP40" s="62"/>
      <c r="BPQ40" s="62"/>
      <c r="BPR40" s="62"/>
      <c r="BPS40" s="62"/>
      <c r="BPT40" s="62"/>
      <c r="BPU40" s="62"/>
      <c r="BPV40" s="62"/>
      <c r="BPW40" s="62"/>
      <c r="BPX40" s="62"/>
      <c r="BPY40" s="62"/>
      <c r="BPZ40" s="62"/>
      <c r="BQA40" s="62"/>
      <c r="BQB40" s="62"/>
      <c r="BQC40" s="62"/>
      <c r="BQD40" s="62"/>
      <c r="BQE40" s="62"/>
      <c r="BQF40" s="62"/>
      <c r="BQG40" s="62"/>
      <c r="BQH40" s="62"/>
      <c r="BQI40" s="62"/>
      <c r="BQJ40" s="62"/>
      <c r="BQK40" s="62"/>
      <c r="BQL40" s="62"/>
      <c r="BQM40" s="62"/>
      <c r="BQN40" s="62"/>
      <c r="BQO40" s="62"/>
      <c r="BQP40" s="62"/>
      <c r="BQQ40" s="62"/>
      <c r="BQR40" s="62"/>
      <c r="BQS40" s="62"/>
      <c r="BQT40" s="62"/>
      <c r="BQU40" s="62"/>
      <c r="BQV40" s="62"/>
      <c r="BQW40" s="62"/>
      <c r="BQX40" s="62"/>
      <c r="BQY40" s="62"/>
      <c r="BQZ40" s="62"/>
      <c r="BRA40" s="62"/>
      <c r="BRB40" s="62"/>
      <c r="BRC40" s="62"/>
      <c r="BRD40" s="62"/>
      <c r="BRE40" s="62"/>
      <c r="BRF40" s="62"/>
      <c r="BRG40" s="62"/>
      <c r="BRH40" s="62"/>
      <c r="BRI40" s="62"/>
      <c r="BRJ40" s="62"/>
      <c r="BRK40" s="62"/>
      <c r="BRL40" s="62"/>
      <c r="BRM40" s="62"/>
      <c r="BRN40" s="62"/>
      <c r="BRO40" s="62"/>
      <c r="BRP40" s="62"/>
      <c r="BRQ40" s="62"/>
      <c r="BRR40" s="62"/>
      <c r="BRS40" s="62"/>
      <c r="BRT40" s="62"/>
      <c r="BRU40" s="62"/>
      <c r="BRV40" s="62"/>
      <c r="BRW40" s="62"/>
      <c r="BRX40" s="62"/>
      <c r="BRY40" s="62"/>
      <c r="BRZ40" s="62"/>
      <c r="BSA40" s="62"/>
      <c r="BSB40" s="62"/>
      <c r="BSC40" s="62"/>
      <c r="BSD40" s="62"/>
      <c r="BSE40" s="62"/>
      <c r="BSF40" s="62"/>
      <c r="BSG40" s="62"/>
      <c r="BSH40" s="62"/>
      <c r="BSI40" s="62"/>
      <c r="BSJ40" s="62"/>
      <c r="BSK40" s="62"/>
      <c r="BSL40" s="62"/>
      <c r="BSM40" s="62"/>
      <c r="BSN40" s="62"/>
      <c r="BSO40" s="62"/>
      <c r="BSP40" s="62"/>
      <c r="BSQ40" s="62"/>
      <c r="BSR40" s="62"/>
      <c r="BSS40" s="62"/>
      <c r="BST40" s="62"/>
      <c r="BSU40" s="62"/>
      <c r="BSV40" s="62"/>
      <c r="BSW40" s="62"/>
      <c r="BSX40" s="62"/>
      <c r="BSY40" s="62"/>
      <c r="BSZ40" s="62"/>
      <c r="BTA40" s="62"/>
      <c r="BTB40" s="62"/>
      <c r="BTC40" s="62"/>
      <c r="BTD40" s="62"/>
      <c r="BTE40" s="62"/>
      <c r="BTF40" s="62"/>
      <c r="BTG40" s="62"/>
      <c r="BTH40" s="62"/>
      <c r="BTI40" s="62"/>
      <c r="BTJ40" s="62"/>
      <c r="BTK40" s="62"/>
      <c r="BTL40" s="62"/>
      <c r="BTM40" s="62"/>
      <c r="BTN40" s="62"/>
      <c r="BTO40" s="62"/>
      <c r="BTP40" s="62"/>
      <c r="BTQ40" s="62"/>
      <c r="BTR40" s="62"/>
      <c r="BTS40" s="62"/>
      <c r="BTT40" s="62"/>
      <c r="BTU40" s="62"/>
      <c r="BTV40" s="62"/>
      <c r="BTW40" s="62"/>
      <c r="BTX40" s="62"/>
      <c r="BTY40" s="62"/>
      <c r="BTZ40" s="62"/>
      <c r="BUA40" s="62"/>
      <c r="BUB40" s="62"/>
      <c r="BUC40" s="62"/>
      <c r="BUD40" s="62"/>
      <c r="BUE40" s="62"/>
      <c r="BUF40" s="62"/>
      <c r="BUG40" s="62"/>
      <c r="BUH40" s="62"/>
      <c r="BUI40" s="62"/>
      <c r="BUJ40" s="62"/>
      <c r="BUK40" s="62"/>
      <c r="BUL40" s="62"/>
      <c r="BUM40" s="62"/>
      <c r="BUN40" s="62"/>
      <c r="BUO40" s="62"/>
      <c r="BUP40" s="62"/>
      <c r="BUQ40" s="62"/>
      <c r="BUR40" s="62"/>
      <c r="BUS40" s="62"/>
      <c r="BUT40" s="62"/>
      <c r="BUU40" s="62"/>
      <c r="BUV40" s="62"/>
      <c r="BUW40" s="62"/>
      <c r="BUX40" s="62"/>
      <c r="BUY40" s="62"/>
      <c r="BUZ40" s="62"/>
      <c r="BVA40" s="62"/>
      <c r="BVB40" s="62"/>
      <c r="BVC40" s="62"/>
      <c r="BVD40" s="62"/>
      <c r="BVE40" s="62"/>
      <c r="BVF40" s="62"/>
      <c r="BVG40" s="62"/>
      <c r="BVH40" s="62"/>
      <c r="BVI40" s="62"/>
      <c r="BVJ40" s="62"/>
      <c r="BVK40" s="62"/>
      <c r="BVL40" s="62"/>
      <c r="BVM40" s="62"/>
      <c r="BVN40" s="62"/>
      <c r="BVO40" s="62"/>
      <c r="BVP40" s="62"/>
      <c r="BVQ40" s="62"/>
      <c r="BVR40" s="62"/>
      <c r="BVS40" s="62"/>
      <c r="BVT40" s="62"/>
      <c r="BVU40" s="62"/>
      <c r="BVV40" s="62"/>
      <c r="BVW40" s="62"/>
      <c r="BVX40" s="62"/>
      <c r="BVY40" s="62"/>
      <c r="BVZ40" s="62"/>
      <c r="BWA40" s="62"/>
      <c r="BWB40" s="62"/>
      <c r="BWC40" s="62"/>
      <c r="BWD40" s="62"/>
      <c r="BWE40" s="62"/>
      <c r="BWF40" s="62"/>
      <c r="BWG40" s="62"/>
      <c r="BWH40" s="62"/>
      <c r="BWI40" s="62"/>
      <c r="BWJ40" s="62"/>
      <c r="BWK40" s="62"/>
      <c r="BWL40" s="62"/>
      <c r="BWM40" s="62"/>
      <c r="BWN40" s="62"/>
      <c r="BWO40" s="62"/>
      <c r="BWP40" s="62"/>
      <c r="BWQ40" s="62"/>
      <c r="BWR40" s="62"/>
      <c r="BWS40" s="62"/>
      <c r="BWT40" s="62"/>
      <c r="BWU40" s="62"/>
      <c r="BWV40" s="62"/>
      <c r="BWW40" s="62"/>
      <c r="BWX40" s="62"/>
      <c r="BWY40" s="62"/>
      <c r="BWZ40" s="62"/>
      <c r="BXA40" s="62"/>
      <c r="BXB40" s="62"/>
      <c r="BXC40" s="62"/>
      <c r="BXD40" s="62"/>
      <c r="BXE40" s="62"/>
      <c r="BXF40" s="62"/>
      <c r="BXG40" s="62"/>
      <c r="BXH40" s="62"/>
      <c r="BXI40" s="62"/>
      <c r="BXJ40" s="62"/>
      <c r="BXK40" s="62"/>
      <c r="BXL40" s="62"/>
      <c r="BXM40" s="62"/>
      <c r="BXN40" s="62"/>
      <c r="BXO40" s="62"/>
      <c r="BXP40" s="62"/>
      <c r="BXQ40" s="62"/>
      <c r="BXR40" s="62"/>
      <c r="BXS40" s="62"/>
      <c r="BXT40" s="62"/>
      <c r="BXU40" s="62"/>
      <c r="BXV40" s="62"/>
      <c r="BXW40" s="62"/>
      <c r="BXX40" s="62"/>
      <c r="BXY40" s="62"/>
      <c r="BXZ40" s="62"/>
      <c r="BYA40" s="62"/>
      <c r="BYB40" s="62"/>
      <c r="BYC40" s="62"/>
      <c r="BYD40" s="62"/>
      <c r="BYE40" s="62"/>
      <c r="BYF40" s="62"/>
      <c r="BYG40" s="62"/>
      <c r="BYH40" s="62"/>
      <c r="BYI40" s="62"/>
      <c r="BYJ40" s="62"/>
      <c r="BYK40" s="62"/>
      <c r="BYL40" s="62"/>
      <c r="BYM40" s="62"/>
      <c r="BYN40" s="62"/>
      <c r="BYO40" s="62"/>
      <c r="BYP40" s="62"/>
      <c r="BYQ40" s="62"/>
      <c r="BYR40" s="62"/>
      <c r="BYS40" s="62"/>
      <c r="BYT40" s="62"/>
      <c r="BYU40" s="62"/>
      <c r="BYV40" s="62"/>
      <c r="BYW40" s="62"/>
      <c r="BYX40" s="62"/>
      <c r="BYY40" s="62"/>
      <c r="BYZ40" s="62"/>
      <c r="BZA40" s="62"/>
      <c r="BZB40" s="62"/>
      <c r="BZC40" s="62"/>
      <c r="BZD40" s="62"/>
      <c r="BZE40" s="62"/>
      <c r="BZF40" s="62"/>
      <c r="BZG40" s="62"/>
      <c r="BZH40" s="62"/>
      <c r="BZI40" s="62"/>
      <c r="BZJ40" s="62"/>
      <c r="BZK40" s="62"/>
      <c r="BZL40" s="62"/>
      <c r="BZM40" s="62"/>
      <c r="BZN40" s="62"/>
      <c r="BZO40" s="62"/>
      <c r="BZP40" s="62"/>
      <c r="BZQ40" s="62"/>
      <c r="BZR40" s="62"/>
      <c r="BZS40" s="62"/>
      <c r="BZT40" s="62"/>
      <c r="BZU40" s="62"/>
      <c r="BZV40" s="62"/>
      <c r="BZW40" s="62"/>
      <c r="BZX40" s="62"/>
      <c r="BZY40" s="62"/>
      <c r="BZZ40" s="62"/>
      <c r="CAA40" s="62"/>
      <c r="CAB40" s="62"/>
      <c r="CAC40" s="62"/>
      <c r="CAD40" s="62"/>
      <c r="CAE40" s="62"/>
      <c r="CAF40" s="62"/>
      <c r="CAG40" s="62"/>
      <c r="CAH40" s="62"/>
      <c r="CAI40" s="62"/>
      <c r="CAJ40" s="62"/>
      <c r="CAK40" s="62"/>
      <c r="CAL40" s="62"/>
      <c r="CAM40" s="62"/>
      <c r="CAN40" s="62"/>
      <c r="CAO40" s="62"/>
      <c r="CAP40" s="62"/>
      <c r="CAQ40" s="62"/>
      <c r="CAR40" s="62"/>
      <c r="CAS40" s="62"/>
      <c r="CAT40" s="62"/>
      <c r="CAU40" s="62"/>
      <c r="CAV40" s="62"/>
      <c r="CAW40" s="62"/>
      <c r="CAX40" s="62"/>
      <c r="CAY40" s="62"/>
      <c r="CAZ40" s="62"/>
      <c r="CBA40" s="62"/>
      <c r="CBB40" s="62"/>
      <c r="CBC40" s="62"/>
      <c r="CBD40" s="62"/>
      <c r="CBE40" s="62"/>
      <c r="CBF40" s="62"/>
      <c r="CBG40" s="62"/>
      <c r="CBH40" s="62"/>
      <c r="CBI40" s="62"/>
      <c r="CBJ40" s="62"/>
      <c r="CBK40" s="62"/>
      <c r="CBL40" s="62"/>
      <c r="CBM40" s="62"/>
      <c r="CBN40" s="62"/>
      <c r="CBO40" s="62"/>
      <c r="CBP40" s="62"/>
      <c r="CBQ40" s="62"/>
      <c r="CBR40" s="62"/>
      <c r="CBS40" s="62"/>
      <c r="CBT40" s="62"/>
      <c r="CBU40" s="62"/>
      <c r="CBV40" s="62"/>
      <c r="CBW40" s="62"/>
      <c r="CBX40" s="62"/>
      <c r="CBY40" s="62"/>
      <c r="CBZ40" s="62"/>
      <c r="CCA40" s="62"/>
      <c r="CCB40" s="62"/>
      <c r="CCC40" s="62"/>
      <c r="CCD40" s="62"/>
      <c r="CCE40" s="62"/>
      <c r="CCF40" s="62"/>
      <c r="CCG40" s="62"/>
      <c r="CCH40" s="62"/>
      <c r="CCI40" s="62"/>
      <c r="CCJ40" s="62"/>
      <c r="CCK40" s="62"/>
      <c r="CCL40" s="62"/>
      <c r="CCM40" s="62"/>
      <c r="CCN40" s="62"/>
      <c r="CCO40" s="62"/>
      <c r="CCP40" s="62"/>
      <c r="CCQ40" s="62"/>
      <c r="CCR40" s="62"/>
      <c r="CCS40" s="62"/>
      <c r="CCT40" s="62"/>
      <c r="CCU40" s="62"/>
      <c r="CCV40" s="62"/>
      <c r="CCW40" s="62"/>
      <c r="CCX40" s="62"/>
      <c r="CCY40" s="62"/>
      <c r="CCZ40" s="62"/>
      <c r="CDA40" s="62"/>
      <c r="CDB40" s="62"/>
      <c r="CDC40" s="62"/>
      <c r="CDD40" s="62"/>
      <c r="CDE40" s="62"/>
      <c r="CDF40" s="62"/>
      <c r="CDG40" s="62"/>
      <c r="CDH40" s="62"/>
      <c r="CDI40" s="62"/>
      <c r="CDJ40" s="62"/>
      <c r="CDK40" s="62"/>
      <c r="CDL40" s="62"/>
      <c r="CDM40" s="62"/>
      <c r="CDN40" s="62"/>
      <c r="CDO40" s="62"/>
      <c r="CDP40" s="62"/>
      <c r="CDQ40" s="62"/>
      <c r="CDR40" s="62"/>
      <c r="CDS40" s="62"/>
      <c r="CDT40" s="62"/>
      <c r="CDU40" s="62"/>
      <c r="CDV40" s="62"/>
      <c r="CDW40" s="62"/>
      <c r="CDX40" s="62"/>
      <c r="CDY40" s="62"/>
      <c r="CDZ40" s="62"/>
      <c r="CEA40" s="62"/>
      <c r="CEB40" s="62"/>
      <c r="CEC40" s="62"/>
      <c r="CED40" s="62"/>
      <c r="CEE40" s="62"/>
      <c r="CEF40" s="62"/>
      <c r="CEG40" s="62"/>
      <c r="CEH40" s="62"/>
      <c r="CEI40" s="62"/>
      <c r="CEJ40" s="62"/>
      <c r="CEK40" s="62"/>
      <c r="CEL40" s="62"/>
      <c r="CEM40" s="62"/>
      <c r="CEN40" s="62"/>
      <c r="CEO40" s="62"/>
      <c r="CEP40" s="62"/>
      <c r="CEQ40" s="62"/>
      <c r="CER40" s="62"/>
      <c r="CES40" s="62"/>
      <c r="CET40" s="62"/>
      <c r="CEU40" s="62"/>
      <c r="CEV40" s="62"/>
      <c r="CEW40" s="62"/>
      <c r="CEX40" s="62"/>
      <c r="CEY40" s="62"/>
      <c r="CEZ40" s="62"/>
      <c r="CFA40" s="62"/>
      <c r="CFB40" s="62"/>
      <c r="CFC40" s="62"/>
      <c r="CFD40" s="62"/>
      <c r="CFE40" s="62"/>
      <c r="CFF40" s="62"/>
      <c r="CFG40" s="62"/>
      <c r="CFH40" s="62"/>
      <c r="CFI40" s="62"/>
      <c r="CFJ40" s="62"/>
      <c r="CFK40" s="62"/>
      <c r="CFL40" s="62"/>
      <c r="CFM40" s="62"/>
      <c r="CFN40" s="62"/>
      <c r="CFO40" s="62"/>
      <c r="CFP40" s="62"/>
      <c r="CFQ40" s="62"/>
      <c r="CFR40" s="62"/>
      <c r="CFS40" s="62"/>
      <c r="CFT40" s="62"/>
      <c r="CFU40" s="62"/>
      <c r="CFV40" s="62"/>
      <c r="CFW40" s="62"/>
      <c r="CFX40" s="62"/>
      <c r="CFY40" s="62"/>
      <c r="CFZ40" s="62"/>
      <c r="CGA40" s="62"/>
      <c r="CGB40" s="62"/>
      <c r="CGC40" s="62"/>
      <c r="CGD40" s="62"/>
      <c r="CGE40" s="62"/>
      <c r="CGF40" s="62"/>
      <c r="CGG40" s="62"/>
      <c r="CGH40" s="62"/>
      <c r="CGI40" s="62"/>
      <c r="CGJ40" s="62"/>
      <c r="CGK40" s="62"/>
      <c r="CGL40" s="62"/>
      <c r="CGM40" s="62"/>
      <c r="CGN40" s="62"/>
      <c r="CGO40" s="62"/>
      <c r="CGP40" s="62"/>
      <c r="CGQ40" s="62"/>
      <c r="CGR40" s="62"/>
      <c r="CGS40" s="62"/>
      <c r="CGT40" s="62"/>
      <c r="CGU40" s="62"/>
      <c r="CGV40" s="62"/>
      <c r="CGW40" s="62"/>
      <c r="CGX40" s="62"/>
      <c r="CGY40" s="62"/>
      <c r="CGZ40" s="62"/>
      <c r="CHA40" s="62"/>
      <c r="CHB40" s="62"/>
      <c r="CHC40" s="62"/>
      <c r="CHD40" s="62"/>
      <c r="CHE40" s="62"/>
      <c r="CHF40" s="62"/>
      <c r="CHG40" s="62"/>
      <c r="CHH40" s="62"/>
      <c r="CHI40" s="62"/>
      <c r="CHJ40" s="62"/>
      <c r="CHK40" s="62"/>
      <c r="CHL40" s="62"/>
      <c r="CHM40" s="62"/>
      <c r="CHN40" s="62"/>
      <c r="CHO40" s="62"/>
      <c r="CHP40" s="62"/>
      <c r="CHQ40" s="62"/>
      <c r="CHR40" s="62"/>
      <c r="CHS40" s="62"/>
      <c r="CHT40" s="62"/>
      <c r="CHU40" s="62"/>
      <c r="CHV40" s="62"/>
      <c r="CHW40" s="62"/>
      <c r="CHX40" s="62"/>
      <c r="CHY40" s="62"/>
      <c r="CHZ40" s="62"/>
      <c r="CIA40" s="62"/>
      <c r="CIB40" s="62"/>
      <c r="CIC40" s="62"/>
      <c r="CID40" s="62"/>
      <c r="CIE40" s="62"/>
      <c r="CIF40" s="62"/>
      <c r="CIG40" s="62"/>
      <c r="CIH40" s="62"/>
      <c r="CII40" s="62"/>
      <c r="CIJ40" s="62"/>
      <c r="CIK40" s="62"/>
      <c r="CIL40" s="62"/>
      <c r="CIM40" s="62"/>
      <c r="CIN40" s="62"/>
      <c r="CIO40" s="62"/>
      <c r="CIP40" s="62"/>
      <c r="CIQ40" s="62"/>
      <c r="CIR40" s="62"/>
      <c r="CIS40" s="62"/>
      <c r="CIT40" s="62"/>
      <c r="CIU40" s="62"/>
      <c r="CIV40" s="62"/>
      <c r="CIW40" s="62"/>
      <c r="CIX40" s="62"/>
      <c r="CIY40" s="62"/>
      <c r="CIZ40" s="62"/>
      <c r="CJA40" s="62"/>
      <c r="CJB40" s="62"/>
      <c r="CJC40" s="62"/>
      <c r="CJD40" s="62"/>
      <c r="CJE40" s="62"/>
      <c r="CJF40" s="62"/>
      <c r="CJG40" s="62"/>
      <c r="CJH40" s="62"/>
      <c r="CJI40" s="62"/>
      <c r="CJJ40" s="62"/>
      <c r="CJK40" s="62"/>
      <c r="CJL40" s="62"/>
      <c r="CJM40" s="62"/>
      <c r="CJN40" s="62"/>
      <c r="CJO40" s="62"/>
      <c r="CJP40" s="62"/>
      <c r="CJQ40" s="62"/>
      <c r="CJR40" s="62"/>
      <c r="CJS40" s="62"/>
      <c r="CJT40" s="62"/>
      <c r="CJU40" s="62"/>
      <c r="CJV40" s="62"/>
      <c r="CJW40" s="62"/>
      <c r="CJX40" s="62"/>
      <c r="CJY40" s="62"/>
      <c r="CJZ40" s="62"/>
      <c r="CKA40" s="62"/>
      <c r="CKB40" s="62"/>
      <c r="CKC40" s="62"/>
      <c r="CKD40" s="62"/>
      <c r="CKE40" s="62"/>
      <c r="CKF40" s="62"/>
      <c r="CKG40" s="62"/>
      <c r="CKH40" s="62"/>
      <c r="CKI40" s="62"/>
      <c r="CKJ40" s="62"/>
      <c r="CKK40" s="62"/>
      <c r="CKL40" s="62"/>
      <c r="CKM40" s="62"/>
      <c r="CKN40" s="62"/>
      <c r="CKO40" s="62"/>
      <c r="CKP40" s="62"/>
      <c r="CKQ40" s="62"/>
      <c r="CKR40" s="62"/>
      <c r="CKS40" s="62"/>
      <c r="CKT40" s="62"/>
      <c r="CKU40" s="62"/>
      <c r="CKV40" s="62"/>
      <c r="CKW40" s="62"/>
      <c r="CKX40" s="62"/>
      <c r="CKY40" s="62"/>
      <c r="CKZ40" s="62"/>
      <c r="CLA40" s="62"/>
      <c r="CLB40" s="62"/>
      <c r="CLC40" s="62"/>
      <c r="CLD40" s="62"/>
      <c r="CLE40" s="62"/>
      <c r="CLF40" s="62"/>
      <c r="CLG40" s="62"/>
      <c r="CLH40" s="62"/>
      <c r="CLI40" s="62"/>
      <c r="CLJ40" s="62"/>
      <c r="CLK40" s="62"/>
      <c r="CLL40" s="62"/>
      <c r="CLM40" s="62"/>
      <c r="CLN40" s="62"/>
      <c r="CLO40" s="62"/>
      <c r="CLP40" s="62"/>
      <c r="CLQ40" s="62"/>
      <c r="CLR40" s="62"/>
      <c r="CLS40" s="62"/>
      <c r="CLT40" s="62"/>
      <c r="CLU40" s="62"/>
      <c r="CLV40" s="62"/>
      <c r="CLW40" s="62"/>
      <c r="CLX40" s="62"/>
      <c r="CLY40" s="62"/>
      <c r="CLZ40" s="62"/>
      <c r="CMA40" s="62"/>
      <c r="CMB40" s="62"/>
      <c r="CMC40" s="62"/>
      <c r="CMD40" s="62"/>
      <c r="CME40" s="62"/>
      <c r="CMF40" s="62"/>
      <c r="CMG40" s="62"/>
      <c r="CMH40" s="62"/>
      <c r="CMI40" s="62"/>
      <c r="CMJ40" s="62"/>
      <c r="CMK40" s="62"/>
      <c r="CML40" s="62"/>
      <c r="CMM40" s="62"/>
      <c r="CMN40" s="62"/>
      <c r="CMO40" s="62"/>
      <c r="CMP40" s="62"/>
      <c r="CMQ40" s="62"/>
      <c r="CMR40" s="62"/>
      <c r="CMS40" s="62"/>
      <c r="CMT40" s="62"/>
      <c r="CMU40" s="62"/>
      <c r="CMV40" s="62"/>
      <c r="CMW40" s="62"/>
      <c r="CMX40" s="62"/>
      <c r="CMY40" s="62"/>
      <c r="CMZ40" s="62"/>
      <c r="CNA40" s="62"/>
      <c r="CNB40" s="62"/>
      <c r="CNC40" s="62"/>
      <c r="CND40" s="62"/>
      <c r="CNE40" s="62"/>
      <c r="CNF40" s="62"/>
      <c r="CNG40" s="62"/>
      <c r="CNH40" s="62"/>
      <c r="CNI40" s="62"/>
      <c r="CNJ40" s="62"/>
      <c r="CNK40" s="62"/>
      <c r="CNL40" s="62"/>
      <c r="CNM40" s="62"/>
      <c r="CNN40" s="62"/>
      <c r="CNO40" s="62"/>
      <c r="CNP40" s="62"/>
      <c r="CNQ40" s="62"/>
      <c r="CNR40" s="62"/>
      <c r="CNS40" s="62"/>
      <c r="CNT40" s="62"/>
      <c r="CNU40" s="62"/>
      <c r="CNV40" s="62"/>
      <c r="CNW40" s="62"/>
      <c r="CNX40" s="62"/>
      <c r="CNY40" s="62"/>
      <c r="CNZ40" s="62"/>
      <c r="COA40" s="62"/>
      <c r="COB40" s="62"/>
      <c r="COC40" s="62"/>
      <c r="COD40" s="62"/>
      <c r="COE40" s="62"/>
      <c r="COF40" s="62"/>
      <c r="COG40" s="62"/>
      <c r="COH40" s="62"/>
      <c r="COI40" s="62"/>
      <c r="COJ40" s="62"/>
      <c r="COK40" s="62"/>
      <c r="COL40" s="62"/>
      <c r="COM40" s="62"/>
      <c r="CON40" s="62"/>
      <c r="COO40" s="62"/>
      <c r="COP40" s="62"/>
      <c r="COQ40" s="62"/>
      <c r="COR40" s="62"/>
      <c r="COS40" s="62"/>
      <c r="COT40" s="62"/>
      <c r="COU40" s="62"/>
      <c r="COV40" s="62"/>
      <c r="COW40" s="62"/>
      <c r="COX40" s="62"/>
      <c r="COY40" s="62"/>
      <c r="COZ40" s="62"/>
      <c r="CPA40" s="62"/>
      <c r="CPB40" s="62"/>
      <c r="CPC40" s="62"/>
      <c r="CPD40" s="62"/>
      <c r="CPE40" s="62"/>
      <c r="CPF40" s="62"/>
      <c r="CPG40" s="62"/>
      <c r="CPH40" s="62"/>
      <c r="CPI40" s="62"/>
      <c r="CPJ40" s="62"/>
      <c r="CPK40" s="62"/>
      <c r="CPL40" s="62"/>
      <c r="CPM40" s="62"/>
      <c r="CPN40" s="62"/>
      <c r="CPO40" s="62"/>
      <c r="CPP40" s="62"/>
      <c r="CPQ40" s="62"/>
      <c r="CPR40" s="62"/>
      <c r="CPS40" s="62"/>
      <c r="CPT40" s="62"/>
      <c r="CPU40" s="62"/>
      <c r="CPV40" s="62"/>
      <c r="CPW40" s="62"/>
      <c r="CPX40" s="62"/>
      <c r="CPY40" s="62"/>
      <c r="CPZ40" s="62"/>
      <c r="CQA40" s="62"/>
      <c r="CQB40" s="62"/>
      <c r="CQC40" s="62"/>
      <c r="CQD40" s="62"/>
      <c r="CQE40" s="62"/>
      <c r="CQF40" s="62"/>
      <c r="CQG40" s="62"/>
      <c r="CQH40" s="62"/>
      <c r="CQI40" s="62"/>
      <c r="CQJ40" s="62"/>
      <c r="CQK40" s="62"/>
      <c r="CQL40" s="62"/>
      <c r="CQM40" s="62"/>
      <c r="CQN40" s="62"/>
      <c r="CQO40" s="62"/>
      <c r="CQP40" s="62"/>
      <c r="CQQ40" s="62"/>
      <c r="CQR40" s="62"/>
      <c r="CQS40" s="62"/>
      <c r="CQT40" s="62"/>
      <c r="CQU40" s="62"/>
      <c r="CQV40" s="62"/>
      <c r="CQW40" s="62"/>
      <c r="CQX40" s="62"/>
      <c r="CQY40" s="62"/>
      <c r="CQZ40" s="62"/>
      <c r="CRA40" s="62"/>
      <c r="CRB40" s="62"/>
      <c r="CRC40" s="62"/>
      <c r="CRD40" s="62"/>
      <c r="CRE40" s="62"/>
      <c r="CRF40" s="62"/>
      <c r="CRG40" s="62"/>
      <c r="CRH40" s="62"/>
      <c r="CRI40" s="62"/>
      <c r="CRJ40" s="62"/>
      <c r="CRK40" s="62"/>
      <c r="CRL40" s="62"/>
      <c r="CRM40" s="62"/>
      <c r="CRN40" s="62"/>
      <c r="CRO40" s="62"/>
      <c r="CRP40" s="62"/>
      <c r="CRQ40" s="62"/>
      <c r="CRR40" s="62"/>
      <c r="CRS40" s="62"/>
      <c r="CRT40" s="62"/>
      <c r="CRU40" s="62"/>
      <c r="CRV40" s="62"/>
      <c r="CRW40" s="62"/>
      <c r="CRX40" s="62"/>
      <c r="CRY40" s="62"/>
      <c r="CRZ40" s="62"/>
      <c r="CSA40" s="62"/>
      <c r="CSB40" s="62"/>
      <c r="CSC40" s="62"/>
      <c r="CSD40" s="62"/>
      <c r="CSE40" s="62"/>
      <c r="CSF40" s="62"/>
      <c r="CSG40" s="62"/>
      <c r="CSH40" s="62"/>
      <c r="CSI40" s="62"/>
      <c r="CSJ40" s="62"/>
      <c r="CSK40" s="62"/>
      <c r="CSL40" s="62"/>
      <c r="CSM40" s="62"/>
      <c r="CSN40" s="62"/>
      <c r="CSO40" s="62"/>
      <c r="CSP40" s="62"/>
      <c r="CSQ40" s="62"/>
      <c r="CSR40" s="62"/>
      <c r="CSS40" s="62"/>
      <c r="CST40" s="62"/>
      <c r="CSU40" s="62"/>
      <c r="CSV40" s="62"/>
      <c r="CSW40" s="62"/>
      <c r="CSX40" s="62"/>
      <c r="CSY40" s="62"/>
      <c r="CSZ40" s="62"/>
      <c r="CTA40" s="62"/>
      <c r="CTB40" s="62"/>
      <c r="CTC40" s="62"/>
      <c r="CTD40" s="62"/>
      <c r="CTE40" s="62"/>
      <c r="CTF40" s="62"/>
      <c r="CTG40" s="62"/>
      <c r="CTH40" s="62"/>
      <c r="CTI40" s="62"/>
      <c r="CTJ40" s="62"/>
      <c r="CTK40" s="62"/>
      <c r="CTL40" s="62"/>
      <c r="CTM40" s="62"/>
      <c r="CTN40" s="62"/>
      <c r="CTO40" s="62"/>
      <c r="CTP40" s="62"/>
      <c r="CTQ40" s="62"/>
      <c r="CTR40" s="62"/>
      <c r="CTS40" s="62"/>
      <c r="CTT40" s="62"/>
      <c r="CTU40" s="62"/>
      <c r="CTV40" s="62"/>
      <c r="CTW40" s="62"/>
      <c r="CTX40" s="62"/>
      <c r="CTY40" s="62"/>
      <c r="CTZ40" s="62"/>
      <c r="CUA40" s="62"/>
      <c r="CUB40" s="62"/>
      <c r="CUC40" s="62"/>
      <c r="CUD40" s="62"/>
      <c r="CUE40" s="62"/>
      <c r="CUF40" s="62"/>
      <c r="CUG40" s="62"/>
      <c r="CUH40" s="62"/>
      <c r="CUI40" s="62"/>
      <c r="CUJ40" s="62"/>
      <c r="CUK40" s="62"/>
      <c r="CUL40" s="62"/>
      <c r="CUM40" s="62"/>
      <c r="CUN40" s="62"/>
      <c r="CUO40" s="62"/>
      <c r="CUP40" s="62"/>
      <c r="CUQ40" s="62"/>
      <c r="CUR40" s="62"/>
      <c r="CUS40" s="62"/>
      <c r="CUT40" s="62"/>
      <c r="CUU40" s="62"/>
      <c r="CUV40" s="62"/>
      <c r="CUW40" s="62"/>
      <c r="CUX40" s="62"/>
      <c r="CUY40" s="62"/>
      <c r="CUZ40" s="62"/>
      <c r="CVA40" s="62"/>
      <c r="CVB40" s="62"/>
      <c r="CVC40" s="62"/>
      <c r="CVD40" s="62"/>
      <c r="CVE40" s="62"/>
      <c r="CVF40" s="62"/>
      <c r="CVG40" s="62"/>
      <c r="CVH40" s="62"/>
      <c r="CVI40" s="62"/>
      <c r="CVJ40" s="62"/>
      <c r="CVK40" s="62"/>
      <c r="CVL40" s="62"/>
      <c r="CVM40" s="62"/>
      <c r="CVN40" s="62"/>
      <c r="CVO40" s="62"/>
      <c r="CVP40" s="62"/>
      <c r="CVQ40" s="62"/>
      <c r="CVR40" s="62"/>
      <c r="CVS40" s="62"/>
      <c r="CVT40" s="62"/>
      <c r="CVU40" s="62"/>
      <c r="CVV40" s="62"/>
      <c r="CVW40" s="62"/>
      <c r="CVX40" s="62"/>
      <c r="CVY40" s="62"/>
      <c r="CVZ40" s="62"/>
      <c r="CWA40" s="62"/>
      <c r="CWB40" s="62"/>
      <c r="CWC40" s="62"/>
      <c r="CWD40" s="62"/>
      <c r="CWE40" s="62"/>
      <c r="CWF40" s="62"/>
      <c r="CWG40" s="62"/>
      <c r="CWH40" s="62"/>
      <c r="CWI40" s="62"/>
      <c r="CWJ40" s="62"/>
      <c r="CWK40" s="62"/>
      <c r="CWL40" s="62"/>
      <c r="CWM40" s="62"/>
      <c r="CWN40" s="62"/>
      <c r="CWO40" s="62"/>
      <c r="CWP40" s="62"/>
      <c r="CWQ40" s="62"/>
      <c r="CWR40" s="62"/>
      <c r="CWS40" s="62"/>
      <c r="CWT40" s="62"/>
      <c r="CWU40" s="62"/>
      <c r="CWV40" s="62"/>
      <c r="CWW40" s="62"/>
      <c r="CWX40" s="62"/>
      <c r="CWY40" s="62"/>
      <c r="CWZ40" s="62"/>
      <c r="CXA40" s="62"/>
      <c r="CXB40" s="62"/>
      <c r="CXC40" s="62"/>
      <c r="CXD40" s="62"/>
      <c r="CXE40" s="62"/>
      <c r="CXF40" s="62"/>
      <c r="CXG40" s="62"/>
      <c r="CXH40" s="62"/>
      <c r="CXI40" s="62"/>
      <c r="CXJ40" s="62"/>
      <c r="CXK40" s="62"/>
      <c r="CXL40" s="62"/>
      <c r="CXM40" s="62"/>
      <c r="CXN40" s="62"/>
      <c r="CXO40" s="62"/>
      <c r="CXP40" s="62"/>
      <c r="CXQ40" s="62"/>
      <c r="CXR40" s="62"/>
      <c r="CXS40" s="62"/>
      <c r="CXT40" s="62"/>
      <c r="CXU40" s="62"/>
      <c r="CXV40" s="62"/>
      <c r="CXW40" s="62"/>
      <c r="CXX40" s="62"/>
      <c r="CXY40" s="62"/>
      <c r="CXZ40" s="62"/>
      <c r="CYA40" s="62"/>
      <c r="CYB40" s="62"/>
      <c r="CYC40" s="62"/>
      <c r="CYD40" s="62"/>
      <c r="CYE40" s="62"/>
      <c r="CYF40" s="62"/>
      <c r="CYG40" s="62"/>
      <c r="CYH40" s="62"/>
      <c r="CYI40" s="62"/>
      <c r="CYJ40" s="62"/>
      <c r="CYK40" s="62"/>
      <c r="CYL40" s="62"/>
      <c r="CYM40" s="62"/>
      <c r="CYN40" s="62"/>
      <c r="CYO40" s="62"/>
      <c r="CYP40" s="62"/>
      <c r="CYQ40" s="62"/>
      <c r="CYR40" s="62"/>
      <c r="CYS40" s="62"/>
      <c r="CYT40" s="62"/>
      <c r="CYU40" s="62"/>
      <c r="CYV40" s="62"/>
      <c r="CYW40" s="62"/>
      <c r="CYX40" s="62"/>
      <c r="CYY40" s="62"/>
      <c r="CYZ40" s="62"/>
      <c r="CZA40" s="62"/>
      <c r="CZB40" s="62"/>
      <c r="CZC40" s="62"/>
      <c r="CZD40" s="62"/>
      <c r="CZE40" s="62"/>
      <c r="CZF40" s="62"/>
      <c r="CZG40" s="62"/>
      <c r="CZH40" s="62"/>
      <c r="CZI40" s="62"/>
      <c r="CZJ40" s="62"/>
      <c r="CZK40" s="62"/>
      <c r="CZL40" s="62"/>
      <c r="CZM40" s="62"/>
      <c r="CZN40" s="62"/>
      <c r="CZO40" s="62"/>
      <c r="CZP40" s="62"/>
      <c r="CZQ40" s="62"/>
      <c r="CZR40" s="62"/>
      <c r="CZS40" s="62"/>
      <c r="CZT40" s="62"/>
      <c r="CZU40" s="62"/>
      <c r="CZV40" s="62"/>
      <c r="CZW40" s="62"/>
      <c r="CZX40" s="62"/>
      <c r="CZY40" s="62"/>
      <c r="CZZ40" s="62"/>
      <c r="DAA40" s="62"/>
      <c r="DAB40" s="62"/>
      <c r="DAC40" s="62"/>
      <c r="DAD40" s="62"/>
      <c r="DAE40" s="62"/>
      <c r="DAF40" s="62"/>
      <c r="DAG40" s="62"/>
      <c r="DAH40" s="62"/>
      <c r="DAI40" s="62"/>
      <c r="DAJ40" s="62"/>
      <c r="DAK40" s="62"/>
      <c r="DAL40" s="62"/>
      <c r="DAM40" s="62"/>
      <c r="DAN40" s="62"/>
      <c r="DAO40" s="62"/>
      <c r="DAP40" s="62"/>
      <c r="DAQ40" s="62"/>
      <c r="DAR40" s="62"/>
      <c r="DAS40" s="62"/>
      <c r="DAT40" s="62"/>
      <c r="DAU40" s="62"/>
      <c r="DAV40" s="62"/>
      <c r="DAW40" s="62"/>
      <c r="DAX40" s="62"/>
      <c r="DAY40" s="62"/>
      <c r="DAZ40" s="62"/>
      <c r="DBA40" s="62"/>
      <c r="DBB40" s="62"/>
      <c r="DBC40" s="62"/>
      <c r="DBD40" s="62"/>
      <c r="DBE40" s="62"/>
      <c r="DBF40" s="62"/>
      <c r="DBG40" s="62"/>
      <c r="DBH40" s="62"/>
      <c r="DBI40" s="62"/>
      <c r="DBJ40" s="62"/>
      <c r="DBK40" s="62"/>
      <c r="DBL40" s="62"/>
      <c r="DBM40" s="62"/>
      <c r="DBN40" s="62"/>
      <c r="DBO40" s="62"/>
      <c r="DBP40" s="62"/>
      <c r="DBQ40" s="62"/>
      <c r="DBR40" s="62"/>
      <c r="DBS40" s="62"/>
      <c r="DBT40" s="62"/>
      <c r="DBU40" s="62"/>
      <c r="DBV40" s="62"/>
      <c r="DBW40" s="62"/>
      <c r="DBX40" s="62"/>
      <c r="DBY40" s="62"/>
      <c r="DBZ40" s="62"/>
      <c r="DCA40" s="62"/>
      <c r="DCB40" s="62"/>
      <c r="DCC40" s="62"/>
      <c r="DCD40" s="62"/>
      <c r="DCE40" s="62"/>
      <c r="DCF40" s="62"/>
      <c r="DCG40" s="62"/>
      <c r="DCH40" s="62"/>
      <c r="DCI40" s="62"/>
      <c r="DCJ40" s="62"/>
      <c r="DCK40" s="62"/>
      <c r="DCL40" s="62"/>
      <c r="DCM40" s="62"/>
      <c r="DCN40" s="62"/>
      <c r="DCO40" s="62"/>
      <c r="DCP40" s="62"/>
      <c r="DCQ40" s="62"/>
      <c r="DCR40" s="62"/>
      <c r="DCS40" s="62"/>
      <c r="DCT40" s="62"/>
      <c r="DCU40" s="62"/>
      <c r="DCV40" s="62"/>
      <c r="DCW40" s="62"/>
      <c r="DCX40" s="62"/>
      <c r="DCY40" s="62"/>
      <c r="DCZ40" s="62"/>
      <c r="DDA40" s="62"/>
      <c r="DDB40" s="62"/>
      <c r="DDC40" s="62"/>
      <c r="DDD40" s="62"/>
      <c r="DDE40" s="62"/>
      <c r="DDF40" s="62"/>
      <c r="DDG40" s="62"/>
      <c r="DDH40" s="62"/>
      <c r="DDI40" s="62"/>
      <c r="DDJ40" s="62"/>
      <c r="DDK40" s="62"/>
      <c r="DDL40" s="62"/>
      <c r="DDM40" s="62"/>
      <c r="DDN40" s="62"/>
      <c r="DDO40" s="62"/>
      <c r="DDP40" s="62"/>
      <c r="DDQ40" s="62"/>
      <c r="DDR40" s="62"/>
      <c r="DDS40" s="62"/>
      <c r="DDT40" s="62"/>
      <c r="DDU40" s="62"/>
      <c r="DDV40" s="62"/>
      <c r="DDW40" s="62"/>
      <c r="DDX40" s="62"/>
      <c r="DDY40" s="62"/>
      <c r="DDZ40" s="62"/>
      <c r="DEA40" s="62"/>
      <c r="DEB40" s="62"/>
      <c r="DEC40" s="62"/>
      <c r="DED40" s="62"/>
      <c r="DEE40" s="62"/>
      <c r="DEF40" s="62"/>
      <c r="DEG40" s="62"/>
      <c r="DEH40" s="62"/>
      <c r="DEI40" s="62"/>
      <c r="DEJ40" s="62"/>
      <c r="DEK40" s="62"/>
      <c r="DEL40" s="62"/>
      <c r="DEM40" s="62"/>
      <c r="DEN40" s="62"/>
      <c r="DEO40" s="62"/>
      <c r="DEP40" s="62"/>
      <c r="DEQ40" s="62"/>
      <c r="DER40" s="62"/>
      <c r="DES40" s="62"/>
      <c r="DET40" s="62"/>
      <c r="DEU40" s="62"/>
      <c r="DEV40" s="62"/>
      <c r="DEW40" s="62"/>
      <c r="DEX40" s="62"/>
      <c r="DEY40" s="62"/>
      <c r="DEZ40" s="62"/>
      <c r="DFA40" s="62"/>
      <c r="DFB40" s="62"/>
      <c r="DFC40" s="62"/>
      <c r="DFD40" s="62"/>
      <c r="DFE40" s="62"/>
      <c r="DFF40" s="62"/>
      <c r="DFG40" s="62"/>
      <c r="DFH40" s="62"/>
      <c r="DFI40" s="62"/>
      <c r="DFJ40" s="62"/>
      <c r="DFK40" s="62"/>
      <c r="DFL40" s="62"/>
      <c r="DFM40" s="62"/>
      <c r="DFN40" s="62"/>
      <c r="DFO40" s="62"/>
      <c r="DFP40" s="62"/>
      <c r="DFQ40" s="62"/>
      <c r="DFR40" s="62"/>
      <c r="DFS40" s="62"/>
      <c r="DFT40" s="62"/>
      <c r="DFU40" s="62"/>
      <c r="DFV40" s="62"/>
      <c r="DFW40" s="62"/>
      <c r="DFX40" s="62"/>
      <c r="DFY40" s="62"/>
      <c r="DFZ40" s="62"/>
      <c r="DGA40" s="62"/>
      <c r="DGB40" s="62"/>
      <c r="DGC40" s="62"/>
      <c r="DGD40" s="62"/>
      <c r="DGE40" s="62"/>
      <c r="DGF40" s="62"/>
      <c r="DGG40" s="62"/>
      <c r="DGH40" s="62"/>
      <c r="DGI40" s="62"/>
      <c r="DGJ40" s="62"/>
      <c r="DGK40" s="62"/>
      <c r="DGL40" s="62"/>
      <c r="DGM40" s="62"/>
      <c r="DGN40" s="62"/>
      <c r="DGO40" s="62"/>
      <c r="DGP40" s="62"/>
      <c r="DGQ40" s="62"/>
      <c r="DGR40" s="62"/>
      <c r="DGS40" s="62"/>
      <c r="DGT40" s="62"/>
      <c r="DGU40" s="62"/>
      <c r="DGV40" s="62"/>
      <c r="DGW40" s="62"/>
      <c r="DGX40" s="62"/>
      <c r="DGY40" s="62"/>
      <c r="DGZ40" s="62"/>
      <c r="DHA40" s="62"/>
      <c r="DHB40" s="62"/>
      <c r="DHC40" s="62"/>
      <c r="DHD40" s="62"/>
      <c r="DHE40" s="62"/>
      <c r="DHF40" s="62"/>
      <c r="DHG40" s="62"/>
      <c r="DHH40" s="62"/>
      <c r="DHI40" s="62"/>
      <c r="DHJ40" s="62"/>
      <c r="DHK40" s="62"/>
      <c r="DHL40" s="62"/>
      <c r="DHM40" s="62"/>
      <c r="DHN40" s="62"/>
      <c r="DHO40" s="62"/>
      <c r="DHP40" s="62"/>
      <c r="DHQ40" s="62"/>
      <c r="DHR40" s="62"/>
      <c r="DHS40" s="62"/>
      <c r="DHT40" s="62"/>
      <c r="DHU40" s="62"/>
      <c r="DHV40" s="62"/>
      <c r="DHW40" s="62"/>
      <c r="DHX40" s="62"/>
      <c r="DHY40" s="62"/>
      <c r="DHZ40" s="62"/>
      <c r="DIA40" s="62"/>
      <c r="DIB40" s="62"/>
      <c r="DIC40" s="62"/>
      <c r="DID40" s="62"/>
      <c r="DIE40" s="62"/>
      <c r="DIF40" s="62"/>
      <c r="DIG40" s="62"/>
      <c r="DIH40" s="62"/>
      <c r="DII40" s="62"/>
      <c r="DIJ40" s="62"/>
      <c r="DIK40" s="62"/>
      <c r="DIL40" s="62"/>
      <c r="DIM40" s="62"/>
      <c r="DIN40" s="62"/>
      <c r="DIO40" s="62"/>
      <c r="DIP40" s="62"/>
      <c r="DIQ40" s="62"/>
      <c r="DIR40" s="62"/>
      <c r="DIS40" s="62"/>
      <c r="DIT40" s="62"/>
      <c r="DIU40" s="62"/>
      <c r="DIV40" s="62"/>
      <c r="DIW40" s="62"/>
      <c r="DIX40" s="62"/>
      <c r="DIY40" s="62"/>
      <c r="DIZ40" s="62"/>
      <c r="DJA40" s="62"/>
      <c r="DJB40" s="62"/>
      <c r="DJC40" s="62"/>
      <c r="DJD40" s="62"/>
      <c r="DJE40" s="62"/>
      <c r="DJF40" s="62"/>
      <c r="DJG40" s="62"/>
      <c r="DJH40" s="62"/>
      <c r="DJI40" s="62"/>
      <c r="DJJ40" s="62"/>
      <c r="DJK40" s="62"/>
      <c r="DJL40" s="62"/>
      <c r="DJM40" s="62"/>
      <c r="DJN40" s="62"/>
      <c r="DJO40" s="62"/>
      <c r="DJP40" s="62"/>
      <c r="DJQ40" s="62"/>
      <c r="DJR40" s="62"/>
      <c r="DJS40" s="62"/>
      <c r="DJT40" s="62"/>
      <c r="DJU40" s="62"/>
      <c r="DJV40" s="62"/>
      <c r="DJW40" s="62"/>
      <c r="DJX40" s="62"/>
      <c r="DJY40" s="62"/>
      <c r="DJZ40" s="62"/>
      <c r="DKA40" s="62"/>
      <c r="DKB40" s="62"/>
      <c r="DKC40" s="62"/>
      <c r="DKD40" s="62"/>
      <c r="DKE40" s="62"/>
      <c r="DKF40" s="62"/>
      <c r="DKG40" s="62"/>
      <c r="DKH40" s="62"/>
      <c r="DKI40" s="62"/>
      <c r="DKJ40" s="62"/>
      <c r="DKK40" s="62"/>
      <c r="DKL40" s="62"/>
      <c r="DKM40" s="62"/>
      <c r="DKN40" s="62"/>
      <c r="DKO40" s="62"/>
      <c r="DKP40" s="62"/>
      <c r="DKQ40" s="62"/>
      <c r="DKR40" s="62"/>
      <c r="DKS40" s="62"/>
      <c r="DKT40" s="62"/>
      <c r="DKU40" s="62"/>
      <c r="DKV40" s="62"/>
      <c r="DKW40" s="62"/>
      <c r="DKX40" s="62"/>
      <c r="DKY40" s="62"/>
      <c r="DKZ40" s="62"/>
      <c r="DLA40" s="62"/>
      <c r="DLB40" s="62"/>
      <c r="DLC40" s="62"/>
      <c r="DLD40" s="62"/>
      <c r="DLE40" s="62"/>
      <c r="DLF40" s="62"/>
      <c r="DLG40" s="62"/>
      <c r="DLH40" s="62"/>
      <c r="DLI40" s="62"/>
      <c r="DLJ40" s="62"/>
      <c r="DLK40" s="62"/>
      <c r="DLL40" s="62"/>
      <c r="DLM40" s="62"/>
      <c r="DLN40" s="62"/>
      <c r="DLO40" s="62"/>
      <c r="DLP40" s="62"/>
      <c r="DLQ40" s="62"/>
      <c r="DLR40" s="62"/>
      <c r="DLS40" s="62"/>
      <c r="DLT40" s="62"/>
      <c r="DLU40" s="62"/>
      <c r="DLV40" s="62"/>
      <c r="DLW40" s="62"/>
      <c r="DLX40" s="62"/>
      <c r="DLY40" s="62"/>
      <c r="DLZ40" s="62"/>
      <c r="DMA40" s="62"/>
      <c r="DMB40" s="62"/>
      <c r="DMC40" s="62"/>
      <c r="DMD40" s="62"/>
      <c r="DME40" s="62"/>
      <c r="DMF40" s="62"/>
      <c r="DMG40" s="62"/>
      <c r="DMH40" s="62"/>
      <c r="DMI40" s="62"/>
      <c r="DMJ40" s="62"/>
      <c r="DMK40" s="62"/>
      <c r="DML40" s="62"/>
      <c r="DMM40" s="62"/>
      <c r="DMN40" s="62"/>
      <c r="DMO40" s="62"/>
      <c r="DMP40" s="62"/>
      <c r="DMQ40" s="62"/>
      <c r="DMR40" s="62"/>
      <c r="DMS40" s="62"/>
      <c r="DMT40" s="62"/>
      <c r="DMU40" s="62"/>
      <c r="DMV40" s="62"/>
      <c r="DMW40" s="62"/>
      <c r="DMX40" s="62"/>
      <c r="DMY40" s="62"/>
      <c r="DMZ40" s="62"/>
      <c r="DNA40" s="62"/>
      <c r="DNB40" s="62"/>
      <c r="DNC40" s="62"/>
      <c r="DND40" s="62"/>
      <c r="DNE40" s="62"/>
      <c r="DNF40" s="62"/>
      <c r="DNG40" s="62"/>
      <c r="DNH40" s="62"/>
      <c r="DNI40" s="62"/>
      <c r="DNJ40" s="62"/>
      <c r="DNK40" s="62"/>
      <c r="DNL40" s="62"/>
      <c r="DNM40" s="62"/>
      <c r="DNN40" s="62"/>
      <c r="DNO40" s="62"/>
      <c r="DNP40" s="62"/>
      <c r="DNQ40" s="62"/>
      <c r="DNR40" s="62"/>
      <c r="DNS40" s="62"/>
      <c r="DNT40" s="62"/>
      <c r="DNU40" s="62"/>
      <c r="DNV40" s="62"/>
      <c r="DNW40" s="62"/>
      <c r="DNX40" s="62"/>
      <c r="DNY40" s="62"/>
      <c r="DNZ40" s="62"/>
      <c r="DOA40" s="62"/>
      <c r="DOB40" s="62"/>
      <c r="DOC40" s="62"/>
      <c r="DOD40" s="62"/>
      <c r="DOE40" s="62"/>
      <c r="DOF40" s="62"/>
      <c r="DOG40" s="62"/>
      <c r="DOH40" s="62"/>
      <c r="DOI40" s="62"/>
      <c r="DOJ40" s="62"/>
      <c r="DOK40" s="62"/>
      <c r="DOL40" s="62"/>
      <c r="DOM40" s="62"/>
      <c r="DON40" s="62"/>
      <c r="DOO40" s="62"/>
      <c r="DOP40" s="62"/>
      <c r="DOQ40" s="62"/>
      <c r="DOR40" s="62"/>
      <c r="DOS40" s="62"/>
      <c r="DOT40" s="62"/>
      <c r="DOU40" s="62"/>
      <c r="DOV40" s="62"/>
      <c r="DOW40" s="62"/>
      <c r="DOX40" s="62"/>
      <c r="DOY40" s="62"/>
      <c r="DOZ40" s="62"/>
      <c r="DPA40" s="62"/>
      <c r="DPB40" s="62"/>
      <c r="DPC40" s="62"/>
      <c r="DPD40" s="62"/>
      <c r="DPE40" s="62"/>
      <c r="DPF40" s="62"/>
      <c r="DPG40" s="62"/>
      <c r="DPH40" s="62"/>
      <c r="DPI40" s="62"/>
      <c r="DPJ40" s="62"/>
      <c r="DPK40" s="62"/>
      <c r="DPL40" s="62"/>
      <c r="DPM40" s="62"/>
      <c r="DPN40" s="62"/>
      <c r="DPO40" s="62"/>
      <c r="DPP40" s="62"/>
      <c r="DPQ40" s="62"/>
      <c r="DPR40" s="62"/>
      <c r="DPS40" s="62"/>
      <c r="DPT40" s="62"/>
      <c r="DPU40" s="62"/>
      <c r="DPV40" s="62"/>
      <c r="DPW40" s="62"/>
      <c r="DPX40" s="62"/>
      <c r="DPY40" s="62"/>
      <c r="DPZ40" s="62"/>
      <c r="DQA40" s="62"/>
      <c r="DQB40" s="62"/>
      <c r="DQC40" s="62"/>
      <c r="DQD40" s="62"/>
      <c r="DQE40" s="62"/>
      <c r="DQF40" s="62"/>
      <c r="DQG40" s="62"/>
      <c r="DQH40" s="62"/>
      <c r="DQI40" s="62"/>
      <c r="DQJ40" s="62"/>
      <c r="DQK40" s="62"/>
      <c r="DQL40" s="62"/>
      <c r="DQM40" s="62"/>
      <c r="DQN40" s="62"/>
      <c r="DQO40" s="62"/>
      <c r="DQP40" s="62"/>
      <c r="DQQ40" s="62"/>
      <c r="DQR40" s="62"/>
      <c r="DQS40" s="62"/>
      <c r="DQT40" s="62"/>
      <c r="DQU40" s="62"/>
      <c r="DQV40" s="62"/>
      <c r="DQW40" s="62"/>
      <c r="DQX40" s="62"/>
      <c r="DQY40" s="62"/>
      <c r="DQZ40" s="62"/>
      <c r="DRA40" s="62"/>
      <c r="DRB40" s="62"/>
      <c r="DRC40" s="62"/>
      <c r="DRD40" s="62"/>
      <c r="DRE40" s="62"/>
      <c r="DRF40" s="62"/>
      <c r="DRG40" s="62"/>
      <c r="DRH40" s="62"/>
      <c r="DRI40" s="62"/>
      <c r="DRJ40" s="62"/>
      <c r="DRK40" s="62"/>
      <c r="DRL40" s="62"/>
      <c r="DRM40" s="62"/>
      <c r="DRN40" s="62"/>
      <c r="DRO40" s="62"/>
      <c r="DRP40" s="62"/>
      <c r="DRQ40" s="62"/>
      <c r="DRR40" s="62"/>
      <c r="DRS40" s="62"/>
      <c r="DRT40" s="62"/>
      <c r="DRU40" s="62"/>
      <c r="DRV40" s="62"/>
      <c r="DRW40" s="62"/>
      <c r="DRX40" s="62"/>
      <c r="DRY40" s="62"/>
      <c r="DRZ40" s="62"/>
      <c r="DSA40" s="62"/>
      <c r="DSB40" s="62"/>
      <c r="DSC40" s="62"/>
      <c r="DSD40" s="62"/>
      <c r="DSE40" s="62"/>
      <c r="DSF40" s="62"/>
      <c r="DSG40" s="62"/>
      <c r="DSH40" s="62"/>
      <c r="DSI40" s="62"/>
      <c r="DSJ40" s="62"/>
      <c r="DSK40" s="62"/>
      <c r="DSL40" s="62"/>
      <c r="DSM40" s="62"/>
      <c r="DSN40" s="62"/>
      <c r="DSO40" s="62"/>
      <c r="DSP40" s="62"/>
      <c r="DSQ40" s="62"/>
      <c r="DSR40" s="62"/>
      <c r="DSS40" s="62"/>
      <c r="DST40" s="62"/>
      <c r="DSU40" s="62"/>
      <c r="DSV40" s="62"/>
      <c r="DSW40" s="62"/>
      <c r="DSX40" s="62"/>
      <c r="DSY40" s="62"/>
      <c r="DSZ40" s="62"/>
      <c r="DTA40" s="62"/>
      <c r="DTB40" s="62"/>
      <c r="DTC40" s="62"/>
      <c r="DTD40" s="62"/>
      <c r="DTE40" s="62"/>
      <c r="DTF40" s="62"/>
      <c r="DTG40" s="62"/>
      <c r="DTH40" s="62"/>
      <c r="DTI40" s="62"/>
      <c r="DTJ40" s="62"/>
      <c r="DTK40" s="62"/>
      <c r="DTL40" s="62"/>
      <c r="DTM40" s="62"/>
      <c r="DTN40" s="62"/>
      <c r="DTO40" s="62"/>
      <c r="DTP40" s="62"/>
      <c r="DTQ40" s="62"/>
      <c r="DTR40" s="62"/>
      <c r="DTS40" s="62"/>
      <c r="DTT40" s="62"/>
      <c r="DTU40" s="62"/>
      <c r="DTV40" s="62"/>
      <c r="DTW40" s="62"/>
      <c r="DTX40" s="62"/>
      <c r="DTY40" s="62"/>
      <c r="DTZ40" s="62"/>
      <c r="DUA40" s="62"/>
      <c r="DUB40" s="62"/>
      <c r="DUC40" s="62"/>
      <c r="DUD40" s="62"/>
      <c r="DUE40" s="62"/>
      <c r="DUF40" s="62"/>
      <c r="DUG40" s="62"/>
      <c r="DUH40" s="62"/>
      <c r="DUI40" s="62"/>
      <c r="DUJ40" s="62"/>
      <c r="DUK40" s="62"/>
      <c r="DUL40" s="62"/>
      <c r="DUM40" s="62"/>
      <c r="DUN40" s="62"/>
      <c r="DUO40" s="62"/>
      <c r="DUP40" s="62"/>
      <c r="DUQ40" s="62"/>
      <c r="DUR40" s="62"/>
      <c r="DUS40" s="62"/>
      <c r="DUT40" s="62"/>
      <c r="DUU40" s="62"/>
      <c r="DUV40" s="62"/>
      <c r="DUW40" s="62"/>
      <c r="DUX40" s="62"/>
      <c r="DUY40" s="62"/>
      <c r="DUZ40" s="62"/>
      <c r="DVA40" s="62"/>
      <c r="DVB40" s="62"/>
      <c r="DVC40" s="62"/>
      <c r="DVD40" s="62"/>
      <c r="DVE40" s="62"/>
      <c r="DVF40" s="62"/>
      <c r="DVG40" s="62"/>
      <c r="DVH40" s="62"/>
      <c r="DVI40" s="62"/>
      <c r="DVJ40" s="62"/>
      <c r="DVK40" s="62"/>
      <c r="DVL40" s="62"/>
      <c r="DVM40" s="62"/>
      <c r="DVN40" s="62"/>
      <c r="DVO40" s="62"/>
      <c r="DVP40" s="62"/>
      <c r="DVQ40" s="62"/>
      <c r="DVR40" s="62"/>
      <c r="DVS40" s="62"/>
      <c r="DVT40" s="62"/>
      <c r="DVU40" s="62"/>
      <c r="DVV40" s="62"/>
      <c r="DVW40" s="62"/>
      <c r="DVX40" s="62"/>
      <c r="DVY40" s="62"/>
      <c r="DVZ40" s="62"/>
      <c r="DWA40" s="62"/>
      <c r="DWB40" s="62"/>
      <c r="DWC40" s="62"/>
      <c r="DWD40" s="62"/>
      <c r="DWE40" s="62"/>
      <c r="DWF40" s="62"/>
      <c r="DWG40" s="62"/>
      <c r="DWH40" s="62"/>
      <c r="DWI40" s="62"/>
      <c r="DWJ40" s="62"/>
      <c r="DWK40" s="62"/>
      <c r="DWL40" s="62"/>
      <c r="DWM40" s="62"/>
      <c r="DWN40" s="62"/>
      <c r="DWO40" s="62"/>
      <c r="DWP40" s="62"/>
      <c r="DWQ40" s="62"/>
      <c r="DWR40" s="62"/>
      <c r="DWS40" s="62"/>
      <c r="DWT40" s="62"/>
      <c r="DWU40" s="62"/>
      <c r="DWV40" s="62"/>
      <c r="DWW40" s="62"/>
      <c r="DWX40" s="62"/>
      <c r="DWY40" s="62"/>
      <c r="DWZ40" s="62"/>
      <c r="DXA40" s="62"/>
      <c r="DXB40" s="62"/>
      <c r="DXC40" s="62"/>
      <c r="DXD40" s="62"/>
      <c r="DXE40" s="62"/>
      <c r="DXF40" s="62"/>
      <c r="DXG40" s="62"/>
      <c r="DXH40" s="62"/>
      <c r="DXI40" s="62"/>
      <c r="DXJ40" s="62"/>
      <c r="DXK40" s="62"/>
      <c r="DXL40" s="62"/>
      <c r="DXM40" s="62"/>
      <c r="DXN40" s="62"/>
      <c r="DXO40" s="62"/>
      <c r="DXP40" s="62"/>
      <c r="DXQ40" s="62"/>
      <c r="DXR40" s="62"/>
      <c r="DXS40" s="62"/>
      <c r="DXT40" s="62"/>
      <c r="DXU40" s="62"/>
      <c r="DXV40" s="62"/>
      <c r="DXW40" s="62"/>
      <c r="DXX40" s="62"/>
      <c r="DXY40" s="62"/>
      <c r="DXZ40" s="62"/>
      <c r="DYA40" s="62"/>
      <c r="DYB40" s="62"/>
      <c r="DYC40" s="62"/>
      <c r="DYD40" s="62"/>
      <c r="DYE40" s="62"/>
      <c r="DYF40" s="62"/>
      <c r="DYG40" s="62"/>
      <c r="DYH40" s="62"/>
      <c r="DYI40" s="62"/>
      <c r="DYJ40" s="62"/>
      <c r="DYK40" s="62"/>
      <c r="DYL40" s="62"/>
      <c r="DYM40" s="62"/>
      <c r="DYN40" s="62"/>
      <c r="DYO40" s="62"/>
      <c r="DYP40" s="62"/>
      <c r="DYQ40" s="62"/>
      <c r="DYR40" s="62"/>
      <c r="DYS40" s="62"/>
      <c r="DYT40" s="62"/>
      <c r="DYU40" s="62"/>
      <c r="DYV40" s="62"/>
      <c r="DYW40" s="62"/>
      <c r="DYX40" s="62"/>
      <c r="DYY40" s="62"/>
      <c r="DYZ40" s="62"/>
      <c r="DZA40" s="62"/>
      <c r="DZB40" s="62"/>
      <c r="DZC40" s="62"/>
      <c r="DZD40" s="62"/>
      <c r="DZE40" s="62"/>
      <c r="DZF40" s="62"/>
      <c r="DZG40" s="62"/>
      <c r="DZH40" s="62"/>
      <c r="DZI40" s="62"/>
      <c r="DZJ40" s="62"/>
      <c r="DZK40" s="62"/>
      <c r="DZL40" s="62"/>
      <c r="DZM40" s="62"/>
      <c r="DZN40" s="62"/>
      <c r="DZO40" s="62"/>
      <c r="DZP40" s="62"/>
      <c r="DZQ40" s="62"/>
      <c r="DZR40" s="62"/>
      <c r="DZS40" s="62"/>
      <c r="DZT40" s="62"/>
      <c r="DZU40" s="62"/>
      <c r="DZV40" s="62"/>
      <c r="DZW40" s="62"/>
      <c r="DZX40" s="62"/>
      <c r="DZY40" s="62"/>
      <c r="DZZ40" s="62"/>
      <c r="EAA40" s="62"/>
      <c r="EAB40" s="62"/>
      <c r="EAC40" s="62"/>
      <c r="EAD40" s="62"/>
      <c r="EAE40" s="62"/>
      <c r="EAF40" s="62"/>
      <c r="EAG40" s="62"/>
      <c r="EAH40" s="62"/>
      <c r="EAI40" s="62"/>
      <c r="EAJ40" s="62"/>
      <c r="EAK40" s="62"/>
      <c r="EAL40" s="62"/>
      <c r="EAM40" s="62"/>
      <c r="EAN40" s="62"/>
      <c r="EAO40" s="62"/>
      <c r="EAP40" s="62"/>
      <c r="EAQ40" s="62"/>
      <c r="EAR40" s="62"/>
      <c r="EAS40" s="62"/>
      <c r="EAT40" s="62"/>
      <c r="EAU40" s="62"/>
      <c r="EAV40" s="62"/>
      <c r="EAW40" s="62"/>
      <c r="EAX40" s="62"/>
      <c r="EAY40" s="62"/>
      <c r="EAZ40" s="62"/>
      <c r="EBA40" s="62"/>
      <c r="EBB40" s="62"/>
      <c r="EBC40" s="62"/>
      <c r="EBD40" s="62"/>
      <c r="EBE40" s="62"/>
      <c r="EBF40" s="62"/>
      <c r="EBG40" s="62"/>
      <c r="EBH40" s="62"/>
      <c r="EBI40" s="62"/>
      <c r="EBJ40" s="62"/>
      <c r="EBK40" s="62"/>
      <c r="EBL40" s="62"/>
      <c r="EBM40" s="62"/>
      <c r="EBN40" s="62"/>
      <c r="EBO40" s="62"/>
      <c r="EBP40" s="62"/>
      <c r="EBQ40" s="62"/>
      <c r="EBR40" s="62"/>
      <c r="EBS40" s="62"/>
      <c r="EBT40" s="62"/>
      <c r="EBU40" s="62"/>
      <c r="EBV40" s="62"/>
      <c r="EBW40" s="62"/>
      <c r="EBX40" s="62"/>
      <c r="EBY40" s="62"/>
      <c r="EBZ40" s="62"/>
      <c r="ECA40" s="62"/>
      <c r="ECB40" s="62"/>
      <c r="ECC40" s="62"/>
      <c r="ECD40" s="62"/>
      <c r="ECE40" s="62"/>
      <c r="ECF40" s="62"/>
      <c r="ECG40" s="62"/>
      <c r="ECH40" s="62"/>
      <c r="ECI40" s="62"/>
      <c r="ECJ40" s="62"/>
      <c r="ECK40" s="62"/>
      <c r="ECL40" s="62"/>
      <c r="ECM40" s="62"/>
      <c r="ECN40" s="62"/>
      <c r="ECO40" s="62"/>
      <c r="ECP40" s="62"/>
      <c r="ECQ40" s="62"/>
      <c r="ECR40" s="62"/>
      <c r="ECS40" s="62"/>
      <c r="ECT40" s="62"/>
      <c r="ECU40" s="62"/>
      <c r="ECV40" s="62"/>
      <c r="ECW40" s="62"/>
      <c r="ECX40" s="62"/>
      <c r="ECY40" s="62"/>
      <c r="ECZ40" s="62"/>
      <c r="EDA40" s="62"/>
      <c r="EDB40" s="62"/>
      <c r="EDC40" s="62"/>
      <c r="EDD40" s="62"/>
      <c r="EDE40" s="62"/>
      <c r="EDF40" s="62"/>
      <c r="EDG40" s="62"/>
      <c r="EDH40" s="62"/>
      <c r="EDI40" s="62"/>
      <c r="EDJ40" s="62"/>
      <c r="EDK40" s="62"/>
      <c r="EDL40" s="62"/>
      <c r="EDM40" s="62"/>
      <c r="EDN40" s="62"/>
      <c r="EDO40" s="62"/>
      <c r="EDP40" s="62"/>
      <c r="EDQ40" s="62"/>
      <c r="EDR40" s="62"/>
      <c r="EDS40" s="62"/>
      <c r="EDT40" s="62"/>
      <c r="EDU40" s="62"/>
      <c r="EDV40" s="62"/>
      <c r="EDW40" s="62"/>
      <c r="EDX40" s="62"/>
      <c r="EDY40" s="62"/>
      <c r="EDZ40" s="62"/>
      <c r="EEA40" s="62"/>
      <c r="EEB40" s="62"/>
      <c r="EEC40" s="62"/>
      <c r="EED40" s="62"/>
      <c r="EEE40" s="62"/>
      <c r="EEF40" s="62"/>
      <c r="EEG40" s="62"/>
      <c r="EEH40" s="62"/>
      <c r="EEI40" s="62"/>
      <c r="EEJ40" s="62"/>
      <c r="EEK40" s="62"/>
      <c r="EEL40" s="62"/>
      <c r="EEM40" s="62"/>
      <c r="EEN40" s="62"/>
      <c r="EEO40" s="62"/>
      <c r="EEP40" s="62"/>
      <c r="EEQ40" s="62"/>
      <c r="EER40" s="62"/>
      <c r="EES40" s="62"/>
      <c r="EET40" s="62"/>
      <c r="EEU40" s="62"/>
      <c r="EEV40" s="62"/>
      <c r="EEW40" s="62"/>
      <c r="EEX40" s="62"/>
      <c r="EEY40" s="62"/>
      <c r="EEZ40" s="62"/>
      <c r="EFA40" s="62"/>
      <c r="EFB40" s="62"/>
      <c r="EFC40" s="62"/>
      <c r="EFD40" s="62"/>
      <c r="EFE40" s="62"/>
      <c r="EFF40" s="62"/>
      <c r="EFG40" s="62"/>
      <c r="EFH40" s="62"/>
      <c r="EFI40" s="62"/>
      <c r="EFJ40" s="62"/>
      <c r="EFK40" s="62"/>
      <c r="EFL40" s="62"/>
      <c r="EFM40" s="62"/>
      <c r="EFN40" s="62"/>
      <c r="EFO40" s="62"/>
      <c r="EFP40" s="62"/>
      <c r="EFQ40" s="62"/>
      <c r="EFR40" s="62"/>
      <c r="EFS40" s="62"/>
      <c r="EFT40" s="62"/>
      <c r="EFU40" s="62"/>
      <c r="EFV40" s="62"/>
      <c r="EFW40" s="62"/>
      <c r="EFX40" s="62"/>
      <c r="EFY40" s="62"/>
      <c r="EFZ40" s="62"/>
      <c r="EGA40" s="62"/>
      <c r="EGB40" s="62"/>
      <c r="EGC40" s="62"/>
      <c r="EGD40" s="62"/>
      <c r="EGE40" s="62"/>
      <c r="EGF40" s="62"/>
      <c r="EGG40" s="62"/>
      <c r="EGH40" s="62"/>
      <c r="EGI40" s="62"/>
      <c r="EGJ40" s="62"/>
      <c r="EGK40" s="62"/>
      <c r="EGL40" s="62"/>
      <c r="EGM40" s="62"/>
      <c r="EGN40" s="62"/>
      <c r="EGO40" s="62"/>
      <c r="EGP40" s="62"/>
      <c r="EGQ40" s="62"/>
      <c r="EGR40" s="62"/>
      <c r="EGS40" s="62"/>
      <c r="EGT40" s="62"/>
      <c r="EGU40" s="62"/>
      <c r="EGV40" s="62"/>
      <c r="EGW40" s="62"/>
      <c r="EGX40" s="62"/>
      <c r="EGY40" s="62"/>
      <c r="EGZ40" s="62"/>
      <c r="EHA40" s="62"/>
      <c r="EHB40" s="62"/>
      <c r="EHC40" s="62"/>
      <c r="EHD40" s="62"/>
      <c r="EHE40" s="62"/>
      <c r="EHF40" s="62"/>
      <c r="EHG40" s="62"/>
      <c r="EHH40" s="62"/>
      <c r="EHI40" s="62"/>
      <c r="EHJ40" s="62"/>
      <c r="EHK40" s="62"/>
      <c r="EHL40" s="62"/>
      <c r="EHM40" s="62"/>
      <c r="EHN40" s="62"/>
      <c r="EHO40" s="62"/>
      <c r="EHP40" s="62"/>
      <c r="EHQ40" s="62"/>
      <c r="EHR40" s="62"/>
      <c r="EHS40" s="62"/>
      <c r="EHT40" s="62"/>
      <c r="EHU40" s="62"/>
      <c r="EHV40" s="62"/>
      <c r="EHW40" s="62"/>
      <c r="EHX40" s="62"/>
      <c r="EHY40" s="62"/>
      <c r="EHZ40" s="62"/>
      <c r="EIA40" s="62"/>
      <c r="EIB40" s="62"/>
      <c r="EIC40" s="62"/>
      <c r="EID40" s="62"/>
      <c r="EIE40" s="62"/>
      <c r="EIF40" s="62"/>
      <c r="EIG40" s="62"/>
      <c r="EIH40" s="62"/>
      <c r="EII40" s="62"/>
      <c r="EIJ40" s="62"/>
      <c r="EIK40" s="62"/>
      <c r="EIL40" s="62"/>
      <c r="EIM40" s="62"/>
      <c r="EIN40" s="62"/>
      <c r="EIO40" s="62"/>
      <c r="EIP40" s="62"/>
      <c r="EIQ40" s="62"/>
      <c r="EIR40" s="62"/>
      <c r="EIS40" s="62"/>
      <c r="EIT40" s="62"/>
      <c r="EIU40" s="62"/>
      <c r="EIV40" s="62"/>
      <c r="EIW40" s="62"/>
      <c r="EIX40" s="62"/>
      <c r="EIY40" s="62"/>
      <c r="EIZ40" s="62"/>
      <c r="EJA40" s="62"/>
      <c r="EJB40" s="62"/>
      <c r="EJC40" s="62"/>
      <c r="EJD40" s="62"/>
      <c r="EJE40" s="62"/>
      <c r="EJF40" s="62"/>
      <c r="EJG40" s="62"/>
      <c r="EJH40" s="62"/>
      <c r="EJI40" s="62"/>
      <c r="EJJ40" s="62"/>
      <c r="EJK40" s="62"/>
      <c r="EJL40" s="62"/>
      <c r="EJM40" s="62"/>
      <c r="EJN40" s="62"/>
      <c r="EJO40" s="62"/>
      <c r="EJP40" s="62"/>
      <c r="EJQ40" s="62"/>
      <c r="EJR40" s="62"/>
      <c r="EJS40" s="62"/>
      <c r="EJT40" s="62"/>
      <c r="EJU40" s="62"/>
      <c r="EJV40" s="62"/>
      <c r="EJW40" s="62"/>
      <c r="EJX40" s="62"/>
      <c r="EJY40" s="62"/>
      <c r="EJZ40" s="62"/>
      <c r="EKA40" s="62"/>
      <c r="EKB40" s="62"/>
      <c r="EKC40" s="62"/>
      <c r="EKD40" s="62"/>
      <c r="EKE40" s="62"/>
      <c r="EKF40" s="62"/>
      <c r="EKG40" s="62"/>
      <c r="EKH40" s="62"/>
      <c r="EKI40" s="62"/>
      <c r="EKJ40" s="62"/>
      <c r="EKK40" s="62"/>
      <c r="EKL40" s="62"/>
      <c r="EKM40" s="62"/>
      <c r="EKN40" s="62"/>
      <c r="EKO40" s="62"/>
      <c r="EKP40" s="62"/>
      <c r="EKQ40" s="62"/>
      <c r="EKR40" s="62"/>
      <c r="EKS40" s="62"/>
      <c r="EKT40" s="62"/>
      <c r="EKU40" s="62"/>
      <c r="EKV40" s="62"/>
      <c r="EKW40" s="62"/>
      <c r="EKX40" s="62"/>
      <c r="EKY40" s="62"/>
      <c r="EKZ40" s="62"/>
      <c r="ELA40" s="62"/>
      <c r="ELB40" s="62"/>
      <c r="ELC40" s="62"/>
      <c r="ELD40" s="62"/>
      <c r="ELE40" s="62"/>
      <c r="ELF40" s="62"/>
      <c r="ELG40" s="62"/>
      <c r="ELH40" s="62"/>
      <c r="ELI40" s="62"/>
      <c r="ELJ40" s="62"/>
      <c r="ELK40" s="62"/>
      <c r="ELL40" s="62"/>
      <c r="ELM40" s="62"/>
      <c r="ELN40" s="62"/>
      <c r="ELO40" s="62"/>
      <c r="ELP40" s="62"/>
      <c r="ELQ40" s="62"/>
      <c r="ELR40" s="62"/>
      <c r="ELS40" s="62"/>
      <c r="ELT40" s="62"/>
      <c r="ELU40" s="62"/>
      <c r="ELV40" s="62"/>
      <c r="ELW40" s="62"/>
      <c r="ELX40" s="62"/>
      <c r="ELY40" s="62"/>
      <c r="ELZ40" s="62"/>
      <c r="EMA40" s="62"/>
      <c r="EMB40" s="62"/>
      <c r="EMC40" s="62"/>
      <c r="EMD40" s="62"/>
      <c r="EME40" s="62"/>
      <c r="EMF40" s="62"/>
      <c r="EMG40" s="62"/>
      <c r="EMH40" s="62"/>
      <c r="EMI40" s="62"/>
      <c r="EMJ40" s="62"/>
      <c r="EMK40" s="62"/>
      <c r="EML40" s="62"/>
      <c r="EMM40" s="62"/>
      <c r="EMN40" s="62"/>
      <c r="EMO40" s="62"/>
      <c r="EMP40" s="62"/>
      <c r="EMQ40" s="62"/>
      <c r="EMR40" s="62"/>
      <c r="EMS40" s="62"/>
      <c r="EMT40" s="62"/>
      <c r="EMU40" s="62"/>
      <c r="EMV40" s="62"/>
      <c r="EMW40" s="62"/>
      <c r="EMX40" s="62"/>
      <c r="EMY40" s="62"/>
      <c r="EMZ40" s="62"/>
      <c r="ENA40" s="62"/>
      <c r="ENB40" s="62"/>
      <c r="ENC40" s="62"/>
      <c r="END40" s="62"/>
      <c r="ENE40" s="62"/>
      <c r="ENF40" s="62"/>
      <c r="ENG40" s="62"/>
      <c r="ENH40" s="62"/>
      <c r="ENI40" s="62"/>
      <c r="ENJ40" s="62"/>
      <c r="ENK40" s="62"/>
      <c r="ENL40" s="62"/>
      <c r="ENM40" s="62"/>
      <c r="ENN40" s="62"/>
      <c r="ENO40" s="62"/>
      <c r="ENP40" s="62"/>
      <c r="ENQ40" s="62"/>
      <c r="ENR40" s="62"/>
      <c r="ENS40" s="62"/>
      <c r="ENT40" s="62"/>
      <c r="ENU40" s="62"/>
      <c r="ENV40" s="62"/>
      <c r="ENW40" s="62"/>
      <c r="ENX40" s="62"/>
      <c r="ENY40" s="62"/>
      <c r="ENZ40" s="62"/>
      <c r="EOA40" s="62"/>
      <c r="EOB40" s="62"/>
      <c r="EOC40" s="62"/>
      <c r="EOD40" s="62"/>
      <c r="EOE40" s="62"/>
      <c r="EOF40" s="62"/>
      <c r="EOG40" s="62"/>
      <c r="EOH40" s="62"/>
      <c r="EOI40" s="62"/>
      <c r="EOJ40" s="62"/>
      <c r="EOK40" s="62"/>
      <c r="EOL40" s="62"/>
      <c r="EOM40" s="62"/>
      <c r="EON40" s="62"/>
      <c r="EOO40" s="62"/>
      <c r="EOP40" s="62"/>
      <c r="EOQ40" s="62"/>
      <c r="EOR40" s="62"/>
      <c r="EOS40" s="62"/>
      <c r="EOT40" s="62"/>
      <c r="EOU40" s="62"/>
      <c r="EOV40" s="62"/>
      <c r="EOW40" s="62"/>
      <c r="EOX40" s="62"/>
      <c r="EOY40" s="62"/>
      <c r="EOZ40" s="62"/>
      <c r="EPA40" s="62"/>
      <c r="EPB40" s="62"/>
      <c r="EPC40" s="62"/>
      <c r="EPD40" s="62"/>
      <c r="EPE40" s="62"/>
      <c r="EPF40" s="62"/>
      <c r="EPG40" s="62"/>
      <c r="EPH40" s="62"/>
      <c r="EPI40" s="62"/>
      <c r="EPJ40" s="62"/>
      <c r="EPK40" s="62"/>
      <c r="EPL40" s="62"/>
      <c r="EPM40" s="62"/>
      <c r="EPN40" s="62"/>
      <c r="EPO40" s="62"/>
      <c r="EPP40" s="62"/>
      <c r="EPQ40" s="62"/>
      <c r="EPR40" s="62"/>
      <c r="EPS40" s="62"/>
      <c r="EPT40" s="62"/>
      <c r="EPU40" s="62"/>
      <c r="EPV40" s="62"/>
      <c r="EPW40" s="62"/>
      <c r="EPX40" s="62"/>
      <c r="EPY40" s="62"/>
      <c r="EPZ40" s="62"/>
      <c r="EQA40" s="62"/>
      <c r="EQB40" s="62"/>
      <c r="EQC40" s="62"/>
      <c r="EQD40" s="62"/>
      <c r="EQE40" s="62"/>
      <c r="EQF40" s="62"/>
      <c r="EQG40" s="62"/>
      <c r="EQH40" s="62"/>
      <c r="EQI40" s="62"/>
      <c r="EQJ40" s="62"/>
      <c r="EQK40" s="62"/>
      <c r="EQL40" s="62"/>
      <c r="EQM40" s="62"/>
      <c r="EQN40" s="62"/>
      <c r="EQO40" s="62"/>
      <c r="EQP40" s="62"/>
      <c r="EQQ40" s="62"/>
      <c r="EQR40" s="62"/>
      <c r="EQS40" s="62"/>
      <c r="EQT40" s="62"/>
      <c r="EQU40" s="62"/>
      <c r="EQV40" s="62"/>
      <c r="EQW40" s="62"/>
      <c r="EQX40" s="62"/>
      <c r="EQY40" s="62"/>
      <c r="EQZ40" s="62"/>
      <c r="ERA40" s="62"/>
      <c r="ERB40" s="62"/>
      <c r="ERC40" s="62"/>
      <c r="ERD40" s="62"/>
      <c r="ERE40" s="62"/>
      <c r="ERF40" s="62"/>
      <c r="ERG40" s="62"/>
      <c r="ERH40" s="62"/>
      <c r="ERI40" s="62"/>
      <c r="ERJ40" s="62"/>
      <c r="ERK40" s="62"/>
      <c r="ERL40" s="62"/>
      <c r="ERM40" s="62"/>
      <c r="ERN40" s="62"/>
      <c r="ERO40" s="62"/>
      <c r="ERP40" s="62"/>
      <c r="ERQ40" s="62"/>
      <c r="ERR40" s="62"/>
      <c r="ERS40" s="62"/>
      <c r="ERT40" s="62"/>
      <c r="ERU40" s="62"/>
      <c r="ERV40" s="62"/>
      <c r="ERW40" s="62"/>
      <c r="ERX40" s="62"/>
      <c r="ERY40" s="62"/>
      <c r="ERZ40" s="62"/>
      <c r="ESA40" s="62"/>
      <c r="ESB40" s="62"/>
      <c r="ESC40" s="62"/>
      <c r="ESD40" s="62"/>
      <c r="ESE40" s="62"/>
      <c r="ESF40" s="62"/>
      <c r="ESG40" s="62"/>
      <c r="ESH40" s="62"/>
      <c r="ESI40" s="62"/>
      <c r="ESJ40" s="62"/>
      <c r="ESK40" s="62"/>
      <c r="ESL40" s="62"/>
      <c r="ESM40" s="62"/>
      <c r="ESN40" s="62"/>
      <c r="ESO40" s="62"/>
      <c r="ESP40" s="62"/>
      <c r="ESQ40" s="62"/>
      <c r="ESR40" s="62"/>
      <c r="ESS40" s="62"/>
      <c r="EST40" s="62"/>
      <c r="ESU40" s="62"/>
      <c r="ESV40" s="62"/>
      <c r="ESW40" s="62"/>
      <c r="ESX40" s="62"/>
      <c r="ESY40" s="62"/>
      <c r="ESZ40" s="62"/>
      <c r="ETA40" s="62"/>
      <c r="ETB40" s="62"/>
      <c r="ETC40" s="62"/>
      <c r="ETD40" s="62"/>
      <c r="ETE40" s="62"/>
      <c r="ETF40" s="62"/>
      <c r="ETG40" s="62"/>
      <c r="ETH40" s="62"/>
      <c r="ETI40" s="62"/>
      <c r="ETJ40" s="62"/>
      <c r="ETK40" s="62"/>
      <c r="ETL40" s="62"/>
      <c r="ETM40" s="62"/>
      <c r="ETN40" s="62"/>
      <c r="ETO40" s="62"/>
      <c r="ETP40" s="62"/>
      <c r="ETQ40" s="62"/>
      <c r="ETR40" s="62"/>
      <c r="ETS40" s="62"/>
      <c r="ETT40" s="62"/>
      <c r="ETU40" s="62"/>
      <c r="ETV40" s="62"/>
      <c r="ETW40" s="62"/>
      <c r="ETX40" s="62"/>
      <c r="ETY40" s="62"/>
      <c r="ETZ40" s="62"/>
      <c r="EUA40" s="62"/>
      <c r="EUB40" s="62"/>
      <c r="EUC40" s="62"/>
      <c r="EUD40" s="62"/>
      <c r="EUE40" s="62"/>
      <c r="EUF40" s="62"/>
      <c r="EUG40" s="62"/>
      <c r="EUH40" s="62"/>
      <c r="EUI40" s="62"/>
      <c r="EUJ40" s="62"/>
      <c r="EUK40" s="62"/>
      <c r="EUL40" s="62"/>
      <c r="EUM40" s="62"/>
      <c r="EUN40" s="62"/>
      <c r="EUO40" s="62"/>
      <c r="EUP40" s="62"/>
      <c r="EUQ40" s="62"/>
      <c r="EUR40" s="62"/>
      <c r="EUS40" s="62"/>
      <c r="EUT40" s="62"/>
      <c r="EUU40" s="62"/>
      <c r="EUV40" s="62"/>
      <c r="EUW40" s="62"/>
      <c r="EUX40" s="62"/>
      <c r="EUY40" s="62"/>
      <c r="EUZ40" s="62"/>
      <c r="EVA40" s="62"/>
      <c r="EVB40" s="62"/>
      <c r="EVC40" s="62"/>
      <c r="EVD40" s="62"/>
      <c r="EVE40" s="62"/>
      <c r="EVF40" s="62"/>
      <c r="EVG40" s="62"/>
      <c r="EVH40" s="62"/>
      <c r="EVI40" s="62"/>
      <c r="EVJ40" s="62"/>
      <c r="EVK40" s="62"/>
      <c r="EVL40" s="62"/>
      <c r="EVM40" s="62"/>
      <c r="EVN40" s="62"/>
      <c r="EVO40" s="62"/>
      <c r="EVP40" s="62"/>
      <c r="EVQ40" s="62"/>
      <c r="EVR40" s="62"/>
      <c r="EVS40" s="62"/>
      <c r="EVT40" s="62"/>
      <c r="EVU40" s="62"/>
      <c r="EVV40" s="62"/>
      <c r="EVW40" s="62"/>
      <c r="EVX40" s="62"/>
      <c r="EVY40" s="62"/>
      <c r="EVZ40" s="62"/>
      <c r="EWA40" s="62"/>
      <c r="EWB40" s="62"/>
      <c r="EWC40" s="62"/>
      <c r="EWD40" s="62"/>
      <c r="EWE40" s="62"/>
      <c r="EWF40" s="62"/>
      <c r="EWG40" s="62"/>
      <c r="EWH40" s="62"/>
      <c r="EWI40" s="62"/>
      <c r="EWJ40" s="62"/>
      <c r="EWK40" s="62"/>
      <c r="EWL40" s="62"/>
      <c r="EWM40" s="62"/>
      <c r="EWN40" s="62"/>
      <c r="EWO40" s="62"/>
      <c r="EWP40" s="62"/>
      <c r="EWQ40" s="62"/>
      <c r="EWR40" s="62"/>
      <c r="EWS40" s="62"/>
      <c r="EWT40" s="62"/>
      <c r="EWU40" s="62"/>
      <c r="EWV40" s="62"/>
      <c r="EWW40" s="62"/>
      <c r="EWX40" s="62"/>
      <c r="EWY40" s="62"/>
      <c r="EWZ40" s="62"/>
      <c r="EXA40" s="62"/>
      <c r="EXB40" s="62"/>
      <c r="EXC40" s="62"/>
      <c r="EXD40" s="62"/>
      <c r="EXE40" s="62"/>
      <c r="EXF40" s="62"/>
      <c r="EXG40" s="62"/>
      <c r="EXH40" s="62"/>
      <c r="EXI40" s="62"/>
      <c r="EXJ40" s="62"/>
      <c r="EXK40" s="62"/>
      <c r="EXL40" s="62"/>
      <c r="EXM40" s="62"/>
      <c r="EXN40" s="62"/>
      <c r="EXO40" s="62"/>
      <c r="EXP40" s="62"/>
      <c r="EXQ40" s="62"/>
      <c r="EXR40" s="62"/>
      <c r="EXS40" s="62"/>
      <c r="EXT40" s="62"/>
      <c r="EXU40" s="62"/>
      <c r="EXV40" s="62"/>
      <c r="EXW40" s="62"/>
      <c r="EXX40" s="62"/>
      <c r="EXY40" s="62"/>
      <c r="EXZ40" s="62"/>
      <c r="EYA40" s="62"/>
      <c r="EYB40" s="62"/>
      <c r="EYC40" s="62"/>
      <c r="EYD40" s="62"/>
      <c r="EYE40" s="62"/>
      <c r="EYF40" s="62"/>
      <c r="EYG40" s="62"/>
      <c r="EYH40" s="62"/>
      <c r="EYI40" s="62"/>
      <c r="EYJ40" s="62"/>
      <c r="EYK40" s="62"/>
      <c r="EYL40" s="62"/>
      <c r="EYM40" s="62"/>
      <c r="EYN40" s="62"/>
      <c r="EYO40" s="62"/>
      <c r="EYP40" s="62"/>
      <c r="EYQ40" s="62"/>
      <c r="EYR40" s="62"/>
      <c r="EYS40" s="62"/>
      <c r="EYT40" s="62"/>
      <c r="EYU40" s="62"/>
      <c r="EYV40" s="62"/>
      <c r="EYW40" s="62"/>
      <c r="EYX40" s="62"/>
      <c r="EYY40" s="62"/>
      <c r="EYZ40" s="62"/>
      <c r="EZA40" s="62"/>
      <c r="EZB40" s="62"/>
      <c r="EZC40" s="62"/>
      <c r="EZD40" s="62"/>
      <c r="EZE40" s="62"/>
      <c r="EZF40" s="62"/>
      <c r="EZG40" s="62"/>
      <c r="EZH40" s="62"/>
      <c r="EZI40" s="62"/>
      <c r="EZJ40" s="62"/>
      <c r="EZK40" s="62"/>
      <c r="EZL40" s="62"/>
      <c r="EZM40" s="62"/>
      <c r="EZN40" s="62"/>
      <c r="EZO40" s="62"/>
      <c r="EZP40" s="62"/>
      <c r="EZQ40" s="62"/>
      <c r="EZR40" s="62"/>
      <c r="EZS40" s="62"/>
      <c r="EZT40" s="62"/>
      <c r="EZU40" s="62"/>
      <c r="EZV40" s="62"/>
      <c r="EZW40" s="62"/>
      <c r="EZX40" s="62"/>
      <c r="EZY40" s="62"/>
      <c r="EZZ40" s="62"/>
      <c r="FAA40" s="62"/>
      <c r="FAB40" s="62"/>
      <c r="FAC40" s="62"/>
      <c r="FAD40" s="62"/>
      <c r="FAE40" s="62"/>
      <c r="FAF40" s="62"/>
      <c r="FAG40" s="62"/>
      <c r="FAH40" s="62"/>
      <c r="FAI40" s="62"/>
      <c r="FAJ40" s="62"/>
      <c r="FAK40" s="62"/>
      <c r="FAL40" s="62"/>
      <c r="FAM40" s="62"/>
      <c r="FAN40" s="62"/>
      <c r="FAO40" s="62"/>
      <c r="FAP40" s="62"/>
      <c r="FAQ40" s="62"/>
      <c r="FAR40" s="62"/>
      <c r="FAS40" s="62"/>
      <c r="FAT40" s="62"/>
      <c r="FAU40" s="62"/>
      <c r="FAV40" s="62"/>
      <c r="FAW40" s="62"/>
      <c r="FAX40" s="62"/>
      <c r="FAY40" s="62"/>
      <c r="FAZ40" s="62"/>
      <c r="FBA40" s="62"/>
      <c r="FBB40" s="62"/>
      <c r="FBC40" s="62"/>
      <c r="FBD40" s="62"/>
      <c r="FBE40" s="62"/>
      <c r="FBF40" s="62"/>
      <c r="FBG40" s="62"/>
      <c r="FBH40" s="62"/>
      <c r="FBI40" s="62"/>
      <c r="FBJ40" s="62"/>
      <c r="FBK40" s="62"/>
      <c r="FBL40" s="62"/>
      <c r="FBM40" s="62"/>
      <c r="FBN40" s="62"/>
      <c r="FBO40" s="62"/>
      <c r="FBP40" s="62"/>
      <c r="FBQ40" s="62"/>
      <c r="FBR40" s="62"/>
      <c r="FBS40" s="62"/>
      <c r="FBT40" s="62"/>
      <c r="FBU40" s="62"/>
      <c r="FBV40" s="62"/>
      <c r="FBW40" s="62"/>
      <c r="FBX40" s="62"/>
      <c r="FBY40" s="62"/>
      <c r="FBZ40" s="62"/>
      <c r="FCA40" s="62"/>
      <c r="FCB40" s="62"/>
      <c r="FCC40" s="62"/>
      <c r="FCD40" s="62"/>
      <c r="FCE40" s="62"/>
      <c r="FCF40" s="62"/>
      <c r="FCG40" s="62"/>
      <c r="FCH40" s="62"/>
      <c r="FCI40" s="62"/>
      <c r="FCJ40" s="62"/>
      <c r="FCK40" s="62"/>
      <c r="FCL40" s="62"/>
      <c r="FCM40" s="62"/>
      <c r="FCN40" s="62"/>
      <c r="FCO40" s="62"/>
      <c r="FCP40" s="62"/>
      <c r="FCQ40" s="62"/>
      <c r="FCR40" s="62"/>
      <c r="FCS40" s="62"/>
      <c r="FCT40" s="62"/>
      <c r="FCU40" s="62"/>
      <c r="FCV40" s="62"/>
      <c r="FCW40" s="62"/>
      <c r="FCX40" s="62"/>
      <c r="FCY40" s="62"/>
      <c r="FCZ40" s="62"/>
      <c r="FDA40" s="62"/>
      <c r="FDB40" s="62"/>
      <c r="FDC40" s="62"/>
      <c r="FDD40" s="62"/>
      <c r="FDE40" s="62"/>
      <c r="FDF40" s="62"/>
      <c r="FDG40" s="62"/>
      <c r="FDH40" s="62"/>
      <c r="FDI40" s="62"/>
      <c r="FDJ40" s="62"/>
      <c r="FDK40" s="62"/>
      <c r="FDL40" s="62"/>
      <c r="FDM40" s="62"/>
      <c r="FDN40" s="62"/>
      <c r="FDO40" s="62"/>
      <c r="FDP40" s="62"/>
      <c r="FDQ40" s="62"/>
      <c r="FDR40" s="62"/>
      <c r="FDS40" s="62"/>
      <c r="FDT40" s="62"/>
      <c r="FDU40" s="62"/>
      <c r="FDV40" s="62"/>
      <c r="FDW40" s="62"/>
      <c r="FDX40" s="62"/>
      <c r="FDY40" s="62"/>
      <c r="FDZ40" s="62"/>
      <c r="FEA40" s="62"/>
      <c r="FEB40" s="62"/>
      <c r="FEC40" s="62"/>
      <c r="FED40" s="62"/>
      <c r="FEE40" s="62"/>
      <c r="FEF40" s="62"/>
      <c r="FEG40" s="62"/>
      <c r="FEH40" s="62"/>
      <c r="FEI40" s="62"/>
      <c r="FEJ40" s="62"/>
      <c r="FEK40" s="62"/>
      <c r="FEL40" s="62"/>
      <c r="FEM40" s="62"/>
      <c r="FEN40" s="62"/>
      <c r="FEO40" s="62"/>
      <c r="FEP40" s="62"/>
      <c r="FEQ40" s="62"/>
      <c r="FER40" s="62"/>
      <c r="FES40" s="62"/>
      <c r="FET40" s="62"/>
      <c r="FEU40" s="62"/>
      <c r="FEV40" s="62"/>
      <c r="FEW40" s="62"/>
      <c r="FEX40" s="62"/>
      <c r="FEY40" s="62"/>
      <c r="FEZ40" s="62"/>
      <c r="FFA40" s="62"/>
      <c r="FFB40" s="62"/>
      <c r="FFC40" s="62"/>
      <c r="FFD40" s="62"/>
      <c r="FFE40" s="62"/>
      <c r="FFF40" s="62"/>
      <c r="FFG40" s="62"/>
      <c r="FFH40" s="62"/>
      <c r="FFI40" s="62"/>
      <c r="FFJ40" s="62"/>
      <c r="FFK40" s="62"/>
      <c r="FFL40" s="62"/>
      <c r="FFM40" s="62"/>
      <c r="FFN40" s="62"/>
      <c r="FFO40" s="62"/>
      <c r="FFP40" s="62"/>
      <c r="FFQ40" s="62"/>
      <c r="FFR40" s="62"/>
      <c r="FFS40" s="62"/>
      <c r="FFT40" s="62"/>
      <c r="FFU40" s="62"/>
      <c r="FFV40" s="62"/>
      <c r="FFW40" s="62"/>
      <c r="FFX40" s="62"/>
      <c r="FFY40" s="62"/>
      <c r="FFZ40" s="62"/>
      <c r="FGA40" s="62"/>
      <c r="FGB40" s="62"/>
      <c r="FGC40" s="62"/>
      <c r="FGD40" s="62"/>
      <c r="FGE40" s="62"/>
      <c r="FGF40" s="62"/>
      <c r="FGG40" s="62"/>
      <c r="FGH40" s="62"/>
      <c r="FGI40" s="62"/>
      <c r="FGJ40" s="62"/>
      <c r="FGK40" s="62"/>
      <c r="FGL40" s="62"/>
      <c r="FGM40" s="62"/>
      <c r="FGN40" s="62"/>
      <c r="FGO40" s="62"/>
      <c r="FGP40" s="62"/>
      <c r="FGQ40" s="62"/>
      <c r="FGR40" s="62"/>
      <c r="FGS40" s="62"/>
      <c r="FGT40" s="62"/>
      <c r="FGU40" s="62"/>
      <c r="FGV40" s="62"/>
      <c r="FGW40" s="62"/>
      <c r="FGX40" s="62"/>
      <c r="FGY40" s="62"/>
      <c r="FGZ40" s="62"/>
      <c r="FHA40" s="62"/>
      <c r="FHB40" s="62"/>
      <c r="FHC40" s="62"/>
      <c r="FHD40" s="62"/>
      <c r="FHE40" s="62"/>
      <c r="FHF40" s="62"/>
      <c r="FHG40" s="62"/>
      <c r="FHH40" s="62"/>
      <c r="FHI40" s="62"/>
      <c r="FHJ40" s="62"/>
      <c r="FHK40" s="62"/>
      <c r="FHL40" s="62"/>
      <c r="FHM40" s="62"/>
      <c r="FHN40" s="62"/>
      <c r="FHO40" s="62"/>
      <c r="FHP40" s="62"/>
      <c r="FHQ40" s="62"/>
      <c r="FHR40" s="62"/>
      <c r="FHS40" s="62"/>
      <c r="FHT40" s="62"/>
      <c r="FHU40" s="62"/>
      <c r="FHV40" s="62"/>
      <c r="FHW40" s="62"/>
      <c r="FHX40" s="62"/>
      <c r="FHY40" s="62"/>
      <c r="FHZ40" s="62"/>
      <c r="FIA40" s="62"/>
      <c r="FIB40" s="62"/>
      <c r="FIC40" s="62"/>
      <c r="FID40" s="62"/>
      <c r="FIE40" s="62"/>
      <c r="FIF40" s="62"/>
      <c r="FIG40" s="62"/>
      <c r="FIH40" s="62"/>
      <c r="FII40" s="62"/>
      <c r="FIJ40" s="62"/>
      <c r="FIK40" s="62"/>
      <c r="FIL40" s="62"/>
      <c r="FIM40" s="62"/>
      <c r="FIN40" s="62"/>
      <c r="FIO40" s="62"/>
      <c r="FIP40" s="62"/>
      <c r="FIQ40" s="62"/>
      <c r="FIR40" s="62"/>
      <c r="FIS40" s="62"/>
      <c r="FIT40" s="62"/>
      <c r="FIU40" s="62"/>
      <c r="FIV40" s="62"/>
      <c r="FIW40" s="62"/>
      <c r="FIX40" s="62"/>
      <c r="FIY40" s="62"/>
      <c r="FIZ40" s="62"/>
      <c r="FJA40" s="62"/>
      <c r="FJB40" s="62"/>
      <c r="FJC40" s="62"/>
      <c r="FJD40" s="62"/>
      <c r="FJE40" s="62"/>
      <c r="FJF40" s="62"/>
      <c r="FJG40" s="62"/>
      <c r="FJH40" s="62"/>
      <c r="FJI40" s="62"/>
      <c r="FJJ40" s="62"/>
      <c r="FJK40" s="62"/>
      <c r="FJL40" s="62"/>
      <c r="FJM40" s="62"/>
      <c r="FJN40" s="62"/>
      <c r="FJO40" s="62"/>
      <c r="FJP40" s="62"/>
      <c r="FJQ40" s="62"/>
      <c r="FJR40" s="62"/>
      <c r="FJS40" s="62"/>
      <c r="FJT40" s="62"/>
      <c r="FJU40" s="62"/>
      <c r="FJV40" s="62"/>
      <c r="FJW40" s="62"/>
      <c r="FJX40" s="62"/>
      <c r="FJY40" s="62"/>
      <c r="FJZ40" s="62"/>
      <c r="FKA40" s="62"/>
      <c r="FKB40" s="62"/>
      <c r="FKC40" s="62"/>
      <c r="FKD40" s="62"/>
      <c r="FKE40" s="62"/>
      <c r="FKF40" s="62"/>
      <c r="FKG40" s="62"/>
      <c r="FKH40" s="62"/>
      <c r="FKI40" s="62"/>
      <c r="FKJ40" s="62"/>
      <c r="FKK40" s="62"/>
      <c r="FKL40" s="62"/>
      <c r="FKM40" s="62"/>
      <c r="FKN40" s="62"/>
      <c r="FKO40" s="62"/>
      <c r="FKP40" s="62"/>
      <c r="FKQ40" s="62"/>
      <c r="FKR40" s="62"/>
      <c r="FKS40" s="62"/>
      <c r="FKT40" s="62"/>
      <c r="FKU40" s="62"/>
      <c r="FKV40" s="62"/>
      <c r="FKW40" s="62"/>
      <c r="FKX40" s="62"/>
      <c r="FKY40" s="62"/>
      <c r="FKZ40" s="62"/>
      <c r="FLA40" s="62"/>
      <c r="FLB40" s="62"/>
      <c r="FLC40" s="62"/>
      <c r="FLD40" s="62"/>
      <c r="FLE40" s="62"/>
      <c r="FLF40" s="62"/>
      <c r="FLG40" s="62"/>
      <c r="FLH40" s="62"/>
      <c r="FLI40" s="62"/>
      <c r="FLJ40" s="62"/>
      <c r="FLK40" s="62"/>
      <c r="FLL40" s="62"/>
      <c r="FLM40" s="62"/>
      <c r="FLN40" s="62"/>
      <c r="FLO40" s="62"/>
      <c r="FLP40" s="62"/>
      <c r="FLQ40" s="62"/>
      <c r="FLR40" s="62"/>
      <c r="FLS40" s="62"/>
      <c r="FLT40" s="62"/>
      <c r="FLU40" s="62"/>
      <c r="FLV40" s="62"/>
      <c r="FLW40" s="62"/>
      <c r="FLX40" s="62"/>
      <c r="FLY40" s="62"/>
      <c r="FLZ40" s="62"/>
      <c r="FMA40" s="62"/>
      <c r="FMB40" s="62"/>
      <c r="FMC40" s="62"/>
      <c r="FMD40" s="62"/>
      <c r="FME40" s="62"/>
      <c r="FMF40" s="62"/>
      <c r="FMG40" s="62"/>
      <c r="FMH40" s="62"/>
      <c r="FMI40" s="62"/>
      <c r="FMJ40" s="62"/>
      <c r="FMK40" s="62"/>
      <c r="FML40" s="62"/>
      <c r="FMM40" s="62"/>
      <c r="FMN40" s="62"/>
      <c r="FMO40" s="62"/>
      <c r="FMP40" s="62"/>
      <c r="FMQ40" s="62"/>
      <c r="FMR40" s="62"/>
      <c r="FMS40" s="62"/>
      <c r="FMT40" s="62"/>
      <c r="FMU40" s="62"/>
      <c r="FMV40" s="62"/>
      <c r="FMW40" s="62"/>
      <c r="FMX40" s="62"/>
      <c r="FMY40" s="62"/>
      <c r="FMZ40" s="62"/>
      <c r="FNA40" s="62"/>
      <c r="FNB40" s="62"/>
      <c r="FNC40" s="62"/>
      <c r="FND40" s="62"/>
      <c r="FNE40" s="62"/>
      <c r="FNF40" s="62"/>
      <c r="FNG40" s="62"/>
      <c r="FNH40" s="62"/>
      <c r="FNI40" s="62"/>
      <c r="FNJ40" s="62"/>
      <c r="FNK40" s="62"/>
      <c r="FNL40" s="62"/>
      <c r="FNM40" s="62"/>
      <c r="FNN40" s="62"/>
      <c r="FNO40" s="62"/>
      <c r="FNP40" s="62"/>
      <c r="FNQ40" s="62"/>
      <c r="FNR40" s="62"/>
      <c r="FNS40" s="62"/>
      <c r="FNT40" s="62"/>
      <c r="FNU40" s="62"/>
      <c r="FNV40" s="62"/>
      <c r="FNW40" s="62"/>
      <c r="FNX40" s="62"/>
      <c r="FNY40" s="62"/>
      <c r="FNZ40" s="62"/>
      <c r="FOA40" s="62"/>
      <c r="FOB40" s="62"/>
      <c r="FOC40" s="62"/>
      <c r="FOD40" s="62"/>
      <c r="FOE40" s="62"/>
      <c r="FOF40" s="62"/>
      <c r="FOG40" s="62"/>
      <c r="FOH40" s="62"/>
      <c r="FOI40" s="62"/>
      <c r="FOJ40" s="62"/>
      <c r="FOK40" s="62"/>
      <c r="FOL40" s="62"/>
      <c r="FOM40" s="62"/>
      <c r="FON40" s="62"/>
      <c r="FOO40" s="62"/>
      <c r="FOP40" s="62"/>
      <c r="FOQ40" s="62"/>
      <c r="FOR40" s="62"/>
      <c r="FOS40" s="62"/>
      <c r="FOT40" s="62"/>
      <c r="FOU40" s="62"/>
      <c r="FOV40" s="62"/>
      <c r="FOW40" s="62"/>
      <c r="FOX40" s="62"/>
      <c r="FOY40" s="62"/>
      <c r="FOZ40" s="62"/>
      <c r="FPA40" s="62"/>
      <c r="FPB40" s="62"/>
      <c r="FPC40" s="62"/>
      <c r="FPD40" s="62"/>
      <c r="FPE40" s="62"/>
      <c r="FPF40" s="62"/>
      <c r="FPG40" s="62"/>
      <c r="FPH40" s="62"/>
      <c r="FPI40" s="62"/>
      <c r="FPJ40" s="62"/>
      <c r="FPK40" s="62"/>
      <c r="FPL40" s="62"/>
      <c r="FPM40" s="62"/>
      <c r="FPN40" s="62"/>
      <c r="FPO40" s="62"/>
      <c r="FPP40" s="62"/>
      <c r="FPQ40" s="62"/>
      <c r="FPR40" s="62"/>
      <c r="FPS40" s="62"/>
      <c r="FPT40" s="62"/>
      <c r="FPU40" s="62"/>
      <c r="FPV40" s="62"/>
      <c r="FPW40" s="62"/>
      <c r="FPX40" s="62"/>
      <c r="FPY40" s="62"/>
      <c r="FPZ40" s="62"/>
      <c r="FQA40" s="62"/>
      <c r="FQB40" s="62"/>
      <c r="FQC40" s="62"/>
      <c r="FQD40" s="62"/>
      <c r="FQE40" s="62"/>
      <c r="FQF40" s="62"/>
      <c r="FQG40" s="62"/>
      <c r="FQH40" s="62"/>
      <c r="FQI40" s="62"/>
      <c r="FQJ40" s="62"/>
      <c r="FQK40" s="62"/>
      <c r="FQL40" s="62"/>
      <c r="FQM40" s="62"/>
      <c r="FQN40" s="62"/>
      <c r="FQO40" s="62"/>
      <c r="FQP40" s="62"/>
      <c r="FQQ40" s="62"/>
      <c r="FQR40" s="62"/>
      <c r="FQS40" s="62"/>
      <c r="FQT40" s="62"/>
      <c r="FQU40" s="62"/>
      <c r="FQV40" s="62"/>
      <c r="FQW40" s="62"/>
      <c r="FQX40" s="62"/>
      <c r="FQY40" s="62"/>
      <c r="FQZ40" s="62"/>
      <c r="FRA40" s="62"/>
      <c r="FRB40" s="62"/>
      <c r="FRC40" s="62"/>
      <c r="FRD40" s="62"/>
      <c r="FRE40" s="62"/>
      <c r="FRF40" s="62"/>
      <c r="FRG40" s="62"/>
      <c r="FRH40" s="62"/>
      <c r="FRI40" s="62"/>
      <c r="FRJ40" s="62"/>
      <c r="FRK40" s="62"/>
      <c r="FRL40" s="62"/>
      <c r="FRM40" s="62"/>
      <c r="FRN40" s="62"/>
      <c r="FRO40" s="62"/>
      <c r="FRP40" s="62"/>
      <c r="FRQ40" s="62"/>
      <c r="FRR40" s="62"/>
      <c r="FRS40" s="62"/>
      <c r="FRT40" s="62"/>
      <c r="FRU40" s="62"/>
      <c r="FRV40" s="62"/>
      <c r="FRW40" s="62"/>
      <c r="FRX40" s="62"/>
      <c r="FRY40" s="62"/>
      <c r="FRZ40" s="62"/>
      <c r="FSA40" s="62"/>
      <c r="FSB40" s="62"/>
    </row>
    <row r="41" spans="1:4552" s="35" customFormat="1" ht="12.75" customHeight="1">
      <c r="A41" s="31" t="s">
        <v>123</v>
      </c>
      <c r="B41" s="32"/>
      <c r="C41" s="33" t="str">
        <f t="shared" ref="C41:AJ41" si="80">IFERROR(C40/Revenue,"N/A")</f>
        <v>N/A</v>
      </c>
      <c r="D41" s="33" t="str">
        <f t="shared" si="80"/>
        <v>N/A</v>
      </c>
      <c r="E41" s="33" t="str">
        <f t="shared" si="80"/>
        <v>N/A</v>
      </c>
      <c r="F41" s="33" t="str">
        <f t="shared" si="80"/>
        <v>N/A</v>
      </c>
      <c r="G41" s="45" t="str">
        <f t="shared" si="80"/>
        <v>N/A</v>
      </c>
      <c r="H41" s="33">
        <f t="shared" si="80"/>
        <v>0.86</v>
      </c>
      <c r="I41" s="33">
        <f t="shared" si="80"/>
        <v>0.8600000000000001</v>
      </c>
      <c r="J41" s="33">
        <f t="shared" si="80"/>
        <v>0.86</v>
      </c>
      <c r="K41" s="33">
        <f t="shared" si="80"/>
        <v>0.86</v>
      </c>
      <c r="L41" s="45">
        <f t="shared" si="80"/>
        <v>0.8600000000000001</v>
      </c>
      <c r="M41" s="33">
        <f t="shared" si="80"/>
        <v>0.93</v>
      </c>
      <c r="N41" s="33">
        <f t="shared" si="80"/>
        <v>0.93</v>
      </c>
      <c r="O41" s="33">
        <f t="shared" si="80"/>
        <v>0.93</v>
      </c>
      <c r="P41" s="33">
        <f t="shared" si="80"/>
        <v>0.93</v>
      </c>
      <c r="Q41" s="45">
        <f t="shared" si="80"/>
        <v>0.93</v>
      </c>
      <c r="R41" s="33">
        <f t="shared" si="80"/>
        <v>0.96999999999999986</v>
      </c>
      <c r="S41" s="33">
        <f t="shared" si="80"/>
        <v>0.97000000000000008</v>
      </c>
      <c r="T41" s="33">
        <f t="shared" si="80"/>
        <v>0.96999999999999986</v>
      </c>
      <c r="U41" s="33">
        <f t="shared" si="80"/>
        <v>0.97</v>
      </c>
      <c r="V41" s="45">
        <f t="shared" si="80"/>
        <v>0.97</v>
      </c>
      <c r="W41" s="33">
        <f t="shared" si="80"/>
        <v>0.98</v>
      </c>
      <c r="X41" s="33">
        <f t="shared" si="80"/>
        <v>0.98</v>
      </c>
      <c r="Y41" s="33">
        <f t="shared" si="80"/>
        <v>0.98</v>
      </c>
      <c r="Z41" s="33">
        <f t="shared" si="80"/>
        <v>0.98</v>
      </c>
      <c r="AA41" s="45">
        <f t="shared" si="80"/>
        <v>0.98</v>
      </c>
      <c r="AB41" s="33">
        <f t="shared" si="80"/>
        <v>0.94999999999999984</v>
      </c>
      <c r="AC41" s="33">
        <f t="shared" si="80"/>
        <v>0.95</v>
      </c>
      <c r="AD41" s="33">
        <f t="shared" si="80"/>
        <v>0.94999999999999984</v>
      </c>
      <c r="AE41" s="33">
        <f t="shared" si="80"/>
        <v>0.95</v>
      </c>
      <c r="AF41" s="45">
        <f t="shared" si="80"/>
        <v>0.95</v>
      </c>
      <c r="AG41" s="45">
        <f t="shared" si="80"/>
        <v>0.92</v>
      </c>
      <c r="AH41" s="45">
        <f t="shared" si="80"/>
        <v>0.8899999999999999</v>
      </c>
      <c r="AI41" s="45">
        <f t="shared" si="80"/>
        <v>0.86</v>
      </c>
      <c r="AJ41" s="45">
        <f t="shared" si="80"/>
        <v>0.83</v>
      </c>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c r="KJ41" s="11"/>
      <c r="KK41" s="11"/>
      <c r="KL41" s="11"/>
      <c r="KM41" s="11"/>
      <c r="KN41" s="11"/>
      <c r="KO41" s="11"/>
      <c r="KP41" s="11"/>
      <c r="KQ41" s="11"/>
      <c r="KR41" s="11"/>
      <c r="KS41" s="11"/>
      <c r="KT41" s="11"/>
      <c r="KU41" s="11"/>
      <c r="KV41" s="11"/>
      <c r="KW41" s="11"/>
      <c r="KX41" s="11"/>
      <c r="KY41" s="11"/>
      <c r="KZ41" s="11"/>
      <c r="LA41" s="11"/>
      <c r="LB41" s="11"/>
      <c r="LC41" s="11"/>
      <c r="LD41" s="11"/>
      <c r="LE41" s="11"/>
      <c r="LF41" s="11"/>
      <c r="LG41" s="11"/>
      <c r="LH41" s="11"/>
      <c r="LI41" s="11"/>
      <c r="LJ41" s="11"/>
      <c r="LK41" s="11"/>
      <c r="LL41" s="11"/>
      <c r="LM41" s="11"/>
      <c r="LN41" s="11"/>
      <c r="LO41" s="11"/>
      <c r="LP41" s="11"/>
      <c r="LQ41" s="11"/>
      <c r="LR41" s="11"/>
      <c r="LS41" s="11"/>
      <c r="LT41" s="11"/>
      <c r="LU41" s="11"/>
      <c r="LV41" s="11"/>
      <c r="LW41" s="11"/>
      <c r="LX41" s="11"/>
      <c r="LY41" s="11"/>
      <c r="LZ41" s="11"/>
      <c r="MA41" s="11"/>
      <c r="MB41" s="11"/>
      <c r="MC41" s="11"/>
      <c r="MD41" s="11"/>
      <c r="ME41" s="11"/>
      <c r="MF41" s="11"/>
      <c r="MG41" s="11"/>
      <c r="MH41" s="11"/>
      <c r="MI41" s="11"/>
      <c r="MJ41" s="11"/>
      <c r="MK41" s="11"/>
      <c r="ML41" s="11"/>
      <c r="MM41" s="11"/>
      <c r="MN41" s="11"/>
      <c r="MO41" s="11"/>
      <c r="MP41" s="11"/>
      <c r="MQ41" s="11"/>
      <c r="MR41" s="11"/>
      <c r="MS41" s="11"/>
      <c r="MT41" s="11"/>
      <c r="MU41" s="11"/>
      <c r="MV41" s="11"/>
      <c r="MW41" s="11"/>
      <c r="MX41" s="11"/>
      <c r="MY41" s="11"/>
      <c r="MZ41" s="11"/>
      <c r="NA41" s="11"/>
      <c r="NB41" s="11"/>
      <c r="NC41" s="11"/>
      <c r="ND41" s="11"/>
      <c r="NE41" s="11"/>
      <c r="NF41" s="11"/>
      <c r="NG41" s="11"/>
      <c r="NH41" s="11"/>
      <c r="NI41" s="11"/>
      <c r="NJ41" s="11"/>
      <c r="NK41" s="11"/>
      <c r="NL41" s="11"/>
      <c r="NM41" s="11"/>
      <c r="NN41" s="11"/>
      <c r="NO41" s="11"/>
      <c r="NP41" s="11"/>
      <c r="NQ41" s="11"/>
      <c r="NR41" s="11"/>
      <c r="NS41" s="11"/>
      <c r="NT41" s="11"/>
      <c r="NU41" s="11"/>
      <c r="NV41" s="11"/>
      <c r="NW41" s="11"/>
      <c r="NX41" s="11"/>
      <c r="NY41" s="11"/>
      <c r="NZ41" s="11"/>
      <c r="OA41" s="11"/>
      <c r="OB41" s="11"/>
      <c r="OC41" s="11"/>
      <c r="OD41" s="11"/>
      <c r="OE41" s="11"/>
      <c r="OF41" s="11"/>
      <c r="OG41" s="11"/>
      <c r="OH41" s="11"/>
      <c r="OI41" s="11"/>
      <c r="OJ41" s="11"/>
      <c r="OK41" s="11"/>
      <c r="OL41" s="11"/>
      <c r="OM41" s="11"/>
      <c r="ON41" s="11"/>
      <c r="OO41" s="11"/>
      <c r="OP41" s="11"/>
      <c r="OQ41" s="11"/>
      <c r="OR41" s="11"/>
      <c r="OS41" s="11"/>
      <c r="OT41" s="11"/>
      <c r="OU41" s="11"/>
      <c r="OV41" s="11"/>
      <c r="OW41" s="11"/>
      <c r="OX41" s="11"/>
      <c r="OY41" s="11"/>
      <c r="OZ41" s="11"/>
      <c r="PA41" s="11"/>
      <c r="PB41" s="11"/>
      <c r="PC41" s="11"/>
      <c r="PD41" s="11"/>
      <c r="PE41" s="11"/>
      <c r="PF41" s="11"/>
      <c r="PG41" s="11"/>
      <c r="PH41" s="11"/>
      <c r="PI41" s="11"/>
      <c r="PJ41" s="11"/>
      <c r="PK41" s="11"/>
      <c r="PL41" s="11"/>
      <c r="PM41" s="11"/>
      <c r="PN41" s="11"/>
      <c r="PO41" s="11"/>
      <c r="PP41" s="11"/>
      <c r="PQ41" s="11"/>
      <c r="PR41" s="11"/>
      <c r="PS41" s="11"/>
      <c r="PT41" s="11"/>
      <c r="PU41" s="11"/>
      <c r="PV41" s="11"/>
      <c r="PW41" s="11"/>
      <c r="PX41" s="11"/>
      <c r="PY41" s="11"/>
      <c r="PZ41" s="11"/>
      <c r="QA41" s="11"/>
      <c r="QB41" s="11"/>
      <c r="QC41" s="11"/>
      <c r="QD41" s="11"/>
      <c r="QE41" s="11"/>
      <c r="QF41" s="11"/>
      <c r="QG41" s="11"/>
      <c r="QH41" s="11"/>
      <c r="QI41" s="11"/>
      <c r="QJ41" s="11"/>
      <c r="QK41" s="11"/>
      <c r="QL41" s="11"/>
      <c r="QM41" s="11"/>
      <c r="QN41" s="11"/>
      <c r="QO41" s="11"/>
      <c r="QP41" s="11"/>
      <c r="QQ41" s="11"/>
      <c r="QR41" s="11"/>
      <c r="QS41" s="11"/>
      <c r="QT41" s="11"/>
      <c r="QU41" s="11"/>
      <c r="QV41" s="11"/>
      <c r="QW41" s="11"/>
      <c r="QX41" s="11"/>
      <c r="QY41" s="11"/>
      <c r="QZ41" s="11"/>
      <c r="RA41" s="11"/>
      <c r="RB41" s="11"/>
      <c r="RC41" s="11"/>
      <c r="RD41" s="11"/>
      <c r="RE41" s="11"/>
      <c r="RF41" s="11"/>
      <c r="RG41" s="11"/>
      <c r="RH41" s="11"/>
      <c r="RI41" s="11"/>
      <c r="RJ41" s="11"/>
      <c r="RK41" s="11"/>
      <c r="RL41" s="11"/>
      <c r="RM41" s="11"/>
      <c r="RN41" s="11"/>
      <c r="RO41" s="11"/>
      <c r="RP41" s="11"/>
      <c r="RQ41" s="11"/>
      <c r="RR41" s="11"/>
      <c r="RS41" s="11"/>
      <c r="RT41" s="11"/>
      <c r="RU41" s="11"/>
      <c r="RV41" s="11"/>
      <c r="RW41" s="11"/>
      <c r="RX41" s="11"/>
      <c r="RY41" s="11"/>
      <c r="RZ41" s="11"/>
      <c r="SA41" s="11"/>
      <c r="SB41" s="11"/>
      <c r="SC41" s="11"/>
      <c r="SD41" s="11"/>
      <c r="SE41" s="11"/>
      <c r="SF41" s="11"/>
      <c r="SG41" s="11"/>
      <c r="SH41" s="11"/>
      <c r="SI41" s="11"/>
      <c r="SJ41" s="11"/>
      <c r="SK41" s="11"/>
      <c r="SL41" s="11"/>
      <c r="SM41" s="11"/>
      <c r="SN41" s="11"/>
      <c r="SO41" s="11"/>
      <c r="SP41" s="11"/>
      <c r="SQ41" s="11"/>
      <c r="SR41" s="11"/>
      <c r="SS41" s="11"/>
      <c r="ST41" s="11"/>
      <c r="SU41" s="11"/>
      <c r="SV41" s="11"/>
      <c r="SW41" s="11"/>
      <c r="SX41" s="11"/>
      <c r="SY41" s="11"/>
      <c r="SZ41" s="11"/>
      <c r="TA41" s="11"/>
      <c r="TB41" s="11"/>
      <c r="TC41" s="11"/>
      <c r="TD41" s="11"/>
      <c r="TE41" s="11"/>
      <c r="TF41" s="11"/>
      <c r="TG41" s="11"/>
      <c r="TH41" s="11"/>
      <c r="TI41" s="11"/>
      <c r="TJ41" s="11"/>
      <c r="TK41" s="11"/>
      <c r="TL41" s="11"/>
      <c r="TM41" s="11"/>
      <c r="TN41" s="11"/>
      <c r="TO41" s="11"/>
      <c r="TP41" s="11"/>
      <c r="TQ41" s="11"/>
      <c r="TR41" s="11"/>
      <c r="TS41" s="11"/>
      <c r="TT41" s="11"/>
      <c r="TU41" s="11"/>
      <c r="TV41" s="11"/>
      <c r="TW41" s="11"/>
      <c r="TX41" s="11"/>
      <c r="TY41" s="11"/>
      <c r="TZ41" s="11"/>
      <c r="UA41" s="11"/>
      <c r="UB41" s="11"/>
      <c r="UC41" s="11"/>
      <c r="UD41" s="11"/>
      <c r="UE41" s="11"/>
      <c r="UF41" s="11"/>
      <c r="UG41" s="11"/>
      <c r="UH41" s="11"/>
      <c r="UI41" s="11"/>
      <c r="UJ41" s="11"/>
      <c r="UK41" s="11"/>
      <c r="UL41" s="11"/>
      <c r="UM41" s="11"/>
      <c r="UN41" s="11"/>
      <c r="UO41" s="11"/>
      <c r="UP41" s="11"/>
      <c r="UQ41" s="11"/>
      <c r="UR41" s="11"/>
      <c r="US41" s="11"/>
      <c r="UT41" s="11"/>
      <c r="UU41" s="11"/>
      <c r="UV41" s="11"/>
      <c r="UW41" s="11"/>
      <c r="UX41" s="11"/>
      <c r="UY41" s="11"/>
      <c r="UZ41" s="11"/>
      <c r="VA41" s="11"/>
      <c r="VB41" s="11"/>
      <c r="VC41" s="11"/>
      <c r="VD41" s="11"/>
      <c r="VE41" s="11"/>
      <c r="VF41" s="11"/>
      <c r="VG41" s="11"/>
      <c r="VH41" s="11"/>
      <c r="VI41" s="11"/>
      <c r="VJ41" s="11"/>
      <c r="VK41" s="11"/>
      <c r="VL41" s="11"/>
      <c r="VM41" s="11"/>
      <c r="VN41" s="11"/>
      <c r="VO41" s="11"/>
      <c r="VP41" s="11"/>
      <c r="VQ41" s="11"/>
      <c r="VR41" s="11"/>
      <c r="VS41" s="11"/>
      <c r="VT41" s="11"/>
      <c r="VU41" s="11"/>
      <c r="VV41" s="11"/>
      <c r="VW41" s="11"/>
      <c r="VX41" s="11"/>
      <c r="VY41" s="11"/>
      <c r="VZ41" s="11"/>
      <c r="WA41" s="11"/>
      <c r="WB41" s="11"/>
      <c r="WC41" s="11"/>
      <c r="WD41" s="11"/>
      <c r="WE41" s="11"/>
      <c r="WF41" s="11"/>
      <c r="WG41" s="11"/>
      <c r="WH41" s="11"/>
      <c r="WI41" s="11"/>
      <c r="WJ41" s="11"/>
      <c r="WK41" s="11"/>
      <c r="WL41" s="11"/>
      <c r="WM41" s="11"/>
      <c r="WN41" s="11"/>
      <c r="WO41" s="11"/>
      <c r="WP41" s="11"/>
      <c r="WQ41" s="11"/>
      <c r="WR41" s="11"/>
      <c r="WS41" s="11"/>
      <c r="WT41" s="11"/>
      <c r="WU41" s="11"/>
      <c r="WV41" s="11"/>
      <c r="WW41" s="11"/>
      <c r="WX41" s="11"/>
      <c r="WY41" s="11"/>
      <c r="WZ41" s="11"/>
      <c r="XA41" s="11"/>
      <c r="XB41" s="11"/>
      <c r="XC41" s="11"/>
      <c r="XD41" s="11"/>
      <c r="XE41" s="11"/>
      <c r="XF41" s="11"/>
      <c r="XG41" s="11"/>
      <c r="XH41" s="11"/>
      <c r="XI41" s="11"/>
      <c r="XJ41" s="11"/>
      <c r="XK41" s="11"/>
      <c r="XL41" s="11"/>
      <c r="XM41" s="11"/>
      <c r="XN41" s="11"/>
      <c r="XO41" s="11"/>
      <c r="XP41" s="11"/>
      <c r="XQ41" s="11"/>
      <c r="XR41" s="11"/>
      <c r="XS41" s="11"/>
      <c r="XT41" s="11"/>
      <c r="XU41" s="11"/>
      <c r="XV41" s="11"/>
      <c r="XW41" s="11"/>
      <c r="XX41" s="11"/>
      <c r="XY41" s="11"/>
      <c r="XZ41" s="11"/>
      <c r="YA41" s="11"/>
      <c r="YB41" s="11"/>
      <c r="YC41" s="11"/>
      <c r="YD41" s="11"/>
      <c r="YE41" s="11"/>
      <c r="YF41" s="11"/>
      <c r="YG41" s="11"/>
      <c r="YH41" s="11"/>
      <c r="YI41" s="11"/>
      <c r="YJ41" s="11"/>
      <c r="YK41" s="11"/>
      <c r="YL41" s="11"/>
      <c r="YM41" s="11"/>
      <c r="YN41" s="11"/>
      <c r="YO41" s="11"/>
      <c r="YP41" s="11"/>
      <c r="YQ41" s="11"/>
      <c r="YR41" s="11"/>
      <c r="YS41" s="11"/>
      <c r="YT41" s="11"/>
      <c r="YU41" s="11"/>
      <c r="YV41" s="11"/>
      <c r="YW41" s="11"/>
      <c r="YX41" s="11"/>
      <c r="YY41" s="11"/>
      <c r="YZ41" s="11"/>
      <c r="ZA41" s="11"/>
      <c r="ZB41" s="11"/>
      <c r="ZC41" s="11"/>
      <c r="ZD41" s="11"/>
      <c r="ZE41" s="11"/>
      <c r="ZF41" s="11"/>
      <c r="ZG41" s="11"/>
      <c r="ZH41" s="11"/>
      <c r="ZI41" s="11"/>
      <c r="ZJ41" s="11"/>
      <c r="ZK41" s="11"/>
      <c r="ZL41" s="11"/>
      <c r="ZM41" s="11"/>
      <c r="ZN41" s="11"/>
      <c r="ZO41" s="11"/>
      <c r="ZP41" s="11"/>
      <c r="ZQ41" s="11"/>
      <c r="ZR41" s="11"/>
      <c r="ZS41" s="11"/>
      <c r="ZT41" s="11"/>
      <c r="ZU41" s="11"/>
      <c r="ZV41" s="11"/>
      <c r="ZW41" s="11"/>
      <c r="ZX41" s="11"/>
      <c r="ZY41" s="11"/>
      <c r="ZZ41" s="11"/>
      <c r="AAA41" s="11"/>
      <c r="AAB41" s="11"/>
      <c r="AAC41" s="11"/>
      <c r="AAD41" s="11"/>
      <c r="AAE41" s="11"/>
      <c r="AAF41" s="11"/>
      <c r="AAG41" s="11"/>
      <c r="AAH41" s="11"/>
      <c r="AAI41" s="11"/>
      <c r="AAJ41" s="11"/>
      <c r="AAK41" s="11"/>
      <c r="AAL41" s="11"/>
      <c r="AAM41" s="11"/>
      <c r="AAN41" s="11"/>
      <c r="AAO41" s="11"/>
      <c r="AAP41" s="11"/>
      <c r="AAQ41" s="11"/>
      <c r="AAR41" s="11"/>
      <c r="AAS41" s="11"/>
      <c r="AAT41" s="11"/>
      <c r="AAU41" s="11"/>
      <c r="AAV41" s="11"/>
      <c r="AAW41" s="11"/>
      <c r="AAX41" s="11"/>
      <c r="AAY41" s="11"/>
      <c r="AAZ41" s="11"/>
      <c r="ABA41" s="11"/>
      <c r="ABB41" s="11"/>
      <c r="ABC41" s="11"/>
      <c r="ABD41" s="11"/>
      <c r="ABE41" s="11"/>
      <c r="ABF41" s="11"/>
      <c r="ABG41" s="11"/>
      <c r="ABH41" s="11"/>
      <c r="ABI41" s="11"/>
      <c r="ABJ41" s="11"/>
      <c r="ABK41" s="11"/>
      <c r="ABL41" s="11"/>
      <c r="ABM41" s="11"/>
      <c r="ABN41" s="11"/>
      <c r="ABO41" s="11"/>
      <c r="ABP41" s="11"/>
      <c r="ABQ41" s="11"/>
      <c r="ABR41" s="11"/>
      <c r="ABS41" s="11"/>
      <c r="ABT41" s="11"/>
      <c r="ABU41" s="11"/>
      <c r="ABV41" s="11"/>
      <c r="ABW41" s="11"/>
      <c r="ABX41" s="11"/>
      <c r="ABY41" s="11"/>
      <c r="ABZ41" s="11"/>
      <c r="ACA41" s="11"/>
      <c r="ACB41" s="11"/>
      <c r="ACC41" s="11"/>
      <c r="ACD41" s="11"/>
      <c r="ACE41" s="11"/>
      <c r="ACF41" s="11"/>
      <c r="ACG41" s="11"/>
      <c r="ACH41" s="11"/>
      <c r="ACI41" s="11"/>
      <c r="ACJ41" s="11"/>
      <c r="ACK41" s="11"/>
      <c r="ACL41" s="11"/>
      <c r="ACM41" s="11"/>
      <c r="ACN41" s="11"/>
      <c r="ACO41" s="11"/>
      <c r="ACP41" s="11"/>
      <c r="ACQ41" s="11"/>
      <c r="ACR41" s="11"/>
      <c r="ACS41" s="11"/>
      <c r="ACT41" s="11"/>
      <c r="ACU41" s="11"/>
      <c r="ACV41" s="11"/>
      <c r="ACW41" s="11"/>
      <c r="ACX41" s="11"/>
      <c r="ACY41" s="11"/>
      <c r="ACZ41" s="11"/>
      <c r="ADA41" s="11"/>
      <c r="ADB41" s="11"/>
      <c r="ADC41" s="11"/>
      <c r="ADD41" s="11"/>
      <c r="ADE41" s="11"/>
      <c r="ADF41" s="11"/>
      <c r="ADG41" s="11"/>
      <c r="ADH41" s="11"/>
      <c r="ADI41" s="11"/>
      <c r="ADJ41" s="11"/>
      <c r="ADK41" s="11"/>
      <c r="ADL41" s="11"/>
      <c r="ADM41" s="11"/>
      <c r="ADN41" s="11"/>
      <c r="ADO41" s="11"/>
      <c r="ADP41" s="11"/>
      <c r="ADQ41" s="11"/>
      <c r="ADR41" s="11"/>
      <c r="ADS41" s="11"/>
      <c r="ADT41" s="11"/>
      <c r="ADU41" s="11"/>
      <c r="ADV41" s="11"/>
      <c r="ADW41" s="11"/>
      <c r="ADX41" s="11"/>
      <c r="ADY41" s="11"/>
      <c r="ADZ41" s="11"/>
      <c r="AEA41" s="11"/>
      <c r="AEB41" s="11"/>
      <c r="AEC41" s="11"/>
      <c r="AED41" s="11"/>
      <c r="AEE41" s="11"/>
      <c r="AEF41" s="11"/>
      <c r="AEG41" s="11"/>
      <c r="AEH41" s="11"/>
      <c r="AEI41" s="11"/>
      <c r="AEJ41" s="11"/>
      <c r="AEK41" s="11"/>
      <c r="AEL41" s="11"/>
      <c r="AEM41" s="11"/>
      <c r="AEN41" s="11"/>
      <c r="AEO41" s="11"/>
      <c r="AEP41" s="11"/>
      <c r="AEQ41" s="11"/>
      <c r="AER41" s="11"/>
      <c r="AES41" s="11"/>
      <c r="AET41" s="11"/>
      <c r="AEU41" s="11"/>
      <c r="AEV41" s="11"/>
      <c r="AEW41" s="11"/>
      <c r="AEX41" s="11"/>
      <c r="AEY41" s="11"/>
      <c r="AEZ41" s="11"/>
      <c r="AFA41" s="11"/>
      <c r="AFB41" s="11"/>
      <c r="AFC41" s="11"/>
      <c r="AFD41" s="11"/>
      <c r="AFE41" s="11"/>
      <c r="AFF41" s="11"/>
      <c r="AFG41" s="11"/>
      <c r="AFH41" s="11"/>
      <c r="AFI41" s="11"/>
      <c r="AFJ41" s="11"/>
      <c r="AFK41" s="11"/>
      <c r="AFL41" s="11"/>
      <c r="AFM41" s="11"/>
      <c r="AFN41" s="11"/>
      <c r="AFO41" s="11"/>
      <c r="AFP41" s="11"/>
      <c r="AFQ41" s="11"/>
      <c r="AFR41" s="11"/>
      <c r="AFS41" s="11"/>
      <c r="AFT41" s="11"/>
      <c r="AFU41" s="11"/>
      <c r="AFV41" s="11"/>
      <c r="AFW41" s="11"/>
      <c r="AFX41" s="11"/>
      <c r="AFY41" s="11"/>
      <c r="AFZ41" s="11"/>
      <c r="AGA41" s="11"/>
      <c r="AGB41" s="11"/>
      <c r="AGC41" s="11"/>
      <c r="AGD41" s="11"/>
      <c r="AGE41" s="11"/>
      <c r="AGF41" s="11"/>
      <c r="AGG41" s="11"/>
      <c r="AGH41" s="11"/>
      <c r="AGI41" s="11"/>
      <c r="AGJ41" s="11"/>
      <c r="AGK41" s="11"/>
      <c r="AGL41" s="11"/>
      <c r="AGM41" s="11"/>
      <c r="AGN41" s="11"/>
      <c r="AGO41" s="11"/>
      <c r="AGP41" s="11"/>
      <c r="AGQ41" s="11"/>
      <c r="AGR41" s="11"/>
      <c r="AGS41" s="11"/>
      <c r="AGT41" s="11"/>
      <c r="AGU41" s="11"/>
      <c r="AGV41" s="11"/>
      <c r="AGW41" s="11"/>
      <c r="AGX41" s="11"/>
      <c r="AGY41" s="11"/>
      <c r="AGZ41" s="11"/>
      <c r="AHA41" s="11"/>
      <c r="AHB41" s="11"/>
      <c r="AHC41" s="11"/>
      <c r="AHD41" s="11"/>
      <c r="AHE41" s="11"/>
      <c r="AHF41" s="11"/>
      <c r="AHG41" s="11"/>
      <c r="AHH41" s="11"/>
      <c r="AHI41" s="11"/>
      <c r="AHJ41" s="11"/>
      <c r="AHK41" s="11"/>
      <c r="AHL41" s="11"/>
      <c r="AHM41" s="11"/>
      <c r="AHN41" s="11"/>
      <c r="AHO41" s="11"/>
      <c r="AHP41" s="11"/>
      <c r="AHQ41" s="11"/>
      <c r="AHR41" s="11"/>
      <c r="AHS41" s="11"/>
      <c r="AHT41" s="11"/>
      <c r="AHU41" s="11"/>
      <c r="AHV41" s="11"/>
      <c r="AHW41" s="11"/>
      <c r="AHX41" s="11"/>
      <c r="AHY41" s="11"/>
      <c r="AHZ41" s="11"/>
      <c r="AIA41" s="11"/>
      <c r="AIB41" s="11"/>
      <c r="AIC41" s="11"/>
      <c r="AID41" s="11"/>
      <c r="AIE41" s="11"/>
      <c r="AIF41" s="11"/>
      <c r="AIG41" s="11"/>
      <c r="AIH41" s="11"/>
      <c r="AII41" s="11"/>
      <c r="AIJ41" s="11"/>
      <c r="AIK41" s="11"/>
      <c r="AIL41" s="11"/>
      <c r="AIM41" s="11"/>
      <c r="AIN41" s="11"/>
      <c r="AIO41" s="11"/>
      <c r="AIP41" s="11"/>
      <c r="AIQ41" s="11"/>
      <c r="AIR41" s="11"/>
      <c r="AIS41" s="11"/>
      <c r="AIT41" s="11"/>
      <c r="AIU41" s="11"/>
      <c r="AIV41" s="11"/>
      <c r="AIW41" s="11"/>
      <c r="AIX41" s="11"/>
      <c r="AIY41" s="11"/>
      <c r="AIZ41" s="11"/>
      <c r="AJA41" s="11"/>
      <c r="AJB41" s="11"/>
      <c r="AJC41" s="11"/>
      <c r="AJD41" s="11"/>
      <c r="AJE41" s="11"/>
      <c r="AJF41" s="11"/>
      <c r="AJG41" s="11"/>
      <c r="AJH41" s="11"/>
      <c r="AJI41" s="11"/>
      <c r="AJJ41" s="11"/>
      <c r="AJK41" s="11"/>
      <c r="AJL41" s="11"/>
      <c r="AJM41" s="11"/>
      <c r="AJN41" s="11"/>
      <c r="AJO41" s="11"/>
      <c r="AJP41" s="11"/>
      <c r="AJQ41" s="11"/>
      <c r="AJR41" s="11"/>
      <c r="AJS41" s="11"/>
      <c r="AJT41" s="11"/>
      <c r="AJU41" s="11"/>
      <c r="AJV41" s="11"/>
      <c r="AJW41" s="11"/>
      <c r="AJX41" s="11"/>
      <c r="AJY41" s="11"/>
      <c r="AJZ41" s="11"/>
      <c r="AKA41" s="11"/>
      <c r="AKB41" s="11"/>
      <c r="AKC41" s="11"/>
      <c r="AKD41" s="11"/>
      <c r="AKE41" s="11"/>
      <c r="AKF41" s="11"/>
      <c r="AKG41" s="11"/>
      <c r="AKH41" s="11"/>
      <c r="AKI41" s="11"/>
      <c r="AKJ41" s="11"/>
      <c r="AKK41" s="11"/>
      <c r="AKL41" s="11"/>
      <c r="AKM41" s="11"/>
      <c r="AKN41" s="11"/>
      <c r="AKO41" s="11"/>
      <c r="AKP41" s="11"/>
      <c r="AKQ41" s="11"/>
      <c r="AKR41" s="11"/>
      <c r="AKS41" s="11"/>
      <c r="AKT41" s="11"/>
      <c r="AKU41" s="11"/>
      <c r="AKV41" s="11"/>
      <c r="AKW41" s="11"/>
      <c r="AKX41" s="11"/>
      <c r="AKY41" s="11"/>
      <c r="AKZ41" s="11"/>
      <c r="ALA41" s="11"/>
      <c r="ALB41" s="11"/>
      <c r="ALC41" s="11"/>
      <c r="ALD41" s="11"/>
      <c r="ALE41" s="11"/>
      <c r="ALF41" s="11"/>
      <c r="ALG41" s="11"/>
      <c r="ALH41" s="11"/>
      <c r="ALI41" s="11"/>
      <c r="ALJ41" s="11"/>
      <c r="ALK41" s="11"/>
      <c r="ALL41" s="11"/>
      <c r="ALM41" s="11"/>
      <c r="ALN41" s="11"/>
      <c r="ALO41" s="11"/>
      <c r="ALP41" s="11"/>
      <c r="ALQ41" s="11"/>
      <c r="ALR41" s="11"/>
      <c r="ALS41" s="11"/>
      <c r="ALT41" s="11"/>
      <c r="ALU41" s="11"/>
      <c r="ALV41" s="11"/>
      <c r="ALW41" s="11"/>
      <c r="ALX41" s="11"/>
      <c r="ALY41" s="11"/>
      <c r="ALZ41" s="11"/>
      <c r="AMA41" s="11"/>
      <c r="AMB41" s="11"/>
      <c r="AMC41" s="11"/>
      <c r="AMD41" s="11"/>
      <c r="AME41" s="11"/>
      <c r="AMF41" s="11"/>
      <c r="AMG41" s="11"/>
      <c r="AMH41" s="11"/>
      <c r="AMI41" s="11"/>
      <c r="AMJ41" s="11"/>
      <c r="AMK41" s="11"/>
      <c r="AML41" s="11"/>
      <c r="AMM41" s="11"/>
      <c r="AMN41" s="11"/>
      <c r="AMO41" s="11"/>
      <c r="AMP41" s="11"/>
      <c r="AMQ41" s="11"/>
      <c r="AMR41" s="11"/>
      <c r="AMS41" s="11"/>
      <c r="AMT41" s="11"/>
      <c r="AMU41" s="11"/>
      <c r="AMV41" s="11"/>
      <c r="AMW41" s="11"/>
      <c r="AMX41" s="11"/>
      <c r="AMY41" s="11"/>
      <c r="AMZ41" s="11"/>
      <c r="ANA41" s="11"/>
      <c r="ANB41" s="11"/>
      <c r="ANC41" s="11"/>
      <c r="AND41" s="11"/>
      <c r="ANE41" s="11"/>
      <c r="ANF41" s="11"/>
      <c r="ANG41" s="11"/>
      <c r="ANH41" s="11"/>
      <c r="ANI41" s="11"/>
      <c r="ANJ41" s="11"/>
      <c r="ANK41" s="11"/>
      <c r="ANL41" s="11"/>
      <c r="ANM41" s="11"/>
      <c r="ANN41" s="11"/>
      <c r="ANO41" s="11"/>
      <c r="ANP41" s="11"/>
      <c r="ANQ41" s="11"/>
      <c r="ANR41" s="11"/>
      <c r="ANS41" s="11"/>
      <c r="ANT41" s="11"/>
      <c r="ANU41" s="11"/>
      <c r="ANV41" s="11"/>
      <c r="ANW41" s="11"/>
      <c r="ANX41" s="11"/>
      <c r="ANY41" s="11"/>
      <c r="ANZ41" s="11"/>
      <c r="AOA41" s="11"/>
      <c r="AOB41" s="11"/>
      <c r="AOC41" s="11"/>
      <c r="AOD41" s="11"/>
      <c r="AOE41" s="11"/>
      <c r="AOF41" s="11"/>
      <c r="AOG41" s="11"/>
      <c r="AOH41" s="11"/>
      <c r="AOI41" s="11"/>
      <c r="AOJ41" s="11"/>
      <c r="AOK41" s="11"/>
      <c r="AOL41" s="11"/>
      <c r="AOM41" s="11"/>
      <c r="AON41" s="11"/>
      <c r="AOO41" s="11"/>
      <c r="AOP41" s="11"/>
      <c r="AOQ41" s="11"/>
      <c r="AOR41" s="11"/>
      <c r="AOS41" s="11"/>
      <c r="AOT41" s="11"/>
      <c r="AOU41" s="11"/>
      <c r="AOV41" s="11"/>
      <c r="AOW41" s="11"/>
      <c r="AOX41" s="11"/>
      <c r="AOY41" s="11"/>
      <c r="AOZ41" s="11"/>
      <c r="APA41" s="11"/>
      <c r="APB41" s="11"/>
      <c r="APC41" s="11"/>
      <c r="APD41" s="11"/>
      <c r="APE41" s="11"/>
      <c r="APF41" s="11"/>
      <c r="APG41" s="11"/>
      <c r="APH41" s="11"/>
      <c r="API41" s="11"/>
      <c r="APJ41" s="11"/>
      <c r="APK41" s="11"/>
      <c r="APL41" s="11"/>
      <c r="APM41" s="11"/>
      <c r="APN41" s="11"/>
      <c r="APO41" s="11"/>
      <c r="APP41" s="11"/>
      <c r="APQ41" s="11"/>
      <c r="APR41" s="11"/>
      <c r="APS41" s="11"/>
      <c r="APT41" s="11"/>
      <c r="APU41" s="11"/>
      <c r="APV41" s="11"/>
      <c r="APW41" s="11"/>
      <c r="APX41" s="11"/>
      <c r="APY41" s="11"/>
      <c r="APZ41" s="11"/>
      <c r="AQA41" s="11"/>
      <c r="AQB41" s="11"/>
      <c r="AQC41" s="11"/>
      <c r="AQD41" s="11"/>
      <c r="AQE41" s="11"/>
      <c r="AQF41" s="11"/>
      <c r="AQG41" s="11"/>
      <c r="AQH41" s="11"/>
      <c r="AQI41" s="11"/>
      <c r="AQJ41" s="11"/>
      <c r="AQK41" s="11"/>
      <c r="AQL41" s="11"/>
      <c r="AQM41" s="11"/>
      <c r="AQN41" s="11"/>
      <c r="AQO41" s="11"/>
      <c r="AQP41" s="11"/>
      <c r="AQQ41" s="11"/>
      <c r="AQR41" s="11"/>
      <c r="AQS41" s="11"/>
      <c r="AQT41" s="11"/>
      <c r="AQU41" s="11"/>
      <c r="AQV41" s="11"/>
      <c r="AQW41" s="11"/>
      <c r="AQX41" s="11"/>
      <c r="AQY41" s="11"/>
      <c r="AQZ41" s="11"/>
      <c r="ARA41" s="11"/>
      <c r="ARB41" s="11"/>
      <c r="ARC41" s="11"/>
      <c r="ARD41" s="11"/>
      <c r="ARE41" s="11"/>
      <c r="ARF41" s="11"/>
      <c r="ARG41" s="11"/>
      <c r="ARH41" s="11"/>
      <c r="ARI41" s="11"/>
      <c r="ARJ41" s="11"/>
      <c r="ARK41" s="11"/>
      <c r="ARL41" s="11"/>
      <c r="ARM41" s="11"/>
      <c r="ARN41" s="11"/>
      <c r="ARO41" s="11"/>
      <c r="ARP41" s="11"/>
      <c r="ARQ41" s="11"/>
      <c r="ARR41" s="11"/>
      <c r="ARS41" s="11"/>
      <c r="ART41" s="11"/>
      <c r="ARU41" s="11"/>
      <c r="ARV41" s="11"/>
      <c r="ARW41" s="11"/>
      <c r="ARX41" s="11"/>
      <c r="ARY41" s="11"/>
      <c r="ARZ41" s="11"/>
      <c r="ASA41" s="11"/>
      <c r="ASB41" s="11"/>
      <c r="ASC41" s="11"/>
      <c r="ASD41" s="11"/>
      <c r="ASE41" s="11"/>
      <c r="ASF41" s="11"/>
      <c r="ASG41" s="11"/>
      <c r="ASH41" s="11"/>
      <c r="ASI41" s="11"/>
      <c r="ASJ41" s="11"/>
      <c r="ASK41" s="11"/>
      <c r="ASL41" s="11"/>
      <c r="ASM41" s="11"/>
      <c r="ASN41" s="11"/>
      <c r="ASO41" s="11"/>
      <c r="ASP41" s="11"/>
      <c r="ASQ41" s="11"/>
      <c r="ASR41" s="11"/>
      <c r="ASS41" s="11"/>
      <c r="AST41" s="11"/>
      <c r="ASU41" s="11"/>
      <c r="ASV41" s="11"/>
      <c r="ASW41" s="11"/>
      <c r="ASX41" s="11"/>
      <c r="ASY41" s="11"/>
      <c r="ASZ41" s="11"/>
      <c r="ATA41" s="11"/>
      <c r="ATB41" s="11"/>
      <c r="ATC41" s="11"/>
      <c r="ATD41" s="11"/>
      <c r="ATE41" s="11"/>
      <c r="ATF41" s="11"/>
      <c r="ATG41" s="11"/>
      <c r="ATH41" s="11"/>
      <c r="ATI41" s="11"/>
      <c r="ATJ41" s="11"/>
      <c r="ATK41" s="11"/>
      <c r="ATL41" s="11"/>
      <c r="ATM41" s="11"/>
      <c r="ATN41" s="11"/>
      <c r="ATO41" s="11"/>
      <c r="ATP41" s="11"/>
      <c r="ATQ41" s="11"/>
      <c r="ATR41" s="11"/>
      <c r="ATS41" s="11"/>
      <c r="ATT41" s="11"/>
      <c r="ATU41" s="11"/>
      <c r="ATV41" s="11"/>
      <c r="ATW41" s="11"/>
      <c r="ATX41" s="11"/>
      <c r="ATY41" s="11"/>
      <c r="ATZ41" s="11"/>
      <c r="AUA41" s="11"/>
      <c r="AUB41" s="11"/>
      <c r="AUC41" s="11"/>
      <c r="AUD41" s="11"/>
      <c r="AUE41" s="11"/>
      <c r="AUF41" s="11"/>
      <c r="AUG41" s="11"/>
      <c r="AUH41" s="11"/>
      <c r="AUI41" s="11"/>
      <c r="AUJ41" s="11"/>
      <c r="AUK41" s="11"/>
      <c r="AUL41" s="11"/>
      <c r="AUM41" s="11"/>
      <c r="AUN41" s="11"/>
      <c r="AUO41" s="11"/>
      <c r="AUP41" s="11"/>
      <c r="AUQ41" s="11"/>
      <c r="AUR41" s="11"/>
      <c r="AUS41" s="11"/>
      <c r="AUT41" s="11"/>
      <c r="AUU41" s="11"/>
      <c r="AUV41" s="11"/>
      <c r="AUW41" s="11"/>
      <c r="AUX41" s="11"/>
      <c r="AUY41" s="11"/>
      <c r="AUZ41" s="11"/>
      <c r="AVA41" s="11"/>
      <c r="AVB41" s="11"/>
      <c r="AVC41" s="11"/>
      <c r="AVD41" s="11"/>
      <c r="AVE41" s="11"/>
      <c r="AVF41" s="11"/>
      <c r="AVG41" s="11"/>
      <c r="AVH41" s="11"/>
      <c r="AVI41" s="11"/>
      <c r="AVJ41" s="11"/>
      <c r="AVK41" s="11"/>
      <c r="AVL41" s="11"/>
      <c r="AVM41" s="11"/>
      <c r="AVN41" s="11"/>
      <c r="AVO41" s="11"/>
      <c r="AVP41" s="11"/>
      <c r="AVQ41" s="11"/>
      <c r="AVR41" s="11"/>
      <c r="AVS41" s="11"/>
      <c r="AVT41" s="11"/>
      <c r="AVU41" s="11"/>
      <c r="AVV41" s="11"/>
      <c r="AVW41" s="11"/>
      <c r="AVX41" s="11"/>
      <c r="AVY41" s="11"/>
      <c r="AVZ41" s="11"/>
      <c r="AWA41" s="11"/>
      <c r="AWB41" s="11"/>
      <c r="AWC41" s="11"/>
      <c r="AWD41" s="11"/>
      <c r="AWE41" s="11"/>
      <c r="AWF41" s="11"/>
      <c r="AWG41" s="11"/>
      <c r="AWH41" s="11"/>
      <c r="AWI41" s="11"/>
      <c r="AWJ41" s="11"/>
      <c r="AWK41" s="11"/>
      <c r="AWL41" s="11"/>
      <c r="AWM41" s="11"/>
      <c r="AWN41" s="11"/>
      <c r="AWO41" s="11"/>
      <c r="AWP41" s="11"/>
      <c r="AWQ41" s="11"/>
      <c r="AWR41" s="11"/>
      <c r="AWS41" s="11"/>
      <c r="AWT41" s="11"/>
      <c r="AWU41" s="11"/>
      <c r="AWV41" s="11"/>
      <c r="AWW41" s="11"/>
      <c r="AWX41" s="11"/>
      <c r="AWY41" s="11"/>
      <c r="AWZ41" s="11"/>
      <c r="AXA41" s="11"/>
      <c r="AXB41" s="11"/>
      <c r="AXC41" s="11"/>
      <c r="AXD41" s="11"/>
      <c r="AXE41" s="11"/>
      <c r="AXF41" s="11"/>
      <c r="AXG41" s="11"/>
      <c r="AXH41" s="11"/>
      <c r="AXI41" s="11"/>
      <c r="AXJ41" s="11"/>
      <c r="AXK41" s="11"/>
      <c r="AXL41" s="11"/>
      <c r="AXM41" s="11"/>
      <c r="AXN41" s="11"/>
      <c r="AXO41" s="11"/>
      <c r="AXP41" s="11"/>
      <c r="AXQ41" s="11"/>
      <c r="AXR41" s="11"/>
      <c r="AXS41" s="11"/>
      <c r="AXT41" s="11"/>
      <c r="AXU41" s="11"/>
      <c r="AXV41" s="11"/>
      <c r="AXW41" s="11"/>
      <c r="AXX41" s="11"/>
      <c r="AXY41" s="11"/>
      <c r="AXZ41" s="11"/>
      <c r="AYA41" s="11"/>
      <c r="AYB41" s="11"/>
      <c r="AYC41" s="11"/>
      <c r="AYD41" s="11"/>
      <c r="AYE41" s="11"/>
      <c r="AYF41" s="11"/>
      <c r="AYG41" s="11"/>
      <c r="AYH41" s="11"/>
      <c r="AYI41" s="11"/>
      <c r="AYJ41" s="11"/>
      <c r="AYK41" s="11"/>
      <c r="AYL41" s="11"/>
      <c r="AYM41" s="11"/>
      <c r="AYN41" s="11"/>
      <c r="AYO41" s="11"/>
      <c r="AYP41" s="11"/>
      <c r="AYQ41" s="11"/>
      <c r="AYR41" s="11"/>
      <c r="AYS41" s="11"/>
      <c r="AYT41" s="11"/>
      <c r="AYU41" s="11"/>
      <c r="AYV41" s="11"/>
      <c r="AYW41" s="11"/>
      <c r="AYX41" s="11"/>
      <c r="AYY41" s="11"/>
      <c r="AYZ41" s="11"/>
      <c r="AZA41" s="11"/>
      <c r="AZB41" s="11"/>
      <c r="AZC41" s="11"/>
      <c r="AZD41" s="11"/>
      <c r="AZE41" s="11"/>
      <c r="AZF41" s="11"/>
      <c r="AZG41" s="11"/>
      <c r="AZH41" s="11"/>
      <c r="AZI41" s="11"/>
      <c r="AZJ41" s="11"/>
      <c r="AZK41" s="11"/>
      <c r="AZL41" s="11"/>
      <c r="AZM41" s="11"/>
      <c r="AZN41" s="11"/>
      <c r="AZO41" s="11"/>
      <c r="AZP41" s="11"/>
      <c r="AZQ41" s="11"/>
      <c r="AZR41" s="11"/>
      <c r="AZS41" s="11"/>
      <c r="AZT41" s="11"/>
      <c r="AZU41" s="11"/>
      <c r="AZV41" s="11"/>
      <c r="AZW41" s="11"/>
      <c r="AZX41" s="11"/>
      <c r="AZY41" s="11"/>
      <c r="AZZ41" s="11"/>
      <c r="BAA41" s="11"/>
      <c r="BAB41" s="11"/>
      <c r="BAC41" s="11"/>
      <c r="BAD41" s="11"/>
      <c r="BAE41" s="11"/>
      <c r="BAF41" s="11"/>
      <c r="BAG41" s="11"/>
      <c r="BAH41" s="11"/>
      <c r="BAI41" s="11"/>
      <c r="BAJ41" s="11"/>
      <c r="BAK41" s="11"/>
      <c r="BAL41" s="11"/>
      <c r="BAM41" s="11"/>
      <c r="BAN41" s="11"/>
      <c r="BAO41" s="11"/>
      <c r="BAP41" s="11"/>
      <c r="BAQ41" s="11"/>
      <c r="BAR41" s="11"/>
      <c r="BAS41" s="11"/>
      <c r="BAT41" s="11"/>
      <c r="BAU41" s="11"/>
      <c r="BAV41" s="11"/>
      <c r="BAW41" s="11"/>
      <c r="BAX41" s="11"/>
      <c r="BAY41" s="11"/>
      <c r="BAZ41" s="11"/>
      <c r="BBA41" s="11"/>
      <c r="BBB41" s="11"/>
      <c r="BBC41" s="11"/>
      <c r="BBD41" s="11"/>
      <c r="BBE41" s="11"/>
      <c r="BBF41" s="11"/>
      <c r="BBG41" s="11"/>
      <c r="BBH41" s="11"/>
      <c r="BBI41" s="11"/>
      <c r="BBJ41" s="11"/>
      <c r="BBK41" s="11"/>
      <c r="BBL41" s="11"/>
      <c r="BBM41" s="11"/>
      <c r="BBN41" s="11"/>
      <c r="BBO41" s="11"/>
      <c r="BBP41" s="11"/>
      <c r="BBQ41" s="11"/>
      <c r="BBR41" s="11"/>
      <c r="BBS41" s="11"/>
      <c r="BBT41" s="11"/>
      <c r="BBU41" s="11"/>
      <c r="BBV41" s="11"/>
      <c r="BBW41" s="11"/>
      <c r="BBX41" s="11"/>
      <c r="BBY41" s="11"/>
      <c r="BBZ41" s="11"/>
      <c r="BCA41" s="11"/>
      <c r="BCB41" s="11"/>
      <c r="BCC41" s="11"/>
      <c r="BCD41" s="11"/>
      <c r="BCE41" s="11"/>
      <c r="BCF41" s="11"/>
      <c r="BCG41" s="11"/>
      <c r="BCH41" s="11"/>
      <c r="BCI41" s="11"/>
      <c r="BCJ41" s="11"/>
      <c r="BCK41" s="11"/>
      <c r="BCL41" s="11"/>
      <c r="BCM41" s="11"/>
      <c r="BCN41" s="11"/>
      <c r="BCO41" s="11"/>
      <c r="BCP41" s="11"/>
      <c r="BCQ41" s="11"/>
      <c r="BCR41" s="11"/>
      <c r="BCS41" s="11"/>
      <c r="BCT41" s="11"/>
      <c r="BCU41" s="11"/>
      <c r="BCV41" s="11"/>
      <c r="BCW41" s="11"/>
      <c r="BCX41" s="11"/>
      <c r="BCY41" s="11"/>
      <c r="BCZ41" s="11"/>
      <c r="BDA41" s="11"/>
      <c r="BDB41" s="11"/>
      <c r="BDC41" s="11"/>
      <c r="BDD41" s="11"/>
      <c r="BDE41" s="11"/>
      <c r="BDF41" s="11"/>
      <c r="BDG41" s="11"/>
      <c r="BDH41" s="11"/>
      <c r="BDI41" s="11"/>
      <c r="BDJ41" s="11"/>
      <c r="BDK41" s="11"/>
      <c r="BDL41" s="11"/>
      <c r="BDM41" s="11"/>
      <c r="BDN41" s="11"/>
      <c r="BDO41" s="11"/>
      <c r="BDP41" s="11"/>
      <c r="BDQ41" s="11"/>
      <c r="BDR41" s="11"/>
      <c r="BDS41" s="11"/>
      <c r="BDT41" s="11"/>
      <c r="BDU41" s="11"/>
      <c r="BDV41" s="11"/>
      <c r="BDW41" s="11"/>
      <c r="BDX41" s="11"/>
      <c r="BDY41" s="11"/>
      <c r="BDZ41" s="11"/>
      <c r="BEA41" s="11"/>
      <c r="BEB41" s="11"/>
      <c r="BEC41" s="11"/>
      <c r="BED41" s="11"/>
      <c r="BEE41" s="11"/>
      <c r="BEF41" s="11"/>
      <c r="BEG41" s="11"/>
      <c r="BEH41" s="11"/>
      <c r="BEI41" s="11"/>
      <c r="BEJ41" s="11"/>
      <c r="BEK41" s="11"/>
      <c r="BEL41" s="11"/>
      <c r="BEM41" s="11"/>
      <c r="BEN41" s="11"/>
      <c r="BEO41" s="11"/>
      <c r="BEP41" s="11"/>
      <c r="BEQ41" s="11"/>
      <c r="BER41" s="11"/>
      <c r="BES41" s="11"/>
      <c r="BET41" s="11"/>
      <c r="BEU41" s="11"/>
      <c r="BEV41" s="11"/>
      <c r="BEW41" s="11"/>
      <c r="BEX41" s="11"/>
      <c r="BEY41" s="11"/>
      <c r="BEZ41" s="11"/>
      <c r="BFA41" s="11"/>
      <c r="BFB41" s="11"/>
      <c r="BFC41" s="11"/>
      <c r="BFD41" s="11"/>
      <c r="BFE41" s="11"/>
      <c r="BFF41" s="11"/>
      <c r="BFG41" s="11"/>
      <c r="BFH41" s="11"/>
      <c r="BFI41" s="11"/>
      <c r="BFJ41" s="11"/>
      <c r="BFK41" s="11"/>
      <c r="BFL41" s="11"/>
      <c r="BFM41" s="11"/>
      <c r="BFN41" s="11"/>
      <c r="BFO41" s="11"/>
      <c r="BFP41" s="11"/>
      <c r="BFQ41" s="11"/>
      <c r="BFR41" s="11"/>
      <c r="BFS41" s="11"/>
      <c r="BFT41" s="11"/>
      <c r="BFU41" s="11"/>
      <c r="BFV41" s="11"/>
      <c r="BFW41" s="11"/>
      <c r="BFX41" s="11"/>
      <c r="BFY41" s="11"/>
      <c r="BFZ41" s="11"/>
      <c r="BGA41" s="11"/>
      <c r="BGB41" s="11"/>
      <c r="BGC41" s="11"/>
      <c r="BGD41" s="11"/>
      <c r="BGE41" s="11"/>
      <c r="BGF41" s="11"/>
      <c r="BGG41" s="11"/>
      <c r="BGH41" s="11"/>
      <c r="BGI41" s="11"/>
      <c r="BGJ41" s="11"/>
      <c r="BGK41" s="11"/>
      <c r="BGL41" s="11"/>
      <c r="BGM41" s="11"/>
      <c r="BGN41" s="11"/>
      <c r="BGO41" s="11"/>
      <c r="BGP41" s="11"/>
      <c r="BGQ41" s="11"/>
      <c r="BGR41" s="11"/>
      <c r="BGS41" s="11"/>
      <c r="BGT41" s="11"/>
      <c r="BGU41" s="11"/>
      <c r="BGV41" s="11"/>
      <c r="BGW41" s="11"/>
      <c r="BGX41" s="11"/>
      <c r="BGY41" s="11"/>
      <c r="BGZ41" s="11"/>
      <c r="BHA41" s="11"/>
      <c r="BHB41" s="11"/>
      <c r="BHC41" s="11"/>
      <c r="BHD41" s="11"/>
      <c r="BHE41" s="11"/>
      <c r="BHF41" s="11"/>
      <c r="BHG41" s="11"/>
      <c r="BHH41" s="11"/>
      <c r="BHI41" s="11"/>
      <c r="BHJ41" s="11"/>
      <c r="BHK41" s="11"/>
      <c r="BHL41" s="11"/>
      <c r="BHM41" s="11"/>
      <c r="BHN41" s="11"/>
      <c r="BHO41" s="11"/>
      <c r="BHP41" s="11"/>
      <c r="BHQ41" s="11"/>
      <c r="BHR41" s="11"/>
      <c r="BHS41" s="11"/>
      <c r="BHT41" s="11"/>
      <c r="BHU41" s="11"/>
      <c r="BHV41" s="11"/>
      <c r="BHW41" s="11"/>
      <c r="BHX41" s="11"/>
      <c r="BHY41" s="11"/>
      <c r="BHZ41" s="11"/>
      <c r="BIA41" s="11"/>
      <c r="BIB41" s="11"/>
      <c r="BIC41" s="11"/>
      <c r="BID41" s="11"/>
      <c r="BIE41" s="11"/>
      <c r="BIF41" s="11"/>
      <c r="BIG41" s="11"/>
      <c r="BIH41" s="11"/>
      <c r="BII41" s="11"/>
      <c r="BIJ41" s="11"/>
      <c r="BIK41" s="11"/>
      <c r="BIL41" s="11"/>
      <c r="BIM41" s="11"/>
      <c r="BIN41" s="11"/>
      <c r="BIO41" s="11"/>
      <c r="BIP41" s="11"/>
      <c r="BIQ41" s="11"/>
      <c r="BIR41" s="11"/>
      <c r="BIS41" s="11"/>
      <c r="BIT41" s="11"/>
      <c r="BIU41" s="11"/>
      <c r="BIV41" s="11"/>
      <c r="BIW41" s="11"/>
      <c r="BIX41" s="11"/>
      <c r="BIY41" s="11"/>
      <c r="BIZ41" s="11"/>
      <c r="BJA41" s="11"/>
      <c r="BJB41" s="11"/>
      <c r="BJC41" s="11"/>
      <c r="BJD41" s="11"/>
      <c r="BJE41" s="11"/>
      <c r="BJF41" s="11"/>
      <c r="BJG41" s="11"/>
      <c r="BJH41" s="11"/>
      <c r="BJI41" s="11"/>
      <c r="BJJ41" s="11"/>
      <c r="BJK41" s="11"/>
      <c r="BJL41" s="11"/>
      <c r="BJM41" s="11"/>
      <c r="BJN41" s="11"/>
      <c r="BJO41" s="11"/>
      <c r="BJP41" s="11"/>
      <c r="BJQ41" s="11"/>
      <c r="BJR41" s="11"/>
      <c r="BJS41" s="11"/>
      <c r="BJT41" s="11"/>
      <c r="BJU41" s="11"/>
      <c r="BJV41" s="11"/>
      <c r="BJW41" s="11"/>
      <c r="BJX41" s="11"/>
      <c r="BJY41" s="11"/>
      <c r="BJZ41" s="11"/>
      <c r="BKA41" s="11"/>
      <c r="BKB41" s="11"/>
      <c r="BKC41" s="11"/>
      <c r="BKD41" s="11"/>
      <c r="BKE41" s="11"/>
      <c r="BKF41" s="11"/>
      <c r="BKG41" s="11"/>
      <c r="BKH41" s="11"/>
      <c r="BKI41" s="11"/>
      <c r="BKJ41" s="11"/>
      <c r="BKK41" s="11"/>
      <c r="BKL41" s="11"/>
      <c r="BKM41" s="11"/>
      <c r="BKN41" s="11"/>
      <c r="BKO41" s="11"/>
      <c r="BKP41" s="11"/>
      <c r="BKQ41" s="11"/>
      <c r="BKR41" s="11"/>
      <c r="BKS41" s="11"/>
      <c r="BKT41" s="11"/>
      <c r="BKU41" s="11"/>
      <c r="BKV41" s="11"/>
      <c r="BKW41" s="11"/>
      <c r="BKX41" s="11"/>
      <c r="BKY41" s="11"/>
      <c r="BKZ41" s="11"/>
      <c r="BLA41" s="11"/>
      <c r="BLB41" s="11"/>
      <c r="BLC41" s="11"/>
      <c r="BLD41" s="11"/>
      <c r="BLE41" s="11"/>
      <c r="BLF41" s="11"/>
      <c r="BLG41" s="11"/>
      <c r="BLH41" s="11"/>
      <c r="BLI41" s="11"/>
      <c r="BLJ41" s="11"/>
      <c r="BLK41" s="11"/>
      <c r="BLL41" s="11"/>
      <c r="BLM41" s="11"/>
      <c r="BLN41" s="11"/>
      <c r="BLO41" s="11"/>
      <c r="BLP41" s="11"/>
      <c r="BLQ41" s="11"/>
      <c r="BLR41" s="11"/>
      <c r="BLS41" s="11"/>
      <c r="BLT41" s="11"/>
      <c r="BLU41" s="11"/>
      <c r="BLV41" s="11"/>
      <c r="BLW41" s="11"/>
      <c r="BLX41" s="11"/>
      <c r="BLY41" s="11"/>
      <c r="BLZ41" s="11"/>
      <c r="BMA41" s="11"/>
      <c r="BMB41" s="11"/>
      <c r="BMC41" s="11"/>
      <c r="BMD41" s="11"/>
      <c r="BME41" s="11"/>
      <c r="BMF41" s="11"/>
      <c r="BMG41" s="11"/>
      <c r="BMH41" s="11"/>
      <c r="BMI41" s="11"/>
      <c r="BMJ41" s="11"/>
      <c r="BMK41" s="11"/>
      <c r="BML41" s="11"/>
      <c r="BMM41" s="11"/>
      <c r="BMN41" s="11"/>
      <c r="BMO41" s="11"/>
      <c r="BMP41" s="11"/>
      <c r="BMQ41" s="11"/>
      <c r="BMR41" s="11"/>
      <c r="BMS41" s="11"/>
      <c r="BMT41" s="11"/>
      <c r="BMU41" s="11"/>
      <c r="BMV41" s="11"/>
      <c r="BMW41" s="11"/>
      <c r="BMX41" s="11"/>
      <c r="BMY41" s="11"/>
      <c r="BMZ41" s="11"/>
      <c r="BNA41" s="11"/>
      <c r="BNB41" s="11"/>
      <c r="BNC41" s="11"/>
      <c r="BND41" s="11"/>
      <c r="BNE41" s="11"/>
      <c r="BNF41" s="11"/>
      <c r="BNG41" s="11"/>
      <c r="BNH41" s="11"/>
      <c r="BNI41" s="11"/>
      <c r="BNJ41" s="11"/>
      <c r="BNK41" s="11"/>
      <c r="BNL41" s="11"/>
      <c r="BNM41" s="11"/>
      <c r="BNN41" s="11"/>
      <c r="BNO41" s="11"/>
      <c r="BNP41" s="11"/>
      <c r="BNQ41" s="11"/>
      <c r="BNR41" s="11"/>
      <c r="BNS41" s="11"/>
      <c r="BNT41" s="11"/>
      <c r="BNU41" s="11"/>
      <c r="BNV41" s="11"/>
      <c r="BNW41" s="11"/>
      <c r="BNX41" s="11"/>
      <c r="BNY41" s="11"/>
      <c r="BNZ41" s="11"/>
      <c r="BOA41" s="11"/>
      <c r="BOB41" s="11"/>
      <c r="BOC41" s="11"/>
      <c r="BOD41" s="11"/>
      <c r="BOE41" s="11"/>
      <c r="BOF41" s="11"/>
      <c r="BOG41" s="11"/>
      <c r="BOH41" s="11"/>
      <c r="BOI41" s="11"/>
      <c r="BOJ41" s="11"/>
      <c r="BOK41" s="11"/>
      <c r="BOL41" s="11"/>
      <c r="BOM41" s="11"/>
      <c r="BON41" s="11"/>
      <c r="BOO41" s="11"/>
      <c r="BOP41" s="11"/>
      <c r="BOQ41" s="11"/>
      <c r="BOR41" s="11"/>
      <c r="BOS41" s="11"/>
      <c r="BOT41" s="11"/>
      <c r="BOU41" s="11"/>
      <c r="BOV41" s="11"/>
      <c r="BOW41" s="11"/>
      <c r="BOX41" s="11"/>
      <c r="BOY41" s="11"/>
      <c r="BOZ41" s="11"/>
      <c r="BPA41" s="11"/>
      <c r="BPB41" s="11"/>
      <c r="BPC41" s="11"/>
      <c r="BPD41" s="11"/>
      <c r="BPE41" s="11"/>
      <c r="BPF41" s="11"/>
      <c r="BPG41" s="11"/>
      <c r="BPH41" s="11"/>
      <c r="BPI41" s="11"/>
      <c r="BPJ41" s="11"/>
      <c r="BPK41" s="11"/>
      <c r="BPL41" s="11"/>
      <c r="BPM41" s="11"/>
      <c r="BPN41" s="11"/>
      <c r="BPO41" s="11"/>
      <c r="BPP41" s="11"/>
      <c r="BPQ41" s="11"/>
      <c r="BPR41" s="11"/>
      <c r="BPS41" s="11"/>
      <c r="BPT41" s="11"/>
      <c r="BPU41" s="11"/>
      <c r="BPV41" s="11"/>
      <c r="BPW41" s="11"/>
      <c r="BPX41" s="11"/>
      <c r="BPY41" s="11"/>
      <c r="BPZ41" s="11"/>
      <c r="BQA41" s="11"/>
      <c r="BQB41" s="11"/>
      <c r="BQC41" s="11"/>
      <c r="BQD41" s="11"/>
      <c r="BQE41" s="11"/>
      <c r="BQF41" s="11"/>
      <c r="BQG41" s="11"/>
      <c r="BQH41" s="11"/>
      <c r="BQI41" s="11"/>
      <c r="BQJ41" s="11"/>
      <c r="BQK41" s="11"/>
      <c r="BQL41" s="11"/>
      <c r="BQM41" s="11"/>
      <c r="BQN41" s="11"/>
      <c r="BQO41" s="11"/>
      <c r="BQP41" s="11"/>
      <c r="BQQ41" s="11"/>
      <c r="BQR41" s="11"/>
      <c r="BQS41" s="11"/>
      <c r="BQT41" s="11"/>
      <c r="BQU41" s="11"/>
      <c r="BQV41" s="11"/>
      <c r="BQW41" s="11"/>
      <c r="BQX41" s="11"/>
      <c r="BQY41" s="11"/>
      <c r="BQZ41" s="11"/>
      <c r="BRA41" s="11"/>
      <c r="BRB41" s="11"/>
      <c r="BRC41" s="11"/>
      <c r="BRD41" s="11"/>
      <c r="BRE41" s="11"/>
      <c r="BRF41" s="11"/>
      <c r="BRG41" s="11"/>
      <c r="BRH41" s="11"/>
      <c r="BRI41" s="11"/>
      <c r="BRJ41" s="11"/>
      <c r="BRK41" s="11"/>
      <c r="BRL41" s="11"/>
      <c r="BRM41" s="11"/>
      <c r="BRN41" s="11"/>
      <c r="BRO41" s="11"/>
      <c r="BRP41" s="11"/>
      <c r="BRQ41" s="11"/>
      <c r="BRR41" s="11"/>
      <c r="BRS41" s="11"/>
      <c r="BRT41" s="11"/>
      <c r="BRU41" s="11"/>
      <c r="BRV41" s="11"/>
      <c r="BRW41" s="11"/>
      <c r="BRX41" s="11"/>
      <c r="BRY41" s="11"/>
      <c r="BRZ41" s="11"/>
      <c r="BSA41" s="11"/>
      <c r="BSB41" s="11"/>
      <c r="BSC41" s="11"/>
      <c r="BSD41" s="11"/>
      <c r="BSE41" s="11"/>
      <c r="BSF41" s="11"/>
      <c r="BSG41" s="11"/>
      <c r="BSH41" s="11"/>
      <c r="BSI41" s="11"/>
      <c r="BSJ41" s="11"/>
      <c r="BSK41" s="11"/>
      <c r="BSL41" s="11"/>
      <c r="BSM41" s="11"/>
      <c r="BSN41" s="11"/>
      <c r="BSO41" s="11"/>
      <c r="BSP41" s="11"/>
      <c r="BSQ41" s="11"/>
      <c r="BSR41" s="11"/>
      <c r="BSS41" s="11"/>
      <c r="BST41" s="11"/>
      <c r="BSU41" s="11"/>
      <c r="BSV41" s="11"/>
      <c r="BSW41" s="11"/>
      <c r="BSX41" s="11"/>
      <c r="BSY41" s="11"/>
      <c r="BSZ41" s="11"/>
      <c r="BTA41" s="11"/>
      <c r="BTB41" s="11"/>
      <c r="BTC41" s="11"/>
      <c r="BTD41" s="11"/>
      <c r="BTE41" s="11"/>
      <c r="BTF41" s="11"/>
      <c r="BTG41" s="11"/>
      <c r="BTH41" s="11"/>
      <c r="BTI41" s="11"/>
      <c r="BTJ41" s="11"/>
      <c r="BTK41" s="11"/>
      <c r="BTL41" s="11"/>
      <c r="BTM41" s="11"/>
      <c r="BTN41" s="11"/>
      <c r="BTO41" s="11"/>
      <c r="BTP41" s="11"/>
      <c r="BTQ41" s="11"/>
      <c r="BTR41" s="11"/>
      <c r="BTS41" s="11"/>
      <c r="BTT41" s="11"/>
      <c r="BTU41" s="11"/>
      <c r="BTV41" s="11"/>
      <c r="BTW41" s="11"/>
      <c r="BTX41" s="11"/>
      <c r="BTY41" s="11"/>
      <c r="BTZ41" s="11"/>
      <c r="BUA41" s="11"/>
      <c r="BUB41" s="11"/>
      <c r="BUC41" s="11"/>
      <c r="BUD41" s="11"/>
      <c r="BUE41" s="11"/>
      <c r="BUF41" s="11"/>
      <c r="BUG41" s="11"/>
      <c r="BUH41" s="11"/>
      <c r="BUI41" s="11"/>
      <c r="BUJ41" s="11"/>
      <c r="BUK41" s="11"/>
      <c r="BUL41" s="11"/>
      <c r="BUM41" s="11"/>
      <c r="BUN41" s="11"/>
      <c r="BUO41" s="11"/>
      <c r="BUP41" s="11"/>
      <c r="BUQ41" s="11"/>
      <c r="BUR41" s="11"/>
      <c r="BUS41" s="11"/>
      <c r="BUT41" s="11"/>
      <c r="BUU41" s="11"/>
      <c r="BUV41" s="11"/>
      <c r="BUW41" s="11"/>
      <c r="BUX41" s="11"/>
      <c r="BUY41" s="11"/>
      <c r="BUZ41" s="11"/>
      <c r="BVA41" s="11"/>
      <c r="BVB41" s="11"/>
      <c r="BVC41" s="11"/>
      <c r="BVD41" s="11"/>
      <c r="BVE41" s="11"/>
      <c r="BVF41" s="11"/>
      <c r="BVG41" s="11"/>
      <c r="BVH41" s="11"/>
      <c r="BVI41" s="11"/>
      <c r="BVJ41" s="11"/>
      <c r="BVK41" s="11"/>
      <c r="BVL41" s="11"/>
      <c r="BVM41" s="11"/>
      <c r="BVN41" s="11"/>
      <c r="BVO41" s="11"/>
      <c r="BVP41" s="11"/>
      <c r="BVQ41" s="11"/>
      <c r="BVR41" s="11"/>
      <c r="BVS41" s="11"/>
      <c r="BVT41" s="11"/>
      <c r="BVU41" s="11"/>
      <c r="BVV41" s="11"/>
      <c r="BVW41" s="11"/>
      <c r="BVX41" s="11"/>
      <c r="BVY41" s="11"/>
      <c r="BVZ41" s="11"/>
      <c r="BWA41" s="11"/>
      <c r="BWB41" s="11"/>
      <c r="BWC41" s="11"/>
      <c r="BWD41" s="11"/>
      <c r="BWE41" s="11"/>
      <c r="BWF41" s="11"/>
      <c r="BWG41" s="11"/>
      <c r="BWH41" s="11"/>
      <c r="BWI41" s="11"/>
      <c r="BWJ41" s="11"/>
      <c r="BWK41" s="11"/>
      <c r="BWL41" s="11"/>
      <c r="BWM41" s="11"/>
      <c r="BWN41" s="11"/>
      <c r="BWO41" s="11"/>
      <c r="BWP41" s="11"/>
      <c r="BWQ41" s="11"/>
      <c r="BWR41" s="11"/>
      <c r="BWS41" s="11"/>
      <c r="BWT41" s="11"/>
      <c r="BWU41" s="11"/>
      <c r="BWV41" s="11"/>
      <c r="BWW41" s="11"/>
      <c r="BWX41" s="11"/>
      <c r="BWY41" s="11"/>
      <c r="BWZ41" s="11"/>
      <c r="BXA41" s="11"/>
      <c r="BXB41" s="11"/>
      <c r="BXC41" s="11"/>
      <c r="BXD41" s="11"/>
      <c r="BXE41" s="11"/>
      <c r="BXF41" s="11"/>
      <c r="BXG41" s="11"/>
      <c r="BXH41" s="11"/>
      <c r="BXI41" s="11"/>
      <c r="BXJ41" s="11"/>
      <c r="BXK41" s="11"/>
      <c r="BXL41" s="11"/>
      <c r="BXM41" s="11"/>
      <c r="BXN41" s="11"/>
      <c r="BXO41" s="11"/>
      <c r="BXP41" s="11"/>
      <c r="BXQ41" s="11"/>
      <c r="BXR41" s="11"/>
      <c r="BXS41" s="11"/>
      <c r="BXT41" s="11"/>
      <c r="BXU41" s="11"/>
      <c r="BXV41" s="11"/>
      <c r="BXW41" s="11"/>
      <c r="BXX41" s="11"/>
      <c r="BXY41" s="11"/>
      <c r="BXZ41" s="11"/>
      <c r="BYA41" s="11"/>
      <c r="BYB41" s="11"/>
      <c r="BYC41" s="11"/>
      <c r="BYD41" s="11"/>
      <c r="BYE41" s="11"/>
      <c r="BYF41" s="11"/>
      <c r="BYG41" s="11"/>
      <c r="BYH41" s="11"/>
      <c r="BYI41" s="11"/>
      <c r="BYJ41" s="11"/>
      <c r="BYK41" s="11"/>
      <c r="BYL41" s="11"/>
      <c r="BYM41" s="11"/>
      <c r="BYN41" s="11"/>
      <c r="BYO41" s="11"/>
      <c r="BYP41" s="11"/>
      <c r="BYQ41" s="11"/>
      <c r="BYR41" s="11"/>
      <c r="BYS41" s="11"/>
      <c r="BYT41" s="11"/>
      <c r="BYU41" s="11"/>
      <c r="BYV41" s="11"/>
      <c r="BYW41" s="11"/>
      <c r="BYX41" s="11"/>
      <c r="BYY41" s="11"/>
      <c r="BYZ41" s="11"/>
      <c r="BZA41" s="11"/>
      <c r="BZB41" s="11"/>
      <c r="BZC41" s="11"/>
      <c r="BZD41" s="11"/>
      <c r="BZE41" s="11"/>
      <c r="BZF41" s="11"/>
      <c r="BZG41" s="11"/>
      <c r="BZH41" s="11"/>
      <c r="BZI41" s="11"/>
      <c r="BZJ41" s="11"/>
      <c r="BZK41" s="11"/>
      <c r="BZL41" s="11"/>
      <c r="BZM41" s="11"/>
      <c r="BZN41" s="11"/>
      <c r="BZO41" s="11"/>
      <c r="BZP41" s="11"/>
      <c r="BZQ41" s="11"/>
      <c r="BZR41" s="11"/>
      <c r="BZS41" s="11"/>
      <c r="BZT41" s="11"/>
      <c r="BZU41" s="11"/>
      <c r="BZV41" s="11"/>
      <c r="BZW41" s="11"/>
      <c r="BZX41" s="11"/>
      <c r="BZY41" s="11"/>
      <c r="BZZ41" s="11"/>
      <c r="CAA41" s="11"/>
      <c r="CAB41" s="11"/>
      <c r="CAC41" s="11"/>
      <c r="CAD41" s="11"/>
      <c r="CAE41" s="11"/>
      <c r="CAF41" s="11"/>
      <c r="CAG41" s="11"/>
      <c r="CAH41" s="11"/>
      <c r="CAI41" s="11"/>
      <c r="CAJ41" s="11"/>
      <c r="CAK41" s="11"/>
      <c r="CAL41" s="11"/>
      <c r="CAM41" s="11"/>
      <c r="CAN41" s="11"/>
      <c r="CAO41" s="11"/>
      <c r="CAP41" s="11"/>
      <c r="CAQ41" s="11"/>
      <c r="CAR41" s="11"/>
      <c r="CAS41" s="11"/>
      <c r="CAT41" s="11"/>
      <c r="CAU41" s="11"/>
      <c r="CAV41" s="11"/>
      <c r="CAW41" s="11"/>
      <c r="CAX41" s="11"/>
      <c r="CAY41" s="11"/>
      <c r="CAZ41" s="11"/>
      <c r="CBA41" s="11"/>
      <c r="CBB41" s="11"/>
      <c r="CBC41" s="11"/>
      <c r="CBD41" s="11"/>
      <c r="CBE41" s="11"/>
      <c r="CBF41" s="11"/>
      <c r="CBG41" s="11"/>
      <c r="CBH41" s="11"/>
      <c r="CBI41" s="11"/>
      <c r="CBJ41" s="11"/>
      <c r="CBK41" s="11"/>
      <c r="CBL41" s="11"/>
      <c r="CBM41" s="11"/>
      <c r="CBN41" s="11"/>
      <c r="CBO41" s="11"/>
      <c r="CBP41" s="11"/>
      <c r="CBQ41" s="11"/>
      <c r="CBR41" s="11"/>
      <c r="CBS41" s="11"/>
      <c r="CBT41" s="11"/>
      <c r="CBU41" s="11"/>
      <c r="CBV41" s="11"/>
      <c r="CBW41" s="11"/>
      <c r="CBX41" s="11"/>
      <c r="CBY41" s="11"/>
      <c r="CBZ41" s="11"/>
      <c r="CCA41" s="11"/>
      <c r="CCB41" s="11"/>
      <c r="CCC41" s="11"/>
      <c r="CCD41" s="11"/>
      <c r="CCE41" s="11"/>
      <c r="CCF41" s="11"/>
      <c r="CCG41" s="11"/>
      <c r="CCH41" s="11"/>
      <c r="CCI41" s="11"/>
      <c r="CCJ41" s="11"/>
      <c r="CCK41" s="11"/>
      <c r="CCL41" s="11"/>
      <c r="CCM41" s="11"/>
      <c r="CCN41" s="11"/>
      <c r="CCO41" s="11"/>
      <c r="CCP41" s="11"/>
      <c r="CCQ41" s="11"/>
      <c r="CCR41" s="11"/>
      <c r="CCS41" s="11"/>
      <c r="CCT41" s="11"/>
      <c r="CCU41" s="11"/>
      <c r="CCV41" s="11"/>
      <c r="CCW41" s="11"/>
      <c r="CCX41" s="11"/>
      <c r="CCY41" s="11"/>
      <c r="CCZ41" s="11"/>
      <c r="CDA41" s="11"/>
      <c r="CDB41" s="11"/>
      <c r="CDC41" s="11"/>
      <c r="CDD41" s="11"/>
      <c r="CDE41" s="11"/>
      <c r="CDF41" s="11"/>
      <c r="CDG41" s="11"/>
      <c r="CDH41" s="11"/>
      <c r="CDI41" s="11"/>
      <c r="CDJ41" s="11"/>
      <c r="CDK41" s="11"/>
      <c r="CDL41" s="11"/>
      <c r="CDM41" s="11"/>
      <c r="CDN41" s="11"/>
      <c r="CDO41" s="11"/>
      <c r="CDP41" s="11"/>
      <c r="CDQ41" s="11"/>
      <c r="CDR41" s="11"/>
      <c r="CDS41" s="11"/>
      <c r="CDT41" s="11"/>
      <c r="CDU41" s="11"/>
      <c r="CDV41" s="11"/>
      <c r="CDW41" s="11"/>
      <c r="CDX41" s="11"/>
      <c r="CDY41" s="11"/>
      <c r="CDZ41" s="11"/>
      <c r="CEA41" s="11"/>
      <c r="CEB41" s="11"/>
      <c r="CEC41" s="11"/>
      <c r="CED41" s="11"/>
      <c r="CEE41" s="11"/>
      <c r="CEF41" s="11"/>
      <c r="CEG41" s="11"/>
      <c r="CEH41" s="11"/>
      <c r="CEI41" s="11"/>
      <c r="CEJ41" s="11"/>
      <c r="CEK41" s="11"/>
      <c r="CEL41" s="11"/>
      <c r="CEM41" s="11"/>
      <c r="CEN41" s="11"/>
      <c r="CEO41" s="11"/>
      <c r="CEP41" s="11"/>
      <c r="CEQ41" s="11"/>
      <c r="CER41" s="11"/>
      <c r="CES41" s="11"/>
      <c r="CET41" s="11"/>
      <c r="CEU41" s="11"/>
      <c r="CEV41" s="11"/>
      <c r="CEW41" s="11"/>
      <c r="CEX41" s="11"/>
      <c r="CEY41" s="11"/>
      <c r="CEZ41" s="11"/>
      <c r="CFA41" s="11"/>
      <c r="CFB41" s="11"/>
      <c r="CFC41" s="11"/>
      <c r="CFD41" s="11"/>
      <c r="CFE41" s="11"/>
      <c r="CFF41" s="11"/>
      <c r="CFG41" s="11"/>
      <c r="CFH41" s="11"/>
      <c r="CFI41" s="11"/>
      <c r="CFJ41" s="11"/>
      <c r="CFK41" s="11"/>
      <c r="CFL41" s="11"/>
      <c r="CFM41" s="11"/>
      <c r="CFN41" s="11"/>
      <c r="CFO41" s="11"/>
      <c r="CFP41" s="11"/>
      <c r="CFQ41" s="11"/>
      <c r="CFR41" s="11"/>
      <c r="CFS41" s="11"/>
      <c r="CFT41" s="11"/>
      <c r="CFU41" s="11"/>
      <c r="CFV41" s="11"/>
      <c r="CFW41" s="11"/>
      <c r="CFX41" s="11"/>
      <c r="CFY41" s="11"/>
      <c r="CFZ41" s="11"/>
      <c r="CGA41" s="11"/>
      <c r="CGB41" s="11"/>
      <c r="CGC41" s="11"/>
      <c r="CGD41" s="11"/>
      <c r="CGE41" s="11"/>
      <c r="CGF41" s="11"/>
      <c r="CGG41" s="11"/>
      <c r="CGH41" s="11"/>
      <c r="CGI41" s="11"/>
      <c r="CGJ41" s="11"/>
      <c r="CGK41" s="11"/>
      <c r="CGL41" s="11"/>
      <c r="CGM41" s="11"/>
      <c r="CGN41" s="11"/>
      <c r="CGO41" s="11"/>
      <c r="CGP41" s="11"/>
      <c r="CGQ41" s="11"/>
      <c r="CGR41" s="11"/>
      <c r="CGS41" s="11"/>
      <c r="CGT41" s="11"/>
      <c r="CGU41" s="11"/>
      <c r="CGV41" s="11"/>
      <c r="CGW41" s="11"/>
      <c r="CGX41" s="11"/>
      <c r="CGY41" s="11"/>
      <c r="CGZ41" s="11"/>
      <c r="CHA41" s="11"/>
      <c r="CHB41" s="11"/>
      <c r="CHC41" s="11"/>
      <c r="CHD41" s="11"/>
      <c r="CHE41" s="11"/>
      <c r="CHF41" s="11"/>
      <c r="CHG41" s="11"/>
      <c r="CHH41" s="11"/>
      <c r="CHI41" s="11"/>
      <c r="CHJ41" s="11"/>
      <c r="CHK41" s="11"/>
      <c r="CHL41" s="11"/>
      <c r="CHM41" s="11"/>
      <c r="CHN41" s="11"/>
      <c r="CHO41" s="11"/>
      <c r="CHP41" s="11"/>
      <c r="CHQ41" s="11"/>
      <c r="CHR41" s="11"/>
      <c r="CHS41" s="11"/>
      <c r="CHT41" s="11"/>
      <c r="CHU41" s="11"/>
      <c r="CHV41" s="11"/>
      <c r="CHW41" s="11"/>
      <c r="CHX41" s="11"/>
      <c r="CHY41" s="11"/>
      <c r="CHZ41" s="11"/>
      <c r="CIA41" s="11"/>
      <c r="CIB41" s="11"/>
      <c r="CIC41" s="11"/>
      <c r="CID41" s="11"/>
      <c r="CIE41" s="11"/>
      <c r="CIF41" s="11"/>
      <c r="CIG41" s="11"/>
      <c r="CIH41" s="11"/>
      <c r="CII41" s="11"/>
      <c r="CIJ41" s="11"/>
      <c r="CIK41" s="11"/>
      <c r="CIL41" s="11"/>
      <c r="CIM41" s="11"/>
      <c r="CIN41" s="11"/>
      <c r="CIO41" s="11"/>
      <c r="CIP41" s="11"/>
      <c r="CIQ41" s="11"/>
      <c r="CIR41" s="11"/>
      <c r="CIS41" s="11"/>
      <c r="CIT41" s="11"/>
      <c r="CIU41" s="11"/>
      <c r="CIV41" s="11"/>
      <c r="CIW41" s="11"/>
      <c r="CIX41" s="11"/>
      <c r="CIY41" s="11"/>
      <c r="CIZ41" s="11"/>
      <c r="CJA41" s="11"/>
      <c r="CJB41" s="11"/>
      <c r="CJC41" s="11"/>
      <c r="CJD41" s="11"/>
      <c r="CJE41" s="11"/>
      <c r="CJF41" s="11"/>
      <c r="CJG41" s="11"/>
      <c r="CJH41" s="11"/>
      <c r="CJI41" s="11"/>
      <c r="CJJ41" s="11"/>
      <c r="CJK41" s="11"/>
      <c r="CJL41" s="11"/>
      <c r="CJM41" s="11"/>
      <c r="CJN41" s="11"/>
      <c r="CJO41" s="11"/>
      <c r="CJP41" s="11"/>
      <c r="CJQ41" s="11"/>
      <c r="CJR41" s="11"/>
      <c r="CJS41" s="11"/>
      <c r="CJT41" s="11"/>
      <c r="CJU41" s="11"/>
      <c r="CJV41" s="11"/>
      <c r="CJW41" s="11"/>
      <c r="CJX41" s="11"/>
      <c r="CJY41" s="11"/>
      <c r="CJZ41" s="11"/>
      <c r="CKA41" s="11"/>
      <c r="CKB41" s="11"/>
      <c r="CKC41" s="11"/>
      <c r="CKD41" s="11"/>
      <c r="CKE41" s="11"/>
      <c r="CKF41" s="11"/>
      <c r="CKG41" s="11"/>
      <c r="CKH41" s="11"/>
      <c r="CKI41" s="11"/>
      <c r="CKJ41" s="11"/>
      <c r="CKK41" s="11"/>
      <c r="CKL41" s="11"/>
      <c r="CKM41" s="11"/>
      <c r="CKN41" s="11"/>
      <c r="CKO41" s="11"/>
      <c r="CKP41" s="11"/>
      <c r="CKQ41" s="11"/>
      <c r="CKR41" s="11"/>
      <c r="CKS41" s="11"/>
      <c r="CKT41" s="11"/>
      <c r="CKU41" s="11"/>
      <c r="CKV41" s="11"/>
      <c r="CKW41" s="11"/>
      <c r="CKX41" s="11"/>
      <c r="CKY41" s="11"/>
      <c r="CKZ41" s="11"/>
      <c r="CLA41" s="11"/>
      <c r="CLB41" s="11"/>
      <c r="CLC41" s="11"/>
      <c r="CLD41" s="11"/>
      <c r="CLE41" s="11"/>
      <c r="CLF41" s="11"/>
      <c r="CLG41" s="11"/>
      <c r="CLH41" s="11"/>
      <c r="CLI41" s="11"/>
      <c r="CLJ41" s="11"/>
      <c r="CLK41" s="11"/>
      <c r="CLL41" s="11"/>
      <c r="CLM41" s="11"/>
      <c r="CLN41" s="11"/>
      <c r="CLO41" s="11"/>
      <c r="CLP41" s="11"/>
      <c r="CLQ41" s="11"/>
      <c r="CLR41" s="11"/>
      <c r="CLS41" s="11"/>
      <c r="CLT41" s="11"/>
      <c r="CLU41" s="11"/>
      <c r="CLV41" s="11"/>
      <c r="CLW41" s="11"/>
      <c r="CLX41" s="11"/>
      <c r="CLY41" s="11"/>
      <c r="CLZ41" s="11"/>
      <c r="CMA41" s="11"/>
      <c r="CMB41" s="11"/>
      <c r="CMC41" s="11"/>
      <c r="CMD41" s="11"/>
      <c r="CME41" s="11"/>
      <c r="CMF41" s="11"/>
      <c r="CMG41" s="11"/>
      <c r="CMH41" s="11"/>
      <c r="CMI41" s="11"/>
      <c r="CMJ41" s="11"/>
      <c r="CMK41" s="11"/>
      <c r="CML41" s="11"/>
      <c r="CMM41" s="11"/>
      <c r="CMN41" s="11"/>
      <c r="CMO41" s="11"/>
      <c r="CMP41" s="11"/>
      <c r="CMQ41" s="11"/>
      <c r="CMR41" s="11"/>
      <c r="CMS41" s="11"/>
      <c r="CMT41" s="11"/>
      <c r="CMU41" s="11"/>
      <c r="CMV41" s="11"/>
      <c r="CMW41" s="11"/>
      <c r="CMX41" s="11"/>
      <c r="CMY41" s="11"/>
      <c r="CMZ41" s="11"/>
      <c r="CNA41" s="11"/>
      <c r="CNB41" s="11"/>
      <c r="CNC41" s="11"/>
      <c r="CND41" s="11"/>
      <c r="CNE41" s="11"/>
      <c r="CNF41" s="11"/>
      <c r="CNG41" s="11"/>
      <c r="CNH41" s="11"/>
      <c r="CNI41" s="11"/>
      <c r="CNJ41" s="11"/>
      <c r="CNK41" s="11"/>
      <c r="CNL41" s="11"/>
      <c r="CNM41" s="11"/>
      <c r="CNN41" s="11"/>
      <c r="CNO41" s="11"/>
      <c r="CNP41" s="11"/>
      <c r="CNQ41" s="11"/>
      <c r="CNR41" s="11"/>
      <c r="CNS41" s="11"/>
      <c r="CNT41" s="11"/>
      <c r="CNU41" s="11"/>
      <c r="CNV41" s="11"/>
      <c r="CNW41" s="11"/>
      <c r="CNX41" s="11"/>
      <c r="CNY41" s="11"/>
      <c r="CNZ41" s="11"/>
      <c r="COA41" s="11"/>
      <c r="COB41" s="11"/>
      <c r="COC41" s="11"/>
      <c r="COD41" s="11"/>
      <c r="COE41" s="11"/>
      <c r="COF41" s="11"/>
      <c r="COG41" s="11"/>
      <c r="COH41" s="11"/>
      <c r="COI41" s="11"/>
      <c r="COJ41" s="11"/>
      <c r="COK41" s="11"/>
      <c r="COL41" s="11"/>
      <c r="COM41" s="11"/>
      <c r="CON41" s="11"/>
      <c r="COO41" s="11"/>
      <c r="COP41" s="11"/>
      <c r="COQ41" s="11"/>
      <c r="COR41" s="11"/>
      <c r="COS41" s="11"/>
      <c r="COT41" s="11"/>
      <c r="COU41" s="11"/>
      <c r="COV41" s="11"/>
      <c r="COW41" s="11"/>
      <c r="COX41" s="11"/>
      <c r="COY41" s="11"/>
      <c r="COZ41" s="11"/>
      <c r="CPA41" s="11"/>
      <c r="CPB41" s="11"/>
      <c r="CPC41" s="11"/>
      <c r="CPD41" s="11"/>
      <c r="CPE41" s="11"/>
      <c r="CPF41" s="11"/>
      <c r="CPG41" s="11"/>
      <c r="CPH41" s="11"/>
      <c r="CPI41" s="11"/>
      <c r="CPJ41" s="11"/>
      <c r="CPK41" s="11"/>
      <c r="CPL41" s="11"/>
      <c r="CPM41" s="11"/>
      <c r="CPN41" s="11"/>
      <c r="CPO41" s="11"/>
      <c r="CPP41" s="11"/>
      <c r="CPQ41" s="11"/>
      <c r="CPR41" s="11"/>
      <c r="CPS41" s="11"/>
      <c r="CPT41" s="11"/>
      <c r="CPU41" s="11"/>
      <c r="CPV41" s="11"/>
      <c r="CPW41" s="11"/>
      <c r="CPX41" s="11"/>
      <c r="CPY41" s="11"/>
      <c r="CPZ41" s="11"/>
      <c r="CQA41" s="11"/>
      <c r="CQB41" s="11"/>
      <c r="CQC41" s="11"/>
      <c r="CQD41" s="11"/>
      <c r="CQE41" s="11"/>
      <c r="CQF41" s="11"/>
      <c r="CQG41" s="11"/>
      <c r="CQH41" s="11"/>
      <c r="CQI41" s="11"/>
      <c r="CQJ41" s="11"/>
      <c r="CQK41" s="11"/>
      <c r="CQL41" s="11"/>
      <c r="CQM41" s="11"/>
      <c r="CQN41" s="11"/>
      <c r="CQO41" s="11"/>
      <c r="CQP41" s="11"/>
      <c r="CQQ41" s="11"/>
      <c r="CQR41" s="11"/>
      <c r="CQS41" s="11"/>
      <c r="CQT41" s="11"/>
      <c r="CQU41" s="11"/>
      <c r="CQV41" s="11"/>
      <c r="CQW41" s="11"/>
      <c r="CQX41" s="11"/>
      <c r="CQY41" s="11"/>
      <c r="CQZ41" s="11"/>
      <c r="CRA41" s="11"/>
      <c r="CRB41" s="11"/>
      <c r="CRC41" s="11"/>
      <c r="CRD41" s="11"/>
      <c r="CRE41" s="11"/>
      <c r="CRF41" s="11"/>
      <c r="CRG41" s="11"/>
      <c r="CRH41" s="11"/>
      <c r="CRI41" s="11"/>
      <c r="CRJ41" s="11"/>
      <c r="CRK41" s="11"/>
      <c r="CRL41" s="11"/>
      <c r="CRM41" s="11"/>
      <c r="CRN41" s="11"/>
      <c r="CRO41" s="11"/>
      <c r="CRP41" s="11"/>
      <c r="CRQ41" s="11"/>
      <c r="CRR41" s="11"/>
      <c r="CRS41" s="11"/>
      <c r="CRT41" s="11"/>
      <c r="CRU41" s="11"/>
      <c r="CRV41" s="11"/>
      <c r="CRW41" s="11"/>
      <c r="CRX41" s="11"/>
      <c r="CRY41" s="11"/>
      <c r="CRZ41" s="11"/>
      <c r="CSA41" s="11"/>
      <c r="CSB41" s="11"/>
      <c r="CSC41" s="11"/>
      <c r="CSD41" s="11"/>
      <c r="CSE41" s="11"/>
      <c r="CSF41" s="11"/>
      <c r="CSG41" s="11"/>
      <c r="CSH41" s="11"/>
      <c r="CSI41" s="11"/>
      <c r="CSJ41" s="11"/>
      <c r="CSK41" s="11"/>
      <c r="CSL41" s="11"/>
      <c r="CSM41" s="11"/>
      <c r="CSN41" s="11"/>
      <c r="CSO41" s="11"/>
      <c r="CSP41" s="11"/>
      <c r="CSQ41" s="11"/>
      <c r="CSR41" s="11"/>
      <c r="CSS41" s="11"/>
      <c r="CST41" s="11"/>
      <c r="CSU41" s="11"/>
      <c r="CSV41" s="11"/>
      <c r="CSW41" s="11"/>
      <c r="CSX41" s="11"/>
      <c r="CSY41" s="11"/>
      <c r="CSZ41" s="11"/>
      <c r="CTA41" s="11"/>
      <c r="CTB41" s="11"/>
      <c r="CTC41" s="11"/>
      <c r="CTD41" s="11"/>
      <c r="CTE41" s="11"/>
      <c r="CTF41" s="11"/>
      <c r="CTG41" s="11"/>
      <c r="CTH41" s="11"/>
      <c r="CTI41" s="11"/>
      <c r="CTJ41" s="11"/>
      <c r="CTK41" s="11"/>
      <c r="CTL41" s="11"/>
      <c r="CTM41" s="11"/>
      <c r="CTN41" s="11"/>
      <c r="CTO41" s="11"/>
      <c r="CTP41" s="11"/>
      <c r="CTQ41" s="11"/>
      <c r="CTR41" s="11"/>
      <c r="CTS41" s="11"/>
      <c r="CTT41" s="11"/>
      <c r="CTU41" s="11"/>
      <c r="CTV41" s="11"/>
      <c r="CTW41" s="11"/>
      <c r="CTX41" s="11"/>
      <c r="CTY41" s="11"/>
      <c r="CTZ41" s="11"/>
      <c r="CUA41" s="11"/>
      <c r="CUB41" s="11"/>
      <c r="CUC41" s="11"/>
      <c r="CUD41" s="11"/>
      <c r="CUE41" s="11"/>
      <c r="CUF41" s="11"/>
      <c r="CUG41" s="11"/>
      <c r="CUH41" s="11"/>
      <c r="CUI41" s="11"/>
      <c r="CUJ41" s="11"/>
      <c r="CUK41" s="11"/>
      <c r="CUL41" s="11"/>
      <c r="CUM41" s="11"/>
      <c r="CUN41" s="11"/>
      <c r="CUO41" s="11"/>
      <c r="CUP41" s="11"/>
      <c r="CUQ41" s="11"/>
      <c r="CUR41" s="11"/>
      <c r="CUS41" s="11"/>
      <c r="CUT41" s="11"/>
      <c r="CUU41" s="11"/>
      <c r="CUV41" s="11"/>
      <c r="CUW41" s="11"/>
      <c r="CUX41" s="11"/>
      <c r="CUY41" s="11"/>
      <c r="CUZ41" s="11"/>
      <c r="CVA41" s="11"/>
      <c r="CVB41" s="11"/>
      <c r="CVC41" s="11"/>
      <c r="CVD41" s="11"/>
      <c r="CVE41" s="11"/>
      <c r="CVF41" s="11"/>
      <c r="CVG41" s="11"/>
      <c r="CVH41" s="11"/>
      <c r="CVI41" s="11"/>
      <c r="CVJ41" s="11"/>
      <c r="CVK41" s="11"/>
      <c r="CVL41" s="11"/>
      <c r="CVM41" s="11"/>
      <c r="CVN41" s="11"/>
      <c r="CVO41" s="11"/>
      <c r="CVP41" s="11"/>
      <c r="CVQ41" s="11"/>
      <c r="CVR41" s="11"/>
      <c r="CVS41" s="11"/>
      <c r="CVT41" s="11"/>
      <c r="CVU41" s="11"/>
      <c r="CVV41" s="11"/>
      <c r="CVW41" s="11"/>
      <c r="CVX41" s="11"/>
      <c r="CVY41" s="11"/>
      <c r="CVZ41" s="11"/>
      <c r="CWA41" s="11"/>
      <c r="CWB41" s="11"/>
      <c r="CWC41" s="11"/>
      <c r="CWD41" s="11"/>
      <c r="CWE41" s="11"/>
      <c r="CWF41" s="11"/>
      <c r="CWG41" s="11"/>
      <c r="CWH41" s="11"/>
      <c r="CWI41" s="11"/>
      <c r="CWJ41" s="11"/>
      <c r="CWK41" s="11"/>
      <c r="CWL41" s="11"/>
      <c r="CWM41" s="11"/>
      <c r="CWN41" s="11"/>
      <c r="CWO41" s="11"/>
      <c r="CWP41" s="11"/>
      <c r="CWQ41" s="11"/>
      <c r="CWR41" s="11"/>
      <c r="CWS41" s="11"/>
      <c r="CWT41" s="11"/>
      <c r="CWU41" s="11"/>
      <c r="CWV41" s="11"/>
      <c r="CWW41" s="11"/>
      <c r="CWX41" s="11"/>
      <c r="CWY41" s="11"/>
      <c r="CWZ41" s="11"/>
      <c r="CXA41" s="11"/>
      <c r="CXB41" s="11"/>
      <c r="CXC41" s="11"/>
      <c r="CXD41" s="11"/>
      <c r="CXE41" s="11"/>
      <c r="CXF41" s="11"/>
      <c r="CXG41" s="11"/>
      <c r="CXH41" s="11"/>
      <c r="CXI41" s="11"/>
      <c r="CXJ41" s="11"/>
      <c r="CXK41" s="11"/>
      <c r="CXL41" s="11"/>
      <c r="CXM41" s="11"/>
      <c r="CXN41" s="11"/>
      <c r="CXO41" s="11"/>
      <c r="CXP41" s="11"/>
      <c r="CXQ41" s="11"/>
      <c r="CXR41" s="11"/>
      <c r="CXS41" s="11"/>
      <c r="CXT41" s="11"/>
      <c r="CXU41" s="11"/>
      <c r="CXV41" s="11"/>
      <c r="CXW41" s="11"/>
      <c r="CXX41" s="11"/>
      <c r="CXY41" s="11"/>
      <c r="CXZ41" s="11"/>
      <c r="CYA41" s="11"/>
      <c r="CYB41" s="11"/>
      <c r="CYC41" s="11"/>
      <c r="CYD41" s="11"/>
      <c r="CYE41" s="11"/>
      <c r="CYF41" s="11"/>
      <c r="CYG41" s="11"/>
      <c r="CYH41" s="11"/>
      <c r="CYI41" s="11"/>
      <c r="CYJ41" s="11"/>
      <c r="CYK41" s="11"/>
      <c r="CYL41" s="11"/>
      <c r="CYM41" s="11"/>
      <c r="CYN41" s="11"/>
      <c r="CYO41" s="11"/>
      <c r="CYP41" s="11"/>
      <c r="CYQ41" s="11"/>
      <c r="CYR41" s="11"/>
      <c r="CYS41" s="11"/>
      <c r="CYT41" s="11"/>
      <c r="CYU41" s="11"/>
      <c r="CYV41" s="11"/>
      <c r="CYW41" s="11"/>
      <c r="CYX41" s="11"/>
      <c r="CYY41" s="11"/>
      <c r="CYZ41" s="11"/>
      <c r="CZA41" s="11"/>
      <c r="CZB41" s="11"/>
      <c r="CZC41" s="11"/>
      <c r="CZD41" s="11"/>
      <c r="CZE41" s="11"/>
      <c r="CZF41" s="11"/>
      <c r="CZG41" s="11"/>
      <c r="CZH41" s="11"/>
      <c r="CZI41" s="11"/>
      <c r="CZJ41" s="11"/>
      <c r="CZK41" s="11"/>
      <c r="CZL41" s="11"/>
      <c r="CZM41" s="11"/>
      <c r="CZN41" s="11"/>
      <c r="CZO41" s="11"/>
      <c r="CZP41" s="11"/>
      <c r="CZQ41" s="11"/>
      <c r="CZR41" s="11"/>
      <c r="CZS41" s="11"/>
      <c r="CZT41" s="11"/>
      <c r="CZU41" s="11"/>
      <c r="CZV41" s="11"/>
      <c r="CZW41" s="11"/>
      <c r="CZX41" s="11"/>
      <c r="CZY41" s="11"/>
      <c r="CZZ41" s="11"/>
      <c r="DAA41" s="11"/>
      <c r="DAB41" s="11"/>
      <c r="DAC41" s="11"/>
      <c r="DAD41" s="11"/>
      <c r="DAE41" s="11"/>
      <c r="DAF41" s="11"/>
      <c r="DAG41" s="11"/>
      <c r="DAH41" s="11"/>
      <c r="DAI41" s="11"/>
      <c r="DAJ41" s="11"/>
      <c r="DAK41" s="11"/>
      <c r="DAL41" s="11"/>
      <c r="DAM41" s="11"/>
      <c r="DAN41" s="11"/>
      <c r="DAO41" s="11"/>
      <c r="DAP41" s="11"/>
      <c r="DAQ41" s="11"/>
      <c r="DAR41" s="11"/>
      <c r="DAS41" s="11"/>
      <c r="DAT41" s="11"/>
      <c r="DAU41" s="11"/>
      <c r="DAV41" s="11"/>
      <c r="DAW41" s="11"/>
      <c r="DAX41" s="11"/>
      <c r="DAY41" s="11"/>
      <c r="DAZ41" s="11"/>
      <c r="DBA41" s="11"/>
      <c r="DBB41" s="11"/>
      <c r="DBC41" s="11"/>
      <c r="DBD41" s="11"/>
      <c r="DBE41" s="11"/>
      <c r="DBF41" s="11"/>
      <c r="DBG41" s="11"/>
      <c r="DBH41" s="11"/>
      <c r="DBI41" s="11"/>
      <c r="DBJ41" s="11"/>
      <c r="DBK41" s="11"/>
      <c r="DBL41" s="11"/>
      <c r="DBM41" s="11"/>
      <c r="DBN41" s="11"/>
      <c r="DBO41" s="11"/>
      <c r="DBP41" s="11"/>
      <c r="DBQ41" s="11"/>
      <c r="DBR41" s="11"/>
      <c r="DBS41" s="11"/>
      <c r="DBT41" s="11"/>
      <c r="DBU41" s="11"/>
      <c r="DBV41" s="11"/>
      <c r="DBW41" s="11"/>
      <c r="DBX41" s="11"/>
      <c r="DBY41" s="11"/>
      <c r="DBZ41" s="11"/>
      <c r="DCA41" s="11"/>
      <c r="DCB41" s="11"/>
      <c r="DCC41" s="11"/>
      <c r="DCD41" s="11"/>
      <c r="DCE41" s="11"/>
      <c r="DCF41" s="11"/>
      <c r="DCG41" s="11"/>
      <c r="DCH41" s="11"/>
      <c r="DCI41" s="11"/>
      <c r="DCJ41" s="11"/>
      <c r="DCK41" s="11"/>
      <c r="DCL41" s="11"/>
      <c r="DCM41" s="11"/>
      <c r="DCN41" s="11"/>
      <c r="DCO41" s="11"/>
      <c r="DCP41" s="11"/>
      <c r="DCQ41" s="11"/>
      <c r="DCR41" s="11"/>
      <c r="DCS41" s="11"/>
      <c r="DCT41" s="11"/>
      <c r="DCU41" s="11"/>
      <c r="DCV41" s="11"/>
      <c r="DCW41" s="11"/>
      <c r="DCX41" s="11"/>
      <c r="DCY41" s="11"/>
      <c r="DCZ41" s="11"/>
      <c r="DDA41" s="11"/>
      <c r="DDB41" s="11"/>
      <c r="DDC41" s="11"/>
      <c r="DDD41" s="11"/>
      <c r="DDE41" s="11"/>
      <c r="DDF41" s="11"/>
      <c r="DDG41" s="11"/>
      <c r="DDH41" s="11"/>
      <c r="DDI41" s="11"/>
      <c r="DDJ41" s="11"/>
      <c r="DDK41" s="11"/>
      <c r="DDL41" s="11"/>
      <c r="DDM41" s="11"/>
      <c r="DDN41" s="11"/>
      <c r="DDO41" s="11"/>
      <c r="DDP41" s="11"/>
      <c r="DDQ41" s="11"/>
      <c r="DDR41" s="11"/>
      <c r="DDS41" s="11"/>
      <c r="DDT41" s="11"/>
      <c r="DDU41" s="11"/>
      <c r="DDV41" s="11"/>
      <c r="DDW41" s="11"/>
      <c r="DDX41" s="11"/>
      <c r="DDY41" s="11"/>
      <c r="DDZ41" s="11"/>
      <c r="DEA41" s="11"/>
      <c r="DEB41" s="11"/>
      <c r="DEC41" s="11"/>
      <c r="DED41" s="11"/>
      <c r="DEE41" s="11"/>
      <c r="DEF41" s="11"/>
      <c r="DEG41" s="11"/>
      <c r="DEH41" s="11"/>
      <c r="DEI41" s="11"/>
      <c r="DEJ41" s="11"/>
      <c r="DEK41" s="11"/>
      <c r="DEL41" s="11"/>
      <c r="DEM41" s="11"/>
      <c r="DEN41" s="11"/>
      <c r="DEO41" s="11"/>
      <c r="DEP41" s="11"/>
      <c r="DEQ41" s="11"/>
      <c r="DER41" s="11"/>
      <c r="DES41" s="11"/>
      <c r="DET41" s="11"/>
      <c r="DEU41" s="11"/>
      <c r="DEV41" s="11"/>
      <c r="DEW41" s="11"/>
      <c r="DEX41" s="11"/>
      <c r="DEY41" s="11"/>
      <c r="DEZ41" s="11"/>
      <c r="DFA41" s="11"/>
      <c r="DFB41" s="11"/>
      <c r="DFC41" s="11"/>
      <c r="DFD41" s="11"/>
      <c r="DFE41" s="11"/>
      <c r="DFF41" s="11"/>
      <c r="DFG41" s="11"/>
      <c r="DFH41" s="11"/>
      <c r="DFI41" s="11"/>
      <c r="DFJ41" s="11"/>
      <c r="DFK41" s="11"/>
      <c r="DFL41" s="11"/>
      <c r="DFM41" s="11"/>
      <c r="DFN41" s="11"/>
      <c r="DFO41" s="11"/>
      <c r="DFP41" s="11"/>
      <c r="DFQ41" s="11"/>
      <c r="DFR41" s="11"/>
      <c r="DFS41" s="11"/>
      <c r="DFT41" s="11"/>
      <c r="DFU41" s="11"/>
      <c r="DFV41" s="11"/>
      <c r="DFW41" s="11"/>
      <c r="DFX41" s="11"/>
      <c r="DFY41" s="11"/>
      <c r="DFZ41" s="11"/>
      <c r="DGA41" s="11"/>
      <c r="DGB41" s="11"/>
      <c r="DGC41" s="11"/>
      <c r="DGD41" s="11"/>
      <c r="DGE41" s="11"/>
      <c r="DGF41" s="11"/>
      <c r="DGG41" s="11"/>
      <c r="DGH41" s="11"/>
      <c r="DGI41" s="11"/>
      <c r="DGJ41" s="11"/>
      <c r="DGK41" s="11"/>
      <c r="DGL41" s="11"/>
      <c r="DGM41" s="11"/>
      <c r="DGN41" s="11"/>
      <c r="DGO41" s="11"/>
      <c r="DGP41" s="11"/>
      <c r="DGQ41" s="11"/>
      <c r="DGR41" s="11"/>
      <c r="DGS41" s="11"/>
      <c r="DGT41" s="11"/>
      <c r="DGU41" s="11"/>
      <c r="DGV41" s="11"/>
      <c r="DGW41" s="11"/>
      <c r="DGX41" s="11"/>
      <c r="DGY41" s="11"/>
      <c r="DGZ41" s="11"/>
      <c r="DHA41" s="11"/>
      <c r="DHB41" s="11"/>
      <c r="DHC41" s="11"/>
      <c r="DHD41" s="11"/>
      <c r="DHE41" s="11"/>
      <c r="DHF41" s="11"/>
      <c r="DHG41" s="11"/>
      <c r="DHH41" s="11"/>
      <c r="DHI41" s="11"/>
      <c r="DHJ41" s="11"/>
      <c r="DHK41" s="11"/>
      <c r="DHL41" s="11"/>
      <c r="DHM41" s="11"/>
      <c r="DHN41" s="11"/>
      <c r="DHO41" s="11"/>
      <c r="DHP41" s="11"/>
      <c r="DHQ41" s="11"/>
      <c r="DHR41" s="11"/>
      <c r="DHS41" s="11"/>
      <c r="DHT41" s="11"/>
      <c r="DHU41" s="11"/>
      <c r="DHV41" s="11"/>
      <c r="DHW41" s="11"/>
      <c r="DHX41" s="11"/>
      <c r="DHY41" s="11"/>
      <c r="DHZ41" s="11"/>
      <c r="DIA41" s="11"/>
      <c r="DIB41" s="11"/>
      <c r="DIC41" s="11"/>
      <c r="DID41" s="11"/>
      <c r="DIE41" s="11"/>
      <c r="DIF41" s="11"/>
      <c r="DIG41" s="11"/>
      <c r="DIH41" s="11"/>
      <c r="DII41" s="11"/>
      <c r="DIJ41" s="11"/>
      <c r="DIK41" s="11"/>
      <c r="DIL41" s="11"/>
      <c r="DIM41" s="11"/>
      <c r="DIN41" s="11"/>
      <c r="DIO41" s="11"/>
      <c r="DIP41" s="11"/>
      <c r="DIQ41" s="11"/>
      <c r="DIR41" s="11"/>
      <c r="DIS41" s="11"/>
      <c r="DIT41" s="11"/>
      <c r="DIU41" s="11"/>
      <c r="DIV41" s="11"/>
      <c r="DIW41" s="11"/>
      <c r="DIX41" s="11"/>
      <c r="DIY41" s="11"/>
      <c r="DIZ41" s="11"/>
      <c r="DJA41" s="11"/>
      <c r="DJB41" s="11"/>
      <c r="DJC41" s="11"/>
      <c r="DJD41" s="11"/>
      <c r="DJE41" s="11"/>
      <c r="DJF41" s="11"/>
      <c r="DJG41" s="11"/>
      <c r="DJH41" s="11"/>
      <c r="DJI41" s="11"/>
      <c r="DJJ41" s="11"/>
      <c r="DJK41" s="11"/>
      <c r="DJL41" s="11"/>
      <c r="DJM41" s="11"/>
      <c r="DJN41" s="11"/>
      <c r="DJO41" s="11"/>
      <c r="DJP41" s="11"/>
      <c r="DJQ41" s="11"/>
      <c r="DJR41" s="11"/>
      <c r="DJS41" s="11"/>
      <c r="DJT41" s="11"/>
      <c r="DJU41" s="11"/>
      <c r="DJV41" s="11"/>
      <c r="DJW41" s="11"/>
      <c r="DJX41" s="11"/>
      <c r="DJY41" s="11"/>
      <c r="DJZ41" s="11"/>
      <c r="DKA41" s="11"/>
      <c r="DKB41" s="11"/>
      <c r="DKC41" s="11"/>
      <c r="DKD41" s="11"/>
      <c r="DKE41" s="11"/>
      <c r="DKF41" s="11"/>
      <c r="DKG41" s="11"/>
      <c r="DKH41" s="11"/>
      <c r="DKI41" s="11"/>
      <c r="DKJ41" s="11"/>
      <c r="DKK41" s="11"/>
      <c r="DKL41" s="11"/>
      <c r="DKM41" s="11"/>
      <c r="DKN41" s="11"/>
      <c r="DKO41" s="11"/>
      <c r="DKP41" s="11"/>
      <c r="DKQ41" s="11"/>
      <c r="DKR41" s="11"/>
      <c r="DKS41" s="11"/>
      <c r="DKT41" s="11"/>
      <c r="DKU41" s="11"/>
      <c r="DKV41" s="11"/>
      <c r="DKW41" s="11"/>
      <c r="DKX41" s="11"/>
      <c r="DKY41" s="11"/>
      <c r="DKZ41" s="11"/>
      <c r="DLA41" s="11"/>
      <c r="DLB41" s="11"/>
      <c r="DLC41" s="11"/>
      <c r="DLD41" s="11"/>
      <c r="DLE41" s="11"/>
      <c r="DLF41" s="11"/>
      <c r="DLG41" s="11"/>
      <c r="DLH41" s="11"/>
      <c r="DLI41" s="11"/>
      <c r="DLJ41" s="11"/>
      <c r="DLK41" s="11"/>
      <c r="DLL41" s="11"/>
      <c r="DLM41" s="11"/>
      <c r="DLN41" s="11"/>
      <c r="DLO41" s="11"/>
      <c r="DLP41" s="11"/>
      <c r="DLQ41" s="11"/>
      <c r="DLR41" s="11"/>
      <c r="DLS41" s="11"/>
      <c r="DLT41" s="11"/>
      <c r="DLU41" s="11"/>
      <c r="DLV41" s="11"/>
      <c r="DLW41" s="11"/>
      <c r="DLX41" s="11"/>
      <c r="DLY41" s="11"/>
      <c r="DLZ41" s="11"/>
      <c r="DMA41" s="11"/>
      <c r="DMB41" s="11"/>
      <c r="DMC41" s="11"/>
      <c r="DMD41" s="11"/>
      <c r="DME41" s="11"/>
      <c r="DMF41" s="11"/>
      <c r="DMG41" s="11"/>
      <c r="DMH41" s="11"/>
      <c r="DMI41" s="11"/>
      <c r="DMJ41" s="11"/>
      <c r="DMK41" s="11"/>
      <c r="DML41" s="11"/>
      <c r="DMM41" s="11"/>
      <c r="DMN41" s="11"/>
      <c r="DMO41" s="11"/>
      <c r="DMP41" s="11"/>
      <c r="DMQ41" s="11"/>
      <c r="DMR41" s="11"/>
      <c r="DMS41" s="11"/>
      <c r="DMT41" s="11"/>
      <c r="DMU41" s="11"/>
      <c r="DMV41" s="11"/>
      <c r="DMW41" s="11"/>
      <c r="DMX41" s="11"/>
      <c r="DMY41" s="11"/>
      <c r="DMZ41" s="11"/>
      <c r="DNA41" s="11"/>
      <c r="DNB41" s="11"/>
      <c r="DNC41" s="11"/>
      <c r="DND41" s="11"/>
      <c r="DNE41" s="11"/>
      <c r="DNF41" s="11"/>
      <c r="DNG41" s="11"/>
      <c r="DNH41" s="11"/>
      <c r="DNI41" s="11"/>
      <c r="DNJ41" s="11"/>
      <c r="DNK41" s="11"/>
      <c r="DNL41" s="11"/>
      <c r="DNM41" s="11"/>
      <c r="DNN41" s="11"/>
      <c r="DNO41" s="11"/>
      <c r="DNP41" s="11"/>
      <c r="DNQ41" s="11"/>
      <c r="DNR41" s="11"/>
      <c r="DNS41" s="11"/>
      <c r="DNT41" s="11"/>
      <c r="DNU41" s="11"/>
      <c r="DNV41" s="11"/>
      <c r="DNW41" s="11"/>
      <c r="DNX41" s="11"/>
      <c r="DNY41" s="11"/>
      <c r="DNZ41" s="11"/>
      <c r="DOA41" s="11"/>
      <c r="DOB41" s="11"/>
      <c r="DOC41" s="11"/>
      <c r="DOD41" s="11"/>
      <c r="DOE41" s="11"/>
      <c r="DOF41" s="11"/>
      <c r="DOG41" s="11"/>
      <c r="DOH41" s="11"/>
      <c r="DOI41" s="11"/>
      <c r="DOJ41" s="11"/>
      <c r="DOK41" s="11"/>
      <c r="DOL41" s="11"/>
      <c r="DOM41" s="11"/>
      <c r="DON41" s="11"/>
      <c r="DOO41" s="11"/>
      <c r="DOP41" s="11"/>
      <c r="DOQ41" s="11"/>
      <c r="DOR41" s="11"/>
      <c r="DOS41" s="11"/>
      <c r="DOT41" s="11"/>
      <c r="DOU41" s="11"/>
      <c r="DOV41" s="11"/>
      <c r="DOW41" s="11"/>
      <c r="DOX41" s="11"/>
      <c r="DOY41" s="11"/>
      <c r="DOZ41" s="11"/>
      <c r="DPA41" s="11"/>
      <c r="DPB41" s="11"/>
      <c r="DPC41" s="11"/>
      <c r="DPD41" s="11"/>
      <c r="DPE41" s="11"/>
      <c r="DPF41" s="11"/>
      <c r="DPG41" s="11"/>
      <c r="DPH41" s="11"/>
      <c r="DPI41" s="11"/>
      <c r="DPJ41" s="11"/>
      <c r="DPK41" s="11"/>
      <c r="DPL41" s="11"/>
      <c r="DPM41" s="11"/>
      <c r="DPN41" s="11"/>
      <c r="DPO41" s="11"/>
      <c r="DPP41" s="11"/>
      <c r="DPQ41" s="11"/>
      <c r="DPR41" s="11"/>
      <c r="DPS41" s="11"/>
      <c r="DPT41" s="11"/>
      <c r="DPU41" s="11"/>
      <c r="DPV41" s="11"/>
      <c r="DPW41" s="11"/>
      <c r="DPX41" s="11"/>
      <c r="DPY41" s="11"/>
      <c r="DPZ41" s="11"/>
      <c r="DQA41" s="11"/>
      <c r="DQB41" s="11"/>
      <c r="DQC41" s="11"/>
      <c r="DQD41" s="11"/>
      <c r="DQE41" s="11"/>
      <c r="DQF41" s="11"/>
      <c r="DQG41" s="11"/>
      <c r="DQH41" s="11"/>
      <c r="DQI41" s="11"/>
      <c r="DQJ41" s="11"/>
      <c r="DQK41" s="11"/>
      <c r="DQL41" s="11"/>
      <c r="DQM41" s="11"/>
      <c r="DQN41" s="11"/>
      <c r="DQO41" s="11"/>
      <c r="DQP41" s="11"/>
      <c r="DQQ41" s="11"/>
      <c r="DQR41" s="11"/>
      <c r="DQS41" s="11"/>
      <c r="DQT41" s="11"/>
      <c r="DQU41" s="11"/>
      <c r="DQV41" s="11"/>
      <c r="DQW41" s="11"/>
      <c r="DQX41" s="11"/>
      <c r="DQY41" s="11"/>
      <c r="DQZ41" s="11"/>
      <c r="DRA41" s="11"/>
      <c r="DRB41" s="11"/>
      <c r="DRC41" s="11"/>
      <c r="DRD41" s="11"/>
      <c r="DRE41" s="11"/>
      <c r="DRF41" s="11"/>
      <c r="DRG41" s="11"/>
      <c r="DRH41" s="11"/>
      <c r="DRI41" s="11"/>
      <c r="DRJ41" s="11"/>
      <c r="DRK41" s="11"/>
      <c r="DRL41" s="11"/>
      <c r="DRM41" s="11"/>
      <c r="DRN41" s="11"/>
      <c r="DRO41" s="11"/>
      <c r="DRP41" s="11"/>
      <c r="DRQ41" s="11"/>
      <c r="DRR41" s="11"/>
      <c r="DRS41" s="11"/>
      <c r="DRT41" s="11"/>
      <c r="DRU41" s="11"/>
      <c r="DRV41" s="11"/>
      <c r="DRW41" s="11"/>
      <c r="DRX41" s="11"/>
      <c r="DRY41" s="11"/>
      <c r="DRZ41" s="11"/>
      <c r="DSA41" s="11"/>
      <c r="DSB41" s="11"/>
      <c r="DSC41" s="11"/>
      <c r="DSD41" s="11"/>
      <c r="DSE41" s="11"/>
      <c r="DSF41" s="11"/>
      <c r="DSG41" s="11"/>
      <c r="DSH41" s="11"/>
      <c r="DSI41" s="11"/>
      <c r="DSJ41" s="11"/>
      <c r="DSK41" s="11"/>
      <c r="DSL41" s="11"/>
      <c r="DSM41" s="11"/>
      <c r="DSN41" s="11"/>
      <c r="DSO41" s="11"/>
      <c r="DSP41" s="11"/>
      <c r="DSQ41" s="11"/>
      <c r="DSR41" s="11"/>
      <c r="DSS41" s="11"/>
      <c r="DST41" s="11"/>
      <c r="DSU41" s="11"/>
      <c r="DSV41" s="11"/>
      <c r="DSW41" s="11"/>
      <c r="DSX41" s="11"/>
      <c r="DSY41" s="11"/>
      <c r="DSZ41" s="11"/>
      <c r="DTA41" s="11"/>
      <c r="DTB41" s="11"/>
      <c r="DTC41" s="11"/>
      <c r="DTD41" s="11"/>
      <c r="DTE41" s="11"/>
      <c r="DTF41" s="11"/>
      <c r="DTG41" s="11"/>
      <c r="DTH41" s="11"/>
      <c r="DTI41" s="11"/>
      <c r="DTJ41" s="11"/>
      <c r="DTK41" s="11"/>
      <c r="DTL41" s="11"/>
      <c r="DTM41" s="11"/>
      <c r="DTN41" s="11"/>
      <c r="DTO41" s="11"/>
      <c r="DTP41" s="11"/>
      <c r="DTQ41" s="11"/>
      <c r="DTR41" s="11"/>
      <c r="DTS41" s="11"/>
      <c r="DTT41" s="11"/>
      <c r="DTU41" s="11"/>
      <c r="DTV41" s="11"/>
      <c r="DTW41" s="11"/>
      <c r="DTX41" s="11"/>
      <c r="DTY41" s="11"/>
      <c r="DTZ41" s="11"/>
      <c r="DUA41" s="11"/>
      <c r="DUB41" s="11"/>
      <c r="DUC41" s="11"/>
      <c r="DUD41" s="11"/>
      <c r="DUE41" s="11"/>
      <c r="DUF41" s="11"/>
      <c r="DUG41" s="11"/>
      <c r="DUH41" s="11"/>
      <c r="DUI41" s="11"/>
      <c r="DUJ41" s="11"/>
      <c r="DUK41" s="11"/>
      <c r="DUL41" s="11"/>
      <c r="DUM41" s="11"/>
      <c r="DUN41" s="11"/>
      <c r="DUO41" s="11"/>
      <c r="DUP41" s="11"/>
      <c r="DUQ41" s="11"/>
      <c r="DUR41" s="11"/>
      <c r="DUS41" s="11"/>
      <c r="DUT41" s="11"/>
      <c r="DUU41" s="11"/>
      <c r="DUV41" s="11"/>
      <c r="DUW41" s="11"/>
      <c r="DUX41" s="11"/>
      <c r="DUY41" s="11"/>
      <c r="DUZ41" s="11"/>
      <c r="DVA41" s="11"/>
      <c r="DVB41" s="11"/>
      <c r="DVC41" s="11"/>
      <c r="DVD41" s="11"/>
      <c r="DVE41" s="11"/>
      <c r="DVF41" s="11"/>
      <c r="DVG41" s="11"/>
      <c r="DVH41" s="11"/>
      <c r="DVI41" s="11"/>
      <c r="DVJ41" s="11"/>
      <c r="DVK41" s="11"/>
      <c r="DVL41" s="11"/>
      <c r="DVM41" s="11"/>
      <c r="DVN41" s="11"/>
      <c r="DVO41" s="11"/>
      <c r="DVP41" s="11"/>
      <c r="DVQ41" s="11"/>
      <c r="DVR41" s="11"/>
      <c r="DVS41" s="11"/>
      <c r="DVT41" s="11"/>
      <c r="DVU41" s="11"/>
      <c r="DVV41" s="11"/>
      <c r="DVW41" s="11"/>
      <c r="DVX41" s="11"/>
      <c r="DVY41" s="11"/>
      <c r="DVZ41" s="11"/>
      <c r="DWA41" s="11"/>
      <c r="DWB41" s="11"/>
      <c r="DWC41" s="11"/>
      <c r="DWD41" s="11"/>
      <c r="DWE41" s="11"/>
      <c r="DWF41" s="11"/>
      <c r="DWG41" s="11"/>
      <c r="DWH41" s="11"/>
      <c r="DWI41" s="11"/>
      <c r="DWJ41" s="11"/>
      <c r="DWK41" s="11"/>
      <c r="DWL41" s="11"/>
      <c r="DWM41" s="11"/>
      <c r="DWN41" s="11"/>
      <c r="DWO41" s="11"/>
      <c r="DWP41" s="11"/>
      <c r="DWQ41" s="11"/>
      <c r="DWR41" s="11"/>
      <c r="DWS41" s="11"/>
      <c r="DWT41" s="11"/>
      <c r="DWU41" s="11"/>
      <c r="DWV41" s="11"/>
      <c r="DWW41" s="11"/>
      <c r="DWX41" s="11"/>
      <c r="DWY41" s="11"/>
      <c r="DWZ41" s="11"/>
      <c r="DXA41" s="11"/>
      <c r="DXB41" s="11"/>
      <c r="DXC41" s="11"/>
      <c r="DXD41" s="11"/>
      <c r="DXE41" s="11"/>
      <c r="DXF41" s="11"/>
      <c r="DXG41" s="11"/>
      <c r="DXH41" s="11"/>
      <c r="DXI41" s="11"/>
      <c r="DXJ41" s="11"/>
      <c r="DXK41" s="11"/>
      <c r="DXL41" s="11"/>
      <c r="DXM41" s="11"/>
      <c r="DXN41" s="11"/>
      <c r="DXO41" s="11"/>
      <c r="DXP41" s="11"/>
      <c r="DXQ41" s="11"/>
      <c r="DXR41" s="11"/>
      <c r="DXS41" s="11"/>
      <c r="DXT41" s="11"/>
      <c r="DXU41" s="11"/>
      <c r="DXV41" s="11"/>
      <c r="DXW41" s="11"/>
      <c r="DXX41" s="11"/>
      <c r="DXY41" s="11"/>
      <c r="DXZ41" s="11"/>
      <c r="DYA41" s="11"/>
      <c r="DYB41" s="11"/>
      <c r="DYC41" s="11"/>
      <c r="DYD41" s="11"/>
      <c r="DYE41" s="11"/>
      <c r="DYF41" s="11"/>
      <c r="DYG41" s="11"/>
      <c r="DYH41" s="11"/>
      <c r="DYI41" s="11"/>
      <c r="DYJ41" s="11"/>
      <c r="DYK41" s="11"/>
      <c r="DYL41" s="11"/>
      <c r="DYM41" s="11"/>
      <c r="DYN41" s="11"/>
      <c r="DYO41" s="11"/>
      <c r="DYP41" s="11"/>
      <c r="DYQ41" s="11"/>
      <c r="DYR41" s="11"/>
      <c r="DYS41" s="11"/>
      <c r="DYT41" s="11"/>
      <c r="DYU41" s="11"/>
      <c r="DYV41" s="11"/>
      <c r="DYW41" s="11"/>
      <c r="DYX41" s="11"/>
      <c r="DYY41" s="11"/>
      <c r="DYZ41" s="11"/>
      <c r="DZA41" s="11"/>
      <c r="DZB41" s="11"/>
      <c r="DZC41" s="11"/>
      <c r="DZD41" s="11"/>
      <c r="DZE41" s="11"/>
      <c r="DZF41" s="11"/>
      <c r="DZG41" s="11"/>
      <c r="DZH41" s="11"/>
      <c r="DZI41" s="11"/>
      <c r="DZJ41" s="11"/>
      <c r="DZK41" s="11"/>
      <c r="DZL41" s="11"/>
      <c r="DZM41" s="11"/>
      <c r="DZN41" s="11"/>
      <c r="DZO41" s="11"/>
      <c r="DZP41" s="11"/>
      <c r="DZQ41" s="11"/>
      <c r="DZR41" s="11"/>
      <c r="DZS41" s="11"/>
      <c r="DZT41" s="11"/>
      <c r="DZU41" s="11"/>
      <c r="DZV41" s="11"/>
      <c r="DZW41" s="11"/>
      <c r="DZX41" s="11"/>
      <c r="DZY41" s="11"/>
      <c r="DZZ41" s="11"/>
      <c r="EAA41" s="11"/>
      <c r="EAB41" s="11"/>
      <c r="EAC41" s="11"/>
      <c r="EAD41" s="11"/>
      <c r="EAE41" s="11"/>
      <c r="EAF41" s="11"/>
      <c r="EAG41" s="11"/>
      <c r="EAH41" s="11"/>
      <c r="EAI41" s="11"/>
      <c r="EAJ41" s="11"/>
      <c r="EAK41" s="11"/>
      <c r="EAL41" s="11"/>
      <c r="EAM41" s="11"/>
      <c r="EAN41" s="11"/>
      <c r="EAO41" s="11"/>
      <c r="EAP41" s="11"/>
      <c r="EAQ41" s="11"/>
      <c r="EAR41" s="11"/>
      <c r="EAS41" s="11"/>
      <c r="EAT41" s="11"/>
      <c r="EAU41" s="11"/>
      <c r="EAV41" s="11"/>
      <c r="EAW41" s="11"/>
      <c r="EAX41" s="11"/>
      <c r="EAY41" s="11"/>
      <c r="EAZ41" s="11"/>
      <c r="EBA41" s="11"/>
      <c r="EBB41" s="11"/>
      <c r="EBC41" s="11"/>
      <c r="EBD41" s="11"/>
      <c r="EBE41" s="11"/>
      <c r="EBF41" s="11"/>
      <c r="EBG41" s="11"/>
      <c r="EBH41" s="11"/>
      <c r="EBI41" s="11"/>
      <c r="EBJ41" s="11"/>
      <c r="EBK41" s="11"/>
      <c r="EBL41" s="11"/>
      <c r="EBM41" s="11"/>
      <c r="EBN41" s="11"/>
      <c r="EBO41" s="11"/>
      <c r="EBP41" s="11"/>
      <c r="EBQ41" s="11"/>
      <c r="EBR41" s="11"/>
      <c r="EBS41" s="11"/>
      <c r="EBT41" s="11"/>
      <c r="EBU41" s="11"/>
      <c r="EBV41" s="11"/>
      <c r="EBW41" s="11"/>
      <c r="EBX41" s="11"/>
      <c r="EBY41" s="11"/>
      <c r="EBZ41" s="11"/>
      <c r="ECA41" s="11"/>
      <c r="ECB41" s="11"/>
      <c r="ECC41" s="11"/>
      <c r="ECD41" s="11"/>
      <c r="ECE41" s="11"/>
      <c r="ECF41" s="11"/>
      <c r="ECG41" s="11"/>
      <c r="ECH41" s="11"/>
      <c r="ECI41" s="11"/>
      <c r="ECJ41" s="11"/>
      <c r="ECK41" s="11"/>
      <c r="ECL41" s="11"/>
      <c r="ECM41" s="11"/>
      <c r="ECN41" s="11"/>
      <c r="ECO41" s="11"/>
      <c r="ECP41" s="11"/>
      <c r="ECQ41" s="11"/>
      <c r="ECR41" s="11"/>
      <c r="ECS41" s="11"/>
      <c r="ECT41" s="11"/>
      <c r="ECU41" s="11"/>
      <c r="ECV41" s="11"/>
      <c r="ECW41" s="11"/>
      <c r="ECX41" s="11"/>
      <c r="ECY41" s="11"/>
      <c r="ECZ41" s="11"/>
      <c r="EDA41" s="11"/>
      <c r="EDB41" s="11"/>
      <c r="EDC41" s="11"/>
      <c r="EDD41" s="11"/>
      <c r="EDE41" s="11"/>
      <c r="EDF41" s="11"/>
      <c r="EDG41" s="11"/>
      <c r="EDH41" s="11"/>
      <c r="EDI41" s="11"/>
      <c r="EDJ41" s="11"/>
      <c r="EDK41" s="11"/>
      <c r="EDL41" s="11"/>
      <c r="EDM41" s="11"/>
      <c r="EDN41" s="11"/>
      <c r="EDO41" s="11"/>
      <c r="EDP41" s="11"/>
      <c r="EDQ41" s="11"/>
      <c r="EDR41" s="11"/>
      <c r="EDS41" s="11"/>
      <c r="EDT41" s="11"/>
      <c r="EDU41" s="11"/>
      <c r="EDV41" s="11"/>
      <c r="EDW41" s="11"/>
      <c r="EDX41" s="11"/>
      <c r="EDY41" s="11"/>
      <c r="EDZ41" s="11"/>
      <c r="EEA41" s="11"/>
      <c r="EEB41" s="11"/>
      <c r="EEC41" s="11"/>
      <c r="EED41" s="11"/>
      <c r="EEE41" s="11"/>
      <c r="EEF41" s="11"/>
      <c r="EEG41" s="11"/>
      <c r="EEH41" s="11"/>
      <c r="EEI41" s="11"/>
      <c r="EEJ41" s="11"/>
      <c r="EEK41" s="11"/>
      <c r="EEL41" s="11"/>
      <c r="EEM41" s="11"/>
      <c r="EEN41" s="11"/>
      <c r="EEO41" s="11"/>
      <c r="EEP41" s="11"/>
      <c r="EEQ41" s="11"/>
      <c r="EER41" s="11"/>
      <c r="EES41" s="11"/>
      <c r="EET41" s="11"/>
      <c r="EEU41" s="11"/>
      <c r="EEV41" s="11"/>
      <c r="EEW41" s="11"/>
      <c r="EEX41" s="11"/>
      <c r="EEY41" s="11"/>
      <c r="EEZ41" s="11"/>
      <c r="EFA41" s="11"/>
      <c r="EFB41" s="11"/>
      <c r="EFC41" s="11"/>
      <c r="EFD41" s="11"/>
      <c r="EFE41" s="11"/>
      <c r="EFF41" s="11"/>
      <c r="EFG41" s="11"/>
      <c r="EFH41" s="11"/>
      <c r="EFI41" s="11"/>
      <c r="EFJ41" s="11"/>
      <c r="EFK41" s="11"/>
      <c r="EFL41" s="11"/>
      <c r="EFM41" s="11"/>
      <c r="EFN41" s="11"/>
      <c r="EFO41" s="11"/>
      <c r="EFP41" s="11"/>
      <c r="EFQ41" s="11"/>
      <c r="EFR41" s="11"/>
      <c r="EFS41" s="11"/>
      <c r="EFT41" s="11"/>
      <c r="EFU41" s="11"/>
      <c r="EFV41" s="11"/>
      <c r="EFW41" s="11"/>
      <c r="EFX41" s="11"/>
      <c r="EFY41" s="11"/>
      <c r="EFZ41" s="11"/>
      <c r="EGA41" s="11"/>
      <c r="EGB41" s="11"/>
      <c r="EGC41" s="11"/>
      <c r="EGD41" s="11"/>
      <c r="EGE41" s="11"/>
      <c r="EGF41" s="11"/>
      <c r="EGG41" s="11"/>
      <c r="EGH41" s="11"/>
      <c r="EGI41" s="11"/>
      <c r="EGJ41" s="11"/>
      <c r="EGK41" s="11"/>
      <c r="EGL41" s="11"/>
      <c r="EGM41" s="11"/>
      <c r="EGN41" s="11"/>
      <c r="EGO41" s="11"/>
      <c r="EGP41" s="11"/>
      <c r="EGQ41" s="11"/>
      <c r="EGR41" s="11"/>
      <c r="EGS41" s="11"/>
      <c r="EGT41" s="11"/>
      <c r="EGU41" s="11"/>
      <c r="EGV41" s="11"/>
      <c r="EGW41" s="11"/>
      <c r="EGX41" s="11"/>
      <c r="EGY41" s="11"/>
      <c r="EGZ41" s="11"/>
      <c r="EHA41" s="11"/>
      <c r="EHB41" s="11"/>
      <c r="EHC41" s="11"/>
      <c r="EHD41" s="11"/>
      <c r="EHE41" s="11"/>
      <c r="EHF41" s="11"/>
      <c r="EHG41" s="11"/>
      <c r="EHH41" s="11"/>
      <c r="EHI41" s="11"/>
      <c r="EHJ41" s="11"/>
      <c r="EHK41" s="11"/>
      <c r="EHL41" s="11"/>
      <c r="EHM41" s="11"/>
      <c r="EHN41" s="11"/>
      <c r="EHO41" s="11"/>
      <c r="EHP41" s="11"/>
      <c r="EHQ41" s="11"/>
      <c r="EHR41" s="11"/>
      <c r="EHS41" s="11"/>
      <c r="EHT41" s="11"/>
      <c r="EHU41" s="11"/>
      <c r="EHV41" s="11"/>
      <c r="EHW41" s="11"/>
      <c r="EHX41" s="11"/>
      <c r="EHY41" s="11"/>
      <c r="EHZ41" s="11"/>
      <c r="EIA41" s="11"/>
      <c r="EIB41" s="11"/>
      <c r="EIC41" s="11"/>
      <c r="EID41" s="11"/>
      <c r="EIE41" s="11"/>
      <c r="EIF41" s="11"/>
      <c r="EIG41" s="11"/>
      <c r="EIH41" s="11"/>
      <c r="EII41" s="11"/>
      <c r="EIJ41" s="11"/>
      <c r="EIK41" s="11"/>
      <c r="EIL41" s="11"/>
      <c r="EIM41" s="11"/>
      <c r="EIN41" s="11"/>
      <c r="EIO41" s="11"/>
      <c r="EIP41" s="11"/>
      <c r="EIQ41" s="11"/>
      <c r="EIR41" s="11"/>
      <c r="EIS41" s="11"/>
      <c r="EIT41" s="11"/>
      <c r="EIU41" s="11"/>
      <c r="EIV41" s="11"/>
      <c r="EIW41" s="11"/>
      <c r="EIX41" s="11"/>
      <c r="EIY41" s="11"/>
      <c r="EIZ41" s="11"/>
      <c r="EJA41" s="11"/>
      <c r="EJB41" s="11"/>
      <c r="EJC41" s="11"/>
      <c r="EJD41" s="11"/>
      <c r="EJE41" s="11"/>
      <c r="EJF41" s="11"/>
      <c r="EJG41" s="11"/>
      <c r="EJH41" s="11"/>
      <c r="EJI41" s="11"/>
      <c r="EJJ41" s="11"/>
      <c r="EJK41" s="11"/>
      <c r="EJL41" s="11"/>
      <c r="EJM41" s="11"/>
      <c r="EJN41" s="11"/>
      <c r="EJO41" s="11"/>
      <c r="EJP41" s="11"/>
      <c r="EJQ41" s="11"/>
      <c r="EJR41" s="11"/>
      <c r="EJS41" s="11"/>
      <c r="EJT41" s="11"/>
      <c r="EJU41" s="11"/>
      <c r="EJV41" s="11"/>
      <c r="EJW41" s="11"/>
      <c r="EJX41" s="11"/>
      <c r="EJY41" s="11"/>
      <c r="EJZ41" s="11"/>
      <c r="EKA41" s="11"/>
      <c r="EKB41" s="11"/>
      <c r="EKC41" s="11"/>
      <c r="EKD41" s="11"/>
      <c r="EKE41" s="11"/>
      <c r="EKF41" s="11"/>
      <c r="EKG41" s="11"/>
      <c r="EKH41" s="11"/>
      <c r="EKI41" s="11"/>
      <c r="EKJ41" s="11"/>
      <c r="EKK41" s="11"/>
      <c r="EKL41" s="11"/>
      <c r="EKM41" s="11"/>
      <c r="EKN41" s="11"/>
      <c r="EKO41" s="11"/>
      <c r="EKP41" s="11"/>
      <c r="EKQ41" s="11"/>
      <c r="EKR41" s="11"/>
      <c r="EKS41" s="11"/>
      <c r="EKT41" s="11"/>
      <c r="EKU41" s="11"/>
      <c r="EKV41" s="11"/>
      <c r="EKW41" s="11"/>
      <c r="EKX41" s="11"/>
      <c r="EKY41" s="11"/>
      <c r="EKZ41" s="11"/>
      <c r="ELA41" s="11"/>
      <c r="ELB41" s="11"/>
      <c r="ELC41" s="11"/>
      <c r="ELD41" s="11"/>
      <c r="ELE41" s="11"/>
      <c r="ELF41" s="11"/>
      <c r="ELG41" s="11"/>
      <c r="ELH41" s="11"/>
      <c r="ELI41" s="11"/>
      <c r="ELJ41" s="11"/>
      <c r="ELK41" s="11"/>
      <c r="ELL41" s="11"/>
      <c r="ELM41" s="11"/>
      <c r="ELN41" s="11"/>
      <c r="ELO41" s="11"/>
      <c r="ELP41" s="11"/>
      <c r="ELQ41" s="11"/>
      <c r="ELR41" s="11"/>
      <c r="ELS41" s="11"/>
      <c r="ELT41" s="11"/>
      <c r="ELU41" s="11"/>
      <c r="ELV41" s="11"/>
      <c r="ELW41" s="11"/>
      <c r="ELX41" s="11"/>
      <c r="ELY41" s="11"/>
      <c r="ELZ41" s="11"/>
      <c r="EMA41" s="11"/>
      <c r="EMB41" s="11"/>
      <c r="EMC41" s="11"/>
      <c r="EMD41" s="11"/>
      <c r="EME41" s="11"/>
      <c r="EMF41" s="11"/>
      <c r="EMG41" s="11"/>
      <c r="EMH41" s="11"/>
      <c r="EMI41" s="11"/>
      <c r="EMJ41" s="11"/>
      <c r="EMK41" s="11"/>
      <c r="EML41" s="11"/>
      <c r="EMM41" s="11"/>
      <c r="EMN41" s="11"/>
      <c r="EMO41" s="11"/>
      <c r="EMP41" s="11"/>
      <c r="EMQ41" s="11"/>
      <c r="EMR41" s="11"/>
      <c r="EMS41" s="11"/>
      <c r="EMT41" s="11"/>
      <c r="EMU41" s="11"/>
      <c r="EMV41" s="11"/>
      <c r="EMW41" s="11"/>
      <c r="EMX41" s="11"/>
      <c r="EMY41" s="11"/>
      <c r="EMZ41" s="11"/>
      <c r="ENA41" s="11"/>
      <c r="ENB41" s="11"/>
      <c r="ENC41" s="11"/>
      <c r="END41" s="11"/>
      <c r="ENE41" s="11"/>
      <c r="ENF41" s="11"/>
      <c r="ENG41" s="11"/>
      <c r="ENH41" s="11"/>
      <c r="ENI41" s="11"/>
      <c r="ENJ41" s="11"/>
      <c r="ENK41" s="11"/>
      <c r="ENL41" s="11"/>
      <c r="ENM41" s="11"/>
      <c r="ENN41" s="11"/>
      <c r="ENO41" s="11"/>
      <c r="ENP41" s="11"/>
      <c r="ENQ41" s="11"/>
      <c r="ENR41" s="11"/>
      <c r="ENS41" s="11"/>
      <c r="ENT41" s="11"/>
      <c r="ENU41" s="11"/>
      <c r="ENV41" s="11"/>
      <c r="ENW41" s="11"/>
      <c r="ENX41" s="11"/>
      <c r="ENY41" s="11"/>
      <c r="ENZ41" s="11"/>
      <c r="EOA41" s="11"/>
      <c r="EOB41" s="11"/>
      <c r="EOC41" s="11"/>
      <c r="EOD41" s="11"/>
      <c r="EOE41" s="11"/>
      <c r="EOF41" s="11"/>
      <c r="EOG41" s="11"/>
      <c r="EOH41" s="11"/>
      <c r="EOI41" s="11"/>
      <c r="EOJ41" s="11"/>
      <c r="EOK41" s="11"/>
      <c r="EOL41" s="11"/>
      <c r="EOM41" s="11"/>
      <c r="EON41" s="11"/>
      <c r="EOO41" s="11"/>
      <c r="EOP41" s="11"/>
      <c r="EOQ41" s="11"/>
      <c r="EOR41" s="11"/>
      <c r="EOS41" s="11"/>
      <c r="EOT41" s="11"/>
      <c r="EOU41" s="11"/>
      <c r="EOV41" s="11"/>
      <c r="EOW41" s="11"/>
      <c r="EOX41" s="11"/>
      <c r="EOY41" s="11"/>
      <c r="EOZ41" s="11"/>
      <c r="EPA41" s="11"/>
      <c r="EPB41" s="11"/>
      <c r="EPC41" s="11"/>
      <c r="EPD41" s="11"/>
      <c r="EPE41" s="11"/>
      <c r="EPF41" s="11"/>
      <c r="EPG41" s="11"/>
      <c r="EPH41" s="11"/>
      <c r="EPI41" s="11"/>
      <c r="EPJ41" s="11"/>
      <c r="EPK41" s="11"/>
      <c r="EPL41" s="11"/>
      <c r="EPM41" s="11"/>
      <c r="EPN41" s="11"/>
      <c r="EPO41" s="11"/>
      <c r="EPP41" s="11"/>
      <c r="EPQ41" s="11"/>
      <c r="EPR41" s="11"/>
      <c r="EPS41" s="11"/>
      <c r="EPT41" s="11"/>
      <c r="EPU41" s="11"/>
      <c r="EPV41" s="11"/>
      <c r="EPW41" s="11"/>
      <c r="EPX41" s="11"/>
      <c r="EPY41" s="11"/>
      <c r="EPZ41" s="11"/>
      <c r="EQA41" s="11"/>
      <c r="EQB41" s="11"/>
      <c r="EQC41" s="11"/>
      <c r="EQD41" s="11"/>
      <c r="EQE41" s="11"/>
      <c r="EQF41" s="11"/>
      <c r="EQG41" s="11"/>
      <c r="EQH41" s="11"/>
      <c r="EQI41" s="11"/>
      <c r="EQJ41" s="11"/>
      <c r="EQK41" s="11"/>
      <c r="EQL41" s="11"/>
      <c r="EQM41" s="11"/>
      <c r="EQN41" s="11"/>
      <c r="EQO41" s="11"/>
      <c r="EQP41" s="11"/>
      <c r="EQQ41" s="11"/>
      <c r="EQR41" s="11"/>
      <c r="EQS41" s="11"/>
      <c r="EQT41" s="11"/>
      <c r="EQU41" s="11"/>
      <c r="EQV41" s="11"/>
      <c r="EQW41" s="11"/>
      <c r="EQX41" s="11"/>
      <c r="EQY41" s="11"/>
      <c r="EQZ41" s="11"/>
      <c r="ERA41" s="11"/>
      <c r="ERB41" s="11"/>
      <c r="ERC41" s="11"/>
      <c r="ERD41" s="11"/>
      <c r="ERE41" s="11"/>
      <c r="ERF41" s="11"/>
      <c r="ERG41" s="11"/>
      <c r="ERH41" s="11"/>
      <c r="ERI41" s="11"/>
      <c r="ERJ41" s="11"/>
      <c r="ERK41" s="11"/>
      <c r="ERL41" s="11"/>
      <c r="ERM41" s="11"/>
      <c r="ERN41" s="11"/>
      <c r="ERO41" s="11"/>
      <c r="ERP41" s="11"/>
      <c r="ERQ41" s="11"/>
      <c r="ERR41" s="11"/>
      <c r="ERS41" s="11"/>
      <c r="ERT41" s="11"/>
      <c r="ERU41" s="11"/>
      <c r="ERV41" s="11"/>
      <c r="ERW41" s="11"/>
      <c r="ERX41" s="11"/>
      <c r="ERY41" s="11"/>
      <c r="ERZ41" s="11"/>
      <c r="ESA41" s="11"/>
      <c r="ESB41" s="11"/>
      <c r="ESC41" s="11"/>
      <c r="ESD41" s="11"/>
      <c r="ESE41" s="11"/>
      <c r="ESF41" s="11"/>
      <c r="ESG41" s="11"/>
      <c r="ESH41" s="11"/>
      <c r="ESI41" s="11"/>
      <c r="ESJ41" s="11"/>
      <c r="ESK41" s="11"/>
      <c r="ESL41" s="11"/>
      <c r="ESM41" s="11"/>
      <c r="ESN41" s="11"/>
      <c r="ESO41" s="11"/>
      <c r="ESP41" s="11"/>
      <c r="ESQ41" s="11"/>
      <c r="ESR41" s="11"/>
      <c r="ESS41" s="11"/>
      <c r="EST41" s="11"/>
      <c r="ESU41" s="11"/>
      <c r="ESV41" s="11"/>
      <c r="ESW41" s="11"/>
      <c r="ESX41" s="11"/>
      <c r="ESY41" s="11"/>
      <c r="ESZ41" s="11"/>
      <c r="ETA41" s="11"/>
      <c r="ETB41" s="11"/>
      <c r="ETC41" s="11"/>
      <c r="ETD41" s="11"/>
      <c r="ETE41" s="11"/>
      <c r="ETF41" s="11"/>
      <c r="ETG41" s="11"/>
      <c r="ETH41" s="11"/>
      <c r="ETI41" s="11"/>
      <c r="ETJ41" s="11"/>
      <c r="ETK41" s="11"/>
      <c r="ETL41" s="11"/>
      <c r="ETM41" s="11"/>
      <c r="ETN41" s="11"/>
      <c r="ETO41" s="11"/>
      <c r="ETP41" s="11"/>
      <c r="ETQ41" s="11"/>
      <c r="ETR41" s="11"/>
      <c r="ETS41" s="11"/>
      <c r="ETT41" s="11"/>
      <c r="ETU41" s="11"/>
      <c r="ETV41" s="11"/>
      <c r="ETW41" s="11"/>
      <c r="ETX41" s="11"/>
      <c r="ETY41" s="11"/>
      <c r="ETZ41" s="11"/>
      <c r="EUA41" s="11"/>
      <c r="EUB41" s="11"/>
      <c r="EUC41" s="11"/>
      <c r="EUD41" s="11"/>
      <c r="EUE41" s="11"/>
      <c r="EUF41" s="11"/>
      <c r="EUG41" s="11"/>
      <c r="EUH41" s="11"/>
      <c r="EUI41" s="11"/>
      <c r="EUJ41" s="11"/>
      <c r="EUK41" s="11"/>
      <c r="EUL41" s="11"/>
      <c r="EUM41" s="11"/>
      <c r="EUN41" s="11"/>
      <c r="EUO41" s="11"/>
      <c r="EUP41" s="11"/>
      <c r="EUQ41" s="11"/>
      <c r="EUR41" s="11"/>
      <c r="EUS41" s="11"/>
      <c r="EUT41" s="11"/>
      <c r="EUU41" s="11"/>
      <c r="EUV41" s="11"/>
      <c r="EUW41" s="11"/>
      <c r="EUX41" s="11"/>
      <c r="EUY41" s="11"/>
      <c r="EUZ41" s="11"/>
      <c r="EVA41" s="11"/>
      <c r="EVB41" s="11"/>
      <c r="EVC41" s="11"/>
      <c r="EVD41" s="11"/>
      <c r="EVE41" s="11"/>
      <c r="EVF41" s="11"/>
      <c r="EVG41" s="11"/>
      <c r="EVH41" s="11"/>
      <c r="EVI41" s="11"/>
      <c r="EVJ41" s="11"/>
      <c r="EVK41" s="11"/>
      <c r="EVL41" s="11"/>
      <c r="EVM41" s="11"/>
      <c r="EVN41" s="11"/>
      <c r="EVO41" s="11"/>
      <c r="EVP41" s="11"/>
      <c r="EVQ41" s="11"/>
      <c r="EVR41" s="11"/>
      <c r="EVS41" s="11"/>
      <c r="EVT41" s="11"/>
      <c r="EVU41" s="11"/>
      <c r="EVV41" s="11"/>
      <c r="EVW41" s="11"/>
      <c r="EVX41" s="11"/>
      <c r="EVY41" s="11"/>
      <c r="EVZ41" s="11"/>
      <c r="EWA41" s="11"/>
      <c r="EWB41" s="11"/>
      <c r="EWC41" s="11"/>
      <c r="EWD41" s="11"/>
      <c r="EWE41" s="11"/>
      <c r="EWF41" s="11"/>
      <c r="EWG41" s="11"/>
      <c r="EWH41" s="11"/>
      <c r="EWI41" s="11"/>
      <c r="EWJ41" s="11"/>
      <c r="EWK41" s="11"/>
      <c r="EWL41" s="11"/>
      <c r="EWM41" s="11"/>
      <c r="EWN41" s="11"/>
      <c r="EWO41" s="11"/>
      <c r="EWP41" s="11"/>
      <c r="EWQ41" s="11"/>
      <c r="EWR41" s="11"/>
      <c r="EWS41" s="11"/>
      <c r="EWT41" s="11"/>
      <c r="EWU41" s="11"/>
      <c r="EWV41" s="11"/>
      <c r="EWW41" s="11"/>
      <c r="EWX41" s="11"/>
      <c r="EWY41" s="11"/>
      <c r="EWZ41" s="11"/>
      <c r="EXA41" s="11"/>
      <c r="EXB41" s="11"/>
      <c r="EXC41" s="11"/>
      <c r="EXD41" s="11"/>
      <c r="EXE41" s="11"/>
      <c r="EXF41" s="11"/>
      <c r="EXG41" s="11"/>
      <c r="EXH41" s="11"/>
      <c r="EXI41" s="11"/>
      <c r="EXJ41" s="11"/>
      <c r="EXK41" s="11"/>
      <c r="EXL41" s="11"/>
      <c r="EXM41" s="11"/>
      <c r="EXN41" s="11"/>
      <c r="EXO41" s="11"/>
      <c r="EXP41" s="11"/>
      <c r="EXQ41" s="11"/>
      <c r="EXR41" s="11"/>
      <c r="EXS41" s="11"/>
      <c r="EXT41" s="11"/>
      <c r="EXU41" s="11"/>
      <c r="EXV41" s="11"/>
      <c r="EXW41" s="11"/>
      <c r="EXX41" s="11"/>
      <c r="EXY41" s="11"/>
      <c r="EXZ41" s="11"/>
      <c r="EYA41" s="11"/>
      <c r="EYB41" s="11"/>
      <c r="EYC41" s="11"/>
      <c r="EYD41" s="11"/>
      <c r="EYE41" s="11"/>
      <c r="EYF41" s="11"/>
      <c r="EYG41" s="11"/>
      <c r="EYH41" s="11"/>
      <c r="EYI41" s="11"/>
      <c r="EYJ41" s="11"/>
      <c r="EYK41" s="11"/>
      <c r="EYL41" s="11"/>
      <c r="EYM41" s="11"/>
      <c r="EYN41" s="11"/>
      <c r="EYO41" s="11"/>
      <c r="EYP41" s="11"/>
      <c r="EYQ41" s="11"/>
      <c r="EYR41" s="11"/>
      <c r="EYS41" s="11"/>
      <c r="EYT41" s="11"/>
      <c r="EYU41" s="11"/>
      <c r="EYV41" s="11"/>
      <c r="EYW41" s="11"/>
      <c r="EYX41" s="11"/>
      <c r="EYY41" s="11"/>
      <c r="EYZ41" s="11"/>
      <c r="EZA41" s="11"/>
      <c r="EZB41" s="11"/>
      <c r="EZC41" s="11"/>
      <c r="EZD41" s="11"/>
      <c r="EZE41" s="11"/>
      <c r="EZF41" s="11"/>
      <c r="EZG41" s="11"/>
      <c r="EZH41" s="11"/>
      <c r="EZI41" s="11"/>
      <c r="EZJ41" s="11"/>
      <c r="EZK41" s="11"/>
      <c r="EZL41" s="11"/>
      <c r="EZM41" s="11"/>
      <c r="EZN41" s="11"/>
      <c r="EZO41" s="11"/>
      <c r="EZP41" s="11"/>
      <c r="EZQ41" s="11"/>
      <c r="EZR41" s="11"/>
      <c r="EZS41" s="11"/>
      <c r="EZT41" s="11"/>
      <c r="EZU41" s="11"/>
      <c r="EZV41" s="11"/>
      <c r="EZW41" s="11"/>
      <c r="EZX41" s="11"/>
      <c r="EZY41" s="11"/>
      <c r="EZZ41" s="11"/>
      <c r="FAA41" s="11"/>
      <c r="FAB41" s="11"/>
      <c r="FAC41" s="11"/>
      <c r="FAD41" s="11"/>
      <c r="FAE41" s="11"/>
      <c r="FAF41" s="11"/>
      <c r="FAG41" s="11"/>
      <c r="FAH41" s="11"/>
      <c r="FAI41" s="11"/>
      <c r="FAJ41" s="11"/>
      <c r="FAK41" s="11"/>
      <c r="FAL41" s="11"/>
      <c r="FAM41" s="11"/>
      <c r="FAN41" s="11"/>
      <c r="FAO41" s="11"/>
      <c r="FAP41" s="11"/>
      <c r="FAQ41" s="11"/>
      <c r="FAR41" s="11"/>
      <c r="FAS41" s="11"/>
      <c r="FAT41" s="11"/>
      <c r="FAU41" s="11"/>
      <c r="FAV41" s="11"/>
      <c r="FAW41" s="11"/>
      <c r="FAX41" s="11"/>
      <c r="FAY41" s="11"/>
      <c r="FAZ41" s="11"/>
      <c r="FBA41" s="11"/>
      <c r="FBB41" s="11"/>
      <c r="FBC41" s="11"/>
      <c r="FBD41" s="11"/>
      <c r="FBE41" s="11"/>
      <c r="FBF41" s="11"/>
      <c r="FBG41" s="11"/>
      <c r="FBH41" s="11"/>
      <c r="FBI41" s="11"/>
      <c r="FBJ41" s="11"/>
      <c r="FBK41" s="11"/>
      <c r="FBL41" s="11"/>
      <c r="FBM41" s="11"/>
      <c r="FBN41" s="11"/>
      <c r="FBO41" s="11"/>
      <c r="FBP41" s="11"/>
      <c r="FBQ41" s="11"/>
      <c r="FBR41" s="11"/>
      <c r="FBS41" s="11"/>
      <c r="FBT41" s="11"/>
      <c r="FBU41" s="11"/>
      <c r="FBV41" s="11"/>
      <c r="FBW41" s="11"/>
      <c r="FBX41" s="11"/>
      <c r="FBY41" s="11"/>
      <c r="FBZ41" s="11"/>
      <c r="FCA41" s="11"/>
      <c r="FCB41" s="11"/>
      <c r="FCC41" s="11"/>
      <c r="FCD41" s="11"/>
      <c r="FCE41" s="11"/>
      <c r="FCF41" s="11"/>
      <c r="FCG41" s="11"/>
      <c r="FCH41" s="11"/>
      <c r="FCI41" s="11"/>
      <c r="FCJ41" s="11"/>
      <c r="FCK41" s="11"/>
      <c r="FCL41" s="11"/>
      <c r="FCM41" s="11"/>
      <c r="FCN41" s="11"/>
      <c r="FCO41" s="11"/>
      <c r="FCP41" s="11"/>
      <c r="FCQ41" s="11"/>
      <c r="FCR41" s="11"/>
      <c r="FCS41" s="11"/>
      <c r="FCT41" s="11"/>
      <c r="FCU41" s="11"/>
      <c r="FCV41" s="11"/>
      <c r="FCW41" s="11"/>
      <c r="FCX41" s="11"/>
      <c r="FCY41" s="11"/>
      <c r="FCZ41" s="11"/>
      <c r="FDA41" s="11"/>
      <c r="FDB41" s="11"/>
      <c r="FDC41" s="11"/>
      <c r="FDD41" s="11"/>
      <c r="FDE41" s="11"/>
      <c r="FDF41" s="11"/>
      <c r="FDG41" s="11"/>
      <c r="FDH41" s="11"/>
      <c r="FDI41" s="11"/>
      <c r="FDJ41" s="11"/>
      <c r="FDK41" s="11"/>
      <c r="FDL41" s="11"/>
      <c r="FDM41" s="11"/>
      <c r="FDN41" s="11"/>
      <c r="FDO41" s="11"/>
      <c r="FDP41" s="11"/>
      <c r="FDQ41" s="11"/>
      <c r="FDR41" s="11"/>
      <c r="FDS41" s="11"/>
      <c r="FDT41" s="11"/>
      <c r="FDU41" s="11"/>
      <c r="FDV41" s="11"/>
      <c r="FDW41" s="11"/>
      <c r="FDX41" s="11"/>
      <c r="FDY41" s="11"/>
      <c r="FDZ41" s="11"/>
      <c r="FEA41" s="11"/>
      <c r="FEB41" s="11"/>
      <c r="FEC41" s="11"/>
      <c r="FED41" s="11"/>
      <c r="FEE41" s="11"/>
      <c r="FEF41" s="11"/>
      <c r="FEG41" s="11"/>
      <c r="FEH41" s="11"/>
      <c r="FEI41" s="11"/>
      <c r="FEJ41" s="11"/>
      <c r="FEK41" s="11"/>
      <c r="FEL41" s="11"/>
      <c r="FEM41" s="11"/>
      <c r="FEN41" s="11"/>
      <c r="FEO41" s="11"/>
      <c r="FEP41" s="11"/>
      <c r="FEQ41" s="11"/>
      <c r="FER41" s="11"/>
      <c r="FES41" s="11"/>
      <c r="FET41" s="11"/>
      <c r="FEU41" s="11"/>
      <c r="FEV41" s="11"/>
      <c r="FEW41" s="11"/>
      <c r="FEX41" s="11"/>
      <c r="FEY41" s="11"/>
      <c r="FEZ41" s="11"/>
      <c r="FFA41" s="11"/>
      <c r="FFB41" s="11"/>
      <c r="FFC41" s="11"/>
      <c r="FFD41" s="11"/>
      <c r="FFE41" s="11"/>
      <c r="FFF41" s="11"/>
      <c r="FFG41" s="11"/>
      <c r="FFH41" s="11"/>
      <c r="FFI41" s="11"/>
      <c r="FFJ41" s="11"/>
      <c r="FFK41" s="11"/>
      <c r="FFL41" s="11"/>
      <c r="FFM41" s="11"/>
      <c r="FFN41" s="11"/>
      <c r="FFO41" s="11"/>
      <c r="FFP41" s="11"/>
      <c r="FFQ41" s="11"/>
      <c r="FFR41" s="11"/>
      <c r="FFS41" s="11"/>
      <c r="FFT41" s="11"/>
      <c r="FFU41" s="11"/>
      <c r="FFV41" s="11"/>
      <c r="FFW41" s="11"/>
      <c r="FFX41" s="11"/>
      <c r="FFY41" s="11"/>
      <c r="FFZ41" s="11"/>
      <c r="FGA41" s="11"/>
      <c r="FGB41" s="11"/>
      <c r="FGC41" s="11"/>
      <c r="FGD41" s="11"/>
      <c r="FGE41" s="11"/>
      <c r="FGF41" s="11"/>
      <c r="FGG41" s="11"/>
      <c r="FGH41" s="11"/>
      <c r="FGI41" s="11"/>
      <c r="FGJ41" s="11"/>
      <c r="FGK41" s="11"/>
      <c r="FGL41" s="11"/>
      <c r="FGM41" s="11"/>
      <c r="FGN41" s="11"/>
      <c r="FGO41" s="11"/>
      <c r="FGP41" s="11"/>
      <c r="FGQ41" s="11"/>
      <c r="FGR41" s="11"/>
      <c r="FGS41" s="11"/>
      <c r="FGT41" s="11"/>
      <c r="FGU41" s="11"/>
      <c r="FGV41" s="11"/>
      <c r="FGW41" s="11"/>
      <c r="FGX41" s="11"/>
      <c r="FGY41" s="11"/>
      <c r="FGZ41" s="11"/>
      <c r="FHA41" s="11"/>
      <c r="FHB41" s="11"/>
      <c r="FHC41" s="11"/>
      <c r="FHD41" s="11"/>
      <c r="FHE41" s="11"/>
      <c r="FHF41" s="11"/>
      <c r="FHG41" s="11"/>
      <c r="FHH41" s="11"/>
      <c r="FHI41" s="11"/>
      <c r="FHJ41" s="11"/>
      <c r="FHK41" s="11"/>
      <c r="FHL41" s="11"/>
      <c r="FHM41" s="11"/>
      <c r="FHN41" s="11"/>
      <c r="FHO41" s="11"/>
      <c r="FHP41" s="11"/>
      <c r="FHQ41" s="11"/>
      <c r="FHR41" s="11"/>
      <c r="FHS41" s="11"/>
      <c r="FHT41" s="11"/>
      <c r="FHU41" s="11"/>
      <c r="FHV41" s="11"/>
      <c r="FHW41" s="11"/>
      <c r="FHX41" s="11"/>
      <c r="FHY41" s="11"/>
      <c r="FHZ41" s="11"/>
      <c r="FIA41" s="11"/>
      <c r="FIB41" s="11"/>
      <c r="FIC41" s="11"/>
      <c r="FID41" s="11"/>
      <c r="FIE41" s="11"/>
      <c r="FIF41" s="11"/>
      <c r="FIG41" s="11"/>
      <c r="FIH41" s="11"/>
      <c r="FII41" s="11"/>
      <c r="FIJ41" s="11"/>
      <c r="FIK41" s="11"/>
      <c r="FIL41" s="11"/>
      <c r="FIM41" s="11"/>
      <c r="FIN41" s="11"/>
      <c r="FIO41" s="11"/>
      <c r="FIP41" s="11"/>
      <c r="FIQ41" s="11"/>
      <c r="FIR41" s="11"/>
      <c r="FIS41" s="11"/>
      <c r="FIT41" s="11"/>
      <c r="FIU41" s="11"/>
      <c r="FIV41" s="11"/>
      <c r="FIW41" s="11"/>
      <c r="FIX41" s="11"/>
      <c r="FIY41" s="11"/>
      <c r="FIZ41" s="11"/>
      <c r="FJA41" s="11"/>
      <c r="FJB41" s="11"/>
      <c r="FJC41" s="11"/>
      <c r="FJD41" s="11"/>
      <c r="FJE41" s="11"/>
      <c r="FJF41" s="11"/>
      <c r="FJG41" s="11"/>
      <c r="FJH41" s="11"/>
      <c r="FJI41" s="11"/>
      <c r="FJJ41" s="11"/>
      <c r="FJK41" s="11"/>
      <c r="FJL41" s="11"/>
      <c r="FJM41" s="11"/>
      <c r="FJN41" s="11"/>
      <c r="FJO41" s="11"/>
      <c r="FJP41" s="11"/>
      <c r="FJQ41" s="11"/>
      <c r="FJR41" s="11"/>
      <c r="FJS41" s="11"/>
      <c r="FJT41" s="11"/>
      <c r="FJU41" s="11"/>
      <c r="FJV41" s="11"/>
      <c r="FJW41" s="11"/>
      <c r="FJX41" s="11"/>
      <c r="FJY41" s="11"/>
      <c r="FJZ41" s="11"/>
      <c r="FKA41" s="11"/>
      <c r="FKB41" s="11"/>
      <c r="FKC41" s="11"/>
      <c r="FKD41" s="11"/>
      <c r="FKE41" s="11"/>
      <c r="FKF41" s="11"/>
      <c r="FKG41" s="11"/>
      <c r="FKH41" s="11"/>
      <c r="FKI41" s="11"/>
      <c r="FKJ41" s="11"/>
      <c r="FKK41" s="11"/>
      <c r="FKL41" s="11"/>
      <c r="FKM41" s="11"/>
      <c r="FKN41" s="11"/>
      <c r="FKO41" s="11"/>
      <c r="FKP41" s="11"/>
      <c r="FKQ41" s="11"/>
      <c r="FKR41" s="11"/>
      <c r="FKS41" s="11"/>
      <c r="FKT41" s="11"/>
      <c r="FKU41" s="11"/>
      <c r="FKV41" s="11"/>
      <c r="FKW41" s="11"/>
      <c r="FKX41" s="11"/>
      <c r="FKY41" s="11"/>
      <c r="FKZ41" s="11"/>
      <c r="FLA41" s="11"/>
      <c r="FLB41" s="11"/>
      <c r="FLC41" s="11"/>
      <c r="FLD41" s="11"/>
      <c r="FLE41" s="11"/>
      <c r="FLF41" s="11"/>
      <c r="FLG41" s="11"/>
      <c r="FLH41" s="11"/>
      <c r="FLI41" s="11"/>
      <c r="FLJ41" s="11"/>
      <c r="FLK41" s="11"/>
      <c r="FLL41" s="11"/>
      <c r="FLM41" s="11"/>
      <c r="FLN41" s="11"/>
      <c r="FLO41" s="11"/>
      <c r="FLP41" s="11"/>
      <c r="FLQ41" s="11"/>
      <c r="FLR41" s="11"/>
      <c r="FLS41" s="11"/>
      <c r="FLT41" s="11"/>
      <c r="FLU41" s="11"/>
      <c r="FLV41" s="11"/>
      <c r="FLW41" s="11"/>
      <c r="FLX41" s="11"/>
      <c r="FLY41" s="11"/>
      <c r="FLZ41" s="11"/>
      <c r="FMA41" s="11"/>
      <c r="FMB41" s="11"/>
      <c r="FMC41" s="11"/>
      <c r="FMD41" s="11"/>
      <c r="FME41" s="11"/>
      <c r="FMF41" s="11"/>
      <c r="FMG41" s="11"/>
      <c r="FMH41" s="11"/>
      <c r="FMI41" s="11"/>
      <c r="FMJ41" s="11"/>
      <c r="FMK41" s="11"/>
      <c r="FML41" s="11"/>
      <c r="FMM41" s="11"/>
      <c r="FMN41" s="11"/>
      <c r="FMO41" s="11"/>
      <c r="FMP41" s="11"/>
      <c r="FMQ41" s="11"/>
      <c r="FMR41" s="11"/>
      <c r="FMS41" s="11"/>
      <c r="FMT41" s="11"/>
      <c r="FMU41" s="11"/>
      <c r="FMV41" s="11"/>
      <c r="FMW41" s="11"/>
      <c r="FMX41" s="11"/>
      <c r="FMY41" s="11"/>
      <c r="FMZ41" s="11"/>
      <c r="FNA41" s="11"/>
      <c r="FNB41" s="11"/>
      <c r="FNC41" s="11"/>
      <c r="FND41" s="11"/>
      <c r="FNE41" s="11"/>
      <c r="FNF41" s="11"/>
      <c r="FNG41" s="11"/>
      <c r="FNH41" s="11"/>
      <c r="FNI41" s="11"/>
      <c r="FNJ41" s="11"/>
      <c r="FNK41" s="11"/>
      <c r="FNL41" s="11"/>
      <c r="FNM41" s="11"/>
      <c r="FNN41" s="11"/>
      <c r="FNO41" s="11"/>
      <c r="FNP41" s="11"/>
      <c r="FNQ41" s="11"/>
      <c r="FNR41" s="11"/>
      <c r="FNS41" s="11"/>
      <c r="FNT41" s="11"/>
      <c r="FNU41" s="11"/>
      <c r="FNV41" s="11"/>
      <c r="FNW41" s="11"/>
      <c r="FNX41" s="11"/>
      <c r="FNY41" s="11"/>
      <c r="FNZ41" s="11"/>
      <c r="FOA41" s="11"/>
      <c r="FOB41" s="11"/>
      <c r="FOC41" s="11"/>
      <c r="FOD41" s="11"/>
      <c r="FOE41" s="11"/>
      <c r="FOF41" s="11"/>
      <c r="FOG41" s="11"/>
      <c r="FOH41" s="11"/>
      <c r="FOI41" s="11"/>
      <c r="FOJ41" s="11"/>
      <c r="FOK41" s="11"/>
      <c r="FOL41" s="11"/>
      <c r="FOM41" s="11"/>
      <c r="FON41" s="11"/>
      <c r="FOO41" s="11"/>
      <c r="FOP41" s="11"/>
      <c r="FOQ41" s="11"/>
      <c r="FOR41" s="11"/>
      <c r="FOS41" s="11"/>
      <c r="FOT41" s="11"/>
      <c r="FOU41" s="11"/>
      <c r="FOV41" s="11"/>
      <c r="FOW41" s="11"/>
      <c r="FOX41" s="11"/>
      <c r="FOY41" s="11"/>
      <c r="FOZ41" s="11"/>
      <c r="FPA41" s="11"/>
      <c r="FPB41" s="11"/>
      <c r="FPC41" s="11"/>
      <c r="FPD41" s="11"/>
      <c r="FPE41" s="11"/>
      <c r="FPF41" s="11"/>
      <c r="FPG41" s="11"/>
      <c r="FPH41" s="11"/>
      <c r="FPI41" s="11"/>
      <c r="FPJ41" s="11"/>
      <c r="FPK41" s="11"/>
      <c r="FPL41" s="11"/>
      <c r="FPM41" s="11"/>
      <c r="FPN41" s="11"/>
      <c r="FPO41" s="11"/>
      <c r="FPP41" s="11"/>
      <c r="FPQ41" s="11"/>
      <c r="FPR41" s="11"/>
      <c r="FPS41" s="11"/>
      <c r="FPT41" s="11"/>
      <c r="FPU41" s="11"/>
      <c r="FPV41" s="11"/>
      <c r="FPW41" s="11"/>
      <c r="FPX41" s="11"/>
      <c r="FPY41" s="11"/>
      <c r="FPZ41" s="11"/>
      <c r="FQA41" s="11"/>
      <c r="FQB41" s="11"/>
      <c r="FQC41" s="11"/>
      <c r="FQD41" s="11"/>
      <c r="FQE41" s="11"/>
      <c r="FQF41" s="11"/>
      <c r="FQG41" s="11"/>
      <c r="FQH41" s="11"/>
      <c r="FQI41" s="11"/>
      <c r="FQJ41" s="11"/>
      <c r="FQK41" s="11"/>
      <c r="FQL41" s="11"/>
      <c r="FQM41" s="11"/>
      <c r="FQN41" s="11"/>
      <c r="FQO41" s="11"/>
      <c r="FQP41" s="11"/>
      <c r="FQQ41" s="11"/>
      <c r="FQR41" s="11"/>
      <c r="FQS41" s="11"/>
      <c r="FQT41" s="11"/>
      <c r="FQU41" s="11"/>
      <c r="FQV41" s="11"/>
      <c r="FQW41" s="11"/>
      <c r="FQX41" s="11"/>
      <c r="FQY41" s="11"/>
      <c r="FQZ41" s="11"/>
      <c r="FRA41" s="11"/>
      <c r="FRB41" s="11"/>
      <c r="FRC41" s="11"/>
      <c r="FRD41" s="11"/>
      <c r="FRE41" s="11"/>
      <c r="FRF41" s="11"/>
      <c r="FRG41" s="11"/>
      <c r="FRH41" s="11"/>
      <c r="FRI41" s="11"/>
      <c r="FRJ41" s="11"/>
      <c r="FRK41" s="11"/>
      <c r="FRL41" s="11"/>
      <c r="FRM41" s="11"/>
      <c r="FRN41" s="11"/>
      <c r="FRO41" s="11"/>
      <c r="FRP41" s="11"/>
      <c r="FRQ41" s="11"/>
      <c r="FRR41" s="11"/>
      <c r="FRS41" s="11"/>
      <c r="FRT41" s="11"/>
      <c r="FRU41" s="11"/>
      <c r="FRV41" s="11"/>
      <c r="FRW41" s="11"/>
      <c r="FRX41" s="11"/>
      <c r="FRY41" s="11"/>
      <c r="FRZ41" s="11"/>
      <c r="FSA41" s="11"/>
      <c r="FSB41" s="11"/>
    </row>
    <row r="42" spans="1:4552" s="35" customFormat="1" ht="12.75" customHeight="1" thickBot="1">
      <c r="A42" s="64" t="s">
        <v>14</v>
      </c>
      <c r="B42" s="65"/>
      <c r="C42" s="66"/>
      <c r="D42" s="66"/>
      <c r="E42" s="66"/>
      <c r="F42" s="66"/>
      <c r="G42" s="67" t="s">
        <v>48</v>
      </c>
      <c r="H42" s="66">
        <f>IFERROR(H40/C40-1,"N/A")</f>
        <v>3.1280000000000001</v>
      </c>
      <c r="I42" s="66">
        <f>IFERROR(I40/D40-1,"N/A")</f>
        <v>11.384000000000002</v>
      </c>
      <c r="J42" s="66">
        <f t="shared" ref="J42" si="81">IFERROR(J40/E40-1,"N/A")</f>
        <v>3.1280000000000001</v>
      </c>
      <c r="K42" s="66">
        <f t="shared" ref="K42" si="82">IFERROR(K40/F40-1,"N/A")</f>
        <v>9.32</v>
      </c>
      <c r="L42" s="67">
        <f>IFERROR(L40/G40-1,"N/A")</f>
        <v>7.256000000000002</v>
      </c>
      <c r="M42" s="66">
        <f>IFERROR(M40/H40-1,"N/A")</f>
        <v>7.8223837209302332</v>
      </c>
      <c r="N42" s="66">
        <f>IFERROR(N40/I40-1,"N/A")</f>
        <v>7.8223837209302314</v>
      </c>
      <c r="O42" s="66">
        <f t="shared" ref="O42" si="83">IFERROR(O40/J40-1,"N/A")</f>
        <v>7.8223837209302332</v>
      </c>
      <c r="P42" s="66">
        <f t="shared" ref="P42" si="84">IFERROR(P40/K40-1,"N/A")</f>
        <v>7.8223837209302332</v>
      </c>
      <c r="Q42" s="67">
        <f>IFERROR(Q40/L40-1,"N/A")</f>
        <v>7.8223837209302314</v>
      </c>
      <c r="R42" s="66">
        <f>IFERROR(R40/M40-1,"N/A")</f>
        <v>8.3898987336210951</v>
      </c>
      <c r="S42" s="66">
        <f>IFERROR(S40/N40-1,"N/A")</f>
        <v>8.3898987336210968</v>
      </c>
      <c r="T42" s="66">
        <f t="shared" ref="T42" si="85">IFERROR(T40/O40-1,"N/A")</f>
        <v>8.3898987336210951</v>
      </c>
      <c r="U42" s="66">
        <f t="shared" ref="U42" si="86">IFERROR(U40/P40-1,"N/A")</f>
        <v>8.3898987336210951</v>
      </c>
      <c r="V42" s="67">
        <f>IFERROR(V40/Q40-1,"N/A")</f>
        <v>8.3898987336210951</v>
      </c>
      <c r="W42" s="66">
        <f>IFERROR(W40/R40-1,"N/A")</f>
        <v>9.0853293701808706</v>
      </c>
      <c r="X42" s="66">
        <f>IFERROR(X40/S40-1,"N/A")</f>
        <v>9.0853293701808706</v>
      </c>
      <c r="Y42" s="66">
        <f t="shared" ref="Y42" si="87">IFERROR(Y40/T40-1,"N/A")</f>
        <v>9.0853293701808706</v>
      </c>
      <c r="Z42" s="66">
        <f t="shared" ref="Z42" si="88">IFERROR(Z40/U40-1,"N/A")</f>
        <v>9.0853293701808706</v>
      </c>
      <c r="AA42" s="67">
        <f>IFERROR(AA40/V40-1,"N/A")</f>
        <v>9.0853293701808706</v>
      </c>
      <c r="AB42" s="66">
        <f>IFERROR(AB40/W40-1,"N/A")</f>
        <v>4.5939138946135847</v>
      </c>
      <c r="AC42" s="66">
        <f>IFERROR(AC40/X40-1,"N/A")</f>
        <v>4.5939138946135856</v>
      </c>
      <c r="AD42" s="66">
        <f t="shared" ref="AD42" si="89">IFERROR(AD40/Y40-1,"N/A")</f>
        <v>4.5939138946135847</v>
      </c>
      <c r="AE42" s="66">
        <f t="shared" ref="AE42" si="90">IFERROR(AE40/Z40-1,"N/A")</f>
        <v>4.5939138946135856</v>
      </c>
      <c r="AF42" s="67">
        <f>IFERROR(AF40/AA40-1,"N/A")</f>
        <v>4.5939138946135856</v>
      </c>
      <c r="AG42" s="67">
        <f>IFERROR(AG40/AF40-1,"N/A")</f>
        <v>2.9339356362209013</v>
      </c>
      <c r="AH42" s="67">
        <f t="shared" ref="AH42:AJ42" si="91">IFERROR(AH40/AG40-1,"N/A")</f>
        <v>1.035539707564975</v>
      </c>
      <c r="AI42" s="67">
        <f t="shared" si="91"/>
        <v>0.53932986676116879</v>
      </c>
      <c r="AJ42" s="67">
        <f t="shared" si="91"/>
        <v>0.50108594574181842</v>
      </c>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c r="AMM42" s="11"/>
      <c r="AMN42" s="11"/>
      <c r="AMO42" s="11"/>
      <c r="AMP42" s="11"/>
      <c r="AMQ42" s="11"/>
      <c r="AMR42" s="11"/>
      <c r="AMS42" s="11"/>
      <c r="AMT42" s="11"/>
      <c r="AMU42" s="11"/>
      <c r="AMV42" s="11"/>
      <c r="AMW42" s="11"/>
      <c r="AMX42" s="11"/>
      <c r="AMY42" s="11"/>
      <c r="AMZ42" s="11"/>
      <c r="ANA42" s="11"/>
      <c r="ANB42" s="11"/>
      <c r="ANC42" s="11"/>
      <c r="AND42" s="11"/>
      <c r="ANE42" s="11"/>
      <c r="ANF42" s="11"/>
      <c r="ANG42" s="11"/>
      <c r="ANH42" s="11"/>
      <c r="ANI42" s="11"/>
      <c r="ANJ42" s="11"/>
      <c r="ANK42" s="11"/>
      <c r="ANL42" s="11"/>
      <c r="ANM42" s="11"/>
      <c r="ANN42" s="11"/>
      <c r="ANO42" s="11"/>
      <c r="ANP42" s="11"/>
      <c r="ANQ42" s="11"/>
      <c r="ANR42" s="11"/>
      <c r="ANS42" s="11"/>
      <c r="ANT42" s="11"/>
      <c r="ANU42" s="11"/>
      <c r="ANV42" s="11"/>
      <c r="ANW42" s="11"/>
      <c r="ANX42" s="11"/>
      <c r="ANY42" s="11"/>
      <c r="ANZ42" s="11"/>
      <c r="AOA42" s="11"/>
      <c r="AOB42" s="11"/>
      <c r="AOC42" s="11"/>
      <c r="AOD42" s="11"/>
      <c r="AOE42" s="11"/>
      <c r="AOF42" s="11"/>
      <c r="AOG42" s="11"/>
      <c r="AOH42" s="11"/>
      <c r="AOI42" s="11"/>
      <c r="AOJ42" s="11"/>
      <c r="AOK42" s="11"/>
      <c r="AOL42" s="11"/>
      <c r="AOM42" s="11"/>
      <c r="AON42" s="11"/>
      <c r="AOO42" s="11"/>
      <c r="AOP42" s="11"/>
      <c r="AOQ42" s="11"/>
      <c r="AOR42" s="11"/>
      <c r="AOS42" s="11"/>
      <c r="AOT42" s="11"/>
      <c r="AOU42" s="11"/>
      <c r="AOV42" s="11"/>
      <c r="AOW42" s="11"/>
      <c r="AOX42" s="11"/>
      <c r="AOY42" s="11"/>
      <c r="AOZ42" s="11"/>
      <c r="APA42" s="11"/>
      <c r="APB42" s="11"/>
      <c r="APC42" s="11"/>
      <c r="APD42" s="11"/>
      <c r="APE42" s="11"/>
      <c r="APF42" s="11"/>
      <c r="APG42" s="11"/>
      <c r="APH42" s="11"/>
      <c r="API42" s="11"/>
      <c r="APJ42" s="11"/>
      <c r="APK42" s="11"/>
      <c r="APL42" s="11"/>
      <c r="APM42" s="11"/>
      <c r="APN42" s="11"/>
      <c r="APO42" s="11"/>
      <c r="APP42" s="11"/>
      <c r="APQ42" s="11"/>
      <c r="APR42" s="11"/>
      <c r="APS42" s="11"/>
      <c r="APT42" s="11"/>
      <c r="APU42" s="11"/>
      <c r="APV42" s="11"/>
      <c r="APW42" s="11"/>
      <c r="APX42" s="11"/>
      <c r="APY42" s="11"/>
      <c r="APZ42" s="11"/>
      <c r="AQA42" s="11"/>
      <c r="AQB42" s="11"/>
      <c r="AQC42" s="11"/>
      <c r="AQD42" s="11"/>
      <c r="AQE42" s="11"/>
      <c r="AQF42" s="11"/>
      <c r="AQG42" s="11"/>
      <c r="AQH42" s="11"/>
      <c r="AQI42" s="11"/>
      <c r="AQJ42" s="11"/>
      <c r="AQK42" s="11"/>
      <c r="AQL42" s="11"/>
      <c r="AQM42" s="11"/>
      <c r="AQN42" s="11"/>
      <c r="AQO42" s="11"/>
      <c r="AQP42" s="11"/>
      <c r="AQQ42" s="11"/>
      <c r="AQR42" s="11"/>
      <c r="AQS42" s="11"/>
      <c r="AQT42" s="11"/>
      <c r="AQU42" s="11"/>
      <c r="AQV42" s="11"/>
      <c r="AQW42" s="11"/>
      <c r="AQX42" s="11"/>
      <c r="AQY42" s="11"/>
      <c r="AQZ42" s="11"/>
      <c r="ARA42" s="11"/>
      <c r="ARB42" s="11"/>
      <c r="ARC42" s="11"/>
      <c r="ARD42" s="11"/>
      <c r="ARE42" s="11"/>
      <c r="ARF42" s="11"/>
      <c r="ARG42" s="11"/>
      <c r="ARH42" s="11"/>
      <c r="ARI42" s="11"/>
      <c r="ARJ42" s="11"/>
      <c r="ARK42" s="11"/>
      <c r="ARL42" s="11"/>
      <c r="ARM42" s="11"/>
      <c r="ARN42" s="11"/>
      <c r="ARO42" s="11"/>
      <c r="ARP42" s="11"/>
      <c r="ARQ42" s="11"/>
      <c r="ARR42" s="11"/>
      <c r="ARS42" s="11"/>
      <c r="ART42" s="11"/>
      <c r="ARU42" s="11"/>
      <c r="ARV42" s="11"/>
      <c r="ARW42" s="11"/>
      <c r="ARX42" s="11"/>
      <c r="ARY42" s="11"/>
      <c r="ARZ42" s="11"/>
      <c r="ASA42" s="11"/>
      <c r="ASB42" s="11"/>
      <c r="ASC42" s="11"/>
      <c r="ASD42" s="11"/>
      <c r="ASE42" s="11"/>
      <c r="ASF42" s="11"/>
      <c r="ASG42" s="11"/>
      <c r="ASH42" s="11"/>
      <c r="ASI42" s="11"/>
      <c r="ASJ42" s="11"/>
      <c r="ASK42" s="11"/>
      <c r="ASL42" s="11"/>
      <c r="ASM42" s="11"/>
      <c r="ASN42" s="11"/>
      <c r="ASO42" s="11"/>
      <c r="ASP42" s="11"/>
      <c r="ASQ42" s="11"/>
      <c r="ASR42" s="11"/>
      <c r="ASS42" s="11"/>
      <c r="AST42" s="11"/>
      <c r="ASU42" s="11"/>
      <c r="ASV42" s="11"/>
      <c r="ASW42" s="11"/>
      <c r="ASX42" s="11"/>
      <c r="ASY42" s="11"/>
      <c r="ASZ42" s="11"/>
      <c r="ATA42" s="11"/>
      <c r="ATB42" s="11"/>
      <c r="ATC42" s="11"/>
      <c r="ATD42" s="11"/>
      <c r="ATE42" s="11"/>
      <c r="ATF42" s="11"/>
      <c r="ATG42" s="11"/>
      <c r="ATH42" s="11"/>
      <c r="ATI42" s="11"/>
      <c r="ATJ42" s="11"/>
      <c r="ATK42" s="11"/>
      <c r="ATL42" s="11"/>
      <c r="ATM42" s="11"/>
      <c r="ATN42" s="11"/>
      <c r="ATO42" s="11"/>
      <c r="ATP42" s="11"/>
      <c r="ATQ42" s="11"/>
      <c r="ATR42" s="11"/>
      <c r="ATS42" s="11"/>
      <c r="ATT42" s="11"/>
      <c r="ATU42" s="11"/>
      <c r="ATV42" s="11"/>
      <c r="ATW42" s="11"/>
      <c r="ATX42" s="11"/>
      <c r="ATY42" s="11"/>
      <c r="ATZ42" s="11"/>
      <c r="AUA42" s="11"/>
      <c r="AUB42" s="11"/>
      <c r="AUC42" s="11"/>
      <c r="AUD42" s="11"/>
      <c r="AUE42" s="11"/>
      <c r="AUF42" s="11"/>
      <c r="AUG42" s="11"/>
      <c r="AUH42" s="11"/>
      <c r="AUI42" s="11"/>
      <c r="AUJ42" s="11"/>
      <c r="AUK42" s="11"/>
      <c r="AUL42" s="11"/>
      <c r="AUM42" s="11"/>
      <c r="AUN42" s="11"/>
      <c r="AUO42" s="11"/>
      <c r="AUP42" s="11"/>
      <c r="AUQ42" s="11"/>
      <c r="AUR42" s="11"/>
      <c r="AUS42" s="11"/>
      <c r="AUT42" s="11"/>
      <c r="AUU42" s="11"/>
      <c r="AUV42" s="11"/>
      <c r="AUW42" s="11"/>
      <c r="AUX42" s="11"/>
      <c r="AUY42" s="11"/>
      <c r="AUZ42" s="11"/>
      <c r="AVA42" s="11"/>
      <c r="AVB42" s="11"/>
      <c r="AVC42" s="11"/>
      <c r="AVD42" s="11"/>
      <c r="AVE42" s="11"/>
      <c r="AVF42" s="11"/>
      <c r="AVG42" s="11"/>
      <c r="AVH42" s="11"/>
      <c r="AVI42" s="11"/>
      <c r="AVJ42" s="11"/>
      <c r="AVK42" s="11"/>
      <c r="AVL42" s="11"/>
      <c r="AVM42" s="11"/>
      <c r="AVN42" s="11"/>
      <c r="AVO42" s="11"/>
      <c r="AVP42" s="11"/>
      <c r="AVQ42" s="11"/>
      <c r="AVR42" s="11"/>
      <c r="AVS42" s="11"/>
      <c r="AVT42" s="11"/>
      <c r="AVU42" s="11"/>
      <c r="AVV42" s="11"/>
      <c r="AVW42" s="11"/>
      <c r="AVX42" s="11"/>
      <c r="AVY42" s="11"/>
      <c r="AVZ42" s="11"/>
      <c r="AWA42" s="11"/>
      <c r="AWB42" s="11"/>
      <c r="AWC42" s="11"/>
      <c r="AWD42" s="11"/>
      <c r="AWE42" s="11"/>
      <c r="AWF42" s="11"/>
      <c r="AWG42" s="11"/>
      <c r="AWH42" s="11"/>
      <c r="AWI42" s="11"/>
      <c r="AWJ42" s="11"/>
      <c r="AWK42" s="11"/>
      <c r="AWL42" s="11"/>
      <c r="AWM42" s="11"/>
      <c r="AWN42" s="11"/>
      <c r="AWO42" s="11"/>
      <c r="AWP42" s="11"/>
      <c r="AWQ42" s="11"/>
      <c r="AWR42" s="11"/>
      <c r="AWS42" s="11"/>
      <c r="AWT42" s="11"/>
      <c r="AWU42" s="11"/>
      <c r="AWV42" s="11"/>
      <c r="AWW42" s="11"/>
      <c r="AWX42" s="11"/>
      <c r="AWY42" s="11"/>
      <c r="AWZ42" s="11"/>
      <c r="AXA42" s="11"/>
      <c r="AXB42" s="11"/>
      <c r="AXC42" s="11"/>
      <c r="AXD42" s="11"/>
      <c r="AXE42" s="11"/>
      <c r="AXF42" s="11"/>
      <c r="AXG42" s="11"/>
      <c r="AXH42" s="11"/>
      <c r="AXI42" s="11"/>
      <c r="AXJ42" s="11"/>
      <c r="AXK42" s="11"/>
      <c r="AXL42" s="11"/>
      <c r="AXM42" s="11"/>
      <c r="AXN42" s="11"/>
      <c r="AXO42" s="11"/>
      <c r="AXP42" s="11"/>
      <c r="AXQ42" s="11"/>
      <c r="AXR42" s="11"/>
      <c r="AXS42" s="11"/>
      <c r="AXT42" s="11"/>
      <c r="AXU42" s="11"/>
      <c r="AXV42" s="11"/>
      <c r="AXW42" s="11"/>
      <c r="AXX42" s="11"/>
      <c r="AXY42" s="11"/>
      <c r="AXZ42" s="11"/>
      <c r="AYA42" s="11"/>
      <c r="AYB42" s="11"/>
      <c r="AYC42" s="11"/>
      <c r="AYD42" s="11"/>
      <c r="AYE42" s="11"/>
      <c r="AYF42" s="11"/>
      <c r="AYG42" s="11"/>
      <c r="AYH42" s="11"/>
      <c r="AYI42" s="11"/>
      <c r="AYJ42" s="11"/>
      <c r="AYK42" s="11"/>
      <c r="AYL42" s="11"/>
      <c r="AYM42" s="11"/>
      <c r="AYN42" s="11"/>
      <c r="AYO42" s="11"/>
      <c r="AYP42" s="11"/>
      <c r="AYQ42" s="11"/>
      <c r="AYR42" s="11"/>
      <c r="AYS42" s="11"/>
      <c r="AYT42" s="11"/>
      <c r="AYU42" s="11"/>
      <c r="AYV42" s="11"/>
      <c r="AYW42" s="11"/>
      <c r="AYX42" s="11"/>
      <c r="AYY42" s="11"/>
      <c r="AYZ42" s="11"/>
      <c r="AZA42" s="11"/>
      <c r="AZB42" s="11"/>
      <c r="AZC42" s="11"/>
      <c r="AZD42" s="11"/>
      <c r="AZE42" s="11"/>
      <c r="AZF42" s="11"/>
      <c r="AZG42" s="11"/>
      <c r="AZH42" s="11"/>
      <c r="AZI42" s="11"/>
      <c r="AZJ42" s="11"/>
      <c r="AZK42" s="11"/>
      <c r="AZL42" s="11"/>
      <c r="AZM42" s="11"/>
      <c r="AZN42" s="11"/>
      <c r="AZO42" s="11"/>
      <c r="AZP42" s="11"/>
      <c r="AZQ42" s="11"/>
      <c r="AZR42" s="11"/>
      <c r="AZS42" s="11"/>
      <c r="AZT42" s="11"/>
      <c r="AZU42" s="11"/>
      <c r="AZV42" s="11"/>
      <c r="AZW42" s="11"/>
      <c r="AZX42" s="11"/>
      <c r="AZY42" s="11"/>
      <c r="AZZ42" s="11"/>
      <c r="BAA42" s="11"/>
      <c r="BAB42" s="11"/>
      <c r="BAC42" s="11"/>
      <c r="BAD42" s="11"/>
      <c r="BAE42" s="11"/>
      <c r="BAF42" s="11"/>
      <c r="BAG42" s="11"/>
      <c r="BAH42" s="11"/>
      <c r="BAI42" s="11"/>
      <c r="BAJ42" s="11"/>
      <c r="BAK42" s="11"/>
      <c r="BAL42" s="11"/>
      <c r="BAM42" s="11"/>
      <c r="BAN42" s="11"/>
      <c r="BAO42" s="11"/>
      <c r="BAP42" s="11"/>
      <c r="BAQ42" s="11"/>
      <c r="BAR42" s="11"/>
      <c r="BAS42" s="11"/>
      <c r="BAT42" s="11"/>
      <c r="BAU42" s="11"/>
      <c r="BAV42" s="11"/>
      <c r="BAW42" s="11"/>
      <c r="BAX42" s="11"/>
      <c r="BAY42" s="11"/>
      <c r="BAZ42" s="11"/>
      <c r="BBA42" s="11"/>
      <c r="BBB42" s="11"/>
      <c r="BBC42" s="11"/>
      <c r="BBD42" s="11"/>
      <c r="BBE42" s="11"/>
      <c r="BBF42" s="11"/>
      <c r="BBG42" s="11"/>
      <c r="BBH42" s="11"/>
      <c r="BBI42" s="11"/>
      <c r="BBJ42" s="11"/>
      <c r="BBK42" s="11"/>
      <c r="BBL42" s="11"/>
      <c r="BBM42" s="11"/>
      <c r="BBN42" s="11"/>
      <c r="BBO42" s="11"/>
      <c r="BBP42" s="11"/>
      <c r="BBQ42" s="11"/>
      <c r="BBR42" s="11"/>
      <c r="BBS42" s="11"/>
      <c r="BBT42" s="11"/>
      <c r="BBU42" s="11"/>
      <c r="BBV42" s="11"/>
      <c r="BBW42" s="11"/>
      <c r="BBX42" s="11"/>
      <c r="BBY42" s="11"/>
      <c r="BBZ42" s="11"/>
      <c r="BCA42" s="11"/>
      <c r="BCB42" s="11"/>
      <c r="BCC42" s="11"/>
      <c r="BCD42" s="11"/>
      <c r="BCE42" s="11"/>
      <c r="BCF42" s="11"/>
      <c r="BCG42" s="11"/>
      <c r="BCH42" s="11"/>
      <c r="BCI42" s="11"/>
      <c r="BCJ42" s="11"/>
      <c r="BCK42" s="11"/>
      <c r="BCL42" s="11"/>
      <c r="BCM42" s="11"/>
      <c r="BCN42" s="11"/>
      <c r="BCO42" s="11"/>
      <c r="BCP42" s="11"/>
      <c r="BCQ42" s="11"/>
      <c r="BCR42" s="11"/>
      <c r="BCS42" s="11"/>
      <c r="BCT42" s="11"/>
      <c r="BCU42" s="11"/>
      <c r="BCV42" s="11"/>
      <c r="BCW42" s="11"/>
      <c r="BCX42" s="11"/>
      <c r="BCY42" s="11"/>
      <c r="BCZ42" s="11"/>
      <c r="BDA42" s="11"/>
      <c r="BDB42" s="11"/>
      <c r="BDC42" s="11"/>
      <c r="BDD42" s="11"/>
      <c r="BDE42" s="11"/>
      <c r="BDF42" s="11"/>
      <c r="BDG42" s="11"/>
      <c r="BDH42" s="11"/>
      <c r="BDI42" s="11"/>
      <c r="BDJ42" s="11"/>
      <c r="BDK42" s="11"/>
      <c r="BDL42" s="11"/>
      <c r="BDM42" s="11"/>
      <c r="BDN42" s="11"/>
      <c r="BDO42" s="11"/>
      <c r="BDP42" s="11"/>
      <c r="BDQ42" s="11"/>
      <c r="BDR42" s="11"/>
      <c r="BDS42" s="11"/>
      <c r="BDT42" s="11"/>
      <c r="BDU42" s="11"/>
      <c r="BDV42" s="11"/>
      <c r="BDW42" s="11"/>
      <c r="BDX42" s="11"/>
      <c r="BDY42" s="11"/>
      <c r="BDZ42" s="11"/>
      <c r="BEA42" s="11"/>
      <c r="BEB42" s="11"/>
      <c r="BEC42" s="11"/>
      <c r="BED42" s="11"/>
      <c r="BEE42" s="11"/>
      <c r="BEF42" s="11"/>
      <c r="BEG42" s="11"/>
      <c r="BEH42" s="11"/>
      <c r="BEI42" s="11"/>
      <c r="BEJ42" s="11"/>
      <c r="BEK42" s="11"/>
      <c r="BEL42" s="11"/>
      <c r="BEM42" s="11"/>
      <c r="BEN42" s="11"/>
      <c r="BEO42" s="11"/>
      <c r="BEP42" s="11"/>
      <c r="BEQ42" s="11"/>
      <c r="BER42" s="11"/>
      <c r="BES42" s="11"/>
      <c r="BET42" s="11"/>
      <c r="BEU42" s="11"/>
      <c r="BEV42" s="11"/>
      <c r="BEW42" s="11"/>
      <c r="BEX42" s="11"/>
      <c r="BEY42" s="11"/>
      <c r="BEZ42" s="11"/>
      <c r="BFA42" s="11"/>
      <c r="BFB42" s="11"/>
      <c r="BFC42" s="11"/>
      <c r="BFD42" s="11"/>
      <c r="BFE42" s="11"/>
      <c r="BFF42" s="11"/>
      <c r="BFG42" s="11"/>
      <c r="BFH42" s="11"/>
      <c r="BFI42" s="11"/>
      <c r="BFJ42" s="11"/>
      <c r="BFK42" s="11"/>
      <c r="BFL42" s="11"/>
      <c r="BFM42" s="11"/>
      <c r="BFN42" s="11"/>
      <c r="BFO42" s="11"/>
      <c r="BFP42" s="11"/>
      <c r="BFQ42" s="11"/>
      <c r="BFR42" s="11"/>
      <c r="BFS42" s="11"/>
      <c r="BFT42" s="11"/>
      <c r="BFU42" s="11"/>
      <c r="BFV42" s="11"/>
      <c r="BFW42" s="11"/>
      <c r="BFX42" s="11"/>
      <c r="BFY42" s="11"/>
      <c r="BFZ42" s="11"/>
      <c r="BGA42" s="11"/>
      <c r="BGB42" s="11"/>
      <c r="BGC42" s="11"/>
      <c r="BGD42" s="11"/>
      <c r="BGE42" s="11"/>
      <c r="BGF42" s="11"/>
      <c r="BGG42" s="11"/>
      <c r="BGH42" s="11"/>
      <c r="BGI42" s="11"/>
      <c r="BGJ42" s="11"/>
      <c r="BGK42" s="11"/>
      <c r="BGL42" s="11"/>
      <c r="BGM42" s="11"/>
      <c r="BGN42" s="11"/>
      <c r="BGO42" s="11"/>
      <c r="BGP42" s="11"/>
      <c r="BGQ42" s="11"/>
      <c r="BGR42" s="11"/>
      <c r="BGS42" s="11"/>
      <c r="BGT42" s="11"/>
      <c r="BGU42" s="11"/>
      <c r="BGV42" s="11"/>
      <c r="BGW42" s="11"/>
      <c r="BGX42" s="11"/>
      <c r="BGY42" s="11"/>
      <c r="BGZ42" s="11"/>
      <c r="BHA42" s="11"/>
      <c r="BHB42" s="11"/>
      <c r="BHC42" s="11"/>
      <c r="BHD42" s="11"/>
      <c r="BHE42" s="11"/>
      <c r="BHF42" s="11"/>
      <c r="BHG42" s="11"/>
      <c r="BHH42" s="11"/>
      <c r="BHI42" s="11"/>
      <c r="BHJ42" s="11"/>
      <c r="BHK42" s="11"/>
      <c r="BHL42" s="11"/>
      <c r="BHM42" s="11"/>
      <c r="BHN42" s="11"/>
      <c r="BHO42" s="11"/>
      <c r="BHP42" s="11"/>
      <c r="BHQ42" s="11"/>
      <c r="BHR42" s="11"/>
      <c r="BHS42" s="11"/>
      <c r="BHT42" s="11"/>
      <c r="BHU42" s="11"/>
      <c r="BHV42" s="11"/>
      <c r="BHW42" s="11"/>
      <c r="BHX42" s="11"/>
      <c r="BHY42" s="11"/>
      <c r="BHZ42" s="11"/>
      <c r="BIA42" s="11"/>
      <c r="BIB42" s="11"/>
      <c r="BIC42" s="11"/>
      <c r="BID42" s="11"/>
      <c r="BIE42" s="11"/>
      <c r="BIF42" s="11"/>
      <c r="BIG42" s="11"/>
      <c r="BIH42" s="11"/>
      <c r="BII42" s="11"/>
      <c r="BIJ42" s="11"/>
      <c r="BIK42" s="11"/>
      <c r="BIL42" s="11"/>
      <c r="BIM42" s="11"/>
      <c r="BIN42" s="11"/>
      <c r="BIO42" s="11"/>
      <c r="BIP42" s="11"/>
      <c r="BIQ42" s="11"/>
      <c r="BIR42" s="11"/>
      <c r="BIS42" s="11"/>
      <c r="BIT42" s="11"/>
      <c r="BIU42" s="11"/>
      <c r="BIV42" s="11"/>
      <c r="BIW42" s="11"/>
      <c r="BIX42" s="11"/>
      <c r="BIY42" s="11"/>
      <c r="BIZ42" s="11"/>
      <c r="BJA42" s="11"/>
      <c r="BJB42" s="11"/>
      <c r="BJC42" s="11"/>
      <c r="BJD42" s="11"/>
      <c r="BJE42" s="11"/>
      <c r="BJF42" s="11"/>
      <c r="BJG42" s="11"/>
      <c r="BJH42" s="11"/>
      <c r="BJI42" s="11"/>
      <c r="BJJ42" s="11"/>
      <c r="BJK42" s="11"/>
      <c r="BJL42" s="11"/>
      <c r="BJM42" s="11"/>
      <c r="BJN42" s="11"/>
      <c r="BJO42" s="11"/>
      <c r="BJP42" s="11"/>
      <c r="BJQ42" s="11"/>
      <c r="BJR42" s="11"/>
      <c r="BJS42" s="11"/>
      <c r="BJT42" s="11"/>
      <c r="BJU42" s="11"/>
      <c r="BJV42" s="11"/>
      <c r="BJW42" s="11"/>
      <c r="BJX42" s="11"/>
      <c r="BJY42" s="11"/>
      <c r="BJZ42" s="11"/>
      <c r="BKA42" s="11"/>
      <c r="BKB42" s="11"/>
      <c r="BKC42" s="11"/>
      <c r="BKD42" s="11"/>
      <c r="BKE42" s="11"/>
      <c r="BKF42" s="11"/>
      <c r="BKG42" s="11"/>
      <c r="BKH42" s="11"/>
      <c r="BKI42" s="11"/>
      <c r="BKJ42" s="11"/>
      <c r="BKK42" s="11"/>
      <c r="BKL42" s="11"/>
      <c r="BKM42" s="11"/>
      <c r="BKN42" s="11"/>
      <c r="BKO42" s="11"/>
      <c r="BKP42" s="11"/>
      <c r="BKQ42" s="11"/>
      <c r="BKR42" s="11"/>
      <c r="BKS42" s="11"/>
      <c r="BKT42" s="11"/>
      <c r="BKU42" s="11"/>
      <c r="BKV42" s="11"/>
      <c r="BKW42" s="11"/>
      <c r="BKX42" s="11"/>
      <c r="BKY42" s="11"/>
      <c r="BKZ42" s="11"/>
      <c r="BLA42" s="11"/>
      <c r="BLB42" s="11"/>
      <c r="BLC42" s="11"/>
      <c r="BLD42" s="11"/>
      <c r="BLE42" s="11"/>
      <c r="BLF42" s="11"/>
      <c r="BLG42" s="11"/>
      <c r="BLH42" s="11"/>
      <c r="BLI42" s="11"/>
      <c r="BLJ42" s="11"/>
      <c r="BLK42" s="11"/>
      <c r="BLL42" s="11"/>
      <c r="BLM42" s="11"/>
      <c r="BLN42" s="11"/>
      <c r="BLO42" s="11"/>
      <c r="BLP42" s="11"/>
      <c r="BLQ42" s="11"/>
      <c r="BLR42" s="11"/>
      <c r="BLS42" s="11"/>
      <c r="BLT42" s="11"/>
      <c r="BLU42" s="11"/>
      <c r="BLV42" s="11"/>
      <c r="BLW42" s="11"/>
      <c r="BLX42" s="11"/>
      <c r="BLY42" s="11"/>
      <c r="BLZ42" s="11"/>
      <c r="BMA42" s="11"/>
      <c r="BMB42" s="11"/>
      <c r="BMC42" s="11"/>
      <c r="BMD42" s="11"/>
      <c r="BME42" s="11"/>
      <c r="BMF42" s="11"/>
      <c r="BMG42" s="11"/>
      <c r="BMH42" s="11"/>
      <c r="BMI42" s="11"/>
      <c r="BMJ42" s="11"/>
      <c r="BMK42" s="11"/>
      <c r="BML42" s="11"/>
      <c r="BMM42" s="11"/>
      <c r="BMN42" s="11"/>
      <c r="BMO42" s="11"/>
      <c r="BMP42" s="11"/>
      <c r="BMQ42" s="11"/>
      <c r="BMR42" s="11"/>
      <c r="BMS42" s="11"/>
      <c r="BMT42" s="11"/>
      <c r="BMU42" s="11"/>
      <c r="BMV42" s="11"/>
      <c r="BMW42" s="11"/>
      <c r="BMX42" s="11"/>
      <c r="BMY42" s="11"/>
      <c r="BMZ42" s="11"/>
      <c r="BNA42" s="11"/>
      <c r="BNB42" s="11"/>
      <c r="BNC42" s="11"/>
      <c r="BND42" s="11"/>
      <c r="BNE42" s="11"/>
      <c r="BNF42" s="11"/>
      <c r="BNG42" s="11"/>
      <c r="BNH42" s="11"/>
      <c r="BNI42" s="11"/>
      <c r="BNJ42" s="11"/>
      <c r="BNK42" s="11"/>
      <c r="BNL42" s="11"/>
      <c r="BNM42" s="11"/>
      <c r="BNN42" s="11"/>
      <c r="BNO42" s="11"/>
      <c r="BNP42" s="11"/>
      <c r="BNQ42" s="11"/>
      <c r="BNR42" s="11"/>
      <c r="BNS42" s="11"/>
      <c r="BNT42" s="11"/>
      <c r="BNU42" s="11"/>
      <c r="BNV42" s="11"/>
      <c r="BNW42" s="11"/>
      <c r="BNX42" s="11"/>
      <c r="BNY42" s="11"/>
      <c r="BNZ42" s="11"/>
      <c r="BOA42" s="11"/>
      <c r="BOB42" s="11"/>
      <c r="BOC42" s="11"/>
      <c r="BOD42" s="11"/>
      <c r="BOE42" s="11"/>
      <c r="BOF42" s="11"/>
      <c r="BOG42" s="11"/>
      <c r="BOH42" s="11"/>
      <c r="BOI42" s="11"/>
      <c r="BOJ42" s="11"/>
      <c r="BOK42" s="11"/>
      <c r="BOL42" s="11"/>
      <c r="BOM42" s="11"/>
      <c r="BON42" s="11"/>
      <c r="BOO42" s="11"/>
      <c r="BOP42" s="11"/>
      <c r="BOQ42" s="11"/>
      <c r="BOR42" s="11"/>
      <c r="BOS42" s="11"/>
      <c r="BOT42" s="11"/>
      <c r="BOU42" s="11"/>
      <c r="BOV42" s="11"/>
      <c r="BOW42" s="11"/>
      <c r="BOX42" s="11"/>
      <c r="BOY42" s="11"/>
      <c r="BOZ42" s="11"/>
      <c r="BPA42" s="11"/>
      <c r="BPB42" s="11"/>
      <c r="BPC42" s="11"/>
      <c r="BPD42" s="11"/>
      <c r="BPE42" s="11"/>
      <c r="BPF42" s="11"/>
      <c r="BPG42" s="11"/>
      <c r="BPH42" s="11"/>
      <c r="BPI42" s="11"/>
      <c r="BPJ42" s="11"/>
      <c r="BPK42" s="11"/>
      <c r="BPL42" s="11"/>
      <c r="BPM42" s="11"/>
      <c r="BPN42" s="11"/>
      <c r="BPO42" s="11"/>
      <c r="BPP42" s="11"/>
      <c r="BPQ42" s="11"/>
      <c r="BPR42" s="11"/>
      <c r="BPS42" s="11"/>
      <c r="BPT42" s="11"/>
      <c r="BPU42" s="11"/>
      <c r="BPV42" s="11"/>
      <c r="BPW42" s="11"/>
      <c r="BPX42" s="11"/>
      <c r="BPY42" s="11"/>
      <c r="BPZ42" s="11"/>
      <c r="BQA42" s="11"/>
      <c r="BQB42" s="11"/>
      <c r="BQC42" s="11"/>
      <c r="BQD42" s="11"/>
      <c r="BQE42" s="11"/>
      <c r="BQF42" s="11"/>
      <c r="BQG42" s="11"/>
      <c r="BQH42" s="11"/>
      <c r="BQI42" s="11"/>
      <c r="BQJ42" s="11"/>
      <c r="BQK42" s="11"/>
      <c r="BQL42" s="11"/>
      <c r="BQM42" s="11"/>
      <c r="BQN42" s="11"/>
      <c r="BQO42" s="11"/>
      <c r="BQP42" s="11"/>
      <c r="BQQ42" s="11"/>
      <c r="BQR42" s="11"/>
      <c r="BQS42" s="11"/>
      <c r="BQT42" s="11"/>
      <c r="BQU42" s="11"/>
      <c r="BQV42" s="11"/>
      <c r="BQW42" s="11"/>
      <c r="BQX42" s="11"/>
      <c r="BQY42" s="11"/>
      <c r="BQZ42" s="11"/>
      <c r="BRA42" s="11"/>
      <c r="BRB42" s="11"/>
      <c r="BRC42" s="11"/>
      <c r="BRD42" s="11"/>
      <c r="BRE42" s="11"/>
      <c r="BRF42" s="11"/>
      <c r="BRG42" s="11"/>
      <c r="BRH42" s="11"/>
      <c r="BRI42" s="11"/>
      <c r="BRJ42" s="11"/>
      <c r="BRK42" s="11"/>
      <c r="BRL42" s="11"/>
      <c r="BRM42" s="11"/>
      <c r="BRN42" s="11"/>
      <c r="BRO42" s="11"/>
      <c r="BRP42" s="11"/>
      <c r="BRQ42" s="11"/>
      <c r="BRR42" s="11"/>
      <c r="BRS42" s="11"/>
      <c r="BRT42" s="11"/>
      <c r="BRU42" s="11"/>
      <c r="BRV42" s="11"/>
      <c r="BRW42" s="11"/>
      <c r="BRX42" s="11"/>
      <c r="BRY42" s="11"/>
      <c r="BRZ42" s="11"/>
      <c r="BSA42" s="11"/>
      <c r="BSB42" s="11"/>
      <c r="BSC42" s="11"/>
      <c r="BSD42" s="11"/>
      <c r="BSE42" s="11"/>
      <c r="BSF42" s="11"/>
      <c r="BSG42" s="11"/>
      <c r="BSH42" s="11"/>
      <c r="BSI42" s="11"/>
      <c r="BSJ42" s="11"/>
      <c r="BSK42" s="11"/>
      <c r="BSL42" s="11"/>
      <c r="BSM42" s="11"/>
      <c r="BSN42" s="11"/>
      <c r="BSO42" s="11"/>
      <c r="BSP42" s="11"/>
      <c r="BSQ42" s="11"/>
      <c r="BSR42" s="11"/>
      <c r="BSS42" s="11"/>
      <c r="BST42" s="11"/>
      <c r="BSU42" s="11"/>
      <c r="BSV42" s="11"/>
      <c r="BSW42" s="11"/>
      <c r="BSX42" s="11"/>
      <c r="BSY42" s="11"/>
      <c r="BSZ42" s="11"/>
      <c r="BTA42" s="11"/>
      <c r="BTB42" s="11"/>
      <c r="BTC42" s="11"/>
      <c r="BTD42" s="11"/>
      <c r="BTE42" s="11"/>
      <c r="BTF42" s="11"/>
      <c r="BTG42" s="11"/>
      <c r="BTH42" s="11"/>
      <c r="BTI42" s="11"/>
      <c r="BTJ42" s="11"/>
      <c r="BTK42" s="11"/>
      <c r="BTL42" s="11"/>
      <c r="BTM42" s="11"/>
      <c r="BTN42" s="11"/>
      <c r="BTO42" s="11"/>
      <c r="BTP42" s="11"/>
      <c r="BTQ42" s="11"/>
      <c r="BTR42" s="11"/>
      <c r="BTS42" s="11"/>
      <c r="BTT42" s="11"/>
      <c r="BTU42" s="11"/>
      <c r="BTV42" s="11"/>
      <c r="BTW42" s="11"/>
      <c r="BTX42" s="11"/>
      <c r="BTY42" s="11"/>
      <c r="BTZ42" s="11"/>
      <c r="BUA42" s="11"/>
      <c r="BUB42" s="11"/>
      <c r="BUC42" s="11"/>
      <c r="BUD42" s="11"/>
      <c r="BUE42" s="11"/>
      <c r="BUF42" s="11"/>
      <c r="BUG42" s="11"/>
      <c r="BUH42" s="11"/>
      <c r="BUI42" s="11"/>
      <c r="BUJ42" s="11"/>
      <c r="BUK42" s="11"/>
      <c r="BUL42" s="11"/>
      <c r="BUM42" s="11"/>
      <c r="BUN42" s="11"/>
      <c r="BUO42" s="11"/>
      <c r="BUP42" s="11"/>
      <c r="BUQ42" s="11"/>
      <c r="BUR42" s="11"/>
      <c r="BUS42" s="11"/>
      <c r="BUT42" s="11"/>
      <c r="BUU42" s="11"/>
      <c r="BUV42" s="11"/>
      <c r="BUW42" s="11"/>
      <c r="BUX42" s="11"/>
      <c r="BUY42" s="11"/>
      <c r="BUZ42" s="11"/>
      <c r="BVA42" s="11"/>
      <c r="BVB42" s="11"/>
      <c r="BVC42" s="11"/>
      <c r="BVD42" s="11"/>
      <c r="BVE42" s="11"/>
      <c r="BVF42" s="11"/>
      <c r="BVG42" s="11"/>
      <c r="BVH42" s="11"/>
      <c r="BVI42" s="11"/>
      <c r="BVJ42" s="11"/>
      <c r="BVK42" s="11"/>
      <c r="BVL42" s="11"/>
      <c r="BVM42" s="11"/>
      <c r="BVN42" s="11"/>
      <c r="BVO42" s="11"/>
      <c r="BVP42" s="11"/>
      <c r="BVQ42" s="11"/>
      <c r="BVR42" s="11"/>
      <c r="BVS42" s="11"/>
      <c r="BVT42" s="11"/>
      <c r="BVU42" s="11"/>
      <c r="BVV42" s="11"/>
      <c r="BVW42" s="11"/>
      <c r="BVX42" s="11"/>
      <c r="BVY42" s="11"/>
      <c r="BVZ42" s="11"/>
      <c r="BWA42" s="11"/>
      <c r="BWB42" s="11"/>
      <c r="BWC42" s="11"/>
      <c r="BWD42" s="11"/>
      <c r="BWE42" s="11"/>
      <c r="BWF42" s="11"/>
      <c r="BWG42" s="11"/>
      <c r="BWH42" s="11"/>
      <c r="BWI42" s="11"/>
      <c r="BWJ42" s="11"/>
      <c r="BWK42" s="11"/>
      <c r="BWL42" s="11"/>
      <c r="BWM42" s="11"/>
      <c r="BWN42" s="11"/>
      <c r="BWO42" s="11"/>
      <c r="BWP42" s="11"/>
      <c r="BWQ42" s="11"/>
      <c r="BWR42" s="11"/>
      <c r="BWS42" s="11"/>
      <c r="BWT42" s="11"/>
      <c r="BWU42" s="11"/>
      <c r="BWV42" s="11"/>
      <c r="BWW42" s="11"/>
      <c r="BWX42" s="11"/>
      <c r="BWY42" s="11"/>
      <c r="BWZ42" s="11"/>
      <c r="BXA42" s="11"/>
      <c r="BXB42" s="11"/>
      <c r="BXC42" s="11"/>
      <c r="BXD42" s="11"/>
      <c r="BXE42" s="11"/>
      <c r="BXF42" s="11"/>
      <c r="BXG42" s="11"/>
      <c r="BXH42" s="11"/>
      <c r="BXI42" s="11"/>
      <c r="BXJ42" s="11"/>
      <c r="BXK42" s="11"/>
      <c r="BXL42" s="11"/>
      <c r="BXM42" s="11"/>
      <c r="BXN42" s="11"/>
      <c r="BXO42" s="11"/>
      <c r="BXP42" s="11"/>
      <c r="BXQ42" s="11"/>
      <c r="BXR42" s="11"/>
      <c r="BXS42" s="11"/>
      <c r="BXT42" s="11"/>
      <c r="BXU42" s="11"/>
      <c r="BXV42" s="11"/>
      <c r="BXW42" s="11"/>
      <c r="BXX42" s="11"/>
      <c r="BXY42" s="11"/>
      <c r="BXZ42" s="11"/>
      <c r="BYA42" s="11"/>
      <c r="BYB42" s="11"/>
      <c r="BYC42" s="11"/>
      <c r="BYD42" s="11"/>
      <c r="BYE42" s="11"/>
      <c r="BYF42" s="11"/>
      <c r="BYG42" s="11"/>
      <c r="BYH42" s="11"/>
      <c r="BYI42" s="11"/>
      <c r="BYJ42" s="11"/>
      <c r="BYK42" s="11"/>
      <c r="BYL42" s="11"/>
      <c r="BYM42" s="11"/>
      <c r="BYN42" s="11"/>
      <c r="BYO42" s="11"/>
      <c r="BYP42" s="11"/>
      <c r="BYQ42" s="11"/>
      <c r="BYR42" s="11"/>
      <c r="BYS42" s="11"/>
      <c r="BYT42" s="11"/>
      <c r="BYU42" s="11"/>
      <c r="BYV42" s="11"/>
      <c r="BYW42" s="11"/>
      <c r="BYX42" s="11"/>
      <c r="BYY42" s="11"/>
      <c r="BYZ42" s="11"/>
      <c r="BZA42" s="11"/>
      <c r="BZB42" s="11"/>
      <c r="BZC42" s="11"/>
      <c r="BZD42" s="11"/>
      <c r="BZE42" s="11"/>
      <c r="BZF42" s="11"/>
      <c r="BZG42" s="11"/>
      <c r="BZH42" s="11"/>
      <c r="BZI42" s="11"/>
      <c r="BZJ42" s="11"/>
      <c r="BZK42" s="11"/>
      <c r="BZL42" s="11"/>
      <c r="BZM42" s="11"/>
      <c r="BZN42" s="11"/>
      <c r="BZO42" s="11"/>
      <c r="BZP42" s="11"/>
      <c r="BZQ42" s="11"/>
      <c r="BZR42" s="11"/>
      <c r="BZS42" s="11"/>
      <c r="BZT42" s="11"/>
      <c r="BZU42" s="11"/>
      <c r="BZV42" s="11"/>
      <c r="BZW42" s="11"/>
      <c r="BZX42" s="11"/>
      <c r="BZY42" s="11"/>
      <c r="BZZ42" s="11"/>
      <c r="CAA42" s="11"/>
      <c r="CAB42" s="11"/>
      <c r="CAC42" s="11"/>
      <c r="CAD42" s="11"/>
      <c r="CAE42" s="11"/>
      <c r="CAF42" s="11"/>
      <c r="CAG42" s="11"/>
      <c r="CAH42" s="11"/>
      <c r="CAI42" s="11"/>
      <c r="CAJ42" s="11"/>
      <c r="CAK42" s="11"/>
      <c r="CAL42" s="11"/>
      <c r="CAM42" s="11"/>
      <c r="CAN42" s="11"/>
      <c r="CAO42" s="11"/>
      <c r="CAP42" s="11"/>
      <c r="CAQ42" s="11"/>
      <c r="CAR42" s="11"/>
      <c r="CAS42" s="11"/>
      <c r="CAT42" s="11"/>
      <c r="CAU42" s="11"/>
      <c r="CAV42" s="11"/>
      <c r="CAW42" s="11"/>
      <c r="CAX42" s="11"/>
      <c r="CAY42" s="11"/>
      <c r="CAZ42" s="11"/>
      <c r="CBA42" s="11"/>
      <c r="CBB42" s="11"/>
      <c r="CBC42" s="11"/>
      <c r="CBD42" s="11"/>
      <c r="CBE42" s="11"/>
      <c r="CBF42" s="11"/>
      <c r="CBG42" s="11"/>
      <c r="CBH42" s="11"/>
      <c r="CBI42" s="11"/>
      <c r="CBJ42" s="11"/>
      <c r="CBK42" s="11"/>
      <c r="CBL42" s="11"/>
      <c r="CBM42" s="11"/>
      <c r="CBN42" s="11"/>
      <c r="CBO42" s="11"/>
      <c r="CBP42" s="11"/>
      <c r="CBQ42" s="11"/>
      <c r="CBR42" s="11"/>
      <c r="CBS42" s="11"/>
      <c r="CBT42" s="11"/>
      <c r="CBU42" s="11"/>
      <c r="CBV42" s="11"/>
      <c r="CBW42" s="11"/>
      <c r="CBX42" s="11"/>
      <c r="CBY42" s="11"/>
      <c r="CBZ42" s="11"/>
      <c r="CCA42" s="11"/>
      <c r="CCB42" s="11"/>
      <c r="CCC42" s="11"/>
      <c r="CCD42" s="11"/>
      <c r="CCE42" s="11"/>
      <c r="CCF42" s="11"/>
      <c r="CCG42" s="11"/>
      <c r="CCH42" s="11"/>
      <c r="CCI42" s="11"/>
      <c r="CCJ42" s="11"/>
      <c r="CCK42" s="11"/>
      <c r="CCL42" s="11"/>
      <c r="CCM42" s="11"/>
      <c r="CCN42" s="11"/>
      <c r="CCO42" s="11"/>
      <c r="CCP42" s="11"/>
      <c r="CCQ42" s="11"/>
      <c r="CCR42" s="11"/>
      <c r="CCS42" s="11"/>
      <c r="CCT42" s="11"/>
      <c r="CCU42" s="11"/>
      <c r="CCV42" s="11"/>
      <c r="CCW42" s="11"/>
      <c r="CCX42" s="11"/>
      <c r="CCY42" s="11"/>
      <c r="CCZ42" s="11"/>
      <c r="CDA42" s="11"/>
      <c r="CDB42" s="11"/>
      <c r="CDC42" s="11"/>
      <c r="CDD42" s="11"/>
      <c r="CDE42" s="11"/>
      <c r="CDF42" s="11"/>
      <c r="CDG42" s="11"/>
      <c r="CDH42" s="11"/>
      <c r="CDI42" s="11"/>
      <c r="CDJ42" s="11"/>
      <c r="CDK42" s="11"/>
      <c r="CDL42" s="11"/>
      <c r="CDM42" s="11"/>
      <c r="CDN42" s="11"/>
      <c r="CDO42" s="11"/>
      <c r="CDP42" s="11"/>
      <c r="CDQ42" s="11"/>
      <c r="CDR42" s="11"/>
      <c r="CDS42" s="11"/>
      <c r="CDT42" s="11"/>
      <c r="CDU42" s="11"/>
      <c r="CDV42" s="11"/>
      <c r="CDW42" s="11"/>
      <c r="CDX42" s="11"/>
      <c r="CDY42" s="11"/>
      <c r="CDZ42" s="11"/>
      <c r="CEA42" s="11"/>
      <c r="CEB42" s="11"/>
      <c r="CEC42" s="11"/>
      <c r="CED42" s="11"/>
      <c r="CEE42" s="11"/>
      <c r="CEF42" s="11"/>
      <c r="CEG42" s="11"/>
      <c r="CEH42" s="11"/>
      <c r="CEI42" s="11"/>
      <c r="CEJ42" s="11"/>
      <c r="CEK42" s="11"/>
      <c r="CEL42" s="11"/>
      <c r="CEM42" s="11"/>
      <c r="CEN42" s="11"/>
      <c r="CEO42" s="11"/>
      <c r="CEP42" s="11"/>
      <c r="CEQ42" s="11"/>
      <c r="CER42" s="11"/>
      <c r="CES42" s="11"/>
      <c r="CET42" s="11"/>
      <c r="CEU42" s="11"/>
      <c r="CEV42" s="11"/>
      <c r="CEW42" s="11"/>
      <c r="CEX42" s="11"/>
      <c r="CEY42" s="11"/>
      <c r="CEZ42" s="11"/>
      <c r="CFA42" s="11"/>
      <c r="CFB42" s="11"/>
      <c r="CFC42" s="11"/>
      <c r="CFD42" s="11"/>
      <c r="CFE42" s="11"/>
      <c r="CFF42" s="11"/>
      <c r="CFG42" s="11"/>
      <c r="CFH42" s="11"/>
      <c r="CFI42" s="11"/>
      <c r="CFJ42" s="11"/>
      <c r="CFK42" s="11"/>
      <c r="CFL42" s="11"/>
      <c r="CFM42" s="11"/>
      <c r="CFN42" s="11"/>
      <c r="CFO42" s="11"/>
      <c r="CFP42" s="11"/>
      <c r="CFQ42" s="11"/>
      <c r="CFR42" s="11"/>
      <c r="CFS42" s="11"/>
      <c r="CFT42" s="11"/>
      <c r="CFU42" s="11"/>
      <c r="CFV42" s="11"/>
      <c r="CFW42" s="11"/>
      <c r="CFX42" s="11"/>
      <c r="CFY42" s="11"/>
      <c r="CFZ42" s="11"/>
      <c r="CGA42" s="11"/>
      <c r="CGB42" s="11"/>
      <c r="CGC42" s="11"/>
      <c r="CGD42" s="11"/>
      <c r="CGE42" s="11"/>
      <c r="CGF42" s="11"/>
      <c r="CGG42" s="11"/>
      <c r="CGH42" s="11"/>
      <c r="CGI42" s="11"/>
      <c r="CGJ42" s="11"/>
      <c r="CGK42" s="11"/>
      <c r="CGL42" s="11"/>
      <c r="CGM42" s="11"/>
      <c r="CGN42" s="11"/>
      <c r="CGO42" s="11"/>
      <c r="CGP42" s="11"/>
      <c r="CGQ42" s="11"/>
      <c r="CGR42" s="11"/>
      <c r="CGS42" s="11"/>
      <c r="CGT42" s="11"/>
      <c r="CGU42" s="11"/>
      <c r="CGV42" s="11"/>
      <c r="CGW42" s="11"/>
      <c r="CGX42" s="11"/>
      <c r="CGY42" s="11"/>
      <c r="CGZ42" s="11"/>
      <c r="CHA42" s="11"/>
      <c r="CHB42" s="11"/>
      <c r="CHC42" s="11"/>
      <c r="CHD42" s="11"/>
      <c r="CHE42" s="11"/>
      <c r="CHF42" s="11"/>
      <c r="CHG42" s="11"/>
      <c r="CHH42" s="11"/>
      <c r="CHI42" s="11"/>
      <c r="CHJ42" s="11"/>
      <c r="CHK42" s="11"/>
      <c r="CHL42" s="11"/>
      <c r="CHM42" s="11"/>
      <c r="CHN42" s="11"/>
      <c r="CHO42" s="11"/>
      <c r="CHP42" s="11"/>
      <c r="CHQ42" s="11"/>
      <c r="CHR42" s="11"/>
      <c r="CHS42" s="11"/>
      <c r="CHT42" s="11"/>
      <c r="CHU42" s="11"/>
      <c r="CHV42" s="11"/>
      <c r="CHW42" s="11"/>
      <c r="CHX42" s="11"/>
      <c r="CHY42" s="11"/>
      <c r="CHZ42" s="11"/>
      <c r="CIA42" s="11"/>
      <c r="CIB42" s="11"/>
      <c r="CIC42" s="11"/>
      <c r="CID42" s="11"/>
      <c r="CIE42" s="11"/>
      <c r="CIF42" s="11"/>
      <c r="CIG42" s="11"/>
      <c r="CIH42" s="11"/>
      <c r="CII42" s="11"/>
      <c r="CIJ42" s="11"/>
      <c r="CIK42" s="11"/>
      <c r="CIL42" s="11"/>
      <c r="CIM42" s="11"/>
      <c r="CIN42" s="11"/>
      <c r="CIO42" s="11"/>
      <c r="CIP42" s="11"/>
      <c r="CIQ42" s="11"/>
      <c r="CIR42" s="11"/>
      <c r="CIS42" s="11"/>
      <c r="CIT42" s="11"/>
      <c r="CIU42" s="11"/>
      <c r="CIV42" s="11"/>
      <c r="CIW42" s="11"/>
      <c r="CIX42" s="11"/>
      <c r="CIY42" s="11"/>
      <c r="CIZ42" s="11"/>
      <c r="CJA42" s="11"/>
      <c r="CJB42" s="11"/>
      <c r="CJC42" s="11"/>
      <c r="CJD42" s="11"/>
      <c r="CJE42" s="11"/>
      <c r="CJF42" s="11"/>
      <c r="CJG42" s="11"/>
      <c r="CJH42" s="11"/>
      <c r="CJI42" s="11"/>
      <c r="CJJ42" s="11"/>
      <c r="CJK42" s="11"/>
      <c r="CJL42" s="11"/>
      <c r="CJM42" s="11"/>
      <c r="CJN42" s="11"/>
      <c r="CJO42" s="11"/>
      <c r="CJP42" s="11"/>
      <c r="CJQ42" s="11"/>
      <c r="CJR42" s="11"/>
      <c r="CJS42" s="11"/>
      <c r="CJT42" s="11"/>
      <c r="CJU42" s="11"/>
      <c r="CJV42" s="11"/>
      <c r="CJW42" s="11"/>
      <c r="CJX42" s="11"/>
      <c r="CJY42" s="11"/>
      <c r="CJZ42" s="11"/>
      <c r="CKA42" s="11"/>
      <c r="CKB42" s="11"/>
      <c r="CKC42" s="11"/>
      <c r="CKD42" s="11"/>
      <c r="CKE42" s="11"/>
      <c r="CKF42" s="11"/>
      <c r="CKG42" s="11"/>
      <c r="CKH42" s="11"/>
      <c r="CKI42" s="11"/>
      <c r="CKJ42" s="11"/>
      <c r="CKK42" s="11"/>
      <c r="CKL42" s="11"/>
      <c r="CKM42" s="11"/>
      <c r="CKN42" s="11"/>
      <c r="CKO42" s="11"/>
      <c r="CKP42" s="11"/>
      <c r="CKQ42" s="11"/>
      <c r="CKR42" s="11"/>
      <c r="CKS42" s="11"/>
      <c r="CKT42" s="11"/>
      <c r="CKU42" s="11"/>
      <c r="CKV42" s="11"/>
      <c r="CKW42" s="11"/>
      <c r="CKX42" s="11"/>
      <c r="CKY42" s="11"/>
      <c r="CKZ42" s="11"/>
      <c r="CLA42" s="11"/>
      <c r="CLB42" s="11"/>
      <c r="CLC42" s="11"/>
      <c r="CLD42" s="11"/>
      <c r="CLE42" s="11"/>
      <c r="CLF42" s="11"/>
      <c r="CLG42" s="11"/>
      <c r="CLH42" s="11"/>
      <c r="CLI42" s="11"/>
      <c r="CLJ42" s="11"/>
      <c r="CLK42" s="11"/>
      <c r="CLL42" s="11"/>
      <c r="CLM42" s="11"/>
      <c r="CLN42" s="11"/>
      <c r="CLO42" s="11"/>
      <c r="CLP42" s="11"/>
      <c r="CLQ42" s="11"/>
      <c r="CLR42" s="11"/>
      <c r="CLS42" s="11"/>
      <c r="CLT42" s="11"/>
      <c r="CLU42" s="11"/>
      <c r="CLV42" s="11"/>
      <c r="CLW42" s="11"/>
      <c r="CLX42" s="11"/>
      <c r="CLY42" s="11"/>
      <c r="CLZ42" s="11"/>
      <c r="CMA42" s="11"/>
      <c r="CMB42" s="11"/>
      <c r="CMC42" s="11"/>
      <c r="CMD42" s="11"/>
      <c r="CME42" s="11"/>
      <c r="CMF42" s="11"/>
      <c r="CMG42" s="11"/>
      <c r="CMH42" s="11"/>
      <c r="CMI42" s="11"/>
      <c r="CMJ42" s="11"/>
      <c r="CMK42" s="11"/>
      <c r="CML42" s="11"/>
      <c r="CMM42" s="11"/>
      <c r="CMN42" s="11"/>
      <c r="CMO42" s="11"/>
      <c r="CMP42" s="11"/>
      <c r="CMQ42" s="11"/>
      <c r="CMR42" s="11"/>
      <c r="CMS42" s="11"/>
      <c r="CMT42" s="11"/>
      <c r="CMU42" s="11"/>
      <c r="CMV42" s="11"/>
      <c r="CMW42" s="11"/>
      <c r="CMX42" s="11"/>
      <c r="CMY42" s="11"/>
      <c r="CMZ42" s="11"/>
      <c r="CNA42" s="11"/>
      <c r="CNB42" s="11"/>
      <c r="CNC42" s="11"/>
      <c r="CND42" s="11"/>
      <c r="CNE42" s="11"/>
      <c r="CNF42" s="11"/>
      <c r="CNG42" s="11"/>
      <c r="CNH42" s="11"/>
      <c r="CNI42" s="11"/>
      <c r="CNJ42" s="11"/>
      <c r="CNK42" s="11"/>
      <c r="CNL42" s="11"/>
      <c r="CNM42" s="11"/>
      <c r="CNN42" s="11"/>
      <c r="CNO42" s="11"/>
      <c r="CNP42" s="11"/>
      <c r="CNQ42" s="11"/>
      <c r="CNR42" s="11"/>
      <c r="CNS42" s="11"/>
      <c r="CNT42" s="11"/>
      <c r="CNU42" s="11"/>
      <c r="CNV42" s="11"/>
      <c r="CNW42" s="11"/>
      <c r="CNX42" s="11"/>
      <c r="CNY42" s="11"/>
      <c r="CNZ42" s="11"/>
      <c r="COA42" s="11"/>
      <c r="COB42" s="11"/>
      <c r="COC42" s="11"/>
      <c r="COD42" s="11"/>
      <c r="COE42" s="11"/>
      <c r="COF42" s="11"/>
      <c r="COG42" s="11"/>
      <c r="COH42" s="11"/>
      <c r="COI42" s="11"/>
      <c r="COJ42" s="11"/>
      <c r="COK42" s="11"/>
      <c r="COL42" s="11"/>
      <c r="COM42" s="11"/>
      <c r="CON42" s="11"/>
      <c r="COO42" s="11"/>
      <c r="COP42" s="11"/>
      <c r="COQ42" s="11"/>
      <c r="COR42" s="11"/>
      <c r="COS42" s="11"/>
      <c r="COT42" s="11"/>
      <c r="COU42" s="11"/>
      <c r="COV42" s="11"/>
      <c r="COW42" s="11"/>
      <c r="COX42" s="11"/>
      <c r="COY42" s="11"/>
      <c r="COZ42" s="11"/>
      <c r="CPA42" s="11"/>
      <c r="CPB42" s="11"/>
      <c r="CPC42" s="11"/>
      <c r="CPD42" s="11"/>
      <c r="CPE42" s="11"/>
      <c r="CPF42" s="11"/>
      <c r="CPG42" s="11"/>
      <c r="CPH42" s="11"/>
      <c r="CPI42" s="11"/>
      <c r="CPJ42" s="11"/>
      <c r="CPK42" s="11"/>
      <c r="CPL42" s="11"/>
      <c r="CPM42" s="11"/>
      <c r="CPN42" s="11"/>
      <c r="CPO42" s="11"/>
      <c r="CPP42" s="11"/>
      <c r="CPQ42" s="11"/>
      <c r="CPR42" s="11"/>
      <c r="CPS42" s="11"/>
      <c r="CPT42" s="11"/>
      <c r="CPU42" s="11"/>
      <c r="CPV42" s="11"/>
      <c r="CPW42" s="11"/>
      <c r="CPX42" s="11"/>
      <c r="CPY42" s="11"/>
      <c r="CPZ42" s="11"/>
      <c r="CQA42" s="11"/>
      <c r="CQB42" s="11"/>
      <c r="CQC42" s="11"/>
      <c r="CQD42" s="11"/>
      <c r="CQE42" s="11"/>
      <c r="CQF42" s="11"/>
      <c r="CQG42" s="11"/>
      <c r="CQH42" s="11"/>
      <c r="CQI42" s="11"/>
      <c r="CQJ42" s="11"/>
      <c r="CQK42" s="11"/>
      <c r="CQL42" s="11"/>
      <c r="CQM42" s="11"/>
      <c r="CQN42" s="11"/>
      <c r="CQO42" s="11"/>
      <c r="CQP42" s="11"/>
      <c r="CQQ42" s="11"/>
      <c r="CQR42" s="11"/>
      <c r="CQS42" s="11"/>
      <c r="CQT42" s="11"/>
      <c r="CQU42" s="11"/>
      <c r="CQV42" s="11"/>
      <c r="CQW42" s="11"/>
      <c r="CQX42" s="11"/>
      <c r="CQY42" s="11"/>
      <c r="CQZ42" s="11"/>
      <c r="CRA42" s="11"/>
      <c r="CRB42" s="11"/>
      <c r="CRC42" s="11"/>
      <c r="CRD42" s="11"/>
      <c r="CRE42" s="11"/>
      <c r="CRF42" s="11"/>
      <c r="CRG42" s="11"/>
      <c r="CRH42" s="11"/>
      <c r="CRI42" s="11"/>
      <c r="CRJ42" s="11"/>
      <c r="CRK42" s="11"/>
      <c r="CRL42" s="11"/>
      <c r="CRM42" s="11"/>
      <c r="CRN42" s="11"/>
      <c r="CRO42" s="11"/>
      <c r="CRP42" s="11"/>
      <c r="CRQ42" s="11"/>
      <c r="CRR42" s="11"/>
      <c r="CRS42" s="11"/>
      <c r="CRT42" s="11"/>
      <c r="CRU42" s="11"/>
      <c r="CRV42" s="11"/>
      <c r="CRW42" s="11"/>
      <c r="CRX42" s="11"/>
      <c r="CRY42" s="11"/>
      <c r="CRZ42" s="11"/>
      <c r="CSA42" s="11"/>
      <c r="CSB42" s="11"/>
      <c r="CSC42" s="11"/>
      <c r="CSD42" s="11"/>
      <c r="CSE42" s="11"/>
      <c r="CSF42" s="11"/>
      <c r="CSG42" s="11"/>
      <c r="CSH42" s="11"/>
      <c r="CSI42" s="11"/>
      <c r="CSJ42" s="11"/>
      <c r="CSK42" s="11"/>
      <c r="CSL42" s="11"/>
      <c r="CSM42" s="11"/>
      <c r="CSN42" s="11"/>
      <c r="CSO42" s="11"/>
      <c r="CSP42" s="11"/>
      <c r="CSQ42" s="11"/>
      <c r="CSR42" s="11"/>
      <c r="CSS42" s="11"/>
      <c r="CST42" s="11"/>
      <c r="CSU42" s="11"/>
      <c r="CSV42" s="11"/>
      <c r="CSW42" s="11"/>
      <c r="CSX42" s="11"/>
      <c r="CSY42" s="11"/>
      <c r="CSZ42" s="11"/>
      <c r="CTA42" s="11"/>
      <c r="CTB42" s="11"/>
      <c r="CTC42" s="11"/>
      <c r="CTD42" s="11"/>
      <c r="CTE42" s="11"/>
      <c r="CTF42" s="11"/>
      <c r="CTG42" s="11"/>
      <c r="CTH42" s="11"/>
      <c r="CTI42" s="11"/>
      <c r="CTJ42" s="11"/>
      <c r="CTK42" s="11"/>
      <c r="CTL42" s="11"/>
      <c r="CTM42" s="11"/>
      <c r="CTN42" s="11"/>
      <c r="CTO42" s="11"/>
      <c r="CTP42" s="11"/>
      <c r="CTQ42" s="11"/>
      <c r="CTR42" s="11"/>
      <c r="CTS42" s="11"/>
      <c r="CTT42" s="11"/>
      <c r="CTU42" s="11"/>
      <c r="CTV42" s="11"/>
      <c r="CTW42" s="11"/>
      <c r="CTX42" s="11"/>
      <c r="CTY42" s="11"/>
      <c r="CTZ42" s="11"/>
      <c r="CUA42" s="11"/>
      <c r="CUB42" s="11"/>
      <c r="CUC42" s="11"/>
      <c r="CUD42" s="11"/>
      <c r="CUE42" s="11"/>
      <c r="CUF42" s="11"/>
      <c r="CUG42" s="11"/>
      <c r="CUH42" s="11"/>
      <c r="CUI42" s="11"/>
      <c r="CUJ42" s="11"/>
      <c r="CUK42" s="11"/>
      <c r="CUL42" s="11"/>
      <c r="CUM42" s="11"/>
      <c r="CUN42" s="11"/>
      <c r="CUO42" s="11"/>
      <c r="CUP42" s="11"/>
      <c r="CUQ42" s="11"/>
      <c r="CUR42" s="11"/>
      <c r="CUS42" s="11"/>
      <c r="CUT42" s="11"/>
      <c r="CUU42" s="11"/>
      <c r="CUV42" s="11"/>
      <c r="CUW42" s="11"/>
      <c r="CUX42" s="11"/>
      <c r="CUY42" s="11"/>
      <c r="CUZ42" s="11"/>
      <c r="CVA42" s="11"/>
      <c r="CVB42" s="11"/>
      <c r="CVC42" s="11"/>
      <c r="CVD42" s="11"/>
      <c r="CVE42" s="11"/>
      <c r="CVF42" s="11"/>
      <c r="CVG42" s="11"/>
      <c r="CVH42" s="11"/>
      <c r="CVI42" s="11"/>
      <c r="CVJ42" s="11"/>
      <c r="CVK42" s="11"/>
      <c r="CVL42" s="11"/>
      <c r="CVM42" s="11"/>
      <c r="CVN42" s="11"/>
      <c r="CVO42" s="11"/>
      <c r="CVP42" s="11"/>
      <c r="CVQ42" s="11"/>
      <c r="CVR42" s="11"/>
      <c r="CVS42" s="11"/>
      <c r="CVT42" s="11"/>
      <c r="CVU42" s="11"/>
      <c r="CVV42" s="11"/>
      <c r="CVW42" s="11"/>
      <c r="CVX42" s="11"/>
      <c r="CVY42" s="11"/>
      <c r="CVZ42" s="11"/>
      <c r="CWA42" s="11"/>
      <c r="CWB42" s="11"/>
      <c r="CWC42" s="11"/>
      <c r="CWD42" s="11"/>
      <c r="CWE42" s="11"/>
      <c r="CWF42" s="11"/>
      <c r="CWG42" s="11"/>
      <c r="CWH42" s="11"/>
      <c r="CWI42" s="11"/>
      <c r="CWJ42" s="11"/>
      <c r="CWK42" s="11"/>
      <c r="CWL42" s="11"/>
      <c r="CWM42" s="11"/>
      <c r="CWN42" s="11"/>
      <c r="CWO42" s="11"/>
      <c r="CWP42" s="11"/>
      <c r="CWQ42" s="11"/>
      <c r="CWR42" s="11"/>
      <c r="CWS42" s="11"/>
      <c r="CWT42" s="11"/>
      <c r="CWU42" s="11"/>
      <c r="CWV42" s="11"/>
      <c r="CWW42" s="11"/>
      <c r="CWX42" s="11"/>
      <c r="CWY42" s="11"/>
      <c r="CWZ42" s="11"/>
      <c r="CXA42" s="11"/>
      <c r="CXB42" s="11"/>
      <c r="CXC42" s="11"/>
      <c r="CXD42" s="11"/>
      <c r="CXE42" s="11"/>
      <c r="CXF42" s="11"/>
      <c r="CXG42" s="11"/>
      <c r="CXH42" s="11"/>
      <c r="CXI42" s="11"/>
      <c r="CXJ42" s="11"/>
      <c r="CXK42" s="11"/>
      <c r="CXL42" s="11"/>
      <c r="CXM42" s="11"/>
      <c r="CXN42" s="11"/>
      <c r="CXO42" s="11"/>
      <c r="CXP42" s="11"/>
      <c r="CXQ42" s="11"/>
      <c r="CXR42" s="11"/>
      <c r="CXS42" s="11"/>
      <c r="CXT42" s="11"/>
      <c r="CXU42" s="11"/>
      <c r="CXV42" s="11"/>
      <c r="CXW42" s="11"/>
      <c r="CXX42" s="11"/>
      <c r="CXY42" s="11"/>
      <c r="CXZ42" s="11"/>
      <c r="CYA42" s="11"/>
      <c r="CYB42" s="11"/>
      <c r="CYC42" s="11"/>
      <c r="CYD42" s="11"/>
      <c r="CYE42" s="11"/>
      <c r="CYF42" s="11"/>
      <c r="CYG42" s="11"/>
      <c r="CYH42" s="11"/>
      <c r="CYI42" s="11"/>
      <c r="CYJ42" s="11"/>
      <c r="CYK42" s="11"/>
      <c r="CYL42" s="11"/>
      <c r="CYM42" s="11"/>
      <c r="CYN42" s="11"/>
      <c r="CYO42" s="11"/>
      <c r="CYP42" s="11"/>
      <c r="CYQ42" s="11"/>
      <c r="CYR42" s="11"/>
      <c r="CYS42" s="11"/>
      <c r="CYT42" s="11"/>
      <c r="CYU42" s="11"/>
      <c r="CYV42" s="11"/>
      <c r="CYW42" s="11"/>
      <c r="CYX42" s="11"/>
      <c r="CYY42" s="11"/>
      <c r="CYZ42" s="11"/>
      <c r="CZA42" s="11"/>
      <c r="CZB42" s="11"/>
      <c r="CZC42" s="11"/>
      <c r="CZD42" s="11"/>
      <c r="CZE42" s="11"/>
      <c r="CZF42" s="11"/>
      <c r="CZG42" s="11"/>
      <c r="CZH42" s="11"/>
      <c r="CZI42" s="11"/>
      <c r="CZJ42" s="11"/>
      <c r="CZK42" s="11"/>
      <c r="CZL42" s="11"/>
      <c r="CZM42" s="11"/>
      <c r="CZN42" s="11"/>
      <c r="CZO42" s="11"/>
      <c r="CZP42" s="11"/>
      <c r="CZQ42" s="11"/>
      <c r="CZR42" s="11"/>
      <c r="CZS42" s="11"/>
      <c r="CZT42" s="11"/>
      <c r="CZU42" s="11"/>
      <c r="CZV42" s="11"/>
      <c r="CZW42" s="11"/>
      <c r="CZX42" s="11"/>
      <c r="CZY42" s="11"/>
      <c r="CZZ42" s="11"/>
      <c r="DAA42" s="11"/>
      <c r="DAB42" s="11"/>
      <c r="DAC42" s="11"/>
      <c r="DAD42" s="11"/>
      <c r="DAE42" s="11"/>
      <c r="DAF42" s="11"/>
      <c r="DAG42" s="11"/>
      <c r="DAH42" s="11"/>
      <c r="DAI42" s="11"/>
      <c r="DAJ42" s="11"/>
      <c r="DAK42" s="11"/>
      <c r="DAL42" s="11"/>
      <c r="DAM42" s="11"/>
      <c r="DAN42" s="11"/>
      <c r="DAO42" s="11"/>
      <c r="DAP42" s="11"/>
      <c r="DAQ42" s="11"/>
      <c r="DAR42" s="11"/>
      <c r="DAS42" s="11"/>
      <c r="DAT42" s="11"/>
      <c r="DAU42" s="11"/>
      <c r="DAV42" s="11"/>
      <c r="DAW42" s="11"/>
      <c r="DAX42" s="11"/>
      <c r="DAY42" s="11"/>
      <c r="DAZ42" s="11"/>
      <c r="DBA42" s="11"/>
      <c r="DBB42" s="11"/>
      <c r="DBC42" s="11"/>
      <c r="DBD42" s="11"/>
      <c r="DBE42" s="11"/>
      <c r="DBF42" s="11"/>
      <c r="DBG42" s="11"/>
      <c r="DBH42" s="11"/>
      <c r="DBI42" s="11"/>
      <c r="DBJ42" s="11"/>
      <c r="DBK42" s="11"/>
      <c r="DBL42" s="11"/>
      <c r="DBM42" s="11"/>
      <c r="DBN42" s="11"/>
      <c r="DBO42" s="11"/>
      <c r="DBP42" s="11"/>
      <c r="DBQ42" s="11"/>
      <c r="DBR42" s="11"/>
      <c r="DBS42" s="11"/>
      <c r="DBT42" s="11"/>
      <c r="DBU42" s="11"/>
      <c r="DBV42" s="11"/>
      <c r="DBW42" s="11"/>
      <c r="DBX42" s="11"/>
      <c r="DBY42" s="11"/>
      <c r="DBZ42" s="11"/>
      <c r="DCA42" s="11"/>
      <c r="DCB42" s="11"/>
      <c r="DCC42" s="11"/>
      <c r="DCD42" s="11"/>
      <c r="DCE42" s="11"/>
      <c r="DCF42" s="11"/>
      <c r="DCG42" s="11"/>
      <c r="DCH42" s="11"/>
      <c r="DCI42" s="11"/>
      <c r="DCJ42" s="11"/>
      <c r="DCK42" s="11"/>
      <c r="DCL42" s="11"/>
      <c r="DCM42" s="11"/>
      <c r="DCN42" s="11"/>
      <c r="DCO42" s="11"/>
      <c r="DCP42" s="11"/>
      <c r="DCQ42" s="11"/>
      <c r="DCR42" s="11"/>
      <c r="DCS42" s="11"/>
      <c r="DCT42" s="11"/>
      <c r="DCU42" s="11"/>
      <c r="DCV42" s="11"/>
      <c r="DCW42" s="11"/>
      <c r="DCX42" s="11"/>
      <c r="DCY42" s="11"/>
      <c r="DCZ42" s="11"/>
      <c r="DDA42" s="11"/>
      <c r="DDB42" s="11"/>
      <c r="DDC42" s="11"/>
      <c r="DDD42" s="11"/>
      <c r="DDE42" s="11"/>
      <c r="DDF42" s="11"/>
      <c r="DDG42" s="11"/>
      <c r="DDH42" s="11"/>
      <c r="DDI42" s="11"/>
      <c r="DDJ42" s="11"/>
      <c r="DDK42" s="11"/>
      <c r="DDL42" s="11"/>
      <c r="DDM42" s="11"/>
      <c r="DDN42" s="11"/>
      <c r="DDO42" s="11"/>
      <c r="DDP42" s="11"/>
      <c r="DDQ42" s="11"/>
      <c r="DDR42" s="11"/>
      <c r="DDS42" s="11"/>
      <c r="DDT42" s="11"/>
      <c r="DDU42" s="11"/>
      <c r="DDV42" s="11"/>
      <c r="DDW42" s="11"/>
      <c r="DDX42" s="11"/>
      <c r="DDY42" s="11"/>
      <c r="DDZ42" s="11"/>
      <c r="DEA42" s="11"/>
      <c r="DEB42" s="11"/>
      <c r="DEC42" s="11"/>
      <c r="DED42" s="11"/>
      <c r="DEE42" s="11"/>
      <c r="DEF42" s="11"/>
      <c r="DEG42" s="11"/>
      <c r="DEH42" s="11"/>
      <c r="DEI42" s="11"/>
      <c r="DEJ42" s="11"/>
      <c r="DEK42" s="11"/>
      <c r="DEL42" s="11"/>
      <c r="DEM42" s="11"/>
      <c r="DEN42" s="11"/>
      <c r="DEO42" s="11"/>
      <c r="DEP42" s="11"/>
      <c r="DEQ42" s="11"/>
      <c r="DER42" s="11"/>
      <c r="DES42" s="11"/>
      <c r="DET42" s="11"/>
      <c r="DEU42" s="11"/>
      <c r="DEV42" s="11"/>
      <c r="DEW42" s="11"/>
      <c r="DEX42" s="11"/>
      <c r="DEY42" s="11"/>
      <c r="DEZ42" s="11"/>
      <c r="DFA42" s="11"/>
      <c r="DFB42" s="11"/>
      <c r="DFC42" s="11"/>
      <c r="DFD42" s="11"/>
      <c r="DFE42" s="11"/>
      <c r="DFF42" s="11"/>
      <c r="DFG42" s="11"/>
      <c r="DFH42" s="11"/>
      <c r="DFI42" s="11"/>
      <c r="DFJ42" s="11"/>
      <c r="DFK42" s="11"/>
      <c r="DFL42" s="11"/>
      <c r="DFM42" s="11"/>
      <c r="DFN42" s="11"/>
      <c r="DFO42" s="11"/>
      <c r="DFP42" s="11"/>
      <c r="DFQ42" s="11"/>
      <c r="DFR42" s="11"/>
      <c r="DFS42" s="11"/>
      <c r="DFT42" s="11"/>
      <c r="DFU42" s="11"/>
      <c r="DFV42" s="11"/>
      <c r="DFW42" s="11"/>
      <c r="DFX42" s="11"/>
      <c r="DFY42" s="11"/>
      <c r="DFZ42" s="11"/>
      <c r="DGA42" s="11"/>
      <c r="DGB42" s="11"/>
      <c r="DGC42" s="11"/>
      <c r="DGD42" s="11"/>
      <c r="DGE42" s="11"/>
      <c r="DGF42" s="11"/>
      <c r="DGG42" s="11"/>
      <c r="DGH42" s="11"/>
      <c r="DGI42" s="11"/>
      <c r="DGJ42" s="11"/>
      <c r="DGK42" s="11"/>
      <c r="DGL42" s="11"/>
      <c r="DGM42" s="11"/>
      <c r="DGN42" s="11"/>
      <c r="DGO42" s="11"/>
      <c r="DGP42" s="11"/>
      <c r="DGQ42" s="11"/>
      <c r="DGR42" s="11"/>
      <c r="DGS42" s="11"/>
      <c r="DGT42" s="11"/>
      <c r="DGU42" s="11"/>
      <c r="DGV42" s="11"/>
      <c r="DGW42" s="11"/>
      <c r="DGX42" s="11"/>
      <c r="DGY42" s="11"/>
      <c r="DGZ42" s="11"/>
      <c r="DHA42" s="11"/>
      <c r="DHB42" s="11"/>
      <c r="DHC42" s="11"/>
      <c r="DHD42" s="11"/>
      <c r="DHE42" s="11"/>
      <c r="DHF42" s="11"/>
      <c r="DHG42" s="11"/>
      <c r="DHH42" s="11"/>
      <c r="DHI42" s="11"/>
      <c r="DHJ42" s="11"/>
      <c r="DHK42" s="11"/>
      <c r="DHL42" s="11"/>
      <c r="DHM42" s="11"/>
      <c r="DHN42" s="11"/>
      <c r="DHO42" s="11"/>
      <c r="DHP42" s="11"/>
      <c r="DHQ42" s="11"/>
      <c r="DHR42" s="11"/>
      <c r="DHS42" s="11"/>
      <c r="DHT42" s="11"/>
      <c r="DHU42" s="11"/>
      <c r="DHV42" s="11"/>
      <c r="DHW42" s="11"/>
      <c r="DHX42" s="11"/>
      <c r="DHY42" s="11"/>
      <c r="DHZ42" s="11"/>
      <c r="DIA42" s="11"/>
      <c r="DIB42" s="11"/>
      <c r="DIC42" s="11"/>
      <c r="DID42" s="11"/>
      <c r="DIE42" s="11"/>
      <c r="DIF42" s="11"/>
      <c r="DIG42" s="11"/>
      <c r="DIH42" s="11"/>
      <c r="DII42" s="11"/>
      <c r="DIJ42" s="11"/>
      <c r="DIK42" s="11"/>
      <c r="DIL42" s="11"/>
      <c r="DIM42" s="11"/>
      <c r="DIN42" s="11"/>
      <c r="DIO42" s="11"/>
      <c r="DIP42" s="11"/>
      <c r="DIQ42" s="11"/>
      <c r="DIR42" s="11"/>
      <c r="DIS42" s="11"/>
      <c r="DIT42" s="11"/>
      <c r="DIU42" s="11"/>
      <c r="DIV42" s="11"/>
      <c r="DIW42" s="11"/>
      <c r="DIX42" s="11"/>
      <c r="DIY42" s="11"/>
      <c r="DIZ42" s="11"/>
      <c r="DJA42" s="11"/>
      <c r="DJB42" s="11"/>
      <c r="DJC42" s="11"/>
      <c r="DJD42" s="11"/>
      <c r="DJE42" s="11"/>
      <c r="DJF42" s="11"/>
      <c r="DJG42" s="11"/>
      <c r="DJH42" s="11"/>
      <c r="DJI42" s="11"/>
      <c r="DJJ42" s="11"/>
      <c r="DJK42" s="11"/>
      <c r="DJL42" s="11"/>
      <c r="DJM42" s="11"/>
      <c r="DJN42" s="11"/>
      <c r="DJO42" s="11"/>
      <c r="DJP42" s="11"/>
      <c r="DJQ42" s="11"/>
      <c r="DJR42" s="11"/>
      <c r="DJS42" s="11"/>
      <c r="DJT42" s="11"/>
      <c r="DJU42" s="11"/>
      <c r="DJV42" s="11"/>
      <c r="DJW42" s="11"/>
      <c r="DJX42" s="11"/>
      <c r="DJY42" s="11"/>
      <c r="DJZ42" s="11"/>
      <c r="DKA42" s="11"/>
      <c r="DKB42" s="11"/>
      <c r="DKC42" s="11"/>
      <c r="DKD42" s="11"/>
      <c r="DKE42" s="11"/>
      <c r="DKF42" s="11"/>
      <c r="DKG42" s="11"/>
      <c r="DKH42" s="11"/>
      <c r="DKI42" s="11"/>
      <c r="DKJ42" s="11"/>
      <c r="DKK42" s="11"/>
      <c r="DKL42" s="11"/>
      <c r="DKM42" s="11"/>
      <c r="DKN42" s="11"/>
      <c r="DKO42" s="11"/>
      <c r="DKP42" s="11"/>
      <c r="DKQ42" s="11"/>
      <c r="DKR42" s="11"/>
      <c r="DKS42" s="11"/>
      <c r="DKT42" s="11"/>
      <c r="DKU42" s="11"/>
      <c r="DKV42" s="11"/>
      <c r="DKW42" s="11"/>
      <c r="DKX42" s="11"/>
      <c r="DKY42" s="11"/>
      <c r="DKZ42" s="11"/>
      <c r="DLA42" s="11"/>
      <c r="DLB42" s="11"/>
      <c r="DLC42" s="11"/>
      <c r="DLD42" s="11"/>
      <c r="DLE42" s="11"/>
      <c r="DLF42" s="11"/>
      <c r="DLG42" s="11"/>
      <c r="DLH42" s="11"/>
      <c r="DLI42" s="11"/>
      <c r="DLJ42" s="11"/>
      <c r="DLK42" s="11"/>
      <c r="DLL42" s="11"/>
      <c r="DLM42" s="11"/>
      <c r="DLN42" s="11"/>
      <c r="DLO42" s="11"/>
      <c r="DLP42" s="11"/>
      <c r="DLQ42" s="11"/>
      <c r="DLR42" s="11"/>
      <c r="DLS42" s="11"/>
      <c r="DLT42" s="11"/>
      <c r="DLU42" s="11"/>
      <c r="DLV42" s="11"/>
      <c r="DLW42" s="11"/>
      <c r="DLX42" s="11"/>
      <c r="DLY42" s="11"/>
      <c r="DLZ42" s="11"/>
      <c r="DMA42" s="11"/>
      <c r="DMB42" s="11"/>
      <c r="DMC42" s="11"/>
      <c r="DMD42" s="11"/>
      <c r="DME42" s="11"/>
      <c r="DMF42" s="11"/>
      <c r="DMG42" s="11"/>
      <c r="DMH42" s="11"/>
      <c r="DMI42" s="11"/>
      <c r="DMJ42" s="11"/>
      <c r="DMK42" s="11"/>
      <c r="DML42" s="11"/>
      <c r="DMM42" s="11"/>
      <c r="DMN42" s="11"/>
      <c r="DMO42" s="11"/>
      <c r="DMP42" s="11"/>
      <c r="DMQ42" s="11"/>
      <c r="DMR42" s="11"/>
      <c r="DMS42" s="11"/>
      <c r="DMT42" s="11"/>
      <c r="DMU42" s="11"/>
      <c r="DMV42" s="11"/>
      <c r="DMW42" s="11"/>
      <c r="DMX42" s="11"/>
      <c r="DMY42" s="11"/>
      <c r="DMZ42" s="11"/>
      <c r="DNA42" s="11"/>
      <c r="DNB42" s="11"/>
      <c r="DNC42" s="11"/>
      <c r="DND42" s="11"/>
      <c r="DNE42" s="11"/>
      <c r="DNF42" s="11"/>
      <c r="DNG42" s="11"/>
      <c r="DNH42" s="11"/>
      <c r="DNI42" s="11"/>
      <c r="DNJ42" s="11"/>
      <c r="DNK42" s="11"/>
      <c r="DNL42" s="11"/>
      <c r="DNM42" s="11"/>
      <c r="DNN42" s="11"/>
      <c r="DNO42" s="11"/>
      <c r="DNP42" s="11"/>
      <c r="DNQ42" s="11"/>
      <c r="DNR42" s="11"/>
      <c r="DNS42" s="11"/>
      <c r="DNT42" s="11"/>
      <c r="DNU42" s="11"/>
      <c r="DNV42" s="11"/>
      <c r="DNW42" s="11"/>
      <c r="DNX42" s="11"/>
      <c r="DNY42" s="11"/>
      <c r="DNZ42" s="11"/>
      <c r="DOA42" s="11"/>
      <c r="DOB42" s="11"/>
      <c r="DOC42" s="11"/>
      <c r="DOD42" s="11"/>
      <c r="DOE42" s="11"/>
      <c r="DOF42" s="11"/>
      <c r="DOG42" s="11"/>
      <c r="DOH42" s="11"/>
      <c r="DOI42" s="11"/>
      <c r="DOJ42" s="11"/>
      <c r="DOK42" s="11"/>
      <c r="DOL42" s="11"/>
      <c r="DOM42" s="11"/>
      <c r="DON42" s="11"/>
      <c r="DOO42" s="11"/>
      <c r="DOP42" s="11"/>
      <c r="DOQ42" s="11"/>
      <c r="DOR42" s="11"/>
      <c r="DOS42" s="11"/>
      <c r="DOT42" s="11"/>
      <c r="DOU42" s="11"/>
      <c r="DOV42" s="11"/>
      <c r="DOW42" s="11"/>
      <c r="DOX42" s="11"/>
      <c r="DOY42" s="11"/>
      <c r="DOZ42" s="11"/>
      <c r="DPA42" s="11"/>
      <c r="DPB42" s="11"/>
      <c r="DPC42" s="11"/>
      <c r="DPD42" s="11"/>
      <c r="DPE42" s="11"/>
      <c r="DPF42" s="11"/>
      <c r="DPG42" s="11"/>
      <c r="DPH42" s="11"/>
      <c r="DPI42" s="11"/>
      <c r="DPJ42" s="11"/>
      <c r="DPK42" s="11"/>
      <c r="DPL42" s="11"/>
      <c r="DPM42" s="11"/>
      <c r="DPN42" s="11"/>
      <c r="DPO42" s="11"/>
      <c r="DPP42" s="11"/>
      <c r="DPQ42" s="11"/>
      <c r="DPR42" s="11"/>
      <c r="DPS42" s="11"/>
      <c r="DPT42" s="11"/>
      <c r="DPU42" s="11"/>
      <c r="DPV42" s="11"/>
      <c r="DPW42" s="11"/>
      <c r="DPX42" s="11"/>
      <c r="DPY42" s="11"/>
      <c r="DPZ42" s="11"/>
      <c r="DQA42" s="11"/>
      <c r="DQB42" s="11"/>
      <c r="DQC42" s="11"/>
      <c r="DQD42" s="11"/>
      <c r="DQE42" s="11"/>
      <c r="DQF42" s="11"/>
      <c r="DQG42" s="11"/>
      <c r="DQH42" s="11"/>
      <c r="DQI42" s="11"/>
      <c r="DQJ42" s="11"/>
      <c r="DQK42" s="11"/>
      <c r="DQL42" s="11"/>
      <c r="DQM42" s="11"/>
      <c r="DQN42" s="11"/>
      <c r="DQO42" s="11"/>
      <c r="DQP42" s="11"/>
      <c r="DQQ42" s="11"/>
      <c r="DQR42" s="11"/>
      <c r="DQS42" s="11"/>
      <c r="DQT42" s="11"/>
      <c r="DQU42" s="11"/>
      <c r="DQV42" s="11"/>
      <c r="DQW42" s="11"/>
      <c r="DQX42" s="11"/>
      <c r="DQY42" s="11"/>
      <c r="DQZ42" s="11"/>
      <c r="DRA42" s="11"/>
      <c r="DRB42" s="11"/>
      <c r="DRC42" s="11"/>
      <c r="DRD42" s="11"/>
      <c r="DRE42" s="11"/>
      <c r="DRF42" s="11"/>
      <c r="DRG42" s="11"/>
      <c r="DRH42" s="11"/>
      <c r="DRI42" s="11"/>
      <c r="DRJ42" s="11"/>
      <c r="DRK42" s="11"/>
      <c r="DRL42" s="11"/>
      <c r="DRM42" s="11"/>
      <c r="DRN42" s="11"/>
      <c r="DRO42" s="11"/>
      <c r="DRP42" s="11"/>
      <c r="DRQ42" s="11"/>
      <c r="DRR42" s="11"/>
      <c r="DRS42" s="11"/>
      <c r="DRT42" s="11"/>
      <c r="DRU42" s="11"/>
      <c r="DRV42" s="11"/>
      <c r="DRW42" s="11"/>
      <c r="DRX42" s="11"/>
      <c r="DRY42" s="11"/>
      <c r="DRZ42" s="11"/>
      <c r="DSA42" s="11"/>
      <c r="DSB42" s="11"/>
      <c r="DSC42" s="11"/>
      <c r="DSD42" s="11"/>
      <c r="DSE42" s="11"/>
      <c r="DSF42" s="11"/>
      <c r="DSG42" s="11"/>
      <c r="DSH42" s="11"/>
      <c r="DSI42" s="11"/>
      <c r="DSJ42" s="11"/>
      <c r="DSK42" s="11"/>
      <c r="DSL42" s="11"/>
      <c r="DSM42" s="11"/>
      <c r="DSN42" s="11"/>
      <c r="DSO42" s="11"/>
      <c r="DSP42" s="11"/>
      <c r="DSQ42" s="11"/>
      <c r="DSR42" s="11"/>
      <c r="DSS42" s="11"/>
      <c r="DST42" s="11"/>
      <c r="DSU42" s="11"/>
      <c r="DSV42" s="11"/>
      <c r="DSW42" s="11"/>
      <c r="DSX42" s="11"/>
      <c r="DSY42" s="11"/>
      <c r="DSZ42" s="11"/>
      <c r="DTA42" s="11"/>
      <c r="DTB42" s="11"/>
      <c r="DTC42" s="11"/>
      <c r="DTD42" s="11"/>
      <c r="DTE42" s="11"/>
      <c r="DTF42" s="11"/>
      <c r="DTG42" s="11"/>
      <c r="DTH42" s="11"/>
      <c r="DTI42" s="11"/>
      <c r="DTJ42" s="11"/>
      <c r="DTK42" s="11"/>
      <c r="DTL42" s="11"/>
      <c r="DTM42" s="11"/>
      <c r="DTN42" s="11"/>
      <c r="DTO42" s="11"/>
      <c r="DTP42" s="11"/>
      <c r="DTQ42" s="11"/>
      <c r="DTR42" s="11"/>
      <c r="DTS42" s="11"/>
      <c r="DTT42" s="11"/>
      <c r="DTU42" s="11"/>
      <c r="DTV42" s="11"/>
      <c r="DTW42" s="11"/>
      <c r="DTX42" s="11"/>
      <c r="DTY42" s="11"/>
      <c r="DTZ42" s="11"/>
      <c r="DUA42" s="11"/>
      <c r="DUB42" s="11"/>
      <c r="DUC42" s="11"/>
      <c r="DUD42" s="11"/>
      <c r="DUE42" s="11"/>
      <c r="DUF42" s="11"/>
      <c r="DUG42" s="11"/>
      <c r="DUH42" s="11"/>
      <c r="DUI42" s="11"/>
      <c r="DUJ42" s="11"/>
      <c r="DUK42" s="11"/>
      <c r="DUL42" s="11"/>
      <c r="DUM42" s="11"/>
      <c r="DUN42" s="11"/>
      <c r="DUO42" s="11"/>
      <c r="DUP42" s="11"/>
      <c r="DUQ42" s="11"/>
      <c r="DUR42" s="11"/>
      <c r="DUS42" s="11"/>
      <c r="DUT42" s="11"/>
      <c r="DUU42" s="11"/>
      <c r="DUV42" s="11"/>
      <c r="DUW42" s="11"/>
      <c r="DUX42" s="11"/>
      <c r="DUY42" s="11"/>
      <c r="DUZ42" s="11"/>
      <c r="DVA42" s="11"/>
      <c r="DVB42" s="11"/>
      <c r="DVC42" s="11"/>
      <c r="DVD42" s="11"/>
      <c r="DVE42" s="11"/>
      <c r="DVF42" s="11"/>
      <c r="DVG42" s="11"/>
      <c r="DVH42" s="11"/>
      <c r="DVI42" s="11"/>
      <c r="DVJ42" s="11"/>
      <c r="DVK42" s="11"/>
      <c r="DVL42" s="11"/>
      <c r="DVM42" s="11"/>
      <c r="DVN42" s="11"/>
      <c r="DVO42" s="11"/>
      <c r="DVP42" s="11"/>
      <c r="DVQ42" s="11"/>
      <c r="DVR42" s="11"/>
      <c r="DVS42" s="11"/>
      <c r="DVT42" s="11"/>
      <c r="DVU42" s="11"/>
      <c r="DVV42" s="11"/>
      <c r="DVW42" s="11"/>
      <c r="DVX42" s="11"/>
      <c r="DVY42" s="11"/>
      <c r="DVZ42" s="11"/>
      <c r="DWA42" s="11"/>
      <c r="DWB42" s="11"/>
      <c r="DWC42" s="11"/>
      <c r="DWD42" s="11"/>
      <c r="DWE42" s="11"/>
      <c r="DWF42" s="11"/>
      <c r="DWG42" s="11"/>
      <c r="DWH42" s="11"/>
      <c r="DWI42" s="11"/>
      <c r="DWJ42" s="11"/>
      <c r="DWK42" s="11"/>
      <c r="DWL42" s="11"/>
      <c r="DWM42" s="11"/>
      <c r="DWN42" s="11"/>
      <c r="DWO42" s="11"/>
      <c r="DWP42" s="11"/>
      <c r="DWQ42" s="11"/>
      <c r="DWR42" s="11"/>
      <c r="DWS42" s="11"/>
      <c r="DWT42" s="11"/>
      <c r="DWU42" s="11"/>
      <c r="DWV42" s="11"/>
      <c r="DWW42" s="11"/>
      <c r="DWX42" s="11"/>
      <c r="DWY42" s="11"/>
      <c r="DWZ42" s="11"/>
      <c r="DXA42" s="11"/>
      <c r="DXB42" s="11"/>
      <c r="DXC42" s="11"/>
      <c r="DXD42" s="11"/>
      <c r="DXE42" s="11"/>
      <c r="DXF42" s="11"/>
      <c r="DXG42" s="11"/>
      <c r="DXH42" s="11"/>
      <c r="DXI42" s="11"/>
      <c r="DXJ42" s="11"/>
      <c r="DXK42" s="11"/>
      <c r="DXL42" s="11"/>
      <c r="DXM42" s="11"/>
      <c r="DXN42" s="11"/>
      <c r="DXO42" s="11"/>
      <c r="DXP42" s="11"/>
      <c r="DXQ42" s="11"/>
      <c r="DXR42" s="11"/>
      <c r="DXS42" s="11"/>
      <c r="DXT42" s="11"/>
      <c r="DXU42" s="11"/>
      <c r="DXV42" s="11"/>
      <c r="DXW42" s="11"/>
      <c r="DXX42" s="11"/>
      <c r="DXY42" s="11"/>
      <c r="DXZ42" s="11"/>
      <c r="DYA42" s="11"/>
      <c r="DYB42" s="11"/>
      <c r="DYC42" s="11"/>
      <c r="DYD42" s="11"/>
      <c r="DYE42" s="11"/>
      <c r="DYF42" s="11"/>
      <c r="DYG42" s="11"/>
      <c r="DYH42" s="11"/>
      <c r="DYI42" s="11"/>
      <c r="DYJ42" s="11"/>
      <c r="DYK42" s="11"/>
      <c r="DYL42" s="11"/>
      <c r="DYM42" s="11"/>
      <c r="DYN42" s="11"/>
      <c r="DYO42" s="11"/>
      <c r="DYP42" s="11"/>
      <c r="DYQ42" s="11"/>
      <c r="DYR42" s="11"/>
      <c r="DYS42" s="11"/>
      <c r="DYT42" s="11"/>
      <c r="DYU42" s="11"/>
      <c r="DYV42" s="11"/>
      <c r="DYW42" s="11"/>
      <c r="DYX42" s="11"/>
      <c r="DYY42" s="11"/>
      <c r="DYZ42" s="11"/>
      <c r="DZA42" s="11"/>
      <c r="DZB42" s="11"/>
      <c r="DZC42" s="11"/>
      <c r="DZD42" s="11"/>
      <c r="DZE42" s="11"/>
      <c r="DZF42" s="11"/>
      <c r="DZG42" s="11"/>
      <c r="DZH42" s="11"/>
      <c r="DZI42" s="11"/>
      <c r="DZJ42" s="11"/>
      <c r="DZK42" s="11"/>
      <c r="DZL42" s="11"/>
      <c r="DZM42" s="11"/>
      <c r="DZN42" s="11"/>
      <c r="DZO42" s="11"/>
      <c r="DZP42" s="11"/>
      <c r="DZQ42" s="11"/>
      <c r="DZR42" s="11"/>
      <c r="DZS42" s="11"/>
      <c r="DZT42" s="11"/>
      <c r="DZU42" s="11"/>
      <c r="DZV42" s="11"/>
      <c r="DZW42" s="11"/>
      <c r="DZX42" s="11"/>
      <c r="DZY42" s="11"/>
      <c r="DZZ42" s="11"/>
      <c r="EAA42" s="11"/>
      <c r="EAB42" s="11"/>
      <c r="EAC42" s="11"/>
      <c r="EAD42" s="11"/>
      <c r="EAE42" s="11"/>
      <c r="EAF42" s="11"/>
      <c r="EAG42" s="11"/>
      <c r="EAH42" s="11"/>
      <c r="EAI42" s="11"/>
      <c r="EAJ42" s="11"/>
      <c r="EAK42" s="11"/>
      <c r="EAL42" s="11"/>
      <c r="EAM42" s="11"/>
      <c r="EAN42" s="11"/>
      <c r="EAO42" s="11"/>
      <c r="EAP42" s="11"/>
      <c r="EAQ42" s="11"/>
      <c r="EAR42" s="11"/>
      <c r="EAS42" s="11"/>
      <c r="EAT42" s="11"/>
      <c r="EAU42" s="11"/>
      <c r="EAV42" s="11"/>
      <c r="EAW42" s="11"/>
      <c r="EAX42" s="11"/>
      <c r="EAY42" s="11"/>
      <c r="EAZ42" s="11"/>
      <c r="EBA42" s="11"/>
      <c r="EBB42" s="11"/>
      <c r="EBC42" s="11"/>
      <c r="EBD42" s="11"/>
      <c r="EBE42" s="11"/>
      <c r="EBF42" s="11"/>
      <c r="EBG42" s="11"/>
      <c r="EBH42" s="11"/>
      <c r="EBI42" s="11"/>
      <c r="EBJ42" s="11"/>
      <c r="EBK42" s="11"/>
      <c r="EBL42" s="11"/>
      <c r="EBM42" s="11"/>
      <c r="EBN42" s="11"/>
      <c r="EBO42" s="11"/>
      <c r="EBP42" s="11"/>
      <c r="EBQ42" s="11"/>
      <c r="EBR42" s="11"/>
      <c r="EBS42" s="11"/>
      <c r="EBT42" s="11"/>
      <c r="EBU42" s="11"/>
      <c r="EBV42" s="11"/>
      <c r="EBW42" s="11"/>
      <c r="EBX42" s="11"/>
      <c r="EBY42" s="11"/>
      <c r="EBZ42" s="11"/>
      <c r="ECA42" s="11"/>
      <c r="ECB42" s="11"/>
      <c r="ECC42" s="11"/>
      <c r="ECD42" s="11"/>
      <c r="ECE42" s="11"/>
      <c r="ECF42" s="11"/>
      <c r="ECG42" s="11"/>
      <c r="ECH42" s="11"/>
      <c r="ECI42" s="11"/>
      <c r="ECJ42" s="11"/>
      <c r="ECK42" s="11"/>
      <c r="ECL42" s="11"/>
      <c r="ECM42" s="11"/>
      <c r="ECN42" s="11"/>
      <c r="ECO42" s="11"/>
      <c r="ECP42" s="11"/>
      <c r="ECQ42" s="11"/>
      <c r="ECR42" s="11"/>
      <c r="ECS42" s="11"/>
      <c r="ECT42" s="11"/>
      <c r="ECU42" s="11"/>
      <c r="ECV42" s="11"/>
      <c r="ECW42" s="11"/>
      <c r="ECX42" s="11"/>
      <c r="ECY42" s="11"/>
      <c r="ECZ42" s="11"/>
      <c r="EDA42" s="11"/>
      <c r="EDB42" s="11"/>
      <c r="EDC42" s="11"/>
      <c r="EDD42" s="11"/>
      <c r="EDE42" s="11"/>
      <c r="EDF42" s="11"/>
      <c r="EDG42" s="11"/>
      <c r="EDH42" s="11"/>
      <c r="EDI42" s="11"/>
      <c r="EDJ42" s="11"/>
      <c r="EDK42" s="11"/>
      <c r="EDL42" s="11"/>
      <c r="EDM42" s="11"/>
      <c r="EDN42" s="11"/>
      <c r="EDO42" s="11"/>
      <c r="EDP42" s="11"/>
      <c r="EDQ42" s="11"/>
      <c r="EDR42" s="11"/>
      <c r="EDS42" s="11"/>
      <c r="EDT42" s="11"/>
      <c r="EDU42" s="11"/>
      <c r="EDV42" s="11"/>
      <c r="EDW42" s="11"/>
      <c r="EDX42" s="11"/>
      <c r="EDY42" s="11"/>
      <c r="EDZ42" s="11"/>
      <c r="EEA42" s="11"/>
      <c r="EEB42" s="11"/>
      <c r="EEC42" s="11"/>
      <c r="EED42" s="11"/>
      <c r="EEE42" s="11"/>
      <c r="EEF42" s="11"/>
      <c r="EEG42" s="11"/>
      <c r="EEH42" s="11"/>
      <c r="EEI42" s="11"/>
      <c r="EEJ42" s="11"/>
      <c r="EEK42" s="11"/>
      <c r="EEL42" s="11"/>
      <c r="EEM42" s="11"/>
      <c r="EEN42" s="11"/>
      <c r="EEO42" s="11"/>
      <c r="EEP42" s="11"/>
      <c r="EEQ42" s="11"/>
      <c r="EER42" s="11"/>
      <c r="EES42" s="11"/>
      <c r="EET42" s="11"/>
      <c r="EEU42" s="11"/>
      <c r="EEV42" s="11"/>
      <c r="EEW42" s="11"/>
      <c r="EEX42" s="11"/>
      <c r="EEY42" s="11"/>
      <c r="EEZ42" s="11"/>
      <c r="EFA42" s="11"/>
      <c r="EFB42" s="11"/>
      <c r="EFC42" s="11"/>
      <c r="EFD42" s="11"/>
      <c r="EFE42" s="11"/>
      <c r="EFF42" s="11"/>
      <c r="EFG42" s="11"/>
      <c r="EFH42" s="11"/>
      <c r="EFI42" s="11"/>
      <c r="EFJ42" s="11"/>
      <c r="EFK42" s="11"/>
      <c r="EFL42" s="11"/>
      <c r="EFM42" s="11"/>
      <c r="EFN42" s="11"/>
      <c r="EFO42" s="11"/>
      <c r="EFP42" s="11"/>
      <c r="EFQ42" s="11"/>
      <c r="EFR42" s="11"/>
      <c r="EFS42" s="11"/>
      <c r="EFT42" s="11"/>
      <c r="EFU42" s="11"/>
      <c r="EFV42" s="11"/>
      <c r="EFW42" s="11"/>
      <c r="EFX42" s="11"/>
      <c r="EFY42" s="11"/>
      <c r="EFZ42" s="11"/>
      <c r="EGA42" s="11"/>
      <c r="EGB42" s="11"/>
      <c r="EGC42" s="11"/>
      <c r="EGD42" s="11"/>
      <c r="EGE42" s="11"/>
      <c r="EGF42" s="11"/>
      <c r="EGG42" s="11"/>
      <c r="EGH42" s="11"/>
      <c r="EGI42" s="11"/>
      <c r="EGJ42" s="11"/>
      <c r="EGK42" s="11"/>
      <c r="EGL42" s="11"/>
      <c r="EGM42" s="11"/>
      <c r="EGN42" s="11"/>
      <c r="EGO42" s="11"/>
      <c r="EGP42" s="11"/>
      <c r="EGQ42" s="11"/>
      <c r="EGR42" s="11"/>
      <c r="EGS42" s="11"/>
      <c r="EGT42" s="11"/>
      <c r="EGU42" s="11"/>
      <c r="EGV42" s="11"/>
      <c r="EGW42" s="11"/>
      <c r="EGX42" s="11"/>
      <c r="EGY42" s="11"/>
      <c r="EGZ42" s="11"/>
      <c r="EHA42" s="11"/>
      <c r="EHB42" s="11"/>
      <c r="EHC42" s="11"/>
      <c r="EHD42" s="11"/>
      <c r="EHE42" s="11"/>
      <c r="EHF42" s="11"/>
      <c r="EHG42" s="11"/>
      <c r="EHH42" s="11"/>
      <c r="EHI42" s="11"/>
      <c r="EHJ42" s="11"/>
      <c r="EHK42" s="11"/>
      <c r="EHL42" s="11"/>
      <c r="EHM42" s="11"/>
      <c r="EHN42" s="11"/>
      <c r="EHO42" s="11"/>
      <c r="EHP42" s="11"/>
      <c r="EHQ42" s="11"/>
      <c r="EHR42" s="11"/>
      <c r="EHS42" s="11"/>
      <c r="EHT42" s="11"/>
      <c r="EHU42" s="11"/>
      <c r="EHV42" s="11"/>
      <c r="EHW42" s="11"/>
      <c r="EHX42" s="11"/>
      <c r="EHY42" s="11"/>
      <c r="EHZ42" s="11"/>
      <c r="EIA42" s="11"/>
      <c r="EIB42" s="11"/>
      <c r="EIC42" s="11"/>
      <c r="EID42" s="11"/>
      <c r="EIE42" s="11"/>
      <c r="EIF42" s="11"/>
      <c r="EIG42" s="11"/>
      <c r="EIH42" s="11"/>
      <c r="EII42" s="11"/>
      <c r="EIJ42" s="11"/>
      <c r="EIK42" s="11"/>
      <c r="EIL42" s="11"/>
      <c r="EIM42" s="11"/>
      <c r="EIN42" s="11"/>
      <c r="EIO42" s="11"/>
      <c r="EIP42" s="11"/>
      <c r="EIQ42" s="11"/>
      <c r="EIR42" s="11"/>
      <c r="EIS42" s="11"/>
      <c r="EIT42" s="11"/>
      <c r="EIU42" s="11"/>
      <c r="EIV42" s="11"/>
      <c r="EIW42" s="11"/>
      <c r="EIX42" s="11"/>
      <c r="EIY42" s="11"/>
      <c r="EIZ42" s="11"/>
      <c r="EJA42" s="11"/>
      <c r="EJB42" s="11"/>
      <c r="EJC42" s="11"/>
      <c r="EJD42" s="11"/>
      <c r="EJE42" s="11"/>
      <c r="EJF42" s="11"/>
      <c r="EJG42" s="11"/>
      <c r="EJH42" s="11"/>
      <c r="EJI42" s="11"/>
      <c r="EJJ42" s="11"/>
      <c r="EJK42" s="11"/>
      <c r="EJL42" s="11"/>
      <c r="EJM42" s="11"/>
      <c r="EJN42" s="11"/>
      <c r="EJO42" s="11"/>
      <c r="EJP42" s="11"/>
      <c r="EJQ42" s="11"/>
      <c r="EJR42" s="11"/>
      <c r="EJS42" s="11"/>
      <c r="EJT42" s="11"/>
      <c r="EJU42" s="11"/>
      <c r="EJV42" s="11"/>
      <c r="EJW42" s="11"/>
      <c r="EJX42" s="11"/>
      <c r="EJY42" s="11"/>
      <c r="EJZ42" s="11"/>
      <c r="EKA42" s="11"/>
      <c r="EKB42" s="11"/>
      <c r="EKC42" s="11"/>
      <c r="EKD42" s="11"/>
      <c r="EKE42" s="11"/>
      <c r="EKF42" s="11"/>
      <c r="EKG42" s="11"/>
      <c r="EKH42" s="11"/>
      <c r="EKI42" s="11"/>
      <c r="EKJ42" s="11"/>
      <c r="EKK42" s="11"/>
      <c r="EKL42" s="11"/>
      <c r="EKM42" s="11"/>
      <c r="EKN42" s="11"/>
      <c r="EKO42" s="11"/>
      <c r="EKP42" s="11"/>
      <c r="EKQ42" s="11"/>
      <c r="EKR42" s="11"/>
      <c r="EKS42" s="11"/>
      <c r="EKT42" s="11"/>
      <c r="EKU42" s="11"/>
      <c r="EKV42" s="11"/>
      <c r="EKW42" s="11"/>
      <c r="EKX42" s="11"/>
      <c r="EKY42" s="11"/>
      <c r="EKZ42" s="11"/>
      <c r="ELA42" s="11"/>
      <c r="ELB42" s="11"/>
      <c r="ELC42" s="11"/>
      <c r="ELD42" s="11"/>
      <c r="ELE42" s="11"/>
      <c r="ELF42" s="11"/>
      <c r="ELG42" s="11"/>
      <c r="ELH42" s="11"/>
      <c r="ELI42" s="11"/>
      <c r="ELJ42" s="11"/>
      <c r="ELK42" s="11"/>
      <c r="ELL42" s="11"/>
      <c r="ELM42" s="11"/>
      <c r="ELN42" s="11"/>
      <c r="ELO42" s="11"/>
      <c r="ELP42" s="11"/>
      <c r="ELQ42" s="11"/>
      <c r="ELR42" s="11"/>
      <c r="ELS42" s="11"/>
      <c r="ELT42" s="11"/>
      <c r="ELU42" s="11"/>
      <c r="ELV42" s="11"/>
      <c r="ELW42" s="11"/>
      <c r="ELX42" s="11"/>
      <c r="ELY42" s="11"/>
      <c r="ELZ42" s="11"/>
      <c r="EMA42" s="11"/>
      <c r="EMB42" s="11"/>
      <c r="EMC42" s="11"/>
      <c r="EMD42" s="11"/>
      <c r="EME42" s="11"/>
      <c r="EMF42" s="11"/>
      <c r="EMG42" s="11"/>
      <c r="EMH42" s="11"/>
      <c r="EMI42" s="11"/>
      <c r="EMJ42" s="11"/>
      <c r="EMK42" s="11"/>
      <c r="EML42" s="11"/>
      <c r="EMM42" s="11"/>
      <c r="EMN42" s="11"/>
      <c r="EMO42" s="11"/>
      <c r="EMP42" s="11"/>
      <c r="EMQ42" s="11"/>
      <c r="EMR42" s="11"/>
      <c r="EMS42" s="11"/>
      <c r="EMT42" s="11"/>
      <c r="EMU42" s="11"/>
      <c r="EMV42" s="11"/>
      <c r="EMW42" s="11"/>
      <c r="EMX42" s="11"/>
      <c r="EMY42" s="11"/>
      <c r="EMZ42" s="11"/>
      <c r="ENA42" s="11"/>
      <c r="ENB42" s="11"/>
      <c r="ENC42" s="11"/>
      <c r="END42" s="11"/>
      <c r="ENE42" s="11"/>
      <c r="ENF42" s="11"/>
      <c r="ENG42" s="11"/>
      <c r="ENH42" s="11"/>
      <c r="ENI42" s="11"/>
      <c r="ENJ42" s="11"/>
      <c r="ENK42" s="11"/>
      <c r="ENL42" s="11"/>
      <c r="ENM42" s="11"/>
      <c r="ENN42" s="11"/>
      <c r="ENO42" s="11"/>
      <c r="ENP42" s="11"/>
      <c r="ENQ42" s="11"/>
      <c r="ENR42" s="11"/>
      <c r="ENS42" s="11"/>
      <c r="ENT42" s="11"/>
      <c r="ENU42" s="11"/>
      <c r="ENV42" s="11"/>
      <c r="ENW42" s="11"/>
      <c r="ENX42" s="11"/>
      <c r="ENY42" s="11"/>
      <c r="ENZ42" s="11"/>
      <c r="EOA42" s="11"/>
      <c r="EOB42" s="11"/>
      <c r="EOC42" s="11"/>
      <c r="EOD42" s="11"/>
      <c r="EOE42" s="11"/>
      <c r="EOF42" s="11"/>
      <c r="EOG42" s="11"/>
      <c r="EOH42" s="11"/>
      <c r="EOI42" s="11"/>
      <c r="EOJ42" s="11"/>
      <c r="EOK42" s="11"/>
      <c r="EOL42" s="11"/>
      <c r="EOM42" s="11"/>
      <c r="EON42" s="11"/>
      <c r="EOO42" s="11"/>
      <c r="EOP42" s="11"/>
      <c r="EOQ42" s="11"/>
      <c r="EOR42" s="11"/>
      <c r="EOS42" s="11"/>
      <c r="EOT42" s="11"/>
      <c r="EOU42" s="11"/>
      <c r="EOV42" s="11"/>
      <c r="EOW42" s="11"/>
      <c r="EOX42" s="11"/>
      <c r="EOY42" s="11"/>
      <c r="EOZ42" s="11"/>
      <c r="EPA42" s="11"/>
      <c r="EPB42" s="11"/>
      <c r="EPC42" s="11"/>
      <c r="EPD42" s="11"/>
      <c r="EPE42" s="11"/>
      <c r="EPF42" s="11"/>
      <c r="EPG42" s="11"/>
      <c r="EPH42" s="11"/>
      <c r="EPI42" s="11"/>
      <c r="EPJ42" s="11"/>
      <c r="EPK42" s="11"/>
      <c r="EPL42" s="11"/>
      <c r="EPM42" s="11"/>
      <c r="EPN42" s="11"/>
      <c r="EPO42" s="11"/>
      <c r="EPP42" s="11"/>
      <c r="EPQ42" s="11"/>
      <c r="EPR42" s="11"/>
      <c r="EPS42" s="11"/>
      <c r="EPT42" s="11"/>
      <c r="EPU42" s="11"/>
      <c r="EPV42" s="11"/>
      <c r="EPW42" s="11"/>
      <c r="EPX42" s="11"/>
      <c r="EPY42" s="11"/>
      <c r="EPZ42" s="11"/>
      <c r="EQA42" s="11"/>
      <c r="EQB42" s="11"/>
      <c r="EQC42" s="11"/>
      <c r="EQD42" s="11"/>
      <c r="EQE42" s="11"/>
      <c r="EQF42" s="11"/>
      <c r="EQG42" s="11"/>
      <c r="EQH42" s="11"/>
      <c r="EQI42" s="11"/>
      <c r="EQJ42" s="11"/>
      <c r="EQK42" s="11"/>
      <c r="EQL42" s="11"/>
      <c r="EQM42" s="11"/>
      <c r="EQN42" s="11"/>
      <c r="EQO42" s="11"/>
      <c r="EQP42" s="11"/>
      <c r="EQQ42" s="11"/>
      <c r="EQR42" s="11"/>
      <c r="EQS42" s="11"/>
      <c r="EQT42" s="11"/>
      <c r="EQU42" s="11"/>
      <c r="EQV42" s="11"/>
      <c r="EQW42" s="11"/>
      <c r="EQX42" s="11"/>
      <c r="EQY42" s="11"/>
      <c r="EQZ42" s="11"/>
      <c r="ERA42" s="11"/>
      <c r="ERB42" s="11"/>
      <c r="ERC42" s="11"/>
      <c r="ERD42" s="11"/>
      <c r="ERE42" s="11"/>
      <c r="ERF42" s="11"/>
      <c r="ERG42" s="11"/>
      <c r="ERH42" s="11"/>
      <c r="ERI42" s="11"/>
      <c r="ERJ42" s="11"/>
      <c r="ERK42" s="11"/>
      <c r="ERL42" s="11"/>
      <c r="ERM42" s="11"/>
      <c r="ERN42" s="11"/>
      <c r="ERO42" s="11"/>
      <c r="ERP42" s="11"/>
      <c r="ERQ42" s="11"/>
      <c r="ERR42" s="11"/>
      <c r="ERS42" s="11"/>
      <c r="ERT42" s="11"/>
      <c r="ERU42" s="11"/>
      <c r="ERV42" s="11"/>
      <c r="ERW42" s="11"/>
      <c r="ERX42" s="11"/>
      <c r="ERY42" s="11"/>
      <c r="ERZ42" s="11"/>
      <c r="ESA42" s="11"/>
      <c r="ESB42" s="11"/>
      <c r="ESC42" s="11"/>
      <c r="ESD42" s="11"/>
      <c r="ESE42" s="11"/>
      <c r="ESF42" s="11"/>
      <c r="ESG42" s="11"/>
      <c r="ESH42" s="11"/>
      <c r="ESI42" s="11"/>
      <c r="ESJ42" s="11"/>
      <c r="ESK42" s="11"/>
      <c r="ESL42" s="11"/>
      <c r="ESM42" s="11"/>
      <c r="ESN42" s="11"/>
      <c r="ESO42" s="11"/>
      <c r="ESP42" s="11"/>
      <c r="ESQ42" s="11"/>
      <c r="ESR42" s="11"/>
      <c r="ESS42" s="11"/>
      <c r="EST42" s="11"/>
      <c r="ESU42" s="11"/>
      <c r="ESV42" s="11"/>
      <c r="ESW42" s="11"/>
      <c r="ESX42" s="11"/>
      <c r="ESY42" s="11"/>
      <c r="ESZ42" s="11"/>
      <c r="ETA42" s="11"/>
      <c r="ETB42" s="11"/>
      <c r="ETC42" s="11"/>
      <c r="ETD42" s="11"/>
      <c r="ETE42" s="11"/>
      <c r="ETF42" s="11"/>
      <c r="ETG42" s="11"/>
      <c r="ETH42" s="11"/>
      <c r="ETI42" s="11"/>
      <c r="ETJ42" s="11"/>
      <c r="ETK42" s="11"/>
      <c r="ETL42" s="11"/>
      <c r="ETM42" s="11"/>
      <c r="ETN42" s="11"/>
      <c r="ETO42" s="11"/>
      <c r="ETP42" s="11"/>
      <c r="ETQ42" s="11"/>
      <c r="ETR42" s="11"/>
      <c r="ETS42" s="11"/>
      <c r="ETT42" s="11"/>
      <c r="ETU42" s="11"/>
      <c r="ETV42" s="11"/>
      <c r="ETW42" s="11"/>
      <c r="ETX42" s="11"/>
      <c r="ETY42" s="11"/>
      <c r="ETZ42" s="11"/>
      <c r="EUA42" s="11"/>
      <c r="EUB42" s="11"/>
      <c r="EUC42" s="11"/>
      <c r="EUD42" s="11"/>
      <c r="EUE42" s="11"/>
      <c r="EUF42" s="11"/>
      <c r="EUG42" s="11"/>
      <c r="EUH42" s="11"/>
      <c r="EUI42" s="11"/>
      <c r="EUJ42" s="11"/>
      <c r="EUK42" s="11"/>
      <c r="EUL42" s="11"/>
      <c r="EUM42" s="11"/>
      <c r="EUN42" s="11"/>
      <c r="EUO42" s="11"/>
      <c r="EUP42" s="11"/>
      <c r="EUQ42" s="11"/>
      <c r="EUR42" s="11"/>
      <c r="EUS42" s="11"/>
      <c r="EUT42" s="11"/>
      <c r="EUU42" s="11"/>
      <c r="EUV42" s="11"/>
      <c r="EUW42" s="11"/>
      <c r="EUX42" s="11"/>
      <c r="EUY42" s="11"/>
      <c r="EUZ42" s="11"/>
      <c r="EVA42" s="11"/>
      <c r="EVB42" s="11"/>
      <c r="EVC42" s="11"/>
      <c r="EVD42" s="11"/>
      <c r="EVE42" s="11"/>
      <c r="EVF42" s="11"/>
      <c r="EVG42" s="11"/>
      <c r="EVH42" s="11"/>
      <c r="EVI42" s="11"/>
      <c r="EVJ42" s="11"/>
      <c r="EVK42" s="11"/>
      <c r="EVL42" s="11"/>
      <c r="EVM42" s="11"/>
      <c r="EVN42" s="11"/>
      <c r="EVO42" s="11"/>
      <c r="EVP42" s="11"/>
      <c r="EVQ42" s="11"/>
      <c r="EVR42" s="11"/>
      <c r="EVS42" s="11"/>
      <c r="EVT42" s="11"/>
      <c r="EVU42" s="11"/>
      <c r="EVV42" s="11"/>
      <c r="EVW42" s="11"/>
      <c r="EVX42" s="11"/>
      <c r="EVY42" s="11"/>
      <c r="EVZ42" s="11"/>
      <c r="EWA42" s="11"/>
      <c r="EWB42" s="11"/>
      <c r="EWC42" s="11"/>
      <c r="EWD42" s="11"/>
      <c r="EWE42" s="11"/>
      <c r="EWF42" s="11"/>
      <c r="EWG42" s="11"/>
      <c r="EWH42" s="11"/>
      <c r="EWI42" s="11"/>
      <c r="EWJ42" s="11"/>
      <c r="EWK42" s="11"/>
      <c r="EWL42" s="11"/>
      <c r="EWM42" s="11"/>
      <c r="EWN42" s="11"/>
      <c r="EWO42" s="11"/>
      <c r="EWP42" s="11"/>
      <c r="EWQ42" s="11"/>
      <c r="EWR42" s="11"/>
      <c r="EWS42" s="11"/>
      <c r="EWT42" s="11"/>
      <c r="EWU42" s="11"/>
      <c r="EWV42" s="11"/>
      <c r="EWW42" s="11"/>
      <c r="EWX42" s="11"/>
      <c r="EWY42" s="11"/>
      <c r="EWZ42" s="11"/>
      <c r="EXA42" s="11"/>
      <c r="EXB42" s="11"/>
      <c r="EXC42" s="11"/>
      <c r="EXD42" s="11"/>
      <c r="EXE42" s="11"/>
      <c r="EXF42" s="11"/>
      <c r="EXG42" s="11"/>
      <c r="EXH42" s="11"/>
      <c r="EXI42" s="11"/>
      <c r="EXJ42" s="11"/>
      <c r="EXK42" s="11"/>
      <c r="EXL42" s="11"/>
      <c r="EXM42" s="11"/>
      <c r="EXN42" s="11"/>
      <c r="EXO42" s="11"/>
      <c r="EXP42" s="11"/>
      <c r="EXQ42" s="11"/>
      <c r="EXR42" s="11"/>
      <c r="EXS42" s="11"/>
      <c r="EXT42" s="11"/>
      <c r="EXU42" s="11"/>
      <c r="EXV42" s="11"/>
      <c r="EXW42" s="11"/>
      <c r="EXX42" s="11"/>
      <c r="EXY42" s="11"/>
      <c r="EXZ42" s="11"/>
      <c r="EYA42" s="11"/>
      <c r="EYB42" s="11"/>
      <c r="EYC42" s="11"/>
      <c r="EYD42" s="11"/>
      <c r="EYE42" s="11"/>
      <c r="EYF42" s="11"/>
      <c r="EYG42" s="11"/>
      <c r="EYH42" s="11"/>
      <c r="EYI42" s="11"/>
      <c r="EYJ42" s="11"/>
      <c r="EYK42" s="11"/>
      <c r="EYL42" s="11"/>
      <c r="EYM42" s="11"/>
      <c r="EYN42" s="11"/>
      <c r="EYO42" s="11"/>
      <c r="EYP42" s="11"/>
      <c r="EYQ42" s="11"/>
      <c r="EYR42" s="11"/>
      <c r="EYS42" s="11"/>
      <c r="EYT42" s="11"/>
      <c r="EYU42" s="11"/>
      <c r="EYV42" s="11"/>
      <c r="EYW42" s="11"/>
      <c r="EYX42" s="11"/>
      <c r="EYY42" s="11"/>
      <c r="EYZ42" s="11"/>
      <c r="EZA42" s="11"/>
      <c r="EZB42" s="11"/>
      <c r="EZC42" s="11"/>
      <c r="EZD42" s="11"/>
      <c r="EZE42" s="11"/>
      <c r="EZF42" s="11"/>
      <c r="EZG42" s="11"/>
      <c r="EZH42" s="11"/>
      <c r="EZI42" s="11"/>
      <c r="EZJ42" s="11"/>
      <c r="EZK42" s="11"/>
      <c r="EZL42" s="11"/>
      <c r="EZM42" s="11"/>
      <c r="EZN42" s="11"/>
      <c r="EZO42" s="11"/>
      <c r="EZP42" s="11"/>
      <c r="EZQ42" s="11"/>
      <c r="EZR42" s="11"/>
      <c r="EZS42" s="11"/>
      <c r="EZT42" s="11"/>
      <c r="EZU42" s="11"/>
      <c r="EZV42" s="11"/>
      <c r="EZW42" s="11"/>
      <c r="EZX42" s="11"/>
      <c r="EZY42" s="11"/>
      <c r="EZZ42" s="11"/>
      <c r="FAA42" s="11"/>
      <c r="FAB42" s="11"/>
      <c r="FAC42" s="11"/>
      <c r="FAD42" s="11"/>
      <c r="FAE42" s="11"/>
      <c r="FAF42" s="11"/>
      <c r="FAG42" s="11"/>
      <c r="FAH42" s="11"/>
      <c r="FAI42" s="11"/>
      <c r="FAJ42" s="11"/>
      <c r="FAK42" s="11"/>
      <c r="FAL42" s="11"/>
      <c r="FAM42" s="11"/>
      <c r="FAN42" s="11"/>
      <c r="FAO42" s="11"/>
      <c r="FAP42" s="11"/>
      <c r="FAQ42" s="11"/>
      <c r="FAR42" s="11"/>
      <c r="FAS42" s="11"/>
      <c r="FAT42" s="11"/>
      <c r="FAU42" s="11"/>
      <c r="FAV42" s="11"/>
      <c r="FAW42" s="11"/>
      <c r="FAX42" s="11"/>
      <c r="FAY42" s="11"/>
      <c r="FAZ42" s="11"/>
      <c r="FBA42" s="11"/>
      <c r="FBB42" s="11"/>
      <c r="FBC42" s="11"/>
      <c r="FBD42" s="11"/>
      <c r="FBE42" s="11"/>
      <c r="FBF42" s="11"/>
      <c r="FBG42" s="11"/>
      <c r="FBH42" s="11"/>
      <c r="FBI42" s="11"/>
      <c r="FBJ42" s="11"/>
      <c r="FBK42" s="11"/>
      <c r="FBL42" s="11"/>
      <c r="FBM42" s="11"/>
      <c r="FBN42" s="11"/>
      <c r="FBO42" s="11"/>
      <c r="FBP42" s="11"/>
      <c r="FBQ42" s="11"/>
      <c r="FBR42" s="11"/>
      <c r="FBS42" s="11"/>
      <c r="FBT42" s="11"/>
      <c r="FBU42" s="11"/>
      <c r="FBV42" s="11"/>
      <c r="FBW42" s="11"/>
      <c r="FBX42" s="11"/>
      <c r="FBY42" s="11"/>
      <c r="FBZ42" s="11"/>
      <c r="FCA42" s="11"/>
      <c r="FCB42" s="11"/>
      <c r="FCC42" s="11"/>
      <c r="FCD42" s="11"/>
      <c r="FCE42" s="11"/>
      <c r="FCF42" s="11"/>
      <c r="FCG42" s="11"/>
      <c r="FCH42" s="11"/>
      <c r="FCI42" s="11"/>
      <c r="FCJ42" s="11"/>
      <c r="FCK42" s="11"/>
      <c r="FCL42" s="11"/>
      <c r="FCM42" s="11"/>
      <c r="FCN42" s="11"/>
      <c r="FCO42" s="11"/>
      <c r="FCP42" s="11"/>
      <c r="FCQ42" s="11"/>
      <c r="FCR42" s="11"/>
      <c r="FCS42" s="11"/>
      <c r="FCT42" s="11"/>
      <c r="FCU42" s="11"/>
      <c r="FCV42" s="11"/>
      <c r="FCW42" s="11"/>
      <c r="FCX42" s="11"/>
      <c r="FCY42" s="11"/>
      <c r="FCZ42" s="11"/>
      <c r="FDA42" s="11"/>
      <c r="FDB42" s="11"/>
      <c r="FDC42" s="11"/>
      <c r="FDD42" s="11"/>
      <c r="FDE42" s="11"/>
      <c r="FDF42" s="11"/>
      <c r="FDG42" s="11"/>
      <c r="FDH42" s="11"/>
      <c r="FDI42" s="11"/>
      <c r="FDJ42" s="11"/>
      <c r="FDK42" s="11"/>
      <c r="FDL42" s="11"/>
      <c r="FDM42" s="11"/>
      <c r="FDN42" s="11"/>
      <c r="FDO42" s="11"/>
      <c r="FDP42" s="11"/>
      <c r="FDQ42" s="11"/>
      <c r="FDR42" s="11"/>
      <c r="FDS42" s="11"/>
      <c r="FDT42" s="11"/>
      <c r="FDU42" s="11"/>
      <c r="FDV42" s="11"/>
      <c r="FDW42" s="11"/>
      <c r="FDX42" s="11"/>
      <c r="FDY42" s="11"/>
      <c r="FDZ42" s="11"/>
      <c r="FEA42" s="11"/>
      <c r="FEB42" s="11"/>
      <c r="FEC42" s="11"/>
      <c r="FED42" s="11"/>
      <c r="FEE42" s="11"/>
      <c r="FEF42" s="11"/>
      <c r="FEG42" s="11"/>
      <c r="FEH42" s="11"/>
      <c r="FEI42" s="11"/>
      <c r="FEJ42" s="11"/>
      <c r="FEK42" s="11"/>
      <c r="FEL42" s="11"/>
      <c r="FEM42" s="11"/>
      <c r="FEN42" s="11"/>
      <c r="FEO42" s="11"/>
      <c r="FEP42" s="11"/>
      <c r="FEQ42" s="11"/>
      <c r="FER42" s="11"/>
      <c r="FES42" s="11"/>
      <c r="FET42" s="11"/>
      <c r="FEU42" s="11"/>
      <c r="FEV42" s="11"/>
      <c r="FEW42" s="11"/>
      <c r="FEX42" s="11"/>
      <c r="FEY42" s="11"/>
      <c r="FEZ42" s="11"/>
      <c r="FFA42" s="11"/>
      <c r="FFB42" s="11"/>
      <c r="FFC42" s="11"/>
      <c r="FFD42" s="11"/>
      <c r="FFE42" s="11"/>
      <c r="FFF42" s="11"/>
      <c r="FFG42" s="11"/>
      <c r="FFH42" s="11"/>
      <c r="FFI42" s="11"/>
      <c r="FFJ42" s="11"/>
      <c r="FFK42" s="11"/>
      <c r="FFL42" s="11"/>
      <c r="FFM42" s="11"/>
      <c r="FFN42" s="11"/>
      <c r="FFO42" s="11"/>
      <c r="FFP42" s="11"/>
      <c r="FFQ42" s="11"/>
      <c r="FFR42" s="11"/>
      <c r="FFS42" s="11"/>
      <c r="FFT42" s="11"/>
      <c r="FFU42" s="11"/>
      <c r="FFV42" s="11"/>
      <c r="FFW42" s="11"/>
      <c r="FFX42" s="11"/>
      <c r="FFY42" s="11"/>
      <c r="FFZ42" s="11"/>
      <c r="FGA42" s="11"/>
      <c r="FGB42" s="11"/>
      <c r="FGC42" s="11"/>
      <c r="FGD42" s="11"/>
      <c r="FGE42" s="11"/>
      <c r="FGF42" s="11"/>
      <c r="FGG42" s="11"/>
      <c r="FGH42" s="11"/>
      <c r="FGI42" s="11"/>
      <c r="FGJ42" s="11"/>
      <c r="FGK42" s="11"/>
      <c r="FGL42" s="11"/>
      <c r="FGM42" s="11"/>
      <c r="FGN42" s="11"/>
      <c r="FGO42" s="11"/>
      <c r="FGP42" s="11"/>
      <c r="FGQ42" s="11"/>
      <c r="FGR42" s="11"/>
      <c r="FGS42" s="11"/>
      <c r="FGT42" s="11"/>
      <c r="FGU42" s="11"/>
      <c r="FGV42" s="11"/>
      <c r="FGW42" s="11"/>
      <c r="FGX42" s="11"/>
      <c r="FGY42" s="11"/>
      <c r="FGZ42" s="11"/>
      <c r="FHA42" s="11"/>
      <c r="FHB42" s="11"/>
      <c r="FHC42" s="11"/>
      <c r="FHD42" s="11"/>
      <c r="FHE42" s="11"/>
      <c r="FHF42" s="11"/>
      <c r="FHG42" s="11"/>
      <c r="FHH42" s="11"/>
      <c r="FHI42" s="11"/>
      <c r="FHJ42" s="11"/>
      <c r="FHK42" s="11"/>
      <c r="FHL42" s="11"/>
      <c r="FHM42" s="11"/>
      <c r="FHN42" s="11"/>
      <c r="FHO42" s="11"/>
      <c r="FHP42" s="11"/>
      <c r="FHQ42" s="11"/>
      <c r="FHR42" s="11"/>
      <c r="FHS42" s="11"/>
      <c r="FHT42" s="11"/>
      <c r="FHU42" s="11"/>
      <c r="FHV42" s="11"/>
      <c r="FHW42" s="11"/>
      <c r="FHX42" s="11"/>
      <c r="FHY42" s="11"/>
      <c r="FHZ42" s="11"/>
      <c r="FIA42" s="11"/>
      <c r="FIB42" s="11"/>
      <c r="FIC42" s="11"/>
      <c r="FID42" s="11"/>
      <c r="FIE42" s="11"/>
      <c r="FIF42" s="11"/>
      <c r="FIG42" s="11"/>
      <c r="FIH42" s="11"/>
      <c r="FII42" s="11"/>
      <c r="FIJ42" s="11"/>
      <c r="FIK42" s="11"/>
      <c r="FIL42" s="11"/>
      <c r="FIM42" s="11"/>
      <c r="FIN42" s="11"/>
      <c r="FIO42" s="11"/>
      <c r="FIP42" s="11"/>
      <c r="FIQ42" s="11"/>
      <c r="FIR42" s="11"/>
      <c r="FIS42" s="11"/>
      <c r="FIT42" s="11"/>
      <c r="FIU42" s="11"/>
      <c r="FIV42" s="11"/>
      <c r="FIW42" s="11"/>
      <c r="FIX42" s="11"/>
      <c r="FIY42" s="11"/>
      <c r="FIZ42" s="11"/>
      <c r="FJA42" s="11"/>
      <c r="FJB42" s="11"/>
      <c r="FJC42" s="11"/>
      <c r="FJD42" s="11"/>
      <c r="FJE42" s="11"/>
      <c r="FJF42" s="11"/>
      <c r="FJG42" s="11"/>
      <c r="FJH42" s="11"/>
      <c r="FJI42" s="11"/>
      <c r="FJJ42" s="11"/>
      <c r="FJK42" s="11"/>
      <c r="FJL42" s="11"/>
      <c r="FJM42" s="11"/>
      <c r="FJN42" s="11"/>
      <c r="FJO42" s="11"/>
      <c r="FJP42" s="11"/>
      <c r="FJQ42" s="11"/>
      <c r="FJR42" s="11"/>
      <c r="FJS42" s="11"/>
      <c r="FJT42" s="11"/>
      <c r="FJU42" s="11"/>
      <c r="FJV42" s="11"/>
      <c r="FJW42" s="11"/>
      <c r="FJX42" s="11"/>
      <c r="FJY42" s="11"/>
      <c r="FJZ42" s="11"/>
      <c r="FKA42" s="11"/>
      <c r="FKB42" s="11"/>
      <c r="FKC42" s="11"/>
      <c r="FKD42" s="11"/>
      <c r="FKE42" s="11"/>
      <c r="FKF42" s="11"/>
      <c r="FKG42" s="11"/>
      <c r="FKH42" s="11"/>
      <c r="FKI42" s="11"/>
      <c r="FKJ42" s="11"/>
      <c r="FKK42" s="11"/>
      <c r="FKL42" s="11"/>
      <c r="FKM42" s="11"/>
      <c r="FKN42" s="11"/>
      <c r="FKO42" s="11"/>
      <c r="FKP42" s="11"/>
      <c r="FKQ42" s="11"/>
      <c r="FKR42" s="11"/>
      <c r="FKS42" s="11"/>
      <c r="FKT42" s="11"/>
      <c r="FKU42" s="11"/>
      <c r="FKV42" s="11"/>
      <c r="FKW42" s="11"/>
      <c r="FKX42" s="11"/>
      <c r="FKY42" s="11"/>
      <c r="FKZ42" s="11"/>
      <c r="FLA42" s="11"/>
      <c r="FLB42" s="11"/>
      <c r="FLC42" s="11"/>
      <c r="FLD42" s="11"/>
      <c r="FLE42" s="11"/>
      <c r="FLF42" s="11"/>
      <c r="FLG42" s="11"/>
      <c r="FLH42" s="11"/>
      <c r="FLI42" s="11"/>
      <c r="FLJ42" s="11"/>
      <c r="FLK42" s="11"/>
      <c r="FLL42" s="11"/>
      <c r="FLM42" s="11"/>
      <c r="FLN42" s="11"/>
      <c r="FLO42" s="11"/>
      <c r="FLP42" s="11"/>
      <c r="FLQ42" s="11"/>
      <c r="FLR42" s="11"/>
      <c r="FLS42" s="11"/>
      <c r="FLT42" s="11"/>
      <c r="FLU42" s="11"/>
      <c r="FLV42" s="11"/>
      <c r="FLW42" s="11"/>
      <c r="FLX42" s="11"/>
      <c r="FLY42" s="11"/>
      <c r="FLZ42" s="11"/>
      <c r="FMA42" s="11"/>
      <c r="FMB42" s="11"/>
      <c r="FMC42" s="11"/>
      <c r="FMD42" s="11"/>
      <c r="FME42" s="11"/>
      <c r="FMF42" s="11"/>
      <c r="FMG42" s="11"/>
      <c r="FMH42" s="11"/>
      <c r="FMI42" s="11"/>
      <c r="FMJ42" s="11"/>
      <c r="FMK42" s="11"/>
      <c r="FML42" s="11"/>
      <c r="FMM42" s="11"/>
      <c r="FMN42" s="11"/>
      <c r="FMO42" s="11"/>
      <c r="FMP42" s="11"/>
      <c r="FMQ42" s="11"/>
      <c r="FMR42" s="11"/>
      <c r="FMS42" s="11"/>
      <c r="FMT42" s="11"/>
      <c r="FMU42" s="11"/>
      <c r="FMV42" s="11"/>
      <c r="FMW42" s="11"/>
      <c r="FMX42" s="11"/>
      <c r="FMY42" s="11"/>
      <c r="FMZ42" s="11"/>
      <c r="FNA42" s="11"/>
      <c r="FNB42" s="11"/>
      <c r="FNC42" s="11"/>
      <c r="FND42" s="11"/>
      <c r="FNE42" s="11"/>
      <c r="FNF42" s="11"/>
      <c r="FNG42" s="11"/>
      <c r="FNH42" s="11"/>
      <c r="FNI42" s="11"/>
      <c r="FNJ42" s="11"/>
      <c r="FNK42" s="11"/>
      <c r="FNL42" s="11"/>
      <c r="FNM42" s="11"/>
      <c r="FNN42" s="11"/>
      <c r="FNO42" s="11"/>
      <c r="FNP42" s="11"/>
      <c r="FNQ42" s="11"/>
      <c r="FNR42" s="11"/>
      <c r="FNS42" s="11"/>
      <c r="FNT42" s="11"/>
      <c r="FNU42" s="11"/>
      <c r="FNV42" s="11"/>
      <c r="FNW42" s="11"/>
      <c r="FNX42" s="11"/>
      <c r="FNY42" s="11"/>
      <c r="FNZ42" s="11"/>
      <c r="FOA42" s="11"/>
      <c r="FOB42" s="11"/>
      <c r="FOC42" s="11"/>
      <c r="FOD42" s="11"/>
      <c r="FOE42" s="11"/>
      <c r="FOF42" s="11"/>
      <c r="FOG42" s="11"/>
      <c r="FOH42" s="11"/>
      <c r="FOI42" s="11"/>
      <c r="FOJ42" s="11"/>
      <c r="FOK42" s="11"/>
      <c r="FOL42" s="11"/>
      <c r="FOM42" s="11"/>
      <c r="FON42" s="11"/>
      <c r="FOO42" s="11"/>
      <c r="FOP42" s="11"/>
      <c r="FOQ42" s="11"/>
      <c r="FOR42" s="11"/>
      <c r="FOS42" s="11"/>
      <c r="FOT42" s="11"/>
      <c r="FOU42" s="11"/>
      <c r="FOV42" s="11"/>
      <c r="FOW42" s="11"/>
      <c r="FOX42" s="11"/>
      <c r="FOY42" s="11"/>
      <c r="FOZ42" s="11"/>
      <c r="FPA42" s="11"/>
      <c r="FPB42" s="11"/>
      <c r="FPC42" s="11"/>
      <c r="FPD42" s="11"/>
      <c r="FPE42" s="11"/>
      <c r="FPF42" s="11"/>
      <c r="FPG42" s="11"/>
      <c r="FPH42" s="11"/>
      <c r="FPI42" s="11"/>
      <c r="FPJ42" s="11"/>
      <c r="FPK42" s="11"/>
      <c r="FPL42" s="11"/>
      <c r="FPM42" s="11"/>
      <c r="FPN42" s="11"/>
      <c r="FPO42" s="11"/>
      <c r="FPP42" s="11"/>
      <c r="FPQ42" s="11"/>
      <c r="FPR42" s="11"/>
      <c r="FPS42" s="11"/>
      <c r="FPT42" s="11"/>
      <c r="FPU42" s="11"/>
      <c r="FPV42" s="11"/>
      <c r="FPW42" s="11"/>
      <c r="FPX42" s="11"/>
      <c r="FPY42" s="11"/>
      <c r="FPZ42" s="11"/>
      <c r="FQA42" s="11"/>
      <c r="FQB42" s="11"/>
      <c r="FQC42" s="11"/>
      <c r="FQD42" s="11"/>
      <c r="FQE42" s="11"/>
      <c r="FQF42" s="11"/>
      <c r="FQG42" s="11"/>
      <c r="FQH42" s="11"/>
      <c r="FQI42" s="11"/>
      <c r="FQJ42" s="11"/>
      <c r="FQK42" s="11"/>
      <c r="FQL42" s="11"/>
      <c r="FQM42" s="11"/>
      <c r="FQN42" s="11"/>
      <c r="FQO42" s="11"/>
      <c r="FQP42" s="11"/>
      <c r="FQQ42" s="11"/>
      <c r="FQR42" s="11"/>
      <c r="FQS42" s="11"/>
      <c r="FQT42" s="11"/>
      <c r="FQU42" s="11"/>
      <c r="FQV42" s="11"/>
      <c r="FQW42" s="11"/>
      <c r="FQX42" s="11"/>
      <c r="FQY42" s="11"/>
      <c r="FQZ42" s="11"/>
      <c r="FRA42" s="11"/>
      <c r="FRB42" s="11"/>
      <c r="FRC42" s="11"/>
      <c r="FRD42" s="11"/>
      <c r="FRE42" s="11"/>
      <c r="FRF42" s="11"/>
      <c r="FRG42" s="11"/>
      <c r="FRH42" s="11"/>
      <c r="FRI42" s="11"/>
      <c r="FRJ42" s="11"/>
      <c r="FRK42" s="11"/>
      <c r="FRL42" s="11"/>
      <c r="FRM42" s="11"/>
      <c r="FRN42" s="11"/>
      <c r="FRO42" s="11"/>
      <c r="FRP42" s="11"/>
      <c r="FRQ42" s="11"/>
      <c r="FRR42" s="11"/>
      <c r="FRS42" s="11"/>
      <c r="FRT42" s="11"/>
      <c r="FRU42" s="11"/>
      <c r="FRV42" s="11"/>
      <c r="FRW42" s="11"/>
      <c r="FRX42" s="11"/>
      <c r="FRY42" s="11"/>
      <c r="FRZ42" s="11"/>
      <c r="FSA42" s="11"/>
      <c r="FSB42" s="11"/>
    </row>
    <row r="43" spans="1:4552" s="43" customFormat="1" ht="12.75" customHeight="1">
      <c r="A43" s="68" t="s">
        <v>115</v>
      </c>
      <c r="B43" s="39"/>
      <c r="C43" s="69">
        <f t="shared" ref="C43:AJ43" si="92">C5-C40</f>
        <v>-3</v>
      </c>
      <c r="D43" s="69">
        <f t="shared" si="92"/>
        <v>-3</v>
      </c>
      <c r="E43" s="69">
        <f t="shared" si="92"/>
        <v>-3</v>
      </c>
      <c r="F43" s="69">
        <f t="shared" si="92"/>
        <v>-6</v>
      </c>
      <c r="G43" s="70">
        <f t="shared" si="92"/>
        <v>-15</v>
      </c>
      <c r="H43" s="69">
        <f t="shared" si="92"/>
        <v>2.016</v>
      </c>
      <c r="I43" s="69">
        <f t="shared" si="92"/>
        <v>6.0479999999999947</v>
      </c>
      <c r="J43" s="69">
        <f t="shared" si="92"/>
        <v>2.016</v>
      </c>
      <c r="K43" s="69">
        <f t="shared" si="92"/>
        <v>10.079999999999998</v>
      </c>
      <c r="L43" s="70">
        <f t="shared" si="92"/>
        <v>20.159999999999982</v>
      </c>
      <c r="M43" s="69">
        <f t="shared" si="92"/>
        <v>8.2235999999999905</v>
      </c>
      <c r="N43" s="69">
        <f t="shared" si="92"/>
        <v>24.670799999999986</v>
      </c>
      <c r="O43" s="69">
        <f t="shared" si="92"/>
        <v>8.2235999999999905</v>
      </c>
      <c r="P43" s="69">
        <f t="shared" si="92"/>
        <v>41.117999999999938</v>
      </c>
      <c r="Q43" s="70">
        <f t="shared" si="92"/>
        <v>82.235999999999876</v>
      </c>
      <c r="R43" s="69">
        <f t="shared" si="92"/>
        <v>31.729068000000098</v>
      </c>
      <c r="S43" s="69">
        <f t="shared" si="92"/>
        <v>95.187203999999838</v>
      </c>
      <c r="T43" s="69">
        <f t="shared" si="92"/>
        <v>31.729068000000098</v>
      </c>
      <c r="U43" s="69">
        <f t="shared" si="92"/>
        <v>158.64534000000003</v>
      </c>
      <c r="V43" s="70">
        <f t="shared" si="92"/>
        <v>317.29068000000007</v>
      </c>
      <c r="W43" s="69">
        <f t="shared" si="92"/>
        <v>211.15520975999971</v>
      </c>
      <c r="X43" s="69">
        <f t="shared" si="92"/>
        <v>633.46562927999912</v>
      </c>
      <c r="Y43" s="69">
        <f t="shared" si="92"/>
        <v>211.15520975999971</v>
      </c>
      <c r="Z43" s="69">
        <f t="shared" si="92"/>
        <v>1055.7760487999985</v>
      </c>
      <c r="AA43" s="70">
        <f t="shared" si="92"/>
        <v>2111.5520975999971</v>
      </c>
      <c r="AB43" s="69">
        <f t="shared" si="92"/>
        <v>3046.2115277910125</v>
      </c>
      <c r="AC43" s="69">
        <f t="shared" si="92"/>
        <v>9138.6345833730011</v>
      </c>
      <c r="AD43" s="69">
        <f t="shared" si="92"/>
        <v>3046.2115277910125</v>
      </c>
      <c r="AE43" s="69">
        <f t="shared" si="92"/>
        <v>15231.057638955011</v>
      </c>
      <c r="AF43" s="70">
        <f t="shared" si="92"/>
        <v>30462.115277910023</v>
      </c>
      <c r="AG43" s="70">
        <f t="shared" si="92"/>
        <v>197989.91444194317</v>
      </c>
      <c r="AH43" s="70">
        <f t="shared" si="92"/>
        <v>572826.58502035867</v>
      </c>
      <c r="AI43" s="70">
        <f t="shared" si="92"/>
        <v>1161399.8543473762</v>
      </c>
      <c r="AJ43" s="70">
        <f t="shared" si="92"/>
        <v>2193454.199800998</v>
      </c>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c r="DE43" s="21"/>
      <c r="DF43" s="21"/>
      <c r="DG43" s="21"/>
      <c r="DH43" s="21"/>
      <c r="DI43" s="21"/>
      <c r="DJ43" s="21"/>
      <c r="DK43" s="21"/>
      <c r="DL43" s="21"/>
      <c r="DM43" s="21"/>
      <c r="DN43" s="21"/>
      <c r="DO43" s="21"/>
      <c r="DP43" s="21"/>
      <c r="DQ43" s="21"/>
      <c r="DR43" s="21"/>
      <c r="DS43" s="21"/>
      <c r="DT43" s="21"/>
      <c r="DU43" s="21"/>
      <c r="DV43" s="21"/>
      <c r="DW43" s="21"/>
      <c r="DX43" s="21"/>
      <c r="DY43" s="21"/>
      <c r="DZ43" s="21"/>
      <c r="EA43" s="21"/>
      <c r="EB43" s="21"/>
      <c r="EC43" s="21"/>
      <c r="ED43" s="21"/>
      <c r="EE43" s="21"/>
      <c r="EF43" s="21"/>
      <c r="EG43" s="21"/>
      <c r="EH43" s="21"/>
      <c r="EI43" s="21"/>
      <c r="EJ43" s="21"/>
      <c r="EK43" s="21"/>
      <c r="EL43" s="21"/>
      <c r="EM43" s="21"/>
      <c r="EN43" s="21"/>
      <c r="EO43" s="21"/>
      <c r="EP43" s="21"/>
      <c r="EQ43" s="21"/>
      <c r="ER43" s="21"/>
      <c r="ES43" s="21"/>
      <c r="ET43" s="21"/>
      <c r="EU43" s="21"/>
      <c r="EV43" s="21"/>
      <c r="EW43" s="21"/>
      <c r="EX43" s="21"/>
      <c r="EY43" s="21"/>
      <c r="EZ43" s="21"/>
      <c r="FA43" s="21"/>
      <c r="FB43" s="21"/>
      <c r="FC43" s="21"/>
      <c r="FD43" s="21"/>
      <c r="FE43" s="21"/>
      <c r="FF43" s="21"/>
      <c r="FG43" s="21"/>
      <c r="FH43" s="21"/>
      <c r="FI43" s="21"/>
      <c r="FJ43" s="21"/>
      <c r="FK43" s="21"/>
      <c r="FL43" s="21"/>
      <c r="FM43" s="21"/>
      <c r="FN43" s="21"/>
      <c r="FO43" s="21"/>
      <c r="FP43" s="21"/>
      <c r="FQ43" s="21"/>
      <c r="FR43" s="21"/>
      <c r="FS43" s="21"/>
      <c r="FT43" s="21"/>
      <c r="FU43" s="21"/>
      <c r="FV43" s="21"/>
      <c r="FW43" s="21"/>
      <c r="FX43" s="21"/>
      <c r="FY43" s="21"/>
      <c r="FZ43" s="21"/>
      <c r="GA43" s="21"/>
      <c r="GB43" s="21"/>
      <c r="GC43" s="21"/>
      <c r="GD43" s="21"/>
      <c r="GE43" s="21"/>
      <c r="GF43" s="21"/>
      <c r="GG43" s="21"/>
      <c r="GH43" s="21"/>
      <c r="GI43" s="21"/>
      <c r="GJ43" s="21"/>
      <c r="GK43" s="21"/>
      <c r="GL43" s="21"/>
      <c r="GM43" s="21"/>
      <c r="GN43" s="21"/>
      <c r="GO43" s="21"/>
      <c r="GP43" s="21"/>
      <c r="GQ43" s="21"/>
      <c r="GR43" s="21"/>
      <c r="GS43" s="21"/>
      <c r="GT43" s="21"/>
      <c r="GU43" s="21"/>
      <c r="GV43" s="21"/>
      <c r="GW43" s="21"/>
      <c r="GX43" s="21"/>
      <c r="GY43" s="21"/>
      <c r="GZ43" s="21"/>
      <c r="HA43" s="21"/>
      <c r="HB43" s="21"/>
      <c r="HC43" s="21"/>
      <c r="HD43" s="21"/>
      <c r="HE43" s="21"/>
      <c r="HF43" s="21"/>
      <c r="HG43" s="21"/>
      <c r="HH43" s="21"/>
      <c r="HI43" s="21"/>
      <c r="HJ43" s="21"/>
      <c r="HK43" s="21"/>
      <c r="HL43" s="21"/>
      <c r="HM43" s="21"/>
      <c r="HN43" s="21"/>
      <c r="HO43" s="21"/>
      <c r="HP43" s="21"/>
      <c r="HQ43" s="21"/>
      <c r="HR43" s="21"/>
      <c r="HS43" s="21"/>
      <c r="HT43" s="21"/>
      <c r="HU43" s="21"/>
      <c r="HV43" s="21"/>
      <c r="HW43" s="21"/>
      <c r="HX43" s="21"/>
      <c r="HY43" s="21"/>
      <c r="HZ43" s="21"/>
      <c r="IA43" s="21"/>
      <c r="IB43" s="21"/>
      <c r="IC43" s="21"/>
      <c r="ID43" s="21"/>
      <c r="IE43" s="21"/>
      <c r="IF43" s="21"/>
      <c r="IG43" s="21"/>
      <c r="IH43" s="21"/>
      <c r="II43" s="21"/>
      <c r="IJ43" s="21"/>
      <c r="IK43" s="21"/>
      <c r="IL43" s="21"/>
      <c r="IM43" s="21"/>
      <c r="IN43" s="21"/>
      <c r="IO43" s="21"/>
      <c r="IP43" s="21"/>
      <c r="IQ43" s="21"/>
      <c r="IR43" s="21"/>
      <c r="IS43" s="21"/>
      <c r="IT43" s="21"/>
      <c r="IU43" s="21"/>
      <c r="IV43" s="21"/>
      <c r="IW43" s="21"/>
      <c r="IX43" s="21"/>
      <c r="IY43" s="21"/>
      <c r="IZ43" s="21"/>
      <c r="JA43" s="21"/>
      <c r="JB43" s="21"/>
      <c r="JC43" s="21"/>
      <c r="JD43" s="21"/>
      <c r="JE43" s="21"/>
      <c r="JF43" s="21"/>
      <c r="JG43" s="21"/>
      <c r="JH43" s="21"/>
      <c r="JI43" s="21"/>
      <c r="JJ43" s="21"/>
      <c r="JK43" s="21"/>
      <c r="JL43" s="21"/>
      <c r="JM43" s="21"/>
      <c r="JN43" s="21"/>
      <c r="JO43" s="21"/>
      <c r="JP43" s="21"/>
      <c r="JQ43" s="21"/>
      <c r="JR43" s="21"/>
      <c r="JS43" s="21"/>
      <c r="JT43" s="21"/>
      <c r="JU43" s="21"/>
      <c r="JV43" s="21"/>
      <c r="JW43" s="21"/>
      <c r="JX43" s="21"/>
      <c r="JY43" s="21"/>
      <c r="JZ43" s="21"/>
      <c r="KA43" s="21"/>
      <c r="KB43" s="21"/>
      <c r="KC43" s="21"/>
      <c r="KD43" s="21"/>
      <c r="KE43" s="21"/>
      <c r="KF43" s="21"/>
      <c r="KG43" s="21"/>
      <c r="KH43" s="21"/>
      <c r="KI43" s="21"/>
      <c r="KJ43" s="21"/>
      <c r="KK43" s="21"/>
      <c r="KL43" s="21"/>
      <c r="KM43" s="21"/>
      <c r="KN43" s="21"/>
      <c r="KO43" s="21"/>
      <c r="KP43" s="21"/>
      <c r="KQ43" s="21"/>
      <c r="KR43" s="21"/>
      <c r="KS43" s="21"/>
      <c r="KT43" s="21"/>
      <c r="KU43" s="21"/>
      <c r="KV43" s="21"/>
      <c r="KW43" s="21"/>
      <c r="KX43" s="21"/>
      <c r="KY43" s="21"/>
      <c r="KZ43" s="21"/>
      <c r="LA43" s="21"/>
      <c r="LB43" s="21"/>
      <c r="LC43" s="21"/>
      <c r="LD43" s="21"/>
      <c r="LE43" s="21"/>
      <c r="LF43" s="21"/>
      <c r="LG43" s="21"/>
      <c r="LH43" s="21"/>
      <c r="LI43" s="21"/>
      <c r="LJ43" s="21"/>
      <c r="LK43" s="21"/>
      <c r="LL43" s="21"/>
      <c r="LM43" s="21"/>
      <c r="LN43" s="21"/>
      <c r="LO43" s="21"/>
      <c r="LP43" s="21"/>
      <c r="LQ43" s="21"/>
      <c r="LR43" s="21"/>
      <c r="LS43" s="21"/>
      <c r="LT43" s="21"/>
      <c r="LU43" s="21"/>
      <c r="LV43" s="21"/>
      <c r="LW43" s="21"/>
      <c r="LX43" s="21"/>
      <c r="LY43" s="21"/>
      <c r="LZ43" s="21"/>
      <c r="MA43" s="21"/>
      <c r="MB43" s="21"/>
      <c r="MC43" s="21"/>
      <c r="MD43" s="21"/>
      <c r="ME43" s="21"/>
      <c r="MF43" s="21"/>
      <c r="MG43" s="21"/>
      <c r="MH43" s="21"/>
      <c r="MI43" s="21"/>
      <c r="MJ43" s="21"/>
      <c r="MK43" s="21"/>
      <c r="ML43" s="21"/>
      <c r="MM43" s="21"/>
      <c r="MN43" s="21"/>
      <c r="MO43" s="21"/>
      <c r="MP43" s="21"/>
      <c r="MQ43" s="21"/>
      <c r="MR43" s="21"/>
      <c r="MS43" s="21"/>
      <c r="MT43" s="21"/>
      <c r="MU43" s="21"/>
      <c r="MV43" s="21"/>
      <c r="MW43" s="21"/>
      <c r="MX43" s="21"/>
      <c r="MY43" s="21"/>
      <c r="MZ43" s="21"/>
      <c r="NA43" s="21"/>
      <c r="NB43" s="21"/>
      <c r="NC43" s="21"/>
      <c r="ND43" s="21"/>
      <c r="NE43" s="21"/>
      <c r="NF43" s="21"/>
      <c r="NG43" s="21"/>
      <c r="NH43" s="21"/>
      <c r="NI43" s="21"/>
      <c r="NJ43" s="21"/>
      <c r="NK43" s="21"/>
      <c r="NL43" s="21"/>
      <c r="NM43" s="21"/>
      <c r="NN43" s="21"/>
      <c r="NO43" s="21"/>
      <c r="NP43" s="21"/>
      <c r="NQ43" s="21"/>
      <c r="NR43" s="21"/>
      <c r="NS43" s="21"/>
      <c r="NT43" s="21"/>
      <c r="NU43" s="21"/>
      <c r="NV43" s="21"/>
      <c r="NW43" s="21"/>
      <c r="NX43" s="21"/>
      <c r="NY43" s="21"/>
      <c r="NZ43" s="21"/>
      <c r="OA43" s="21"/>
      <c r="OB43" s="21"/>
      <c r="OC43" s="21"/>
      <c r="OD43" s="21"/>
      <c r="OE43" s="21"/>
      <c r="OF43" s="21"/>
      <c r="OG43" s="21"/>
      <c r="OH43" s="21"/>
      <c r="OI43" s="21"/>
      <c r="OJ43" s="21"/>
      <c r="OK43" s="21"/>
      <c r="OL43" s="21"/>
      <c r="OM43" s="21"/>
      <c r="ON43" s="21"/>
      <c r="OO43" s="21"/>
      <c r="OP43" s="21"/>
      <c r="OQ43" s="21"/>
      <c r="OR43" s="21"/>
      <c r="OS43" s="21"/>
      <c r="OT43" s="21"/>
      <c r="OU43" s="21"/>
      <c r="OV43" s="21"/>
      <c r="OW43" s="21"/>
      <c r="OX43" s="21"/>
      <c r="OY43" s="21"/>
      <c r="OZ43" s="21"/>
      <c r="PA43" s="21"/>
      <c r="PB43" s="21"/>
      <c r="PC43" s="21"/>
      <c r="PD43" s="21"/>
      <c r="PE43" s="21"/>
      <c r="PF43" s="21"/>
      <c r="PG43" s="21"/>
      <c r="PH43" s="21"/>
      <c r="PI43" s="21"/>
      <c r="PJ43" s="21"/>
      <c r="PK43" s="21"/>
      <c r="PL43" s="21"/>
      <c r="PM43" s="21"/>
      <c r="PN43" s="21"/>
      <c r="PO43" s="21"/>
      <c r="PP43" s="21"/>
      <c r="PQ43" s="21"/>
      <c r="PR43" s="21"/>
      <c r="PS43" s="21"/>
      <c r="PT43" s="21"/>
      <c r="PU43" s="21"/>
      <c r="PV43" s="21"/>
      <c r="PW43" s="21"/>
      <c r="PX43" s="21"/>
      <c r="PY43" s="21"/>
      <c r="PZ43" s="21"/>
      <c r="QA43" s="21"/>
      <c r="QB43" s="21"/>
      <c r="QC43" s="21"/>
      <c r="QD43" s="21"/>
      <c r="QE43" s="21"/>
      <c r="QF43" s="21"/>
      <c r="QG43" s="21"/>
      <c r="QH43" s="21"/>
      <c r="QI43" s="21"/>
      <c r="QJ43" s="21"/>
      <c r="QK43" s="21"/>
      <c r="QL43" s="21"/>
      <c r="QM43" s="21"/>
      <c r="QN43" s="21"/>
      <c r="QO43" s="21"/>
      <c r="QP43" s="21"/>
      <c r="QQ43" s="21"/>
      <c r="QR43" s="21"/>
      <c r="QS43" s="21"/>
      <c r="QT43" s="21"/>
      <c r="QU43" s="21"/>
      <c r="QV43" s="21"/>
      <c r="QW43" s="21"/>
      <c r="QX43" s="21"/>
      <c r="QY43" s="21"/>
      <c r="QZ43" s="21"/>
      <c r="RA43" s="21"/>
      <c r="RB43" s="21"/>
      <c r="RC43" s="21"/>
      <c r="RD43" s="21"/>
      <c r="RE43" s="21"/>
      <c r="RF43" s="21"/>
      <c r="RG43" s="21"/>
      <c r="RH43" s="21"/>
      <c r="RI43" s="21"/>
      <c r="RJ43" s="21"/>
      <c r="RK43" s="21"/>
      <c r="RL43" s="21"/>
      <c r="RM43" s="21"/>
      <c r="RN43" s="21"/>
      <c r="RO43" s="21"/>
      <c r="RP43" s="21"/>
      <c r="RQ43" s="21"/>
      <c r="RR43" s="21"/>
      <c r="RS43" s="21"/>
      <c r="RT43" s="21"/>
      <c r="RU43" s="21"/>
      <c r="RV43" s="21"/>
      <c r="RW43" s="21"/>
      <c r="RX43" s="21"/>
      <c r="RY43" s="21"/>
      <c r="RZ43" s="21"/>
      <c r="SA43" s="21"/>
      <c r="SB43" s="21"/>
      <c r="SC43" s="21"/>
      <c r="SD43" s="21"/>
      <c r="SE43" s="21"/>
      <c r="SF43" s="21"/>
      <c r="SG43" s="21"/>
      <c r="SH43" s="21"/>
      <c r="SI43" s="21"/>
      <c r="SJ43" s="21"/>
      <c r="SK43" s="21"/>
      <c r="SL43" s="21"/>
      <c r="SM43" s="21"/>
      <c r="SN43" s="21"/>
      <c r="SO43" s="21"/>
      <c r="SP43" s="21"/>
      <c r="SQ43" s="21"/>
      <c r="SR43" s="21"/>
      <c r="SS43" s="21"/>
      <c r="ST43" s="21"/>
      <c r="SU43" s="21"/>
      <c r="SV43" s="21"/>
      <c r="SW43" s="21"/>
      <c r="SX43" s="21"/>
      <c r="SY43" s="21"/>
      <c r="SZ43" s="21"/>
      <c r="TA43" s="21"/>
      <c r="TB43" s="21"/>
      <c r="TC43" s="21"/>
      <c r="TD43" s="21"/>
      <c r="TE43" s="21"/>
      <c r="TF43" s="21"/>
      <c r="TG43" s="21"/>
      <c r="TH43" s="21"/>
      <c r="TI43" s="21"/>
      <c r="TJ43" s="21"/>
      <c r="TK43" s="21"/>
      <c r="TL43" s="21"/>
      <c r="TM43" s="21"/>
      <c r="TN43" s="21"/>
      <c r="TO43" s="21"/>
      <c r="TP43" s="21"/>
      <c r="TQ43" s="21"/>
      <c r="TR43" s="21"/>
      <c r="TS43" s="21"/>
      <c r="TT43" s="21"/>
      <c r="TU43" s="21"/>
      <c r="TV43" s="21"/>
      <c r="TW43" s="21"/>
      <c r="TX43" s="21"/>
      <c r="TY43" s="21"/>
      <c r="TZ43" s="21"/>
      <c r="UA43" s="21"/>
      <c r="UB43" s="21"/>
      <c r="UC43" s="21"/>
      <c r="UD43" s="21"/>
      <c r="UE43" s="21"/>
      <c r="UF43" s="21"/>
      <c r="UG43" s="21"/>
      <c r="UH43" s="21"/>
      <c r="UI43" s="21"/>
      <c r="UJ43" s="21"/>
      <c r="UK43" s="21"/>
      <c r="UL43" s="21"/>
      <c r="UM43" s="21"/>
      <c r="UN43" s="21"/>
      <c r="UO43" s="21"/>
      <c r="UP43" s="21"/>
      <c r="UQ43" s="21"/>
      <c r="UR43" s="21"/>
      <c r="US43" s="21"/>
      <c r="UT43" s="21"/>
      <c r="UU43" s="21"/>
      <c r="UV43" s="21"/>
      <c r="UW43" s="21"/>
      <c r="UX43" s="21"/>
      <c r="UY43" s="21"/>
      <c r="UZ43" s="21"/>
      <c r="VA43" s="21"/>
      <c r="VB43" s="21"/>
      <c r="VC43" s="21"/>
      <c r="VD43" s="21"/>
      <c r="VE43" s="21"/>
      <c r="VF43" s="21"/>
      <c r="VG43" s="21"/>
      <c r="VH43" s="21"/>
      <c r="VI43" s="21"/>
      <c r="VJ43" s="21"/>
      <c r="VK43" s="21"/>
      <c r="VL43" s="21"/>
      <c r="VM43" s="21"/>
      <c r="VN43" s="21"/>
      <c r="VO43" s="21"/>
      <c r="VP43" s="21"/>
      <c r="VQ43" s="21"/>
      <c r="VR43" s="21"/>
      <c r="VS43" s="21"/>
      <c r="VT43" s="21"/>
      <c r="VU43" s="21"/>
      <c r="VV43" s="21"/>
      <c r="VW43" s="21"/>
      <c r="VX43" s="21"/>
      <c r="VY43" s="21"/>
      <c r="VZ43" s="21"/>
      <c r="WA43" s="21"/>
      <c r="WB43" s="21"/>
      <c r="WC43" s="21"/>
      <c r="WD43" s="21"/>
      <c r="WE43" s="21"/>
      <c r="WF43" s="21"/>
      <c r="WG43" s="21"/>
      <c r="WH43" s="21"/>
      <c r="WI43" s="21"/>
      <c r="WJ43" s="21"/>
      <c r="WK43" s="21"/>
      <c r="WL43" s="21"/>
      <c r="WM43" s="21"/>
      <c r="WN43" s="21"/>
      <c r="WO43" s="21"/>
      <c r="WP43" s="21"/>
      <c r="WQ43" s="21"/>
      <c r="WR43" s="21"/>
      <c r="WS43" s="21"/>
      <c r="WT43" s="21"/>
      <c r="WU43" s="21"/>
      <c r="WV43" s="21"/>
      <c r="WW43" s="21"/>
      <c r="WX43" s="21"/>
      <c r="WY43" s="21"/>
      <c r="WZ43" s="21"/>
      <c r="XA43" s="21"/>
      <c r="XB43" s="21"/>
      <c r="XC43" s="21"/>
      <c r="XD43" s="21"/>
      <c r="XE43" s="21"/>
      <c r="XF43" s="21"/>
      <c r="XG43" s="21"/>
      <c r="XH43" s="21"/>
      <c r="XI43" s="21"/>
      <c r="XJ43" s="21"/>
      <c r="XK43" s="21"/>
      <c r="XL43" s="21"/>
      <c r="XM43" s="21"/>
      <c r="XN43" s="21"/>
      <c r="XO43" s="21"/>
      <c r="XP43" s="21"/>
      <c r="XQ43" s="21"/>
      <c r="XR43" s="21"/>
      <c r="XS43" s="21"/>
      <c r="XT43" s="21"/>
      <c r="XU43" s="21"/>
      <c r="XV43" s="21"/>
      <c r="XW43" s="21"/>
      <c r="XX43" s="21"/>
      <c r="XY43" s="21"/>
      <c r="XZ43" s="21"/>
      <c r="YA43" s="21"/>
      <c r="YB43" s="21"/>
      <c r="YC43" s="21"/>
      <c r="YD43" s="21"/>
      <c r="YE43" s="21"/>
      <c r="YF43" s="21"/>
      <c r="YG43" s="21"/>
      <c r="YH43" s="21"/>
      <c r="YI43" s="21"/>
      <c r="YJ43" s="21"/>
      <c r="YK43" s="21"/>
      <c r="YL43" s="21"/>
      <c r="YM43" s="21"/>
      <c r="YN43" s="21"/>
      <c r="YO43" s="21"/>
      <c r="YP43" s="21"/>
      <c r="YQ43" s="21"/>
      <c r="YR43" s="21"/>
      <c r="YS43" s="21"/>
      <c r="YT43" s="21"/>
      <c r="YU43" s="21"/>
      <c r="YV43" s="21"/>
      <c r="YW43" s="21"/>
      <c r="YX43" s="21"/>
      <c r="YY43" s="21"/>
      <c r="YZ43" s="21"/>
      <c r="ZA43" s="21"/>
      <c r="ZB43" s="21"/>
      <c r="ZC43" s="21"/>
      <c r="ZD43" s="21"/>
      <c r="ZE43" s="21"/>
      <c r="ZF43" s="21"/>
      <c r="ZG43" s="21"/>
      <c r="ZH43" s="21"/>
      <c r="ZI43" s="21"/>
      <c r="ZJ43" s="21"/>
      <c r="ZK43" s="21"/>
      <c r="ZL43" s="21"/>
      <c r="ZM43" s="21"/>
      <c r="ZN43" s="21"/>
      <c r="ZO43" s="21"/>
      <c r="ZP43" s="21"/>
      <c r="ZQ43" s="21"/>
      <c r="ZR43" s="21"/>
      <c r="ZS43" s="21"/>
      <c r="ZT43" s="21"/>
      <c r="ZU43" s="21"/>
      <c r="ZV43" s="21"/>
      <c r="ZW43" s="21"/>
      <c r="ZX43" s="21"/>
      <c r="ZY43" s="21"/>
      <c r="ZZ43" s="21"/>
      <c r="AAA43" s="21"/>
      <c r="AAB43" s="21"/>
      <c r="AAC43" s="21"/>
      <c r="AAD43" s="21"/>
      <c r="AAE43" s="21"/>
      <c r="AAF43" s="21"/>
      <c r="AAG43" s="21"/>
      <c r="AAH43" s="21"/>
      <c r="AAI43" s="21"/>
      <c r="AAJ43" s="21"/>
      <c r="AAK43" s="21"/>
      <c r="AAL43" s="21"/>
      <c r="AAM43" s="21"/>
      <c r="AAN43" s="21"/>
      <c r="AAO43" s="21"/>
      <c r="AAP43" s="21"/>
      <c r="AAQ43" s="21"/>
      <c r="AAR43" s="21"/>
      <c r="AAS43" s="21"/>
      <c r="AAT43" s="21"/>
      <c r="AAU43" s="21"/>
      <c r="AAV43" s="21"/>
      <c r="AAW43" s="21"/>
      <c r="AAX43" s="21"/>
      <c r="AAY43" s="21"/>
      <c r="AAZ43" s="21"/>
      <c r="ABA43" s="21"/>
      <c r="ABB43" s="21"/>
      <c r="ABC43" s="21"/>
      <c r="ABD43" s="21"/>
      <c r="ABE43" s="21"/>
      <c r="ABF43" s="21"/>
      <c r="ABG43" s="21"/>
      <c r="ABH43" s="21"/>
      <c r="ABI43" s="21"/>
      <c r="ABJ43" s="21"/>
      <c r="ABK43" s="21"/>
      <c r="ABL43" s="21"/>
      <c r="ABM43" s="21"/>
      <c r="ABN43" s="21"/>
      <c r="ABO43" s="21"/>
      <c r="ABP43" s="21"/>
      <c r="ABQ43" s="21"/>
      <c r="ABR43" s="21"/>
      <c r="ABS43" s="21"/>
      <c r="ABT43" s="21"/>
      <c r="ABU43" s="21"/>
      <c r="ABV43" s="21"/>
      <c r="ABW43" s="21"/>
      <c r="ABX43" s="21"/>
      <c r="ABY43" s="21"/>
      <c r="ABZ43" s="21"/>
      <c r="ACA43" s="21"/>
      <c r="ACB43" s="21"/>
      <c r="ACC43" s="21"/>
      <c r="ACD43" s="21"/>
      <c r="ACE43" s="21"/>
      <c r="ACF43" s="21"/>
      <c r="ACG43" s="21"/>
      <c r="ACH43" s="21"/>
      <c r="ACI43" s="21"/>
      <c r="ACJ43" s="21"/>
      <c r="ACK43" s="21"/>
      <c r="ACL43" s="21"/>
      <c r="ACM43" s="21"/>
      <c r="ACN43" s="21"/>
      <c r="ACO43" s="21"/>
      <c r="ACP43" s="21"/>
      <c r="ACQ43" s="21"/>
      <c r="ACR43" s="21"/>
      <c r="ACS43" s="21"/>
      <c r="ACT43" s="21"/>
      <c r="ACU43" s="21"/>
      <c r="ACV43" s="21"/>
      <c r="ACW43" s="21"/>
      <c r="ACX43" s="21"/>
      <c r="ACY43" s="21"/>
      <c r="ACZ43" s="21"/>
      <c r="ADA43" s="21"/>
      <c r="ADB43" s="21"/>
      <c r="ADC43" s="21"/>
      <c r="ADD43" s="21"/>
      <c r="ADE43" s="21"/>
      <c r="ADF43" s="21"/>
      <c r="ADG43" s="21"/>
      <c r="ADH43" s="21"/>
      <c r="ADI43" s="21"/>
      <c r="ADJ43" s="21"/>
      <c r="ADK43" s="21"/>
      <c r="ADL43" s="21"/>
      <c r="ADM43" s="21"/>
      <c r="ADN43" s="21"/>
      <c r="ADO43" s="21"/>
      <c r="ADP43" s="21"/>
      <c r="ADQ43" s="21"/>
      <c r="ADR43" s="21"/>
      <c r="ADS43" s="21"/>
      <c r="ADT43" s="21"/>
      <c r="ADU43" s="21"/>
      <c r="ADV43" s="21"/>
      <c r="ADW43" s="21"/>
      <c r="ADX43" s="21"/>
      <c r="ADY43" s="21"/>
      <c r="ADZ43" s="21"/>
      <c r="AEA43" s="21"/>
      <c r="AEB43" s="21"/>
      <c r="AEC43" s="21"/>
      <c r="AED43" s="21"/>
      <c r="AEE43" s="21"/>
      <c r="AEF43" s="21"/>
      <c r="AEG43" s="21"/>
      <c r="AEH43" s="21"/>
      <c r="AEI43" s="21"/>
      <c r="AEJ43" s="21"/>
      <c r="AEK43" s="21"/>
      <c r="AEL43" s="21"/>
      <c r="AEM43" s="21"/>
      <c r="AEN43" s="21"/>
      <c r="AEO43" s="21"/>
      <c r="AEP43" s="21"/>
      <c r="AEQ43" s="21"/>
      <c r="AER43" s="21"/>
      <c r="AES43" s="21"/>
      <c r="AET43" s="21"/>
      <c r="AEU43" s="21"/>
      <c r="AEV43" s="21"/>
      <c r="AEW43" s="21"/>
      <c r="AEX43" s="21"/>
      <c r="AEY43" s="21"/>
      <c r="AEZ43" s="21"/>
      <c r="AFA43" s="21"/>
      <c r="AFB43" s="21"/>
      <c r="AFC43" s="21"/>
      <c r="AFD43" s="21"/>
      <c r="AFE43" s="21"/>
      <c r="AFF43" s="21"/>
      <c r="AFG43" s="21"/>
      <c r="AFH43" s="21"/>
      <c r="AFI43" s="21"/>
      <c r="AFJ43" s="21"/>
      <c r="AFK43" s="21"/>
      <c r="AFL43" s="21"/>
      <c r="AFM43" s="21"/>
      <c r="AFN43" s="21"/>
      <c r="AFO43" s="21"/>
      <c r="AFP43" s="21"/>
      <c r="AFQ43" s="21"/>
      <c r="AFR43" s="21"/>
      <c r="AFS43" s="21"/>
      <c r="AFT43" s="21"/>
      <c r="AFU43" s="21"/>
      <c r="AFV43" s="21"/>
      <c r="AFW43" s="21"/>
      <c r="AFX43" s="21"/>
      <c r="AFY43" s="21"/>
      <c r="AFZ43" s="21"/>
      <c r="AGA43" s="21"/>
      <c r="AGB43" s="21"/>
      <c r="AGC43" s="21"/>
      <c r="AGD43" s="21"/>
      <c r="AGE43" s="21"/>
      <c r="AGF43" s="21"/>
      <c r="AGG43" s="21"/>
      <c r="AGH43" s="21"/>
      <c r="AGI43" s="21"/>
      <c r="AGJ43" s="21"/>
      <c r="AGK43" s="21"/>
      <c r="AGL43" s="21"/>
      <c r="AGM43" s="21"/>
      <c r="AGN43" s="21"/>
      <c r="AGO43" s="21"/>
      <c r="AGP43" s="21"/>
      <c r="AGQ43" s="21"/>
      <c r="AGR43" s="21"/>
      <c r="AGS43" s="21"/>
      <c r="AGT43" s="21"/>
      <c r="AGU43" s="21"/>
      <c r="AGV43" s="21"/>
      <c r="AGW43" s="21"/>
      <c r="AGX43" s="21"/>
      <c r="AGY43" s="21"/>
      <c r="AGZ43" s="21"/>
      <c r="AHA43" s="21"/>
      <c r="AHB43" s="21"/>
      <c r="AHC43" s="21"/>
      <c r="AHD43" s="21"/>
      <c r="AHE43" s="21"/>
      <c r="AHF43" s="21"/>
      <c r="AHG43" s="21"/>
      <c r="AHH43" s="21"/>
      <c r="AHI43" s="21"/>
      <c r="AHJ43" s="21"/>
      <c r="AHK43" s="21"/>
      <c r="AHL43" s="21"/>
      <c r="AHM43" s="21"/>
      <c r="AHN43" s="21"/>
      <c r="AHO43" s="21"/>
      <c r="AHP43" s="21"/>
      <c r="AHQ43" s="21"/>
      <c r="AHR43" s="21"/>
      <c r="AHS43" s="21"/>
      <c r="AHT43" s="21"/>
      <c r="AHU43" s="21"/>
      <c r="AHV43" s="21"/>
      <c r="AHW43" s="21"/>
      <c r="AHX43" s="21"/>
      <c r="AHY43" s="21"/>
      <c r="AHZ43" s="21"/>
      <c r="AIA43" s="21"/>
      <c r="AIB43" s="21"/>
      <c r="AIC43" s="21"/>
      <c r="AID43" s="21"/>
      <c r="AIE43" s="21"/>
      <c r="AIF43" s="21"/>
      <c r="AIG43" s="21"/>
      <c r="AIH43" s="21"/>
      <c r="AII43" s="21"/>
      <c r="AIJ43" s="21"/>
      <c r="AIK43" s="21"/>
      <c r="AIL43" s="21"/>
      <c r="AIM43" s="21"/>
      <c r="AIN43" s="21"/>
      <c r="AIO43" s="21"/>
      <c r="AIP43" s="21"/>
      <c r="AIQ43" s="21"/>
      <c r="AIR43" s="21"/>
      <c r="AIS43" s="21"/>
      <c r="AIT43" s="21"/>
      <c r="AIU43" s="21"/>
      <c r="AIV43" s="21"/>
      <c r="AIW43" s="21"/>
      <c r="AIX43" s="21"/>
      <c r="AIY43" s="21"/>
      <c r="AIZ43" s="21"/>
      <c r="AJA43" s="21"/>
      <c r="AJB43" s="21"/>
      <c r="AJC43" s="21"/>
      <c r="AJD43" s="21"/>
      <c r="AJE43" s="21"/>
      <c r="AJF43" s="21"/>
      <c r="AJG43" s="21"/>
      <c r="AJH43" s="21"/>
      <c r="AJI43" s="21"/>
      <c r="AJJ43" s="21"/>
      <c r="AJK43" s="21"/>
      <c r="AJL43" s="21"/>
      <c r="AJM43" s="21"/>
      <c r="AJN43" s="21"/>
      <c r="AJO43" s="21"/>
      <c r="AJP43" s="21"/>
      <c r="AJQ43" s="21"/>
      <c r="AJR43" s="21"/>
      <c r="AJS43" s="21"/>
      <c r="AJT43" s="21"/>
      <c r="AJU43" s="21"/>
      <c r="AJV43" s="21"/>
      <c r="AJW43" s="21"/>
      <c r="AJX43" s="21"/>
      <c r="AJY43" s="21"/>
      <c r="AJZ43" s="21"/>
      <c r="AKA43" s="21"/>
      <c r="AKB43" s="21"/>
      <c r="AKC43" s="21"/>
      <c r="AKD43" s="21"/>
      <c r="AKE43" s="21"/>
      <c r="AKF43" s="21"/>
      <c r="AKG43" s="21"/>
      <c r="AKH43" s="21"/>
      <c r="AKI43" s="21"/>
      <c r="AKJ43" s="21"/>
      <c r="AKK43" s="21"/>
      <c r="AKL43" s="21"/>
      <c r="AKM43" s="21"/>
      <c r="AKN43" s="21"/>
      <c r="AKO43" s="21"/>
      <c r="AKP43" s="21"/>
      <c r="AKQ43" s="21"/>
      <c r="AKR43" s="21"/>
      <c r="AKS43" s="21"/>
      <c r="AKT43" s="21"/>
      <c r="AKU43" s="21"/>
      <c r="AKV43" s="21"/>
      <c r="AKW43" s="21"/>
      <c r="AKX43" s="21"/>
      <c r="AKY43" s="21"/>
      <c r="AKZ43" s="21"/>
      <c r="ALA43" s="21"/>
      <c r="ALB43" s="21"/>
      <c r="ALC43" s="21"/>
      <c r="ALD43" s="21"/>
      <c r="ALE43" s="21"/>
      <c r="ALF43" s="21"/>
      <c r="ALG43" s="21"/>
      <c r="ALH43" s="21"/>
      <c r="ALI43" s="21"/>
      <c r="ALJ43" s="21"/>
      <c r="ALK43" s="21"/>
      <c r="ALL43" s="21"/>
      <c r="ALM43" s="21"/>
      <c r="ALN43" s="21"/>
      <c r="ALO43" s="21"/>
      <c r="ALP43" s="21"/>
      <c r="ALQ43" s="21"/>
      <c r="ALR43" s="21"/>
      <c r="ALS43" s="21"/>
      <c r="ALT43" s="21"/>
      <c r="ALU43" s="21"/>
      <c r="ALV43" s="21"/>
      <c r="ALW43" s="21"/>
      <c r="ALX43" s="21"/>
      <c r="ALY43" s="21"/>
      <c r="ALZ43" s="21"/>
      <c r="AMA43" s="21"/>
      <c r="AMB43" s="21"/>
      <c r="AMC43" s="21"/>
      <c r="AMD43" s="21"/>
      <c r="AME43" s="21"/>
      <c r="AMF43" s="21"/>
      <c r="AMG43" s="21"/>
      <c r="AMH43" s="21"/>
      <c r="AMI43" s="21"/>
      <c r="AMJ43" s="21"/>
      <c r="AMK43" s="21"/>
      <c r="AML43" s="21"/>
      <c r="AMM43" s="21"/>
      <c r="AMN43" s="21"/>
      <c r="AMO43" s="21"/>
      <c r="AMP43" s="21"/>
      <c r="AMQ43" s="21"/>
      <c r="AMR43" s="21"/>
      <c r="AMS43" s="21"/>
      <c r="AMT43" s="21"/>
      <c r="AMU43" s="21"/>
      <c r="AMV43" s="21"/>
      <c r="AMW43" s="21"/>
      <c r="AMX43" s="21"/>
      <c r="AMY43" s="21"/>
      <c r="AMZ43" s="21"/>
      <c r="ANA43" s="21"/>
      <c r="ANB43" s="21"/>
      <c r="ANC43" s="21"/>
      <c r="AND43" s="21"/>
      <c r="ANE43" s="21"/>
      <c r="ANF43" s="21"/>
      <c r="ANG43" s="21"/>
      <c r="ANH43" s="21"/>
      <c r="ANI43" s="21"/>
      <c r="ANJ43" s="21"/>
      <c r="ANK43" s="21"/>
      <c r="ANL43" s="21"/>
      <c r="ANM43" s="21"/>
      <c r="ANN43" s="21"/>
      <c r="ANO43" s="21"/>
      <c r="ANP43" s="21"/>
      <c r="ANQ43" s="21"/>
      <c r="ANR43" s="21"/>
      <c r="ANS43" s="21"/>
      <c r="ANT43" s="21"/>
      <c r="ANU43" s="21"/>
      <c r="ANV43" s="21"/>
      <c r="ANW43" s="21"/>
      <c r="ANX43" s="21"/>
      <c r="ANY43" s="21"/>
      <c r="ANZ43" s="21"/>
      <c r="AOA43" s="21"/>
      <c r="AOB43" s="21"/>
      <c r="AOC43" s="21"/>
      <c r="AOD43" s="21"/>
      <c r="AOE43" s="21"/>
      <c r="AOF43" s="21"/>
      <c r="AOG43" s="21"/>
      <c r="AOH43" s="21"/>
      <c r="AOI43" s="21"/>
      <c r="AOJ43" s="21"/>
      <c r="AOK43" s="21"/>
      <c r="AOL43" s="21"/>
      <c r="AOM43" s="21"/>
      <c r="AON43" s="21"/>
      <c r="AOO43" s="21"/>
      <c r="AOP43" s="21"/>
      <c r="AOQ43" s="21"/>
      <c r="AOR43" s="21"/>
      <c r="AOS43" s="21"/>
      <c r="AOT43" s="21"/>
      <c r="AOU43" s="21"/>
      <c r="AOV43" s="21"/>
      <c r="AOW43" s="21"/>
      <c r="AOX43" s="21"/>
      <c r="AOY43" s="21"/>
      <c r="AOZ43" s="21"/>
      <c r="APA43" s="21"/>
      <c r="APB43" s="21"/>
      <c r="APC43" s="21"/>
      <c r="APD43" s="21"/>
      <c r="APE43" s="21"/>
      <c r="APF43" s="21"/>
      <c r="APG43" s="21"/>
      <c r="APH43" s="21"/>
      <c r="API43" s="21"/>
      <c r="APJ43" s="21"/>
      <c r="APK43" s="21"/>
      <c r="APL43" s="21"/>
      <c r="APM43" s="21"/>
      <c r="APN43" s="21"/>
      <c r="APO43" s="21"/>
      <c r="APP43" s="21"/>
      <c r="APQ43" s="21"/>
      <c r="APR43" s="21"/>
      <c r="APS43" s="21"/>
      <c r="APT43" s="21"/>
      <c r="APU43" s="21"/>
      <c r="APV43" s="21"/>
      <c r="APW43" s="21"/>
      <c r="APX43" s="21"/>
      <c r="APY43" s="21"/>
      <c r="APZ43" s="21"/>
      <c r="AQA43" s="21"/>
      <c r="AQB43" s="21"/>
      <c r="AQC43" s="21"/>
      <c r="AQD43" s="21"/>
      <c r="AQE43" s="21"/>
      <c r="AQF43" s="21"/>
      <c r="AQG43" s="21"/>
      <c r="AQH43" s="21"/>
      <c r="AQI43" s="21"/>
      <c r="AQJ43" s="21"/>
      <c r="AQK43" s="21"/>
      <c r="AQL43" s="21"/>
      <c r="AQM43" s="21"/>
      <c r="AQN43" s="21"/>
      <c r="AQO43" s="21"/>
      <c r="AQP43" s="21"/>
      <c r="AQQ43" s="21"/>
      <c r="AQR43" s="21"/>
      <c r="AQS43" s="21"/>
      <c r="AQT43" s="21"/>
      <c r="AQU43" s="21"/>
      <c r="AQV43" s="21"/>
      <c r="AQW43" s="21"/>
      <c r="AQX43" s="21"/>
      <c r="AQY43" s="21"/>
      <c r="AQZ43" s="21"/>
      <c r="ARA43" s="21"/>
      <c r="ARB43" s="21"/>
      <c r="ARC43" s="21"/>
      <c r="ARD43" s="21"/>
      <c r="ARE43" s="21"/>
      <c r="ARF43" s="21"/>
      <c r="ARG43" s="21"/>
      <c r="ARH43" s="21"/>
      <c r="ARI43" s="21"/>
      <c r="ARJ43" s="21"/>
      <c r="ARK43" s="21"/>
      <c r="ARL43" s="21"/>
      <c r="ARM43" s="21"/>
      <c r="ARN43" s="21"/>
      <c r="ARO43" s="21"/>
      <c r="ARP43" s="21"/>
      <c r="ARQ43" s="21"/>
      <c r="ARR43" s="21"/>
      <c r="ARS43" s="21"/>
      <c r="ART43" s="21"/>
      <c r="ARU43" s="21"/>
      <c r="ARV43" s="21"/>
      <c r="ARW43" s="21"/>
      <c r="ARX43" s="21"/>
      <c r="ARY43" s="21"/>
      <c r="ARZ43" s="21"/>
      <c r="ASA43" s="21"/>
      <c r="ASB43" s="21"/>
      <c r="ASC43" s="21"/>
      <c r="ASD43" s="21"/>
      <c r="ASE43" s="21"/>
      <c r="ASF43" s="21"/>
      <c r="ASG43" s="21"/>
      <c r="ASH43" s="21"/>
      <c r="ASI43" s="21"/>
      <c r="ASJ43" s="21"/>
      <c r="ASK43" s="21"/>
      <c r="ASL43" s="21"/>
      <c r="ASM43" s="21"/>
      <c r="ASN43" s="21"/>
      <c r="ASO43" s="21"/>
      <c r="ASP43" s="21"/>
      <c r="ASQ43" s="21"/>
      <c r="ASR43" s="21"/>
      <c r="ASS43" s="21"/>
      <c r="AST43" s="21"/>
      <c r="ASU43" s="21"/>
      <c r="ASV43" s="21"/>
      <c r="ASW43" s="21"/>
      <c r="ASX43" s="21"/>
      <c r="ASY43" s="21"/>
      <c r="ASZ43" s="21"/>
      <c r="ATA43" s="21"/>
      <c r="ATB43" s="21"/>
      <c r="ATC43" s="21"/>
      <c r="ATD43" s="21"/>
      <c r="ATE43" s="21"/>
      <c r="ATF43" s="21"/>
      <c r="ATG43" s="21"/>
      <c r="ATH43" s="21"/>
      <c r="ATI43" s="21"/>
      <c r="ATJ43" s="21"/>
      <c r="ATK43" s="21"/>
      <c r="ATL43" s="21"/>
      <c r="ATM43" s="21"/>
      <c r="ATN43" s="21"/>
      <c r="ATO43" s="21"/>
      <c r="ATP43" s="21"/>
      <c r="ATQ43" s="21"/>
      <c r="ATR43" s="21"/>
      <c r="ATS43" s="21"/>
      <c r="ATT43" s="21"/>
      <c r="ATU43" s="21"/>
      <c r="ATV43" s="21"/>
      <c r="ATW43" s="21"/>
      <c r="ATX43" s="21"/>
      <c r="ATY43" s="21"/>
      <c r="ATZ43" s="21"/>
      <c r="AUA43" s="21"/>
      <c r="AUB43" s="21"/>
      <c r="AUC43" s="21"/>
      <c r="AUD43" s="21"/>
      <c r="AUE43" s="21"/>
      <c r="AUF43" s="21"/>
      <c r="AUG43" s="21"/>
      <c r="AUH43" s="21"/>
      <c r="AUI43" s="21"/>
      <c r="AUJ43" s="21"/>
      <c r="AUK43" s="21"/>
      <c r="AUL43" s="21"/>
      <c r="AUM43" s="21"/>
      <c r="AUN43" s="21"/>
      <c r="AUO43" s="21"/>
      <c r="AUP43" s="21"/>
      <c r="AUQ43" s="21"/>
      <c r="AUR43" s="21"/>
      <c r="AUS43" s="21"/>
      <c r="AUT43" s="21"/>
      <c r="AUU43" s="21"/>
      <c r="AUV43" s="21"/>
      <c r="AUW43" s="21"/>
      <c r="AUX43" s="21"/>
      <c r="AUY43" s="21"/>
      <c r="AUZ43" s="21"/>
      <c r="AVA43" s="21"/>
      <c r="AVB43" s="21"/>
      <c r="AVC43" s="21"/>
      <c r="AVD43" s="21"/>
      <c r="AVE43" s="21"/>
      <c r="AVF43" s="21"/>
      <c r="AVG43" s="21"/>
      <c r="AVH43" s="21"/>
      <c r="AVI43" s="21"/>
      <c r="AVJ43" s="21"/>
      <c r="AVK43" s="21"/>
      <c r="AVL43" s="21"/>
      <c r="AVM43" s="21"/>
      <c r="AVN43" s="21"/>
      <c r="AVO43" s="21"/>
      <c r="AVP43" s="21"/>
      <c r="AVQ43" s="21"/>
      <c r="AVR43" s="21"/>
      <c r="AVS43" s="21"/>
      <c r="AVT43" s="21"/>
      <c r="AVU43" s="21"/>
      <c r="AVV43" s="21"/>
      <c r="AVW43" s="21"/>
      <c r="AVX43" s="21"/>
      <c r="AVY43" s="21"/>
      <c r="AVZ43" s="21"/>
      <c r="AWA43" s="21"/>
      <c r="AWB43" s="21"/>
      <c r="AWC43" s="21"/>
      <c r="AWD43" s="21"/>
      <c r="AWE43" s="21"/>
      <c r="AWF43" s="21"/>
      <c r="AWG43" s="21"/>
      <c r="AWH43" s="21"/>
      <c r="AWI43" s="21"/>
      <c r="AWJ43" s="21"/>
      <c r="AWK43" s="21"/>
      <c r="AWL43" s="21"/>
      <c r="AWM43" s="21"/>
      <c r="AWN43" s="21"/>
      <c r="AWO43" s="21"/>
      <c r="AWP43" s="21"/>
      <c r="AWQ43" s="21"/>
      <c r="AWR43" s="21"/>
      <c r="AWS43" s="21"/>
      <c r="AWT43" s="21"/>
      <c r="AWU43" s="21"/>
      <c r="AWV43" s="21"/>
      <c r="AWW43" s="21"/>
      <c r="AWX43" s="21"/>
      <c r="AWY43" s="21"/>
      <c r="AWZ43" s="21"/>
      <c r="AXA43" s="21"/>
      <c r="AXB43" s="21"/>
      <c r="AXC43" s="21"/>
      <c r="AXD43" s="21"/>
      <c r="AXE43" s="21"/>
      <c r="AXF43" s="21"/>
      <c r="AXG43" s="21"/>
      <c r="AXH43" s="21"/>
      <c r="AXI43" s="21"/>
      <c r="AXJ43" s="21"/>
      <c r="AXK43" s="21"/>
      <c r="AXL43" s="21"/>
      <c r="AXM43" s="21"/>
      <c r="AXN43" s="21"/>
      <c r="AXO43" s="21"/>
      <c r="AXP43" s="21"/>
      <c r="AXQ43" s="21"/>
      <c r="AXR43" s="21"/>
      <c r="AXS43" s="21"/>
      <c r="AXT43" s="21"/>
      <c r="AXU43" s="21"/>
      <c r="AXV43" s="21"/>
      <c r="AXW43" s="21"/>
      <c r="AXX43" s="21"/>
      <c r="AXY43" s="21"/>
      <c r="AXZ43" s="21"/>
      <c r="AYA43" s="21"/>
      <c r="AYB43" s="21"/>
      <c r="AYC43" s="21"/>
      <c r="AYD43" s="21"/>
      <c r="AYE43" s="21"/>
      <c r="AYF43" s="21"/>
      <c r="AYG43" s="21"/>
      <c r="AYH43" s="21"/>
      <c r="AYI43" s="21"/>
      <c r="AYJ43" s="21"/>
      <c r="AYK43" s="21"/>
      <c r="AYL43" s="21"/>
      <c r="AYM43" s="21"/>
      <c r="AYN43" s="21"/>
      <c r="AYO43" s="21"/>
      <c r="AYP43" s="21"/>
      <c r="AYQ43" s="21"/>
      <c r="AYR43" s="21"/>
      <c r="AYS43" s="21"/>
      <c r="AYT43" s="21"/>
      <c r="AYU43" s="21"/>
      <c r="AYV43" s="21"/>
      <c r="AYW43" s="21"/>
      <c r="AYX43" s="21"/>
      <c r="AYY43" s="21"/>
      <c r="AYZ43" s="21"/>
      <c r="AZA43" s="21"/>
      <c r="AZB43" s="21"/>
      <c r="AZC43" s="21"/>
      <c r="AZD43" s="21"/>
      <c r="AZE43" s="21"/>
      <c r="AZF43" s="21"/>
      <c r="AZG43" s="21"/>
      <c r="AZH43" s="21"/>
      <c r="AZI43" s="21"/>
      <c r="AZJ43" s="21"/>
      <c r="AZK43" s="21"/>
      <c r="AZL43" s="21"/>
      <c r="AZM43" s="21"/>
      <c r="AZN43" s="21"/>
      <c r="AZO43" s="21"/>
      <c r="AZP43" s="21"/>
      <c r="AZQ43" s="21"/>
      <c r="AZR43" s="21"/>
      <c r="AZS43" s="21"/>
      <c r="AZT43" s="21"/>
      <c r="AZU43" s="21"/>
      <c r="AZV43" s="21"/>
      <c r="AZW43" s="21"/>
      <c r="AZX43" s="21"/>
      <c r="AZY43" s="21"/>
      <c r="AZZ43" s="21"/>
      <c r="BAA43" s="21"/>
      <c r="BAB43" s="21"/>
      <c r="BAC43" s="21"/>
      <c r="BAD43" s="21"/>
      <c r="BAE43" s="21"/>
      <c r="BAF43" s="21"/>
      <c r="BAG43" s="21"/>
      <c r="BAH43" s="21"/>
      <c r="BAI43" s="21"/>
      <c r="BAJ43" s="21"/>
      <c r="BAK43" s="21"/>
      <c r="BAL43" s="21"/>
      <c r="BAM43" s="21"/>
      <c r="BAN43" s="21"/>
      <c r="BAO43" s="21"/>
      <c r="BAP43" s="21"/>
      <c r="BAQ43" s="21"/>
      <c r="BAR43" s="21"/>
      <c r="BAS43" s="21"/>
      <c r="BAT43" s="21"/>
      <c r="BAU43" s="21"/>
      <c r="BAV43" s="21"/>
      <c r="BAW43" s="21"/>
      <c r="BAX43" s="21"/>
      <c r="BAY43" s="21"/>
      <c r="BAZ43" s="21"/>
      <c r="BBA43" s="21"/>
      <c r="BBB43" s="21"/>
      <c r="BBC43" s="21"/>
      <c r="BBD43" s="21"/>
      <c r="BBE43" s="21"/>
      <c r="BBF43" s="21"/>
      <c r="BBG43" s="21"/>
      <c r="BBH43" s="21"/>
      <c r="BBI43" s="21"/>
      <c r="BBJ43" s="21"/>
      <c r="BBK43" s="21"/>
      <c r="BBL43" s="21"/>
      <c r="BBM43" s="21"/>
      <c r="BBN43" s="21"/>
      <c r="BBO43" s="21"/>
      <c r="BBP43" s="21"/>
      <c r="BBQ43" s="21"/>
      <c r="BBR43" s="21"/>
      <c r="BBS43" s="21"/>
      <c r="BBT43" s="21"/>
      <c r="BBU43" s="21"/>
      <c r="BBV43" s="21"/>
      <c r="BBW43" s="21"/>
      <c r="BBX43" s="21"/>
      <c r="BBY43" s="21"/>
      <c r="BBZ43" s="21"/>
      <c r="BCA43" s="21"/>
      <c r="BCB43" s="21"/>
      <c r="BCC43" s="21"/>
      <c r="BCD43" s="21"/>
      <c r="BCE43" s="21"/>
      <c r="BCF43" s="21"/>
      <c r="BCG43" s="21"/>
      <c r="BCH43" s="21"/>
      <c r="BCI43" s="21"/>
      <c r="BCJ43" s="21"/>
      <c r="BCK43" s="21"/>
      <c r="BCL43" s="21"/>
      <c r="BCM43" s="21"/>
      <c r="BCN43" s="21"/>
      <c r="BCO43" s="21"/>
      <c r="BCP43" s="21"/>
      <c r="BCQ43" s="21"/>
      <c r="BCR43" s="21"/>
      <c r="BCS43" s="21"/>
      <c r="BCT43" s="21"/>
      <c r="BCU43" s="21"/>
      <c r="BCV43" s="21"/>
      <c r="BCW43" s="21"/>
      <c r="BCX43" s="21"/>
      <c r="BCY43" s="21"/>
      <c r="BCZ43" s="21"/>
      <c r="BDA43" s="21"/>
      <c r="BDB43" s="21"/>
      <c r="BDC43" s="21"/>
      <c r="BDD43" s="21"/>
      <c r="BDE43" s="21"/>
      <c r="BDF43" s="21"/>
      <c r="BDG43" s="21"/>
      <c r="BDH43" s="21"/>
      <c r="BDI43" s="21"/>
      <c r="BDJ43" s="21"/>
      <c r="BDK43" s="21"/>
      <c r="BDL43" s="21"/>
      <c r="BDM43" s="21"/>
      <c r="BDN43" s="21"/>
      <c r="BDO43" s="21"/>
      <c r="BDP43" s="21"/>
      <c r="BDQ43" s="21"/>
      <c r="BDR43" s="21"/>
      <c r="BDS43" s="21"/>
      <c r="BDT43" s="21"/>
      <c r="BDU43" s="21"/>
      <c r="BDV43" s="21"/>
      <c r="BDW43" s="21"/>
      <c r="BDX43" s="21"/>
      <c r="BDY43" s="21"/>
      <c r="BDZ43" s="21"/>
      <c r="BEA43" s="21"/>
      <c r="BEB43" s="21"/>
      <c r="BEC43" s="21"/>
      <c r="BED43" s="21"/>
      <c r="BEE43" s="21"/>
      <c r="BEF43" s="21"/>
      <c r="BEG43" s="21"/>
      <c r="BEH43" s="21"/>
      <c r="BEI43" s="21"/>
      <c r="BEJ43" s="21"/>
      <c r="BEK43" s="21"/>
      <c r="BEL43" s="21"/>
      <c r="BEM43" s="21"/>
      <c r="BEN43" s="21"/>
      <c r="BEO43" s="21"/>
      <c r="BEP43" s="21"/>
      <c r="BEQ43" s="21"/>
      <c r="BER43" s="21"/>
      <c r="BES43" s="21"/>
      <c r="BET43" s="21"/>
      <c r="BEU43" s="21"/>
      <c r="BEV43" s="21"/>
      <c r="BEW43" s="21"/>
      <c r="BEX43" s="21"/>
      <c r="BEY43" s="21"/>
      <c r="BEZ43" s="21"/>
      <c r="BFA43" s="21"/>
      <c r="BFB43" s="21"/>
      <c r="BFC43" s="21"/>
      <c r="BFD43" s="21"/>
      <c r="BFE43" s="21"/>
      <c r="BFF43" s="21"/>
      <c r="BFG43" s="21"/>
      <c r="BFH43" s="21"/>
      <c r="BFI43" s="21"/>
      <c r="BFJ43" s="21"/>
      <c r="BFK43" s="21"/>
      <c r="BFL43" s="21"/>
      <c r="BFM43" s="21"/>
      <c r="BFN43" s="21"/>
      <c r="BFO43" s="21"/>
      <c r="BFP43" s="21"/>
      <c r="BFQ43" s="21"/>
      <c r="BFR43" s="21"/>
      <c r="BFS43" s="21"/>
      <c r="BFT43" s="21"/>
      <c r="BFU43" s="21"/>
      <c r="BFV43" s="21"/>
      <c r="BFW43" s="21"/>
      <c r="BFX43" s="21"/>
      <c r="BFY43" s="21"/>
      <c r="BFZ43" s="21"/>
      <c r="BGA43" s="21"/>
      <c r="BGB43" s="21"/>
      <c r="BGC43" s="21"/>
      <c r="BGD43" s="21"/>
      <c r="BGE43" s="21"/>
      <c r="BGF43" s="21"/>
      <c r="BGG43" s="21"/>
      <c r="BGH43" s="21"/>
      <c r="BGI43" s="21"/>
      <c r="BGJ43" s="21"/>
      <c r="BGK43" s="21"/>
      <c r="BGL43" s="21"/>
      <c r="BGM43" s="21"/>
      <c r="BGN43" s="21"/>
      <c r="BGO43" s="21"/>
      <c r="BGP43" s="21"/>
      <c r="BGQ43" s="21"/>
      <c r="BGR43" s="21"/>
      <c r="BGS43" s="21"/>
      <c r="BGT43" s="21"/>
      <c r="BGU43" s="21"/>
      <c r="BGV43" s="21"/>
      <c r="BGW43" s="21"/>
      <c r="BGX43" s="21"/>
      <c r="BGY43" s="21"/>
      <c r="BGZ43" s="21"/>
      <c r="BHA43" s="21"/>
      <c r="BHB43" s="21"/>
      <c r="BHC43" s="21"/>
      <c r="BHD43" s="21"/>
      <c r="BHE43" s="21"/>
      <c r="BHF43" s="21"/>
      <c r="BHG43" s="21"/>
      <c r="BHH43" s="21"/>
      <c r="BHI43" s="21"/>
      <c r="BHJ43" s="21"/>
      <c r="BHK43" s="21"/>
      <c r="BHL43" s="21"/>
      <c r="BHM43" s="21"/>
      <c r="BHN43" s="21"/>
      <c r="BHO43" s="21"/>
      <c r="BHP43" s="21"/>
      <c r="BHQ43" s="21"/>
      <c r="BHR43" s="21"/>
      <c r="BHS43" s="21"/>
      <c r="BHT43" s="21"/>
      <c r="BHU43" s="21"/>
      <c r="BHV43" s="21"/>
      <c r="BHW43" s="21"/>
      <c r="BHX43" s="21"/>
      <c r="BHY43" s="21"/>
      <c r="BHZ43" s="21"/>
      <c r="BIA43" s="21"/>
      <c r="BIB43" s="21"/>
      <c r="BIC43" s="21"/>
      <c r="BID43" s="21"/>
      <c r="BIE43" s="21"/>
      <c r="BIF43" s="21"/>
      <c r="BIG43" s="21"/>
      <c r="BIH43" s="21"/>
      <c r="BII43" s="21"/>
      <c r="BIJ43" s="21"/>
      <c r="BIK43" s="21"/>
      <c r="BIL43" s="21"/>
      <c r="BIM43" s="21"/>
      <c r="BIN43" s="21"/>
      <c r="BIO43" s="21"/>
      <c r="BIP43" s="21"/>
      <c r="BIQ43" s="21"/>
      <c r="BIR43" s="21"/>
      <c r="BIS43" s="21"/>
      <c r="BIT43" s="21"/>
      <c r="BIU43" s="21"/>
      <c r="BIV43" s="21"/>
      <c r="BIW43" s="21"/>
      <c r="BIX43" s="21"/>
      <c r="BIY43" s="21"/>
      <c r="BIZ43" s="21"/>
      <c r="BJA43" s="21"/>
      <c r="BJB43" s="21"/>
      <c r="BJC43" s="21"/>
      <c r="BJD43" s="21"/>
      <c r="BJE43" s="21"/>
      <c r="BJF43" s="21"/>
      <c r="BJG43" s="21"/>
      <c r="BJH43" s="21"/>
      <c r="BJI43" s="21"/>
      <c r="BJJ43" s="21"/>
      <c r="BJK43" s="21"/>
      <c r="BJL43" s="21"/>
      <c r="BJM43" s="21"/>
      <c r="BJN43" s="21"/>
      <c r="BJO43" s="21"/>
      <c r="BJP43" s="21"/>
      <c r="BJQ43" s="21"/>
      <c r="BJR43" s="21"/>
      <c r="BJS43" s="21"/>
      <c r="BJT43" s="21"/>
      <c r="BJU43" s="21"/>
      <c r="BJV43" s="21"/>
      <c r="BJW43" s="21"/>
      <c r="BJX43" s="21"/>
      <c r="BJY43" s="21"/>
      <c r="BJZ43" s="21"/>
      <c r="BKA43" s="21"/>
      <c r="BKB43" s="21"/>
      <c r="BKC43" s="21"/>
      <c r="BKD43" s="21"/>
      <c r="BKE43" s="21"/>
      <c r="BKF43" s="21"/>
      <c r="BKG43" s="21"/>
      <c r="BKH43" s="21"/>
      <c r="BKI43" s="21"/>
      <c r="BKJ43" s="21"/>
      <c r="BKK43" s="21"/>
      <c r="BKL43" s="21"/>
      <c r="BKM43" s="21"/>
      <c r="BKN43" s="21"/>
      <c r="BKO43" s="21"/>
      <c r="BKP43" s="21"/>
      <c r="BKQ43" s="21"/>
      <c r="BKR43" s="21"/>
      <c r="BKS43" s="21"/>
      <c r="BKT43" s="21"/>
      <c r="BKU43" s="21"/>
      <c r="BKV43" s="21"/>
      <c r="BKW43" s="21"/>
      <c r="BKX43" s="21"/>
      <c r="BKY43" s="21"/>
      <c r="BKZ43" s="21"/>
      <c r="BLA43" s="21"/>
      <c r="BLB43" s="21"/>
      <c r="BLC43" s="21"/>
      <c r="BLD43" s="21"/>
      <c r="BLE43" s="21"/>
      <c r="BLF43" s="21"/>
      <c r="BLG43" s="21"/>
      <c r="BLH43" s="21"/>
      <c r="BLI43" s="21"/>
      <c r="BLJ43" s="21"/>
      <c r="BLK43" s="21"/>
      <c r="BLL43" s="21"/>
      <c r="BLM43" s="21"/>
      <c r="BLN43" s="21"/>
      <c r="BLO43" s="21"/>
      <c r="BLP43" s="21"/>
      <c r="BLQ43" s="21"/>
      <c r="BLR43" s="21"/>
      <c r="BLS43" s="21"/>
      <c r="BLT43" s="21"/>
      <c r="BLU43" s="21"/>
      <c r="BLV43" s="21"/>
      <c r="BLW43" s="21"/>
      <c r="BLX43" s="21"/>
      <c r="BLY43" s="21"/>
      <c r="BLZ43" s="21"/>
      <c r="BMA43" s="21"/>
      <c r="BMB43" s="21"/>
      <c r="BMC43" s="21"/>
      <c r="BMD43" s="21"/>
      <c r="BME43" s="21"/>
      <c r="BMF43" s="21"/>
      <c r="BMG43" s="21"/>
      <c r="BMH43" s="21"/>
      <c r="BMI43" s="21"/>
      <c r="BMJ43" s="21"/>
      <c r="BMK43" s="21"/>
      <c r="BML43" s="21"/>
      <c r="BMM43" s="21"/>
      <c r="BMN43" s="21"/>
      <c r="BMO43" s="21"/>
      <c r="BMP43" s="21"/>
      <c r="BMQ43" s="21"/>
      <c r="BMR43" s="21"/>
      <c r="BMS43" s="21"/>
      <c r="BMT43" s="21"/>
      <c r="BMU43" s="21"/>
      <c r="BMV43" s="21"/>
      <c r="BMW43" s="21"/>
      <c r="BMX43" s="21"/>
      <c r="BMY43" s="21"/>
      <c r="BMZ43" s="21"/>
      <c r="BNA43" s="21"/>
      <c r="BNB43" s="21"/>
      <c r="BNC43" s="21"/>
      <c r="BND43" s="21"/>
      <c r="BNE43" s="21"/>
      <c r="BNF43" s="21"/>
      <c r="BNG43" s="21"/>
      <c r="BNH43" s="21"/>
      <c r="BNI43" s="21"/>
      <c r="BNJ43" s="21"/>
      <c r="BNK43" s="21"/>
      <c r="BNL43" s="21"/>
      <c r="BNM43" s="21"/>
      <c r="BNN43" s="21"/>
      <c r="BNO43" s="21"/>
      <c r="BNP43" s="21"/>
      <c r="BNQ43" s="21"/>
      <c r="BNR43" s="21"/>
      <c r="BNS43" s="21"/>
      <c r="BNT43" s="21"/>
      <c r="BNU43" s="21"/>
      <c r="BNV43" s="21"/>
      <c r="BNW43" s="21"/>
      <c r="BNX43" s="21"/>
      <c r="BNY43" s="21"/>
      <c r="BNZ43" s="21"/>
      <c r="BOA43" s="21"/>
      <c r="BOB43" s="21"/>
      <c r="BOC43" s="21"/>
      <c r="BOD43" s="21"/>
      <c r="BOE43" s="21"/>
      <c r="BOF43" s="21"/>
      <c r="BOG43" s="21"/>
      <c r="BOH43" s="21"/>
      <c r="BOI43" s="21"/>
      <c r="BOJ43" s="21"/>
      <c r="BOK43" s="21"/>
      <c r="BOL43" s="21"/>
      <c r="BOM43" s="21"/>
      <c r="BON43" s="21"/>
      <c r="BOO43" s="21"/>
      <c r="BOP43" s="21"/>
      <c r="BOQ43" s="21"/>
      <c r="BOR43" s="21"/>
      <c r="BOS43" s="21"/>
      <c r="BOT43" s="21"/>
      <c r="BOU43" s="21"/>
      <c r="BOV43" s="21"/>
      <c r="BOW43" s="21"/>
      <c r="BOX43" s="21"/>
      <c r="BOY43" s="21"/>
      <c r="BOZ43" s="21"/>
      <c r="BPA43" s="21"/>
      <c r="BPB43" s="21"/>
      <c r="BPC43" s="21"/>
      <c r="BPD43" s="21"/>
      <c r="BPE43" s="21"/>
      <c r="BPF43" s="21"/>
      <c r="BPG43" s="21"/>
      <c r="BPH43" s="21"/>
      <c r="BPI43" s="21"/>
      <c r="BPJ43" s="21"/>
      <c r="BPK43" s="21"/>
      <c r="BPL43" s="21"/>
      <c r="BPM43" s="21"/>
      <c r="BPN43" s="21"/>
      <c r="BPO43" s="21"/>
      <c r="BPP43" s="21"/>
      <c r="BPQ43" s="21"/>
      <c r="BPR43" s="21"/>
      <c r="BPS43" s="21"/>
      <c r="BPT43" s="21"/>
      <c r="BPU43" s="21"/>
      <c r="BPV43" s="21"/>
      <c r="BPW43" s="21"/>
      <c r="BPX43" s="21"/>
      <c r="BPY43" s="21"/>
      <c r="BPZ43" s="21"/>
      <c r="BQA43" s="21"/>
      <c r="BQB43" s="21"/>
      <c r="BQC43" s="21"/>
      <c r="BQD43" s="21"/>
      <c r="BQE43" s="21"/>
      <c r="BQF43" s="21"/>
      <c r="BQG43" s="21"/>
      <c r="BQH43" s="21"/>
      <c r="BQI43" s="21"/>
      <c r="BQJ43" s="21"/>
      <c r="BQK43" s="21"/>
      <c r="BQL43" s="21"/>
      <c r="BQM43" s="21"/>
      <c r="BQN43" s="21"/>
      <c r="BQO43" s="21"/>
      <c r="BQP43" s="21"/>
      <c r="BQQ43" s="21"/>
      <c r="BQR43" s="21"/>
      <c r="BQS43" s="21"/>
      <c r="BQT43" s="21"/>
      <c r="BQU43" s="21"/>
      <c r="BQV43" s="21"/>
      <c r="BQW43" s="21"/>
      <c r="BQX43" s="21"/>
      <c r="BQY43" s="21"/>
      <c r="BQZ43" s="21"/>
      <c r="BRA43" s="21"/>
      <c r="BRB43" s="21"/>
      <c r="BRC43" s="21"/>
      <c r="BRD43" s="21"/>
      <c r="BRE43" s="21"/>
      <c r="BRF43" s="21"/>
      <c r="BRG43" s="21"/>
      <c r="BRH43" s="21"/>
      <c r="BRI43" s="21"/>
      <c r="BRJ43" s="21"/>
      <c r="BRK43" s="21"/>
      <c r="BRL43" s="21"/>
      <c r="BRM43" s="21"/>
      <c r="BRN43" s="21"/>
      <c r="BRO43" s="21"/>
      <c r="BRP43" s="21"/>
      <c r="BRQ43" s="21"/>
      <c r="BRR43" s="21"/>
      <c r="BRS43" s="21"/>
      <c r="BRT43" s="21"/>
      <c r="BRU43" s="21"/>
      <c r="BRV43" s="21"/>
      <c r="BRW43" s="21"/>
      <c r="BRX43" s="21"/>
      <c r="BRY43" s="21"/>
      <c r="BRZ43" s="21"/>
      <c r="BSA43" s="21"/>
      <c r="BSB43" s="21"/>
      <c r="BSC43" s="21"/>
      <c r="BSD43" s="21"/>
      <c r="BSE43" s="21"/>
      <c r="BSF43" s="21"/>
      <c r="BSG43" s="21"/>
      <c r="BSH43" s="21"/>
      <c r="BSI43" s="21"/>
      <c r="BSJ43" s="21"/>
      <c r="BSK43" s="21"/>
      <c r="BSL43" s="21"/>
      <c r="BSM43" s="21"/>
      <c r="BSN43" s="21"/>
      <c r="BSO43" s="21"/>
      <c r="BSP43" s="21"/>
      <c r="BSQ43" s="21"/>
      <c r="BSR43" s="21"/>
      <c r="BSS43" s="21"/>
      <c r="BST43" s="21"/>
      <c r="BSU43" s="21"/>
      <c r="BSV43" s="21"/>
      <c r="BSW43" s="21"/>
      <c r="BSX43" s="21"/>
      <c r="BSY43" s="21"/>
      <c r="BSZ43" s="21"/>
      <c r="BTA43" s="21"/>
      <c r="BTB43" s="21"/>
      <c r="BTC43" s="21"/>
      <c r="BTD43" s="21"/>
      <c r="BTE43" s="21"/>
      <c r="BTF43" s="21"/>
      <c r="BTG43" s="21"/>
      <c r="BTH43" s="21"/>
      <c r="BTI43" s="21"/>
      <c r="BTJ43" s="21"/>
      <c r="BTK43" s="21"/>
      <c r="BTL43" s="21"/>
      <c r="BTM43" s="21"/>
      <c r="BTN43" s="21"/>
      <c r="BTO43" s="21"/>
      <c r="BTP43" s="21"/>
      <c r="BTQ43" s="21"/>
      <c r="BTR43" s="21"/>
      <c r="BTS43" s="21"/>
      <c r="BTT43" s="21"/>
      <c r="BTU43" s="21"/>
      <c r="BTV43" s="21"/>
      <c r="BTW43" s="21"/>
      <c r="BTX43" s="21"/>
      <c r="BTY43" s="21"/>
      <c r="BTZ43" s="21"/>
      <c r="BUA43" s="21"/>
      <c r="BUB43" s="21"/>
      <c r="BUC43" s="21"/>
      <c r="BUD43" s="21"/>
      <c r="BUE43" s="21"/>
      <c r="BUF43" s="21"/>
      <c r="BUG43" s="21"/>
      <c r="BUH43" s="21"/>
      <c r="BUI43" s="21"/>
      <c r="BUJ43" s="21"/>
      <c r="BUK43" s="21"/>
      <c r="BUL43" s="21"/>
      <c r="BUM43" s="21"/>
      <c r="BUN43" s="21"/>
      <c r="BUO43" s="21"/>
      <c r="BUP43" s="21"/>
      <c r="BUQ43" s="21"/>
      <c r="BUR43" s="21"/>
      <c r="BUS43" s="21"/>
      <c r="BUT43" s="21"/>
      <c r="BUU43" s="21"/>
      <c r="BUV43" s="21"/>
      <c r="BUW43" s="21"/>
      <c r="BUX43" s="21"/>
      <c r="BUY43" s="21"/>
      <c r="BUZ43" s="21"/>
      <c r="BVA43" s="21"/>
      <c r="BVB43" s="21"/>
      <c r="BVC43" s="21"/>
      <c r="BVD43" s="21"/>
      <c r="BVE43" s="21"/>
      <c r="BVF43" s="21"/>
      <c r="BVG43" s="21"/>
      <c r="BVH43" s="21"/>
      <c r="BVI43" s="21"/>
      <c r="BVJ43" s="21"/>
      <c r="BVK43" s="21"/>
      <c r="BVL43" s="21"/>
      <c r="BVM43" s="21"/>
      <c r="BVN43" s="21"/>
      <c r="BVO43" s="21"/>
      <c r="BVP43" s="21"/>
      <c r="BVQ43" s="21"/>
      <c r="BVR43" s="21"/>
      <c r="BVS43" s="21"/>
      <c r="BVT43" s="21"/>
      <c r="BVU43" s="21"/>
      <c r="BVV43" s="21"/>
      <c r="BVW43" s="21"/>
      <c r="BVX43" s="21"/>
      <c r="BVY43" s="21"/>
      <c r="BVZ43" s="21"/>
      <c r="BWA43" s="21"/>
      <c r="BWB43" s="21"/>
      <c r="BWC43" s="21"/>
      <c r="BWD43" s="21"/>
      <c r="BWE43" s="21"/>
      <c r="BWF43" s="21"/>
      <c r="BWG43" s="21"/>
      <c r="BWH43" s="21"/>
      <c r="BWI43" s="21"/>
      <c r="BWJ43" s="21"/>
      <c r="BWK43" s="21"/>
      <c r="BWL43" s="21"/>
      <c r="BWM43" s="21"/>
      <c r="BWN43" s="21"/>
      <c r="BWO43" s="21"/>
      <c r="BWP43" s="21"/>
      <c r="BWQ43" s="21"/>
      <c r="BWR43" s="21"/>
      <c r="BWS43" s="21"/>
      <c r="BWT43" s="21"/>
      <c r="BWU43" s="21"/>
      <c r="BWV43" s="21"/>
      <c r="BWW43" s="21"/>
      <c r="BWX43" s="21"/>
      <c r="BWY43" s="21"/>
      <c r="BWZ43" s="21"/>
      <c r="BXA43" s="21"/>
      <c r="BXB43" s="21"/>
      <c r="BXC43" s="21"/>
      <c r="BXD43" s="21"/>
      <c r="BXE43" s="21"/>
      <c r="BXF43" s="21"/>
      <c r="BXG43" s="21"/>
      <c r="BXH43" s="21"/>
      <c r="BXI43" s="21"/>
      <c r="BXJ43" s="21"/>
      <c r="BXK43" s="21"/>
      <c r="BXL43" s="21"/>
      <c r="BXM43" s="21"/>
      <c r="BXN43" s="21"/>
      <c r="BXO43" s="21"/>
      <c r="BXP43" s="21"/>
      <c r="BXQ43" s="21"/>
      <c r="BXR43" s="21"/>
      <c r="BXS43" s="21"/>
      <c r="BXT43" s="21"/>
      <c r="BXU43" s="21"/>
      <c r="BXV43" s="21"/>
      <c r="BXW43" s="21"/>
      <c r="BXX43" s="21"/>
      <c r="BXY43" s="21"/>
      <c r="BXZ43" s="21"/>
      <c r="BYA43" s="21"/>
      <c r="BYB43" s="21"/>
      <c r="BYC43" s="21"/>
      <c r="BYD43" s="21"/>
      <c r="BYE43" s="21"/>
      <c r="BYF43" s="21"/>
      <c r="BYG43" s="21"/>
      <c r="BYH43" s="21"/>
      <c r="BYI43" s="21"/>
      <c r="BYJ43" s="21"/>
      <c r="BYK43" s="21"/>
      <c r="BYL43" s="21"/>
      <c r="BYM43" s="21"/>
      <c r="BYN43" s="21"/>
      <c r="BYO43" s="21"/>
      <c r="BYP43" s="21"/>
      <c r="BYQ43" s="21"/>
      <c r="BYR43" s="21"/>
      <c r="BYS43" s="21"/>
      <c r="BYT43" s="21"/>
      <c r="BYU43" s="21"/>
      <c r="BYV43" s="21"/>
      <c r="BYW43" s="21"/>
      <c r="BYX43" s="21"/>
      <c r="BYY43" s="21"/>
      <c r="BYZ43" s="21"/>
      <c r="BZA43" s="21"/>
      <c r="BZB43" s="21"/>
      <c r="BZC43" s="21"/>
      <c r="BZD43" s="21"/>
      <c r="BZE43" s="21"/>
      <c r="BZF43" s="21"/>
      <c r="BZG43" s="21"/>
      <c r="BZH43" s="21"/>
      <c r="BZI43" s="21"/>
      <c r="BZJ43" s="21"/>
      <c r="BZK43" s="21"/>
      <c r="BZL43" s="21"/>
      <c r="BZM43" s="21"/>
      <c r="BZN43" s="21"/>
      <c r="BZO43" s="21"/>
      <c r="BZP43" s="21"/>
      <c r="BZQ43" s="21"/>
      <c r="BZR43" s="21"/>
      <c r="BZS43" s="21"/>
      <c r="BZT43" s="21"/>
      <c r="BZU43" s="21"/>
      <c r="BZV43" s="21"/>
      <c r="BZW43" s="21"/>
      <c r="BZX43" s="21"/>
      <c r="BZY43" s="21"/>
      <c r="BZZ43" s="21"/>
      <c r="CAA43" s="21"/>
      <c r="CAB43" s="21"/>
      <c r="CAC43" s="21"/>
      <c r="CAD43" s="21"/>
      <c r="CAE43" s="21"/>
      <c r="CAF43" s="21"/>
      <c r="CAG43" s="21"/>
      <c r="CAH43" s="21"/>
      <c r="CAI43" s="21"/>
      <c r="CAJ43" s="21"/>
      <c r="CAK43" s="21"/>
      <c r="CAL43" s="21"/>
      <c r="CAM43" s="21"/>
      <c r="CAN43" s="21"/>
      <c r="CAO43" s="21"/>
      <c r="CAP43" s="21"/>
      <c r="CAQ43" s="21"/>
      <c r="CAR43" s="21"/>
      <c r="CAS43" s="21"/>
      <c r="CAT43" s="21"/>
      <c r="CAU43" s="21"/>
      <c r="CAV43" s="21"/>
      <c r="CAW43" s="21"/>
      <c r="CAX43" s="21"/>
      <c r="CAY43" s="21"/>
      <c r="CAZ43" s="21"/>
      <c r="CBA43" s="21"/>
      <c r="CBB43" s="21"/>
      <c r="CBC43" s="21"/>
      <c r="CBD43" s="21"/>
      <c r="CBE43" s="21"/>
      <c r="CBF43" s="21"/>
      <c r="CBG43" s="21"/>
      <c r="CBH43" s="21"/>
      <c r="CBI43" s="21"/>
      <c r="CBJ43" s="21"/>
      <c r="CBK43" s="21"/>
      <c r="CBL43" s="21"/>
      <c r="CBM43" s="21"/>
      <c r="CBN43" s="21"/>
      <c r="CBO43" s="21"/>
      <c r="CBP43" s="21"/>
      <c r="CBQ43" s="21"/>
      <c r="CBR43" s="21"/>
      <c r="CBS43" s="21"/>
      <c r="CBT43" s="21"/>
      <c r="CBU43" s="21"/>
      <c r="CBV43" s="21"/>
      <c r="CBW43" s="21"/>
      <c r="CBX43" s="21"/>
      <c r="CBY43" s="21"/>
      <c r="CBZ43" s="21"/>
      <c r="CCA43" s="21"/>
      <c r="CCB43" s="21"/>
      <c r="CCC43" s="21"/>
      <c r="CCD43" s="21"/>
      <c r="CCE43" s="21"/>
      <c r="CCF43" s="21"/>
      <c r="CCG43" s="21"/>
      <c r="CCH43" s="21"/>
      <c r="CCI43" s="21"/>
      <c r="CCJ43" s="21"/>
      <c r="CCK43" s="21"/>
      <c r="CCL43" s="21"/>
      <c r="CCM43" s="21"/>
      <c r="CCN43" s="21"/>
      <c r="CCO43" s="21"/>
      <c r="CCP43" s="21"/>
      <c r="CCQ43" s="21"/>
      <c r="CCR43" s="21"/>
      <c r="CCS43" s="21"/>
      <c r="CCT43" s="21"/>
      <c r="CCU43" s="21"/>
      <c r="CCV43" s="21"/>
      <c r="CCW43" s="21"/>
      <c r="CCX43" s="21"/>
      <c r="CCY43" s="21"/>
      <c r="CCZ43" s="21"/>
      <c r="CDA43" s="21"/>
      <c r="CDB43" s="21"/>
      <c r="CDC43" s="21"/>
      <c r="CDD43" s="21"/>
      <c r="CDE43" s="21"/>
      <c r="CDF43" s="21"/>
      <c r="CDG43" s="21"/>
      <c r="CDH43" s="21"/>
      <c r="CDI43" s="21"/>
      <c r="CDJ43" s="21"/>
      <c r="CDK43" s="21"/>
      <c r="CDL43" s="21"/>
      <c r="CDM43" s="21"/>
      <c r="CDN43" s="21"/>
      <c r="CDO43" s="21"/>
      <c r="CDP43" s="21"/>
      <c r="CDQ43" s="21"/>
      <c r="CDR43" s="21"/>
      <c r="CDS43" s="21"/>
      <c r="CDT43" s="21"/>
      <c r="CDU43" s="21"/>
      <c r="CDV43" s="21"/>
      <c r="CDW43" s="21"/>
      <c r="CDX43" s="21"/>
      <c r="CDY43" s="21"/>
      <c r="CDZ43" s="21"/>
      <c r="CEA43" s="21"/>
      <c r="CEB43" s="21"/>
      <c r="CEC43" s="21"/>
      <c r="CED43" s="21"/>
      <c r="CEE43" s="21"/>
      <c r="CEF43" s="21"/>
      <c r="CEG43" s="21"/>
      <c r="CEH43" s="21"/>
      <c r="CEI43" s="21"/>
      <c r="CEJ43" s="21"/>
      <c r="CEK43" s="21"/>
      <c r="CEL43" s="21"/>
      <c r="CEM43" s="21"/>
      <c r="CEN43" s="21"/>
      <c r="CEO43" s="21"/>
      <c r="CEP43" s="21"/>
      <c r="CEQ43" s="21"/>
      <c r="CER43" s="21"/>
      <c r="CES43" s="21"/>
      <c r="CET43" s="21"/>
      <c r="CEU43" s="21"/>
      <c r="CEV43" s="21"/>
      <c r="CEW43" s="21"/>
      <c r="CEX43" s="21"/>
      <c r="CEY43" s="21"/>
      <c r="CEZ43" s="21"/>
      <c r="CFA43" s="21"/>
      <c r="CFB43" s="21"/>
      <c r="CFC43" s="21"/>
      <c r="CFD43" s="21"/>
      <c r="CFE43" s="21"/>
      <c r="CFF43" s="21"/>
      <c r="CFG43" s="21"/>
      <c r="CFH43" s="21"/>
      <c r="CFI43" s="21"/>
      <c r="CFJ43" s="21"/>
      <c r="CFK43" s="21"/>
      <c r="CFL43" s="21"/>
      <c r="CFM43" s="21"/>
      <c r="CFN43" s="21"/>
      <c r="CFO43" s="21"/>
      <c r="CFP43" s="21"/>
      <c r="CFQ43" s="21"/>
      <c r="CFR43" s="21"/>
      <c r="CFS43" s="21"/>
      <c r="CFT43" s="21"/>
      <c r="CFU43" s="21"/>
      <c r="CFV43" s="21"/>
      <c r="CFW43" s="21"/>
      <c r="CFX43" s="21"/>
      <c r="CFY43" s="21"/>
      <c r="CFZ43" s="21"/>
      <c r="CGA43" s="21"/>
      <c r="CGB43" s="21"/>
      <c r="CGC43" s="21"/>
      <c r="CGD43" s="21"/>
      <c r="CGE43" s="21"/>
      <c r="CGF43" s="21"/>
      <c r="CGG43" s="21"/>
      <c r="CGH43" s="21"/>
      <c r="CGI43" s="21"/>
      <c r="CGJ43" s="21"/>
      <c r="CGK43" s="21"/>
      <c r="CGL43" s="21"/>
      <c r="CGM43" s="21"/>
      <c r="CGN43" s="21"/>
      <c r="CGO43" s="21"/>
      <c r="CGP43" s="21"/>
      <c r="CGQ43" s="21"/>
      <c r="CGR43" s="21"/>
      <c r="CGS43" s="21"/>
      <c r="CGT43" s="21"/>
      <c r="CGU43" s="21"/>
      <c r="CGV43" s="21"/>
      <c r="CGW43" s="21"/>
      <c r="CGX43" s="21"/>
      <c r="CGY43" s="21"/>
      <c r="CGZ43" s="21"/>
      <c r="CHA43" s="21"/>
      <c r="CHB43" s="21"/>
      <c r="CHC43" s="21"/>
      <c r="CHD43" s="21"/>
      <c r="CHE43" s="21"/>
      <c r="CHF43" s="21"/>
      <c r="CHG43" s="21"/>
      <c r="CHH43" s="21"/>
      <c r="CHI43" s="21"/>
      <c r="CHJ43" s="21"/>
      <c r="CHK43" s="21"/>
      <c r="CHL43" s="21"/>
      <c r="CHM43" s="21"/>
      <c r="CHN43" s="21"/>
      <c r="CHO43" s="21"/>
      <c r="CHP43" s="21"/>
      <c r="CHQ43" s="21"/>
      <c r="CHR43" s="21"/>
      <c r="CHS43" s="21"/>
      <c r="CHT43" s="21"/>
      <c r="CHU43" s="21"/>
      <c r="CHV43" s="21"/>
      <c r="CHW43" s="21"/>
      <c r="CHX43" s="21"/>
      <c r="CHY43" s="21"/>
      <c r="CHZ43" s="21"/>
      <c r="CIA43" s="21"/>
      <c r="CIB43" s="21"/>
      <c r="CIC43" s="21"/>
      <c r="CID43" s="21"/>
      <c r="CIE43" s="21"/>
      <c r="CIF43" s="21"/>
      <c r="CIG43" s="21"/>
      <c r="CIH43" s="21"/>
      <c r="CII43" s="21"/>
      <c r="CIJ43" s="21"/>
      <c r="CIK43" s="21"/>
      <c r="CIL43" s="21"/>
      <c r="CIM43" s="21"/>
      <c r="CIN43" s="21"/>
      <c r="CIO43" s="21"/>
      <c r="CIP43" s="21"/>
      <c r="CIQ43" s="21"/>
      <c r="CIR43" s="21"/>
      <c r="CIS43" s="21"/>
      <c r="CIT43" s="21"/>
      <c r="CIU43" s="21"/>
      <c r="CIV43" s="21"/>
      <c r="CIW43" s="21"/>
      <c r="CIX43" s="21"/>
      <c r="CIY43" s="21"/>
      <c r="CIZ43" s="21"/>
      <c r="CJA43" s="21"/>
      <c r="CJB43" s="21"/>
      <c r="CJC43" s="21"/>
      <c r="CJD43" s="21"/>
      <c r="CJE43" s="21"/>
      <c r="CJF43" s="21"/>
      <c r="CJG43" s="21"/>
      <c r="CJH43" s="21"/>
      <c r="CJI43" s="21"/>
      <c r="CJJ43" s="21"/>
      <c r="CJK43" s="21"/>
      <c r="CJL43" s="21"/>
      <c r="CJM43" s="21"/>
      <c r="CJN43" s="21"/>
      <c r="CJO43" s="21"/>
      <c r="CJP43" s="21"/>
      <c r="CJQ43" s="21"/>
      <c r="CJR43" s="21"/>
      <c r="CJS43" s="21"/>
      <c r="CJT43" s="21"/>
      <c r="CJU43" s="21"/>
      <c r="CJV43" s="21"/>
      <c r="CJW43" s="21"/>
      <c r="CJX43" s="21"/>
      <c r="CJY43" s="21"/>
      <c r="CJZ43" s="21"/>
      <c r="CKA43" s="21"/>
      <c r="CKB43" s="21"/>
      <c r="CKC43" s="21"/>
      <c r="CKD43" s="21"/>
      <c r="CKE43" s="21"/>
      <c r="CKF43" s="21"/>
      <c r="CKG43" s="21"/>
      <c r="CKH43" s="21"/>
      <c r="CKI43" s="21"/>
      <c r="CKJ43" s="21"/>
      <c r="CKK43" s="21"/>
      <c r="CKL43" s="21"/>
      <c r="CKM43" s="21"/>
      <c r="CKN43" s="21"/>
      <c r="CKO43" s="21"/>
      <c r="CKP43" s="21"/>
      <c r="CKQ43" s="21"/>
      <c r="CKR43" s="21"/>
      <c r="CKS43" s="21"/>
      <c r="CKT43" s="21"/>
      <c r="CKU43" s="21"/>
      <c r="CKV43" s="21"/>
      <c r="CKW43" s="21"/>
      <c r="CKX43" s="21"/>
      <c r="CKY43" s="21"/>
      <c r="CKZ43" s="21"/>
      <c r="CLA43" s="21"/>
      <c r="CLB43" s="21"/>
      <c r="CLC43" s="21"/>
      <c r="CLD43" s="21"/>
      <c r="CLE43" s="21"/>
      <c r="CLF43" s="21"/>
      <c r="CLG43" s="21"/>
      <c r="CLH43" s="21"/>
      <c r="CLI43" s="21"/>
      <c r="CLJ43" s="21"/>
      <c r="CLK43" s="21"/>
      <c r="CLL43" s="21"/>
      <c r="CLM43" s="21"/>
      <c r="CLN43" s="21"/>
      <c r="CLO43" s="21"/>
      <c r="CLP43" s="21"/>
      <c r="CLQ43" s="21"/>
      <c r="CLR43" s="21"/>
      <c r="CLS43" s="21"/>
      <c r="CLT43" s="21"/>
      <c r="CLU43" s="21"/>
      <c r="CLV43" s="21"/>
      <c r="CLW43" s="21"/>
      <c r="CLX43" s="21"/>
      <c r="CLY43" s="21"/>
      <c r="CLZ43" s="21"/>
      <c r="CMA43" s="21"/>
      <c r="CMB43" s="21"/>
      <c r="CMC43" s="21"/>
      <c r="CMD43" s="21"/>
      <c r="CME43" s="21"/>
      <c r="CMF43" s="21"/>
      <c r="CMG43" s="21"/>
      <c r="CMH43" s="21"/>
      <c r="CMI43" s="21"/>
      <c r="CMJ43" s="21"/>
      <c r="CMK43" s="21"/>
      <c r="CML43" s="21"/>
      <c r="CMM43" s="21"/>
      <c r="CMN43" s="21"/>
      <c r="CMO43" s="21"/>
      <c r="CMP43" s="21"/>
      <c r="CMQ43" s="21"/>
      <c r="CMR43" s="21"/>
      <c r="CMS43" s="21"/>
      <c r="CMT43" s="21"/>
      <c r="CMU43" s="21"/>
      <c r="CMV43" s="21"/>
      <c r="CMW43" s="21"/>
      <c r="CMX43" s="21"/>
      <c r="CMY43" s="21"/>
      <c r="CMZ43" s="21"/>
      <c r="CNA43" s="21"/>
      <c r="CNB43" s="21"/>
      <c r="CNC43" s="21"/>
      <c r="CND43" s="21"/>
      <c r="CNE43" s="21"/>
      <c r="CNF43" s="21"/>
      <c r="CNG43" s="21"/>
      <c r="CNH43" s="21"/>
      <c r="CNI43" s="21"/>
      <c r="CNJ43" s="21"/>
      <c r="CNK43" s="21"/>
      <c r="CNL43" s="21"/>
      <c r="CNM43" s="21"/>
      <c r="CNN43" s="21"/>
      <c r="CNO43" s="21"/>
      <c r="CNP43" s="21"/>
      <c r="CNQ43" s="21"/>
      <c r="CNR43" s="21"/>
      <c r="CNS43" s="21"/>
      <c r="CNT43" s="21"/>
      <c r="CNU43" s="21"/>
      <c r="CNV43" s="21"/>
      <c r="CNW43" s="21"/>
      <c r="CNX43" s="21"/>
      <c r="CNY43" s="21"/>
      <c r="CNZ43" s="21"/>
      <c r="COA43" s="21"/>
      <c r="COB43" s="21"/>
      <c r="COC43" s="21"/>
      <c r="COD43" s="21"/>
      <c r="COE43" s="21"/>
      <c r="COF43" s="21"/>
      <c r="COG43" s="21"/>
      <c r="COH43" s="21"/>
      <c r="COI43" s="21"/>
      <c r="COJ43" s="21"/>
      <c r="COK43" s="21"/>
      <c r="COL43" s="21"/>
      <c r="COM43" s="21"/>
      <c r="CON43" s="21"/>
      <c r="COO43" s="21"/>
      <c r="COP43" s="21"/>
      <c r="COQ43" s="21"/>
      <c r="COR43" s="21"/>
      <c r="COS43" s="21"/>
      <c r="COT43" s="21"/>
      <c r="COU43" s="21"/>
      <c r="COV43" s="21"/>
      <c r="COW43" s="21"/>
      <c r="COX43" s="21"/>
      <c r="COY43" s="21"/>
      <c r="COZ43" s="21"/>
      <c r="CPA43" s="21"/>
      <c r="CPB43" s="21"/>
      <c r="CPC43" s="21"/>
      <c r="CPD43" s="21"/>
      <c r="CPE43" s="21"/>
      <c r="CPF43" s="21"/>
      <c r="CPG43" s="21"/>
      <c r="CPH43" s="21"/>
      <c r="CPI43" s="21"/>
      <c r="CPJ43" s="21"/>
      <c r="CPK43" s="21"/>
      <c r="CPL43" s="21"/>
      <c r="CPM43" s="21"/>
      <c r="CPN43" s="21"/>
      <c r="CPO43" s="21"/>
      <c r="CPP43" s="21"/>
      <c r="CPQ43" s="21"/>
      <c r="CPR43" s="21"/>
      <c r="CPS43" s="21"/>
      <c r="CPT43" s="21"/>
      <c r="CPU43" s="21"/>
      <c r="CPV43" s="21"/>
      <c r="CPW43" s="21"/>
      <c r="CPX43" s="21"/>
      <c r="CPY43" s="21"/>
      <c r="CPZ43" s="21"/>
      <c r="CQA43" s="21"/>
      <c r="CQB43" s="21"/>
      <c r="CQC43" s="21"/>
      <c r="CQD43" s="21"/>
      <c r="CQE43" s="21"/>
      <c r="CQF43" s="21"/>
      <c r="CQG43" s="21"/>
      <c r="CQH43" s="21"/>
      <c r="CQI43" s="21"/>
      <c r="CQJ43" s="21"/>
      <c r="CQK43" s="21"/>
      <c r="CQL43" s="21"/>
      <c r="CQM43" s="21"/>
      <c r="CQN43" s="21"/>
      <c r="CQO43" s="21"/>
      <c r="CQP43" s="21"/>
      <c r="CQQ43" s="21"/>
      <c r="CQR43" s="21"/>
      <c r="CQS43" s="21"/>
      <c r="CQT43" s="21"/>
      <c r="CQU43" s="21"/>
      <c r="CQV43" s="21"/>
      <c r="CQW43" s="21"/>
      <c r="CQX43" s="21"/>
      <c r="CQY43" s="21"/>
      <c r="CQZ43" s="21"/>
      <c r="CRA43" s="21"/>
      <c r="CRB43" s="21"/>
      <c r="CRC43" s="21"/>
      <c r="CRD43" s="21"/>
      <c r="CRE43" s="21"/>
      <c r="CRF43" s="21"/>
      <c r="CRG43" s="21"/>
      <c r="CRH43" s="21"/>
      <c r="CRI43" s="21"/>
      <c r="CRJ43" s="21"/>
      <c r="CRK43" s="21"/>
      <c r="CRL43" s="21"/>
      <c r="CRM43" s="21"/>
      <c r="CRN43" s="21"/>
      <c r="CRO43" s="21"/>
      <c r="CRP43" s="21"/>
      <c r="CRQ43" s="21"/>
      <c r="CRR43" s="21"/>
      <c r="CRS43" s="21"/>
      <c r="CRT43" s="21"/>
      <c r="CRU43" s="21"/>
      <c r="CRV43" s="21"/>
      <c r="CRW43" s="21"/>
      <c r="CRX43" s="21"/>
      <c r="CRY43" s="21"/>
      <c r="CRZ43" s="21"/>
      <c r="CSA43" s="21"/>
      <c r="CSB43" s="21"/>
      <c r="CSC43" s="21"/>
      <c r="CSD43" s="21"/>
      <c r="CSE43" s="21"/>
      <c r="CSF43" s="21"/>
      <c r="CSG43" s="21"/>
      <c r="CSH43" s="21"/>
      <c r="CSI43" s="21"/>
      <c r="CSJ43" s="21"/>
      <c r="CSK43" s="21"/>
      <c r="CSL43" s="21"/>
      <c r="CSM43" s="21"/>
      <c r="CSN43" s="21"/>
      <c r="CSO43" s="21"/>
      <c r="CSP43" s="21"/>
      <c r="CSQ43" s="21"/>
      <c r="CSR43" s="21"/>
      <c r="CSS43" s="21"/>
      <c r="CST43" s="21"/>
      <c r="CSU43" s="21"/>
      <c r="CSV43" s="21"/>
      <c r="CSW43" s="21"/>
      <c r="CSX43" s="21"/>
      <c r="CSY43" s="21"/>
      <c r="CSZ43" s="21"/>
      <c r="CTA43" s="21"/>
      <c r="CTB43" s="21"/>
      <c r="CTC43" s="21"/>
      <c r="CTD43" s="21"/>
      <c r="CTE43" s="21"/>
      <c r="CTF43" s="21"/>
      <c r="CTG43" s="21"/>
      <c r="CTH43" s="21"/>
      <c r="CTI43" s="21"/>
      <c r="CTJ43" s="21"/>
      <c r="CTK43" s="21"/>
      <c r="CTL43" s="21"/>
      <c r="CTM43" s="21"/>
      <c r="CTN43" s="21"/>
      <c r="CTO43" s="21"/>
      <c r="CTP43" s="21"/>
      <c r="CTQ43" s="21"/>
      <c r="CTR43" s="21"/>
      <c r="CTS43" s="21"/>
      <c r="CTT43" s="21"/>
      <c r="CTU43" s="21"/>
      <c r="CTV43" s="21"/>
      <c r="CTW43" s="21"/>
      <c r="CTX43" s="21"/>
      <c r="CTY43" s="21"/>
      <c r="CTZ43" s="21"/>
      <c r="CUA43" s="21"/>
      <c r="CUB43" s="21"/>
      <c r="CUC43" s="21"/>
      <c r="CUD43" s="21"/>
      <c r="CUE43" s="21"/>
      <c r="CUF43" s="21"/>
      <c r="CUG43" s="21"/>
      <c r="CUH43" s="21"/>
      <c r="CUI43" s="21"/>
      <c r="CUJ43" s="21"/>
      <c r="CUK43" s="21"/>
      <c r="CUL43" s="21"/>
      <c r="CUM43" s="21"/>
      <c r="CUN43" s="21"/>
      <c r="CUO43" s="21"/>
      <c r="CUP43" s="21"/>
      <c r="CUQ43" s="21"/>
      <c r="CUR43" s="21"/>
      <c r="CUS43" s="21"/>
      <c r="CUT43" s="21"/>
      <c r="CUU43" s="21"/>
      <c r="CUV43" s="21"/>
      <c r="CUW43" s="21"/>
      <c r="CUX43" s="21"/>
      <c r="CUY43" s="21"/>
      <c r="CUZ43" s="21"/>
      <c r="CVA43" s="21"/>
      <c r="CVB43" s="21"/>
      <c r="CVC43" s="21"/>
      <c r="CVD43" s="21"/>
      <c r="CVE43" s="21"/>
      <c r="CVF43" s="21"/>
      <c r="CVG43" s="21"/>
      <c r="CVH43" s="21"/>
      <c r="CVI43" s="21"/>
      <c r="CVJ43" s="21"/>
      <c r="CVK43" s="21"/>
      <c r="CVL43" s="21"/>
      <c r="CVM43" s="21"/>
      <c r="CVN43" s="21"/>
      <c r="CVO43" s="21"/>
      <c r="CVP43" s="21"/>
      <c r="CVQ43" s="21"/>
      <c r="CVR43" s="21"/>
      <c r="CVS43" s="21"/>
      <c r="CVT43" s="21"/>
      <c r="CVU43" s="21"/>
      <c r="CVV43" s="21"/>
      <c r="CVW43" s="21"/>
      <c r="CVX43" s="21"/>
      <c r="CVY43" s="21"/>
      <c r="CVZ43" s="21"/>
      <c r="CWA43" s="21"/>
      <c r="CWB43" s="21"/>
      <c r="CWC43" s="21"/>
      <c r="CWD43" s="21"/>
      <c r="CWE43" s="21"/>
      <c r="CWF43" s="21"/>
      <c r="CWG43" s="21"/>
      <c r="CWH43" s="21"/>
      <c r="CWI43" s="21"/>
      <c r="CWJ43" s="21"/>
      <c r="CWK43" s="21"/>
      <c r="CWL43" s="21"/>
      <c r="CWM43" s="21"/>
      <c r="CWN43" s="21"/>
      <c r="CWO43" s="21"/>
      <c r="CWP43" s="21"/>
      <c r="CWQ43" s="21"/>
      <c r="CWR43" s="21"/>
      <c r="CWS43" s="21"/>
      <c r="CWT43" s="21"/>
      <c r="CWU43" s="21"/>
      <c r="CWV43" s="21"/>
      <c r="CWW43" s="21"/>
      <c r="CWX43" s="21"/>
      <c r="CWY43" s="21"/>
      <c r="CWZ43" s="21"/>
      <c r="CXA43" s="21"/>
      <c r="CXB43" s="21"/>
      <c r="CXC43" s="21"/>
      <c r="CXD43" s="21"/>
      <c r="CXE43" s="21"/>
      <c r="CXF43" s="21"/>
      <c r="CXG43" s="21"/>
      <c r="CXH43" s="21"/>
      <c r="CXI43" s="21"/>
      <c r="CXJ43" s="21"/>
      <c r="CXK43" s="21"/>
      <c r="CXL43" s="21"/>
      <c r="CXM43" s="21"/>
      <c r="CXN43" s="21"/>
      <c r="CXO43" s="21"/>
      <c r="CXP43" s="21"/>
      <c r="CXQ43" s="21"/>
      <c r="CXR43" s="21"/>
      <c r="CXS43" s="21"/>
      <c r="CXT43" s="21"/>
      <c r="CXU43" s="21"/>
      <c r="CXV43" s="21"/>
      <c r="CXW43" s="21"/>
      <c r="CXX43" s="21"/>
      <c r="CXY43" s="21"/>
      <c r="CXZ43" s="21"/>
      <c r="CYA43" s="21"/>
      <c r="CYB43" s="21"/>
      <c r="CYC43" s="21"/>
      <c r="CYD43" s="21"/>
      <c r="CYE43" s="21"/>
      <c r="CYF43" s="21"/>
      <c r="CYG43" s="21"/>
      <c r="CYH43" s="21"/>
      <c r="CYI43" s="21"/>
      <c r="CYJ43" s="21"/>
      <c r="CYK43" s="21"/>
      <c r="CYL43" s="21"/>
      <c r="CYM43" s="21"/>
      <c r="CYN43" s="21"/>
      <c r="CYO43" s="21"/>
      <c r="CYP43" s="21"/>
      <c r="CYQ43" s="21"/>
      <c r="CYR43" s="21"/>
      <c r="CYS43" s="21"/>
      <c r="CYT43" s="21"/>
      <c r="CYU43" s="21"/>
      <c r="CYV43" s="21"/>
      <c r="CYW43" s="21"/>
      <c r="CYX43" s="21"/>
      <c r="CYY43" s="21"/>
      <c r="CYZ43" s="21"/>
      <c r="CZA43" s="21"/>
      <c r="CZB43" s="21"/>
      <c r="CZC43" s="21"/>
      <c r="CZD43" s="21"/>
      <c r="CZE43" s="21"/>
      <c r="CZF43" s="21"/>
      <c r="CZG43" s="21"/>
      <c r="CZH43" s="21"/>
      <c r="CZI43" s="21"/>
      <c r="CZJ43" s="21"/>
      <c r="CZK43" s="21"/>
      <c r="CZL43" s="21"/>
      <c r="CZM43" s="21"/>
      <c r="CZN43" s="21"/>
      <c r="CZO43" s="21"/>
      <c r="CZP43" s="21"/>
      <c r="CZQ43" s="21"/>
      <c r="CZR43" s="21"/>
      <c r="CZS43" s="21"/>
      <c r="CZT43" s="21"/>
      <c r="CZU43" s="21"/>
      <c r="CZV43" s="21"/>
      <c r="CZW43" s="21"/>
      <c r="CZX43" s="21"/>
      <c r="CZY43" s="21"/>
      <c r="CZZ43" s="21"/>
      <c r="DAA43" s="21"/>
      <c r="DAB43" s="21"/>
      <c r="DAC43" s="21"/>
      <c r="DAD43" s="21"/>
      <c r="DAE43" s="21"/>
      <c r="DAF43" s="21"/>
      <c r="DAG43" s="21"/>
      <c r="DAH43" s="21"/>
      <c r="DAI43" s="21"/>
      <c r="DAJ43" s="21"/>
      <c r="DAK43" s="21"/>
      <c r="DAL43" s="21"/>
      <c r="DAM43" s="21"/>
      <c r="DAN43" s="21"/>
      <c r="DAO43" s="21"/>
      <c r="DAP43" s="21"/>
      <c r="DAQ43" s="21"/>
      <c r="DAR43" s="21"/>
      <c r="DAS43" s="21"/>
      <c r="DAT43" s="21"/>
      <c r="DAU43" s="21"/>
      <c r="DAV43" s="21"/>
      <c r="DAW43" s="21"/>
      <c r="DAX43" s="21"/>
      <c r="DAY43" s="21"/>
      <c r="DAZ43" s="21"/>
      <c r="DBA43" s="21"/>
      <c r="DBB43" s="21"/>
      <c r="DBC43" s="21"/>
      <c r="DBD43" s="21"/>
      <c r="DBE43" s="21"/>
      <c r="DBF43" s="21"/>
      <c r="DBG43" s="21"/>
      <c r="DBH43" s="21"/>
      <c r="DBI43" s="21"/>
      <c r="DBJ43" s="21"/>
      <c r="DBK43" s="21"/>
      <c r="DBL43" s="21"/>
      <c r="DBM43" s="21"/>
      <c r="DBN43" s="21"/>
      <c r="DBO43" s="21"/>
      <c r="DBP43" s="21"/>
      <c r="DBQ43" s="21"/>
      <c r="DBR43" s="21"/>
      <c r="DBS43" s="21"/>
      <c r="DBT43" s="21"/>
      <c r="DBU43" s="21"/>
      <c r="DBV43" s="21"/>
      <c r="DBW43" s="21"/>
      <c r="DBX43" s="21"/>
      <c r="DBY43" s="21"/>
      <c r="DBZ43" s="21"/>
      <c r="DCA43" s="21"/>
      <c r="DCB43" s="21"/>
      <c r="DCC43" s="21"/>
      <c r="DCD43" s="21"/>
      <c r="DCE43" s="21"/>
      <c r="DCF43" s="21"/>
      <c r="DCG43" s="21"/>
      <c r="DCH43" s="21"/>
      <c r="DCI43" s="21"/>
      <c r="DCJ43" s="21"/>
      <c r="DCK43" s="21"/>
      <c r="DCL43" s="21"/>
      <c r="DCM43" s="21"/>
      <c r="DCN43" s="21"/>
      <c r="DCO43" s="21"/>
      <c r="DCP43" s="21"/>
      <c r="DCQ43" s="21"/>
      <c r="DCR43" s="21"/>
      <c r="DCS43" s="21"/>
      <c r="DCT43" s="21"/>
      <c r="DCU43" s="21"/>
      <c r="DCV43" s="21"/>
      <c r="DCW43" s="21"/>
      <c r="DCX43" s="21"/>
      <c r="DCY43" s="21"/>
      <c r="DCZ43" s="21"/>
      <c r="DDA43" s="21"/>
      <c r="DDB43" s="21"/>
      <c r="DDC43" s="21"/>
      <c r="DDD43" s="21"/>
      <c r="DDE43" s="21"/>
      <c r="DDF43" s="21"/>
      <c r="DDG43" s="21"/>
      <c r="DDH43" s="21"/>
      <c r="DDI43" s="21"/>
      <c r="DDJ43" s="21"/>
      <c r="DDK43" s="21"/>
      <c r="DDL43" s="21"/>
      <c r="DDM43" s="21"/>
      <c r="DDN43" s="21"/>
      <c r="DDO43" s="21"/>
      <c r="DDP43" s="21"/>
      <c r="DDQ43" s="21"/>
      <c r="DDR43" s="21"/>
      <c r="DDS43" s="21"/>
      <c r="DDT43" s="21"/>
      <c r="DDU43" s="21"/>
      <c r="DDV43" s="21"/>
      <c r="DDW43" s="21"/>
      <c r="DDX43" s="21"/>
      <c r="DDY43" s="21"/>
      <c r="DDZ43" s="21"/>
      <c r="DEA43" s="21"/>
      <c r="DEB43" s="21"/>
      <c r="DEC43" s="21"/>
      <c r="DED43" s="21"/>
      <c r="DEE43" s="21"/>
      <c r="DEF43" s="21"/>
      <c r="DEG43" s="21"/>
      <c r="DEH43" s="21"/>
      <c r="DEI43" s="21"/>
      <c r="DEJ43" s="21"/>
      <c r="DEK43" s="21"/>
      <c r="DEL43" s="21"/>
      <c r="DEM43" s="21"/>
      <c r="DEN43" s="21"/>
      <c r="DEO43" s="21"/>
      <c r="DEP43" s="21"/>
      <c r="DEQ43" s="21"/>
      <c r="DER43" s="21"/>
      <c r="DES43" s="21"/>
      <c r="DET43" s="21"/>
      <c r="DEU43" s="21"/>
      <c r="DEV43" s="21"/>
      <c r="DEW43" s="21"/>
      <c r="DEX43" s="21"/>
      <c r="DEY43" s="21"/>
      <c r="DEZ43" s="21"/>
      <c r="DFA43" s="21"/>
      <c r="DFB43" s="21"/>
      <c r="DFC43" s="21"/>
      <c r="DFD43" s="21"/>
      <c r="DFE43" s="21"/>
      <c r="DFF43" s="21"/>
      <c r="DFG43" s="21"/>
      <c r="DFH43" s="21"/>
      <c r="DFI43" s="21"/>
      <c r="DFJ43" s="21"/>
      <c r="DFK43" s="21"/>
      <c r="DFL43" s="21"/>
      <c r="DFM43" s="21"/>
      <c r="DFN43" s="21"/>
      <c r="DFO43" s="21"/>
      <c r="DFP43" s="21"/>
      <c r="DFQ43" s="21"/>
      <c r="DFR43" s="21"/>
      <c r="DFS43" s="21"/>
      <c r="DFT43" s="21"/>
      <c r="DFU43" s="21"/>
      <c r="DFV43" s="21"/>
      <c r="DFW43" s="21"/>
      <c r="DFX43" s="21"/>
      <c r="DFY43" s="21"/>
      <c r="DFZ43" s="21"/>
      <c r="DGA43" s="21"/>
      <c r="DGB43" s="21"/>
      <c r="DGC43" s="21"/>
      <c r="DGD43" s="21"/>
      <c r="DGE43" s="21"/>
      <c r="DGF43" s="21"/>
      <c r="DGG43" s="21"/>
      <c r="DGH43" s="21"/>
      <c r="DGI43" s="21"/>
      <c r="DGJ43" s="21"/>
      <c r="DGK43" s="21"/>
      <c r="DGL43" s="21"/>
      <c r="DGM43" s="21"/>
      <c r="DGN43" s="21"/>
      <c r="DGO43" s="21"/>
      <c r="DGP43" s="21"/>
      <c r="DGQ43" s="21"/>
      <c r="DGR43" s="21"/>
      <c r="DGS43" s="21"/>
      <c r="DGT43" s="21"/>
      <c r="DGU43" s="21"/>
      <c r="DGV43" s="21"/>
      <c r="DGW43" s="21"/>
      <c r="DGX43" s="21"/>
      <c r="DGY43" s="21"/>
      <c r="DGZ43" s="21"/>
      <c r="DHA43" s="21"/>
      <c r="DHB43" s="21"/>
      <c r="DHC43" s="21"/>
      <c r="DHD43" s="21"/>
      <c r="DHE43" s="21"/>
      <c r="DHF43" s="21"/>
      <c r="DHG43" s="21"/>
      <c r="DHH43" s="21"/>
      <c r="DHI43" s="21"/>
      <c r="DHJ43" s="21"/>
      <c r="DHK43" s="21"/>
      <c r="DHL43" s="21"/>
      <c r="DHM43" s="21"/>
      <c r="DHN43" s="21"/>
      <c r="DHO43" s="21"/>
      <c r="DHP43" s="21"/>
      <c r="DHQ43" s="21"/>
      <c r="DHR43" s="21"/>
      <c r="DHS43" s="21"/>
      <c r="DHT43" s="21"/>
      <c r="DHU43" s="21"/>
      <c r="DHV43" s="21"/>
      <c r="DHW43" s="21"/>
      <c r="DHX43" s="21"/>
      <c r="DHY43" s="21"/>
      <c r="DHZ43" s="21"/>
      <c r="DIA43" s="21"/>
      <c r="DIB43" s="21"/>
      <c r="DIC43" s="21"/>
      <c r="DID43" s="21"/>
      <c r="DIE43" s="21"/>
      <c r="DIF43" s="21"/>
      <c r="DIG43" s="21"/>
      <c r="DIH43" s="21"/>
      <c r="DII43" s="21"/>
      <c r="DIJ43" s="21"/>
      <c r="DIK43" s="21"/>
      <c r="DIL43" s="21"/>
      <c r="DIM43" s="21"/>
      <c r="DIN43" s="21"/>
      <c r="DIO43" s="21"/>
      <c r="DIP43" s="21"/>
      <c r="DIQ43" s="21"/>
      <c r="DIR43" s="21"/>
      <c r="DIS43" s="21"/>
      <c r="DIT43" s="21"/>
      <c r="DIU43" s="21"/>
      <c r="DIV43" s="21"/>
      <c r="DIW43" s="21"/>
      <c r="DIX43" s="21"/>
      <c r="DIY43" s="21"/>
      <c r="DIZ43" s="21"/>
      <c r="DJA43" s="21"/>
      <c r="DJB43" s="21"/>
      <c r="DJC43" s="21"/>
      <c r="DJD43" s="21"/>
      <c r="DJE43" s="21"/>
      <c r="DJF43" s="21"/>
      <c r="DJG43" s="21"/>
      <c r="DJH43" s="21"/>
      <c r="DJI43" s="21"/>
      <c r="DJJ43" s="21"/>
      <c r="DJK43" s="21"/>
      <c r="DJL43" s="21"/>
      <c r="DJM43" s="21"/>
      <c r="DJN43" s="21"/>
      <c r="DJO43" s="21"/>
      <c r="DJP43" s="21"/>
      <c r="DJQ43" s="21"/>
      <c r="DJR43" s="21"/>
      <c r="DJS43" s="21"/>
      <c r="DJT43" s="21"/>
      <c r="DJU43" s="21"/>
      <c r="DJV43" s="21"/>
      <c r="DJW43" s="21"/>
      <c r="DJX43" s="21"/>
      <c r="DJY43" s="21"/>
      <c r="DJZ43" s="21"/>
      <c r="DKA43" s="21"/>
      <c r="DKB43" s="21"/>
      <c r="DKC43" s="21"/>
      <c r="DKD43" s="21"/>
      <c r="DKE43" s="21"/>
      <c r="DKF43" s="21"/>
      <c r="DKG43" s="21"/>
      <c r="DKH43" s="21"/>
      <c r="DKI43" s="21"/>
      <c r="DKJ43" s="21"/>
      <c r="DKK43" s="21"/>
      <c r="DKL43" s="21"/>
      <c r="DKM43" s="21"/>
      <c r="DKN43" s="21"/>
      <c r="DKO43" s="21"/>
      <c r="DKP43" s="21"/>
      <c r="DKQ43" s="21"/>
      <c r="DKR43" s="21"/>
      <c r="DKS43" s="21"/>
      <c r="DKT43" s="21"/>
      <c r="DKU43" s="21"/>
      <c r="DKV43" s="21"/>
      <c r="DKW43" s="21"/>
      <c r="DKX43" s="21"/>
      <c r="DKY43" s="21"/>
      <c r="DKZ43" s="21"/>
      <c r="DLA43" s="21"/>
      <c r="DLB43" s="21"/>
      <c r="DLC43" s="21"/>
      <c r="DLD43" s="21"/>
      <c r="DLE43" s="21"/>
      <c r="DLF43" s="21"/>
      <c r="DLG43" s="21"/>
      <c r="DLH43" s="21"/>
      <c r="DLI43" s="21"/>
      <c r="DLJ43" s="21"/>
      <c r="DLK43" s="21"/>
      <c r="DLL43" s="21"/>
      <c r="DLM43" s="21"/>
      <c r="DLN43" s="21"/>
      <c r="DLO43" s="21"/>
      <c r="DLP43" s="21"/>
      <c r="DLQ43" s="21"/>
      <c r="DLR43" s="21"/>
      <c r="DLS43" s="21"/>
      <c r="DLT43" s="21"/>
      <c r="DLU43" s="21"/>
      <c r="DLV43" s="21"/>
      <c r="DLW43" s="21"/>
      <c r="DLX43" s="21"/>
      <c r="DLY43" s="21"/>
      <c r="DLZ43" s="21"/>
      <c r="DMA43" s="21"/>
      <c r="DMB43" s="21"/>
      <c r="DMC43" s="21"/>
      <c r="DMD43" s="21"/>
      <c r="DME43" s="21"/>
      <c r="DMF43" s="21"/>
      <c r="DMG43" s="21"/>
      <c r="DMH43" s="21"/>
      <c r="DMI43" s="21"/>
      <c r="DMJ43" s="21"/>
      <c r="DMK43" s="21"/>
      <c r="DML43" s="21"/>
      <c r="DMM43" s="21"/>
      <c r="DMN43" s="21"/>
      <c r="DMO43" s="21"/>
      <c r="DMP43" s="21"/>
      <c r="DMQ43" s="21"/>
      <c r="DMR43" s="21"/>
      <c r="DMS43" s="21"/>
      <c r="DMT43" s="21"/>
      <c r="DMU43" s="21"/>
      <c r="DMV43" s="21"/>
      <c r="DMW43" s="21"/>
      <c r="DMX43" s="21"/>
      <c r="DMY43" s="21"/>
      <c r="DMZ43" s="21"/>
      <c r="DNA43" s="21"/>
      <c r="DNB43" s="21"/>
      <c r="DNC43" s="21"/>
      <c r="DND43" s="21"/>
      <c r="DNE43" s="21"/>
      <c r="DNF43" s="21"/>
      <c r="DNG43" s="21"/>
      <c r="DNH43" s="21"/>
      <c r="DNI43" s="21"/>
      <c r="DNJ43" s="21"/>
      <c r="DNK43" s="21"/>
      <c r="DNL43" s="21"/>
      <c r="DNM43" s="21"/>
      <c r="DNN43" s="21"/>
      <c r="DNO43" s="21"/>
      <c r="DNP43" s="21"/>
      <c r="DNQ43" s="21"/>
      <c r="DNR43" s="21"/>
      <c r="DNS43" s="21"/>
      <c r="DNT43" s="21"/>
      <c r="DNU43" s="21"/>
      <c r="DNV43" s="21"/>
      <c r="DNW43" s="21"/>
      <c r="DNX43" s="21"/>
      <c r="DNY43" s="21"/>
      <c r="DNZ43" s="21"/>
      <c r="DOA43" s="21"/>
      <c r="DOB43" s="21"/>
      <c r="DOC43" s="21"/>
      <c r="DOD43" s="21"/>
      <c r="DOE43" s="21"/>
      <c r="DOF43" s="21"/>
      <c r="DOG43" s="21"/>
      <c r="DOH43" s="21"/>
      <c r="DOI43" s="21"/>
      <c r="DOJ43" s="21"/>
      <c r="DOK43" s="21"/>
      <c r="DOL43" s="21"/>
      <c r="DOM43" s="21"/>
      <c r="DON43" s="21"/>
      <c r="DOO43" s="21"/>
      <c r="DOP43" s="21"/>
      <c r="DOQ43" s="21"/>
      <c r="DOR43" s="21"/>
      <c r="DOS43" s="21"/>
      <c r="DOT43" s="21"/>
      <c r="DOU43" s="21"/>
      <c r="DOV43" s="21"/>
      <c r="DOW43" s="21"/>
      <c r="DOX43" s="21"/>
      <c r="DOY43" s="21"/>
      <c r="DOZ43" s="21"/>
      <c r="DPA43" s="21"/>
      <c r="DPB43" s="21"/>
      <c r="DPC43" s="21"/>
      <c r="DPD43" s="21"/>
      <c r="DPE43" s="21"/>
      <c r="DPF43" s="21"/>
      <c r="DPG43" s="21"/>
      <c r="DPH43" s="21"/>
      <c r="DPI43" s="21"/>
      <c r="DPJ43" s="21"/>
      <c r="DPK43" s="21"/>
      <c r="DPL43" s="21"/>
      <c r="DPM43" s="21"/>
      <c r="DPN43" s="21"/>
      <c r="DPO43" s="21"/>
      <c r="DPP43" s="21"/>
      <c r="DPQ43" s="21"/>
      <c r="DPR43" s="21"/>
      <c r="DPS43" s="21"/>
      <c r="DPT43" s="21"/>
      <c r="DPU43" s="21"/>
      <c r="DPV43" s="21"/>
      <c r="DPW43" s="21"/>
      <c r="DPX43" s="21"/>
      <c r="DPY43" s="21"/>
      <c r="DPZ43" s="21"/>
      <c r="DQA43" s="21"/>
      <c r="DQB43" s="21"/>
      <c r="DQC43" s="21"/>
      <c r="DQD43" s="21"/>
      <c r="DQE43" s="21"/>
      <c r="DQF43" s="21"/>
      <c r="DQG43" s="21"/>
      <c r="DQH43" s="21"/>
      <c r="DQI43" s="21"/>
      <c r="DQJ43" s="21"/>
      <c r="DQK43" s="21"/>
      <c r="DQL43" s="21"/>
      <c r="DQM43" s="21"/>
      <c r="DQN43" s="21"/>
      <c r="DQO43" s="21"/>
      <c r="DQP43" s="21"/>
      <c r="DQQ43" s="21"/>
      <c r="DQR43" s="21"/>
      <c r="DQS43" s="21"/>
      <c r="DQT43" s="21"/>
      <c r="DQU43" s="21"/>
      <c r="DQV43" s="21"/>
      <c r="DQW43" s="21"/>
      <c r="DQX43" s="21"/>
      <c r="DQY43" s="21"/>
      <c r="DQZ43" s="21"/>
      <c r="DRA43" s="21"/>
      <c r="DRB43" s="21"/>
      <c r="DRC43" s="21"/>
      <c r="DRD43" s="21"/>
      <c r="DRE43" s="21"/>
      <c r="DRF43" s="21"/>
      <c r="DRG43" s="21"/>
      <c r="DRH43" s="21"/>
      <c r="DRI43" s="21"/>
      <c r="DRJ43" s="21"/>
      <c r="DRK43" s="21"/>
      <c r="DRL43" s="21"/>
      <c r="DRM43" s="21"/>
      <c r="DRN43" s="21"/>
      <c r="DRO43" s="21"/>
      <c r="DRP43" s="21"/>
      <c r="DRQ43" s="21"/>
      <c r="DRR43" s="21"/>
      <c r="DRS43" s="21"/>
      <c r="DRT43" s="21"/>
      <c r="DRU43" s="21"/>
      <c r="DRV43" s="21"/>
      <c r="DRW43" s="21"/>
      <c r="DRX43" s="21"/>
      <c r="DRY43" s="21"/>
      <c r="DRZ43" s="21"/>
      <c r="DSA43" s="21"/>
      <c r="DSB43" s="21"/>
      <c r="DSC43" s="21"/>
      <c r="DSD43" s="21"/>
      <c r="DSE43" s="21"/>
      <c r="DSF43" s="21"/>
      <c r="DSG43" s="21"/>
      <c r="DSH43" s="21"/>
      <c r="DSI43" s="21"/>
      <c r="DSJ43" s="21"/>
      <c r="DSK43" s="21"/>
      <c r="DSL43" s="21"/>
      <c r="DSM43" s="21"/>
      <c r="DSN43" s="21"/>
      <c r="DSO43" s="21"/>
      <c r="DSP43" s="21"/>
      <c r="DSQ43" s="21"/>
      <c r="DSR43" s="21"/>
      <c r="DSS43" s="21"/>
      <c r="DST43" s="21"/>
      <c r="DSU43" s="21"/>
      <c r="DSV43" s="21"/>
      <c r="DSW43" s="21"/>
      <c r="DSX43" s="21"/>
      <c r="DSY43" s="21"/>
      <c r="DSZ43" s="21"/>
      <c r="DTA43" s="21"/>
      <c r="DTB43" s="21"/>
      <c r="DTC43" s="21"/>
      <c r="DTD43" s="21"/>
      <c r="DTE43" s="21"/>
      <c r="DTF43" s="21"/>
      <c r="DTG43" s="21"/>
      <c r="DTH43" s="21"/>
      <c r="DTI43" s="21"/>
      <c r="DTJ43" s="21"/>
      <c r="DTK43" s="21"/>
      <c r="DTL43" s="21"/>
      <c r="DTM43" s="21"/>
      <c r="DTN43" s="21"/>
      <c r="DTO43" s="21"/>
      <c r="DTP43" s="21"/>
      <c r="DTQ43" s="21"/>
      <c r="DTR43" s="21"/>
      <c r="DTS43" s="21"/>
      <c r="DTT43" s="21"/>
      <c r="DTU43" s="21"/>
      <c r="DTV43" s="21"/>
      <c r="DTW43" s="21"/>
      <c r="DTX43" s="21"/>
      <c r="DTY43" s="21"/>
      <c r="DTZ43" s="21"/>
      <c r="DUA43" s="21"/>
      <c r="DUB43" s="21"/>
      <c r="DUC43" s="21"/>
      <c r="DUD43" s="21"/>
      <c r="DUE43" s="21"/>
      <c r="DUF43" s="21"/>
      <c r="DUG43" s="21"/>
      <c r="DUH43" s="21"/>
      <c r="DUI43" s="21"/>
      <c r="DUJ43" s="21"/>
      <c r="DUK43" s="21"/>
      <c r="DUL43" s="21"/>
      <c r="DUM43" s="21"/>
      <c r="DUN43" s="21"/>
      <c r="DUO43" s="21"/>
      <c r="DUP43" s="21"/>
      <c r="DUQ43" s="21"/>
      <c r="DUR43" s="21"/>
      <c r="DUS43" s="21"/>
      <c r="DUT43" s="21"/>
      <c r="DUU43" s="21"/>
      <c r="DUV43" s="21"/>
      <c r="DUW43" s="21"/>
      <c r="DUX43" s="21"/>
      <c r="DUY43" s="21"/>
      <c r="DUZ43" s="21"/>
      <c r="DVA43" s="21"/>
      <c r="DVB43" s="21"/>
      <c r="DVC43" s="21"/>
      <c r="DVD43" s="21"/>
      <c r="DVE43" s="21"/>
      <c r="DVF43" s="21"/>
      <c r="DVG43" s="21"/>
      <c r="DVH43" s="21"/>
      <c r="DVI43" s="21"/>
      <c r="DVJ43" s="21"/>
      <c r="DVK43" s="21"/>
      <c r="DVL43" s="21"/>
      <c r="DVM43" s="21"/>
      <c r="DVN43" s="21"/>
      <c r="DVO43" s="21"/>
      <c r="DVP43" s="21"/>
      <c r="DVQ43" s="21"/>
      <c r="DVR43" s="21"/>
      <c r="DVS43" s="21"/>
      <c r="DVT43" s="21"/>
      <c r="DVU43" s="21"/>
      <c r="DVV43" s="21"/>
      <c r="DVW43" s="21"/>
      <c r="DVX43" s="21"/>
      <c r="DVY43" s="21"/>
      <c r="DVZ43" s="21"/>
      <c r="DWA43" s="21"/>
      <c r="DWB43" s="21"/>
      <c r="DWC43" s="21"/>
      <c r="DWD43" s="21"/>
      <c r="DWE43" s="21"/>
      <c r="DWF43" s="21"/>
      <c r="DWG43" s="21"/>
      <c r="DWH43" s="21"/>
      <c r="DWI43" s="21"/>
      <c r="DWJ43" s="21"/>
      <c r="DWK43" s="21"/>
      <c r="DWL43" s="21"/>
      <c r="DWM43" s="21"/>
      <c r="DWN43" s="21"/>
      <c r="DWO43" s="21"/>
      <c r="DWP43" s="21"/>
      <c r="DWQ43" s="21"/>
      <c r="DWR43" s="21"/>
      <c r="DWS43" s="21"/>
      <c r="DWT43" s="21"/>
      <c r="DWU43" s="21"/>
      <c r="DWV43" s="21"/>
      <c r="DWW43" s="21"/>
      <c r="DWX43" s="21"/>
      <c r="DWY43" s="21"/>
      <c r="DWZ43" s="21"/>
      <c r="DXA43" s="21"/>
      <c r="DXB43" s="21"/>
      <c r="DXC43" s="21"/>
      <c r="DXD43" s="21"/>
      <c r="DXE43" s="21"/>
      <c r="DXF43" s="21"/>
      <c r="DXG43" s="21"/>
      <c r="DXH43" s="21"/>
      <c r="DXI43" s="21"/>
      <c r="DXJ43" s="21"/>
      <c r="DXK43" s="21"/>
      <c r="DXL43" s="21"/>
      <c r="DXM43" s="21"/>
      <c r="DXN43" s="21"/>
      <c r="DXO43" s="21"/>
      <c r="DXP43" s="21"/>
      <c r="DXQ43" s="21"/>
      <c r="DXR43" s="21"/>
      <c r="DXS43" s="21"/>
      <c r="DXT43" s="21"/>
      <c r="DXU43" s="21"/>
      <c r="DXV43" s="21"/>
      <c r="DXW43" s="21"/>
      <c r="DXX43" s="21"/>
      <c r="DXY43" s="21"/>
      <c r="DXZ43" s="21"/>
      <c r="DYA43" s="21"/>
      <c r="DYB43" s="21"/>
      <c r="DYC43" s="21"/>
      <c r="DYD43" s="21"/>
      <c r="DYE43" s="21"/>
      <c r="DYF43" s="21"/>
      <c r="DYG43" s="21"/>
      <c r="DYH43" s="21"/>
      <c r="DYI43" s="21"/>
      <c r="DYJ43" s="21"/>
      <c r="DYK43" s="21"/>
      <c r="DYL43" s="21"/>
      <c r="DYM43" s="21"/>
      <c r="DYN43" s="21"/>
      <c r="DYO43" s="21"/>
      <c r="DYP43" s="21"/>
      <c r="DYQ43" s="21"/>
      <c r="DYR43" s="21"/>
      <c r="DYS43" s="21"/>
      <c r="DYT43" s="21"/>
      <c r="DYU43" s="21"/>
      <c r="DYV43" s="21"/>
      <c r="DYW43" s="21"/>
      <c r="DYX43" s="21"/>
      <c r="DYY43" s="21"/>
      <c r="DYZ43" s="21"/>
      <c r="DZA43" s="21"/>
      <c r="DZB43" s="21"/>
      <c r="DZC43" s="21"/>
      <c r="DZD43" s="21"/>
      <c r="DZE43" s="21"/>
      <c r="DZF43" s="21"/>
      <c r="DZG43" s="21"/>
      <c r="DZH43" s="21"/>
      <c r="DZI43" s="21"/>
      <c r="DZJ43" s="21"/>
      <c r="DZK43" s="21"/>
      <c r="DZL43" s="21"/>
      <c r="DZM43" s="21"/>
      <c r="DZN43" s="21"/>
      <c r="DZO43" s="21"/>
      <c r="DZP43" s="21"/>
      <c r="DZQ43" s="21"/>
      <c r="DZR43" s="21"/>
      <c r="DZS43" s="21"/>
      <c r="DZT43" s="21"/>
      <c r="DZU43" s="21"/>
      <c r="DZV43" s="21"/>
      <c r="DZW43" s="21"/>
      <c r="DZX43" s="21"/>
      <c r="DZY43" s="21"/>
      <c r="DZZ43" s="21"/>
      <c r="EAA43" s="21"/>
      <c r="EAB43" s="21"/>
      <c r="EAC43" s="21"/>
      <c r="EAD43" s="21"/>
      <c r="EAE43" s="21"/>
      <c r="EAF43" s="21"/>
      <c r="EAG43" s="21"/>
      <c r="EAH43" s="21"/>
      <c r="EAI43" s="21"/>
      <c r="EAJ43" s="21"/>
      <c r="EAK43" s="21"/>
      <c r="EAL43" s="21"/>
      <c r="EAM43" s="21"/>
      <c r="EAN43" s="21"/>
      <c r="EAO43" s="21"/>
      <c r="EAP43" s="21"/>
      <c r="EAQ43" s="21"/>
      <c r="EAR43" s="21"/>
      <c r="EAS43" s="21"/>
      <c r="EAT43" s="21"/>
      <c r="EAU43" s="21"/>
      <c r="EAV43" s="21"/>
      <c r="EAW43" s="21"/>
      <c r="EAX43" s="21"/>
      <c r="EAY43" s="21"/>
      <c r="EAZ43" s="21"/>
      <c r="EBA43" s="21"/>
      <c r="EBB43" s="21"/>
      <c r="EBC43" s="21"/>
      <c r="EBD43" s="21"/>
      <c r="EBE43" s="21"/>
      <c r="EBF43" s="21"/>
      <c r="EBG43" s="21"/>
      <c r="EBH43" s="21"/>
      <c r="EBI43" s="21"/>
      <c r="EBJ43" s="21"/>
      <c r="EBK43" s="21"/>
      <c r="EBL43" s="21"/>
      <c r="EBM43" s="21"/>
      <c r="EBN43" s="21"/>
      <c r="EBO43" s="21"/>
      <c r="EBP43" s="21"/>
      <c r="EBQ43" s="21"/>
      <c r="EBR43" s="21"/>
      <c r="EBS43" s="21"/>
      <c r="EBT43" s="21"/>
      <c r="EBU43" s="21"/>
      <c r="EBV43" s="21"/>
      <c r="EBW43" s="21"/>
      <c r="EBX43" s="21"/>
      <c r="EBY43" s="21"/>
      <c r="EBZ43" s="21"/>
      <c r="ECA43" s="21"/>
      <c r="ECB43" s="21"/>
      <c r="ECC43" s="21"/>
      <c r="ECD43" s="21"/>
      <c r="ECE43" s="21"/>
      <c r="ECF43" s="21"/>
      <c r="ECG43" s="21"/>
      <c r="ECH43" s="21"/>
      <c r="ECI43" s="21"/>
      <c r="ECJ43" s="21"/>
      <c r="ECK43" s="21"/>
      <c r="ECL43" s="21"/>
      <c r="ECM43" s="21"/>
      <c r="ECN43" s="21"/>
      <c r="ECO43" s="21"/>
      <c r="ECP43" s="21"/>
      <c r="ECQ43" s="21"/>
      <c r="ECR43" s="21"/>
      <c r="ECS43" s="21"/>
      <c r="ECT43" s="21"/>
      <c r="ECU43" s="21"/>
      <c r="ECV43" s="21"/>
      <c r="ECW43" s="21"/>
      <c r="ECX43" s="21"/>
      <c r="ECY43" s="21"/>
      <c r="ECZ43" s="21"/>
      <c r="EDA43" s="21"/>
      <c r="EDB43" s="21"/>
      <c r="EDC43" s="21"/>
      <c r="EDD43" s="21"/>
      <c r="EDE43" s="21"/>
      <c r="EDF43" s="21"/>
      <c r="EDG43" s="21"/>
      <c r="EDH43" s="21"/>
      <c r="EDI43" s="21"/>
      <c r="EDJ43" s="21"/>
      <c r="EDK43" s="21"/>
      <c r="EDL43" s="21"/>
      <c r="EDM43" s="21"/>
      <c r="EDN43" s="21"/>
      <c r="EDO43" s="21"/>
      <c r="EDP43" s="21"/>
      <c r="EDQ43" s="21"/>
      <c r="EDR43" s="21"/>
      <c r="EDS43" s="21"/>
      <c r="EDT43" s="21"/>
      <c r="EDU43" s="21"/>
      <c r="EDV43" s="21"/>
      <c r="EDW43" s="21"/>
      <c r="EDX43" s="21"/>
      <c r="EDY43" s="21"/>
      <c r="EDZ43" s="21"/>
      <c r="EEA43" s="21"/>
      <c r="EEB43" s="21"/>
      <c r="EEC43" s="21"/>
      <c r="EED43" s="21"/>
      <c r="EEE43" s="21"/>
      <c r="EEF43" s="21"/>
      <c r="EEG43" s="21"/>
      <c r="EEH43" s="21"/>
      <c r="EEI43" s="21"/>
      <c r="EEJ43" s="21"/>
      <c r="EEK43" s="21"/>
      <c r="EEL43" s="21"/>
      <c r="EEM43" s="21"/>
      <c r="EEN43" s="21"/>
      <c r="EEO43" s="21"/>
      <c r="EEP43" s="21"/>
      <c r="EEQ43" s="21"/>
      <c r="EER43" s="21"/>
      <c r="EES43" s="21"/>
      <c r="EET43" s="21"/>
      <c r="EEU43" s="21"/>
      <c r="EEV43" s="21"/>
      <c r="EEW43" s="21"/>
      <c r="EEX43" s="21"/>
      <c r="EEY43" s="21"/>
      <c r="EEZ43" s="21"/>
      <c r="EFA43" s="21"/>
      <c r="EFB43" s="21"/>
      <c r="EFC43" s="21"/>
      <c r="EFD43" s="21"/>
      <c r="EFE43" s="21"/>
      <c r="EFF43" s="21"/>
      <c r="EFG43" s="21"/>
      <c r="EFH43" s="21"/>
      <c r="EFI43" s="21"/>
      <c r="EFJ43" s="21"/>
      <c r="EFK43" s="21"/>
      <c r="EFL43" s="21"/>
      <c r="EFM43" s="21"/>
      <c r="EFN43" s="21"/>
      <c r="EFO43" s="21"/>
      <c r="EFP43" s="21"/>
      <c r="EFQ43" s="21"/>
      <c r="EFR43" s="21"/>
      <c r="EFS43" s="21"/>
      <c r="EFT43" s="21"/>
      <c r="EFU43" s="21"/>
      <c r="EFV43" s="21"/>
      <c r="EFW43" s="21"/>
      <c r="EFX43" s="21"/>
      <c r="EFY43" s="21"/>
      <c r="EFZ43" s="21"/>
      <c r="EGA43" s="21"/>
      <c r="EGB43" s="21"/>
      <c r="EGC43" s="21"/>
      <c r="EGD43" s="21"/>
      <c r="EGE43" s="21"/>
      <c r="EGF43" s="21"/>
      <c r="EGG43" s="21"/>
      <c r="EGH43" s="21"/>
      <c r="EGI43" s="21"/>
      <c r="EGJ43" s="21"/>
      <c r="EGK43" s="21"/>
      <c r="EGL43" s="21"/>
      <c r="EGM43" s="21"/>
      <c r="EGN43" s="21"/>
      <c r="EGO43" s="21"/>
      <c r="EGP43" s="21"/>
      <c r="EGQ43" s="21"/>
      <c r="EGR43" s="21"/>
      <c r="EGS43" s="21"/>
      <c r="EGT43" s="21"/>
      <c r="EGU43" s="21"/>
      <c r="EGV43" s="21"/>
      <c r="EGW43" s="21"/>
      <c r="EGX43" s="21"/>
      <c r="EGY43" s="21"/>
      <c r="EGZ43" s="21"/>
      <c r="EHA43" s="21"/>
      <c r="EHB43" s="21"/>
      <c r="EHC43" s="21"/>
      <c r="EHD43" s="21"/>
      <c r="EHE43" s="21"/>
      <c r="EHF43" s="21"/>
      <c r="EHG43" s="21"/>
      <c r="EHH43" s="21"/>
      <c r="EHI43" s="21"/>
      <c r="EHJ43" s="21"/>
      <c r="EHK43" s="21"/>
      <c r="EHL43" s="21"/>
      <c r="EHM43" s="21"/>
      <c r="EHN43" s="21"/>
      <c r="EHO43" s="21"/>
      <c r="EHP43" s="21"/>
      <c r="EHQ43" s="21"/>
      <c r="EHR43" s="21"/>
      <c r="EHS43" s="21"/>
      <c r="EHT43" s="21"/>
      <c r="EHU43" s="21"/>
      <c r="EHV43" s="21"/>
      <c r="EHW43" s="21"/>
      <c r="EHX43" s="21"/>
      <c r="EHY43" s="21"/>
      <c r="EHZ43" s="21"/>
      <c r="EIA43" s="21"/>
      <c r="EIB43" s="21"/>
      <c r="EIC43" s="21"/>
      <c r="EID43" s="21"/>
      <c r="EIE43" s="21"/>
      <c r="EIF43" s="21"/>
      <c r="EIG43" s="21"/>
      <c r="EIH43" s="21"/>
      <c r="EII43" s="21"/>
      <c r="EIJ43" s="21"/>
      <c r="EIK43" s="21"/>
      <c r="EIL43" s="21"/>
      <c r="EIM43" s="21"/>
      <c r="EIN43" s="21"/>
      <c r="EIO43" s="21"/>
      <c r="EIP43" s="21"/>
      <c r="EIQ43" s="21"/>
      <c r="EIR43" s="21"/>
      <c r="EIS43" s="21"/>
      <c r="EIT43" s="21"/>
      <c r="EIU43" s="21"/>
      <c r="EIV43" s="21"/>
      <c r="EIW43" s="21"/>
      <c r="EIX43" s="21"/>
      <c r="EIY43" s="21"/>
      <c r="EIZ43" s="21"/>
      <c r="EJA43" s="21"/>
      <c r="EJB43" s="21"/>
      <c r="EJC43" s="21"/>
      <c r="EJD43" s="21"/>
      <c r="EJE43" s="21"/>
      <c r="EJF43" s="21"/>
      <c r="EJG43" s="21"/>
      <c r="EJH43" s="21"/>
      <c r="EJI43" s="21"/>
      <c r="EJJ43" s="21"/>
      <c r="EJK43" s="21"/>
      <c r="EJL43" s="21"/>
      <c r="EJM43" s="21"/>
      <c r="EJN43" s="21"/>
      <c r="EJO43" s="21"/>
      <c r="EJP43" s="21"/>
      <c r="EJQ43" s="21"/>
      <c r="EJR43" s="21"/>
      <c r="EJS43" s="21"/>
      <c r="EJT43" s="21"/>
      <c r="EJU43" s="21"/>
      <c r="EJV43" s="21"/>
      <c r="EJW43" s="21"/>
      <c r="EJX43" s="21"/>
      <c r="EJY43" s="21"/>
      <c r="EJZ43" s="21"/>
      <c r="EKA43" s="21"/>
      <c r="EKB43" s="21"/>
      <c r="EKC43" s="21"/>
      <c r="EKD43" s="21"/>
      <c r="EKE43" s="21"/>
      <c r="EKF43" s="21"/>
      <c r="EKG43" s="21"/>
      <c r="EKH43" s="21"/>
      <c r="EKI43" s="21"/>
      <c r="EKJ43" s="21"/>
      <c r="EKK43" s="21"/>
      <c r="EKL43" s="21"/>
      <c r="EKM43" s="21"/>
      <c r="EKN43" s="21"/>
      <c r="EKO43" s="21"/>
      <c r="EKP43" s="21"/>
      <c r="EKQ43" s="21"/>
      <c r="EKR43" s="21"/>
      <c r="EKS43" s="21"/>
      <c r="EKT43" s="21"/>
      <c r="EKU43" s="21"/>
      <c r="EKV43" s="21"/>
      <c r="EKW43" s="21"/>
      <c r="EKX43" s="21"/>
      <c r="EKY43" s="21"/>
      <c r="EKZ43" s="21"/>
      <c r="ELA43" s="21"/>
      <c r="ELB43" s="21"/>
      <c r="ELC43" s="21"/>
      <c r="ELD43" s="21"/>
      <c r="ELE43" s="21"/>
      <c r="ELF43" s="21"/>
      <c r="ELG43" s="21"/>
      <c r="ELH43" s="21"/>
      <c r="ELI43" s="21"/>
      <c r="ELJ43" s="21"/>
      <c r="ELK43" s="21"/>
      <c r="ELL43" s="21"/>
      <c r="ELM43" s="21"/>
      <c r="ELN43" s="21"/>
      <c r="ELO43" s="21"/>
      <c r="ELP43" s="21"/>
      <c r="ELQ43" s="21"/>
      <c r="ELR43" s="21"/>
      <c r="ELS43" s="21"/>
      <c r="ELT43" s="21"/>
      <c r="ELU43" s="21"/>
      <c r="ELV43" s="21"/>
      <c r="ELW43" s="21"/>
      <c r="ELX43" s="21"/>
      <c r="ELY43" s="21"/>
      <c r="ELZ43" s="21"/>
      <c r="EMA43" s="21"/>
      <c r="EMB43" s="21"/>
      <c r="EMC43" s="21"/>
      <c r="EMD43" s="21"/>
      <c r="EME43" s="21"/>
      <c r="EMF43" s="21"/>
      <c r="EMG43" s="21"/>
      <c r="EMH43" s="21"/>
      <c r="EMI43" s="21"/>
      <c r="EMJ43" s="21"/>
      <c r="EMK43" s="21"/>
      <c r="EML43" s="21"/>
      <c r="EMM43" s="21"/>
      <c r="EMN43" s="21"/>
      <c r="EMO43" s="21"/>
      <c r="EMP43" s="21"/>
      <c r="EMQ43" s="21"/>
      <c r="EMR43" s="21"/>
      <c r="EMS43" s="21"/>
      <c r="EMT43" s="21"/>
      <c r="EMU43" s="21"/>
      <c r="EMV43" s="21"/>
      <c r="EMW43" s="21"/>
      <c r="EMX43" s="21"/>
      <c r="EMY43" s="21"/>
      <c r="EMZ43" s="21"/>
      <c r="ENA43" s="21"/>
      <c r="ENB43" s="21"/>
      <c r="ENC43" s="21"/>
      <c r="END43" s="21"/>
      <c r="ENE43" s="21"/>
      <c r="ENF43" s="21"/>
      <c r="ENG43" s="21"/>
      <c r="ENH43" s="21"/>
      <c r="ENI43" s="21"/>
      <c r="ENJ43" s="21"/>
      <c r="ENK43" s="21"/>
      <c r="ENL43" s="21"/>
      <c r="ENM43" s="21"/>
      <c r="ENN43" s="21"/>
      <c r="ENO43" s="21"/>
      <c r="ENP43" s="21"/>
      <c r="ENQ43" s="21"/>
      <c r="ENR43" s="21"/>
      <c r="ENS43" s="21"/>
      <c r="ENT43" s="21"/>
      <c r="ENU43" s="21"/>
      <c r="ENV43" s="21"/>
      <c r="ENW43" s="21"/>
      <c r="ENX43" s="21"/>
      <c r="ENY43" s="21"/>
      <c r="ENZ43" s="21"/>
      <c r="EOA43" s="21"/>
      <c r="EOB43" s="21"/>
      <c r="EOC43" s="21"/>
      <c r="EOD43" s="21"/>
      <c r="EOE43" s="21"/>
      <c r="EOF43" s="21"/>
      <c r="EOG43" s="21"/>
      <c r="EOH43" s="21"/>
      <c r="EOI43" s="21"/>
      <c r="EOJ43" s="21"/>
      <c r="EOK43" s="21"/>
      <c r="EOL43" s="21"/>
      <c r="EOM43" s="21"/>
      <c r="EON43" s="21"/>
      <c r="EOO43" s="21"/>
      <c r="EOP43" s="21"/>
      <c r="EOQ43" s="21"/>
      <c r="EOR43" s="21"/>
      <c r="EOS43" s="21"/>
      <c r="EOT43" s="21"/>
      <c r="EOU43" s="21"/>
      <c r="EOV43" s="21"/>
      <c r="EOW43" s="21"/>
      <c r="EOX43" s="21"/>
      <c r="EOY43" s="21"/>
      <c r="EOZ43" s="21"/>
      <c r="EPA43" s="21"/>
      <c r="EPB43" s="21"/>
      <c r="EPC43" s="21"/>
      <c r="EPD43" s="21"/>
      <c r="EPE43" s="21"/>
      <c r="EPF43" s="21"/>
      <c r="EPG43" s="21"/>
      <c r="EPH43" s="21"/>
      <c r="EPI43" s="21"/>
      <c r="EPJ43" s="21"/>
      <c r="EPK43" s="21"/>
      <c r="EPL43" s="21"/>
      <c r="EPM43" s="21"/>
      <c r="EPN43" s="21"/>
      <c r="EPO43" s="21"/>
      <c r="EPP43" s="21"/>
      <c r="EPQ43" s="21"/>
      <c r="EPR43" s="21"/>
      <c r="EPS43" s="21"/>
      <c r="EPT43" s="21"/>
      <c r="EPU43" s="21"/>
      <c r="EPV43" s="21"/>
      <c r="EPW43" s="21"/>
      <c r="EPX43" s="21"/>
      <c r="EPY43" s="21"/>
      <c r="EPZ43" s="21"/>
      <c r="EQA43" s="21"/>
      <c r="EQB43" s="21"/>
      <c r="EQC43" s="21"/>
      <c r="EQD43" s="21"/>
      <c r="EQE43" s="21"/>
      <c r="EQF43" s="21"/>
      <c r="EQG43" s="21"/>
      <c r="EQH43" s="21"/>
      <c r="EQI43" s="21"/>
      <c r="EQJ43" s="21"/>
      <c r="EQK43" s="21"/>
      <c r="EQL43" s="21"/>
      <c r="EQM43" s="21"/>
      <c r="EQN43" s="21"/>
      <c r="EQO43" s="21"/>
      <c r="EQP43" s="21"/>
      <c r="EQQ43" s="21"/>
      <c r="EQR43" s="21"/>
      <c r="EQS43" s="21"/>
      <c r="EQT43" s="21"/>
      <c r="EQU43" s="21"/>
      <c r="EQV43" s="21"/>
      <c r="EQW43" s="21"/>
      <c r="EQX43" s="21"/>
      <c r="EQY43" s="21"/>
      <c r="EQZ43" s="21"/>
      <c r="ERA43" s="21"/>
      <c r="ERB43" s="21"/>
      <c r="ERC43" s="21"/>
      <c r="ERD43" s="21"/>
      <c r="ERE43" s="21"/>
      <c r="ERF43" s="21"/>
      <c r="ERG43" s="21"/>
      <c r="ERH43" s="21"/>
      <c r="ERI43" s="21"/>
      <c r="ERJ43" s="21"/>
      <c r="ERK43" s="21"/>
      <c r="ERL43" s="21"/>
      <c r="ERM43" s="21"/>
      <c r="ERN43" s="21"/>
      <c r="ERO43" s="21"/>
      <c r="ERP43" s="21"/>
      <c r="ERQ43" s="21"/>
      <c r="ERR43" s="21"/>
      <c r="ERS43" s="21"/>
      <c r="ERT43" s="21"/>
      <c r="ERU43" s="21"/>
      <c r="ERV43" s="21"/>
      <c r="ERW43" s="21"/>
      <c r="ERX43" s="21"/>
      <c r="ERY43" s="21"/>
      <c r="ERZ43" s="21"/>
      <c r="ESA43" s="21"/>
      <c r="ESB43" s="21"/>
      <c r="ESC43" s="21"/>
      <c r="ESD43" s="21"/>
      <c r="ESE43" s="21"/>
      <c r="ESF43" s="21"/>
      <c r="ESG43" s="21"/>
      <c r="ESH43" s="21"/>
      <c r="ESI43" s="21"/>
      <c r="ESJ43" s="21"/>
      <c r="ESK43" s="21"/>
      <c r="ESL43" s="21"/>
      <c r="ESM43" s="21"/>
      <c r="ESN43" s="21"/>
      <c r="ESO43" s="21"/>
      <c r="ESP43" s="21"/>
      <c r="ESQ43" s="21"/>
      <c r="ESR43" s="21"/>
      <c r="ESS43" s="21"/>
      <c r="EST43" s="21"/>
      <c r="ESU43" s="21"/>
      <c r="ESV43" s="21"/>
      <c r="ESW43" s="21"/>
      <c r="ESX43" s="21"/>
      <c r="ESY43" s="21"/>
      <c r="ESZ43" s="21"/>
      <c r="ETA43" s="21"/>
      <c r="ETB43" s="21"/>
      <c r="ETC43" s="21"/>
      <c r="ETD43" s="21"/>
      <c r="ETE43" s="21"/>
      <c r="ETF43" s="21"/>
      <c r="ETG43" s="21"/>
      <c r="ETH43" s="21"/>
      <c r="ETI43" s="21"/>
      <c r="ETJ43" s="21"/>
      <c r="ETK43" s="21"/>
      <c r="ETL43" s="21"/>
      <c r="ETM43" s="21"/>
      <c r="ETN43" s="21"/>
      <c r="ETO43" s="21"/>
      <c r="ETP43" s="21"/>
      <c r="ETQ43" s="21"/>
      <c r="ETR43" s="21"/>
      <c r="ETS43" s="21"/>
      <c r="ETT43" s="21"/>
      <c r="ETU43" s="21"/>
      <c r="ETV43" s="21"/>
      <c r="ETW43" s="21"/>
      <c r="ETX43" s="21"/>
      <c r="ETY43" s="21"/>
      <c r="ETZ43" s="21"/>
      <c r="EUA43" s="21"/>
      <c r="EUB43" s="21"/>
      <c r="EUC43" s="21"/>
      <c r="EUD43" s="21"/>
      <c r="EUE43" s="21"/>
      <c r="EUF43" s="21"/>
      <c r="EUG43" s="21"/>
      <c r="EUH43" s="21"/>
      <c r="EUI43" s="21"/>
      <c r="EUJ43" s="21"/>
      <c r="EUK43" s="21"/>
      <c r="EUL43" s="21"/>
      <c r="EUM43" s="21"/>
      <c r="EUN43" s="21"/>
      <c r="EUO43" s="21"/>
      <c r="EUP43" s="21"/>
      <c r="EUQ43" s="21"/>
      <c r="EUR43" s="21"/>
      <c r="EUS43" s="21"/>
      <c r="EUT43" s="21"/>
      <c r="EUU43" s="21"/>
      <c r="EUV43" s="21"/>
      <c r="EUW43" s="21"/>
      <c r="EUX43" s="21"/>
      <c r="EUY43" s="21"/>
      <c r="EUZ43" s="21"/>
      <c r="EVA43" s="21"/>
      <c r="EVB43" s="21"/>
      <c r="EVC43" s="21"/>
      <c r="EVD43" s="21"/>
      <c r="EVE43" s="21"/>
      <c r="EVF43" s="21"/>
      <c r="EVG43" s="21"/>
      <c r="EVH43" s="21"/>
      <c r="EVI43" s="21"/>
      <c r="EVJ43" s="21"/>
      <c r="EVK43" s="21"/>
      <c r="EVL43" s="21"/>
      <c r="EVM43" s="21"/>
      <c r="EVN43" s="21"/>
      <c r="EVO43" s="21"/>
      <c r="EVP43" s="21"/>
      <c r="EVQ43" s="21"/>
      <c r="EVR43" s="21"/>
      <c r="EVS43" s="21"/>
      <c r="EVT43" s="21"/>
      <c r="EVU43" s="21"/>
      <c r="EVV43" s="21"/>
      <c r="EVW43" s="21"/>
      <c r="EVX43" s="21"/>
      <c r="EVY43" s="21"/>
      <c r="EVZ43" s="21"/>
      <c r="EWA43" s="21"/>
      <c r="EWB43" s="21"/>
      <c r="EWC43" s="21"/>
      <c r="EWD43" s="21"/>
      <c r="EWE43" s="21"/>
      <c r="EWF43" s="21"/>
      <c r="EWG43" s="21"/>
      <c r="EWH43" s="21"/>
      <c r="EWI43" s="21"/>
      <c r="EWJ43" s="21"/>
      <c r="EWK43" s="21"/>
      <c r="EWL43" s="21"/>
      <c r="EWM43" s="21"/>
      <c r="EWN43" s="21"/>
      <c r="EWO43" s="21"/>
      <c r="EWP43" s="21"/>
      <c r="EWQ43" s="21"/>
      <c r="EWR43" s="21"/>
      <c r="EWS43" s="21"/>
      <c r="EWT43" s="21"/>
      <c r="EWU43" s="21"/>
      <c r="EWV43" s="21"/>
      <c r="EWW43" s="21"/>
      <c r="EWX43" s="21"/>
      <c r="EWY43" s="21"/>
      <c r="EWZ43" s="21"/>
      <c r="EXA43" s="21"/>
      <c r="EXB43" s="21"/>
      <c r="EXC43" s="21"/>
      <c r="EXD43" s="21"/>
      <c r="EXE43" s="21"/>
      <c r="EXF43" s="21"/>
      <c r="EXG43" s="21"/>
      <c r="EXH43" s="21"/>
      <c r="EXI43" s="21"/>
      <c r="EXJ43" s="21"/>
      <c r="EXK43" s="21"/>
      <c r="EXL43" s="21"/>
      <c r="EXM43" s="21"/>
      <c r="EXN43" s="21"/>
      <c r="EXO43" s="21"/>
      <c r="EXP43" s="21"/>
      <c r="EXQ43" s="21"/>
      <c r="EXR43" s="21"/>
      <c r="EXS43" s="21"/>
      <c r="EXT43" s="21"/>
      <c r="EXU43" s="21"/>
      <c r="EXV43" s="21"/>
      <c r="EXW43" s="21"/>
      <c r="EXX43" s="21"/>
      <c r="EXY43" s="21"/>
      <c r="EXZ43" s="21"/>
      <c r="EYA43" s="21"/>
      <c r="EYB43" s="21"/>
      <c r="EYC43" s="21"/>
      <c r="EYD43" s="21"/>
      <c r="EYE43" s="21"/>
      <c r="EYF43" s="21"/>
      <c r="EYG43" s="21"/>
      <c r="EYH43" s="21"/>
      <c r="EYI43" s="21"/>
      <c r="EYJ43" s="21"/>
      <c r="EYK43" s="21"/>
      <c r="EYL43" s="21"/>
      <c r="EYM43" s="21"/>
      <c r="EYN43" s="21"/>
      <c r="EYO43" s="21"/>
      <c r="EYP43" s="21"/>
      <c r="EYQ43" s="21"/>
      <c r="EYR43" s="21"/>
      <c r="EYS43" s="21"/>
      <c r="EYT43" s="21"/>
      <c r="EYU43" s="21"/>
      <c r="EYV43" s="21"/>
      <c r="EYW43" s="21"/>
      <c r="EYX43" s="21"/>
      <c r="EYY43" s="21"/>
      <c r="EYZ43" s="21"/>
      <c r="EZA43" s="21"/>
      <c r="EZB43" s="21"/>
      <c r="EZC43" s="21"/>
      <c r="EZD43" s="21"/>
      <c r="EZE43" s="21"/>
      <c r="EZF43" s="21"/>
      <c r="EZG43" s="21"/>
      <c r="EZH43" s="21"/>
      <c r="EZI43" s="21"/>
      <c r="EZJ43" s="21"/>
      <c r="EZK43" s="21"/>
      <c r="EZL43" s="21"/>
      <c r="EZM43" s="21"/>
      <c r="EZN43" s="21"/>
      <c r="EZO43" s="21"/>
      <c r="EZP43" s="21"/>
      <c r="EZQ43" s="21"/>
      <c r="EZR43" s="21"/>
      <c r="EZS43" s="21"/>
      <c r="EZT43" s="21"/>
      <c r="EZU43" s="21"/>
      <c r="EZV43" s="21"/>
      <c r="EZW43" s="21"/>
      <c r="EZX43" s="21"/>
      <c r="EZY43" s="21"/>
      <c r="EZZ43" s="21"/>
      <c r="FAA43" s="21"/>
      <c r="FAB43" s="21"/>
      <c r="FAC43" s="21"/>
      <c r="FAD43" s="21"/>
      <c r="FAE43" s="21"/>
      <c r="FAF43" s="21"/>
      <c r="FAG43" s="21"/>
      <c r="FAH43" s="21"/>
      <c r="FAI43" s="21"/>
      <c r="FAJ43" s="21"/>
      <c r="FAK43" s="21"/>
      <c r="FAL43" s="21"/>
      <c r="FAM43" s="21"/>
      <c r="FAN43" s="21"/>
      <c r="FAO43" s="21"/>
      <c r="FAP43" s="21"/>
      <c r="FAQ43" s="21"/>
      <c r="FAR43" s="21"/>
      <c r="FAS43" s="21"/>
      <c r="FAT43" s="21"/>
      <c r="FAU43" s="21"/>
      <c r="FAV43" s="21"/>
      <c r="FAW43" s="21"/>
      <c r="FAX43" s="21"/>
      <c r="FAY43" s="21"/>
      <c r="FAZ43" s="21"/>
      <c r="FBA43" s="21"/>
      <c r="FBB43" s="21"/>
      <c r="FBC43" s="21"/>
      <c r="FBD43" s="21"/>
      <c r="FBE43" s="21"/>
      <c r="FBF43" s="21"/>
      <c r="FBG43" s="21"/>
      <c r="FBH43" s="21"/>
      <c r="FBI43" s="21"/>
      <c r="FBJ43" s="21"/>
      <c r="FBK43" s="21"/>
      <c r="FBL43" s="21"/>
      <c r="FBM43" s="21"/>
      <c r="FBN43" s="21"/>
      <c r="FBO43" s="21"/>
      <c r="FBP43" s="21"/>
      <c r="FBQ43" s="21"/>
      <c r="FBR43" s="21"/>
      <c r="FBS43" s="21"/>
      <c r="FBT43" s="21"/>
      <c r="FBU43" s="21"/>
      <c r="FBV43" s="21"/>
      <c r="FBW43" s="21"/>
      <c r="FBX43" s="21"/>
      <c r="FBY43" s="21"/>
      <c r="FBZ43" s="21"/>
      <c r="FCA43" s="21"/>
      <c r="FCB43" s="21"/>
      <c r="FCC43" s="21"/>
      <c r="FCD43" s="21"/>
      <c r="FCE43" s="21"/>
      <c r="FCF43" s="21"/>
      <c r="FCG43" s="21"/>
      <c r="FCH43" s="21"/>
      <c r="FCI43" s="21"/>
      <c r="FCJ43" s="21"/>
      <c r="FCK43" s="21"/>
      <c r="FCL43" s="21"/>
      <c r="FCM43" s="21"/>
      <c r="FCN43" s="21"/>
      <c r="FCO43" s="21"/>
      <c r="FCP43" s="21"/>
      <c r="FCQ43" s="21"/>
      <c r="FCR43" s="21"/>
      <c r="FCS43" s="21"/>
      <c r="FCT43" s="21"/>
      <c r="FCU43" s="21"/>
      <c r="FCV43" s="21"/>
      <c r="FCW43" s="21"/>
      <c r="FCX43" s="21"/>
      <c r="FCY43" s="21"/>
      <c r="FCZ43" s="21"/>
      <c r="FDA43" s="21"/>
      <c r="FDB43" s="21"/>
      <c r="FDC43" s="21"/>
      <c r="FDD43" s="21"/>
      <c r="FDE43" s="21"/>
      <c r="FDF43" s="21"/>
      <c r="FDG43" s="21"/>
      <c r="FDH43" s="21"/>
      <c r="FDI43" s="21"/>
      <c r="FDJ43" s="21"/>
      <c r="FDK43" s="21"/>
      <c r="FDL43" s="21"/>
      <c r="FDM43" s="21"/>
      <c r="FDN43" s="21"/>
      <c r="FDO43" s="21"/>
      <c r="FDP43" s="21"/>
      <c r="FDQ43" s="21"/>
      <c r="FDR43" s="21"/>
      <c r="FDS43" s="21"/>
      <c r="FDT43" s="21"/>
      <c r="FDU43" s="21"/>
      <c r="FDV43" s="21"/>
      <c r="FDW43" s="21"/>
      <c r="FDX43" s="21"/>
      <c r="FDY43" s="21"/>
      <c r="FDZ43" s="21"/>
      <c r="FEA43" s="21"/>
      <c r="FEB43" s="21"/>
      <c r="FEC43" s="21"/>
      <c r="FED43" s="21"/>
      <c r="FEE43" s="21"/>
      <c r="FEF43" s="21"/>
      <c r="FEG43" s="21"/>
      <c r="FEH43" s="21"/>
      <c r="FEI43" s="21"/>
      <c r="FEJ43" s="21"/>
      <c r="FEK43" s="21"/>
      <c r="FEL43" s="21"/>
      <c r="FEM43" s="21"/>
      <c r="FEN43" s="21"/>
      <c r="FEO43" s="21"/>
      <c r="FEP43" s="21"/>
      <c r="FEQ43" s="21"/>
      <c r="FER43" s="21"/>
      <c r="FES43" s="21"/>
      <c r="FET43" s="21"/>
      <c r="FEU43" s="21"/>
      <c r="FEV43" s="21"/>
      <c r="FEW43" s="21"/>
      <c r="FEX43" s="21"/>
      <c r="FEY43" s="21"/>
      <c r="FEZ43" s="21"/>
      <c r="FFA43" s="21"/>
      <c r="FFB43" s="21"/>
      <c r="FFC43" s="21"/>
      <c r="FFD43" s="21"/>
      <c r="FFE43" s="21"/>
      <c r="FFF43" s="21"/>
      <c r="FFG43" s="21"/>
      <c r="FFH43" s="21"/>
      <c r="FFI43" s="21"/>
      <c r="FFJ43" s="21"/>
      <c r="FFK43" s="21"/>
      <c r="FFL43" s="21"/>
      <c r="FFM43" s="21"/>
      <c r="FFN43" s="21"/>
      <c r="FFO43" s="21"/>
      <c r="FFP43" s="21"/>
      <c r="FFQ43" s="21"/>
      <c r="FFR43" s="21"/>
      <c r="FFS43" s="21"/>
      <c r="FFT43" s="21"/>
      <c r="FFU43" s="21"/>
      <c r="FFV43" s="21"/>
      <c r="FFW43" s="21"/>
      <c r="FFX43" s="21"/>
      <c r="FFY43" s="21"/>
      <c r="FFZ43" s="21"/>
      <c r="FGA43" s="21"/>
      <c r="FGB43" s="21"/>
      <c r="FGC43" s="21"/>
      <c r="FGD43" s="21"/>
      <c r="FGE43" s="21"/>
      <c r="FGF43" s="21"/>
      <c r="FGG43" s="21"/>
      <c r="FGH43" s="21"/>
      <c r="FGI43" s="21"/>
      <c r="FGJ43" s="21"/>
      <c r="FGK43" s="21"/>
      <c r="FGL43" s="21"/>
      <c r="FGM43" s="21"/>
      <c r="FGN43" s="21"/>
      <c r="FGO43" s="21"/>
      <c r="FGP43" s="21"/>
      <c r="FGQ43" s="21"/>
      <c r="FGR43" s="21"/>
      <c r="FGS43" s="21"/>
      <c r="FGT43" s="21"/>
      <c r="FGU43" s="21"/>
      <c r="FGV43" s="21"/>
      <c r="FGW43" s="21"/>
      <c r="FGX43" s="21"/>
      <c r="FGY43" s="21"/>
      <c r="FGZ43" s="21"/>
      <c r="FHA43" s="21"/>
      <c r="FHB43" s="21"/>
      <c r="FHC43" s="21"/>
      <c r="FHD43" s="21"/>
      <c r="FHE43" s="21"/>
      <c r="FHF43" s="21"/>
      <c r="FHG43" s="21"/>
      <c r="FHH43" s="21"/>
      <c r="FHI43" s="21"/>
      <c r="FHJ43" s="21"/>
      <c r="FHK43" s="21"/>
      <c r="FHL43" s="21"/>
      <c r="FHM43" s="21"/>
      <c r="FHN43" s="21"/>
      <c r="FHO43" s="21"/>
      <c r="FHP43" s="21"/>
      <c r="FHQ43" s="21"/>
      <c r="FHR43" s="21"/>
      <c r="FHS43" s="21"/>
      <c r="FHT43" s="21"/>
      <c r="FHU43" s="21"/>
      <c r="FHV43" s="21"/>
      <c r="FHW43" s="21"/>
      <c r="FHX43" s="21"/>
      <c r="FHY43" s="21"/>
      <c r="FHZ43" s="21"/>
      <c r="FIA43" s="21"/>
      <c r="FIB43" s="21"/>
      <c r="FIC43" s="21"/>
      <c r="FID43" s="21"/>
      <c r="FIE43" s="21"/>
      <c r="FIF43" s="21"/>
      <c r="FIG43" s="21"/>
      <c r="FIH43" s="21"/>
      <c r="FII43" s="21"/>
      <c r="FIJ43" s="21"/>
      <c r="FIK43" s="21"/>
      <c r="FIL43" s="21"/>
      <c r="FIM43" s="21"/>
      <c r="FIN43" s="21"/>
      <c r="FIO43" s="21"/>
      <c r="FIP43" s="21"/>
      <c r="FIQ43" s="21"/>
      <c r="FIR43" s="21"/>
      <c r="FIS43" s="21"/>
      <c r="FIT43" s="21"/>
      <c r="FIU43" s="21"/>
      <c r="FIV43" s="21"/>
      <c r="FIW43" s="21"/>
      <c r="FIX43" s="21"/>
      <c r="FIY43" s="21"/>
      <c r="FIZ43" s="21"/>
      <c r="FJA43" s="21"/>
      <c r="FJB43" s="21"/>
      <c r="FJC43" s="21"/>
      <c r="FJD43" s="21"/>
      <c r="FJE43" s="21"/>
      <c r="FJF43" s="21"/>
      <c r="FJG43" s="21"/>
      <c r="FJH43" s="21"/>
      <c r="FJI43" s="21"/>
      <c r="FJJ43" s="21"/>
      <c r="FJK43" s="21"/>
      <c r="FJL43" s="21"/>
      <c r="FJM43" s="21"/>
      <c r="FJN43" s="21"/>
      <c r="FJO43" s="21"/>
      <c r="FJP43" s="21"/>
      <c r="FJQ43" s="21"/>
      <c r="FJR43" s="21"/>
      <c r="FJS43" s="21"/>
      <c r="FJT43" s="21"/>
      <c r="FJU43" s="21"/>
      <c r="FJV43" s="21"/>
      <c r="FJW43" s="21"/>
      <c r="FJX43" s="21"/>
      <c r="FJY43" s="21"/>
      <c r="FJZ43" s="21"/>
      <c r="FKA43" s="21"/>
      <c r="FKB43" s="21"/>
      <c r="FKC43" s="21"/>
      <c r="FKD43" s="21"/>
      <c r="FKE43" s="21"/>
      <c r="FKF43" s="21"/>
      <c r="FKG43" s="21"/>
      <c r="FKH43" s="21"/>
      <c r="FKI43" s="21"/>
      <c r="FKJ43" s="21"/>
      <c r="FKK43" s="21"/>
      <c r="FKL43" s="21"/>
      <c r="FKM43" s="21"/>
      <c r="FKN43" s="21"/>
      <c r="FKO43" s="21"/>
      <c r="FKP43" s="21"/>
      <c r="FKQ43" s="21"/>
      <c r="FKR43" s="21"/>
      <c r="FKS43" s="21"/>
      <c r="FKT43" s="21"/>
      <c r="FKU43" s="21"/>
      <c r="FKV43" s="21"/>
      <c r="FKW43" s="21"/>
      <c r="FKX43" s="21"/>
      <c r="FKY43" s="21"/>
      <c r="FKZ43" s="21"/>
      <c r="FLA43" s="21"/>
      <c r="FLB43" s="21"/>
      <c r="FLC43" s="21"/>
      <c r="FLD43" s="21"/>
      <c r="FLE43" s="21"/>
      <c r="FLF43" s="21"/>
      <c r="FLG43" s="21"/>
      <c r="FLH43" s="21"/>
      <c r="FLI43" s="21"/>
      <c r="FLJ43" s="21"/>
      <c r="FLK43" s="21"/>
      <c r="FLL43" s="21"/>
      <c r="FLM43" s="21"/>
      <c r="FLN43" s="21"/>
      <c r="FLO43" s="21"/>
      <c r="FLP43" s="21"/>
      <c r="FLQ43" s="21"/>
      <c r="FLR43" s="21"/>
      <c r="FLS43" s="21"/>
      <c r="FLT43" s="21"/>
      <c r="FLU43" s="21"/>
      <c r="FLV43" s="21"/>
      <c r="FLW43" s="21"/>
      <c r="FLX43" s="21"/>
      <c r="FLY43" s="21"/>
      <c r="FLZ43" s="21"/>
      <c r="FMA43" s="21"/>
      <c r="FMB43" s="21"/>
      <c r="FMC43" s="21"/>
      <c r="FMD43" s="21"/>
      <c r="FME43" s="21"/>
      <c r="FMF43" s="21"/>
      <c r="FMG43" s="21"/>
      <c r="FMH43" s="21"/>
      <c r="FMI43" s="21"/>
      <c r="FMJ43" s="21"/>
      <c r="FMK43" s="21"/>
      <c r="FML43" s="21"/>
      <c r="FMM43" s="21"/>
      <c r="FMN43" s="21"/>
      <c r="FMO43" s="21"/>
      <c r="FMP43" s="21"/>
      <c r="FMQ43" s="21"/>
      <c r="FMR43" s="21"/>
      <c r="FMS43" s="21"/>
      <c r="FMT43" s="21"/>
      <c r="FMU43" s="21"/>
      <c r="FMV43" s="21"/>
      <c r="FMW43" s="21"/>
      <c r="FMX43" s="21"/>
      <c r="FMY43" s="21"/>
      <c r="FMZ43" s="21"/>
      <c r="FNA43" s="21"/>
      <c r="FNB43" s="21"/>
      <c r="FNC43" s="21"/>
      <c r="FND43" s="21"/>
      <c r="FNE43" s="21"/>
      <c r="FNF43" s="21"/>
      <c r="FNG43" s="21"/>
      <c r="FNH43" s="21"/>
      <c r="FNI43" s="21"/>
      <c r="FNJ43" s="21"/>
      <c r="FNK43" s="21"/>
      <c r="FNL43" s="21"/>
      <c r="FNM43" s="21"/>
      <c r="FNN43" s="21"/>
      <c r="FNO43" s="21"/>
      <c r="FNP43" s="21"/>
      <c r="FNQ43" s="21"/>
      <c r="FNR43" s="21"/>
      <c r="FNS43" s="21"/>
      <c r="FNT43" s="21"/>
      <c r="FNU43" s="21"/>
      <c r="FNV43" s="21"/>
      <c r="FNW43" s="21"/>
      <c r="FNX43" s="21"/>
      <c r="FNY43" s="21"/>
      <c r="FNZ43" s="21"/>
      <c r="FOA43" s="21"/>
      <c r="FOB43" s="21"/>
      <c r="FOC43" s="21"/>
      <c r="FOD43" s="21"/>
      <c r="FOE43" s="21"/>
      <c r="FOF43" s="21"/>
      <c r="FOG43" s="21"/>
      <c r="FOH43" s="21"/>
      <c r="FOI43" s="21"/>
      <c r="FOJ43" s="21"/>
      <c r="FOK43" s="21"/>
      <c r="FOL43" s="21"/>
      <c r="FOM43" s="21"/>
      <c r="FON43" s="21"/>
      <c r="FOO43" s="21"/>
      <c r="FOP43" s="21"/>
      <c r="FOQ43" s="21"/>
      <c r="FOR43" s="21"/>
      <c r="FOS43" s="21"/>
      <c r="FOT43" s="21"/>
      <c r="FOU43" s="21"/>
      <c r="FOV43" s="21"/>
      <c r="FOW43" s="21"/>
      <c r="FOX43" s="21"/>
      <c r="FOY43" s="21"/>
      <c r="FOZ43" s="21"/>
      <c r="FPA43" s="21"/>
      <c r="FPB43" s="21"/>
      <c r="FPC43" s="21"/>
      <c r="FPD43" s="21"/>
      <c r="FPE43" s="21"/>
      <c r="FPF43" s="21"/>
      <c r="FPG43" s="21"/>
      <c r="FPH43" s="21"/>
      <c r="FPI43" s="21"/>
      <c r="FPJ43" s="21"/>
      <c r="FPK43" s="21"/>
      <c r="FPL43" s="21"/>
      <c r="FPM43" s="21"/>
      <c r="FPN43" s="21"/>
      <c r="FPO43" s="21"/>
      <c r="FPP43" s="21"/>
      <c r="FPQ43" s="21"/>
      <c r="FPR43" s="21"/>
      <c r="FPS43" s="21"/>
      <c r="FPT43" s="21"/>
      <c r="FPU43" s="21"/>
      <c r="FPV43" s="21"/>
      <c r="FPW43" s="21"/>
      <c r="FPX43" s="21"/>
      <c r="FPY43" s="21"/>
      <c r="FPZ43" s="21"/>
      <c r="FQA43" s="21"/>
      <c r="FQB43" s="21"/>
      <c r="FQC43" s="21"/>
      <c r="FQD43" s="21"/>
      <c r="FQE43" s="21"/>
      <c r="FQF43" s="21"/>
      <c r="FQG43" s="21"/>
      <c r="FQH43" s="21"/>
      <c r="FQI43" s="21"/>
      <c r="FQJ43" s="21"/>
      <c r="FQK43" s="21"/>
      <c r="FQL43" s="21"/>
      <c r="FQM43" s="21"/>
      <c r="FQN43" s="21"/>
      <c r="FQO43" s="21"/>
      <c r="FQP43" s="21"/>
      <c r="FQQ43" s="21"/>
      <c r="FQR43" s="21"/>
      <c r="FQS43" s="21"/>
      <c r="FQT43" s="21"/>
      <c r="FQU43" s="21"/>
      <c r="FQV43" s="21"/>
      <c r="FQW43" s="21"/>
      <c r="FQX43" s="21"/>
      <c r="FQY43" s="21"/>
      <c r="FQZ43" s="21"/>
      <c r="FRA43" s="21"/>
      <c r="FRB43" s="21"/>
      <c r="FRC43" s="21"/>
      <c r="FRD43" s="21"/>
      <c r="FRE43" s="21"/>
      <c r="FRF43" s="21"/>
      <c r="FRG43" s="21"/>
      <c r="FRH43" s="21"/>
      <c r="FRI43" s="21"/>
      <c r="FRJ43" s="21"/>
      <c r="FRK43" s="21"/>
      <c r="FRL43" s="21"/>
      <c r="FRM43" s="21"/>
      <c r="FRN43" s="21"/>
      <c r="FRO43" s="21"/>
      <c r="FRP43" s="21"/>
      <c r="FRQ43" s="21"/>
      <c r="FRR43" s="21"/>
      <c r="FRS43" s="21"/>
      <c r="FRT43" s="21"/>
      <c r="FRU43" s="21"/>
      <c r="FRV43" s="21"/>
      <c r="FRW43" s="21"/>
      <c r="FRX43" s="21"/>
      <c r="FRY43" s="21"/>
      <c r="FRZ43" s="21"/>
      <c r="FSA43" s="21"/>
      <c r="FSB43" s="21"/>
    </row>
    <row r="44" spans="1:4552" s="35" customFormat="1" ht="12.75" customHeight="1">
      <c r="A44" s="31" t="s">
        <v>123</v>
      </c>
      <c r="B44" s="32"/>
      <c r="C44" s="33" t="str">
        <f t="shared" ref="C44:AJ44" si="93">IFERROR(C43/Revenue,"N/A")</f>
        <v>N/A</v>
      </c>
      <c r="D44" s="33" t="str">
        <f t="shared" si="93"/>
        <v>N/A</v>
      </c>
      <c r="E44" s="33" t="str">
        <f t="shared" si="93"/>
        <v>N/A</v>
      </c>
      <c r="F44" s="33" t="str">
        <f t="shared" si="93"/>
        <v>N/A</v>
      </c>
      <c r="G44" s="45" t="str">
        <f t="shared" si="93"/>
        <v>N/A</v>
      </c>
      <c r="H44" s="33">
        <f t="shared" si="93"/>
        <v>0.13999999999999999</v>
      </c>
      <c r="I44" s="33">
        <f t="shared" si="93"/>
        <v>0.13999999999999987</v>
      </c>
      <c r="J44" s="33">
        <f t="shared" si="93"/>
        <v>0.13999999999999999</v>
      </c>
      <c r="K44" s="33">
        <f t="shared" si="93"/>
        <v>0.13999999999999999</v>
      </c>
      <c r="L44" s="45">
        <f t="shared" si="93"/>
        <v>0.13999999999999987</v>
      </c>
      <c r="M44" s="33">
        <f t="shared" si="93"/>
        <v>6.9999999999999923E-2</v>
      </c>
      <c r="N44" s="33">
        <f t="shared" si="93"/>
        <v>6.9999999999999965E-2</v>
      </c>
      <c r="O44" s="33">
        <f t="shared" si="93"/>
        <v>6.9999999999999923E-2</v>
      </c>
      <c r="P44" s="33">
        <f t="shared" si="93"/>
        <v>6.9999999999999896E-2</v>
      </c>
      <c r="Q44" s="45">
        <f t="shared" si="93"/>
        <v>6.9999999999999896E-2</v>
      </c>
      <c r="R44" s="33">
        <f t="shared" si="93"/>
        <v>3.0000000000000089E-2</v>
      </c>
      <c r="S44" s="33">
        <f t="shared" si="93"/>
        <v>2.999999999999995E-2</v>
      </c>
      <c r="T44" s="33">
        <f t="shared" si="93"/>
        <v>3.0000000000000089E-2</v>
      </c>
      <c r="U44" s="33">
        <f t="shared" si="93"/>
        <v>3.0000000000000006E-2</v>
      </c>
      <c r="V44" s="45">
        <f t="shared" si="93"/>
        <v>3.0000000000000006E-2</v>
      </c>
      <c r="W44" s="33">
        <f t="shared" si="93"/>
        <v>1.9999999999999973E-2</v>
      </c>
      <c r="X44" s="33">
        <f t="shared" si="93"/>
        <v>1.9999999999999973E-2</v>
      </c>
      <c r="Y44" s="33">
        <f t="shared" si="93"/>
        <v>1.9999999999999973E-2</v>
      </c>
      <c r="Z44" s="33">
        <f t="shared" si="93"/>
        <v>1.9999999999999973E-2</v>
      </c>
      <c r="AA44" s="45">
        <f t="shared" si="93"/>
        <v>1.9999999999999973E-2</v>
      </c>
      <c r="AB44" s="33">
        <f t="shared" si="93"/>
        <v>5.0000000000000204E-2</v>
      </c>
      <c r="AC44" s="33">
        <f t="shared" si="93"/>
        <v>5.000000000000001E-2</v>
      </c>
      <c r="AD44" s="33">
        <f t="shared" si="93"/>
        <v>5.0000000000000204E-2</v>
      </c>
      <c r="AE44" s="33">
        <f t="shared" si="93"/>
        <v>5.0000000000000037E-2</v>
      </c>
      <c r="AF44" s="45">
        <f t="shared" si="93"/>
        <v>5.0000000000000037E-2</v>
      </c>
      <c r="AG44" s="45">
        <f t="shared" si="93"/>
        <v>7.9999999999999988E-2</v>
      </c>
      <c r="AH44" s="45">
        <f t="shared" si="93"/>
        <v>0.11000000000000006</v>
      </c>
      <c r="AI44" s="45">
        <f t="shared" si="93"/>
        <v>0.14000000000000001</v>
      </c>
      <c r="AJ44" s="45">
        <f t="shared" si="93"/>
        <v>0.17000000000000004</v>
      </c>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c r="KJ44" s="11"/>
      <c r="KK44" s="11"/>
      <c r="KL44" s="11"/>
      <c r="KM44" s="11"/>
      <c r="KN44" s="11"/>
      <c r="KO44" s="11"/>
      <c r="KP44" s="11"/>
      <c r="KQ44" s="11"/>
      <c r="KR44" s="11"/>
      <c r="KS44" s="11"/>
      <c r="KT44" s="11"/>
      <c r="KU44" s="11"/>
      <c r="KV44" s="11"/>
      <c r="KW44" s="11"/>
      <c r="KX44" s="11"/>
      <c r="KY44" s="11"/>
      <c r="KZ44" s="11"/>
      <c r="LA44" s="11"/>
      <c r="LB44" s="11"/>
      <c r="LC44" s="11"/>
      <c r="LD44" s="11"/>
      <c r="LE44" s="11"/>
      <c r="LF44" s="11"/>
      <c r="LG44" s="11"/>
      <c r="LH44" s="11"/>
      <c r="LI44" s="11"/>
      <c r="LJ44" s="11"/>
      <c r="LK44" s="11"/>
      <c r="LL44" s="11"/>
      <c r="LM44" s="11"/>
      <c r="LN44" s="11"/>
      <c r="LO44" s="11"/>
      <c r="LP44" s="11"/>
      <c r="LQ44" s="11"/>
      <c r="LR44" s="11"/>
      <c r="LS44" s="11"/>
      <c r="LT44" s="11"/>
      <c r="LU44" s="11"/>
      <c r="LV44" s="11"/>
      <c r="LW44" s="11"/>
      <c r="LX44" s="11"/>
      <c r="LY44" s="11"/>
      <c r="LZ44" s="11"/>
      <c r="MA44" s="11"/>
      <c r="MB44" s="11"/>
      <c r="MC44" s="11"/>
      <c r="MD44" s="11"/>
      <c r="ME44" s="11"/>
      <c r="MF44" s="11"/>
      <c r="MG44" s="11"/>
      <c r="MH44" s="11"/>
      <c r="MI44" s="11"/>
      <c r="MJ44" s="11"/>
      <c r="MK44" s="11"/>
      <c r="ML44" s="11"/>
      <c r="MM44" s="11"/>
      <c r="MN44" s="11"/>
      <c r="MO44" s="11"/>
      <c r="MP44" s="11"/>
      <c r="MQ44" s="11"/>
      <c r="MR44" s="11"/>
      <c r="MS44" s="11"/>
      <c r="MT44" s="11"/>
      <c r="MU44" s="11"/>
      <c r="MV44" s="11"/>
      <c r="MW44" s="11"/>
      <c r="MX44" s="11"/>
      <c r="MY44" s="11"/>
      <c r="MZ44" s="11"/>
      <c r="NA44" s="11"/>
      <c r="NB44" s="11"/>
      <c r="NC44" s="11"/>
      <c r="ND44" s="11"/>
      <c r="NE44" s="11"/>
      <c r="NF44" s="11"/>
      <c r="NG44" s="11"/>
      <c r="NH44" s="11"/>
      <c r="NI44" s="11"/>
      <c r="NJ44" s="11"/>
      <c r="NK44" s="11"/>
      <c r="NL44" s="11"/>
      <c r="NM44" s="11"/>
      <c r="NN44" s="11"/>
      <c r="NO44" s="11"/>
      <c r="NP44" s="11"/>
      <c r="NQ44" s="11"/>
      <c r="NR44" s="11"/>
      <c r="NS44" s="11"/>
      <c r="NT44" s="11"/>
      <c r="NU44" s="11"/>
      <c r="NV44" s="11"/>
      <c r="NW44" s="11"/>
      <c r="NX44" s="11"/>
      <c r="NY44" s="11"/>
      <c r="NZ44" s="11"/>
      <c r="OA44" s="11"/>
      <c r="OB44" s="11"/>
      <c r="OC44" s="11"/>
      <c r="OD44" s="11"/>
      <c r="OE44" s="11"/>
      <c r="OF44" s="11"/>
      <c r="OG44" s="11"/>
      <c r="OH44" s="11"/>
      <c r="OI44" s="11"/>
      <c r="OJ44" s="11"/>
      <c r="OK44" s="11"/>
      <c r="OL44" s="11"/>
      <c r="OM44" s="11"/>
      <c r="ON44" s="11"/>
      <c r="OO44" s="11"/>
      <c r="OP44" s="11"/>
      <c r="OQ44" s="11"/>
      <c r="OR44" s="11"/>
      <c r="OS44" s="11"/>
      <c r="OT44" s="11"/>
      <c r="OU44" s="11"/>
      <c r="OV44" s="11"/>
      <c r="OW44" s="11"/>
      <c r="OX44" s="11"/>
      <c r="OY44" s="11"/>
      <c r="OZ44" s="11"/>
      <c r="PA44" s="11"/>
      <c r="PB44" s="11"/>
      <c r="PC44" s="11"/>
      <c r="PD44" s="11"/>
      <c r="PE44" s="11"/>
      <c r="PF44" s="11"/>
      <c r="PG44" s="11"/>
      <c r="PH44" s="11"/>
      <c r="PI44" s="11"/>
      <c r="PJ44" s="11"/>
      <c r="PK44" s="11"/>
      <c r="PL44" s="11"/>
      <c r="PM44" s="11"/>
      <c r="PN44" s="11"/>
      <c r="PO44" s="11"/>
      <c r="PP44" s="11"/>
      <c r="PQ44" s="11"/>
      <c r="PR44" s="11"/>
      <c r="PS44" s="11"/>
      <c r="PT44" s="11"/>
      <c r="PU44" s="11"/>
      <c r="PV44" s="11"/>
      <c r="PW44" s="11"/>
      <c r="PX44" s="11"/>
      <c r="PY44" s="11"/>
      <c r="PZ44" s="11"/>
      <c r="QA44" s="11"/>
      <c r="QB44" s="11"/>
      <c r="QC44" s="11"/>
      <c r="QD44" s="11"/>
      <c r="QE44" s="11"/>
      <c r="QF44" s="11"/>
      <c r="QG44" s="11"/>
      <c r="QH44" s="11"/>
      <c r="QI44" s="11"/>
      <c r="QJ44" s="11"/>
      <c r="QK44" s="11"/>
      <c r="QL44" s="11"/>
      <c r="QM44" s="11"/>
      <c r="QN44" s="11"/>
      <c r="QO44" s="11"/>
      <c r="QP44" s="11"/>
      <c r="QQ44" s="11"/>
      <c r="QR44" s="11"/>
      <c r="QS44" s="11"/>
      <c r="QT44" s="11"/>
      <c r="QU44" s="11"/>
      <c r="QV44" s="11"/>
      <c r="QW44" s="11"/>
      <c r="QX44" s="11"/>
      <c r="QY44" s="11"/>
      <c r="QZ44" s="11"/>
      <c r="RA44" s="11"/>
      <c r="RB44" s="11"/>
      <c r="RC44" s="11"/>
      <c r="RD44" s="11"/>
      <c r="RE44" s="11"/>
      <c r="RF44" s="11"/>
      <c r="RG44" s="11"/>
      <c r="RH44" s="11"/>
      <c r="RI44" s="11"/>
      <c r="RJ44" s="11"/>
      <c r="RK44" s="11"/>
      <c r="RL44" s="11"/>
      <c r="RM44" s="11"/>
      <c r="RN44" s="11"/>
      <c r="RO44" s="11"/>
      <c r="RP44" s="11"/>
      <c r="RQ44" s="11"/>
      <c r="RR44" s="11"/>
      <c r="RS44" s="11"/>
      <c r="RT44" s="11"/>
      <c r="RU44" s="11"/>
      <c r="RV44" s="11"/>
      <c r="RW44" s="11"/>
      <c r="RX44" s="11"/>
      <c r="RY44" s="11"/>
      <c r="RZ44" s="11"/>
      <c r="SA44" s="11"/>
      <c r="SB44" s="11"/>
      <c r="SC44" s="11"/>
      <c r="SD44" s="11"/>
      <c r="SE44" s="11"/>
      <c r="SF44" s="11"/>
      <c r="SG44" s="11"/>
      <c r="SH44" s="11"/>
      <c r="SI44" s="11"/>
      <c r="SJ44" s="11"/>
      <c r="SK44" s="11"/>
      <c r="SL44" s="11"/>
      <c r="SM44" s="11"/>
      <c r="SN44" s="11"/>
      <c r="SO44" s="11"/>
      <c r="SP44" s="11"/>
      <c r="SQ44" s="11"/>
      <c r="SR44" s="11"/>
      <c r="SS44" s="11"/>
      <c r="ST44" s="11"/>
      <c r="SU44" s="11"/>
      <c r="SV44" s="11"/>
      <c r="SW44" s="11"/>
      <c r="SX44" s="11"/>
      <c r="SY44" s="11"/>
      <c r="SZ44" s="11"/>
      <c r="TA44" s="11"/>
      <c r="TB44" s="11"/>
      <c r="TC44" s="11"/>
      <c r="TD44" s="11"/>
      <c r="TE44" s="11"/>
      <c r="TF44" s="11"/>
      <c r="TG44" s="11"/>
      <c r="TH44" s="11"/>
      <c r="TI44" s="11"/>
      <c r="TJ44" s="11"/>
      <c r="TK44" s="11"/>
      <c r="TL44" s="11"/>
      <c r="TM44" s="11"/>
      <c r="TN44" s="11"/>
      <c r="TO44" s="11"/>
      <c r="TP44" s="11"/>
      <c r="TQ44" s="11"/>
      <c r="TR44" s="11"/>
      <c r="TS44" s="11"/>
      <c r="TT44" s="11"/>
      <c r="TU44" s="11"/>
      <c r="TV44" s="11"/>
      <c r="TW44" s="11"/>
      <c r="TX44" s="11"/>
      <c r="TY44" s="11"/>
      <c r="TZ44" s="11"/>
      <c r="UA44" s="11"/>
      <c r="UB44" s="11"/>
      <c r="UC44" s="11"/>
      <c r="UD44" s="11"/>
      <c r="UE44" s="11"/>
      <c r="UF44" s="11"/>
      <c r="UG44" s="11"/>
      <c r="UH44" s="11"/>
      <c r="UI44" s="11"/>
      <c r="UJ44" s="11"/>
      <c r="UK44" s="11"/>
      <c r="UL44" s="11"/>
      <c r="UM44" s="11"/>
      <c r="UN44" s="11"/>
      <c r="UO44" s="11"/>
      <c r="UP44" s="11"/>
      <c r="UQ44" s="11"/>
      <c r="UR44" s="11"/>
      <c r="US44" s="11"/>
      <c r="UT44" s="11"/>
      <c r="UU44" s="11"/>
      <c r="UV44" s="11"/>
      <c r="UW44" s="11"/>
      <c r="UX44" s="11"/>
      <c r="UY44" s="11"/>
      <c r="UZ44" s="11"/>
      <c r="VA44" s="11"/>
      <c r="VB44" s="11"/>
      <c r="VC44" s="11"/>
      <c r="VD44" s="11"/>
      <c r="VE44" s="11"/>
      <c r="VF44" s="11"/>
      <c r="VG44" s="11"/>
      <c r="VH44" s="11"/>
      <c r="VI44" s="11"/>
      <c r="VJ44" s="11"/>
      <c r="VK44" s="11"/>
      <c r="VL44" s="11"/>
      <c r="VM44" s="11"/>
      <c r="VN44" s="11"/>
      <c r="VO44" s="11"/>
      <c r="VP44" s="11"/>
      <c r="VQ44" s="11"/>
      <c r="VR44" s="11"/>
      <c r="VS44" s="11"/>
      <c r="VT44" s="11"/>
      <c r="VU44" s="11"/>
      <c r="VV44" s="11"/>
      <c r="VW44" s="11"/>
      <c r="VX44" s="11"/>
      <c r="VY44" s="11"/>
      <c r="VZ44" s="11"/>
      <c r="WA44" s="11"/>
      <c r="WB44" s="11"/>
      <c r="WC44" s="11"/>
      <c r="WD44" s="11"/>
      <c r="WE44" s="11"/>
      <c r="WF44" s="11"/>
      <c r="WG44" s="11"/>
      <c r="WH44" s="11"/>
      <c r="WI44" s="11"/>
      <c r="WJ44" s="11"/>
      <c r="WK44" s="11"/>
      <c r="WL44" s="11"/>
      <c r="WM44" s="11"/>
      <c r="WN44" s="11"/>
      <c r="WO44" s="11"/>
      <c r="WP44" s="11"/>
      <c r="WQ44" s="11"/>
      <c r="WR44" s="11"/>
      <c r="WS44" s="11"/>
      <c r="WT44" s="11"/>
      <c r="WU44" s="11"/>
      <c r="WV44" s="11"/>
      <c r="WW44" s="11"/>
      <c r="WX44" s="11"/>
      <c r="WY44" s="11"/>
      <c r="WZ44" s="11"/>
      <c r="XA44" s="11"/>
      <c r="XB44" s="11"/>
      <c r="XC44" s="11"/>
      <c r="XD44" s="11"/>
      <c r="XE44" s="11"/>
      <c r="XF44" s="11"/>
      <c r="XG44" s="11"/>
      <c r="XH44" s="11"/>
      <c r="XI44" s="11"/>
      <c r="XJ44" s="11"/>
      <c r="XK44" s="11"/>
      <c r="XL44" s="11"/>
      <c r="XM44" s="11"/>
      <c r="XN44" s="11"/>
      <c r="XO44" s="11"/>
      <c r="XP44" s="11"/>
      <c r="XQ44" s="11"/>
      <c r="XR44" s="11"/>
      <c r="XS44" s="11"/>
      <c r="XT44" s="11"/>
      <c r="XU44" s="11"/>
      <c r="XV44" s="11"/>
      <c r="XW44" s="11"/>
      <c r="XX44" s="11"/>
      <c r="XY44" s="11"/>
      <c r="XZ44" s="11"/>
      <c r="YA44" s="11"/>
      <c r="YB44" s="11"/>
      <c r="YC44" s="11"/>
      <c r="YD44" s="11"/>
      <c r="YE44" s="11"/>
      <c r="YF44" s="11"/>
      <c r="YG44" s="11"/>
      <c r="YH44" s="11"/>
      <c r="YI44" s="11"/>
      <c r="YJ44" s="11"/>
      <c r="YK44" s="11"/>
      <c r="YL44" s="11"/>
      <c r="YM44" s="11"/>
      <c r="YN44" s="11"/>
      <c r="YO44" s="11"/>
      <c r="YP44" s="11"/>
      <c r="YQ44" s="11"/>
      <c r="YR44" s="11"/>
      <c r="YS44" s="11"/>
      <c r="YT44" s="11"/>
      <c r="YU44" s="11"/>
      <c r="YV44" s="11"/>
      <c r="YW44" s="11"/>
      <c r="YX44" s="11"/>
      <c r="YY44" s="11"/>
      <c r="YZ44" s="11"/>
      <c r="ZA44" s="11"/>
      <c r="ZB44" s="11"/>
      <c r="ZC44" s="11"/>
      <c r="ZD44" s="11"/>
      <c r="ZE44" s="11"/>
      <c r="ZF44" s="11"/>
      <c r="ZG44" s="11"/>
      <c r="ZH44" s="11"/>
      <c r="ZI44" s="11"/>
      <c r="ZJ44" s="11"/>
      <c r="ZK44" s="11"/>
      <c r="ZL44" s="11"/>
      <c r="ZM44" s="11"/>
      <c r="ZN44" s="11"/>
      <c r="ZO44" s="11"/>
      <c r="ZP44" s="11"/>
      <c r="ZQ44" s="11"/>
      <c r="ZR44" s="11"/>
      <c r="ZS44" s="11"/>
      <c r="ZT44" s="11"/>
      <c r="ZU44" s="11"/>
      <c r="ZV44" s="11"/>
      <c r="ZW44" s="11"/>
      <c r="ZX44" s="11"/>
      <c r="ZY44" s="11"/>
      <c r="ZZ44" s="11"/>
      <c r="AAA44" s="11"/>
      <c r="AAB44" s="11"/>
      <c r="AAC44" s="11"/>
      <c r="AAD44" s="11"/>
      <c r="AAE44" s="11"/>
      <c r="AAF44" s="11"/>
      <c r="AAG44" s="11"/>
      <c r="AAH44" s="11"/>
      <c r="AAI44" s="11"/>
      <c r="AAJ44" s="11"/>
      <c r="AAK44" s="11"/>
      <c r="AAL44" s="11"/>
      <c r="AAM44" s="11"/>
      <c r="AAN44" s="11"/>
      <c r="AAO44" s="11"/>
      <c r="AAP44" s="11"/>
      <c r="AAQ44" s="11"/>
      <c r="AAR44" s="11"/>
      <c r="AAS44" s="11"/>
      <c r="AAT44" s="11"/>
      <c r="AAU44" s="11"/>
      <c r="AAV44" s="11"/>
      <c r="AAW44" s="11"/>
      <c r="AAX44" s="11"/>
      <c r="AAY44" s="11"/>
      <c r="AAZ44" s="11"/>
      <c r="ABA44" s="11"/>
      <c r="ABB44" s="11"/>
      <c r="ABC44" s="11"/>
      <c r="ABD44" s="11"/>
      <c r="ABE44" s="11"/>
      <c r="ABF44" s="11"/>
      <c r="ABG44" s="11"/>
      <c r="ABH44" s="11"/>
      <c r="ABI44" s="11"/>
      <c r="ABJ44" s="11"/>
      <c r="ABK44" s="11"/>
      <c r="ABL44" s="11"/>
      <c r="ABM44" s="11"/>
      <c r="ABN44" s="11"/>
      <c r="ABO44" s="11"/>
      <c r="ABP44" s="11"/>
      <c r="ABQ44" s="11"/>
      <c r="ABR44" s="11"/>
      <c r="ABS44" s="11"/>
      <c r="ABT44" s="11"/>
      <c r="ABU44" s="11"/>
      <c r="ABV44" s="11"/>
      <c r="ABW44" s="11"/>
      <c r="ABX44" s="11"/>
      <c r="ABY44" s="11"/>
      <c r="ABZ44" s="11"/>
      <c r="ACA44" s="11"/>
      <c r="ACB44" s="11"/>
      <c r="ACC44" s="11"/>
      <c r="ACD44" s="11"/>
      <c r="ACE44" s="11"/>
      <c r="ACF44" s="11"/>
      <c r="ACG44" s="11"/>
      <c r="ACH44" s="11"/>
      <c r="ACI44" s="11"/>
      <c r="ACJ44" s="11"/>
      <c r="ACK44" s="11"/>
      <c r="ACL44" s="11"/>
      <c r="ACM44" s="11"/>
      <c r="ACN44" s="11"/>
      <c r="ACO44" s="11"/>
      <c r="ACP44" s="11"/>
      <c r="ACQ44" s="11"/>
      <c r="ACR44" s="11"/>
      <c r="ACS44" s="11"/>
      <c r="ACT44" s="11"/>
      <c r="ACU44" s="11"/>
      <c r="ACV44" s="11"/>
      <c r="ACW44" s="11"/>
      <c r="ACX44" s="11"/>
      <c r="ACY44" s="11"/>
      <c r="ACZ44" s="11"/>
      <c r="ADA44" s="11"/>
      <c r="ADB44" s="11"/>
      <c r="ADC44" s="11"/>
      <c r="ADD44" s="11"/>
      <c r="ADE44" s="11"/>
      <c r="ADF44" s="11"/>
      <c r="ADG44" s="11"/>
      <c r="ADH44" s="11"/>
      <c r="ADI44" s="11"/>
      <c r="ADJ44" s="11"/>
      <c r="ADK44" s="11"/>
      <c r="ADL44" s="11"/>
      <c r="ADM44" s="11"/>
      <c r="ADN44" s="11"/>
      <c r="ADO44" s="11"/>
      <c r="ADP44" s="11"/>
      <c r="ADQ44" s="11"/>
      <c r="ADR44" s="11"/>
      <c r="ADS44" s="11"/>
      <c r="ADT44" s="11"/>
      <c r="ADU44" s="11"/>
      <c r="ADV44" s="11"/>
      <c r="ADW44" s="11"/>
      <c r="ADX44" s="11"/>
      <c r="ADY44" s="11"/>
      <c r="ADZ44" s="11"/>
      <c r="AEA44" s="11"/>
      <c r="AEB44" s="11"/>
      <c r="AEC44" s="11"/>
      <c r="AED44" s="11"/>
      <c r="AEE44" s="11"/>
      <c r="AEF44" s="11"/>
      <c r="AEG44" s="11"/>
      <c r="AEH44" s="11"/>
      <c r="AEI44" s="11"/>
      <c r="AEJ44" s="11"/>
      <c r="AEK44" s="11"/>
      <c r="AEL44" s="11"/>
      <c r="AEM44" s="11"/>
      <c r="AEN44" s="11"/>
      <c r="AEO44" s="11"/>
      <c r="AEP44" s="11"/>
      <c r="AEQ44" s="11"/>
      <c r="AER44" s="11"/>
      <c r="AES44" s="11"/>
      <c r="AET44" s="11"/>
      <c r="AEU44" s="11"/>
      <c r="AEV44" s="11"/>
      <c r="AEW44" s="11"/>
      <c r="AEX44" s="11"/>
      <c r="AEY44" s="11"/>
      <c r="AEZ44" s="11"/>
      <c r="AFA44" s="11"/>
      <c r="AFB44" s="11"/>
      <c r="AFC44" s="11"/>
      <c r="AFD44" s="11"/>
      <c r="AFE44" s="11"/>
      <c r="AFF44" s="11"/>
      <c r="AFG44" s="11"/>
      <c r="AFH44" s="11"/>
      <c r="AFI44" s="11"/>
      <c r="AFJ44" s="11"/>
      <c r="AFK44" s="11"/>
      <c r="AFL44" s="11"/>
      <c r="AFM44" s="11"/>
      <c r="AFN44" s="11"/>
      <c r="AFO44" s="11"/>
      <c r="AFP44" s="11"/>
      <c r="AFQ44" s="11"/>
      <c r="AFR44" s="11"/>
      <c r="AFS44" s="11"/>
      <c r="AFT44" s="11"/>
      <c r="AFU44" s="11"/>
      <c r="AFV44" s="11"/>
      <c r="AFW44" s="11"/>
      <c r="AFX44" s="11"/>
      <c r="AFY44" s="11"/>
      <c r="AFZ44" s="11"/>
      <c r="AGA44" s="11"/>
      <c r="AGB44" s="11"/>
      <c r="AGC44" s="11"/>
      <c r="AGD44" s="11"/>
      <c r="AGE44" s="11"/>
      <c r="AGF44" s="11"/>
      <c r="AGG44" s="11"/>
      <c r="AGH44" s="11"/>
      <c r="AGI44" s="11"/>
      <c r="AGJ44" s="11"/>
      <c r="AGK44" s="11"/>
      <c r="AGL44" s="11"/>
      <c r="AGM44" s="11"/>
      <c r="AGN44" s="11"/>
      <c r="AGO44" s="11"/>
      <c r="AGP44" s="11"/>
      <c r="AGQ44" s="11"/>
      <c r="AGR44" s="11"/>
      <c r="AGS44" s="11"/>
      <c r="AGT44" s="11"/>
      <c r="AGU44" s="11"/>
      <c r="AGV44" s="11"/>
      <c r="AGW44" s="11"/>
      <c r="AGX44" s="11"/>
      <c r="AGY44" s="11"/>
      <c r="AGZ44" s="11"/>
      <c r="AHA44" s="11"/>
      <c r="AHB44" s="11"/>
      <c r="AHC44" s="11"/>
      <c r="AHD44" s="11"/>
      <c r="AHE44" s="11"/>
      <c r="AHF44" s="11"/>
      <c r="AHG44" s="11"/>
      <c r="AHH44" s="11"/>
      <c r="AHI44" s="11"/>
      <c r="AHJ44" s="11"/>
      <c r="AHK44" s="11"/>
      <c r="AHL44" s="11"/>
      <c r="AHM44" s="11"/>
      <c r="AHN44" s="11"/>
      <c r="AHO44" s="11"/>
      <c r="AHP44" s="11"/>
      <c r="AHQ44" s="11"/>
      <c r="AHR44" s="11"/>
      <c r="AHS44" s="11"/>
      <c r="AHT44" s="11"/>
      <c r="AHU44" s="11"/>
      <c r="AHV44" s="11"/>
      <c r="AHW44" s="11"/>
      <c r="AHX44" s="11"/>
      <c r="AHY44" s="11"/>
      <c r="AHZ44" s="11"/>
      <c r="AIA44" s="11"/>
      <c r="AIB44" s="11"/>
      <c r="AIC44" s="11"/>
      <c r="AID44" s="11"/>
      <c r="AIE44" s="11"/>
      <c r="AIF44" s="11"/>
      <c r="AIG44" s="11"/>
      <c r="AIH44" s="11"/>
      <c r="AII44" s="11"/>
      <c r="AIJ44" s="11"/>
      <c r="AIK44" s="11"/>
      <c r="AIL44" s="11"/>
      <c r="AIM44" s="11"/>
      <c r="AIN44" s="11"/>
      <c r="AIO44" s="11"/>
      <c r="AIP44" s="11"/>
      <c r="AIQ44" s="11"/>
      <c r="AIR44" s="11"/>
      <c r="AIS44" s="11"/>
      <c r="AIT44" s="11"/>
      <c r="AIU44" s="11"/>
      <c r="AIV44" s="11"/>
      <c r="AIW44" s="11"/>
      <c r="AIX44" s="11"/>
      <c r="AIY44" s="11"/>
      <c r="AIZ44" s="11"/>
      <c r="AJA44" s="11"/>
      <c r="AJB44" s="11"/>
      <c r="AJC44" s="11"/>
      <c r="AJD44" s="11"/>
      <c r="AJE44" s="11"/>
      <c r="AJF44" s="11"/>
      <c r="AJG44" s="11"/>
      <c r="AJH44" s="11"/>
      <c r="AJI44" s="11"/>
      <c r="AJJ44" s="11"/>
      <c r="AJK44" s="11"/>
      <c r="AJL44" s="11"/>
      <c r="AJM44" s="11"/>
      <c r="AJN44" s="11"/>
      <c r="AJO44" s="11"/>
      <c r="AJP44" s="11"/>
      <c r="AJQ44" s="11"/>
      <c r="AJR44" s="11"/>
      <c r="AJS44" s="11"/>
      <c r="AJT44" s="11"/>
      <c r="AJU44" s="11"/>
      <c r="AJV44" s="11"/>
      <c r="AJW44" s="11"/>
      <c r="AJX44" s="11"/>
      <c r="AJY44" s="11"/>
      <c r="AJZ44" s="11"/>
      <c r="AKA44" s="11"/>
      <c r="AKB44" s="11"/>
      <c r="AKC44" s="11"/>
      <c r="AKD44" s="11"/>
      <c r="AKE44" s="11"/>
      <c r="AKF44" s="11"/>
      <c r="AKG44" s="11"/>
      <c r="AKH44" s="11"/>
      <c r="AKI44" s="11"/>
      <c r="AKJ44" s="11"/>
      <c r="AKK44" s="11"/>
      <c r="AKL44" s="11"/>
      <c r="AKM44" s="11"/>
      <c r="AKN44" s="11"/>
      <c r="AKO44" s="11"/>
      <c r="AKP44" s="11"/>
      <c r="AKQ44" s="11"/>
      <c r="AKR44" s="11"/>
      <c r="AKS44" s="11"/>
      <c r="AKT44" s="11"/>
      <c r="AKU44" s="11"/>
      <c r="AKV44" s="11"/>
      <c r="AKW44" s="11"/>
      <c r="AKX44" s="11"/>
      <c r="AKY44" s="11"/>
      <c r="AKZ44" s="11"/>
      <c r="ALA44" s="11"/>
      <c r="ALB44" s="11"/>
      <c r="ALC44" s="11"/>
      <c r="ALD44" s="11"/>
      <c r="ALE44" s="11"/>
      <c r="ALF44" s="11"/>
      <c r="ALG44" s="11"/>
      <c r="ALH44" s="11"/>
      <c r="ALI44" s="11"/>
      <c r="ALJ44" s="11"/>
      <c r="ALK44" s="11"/>
      <c r="ALL44" s="11"/>
      <c r="ALM44" s="11"/>
      <c r="ALN44" s="11"/>
      <c r="ALO44" s="11"/>
      <c r="ALP44" s="11"/>
      <c r="ALQ44" s="11"/>
      <c r="ALR44" s="11"/>
      <c r="ALS44" s="11"/>
      <c r="ALT44" s="11"/>
      <c r="ALU44" s="11"/>
      <c r="ALV44" s="11"/>
      <c r="ALW44" s="11"/>
      <c r="ALX44" s="11"/>
      <c r="ALY44" s="11"/>
      <c r="ALZ44" s="11"/>
      <c r="AMA44" s="11"/>
      <c r="AMB44" s="11"/>
      <c r="AMC44" s="11"/>
      <c r="AMD44" s="11"/>
      <c r="AME44" s="11"/>
      <c r="AMF44" s="11"/>
      <c r="AMG44" s="11"/>
      <c r="AMH44" s="11"/>
      <c r="AMI44" s="11"/>
      <c r="AMJ44" s="11"/>
      <c r="AMK44" s="11"/>
      <c r="AML44" s="11"/>
      <c r="AMM44" s="11"/>
      <c r="AMN44" s="11"/>
      <c r="AMO44" s="11"/>
      <c r="AMP44" s="11"/>
      <c r="AMQ44" s="11"/>
      <c r="AMR44" s="11"/>
      <c r="AMS44" s="11"/>
      <c r="AMT44" s="11"/>
      <c r="AMU44" s="11"/>
      <c r="AMV44" s="11"/>
      <c r="AMW44" s="11"/>
      <c r="AMX44" s="11"/>
      <c r="AMY44" s="11"/>
      <c r="AMZ44" s="11"/>
      <c r="ANA44" s="11"/>
      <c r="ANB44" s="11"/>
      <c r="ANC44" s="11"/>
      <c r="AND44" s="11"/>
      <c r="ANE44" s="11"/>
      <c r="ANF44" s="11"/>
      <c r="ANG44" s="11"/>
      <c r="ANH44" s="11"/>
      <c r="ANI44" s="11"/>
      <c r="ANJ44" s="11"/>
      <c r="ANK44" s="11"/>
      <c r="ANL44" s="11"/>
      <c r="ANM44" s="11"/>
      <c r="ANN44" s="11"/>
      <c r="ANO44" s="11"/>
      <c r="ANP44" s="11"/>
      <c r="ANQ44" s="11"/>
      <c r="ANR44" s="11"/>
      <c r="ANS44" s="11"/>
      <c r="ANT44" s="11"/>
      <c r="ANU44" s="11"/>
      <c r="ANV44" s="11"/>
      <c r="ANW44" s="11"/>
      <c r="ANX44" s="11"/>
      <c r="ANY44" s="11"/>
      <c r="ANZ44" s="11"/>
      <c r="AOA44" s="11"/>
      <c r="AOB44" s="11"/>
      <c r="AOC44" s="11"/>
      <c r="AOD44" s="11"/>
      <c r="AOE44" s="11"/>
      <c r="AOF44" s="11"/>
      <c r="AOG44" s="11"/>
      <c r="AOH44" s="11"/>
      <c r="AOI44" s="11"/>
      <c r="AOJ44" s="11"/>
      <c r="AOK44" s="11"/>
      <c r="AOL44" s="11"/>
      <c r="AOM44" s="11"/>
      <c r="AON44" s="11"/>
      <c r="AOO44" s="11"/>
      <c r="AOP44" s="11"/>
      <c r="AOQ44" s="11"/>
      <c r="AOR44" s="11"/>
      <c r="AOS44" s="11"/>
      <c r="AOT44" s="11"/>
      <c r="AOU44" s="11"/>
      <c r="AOV44" s="11"/>
      <c r="AOW44" s="11"/>
      <c r="AOX44" s="11"/>
      <c r="AOY44" s="11"/>
      <c r="AOZ44" s="11"/>
      <c r="APA44" s="11"/>
      <c r="APB44" s="11"/>
      <c r="APC44" s="11"/>
      <c r="APD44" s="11"/>
      <c r="APE44" s="11"/>
      <c r="APF44" s="11"/>
      <c r="APG44" s="11"/>
      <c r="APH44" s="11"/>
      <c r="API44" s="11"/>
      <c r="APJ44" s="11"/>
      <c r="APK44" s="11"/>
      <c r="APL44" s="11"/>
      <c r="APM44" s="11"/>
      <c r="APN44" s="11"/>
      <c r="APO44" s="11"/>
      <c r="APP44" s="11"/>
      <c r="APQ44" s="11"/>
      <c r="APR44" s="11"/>
      <c r="APS44" s="11"/>
      <c r="APT44" s="11"/>
      <c r="APU44" s="11"/>
      <c r="APV44" s="11"/>
      <c r="APW44" s="11"/>
      <c r="APX44" s="11"/>
      <c r="APY44" s="11"/>
      <c r="APZ44" s="11"/>
      <c r="AQA44" s="11"/>
      <c r="AQB44" s="11"/>
      <c r="AQC44" s="11"/>
      <c r="AQD44" s="11"/>
      <c r="AQE44" s="11"/>
      <c r="AQF44" s="11"/>
      <c r="AQG44" s="11"/>
      <c r="AQH44" s="11"/>
      <c r="AQI44" s="11"/>
      <c r="AQJ44" s="11"/>
      <c r="AQK44" s="11"/>
      <c r="AQL44" s="11"/>
      <c r="AQM44" s="11"/>
      <c r="AQN44" s="11"/>
      <c r="AQO44" s="11"/>
      <c r="AQP44" s="11"/>
      <c r="AQQ44" s="11"/>
      <c r="AQR44" s="11"/>
      <c r="AQS44" s="11"/>
      <c r="AQT44" s="11"/>
      <c r="AQU44" s="11"/>
      <c r="AQV44" s="11"/>
      <c r="AQW44" s="11"/>
      <c r="AQX44" s="11"/>
      <c r="AQY44" s="11"/>
      <c r="AQZ44" s="11"/>
      <c r="ARA44" s="11"/>
      <c r="ARB44" s="11"/>
      <c r="ARC44" s="11"/>
      <c r="ARD44" s="11"/>
      <c r="ARE44" s="11"/>
      <c r="ARF44" s="11"/>
      <c r="ARG44" s="11"/>
      <c r="ARH44" s="11"/>
      <c r="ARI44" s="11"/>
      <c r="ARJ44" s="11"/>
      <c r="ARK44" s="11"/>
      <c r="ARL44" s="11"/>
      <c r="ARM44" s="11"/>
      <c r="ARN44" s="11"/>
      <c r="ARO44" s="11"/>
      <c r="ARP44" s="11"/>
      <c r="ARQ44" s="11"/>
      <c r="ARR44" s="11"/>
      <c r="ARS44" s="11"/>
      <c r="ART44" s="11"/>
      <c r="ARU44" s="11"/>
      <c r="ARV44" s="11"/>
      <c r="ARW44" s="11"/>
      <c r="ARX44" s="11"/>
      <c r="ARY44" s="11"/>
      <c r="ARZ44" s="11"/>
      <c r="ASA44" s="11"/>
      <c r="ASB44" s="11"/>
      <c r="ASC44" s="11"/>
      <c r="ASD44" s="11"/>
      <c r="ASE44" s="11"/>
      <c r="ASF44" s="11"/>
      <c r="ASG44" s="11"/>
      <c r="ASH44" s="11"/>
      <c r="ASI44" s="11"/>
      <c r="ASJ44" s="11"/>
      <c r="ASK44" s="11"/>
      <c r="ASL44" s="11"/>
      <c r="ASM44" s="11"/>
      <c r="ASN44" s="11"/>
      <c r="ASO44" s="11"/>
      <c r="ASP44" s="11"/>
      <c r="ASQ44" s="11"/>
      <c r="ASR44" s="11"/>
      <c r="ASS44" s="11"/>
      <c r="AST44" s="11"/>
      <c r="ASU44" s="11"/>
      <c r="ASV44" s="11"/>
      <c r="ASW44" s="11"/>
      <c r="ASX44" s="11"/>
      <c r="ASY44" s="11"/>
      <c r="ASZ44" s="11"/>
      <c r="ATA44" s="11"/>
      <c r="ATB44" s="11"/>
      <c r="ATC44" s="11"/>
      <c r="ATD44" s="11"/>
      <c r="ATE44" s="11"/>
      <c r="ATF44" s="11"/>
      <c r="ATG44" s="11"/>
      <c r="ATH44" s="11"/>
      <c r="ATI44" s="11"/>
      <c r="ATJ44" s="11"/>
      <c r="ATK44" s="11"/>
      <c r="ATL44" s="11"/>
      <c r="ATM44" s="11"/>
      <c r="ATN44" s="11"/>
      <c r="ATO44" s="11"/>
      <c r="ATP44" s="11"/>
      <c r="ATQ44" s="11"/>
      <c r="ATR44" s="11"/>
      <c r="ATS44" s="11"/>
      <c r="ATT44" s="11"/>
      <c r="ATU44" s="11"/>
      <c r="ATV44" s="11"/>
      <c r="ATW44" s="11"/>
      <c r="ATX44" s="11"/>
      <c r="ATY44" s="11"/>
      <c r="ATZ44" s="11"/>
      <c r="AUA44" s="11"/>
      <c r="AUB44" s="11"/>
      <c r="AUC44" s="11"/>
      <c r="AUD44" s="11"/>
      <c r="AUE44" s="11"/>
      <c r="AUF44" s="11"/>
      <c r="AUG44" s="11"/>
      <c r="AUH44" s="11"/>
      <c r="AUI44" s="11"/>
      <c r="AUJ44" s="11"/>
      <c r="AUK44" s="11"/>
      <c r="AUL44" s="11"/>
      <c r="AUM44" s="11"/>
      <c r="AUN44" s="11"/>
      <c r="AUO44" s="11"/>
      <c r="AUP44" s="11"/>
      <c r="AUQ44" s="11"/>
      <c r="AUR44" s="11"/>
      <c r="AUS44" s="11"/>
      <c r="AUT44" s="11"/>
      <c r="AUU44" s="11"/>
      <c r="AUV44" s="11"/>
      <c r="AUW44" s="11"/>
      <c r="AUX44" s="11"/>
      <c r="AUY44" s="11"/>
      <c r="AUZ44" s="11"/>
      <c r="AVA44" s="11"/>
      <c r="AVB44" s="11"/>
      <c r="AVC44" s="11"/>
      <c r="AVD44" s="11"/>
      <c r="AVE44" s="11"/>
      <c r="AVF44" s="11"/>
      <c r="AVG44" s="11"/>
      <c r="AVH44" s="11"/>
      <c r="AVI44" s="11"/>
      <c r="AVJ44" s="11"/>
      <c r="AVK44" s="11"/>
      <c r="AVL44" s="11"/>
      <c r="AVM44" s="11"/>
      <c r="AVN44" s="11"/>
      <c r="AVO44" s="11"/>
      <c r="AVP44" s="11"/>
      <c r="AVQ44" s="11"/>
      <c r="AVR44" s="11"/>
      <c r="AVS44" s="11"/>
      <c r="AVT44" s="11"/>
      <c r="AVU44" s="11"/>
      <c r="AVV44" s="11"/>
      <c r="AVW44" s="11"/>
      <c r="AVX44" s="11"/>
      <c r="AVY44" s="11"/>
      <c r="AVZ44" s="11"/>
      <c r="AWA44" s="11"/>
      <c r="AWB44" s="11"/>
      <c r="AWC44" s="11"/>
      <c r="AWD44" s="11"/>
      <c r="AWE44" s="11"/>
      <c r="AWF44" s="11"/>
      <c r="AWG44" s="11"/>
      <c r="AWH44" s="11"/>
      <c r="AWI44" s="11"/>
      <c r="AWJ44" s="11"/>
      <c r="AWK44" s="11"/>
      <c r="AWL44" s="11"/>
      <c r="AWM44" s="11"/>
      <c r="AWN44" s="11"/>
      <c r="AWO44" s="11"/>
      <c r="AWP44" s="11"/>
      <c r="AWQ44" s="11"/>
      <c r="AWR44" s="11"/>
      <c r="AWS44" s="11"/>
      <c r="AWT44" s="11"/>
      <c r="AWU44" s="11"/>
      <c r="AWV44" s="11"/>
      <c r="AWW44" s="11"/>
      <c r="AWX44" s="11"/>
      <c r="AWY44" s="11"/>
      <c r="AWZ44" s="11"/>
      <c r="AXA44" s="11"/>
      <c r="AXB44" s="11"/>
      <c r="AXC44" s="11"/>
      <c r="AXD44" s="11"/>
      <c r="AXE44" s="11"/>
      <c r="AXF44" s="11"/>
      <c r="AXG44" s="11"/>
      <c r="AXH44" s="11"/>
      <c r="AXI44" s="11"/>
      <c r="AXJ44" s="11"/>
      <c r="AXK44" s="11"/>
      <c r="AXL44" s="11"/>
      <c r="AXM44" s="11"/>
      <c r="AXN44" s="11"/>
      <c r="AXO44" s="11"/>
      <c r="AXP44" s="11"/>
      <c r="AXQ44" s="11"/>
      <c r="AXR44" s="11"/>
      <c r="AXS44" s="11"/>
      <c r="AXT44" s="11"/>
      <c r="AXU44" s="11"/>
      <c r="AXV44" s="11"/>
      <c r="AXW44" s="11"/>
      <c r="AXX44" s="11"/>
      <c r="AXY44" s="11"/>
      <c r="AXZ44" s="11"/>
      <c r="AYA44" s="11"/>
      <c r="AYB44" s="11"/>
      <c r="AYC44" s="11"/>
      <c r="AYD44" s="11"/>
      <c r="AYE44" s="11"/>
      <c r="AYF44" s="11"/>
      <c r="AYG44" s="11"/>
      <c r="AYH44" s="11"/>
      <c r="AYI44" s="11"/>
      <c r="AYJ44" s="11"/>
      <c r="AYK44" s="11"/>
      <c r="AYL44" s="11"/>
      <c r="AYM44" s="11"/>
      <c r="AYN44" s="11"/>
      <c r="AYO44" s="11"/>
      <c r="AYP44" s="11"/>
      <c r="AYQ44" s="11"/>
      <c r="AYR44" s="11"/>
      <c r="AYS44" s="11"/>
      <c r="AYT44" s="11"/>
      <c r="AYU44" s="11"/>
      <c r="AYV44" s="11"/>
      <c r="AYW44" s="11"/>
      <c r="AYX44" s="11"/>
      <c r="AYY44" s="11"/>
      <c r="AYZ44" s="11"/>
      <c r="AZA44" s="11"/>
      <c r="AZB44" s="11"/>
      <c r="AZC44" s="11"/>
      <c r="AZD44" s="11"/>
      <c r="AZE44" s="11"/>
      <c r="AZF44" s="11"/>
      <c r="AZG44" s="11"/>
      <c r="AZH44" s="11"/>
      <c r="AZI44" s="11"/>
      <c r="AZJ44" s="11"/>
      <c r="AZK44" s="11"/>
      <c r="AZL44" s="11"/>
      <c r="AZM44" s="11"/>
      <c r="AZN44" s="11"/>
      <c r="AZO44" s="11"/>
      <c r="AZP44" s="11"/>
      <c r="AZQ44" s="11"/>
      <c r="AZR44" s="11"/>
      <c r="AZS44" s="11"/>
      <c r="AZT44" s="11"/>
      <c r="AZU44" s="11"/>
      <c r="AZV44" s="11"/>
      <c r="AZW44" s="11"/>
      <c r="AZX44" s="11"/>
      <c r="AZY44" s="11"/>
      <c r="AZZ44" s="11"/>
      <c r="BAA44" s="11"/>
      <c r="BAB44" s="11"/>
      <c r="BAC44" s="11"/>
      <c r="BAD44" s="11"/>
      <c r="BAE44" s="11"/>
      <c r="BAF44" s="11"/>
      <c r="BAG44" s="11"/>
      <c r="BAH44" s="11"/>
      <c r="BAI44" s="11"/>
      <c r="BAJ44" s="11"/>
      <c r="BAK44" s="11"/>
      <c r="BAL44" s="11"/>
      <c r="BAM44" s="11"/>
      <c r="BAN44" s="11"/>
      <c r="BAO44" s="11"/>
      <c r="BAP44" s="11"/>
      <c r="BAQ44" s="11"/>
      <c r="BAR44" s="11"/>
      <c r="BAS44" s="11"/>
      <c r="BAT44" s="11"/>
      <c r="BAU44" s="11"/>
      <c r="BAV44" s="11"/>
      <c r="BAW44" s="11"/>
      <c r="BAX44" s="11"/>
      <c r="BAY44" s="11"/>
      <c r="BAZ44" s="11"/>
      <c r="BBA44" s="11"/>
      <c r="BBB44" s="11"/>
      <c r="BBC44" s="11"/>
      <c r="BBD44" s="11"/>
      <c r="BBE44" s="11"/>
      <c r="BBF44" s="11"/>
      <c r="BBG44" s="11"/>
      <c r="BBH44" s="11"/>
      <c r="BBI44" s="11"/>
      <c r="BBJ44" s="11"/>
      <c r="BBK44" s="11"/>
      <c r="BBL44" s="11"/>
      <c r="BBM44" s="11"/>
      <c r="BBN44" s="11"/>
      <c r="BBO44" s="11"/>
      <c r="BBP44" s="11"/>
      <c r="BBQ44" s="11"/>
      <c r="BBR44" s="11"/>
      <c r="BBS44" s="11"/>
      <c r="BBT44" s="11"/>
      <c r="BBU44" s="11"/>
      <c r="BBV44" s="11"/>
      <c r="BBW44" s="11"/>
      <c r="BBX44" s="11"/>
      <c r="BBY44" s="11"/>
      <c r="BBZ44" s="11"/>
      <c r="BCA44" s="11"/>
      <c r="BCB44" s="11"/>
      <c r="BCC44" s="11"/>
      <c r="BCD44" s="11"/>
      <c r="BCE44" s="11"/>
      <c r="BCF44" s="11"/>
      <c r="BCG44" s="11"/>
      <c r="BCH44" s="11"/>
      <c r="BCI44" s="11"/>
      <c r="BCJ44" s="11"/>
      <c r="BCK44" s="11"/>
      <c r="BCL44" s="11"/>
      <c r="BCM44" s="11"/>
      <c r="BCN44" s="11"/>
      <c r="BCO44" s="11"/>
      <c r="BCP44" s="11"/>
      <c r="BCQ44" s="11"/>
      <c r="BCR44" s="11"/>
      <c r="BCS44" s="11"/>
      <c r="BCT44" s="11"/>
      <c r="BCU44" s="11"/>
      <c r="BCV44" s="11"/>
      <c r="BCW44" s="11"/>
      <c r="BCX44" s="11"/>
      <c r="BCY44" s="11"/>
      <c r="BCZ44" s="11"/>
      <c r="BDA44" s="11"/>
      <c r="BDB44" s="11"/>
      <c r="BDC44" s="11"/>
      <c r="BDD44" s="11"/>
      <c r="BDE44" s="11"/>
      <c r="BDF44" s="11"/>
      <c r="BDG44" s="11"/>
      <c r="BDH44" s="11"/>
      <c r="BDI44" s="11"/>
      <c r="BDJ44" s="11"/>
      <c r="BDK44" s="11"/>
      <c r="BDL44" s="11"/>
      <c r="BDM44" s="11"/>
      <c r="BDN44" s="11"/>
      <c r="BDO44" s="11"/>
      <c r="BDP44" s="11"/>
      <c r="BDQ44" s="11"/>
      <c r="BDR44" s="11"/>
      <c r="BDS44" s="11"/>
      <c r="BDT44" s="11"/>
      <c r="BDU44" s="11"/>
      <c r="BDV44" s="11"/>
      <c r="BDW44" s="11"/>
      <c r="BDX44" s="11"/>
      <c r="BDY44" s="11"/>
      <c r="BDZ44" s="11"/>
      <c r="BEA44" s="11"/>
      <c r="BEB44" s="11"/>
      <c r="BEC44" s="11"/>
      <c r="BED44" s="11"/>
      <c r="BEE44" s="11"/>
      <c r="BEF44" s="11"/>
      <c r="BEG44" s="11"/>
      <c r="BEH44" s="11"/>
      <c r="BEI44" s="11"/>
      <c r="BEJ44" s="11"/>
      <c r="BEK44" s="11"/>
      <c r="BEL44" s="11"/>
      <c r="BEM44" s="11"/>
      <c r="BEN44" s="11"/>
      <c r="BEO44" s="11"/>
      <c r="BEP44" s="11"/>
      <c r="BEQ44" s="11"/>
      <c r="BER44" s="11"/>
      <c r="BES44" s="11"/>
      <c r="BET44" s="11"/>
      <c r="BEU44" s="11"/>
      <c r="BEV44" s="11"/>
      <c r="BEW44" s="11"/>
      <c r="BEX44" s="11"/>
      <c r="BEY44" s="11"/>
      <c r="BEZ44" s="11"/>
      <c r="BFA44" s="11"/>
      <c r="BFB44" s="11"/>
      <c r="BFC44" s="11"/>
      <c r="BFD44" s="11"/>
      <c r="BFE44" s="11"/>
      <c r="BFF44" s="11"/>
      <c r="BFG44" s="11"/>
      <c r="BFH44" s="11"/>
      <c r="BFI44" s="11"/>
      <c r="BFJ44" s="11"/>
      <c r="BFK44" s="11"/>
      <c r="BFL44" s="11"/>
      <c r="BFM44" s="11"/>
      <c r="BFN44" s="11"/>
      <c r="BFO44" s="11"/>
      <c r="BFP44" s="11"/>
      <c r="BFQ44" s="11"/>
      <c r="BFR44" s="11"/>
      <c r="BFS44" s="11"/>
      <c r="BFT44" s="11"/>
      <c r="BFU44" s="11"/>
      <c r="BFV44" s="11"/>
      <c r="BFW44" s="11"/>
      <c r="BFX44" s="11"/>
      <c r="BFY44" s="11"/>
      <c r="BFZ44" s="11"/>
      <c r="BGA44" s="11"/>
      <c r="BGB44" s="11"/>
      <c r="BGC44" s="11"/>
      <c r="BGD44" s="11"/>
      <c r="BGE44" s="11"/>
      <c r="BGF44" s="11"/>
      <c r="BGG44" s="11"/>
      <c r="BGH44" s="11"/>
      <c r="BGI44" s="11"/>
      <c r="BGJ44" s="11"/>
      <c r="BGK44" s="11"/>
      <c r="BGL44" s="11"/>
      <c r="BGM44" s="11"/>
      <c r="BGN44" s="11"/>
      <c r="BGO44" s="11"/>
      <c r="BGP44" s="11"/>
      <c r="BGQ44" s="11"/>
      <c r="BGR44" s="11"/>
      <c r="BGS44" s="11"/>
      <c r="BGT44" s="11"/>
      <c r="BGU44" s="11"/>
      <c r="BGV44" s="11"/>
      <c r="BGW44" s="11"/>
      <c r="BGX44" s="11"/>
      <c r="BGY44" s="11"/>
      <c r="BGZ44" s="11"/>
      <c r="BHA44" s="11"/>
      <c r="BHB44" s="11"/>
      <c r="BHC44" s="11"/>
      <c r="BHD44" s="11"/>
      <c r="BHE44" s="11"/>
      <c r="BHF44" s="11"/>
      <c r="BHG44" s="11"/>
      <c r="BHH44" s="11"/>
      <c r="BHI44" s="11"/>
      <c r="BHJ44" s="11"/>
      <c r="BHK44" s="11"/>
      <c r="BHL44" s="11"/>
      <c r="BHM44" s="11"/>
      <c r="BHN44" s="11"/>
      <c r="BHO44" s="11"/>
      <c r="BHP44" s="11"/>
      <c r="BHQ44" s="11"/>
      <c r="BHR44" s="11"/>
      <c r="BHS44" s="11"/>
      <c r="BHT44" s="11"/>
      <c r="BHU44" s="11"/>
      <c r="BHV44" s="11"/>
      <c r="BHW44" s="11"/>
      <c r="BHX44" s="11"/>
      <c r="BHY44" s="11"/>
      <c r="BHZ44" s="11"/>
      <c r="BIA44" s="11"/>
      <c r="BIB44" s="11"/>
      <c r="BIC44" s="11"/>
      <c r="BID44" s="11"/>
      <c r="BIE44" s="11"/>
      <c r="BIF44" s="11"/>
      <c r="BIG44" s="11"/>
      <c r="BIH44" s="11"/>
      <c r="BII44" s="11"/>
      <c r="BIJ44" s="11"/>
      <c r="BIK44" s="11"/>
      <c r="BIL44" s="11"/>
      <c r="BIM44" s="11"/>
      <c r="BIN44" s="11"/>
      <c r="BIO44" s="11"/>
      <c r="BIP44" s="11"/>
      <c r="BIQ44" s="11"/>
      <c r="BIR44" s="11"/>
      <c r="BIS44" s="11"/>
      <c r="BIT44" s="11"/>
      <c r="BIU44" s="11"/>
      <c r="BIV44" s="11"/>
      <c r="BIW44" s="11"/>
      <c r="BIX44" s="11"/>
      <c r="BIY44" s="11"/>
      <c r="BIZ44" s="11"/>
      <c r="BJA44" s="11"/>
      <c r="BJB44" s="11"/>
      <c r="BJC44" s="11"/>
      <c r="BJD44" s="11"/>
      <c r="BJE44" s="11"/>
      <c r="BJF44" s="11"/>
      <c r="BJG44" s="11"/>
      <c r="BJH44" s="11"/>
      <c r="BJI44" s="11"/>
      <c r="BJJ44" s="11"/>
      <c r="BJK44" s="11"/>
      <c r="BJL44" s="11"/>
      <c r="BJM44" s="11"/>
      <c r="BJN44" s="11"/>
      <c r="BJO44" s="11"/>
      <c r="BJP44" s="11"/>
      <c r="BJQ44" s="11"/>
      <c r="BJR44" s="11"/>
      <c r="BJS44" s="11"/>
      <c r="BJT44" s="11"/>
      <c r="BJU44" s="11"/>
      <c r="BJV44" s="11"/>
      <c r="BJW44" s="11"/>
      <c r="BJX44" s="11"/>
      <c r="BJY44" s="11"/>
      <c r="BJZ44" s="11"/>
      <c r="BKA44" s="11"/>
      <c r="BKB44" s="11"/>
      <c r="BKC44" s="11"/>
      <c r="BKD44" s="11"/>
      <c r="BKE44" s="11"/>
      <c r="BKF44" s="11"/>
      <c r="BKG44" s="11"/>
      <c r="BKH44" s="11"/>
      <c r="BKI44" s="11"/>
      <c r="BKJ44" s="11"/>
      <c r="BKK44" s="11"/>
      <c r="BKL44" s="11"/>
      <c r="BKM44" s="11"/>
      <c r="BKN44" s="11"/>
      <c r="BKO44" s="11"/>
      <c r="BKP44" s="11"/>
      <c r="BKQ44" s="11"/>
      <c r="BKR44" s="11"/>
      <c r="BKS44" s="11"/>
      <c r="BKT44" s="11"/>
      <c r="BKU44" s="11"/>
      <c r="BKV44" s="11"/>
      <c r="BKW44" s="11"/>
      <c r="BKX44" s="11"/>
      <c r="BKY44" s="11"/>
      <c r="BKZ44" s="11"/>
      <c r="BLA44" s="11"/>
      <c r="BLB44" s="11"/>
      <c r="BLC44" s="11"/>
      <c r="BLD44" s="11"/>
      <c r="BLE44" s="11"/>
      <c r="BLF44" s="11"/>
      <c r="BLG44" s="11"/>
      <c r="BLH44" s="11"/>
      <c r="BLI44" s="11"/>
      <c r="BLJ44" s="11"/>
      <c r="BLK44" s="11"/>
      <c r="BLL44" s="11"/>
      <c r="BLM44" s="11"/>
      <c r="BLN44" s="11"/>
      <c r="BLO44" s="11"/>
      <c r="BLP44" s="11"/>
      <c r="BLQ44" s="11"/>
      <c r="BLR44" s="11"/>
      <c r="BLS44" s="11"/>
      <c r="BLT44" s="11"/>
      <c r="BLU44" s="11"/>
      <c r="BLV44" s="11"/>
      <c r="BLW44" s="11"/>
      <c r="BLX44" s="11"/>
      <c r="BLY44" s="11"/>
      <c r="BLZ44" s="11"/>
      <c r="BMA44" s="11"/>
      <c r="BMB44" s="11"/>
      <c r="BMC44" s="11"/>
      <c r="BMD44" s="11"/>
      <c r="BME44" s="11"/>
      <c r="BMF44" s="11"/>
      <c r="BMG44" s="11"/>
      <c r="BMH44" s="11"/>
      <c r="BMI44" s="11"/>
      <c r="BMJ44" s="11"/>
      <c r="BMK44" s="11"/>
      <c r="BML44" s="11"/>
      <c r="BMM44" s="11"/>
      <c r="BMN44" s="11"/>
      <c r="BMO44" s="11"/>
      <c r="BMP44" s="11"/>
      <c r="BMQ44" s="11"/>
      <c r="BMR44" s="11"/>
      <c r="BMS44" s="11"/>
      <c r="BMT44" s="11"/>
      <c r="BMU44" s="11"/>
      <c r="BMV44" s="11"/>
      <c r="BMW44" s="11"/>
      <c r="BMX44" s="11"/>
      <c r="BMY44" s="11"/>
      <c r="BMZ44" s="11"/>
      <c r="BNA44" s="11"/>
      <c r="BNB44" s="11"/>
      <c r="BNC44" s="11"/>
      <c r="BND44" s="11"/>
      <c r="BNE44" s="11"/>
      <c r="BNF44" s="11"/>
      <c r="BNG44" s="11"/>
      <c r="BNH44" s="11"/>
      <c r="BNI44" s="11"/>
      <c r="BNJ44" s="11"/>
      <c r="BNK44" s="11"/>
      <c r="BNL44" s="11"/>
      <c r="BNM44" s="11"/>
      <c r="BNN44" s="11"/>
      <c r="BNO44" s="11"/>
      <c r="BNP44" s="11"/>
      <c r="BNQ44" s="11"/>
      <c r="BNR44" s="11"/>
      <c r="BNS44" s="11"/>
      <c r="BNT44" s="11"/>
      <c r="BNU44" s="11"/>
      <c r="BNV44" s="11"/>
      <c r="BNW44" s="11"/>
      <c r="BNX44" s="11"/>
      <c r="BNY44" s="11"/>
      <c r="BNZ44" s="11"/>
      <c r="BOA44" s="11"/>
      <c r="BOB44" s="11"/>
      <c r="BOC44" s="11"/>
      <c r="BOD44" s="11"/>
      <c r="BOE44" s="11"/>
      <c r="BOF44" s="11"/>
      <c r="BOG44" s="11"/>
      <c r="BOH44" s="11"/>
      <c r="BOI44" s="11"/>
      <c r="BOJ44" s="11"/>
      <c r="BOK44" s="11"/>
      <c r="BOL44" s="11"/>
      <c r="BOM44" s="11"/>
      <c r="BON44" s="11"/>
      <c r="BOO44" s="11"/>
      <c r="BOP44" s="11"/>
      <c r="BOQ44" s="11"/>
      <c r="BOR44" s="11"/>
      <c r="BOS44" s="11"/>
      <c r="BOT44" s="11"/>
      <c r="BOU44" s="11"/>
      <c r="BOV44" s="11"/>
      <c r="BOW44" s="11"/>
      <c r="BOX44" s="11"/>
      <c r="BOY44" s="11"/>
      <c r="BOZ44" s="11"/>
      <c r="BPA44" s="11"/>
      <c r="BPB44" s="11"/>
      <c r="BPC44" s="11"/>
      <c r="BPD44" s="11"/>
      <c r="BPE44" s="11"/>
      <c r="BPF44" s="11"/>
      <c r="BPG44" s="11"/>
      <c r="BPH44" s="11"/>
      <c r="BPI44" s="11"/>
      <c r="BPJ44" s="11"/>
      <c r="BPK44" s="11"/>
      <c r="BPL44" s="11"/>
      <c r="BPM44" s="11"/>
      <c r="BPN44" s="11"/>
      <c r="BPO44" s="11"/>
      <c r="BPP44" s="11"/>
      <c r="BPQ44" s="11"/>
      <c r="BPR44" s="11"/>
      <c r="BPS44" s="11"/>
      <c r="BPT44" s="11"/>
      <c r="BPU44" s="11"/>
      <c r="BPV44" s="11"/>
      <c r="BPW44" s="11"/>
      <c r="BPX44" s="11"/>
      <c r="BPY44" s="11"/>
      <c r="BPZ44" s="11"/>
      <c r="BQA44" s="11"/>
      <c r="BQB44" s="11"/>
      <c r="BQC44" s="11"/>
      <c r="BQD44" s="11"/>
      <c r="BQE44" s="11"/>
      <c r="BQF44" s="11"/>
      <c r="BQG44" s="11"/>
      <c r="BQH44" s="11"/>
      <c r="BQI44" s="11"/>
      <c r="BQJ44" s="11"/>
      <c r="BQK44" s="11"/>
      <c r="BQL44" s="11"/>
      <c r="BQM44" s="11"/>
      <c r="BQN44" s="11"/>
      <c r="BQO44" s="11"/>
      <c r="BQP44" s="11"/>
      <c r="BQQ44" s="11"/>
      <c r="BQR44" s="11"/>
      <c r="BQS44" s="11"/>
      <c r="BQT44" s="11"/>
      <c r="BQU44" s="11"/>
      <c r="BQV44" s="11"/>
      <c r="BQW44" s="11"/>
      <c r="BQX44" s="11"/>
      <c r="BQY44" s="11"/>
      <c r="BQZ44" s="11"/>
      <c r="BRA44" s="11"/>
      <c r="BRB44" s="11"/>
      <c r="BRC44" s="11"/>
      <c r="BRD44" s="11"/>
      <c r="BRE44" s="11"/>
      <c r="BRF44" s="11"/>
      <c r="BRG44" s="11"/>
      <c r="BRH44" s="11"/>
      <c r="BRI44" s="11"/>
      <c r="BRJ44" s="11"/>
      <c r="BRK44" s="11"/>
      <c r="BRL44" s="11"/>
      <c r="BRM44" s="11"/>
      <c r="BRN44" s="11"/>
      <c r="BRO44" s="11"/>
      <c r="BRP44" s="11"/>
      <c r="BRQ44" s="11"/>
      <c r="BRR44" s="11"/>
      <c r="BRS44" s="11"/>
      <c r="BRT44" s="11"/>
      <c r="BRU44" s="11"/>
      <c r="BRV44" s="11"/>
      <c r="BRW44" s="11"/>
      <c r="BRX44" s="11"/>
      <c r="BRY44" s="11"/>
      <c r="BRZ44" s="11"/>
      <c r="BSA44" s="11"/>
      <c r="BSB44" s="11"/>
      <c r="BSC44" s="11"/>
      <c r="BSD44" s="11"/>
      <c r="BSE44" s="11"/>
      <c r="BSF44" s="11"/>
      <c r="BSG44" s="11"/>
      <c r="BSH44" s="11"/>
      <c r="BSI44" s="11"/>
      <c r="BSJ44" s="11"/>
      <c r="BSK44" s="11"/>
      <c r="BSL44" s="11"/>
      <c r="BSM44" s="11"/>
      <c r="BSN44" s="11"/>
      <c r="BSO44" s="11"/>
      <c r="BSP44" s="11"/>
      <c r="BSQ44" s="11"/>
      <c r="BSR44" s="11"/>
      <c r="BSS44" s="11"/>
      <c r="BST44" s="11"/>
      <c r="BSU44" s="11"/>
      <c r="BSV44" s="11"/>
      <c r="BSW44" s="11"/>
      <c r="BSX44" s="11"/>
      <c r="BSY44" s="11"/>
      <c r="BSZ44" s="11"/>
      <c r="BTA44" s="11"/>
      <c r="BTB44" s="11"/>
      <c r="BTC44" s="11"/>
      <c r="BTD44" s="11"/>
      <c r="BTE44" s="11"/>
      <c r="BTF44" s="11"/>
      <c r="BTG44" s="11"/>
      <c r="BTH44" s="11"/>
      <c r="BTI44" s="11"/>
      <c r="BTJ44" s="11"/>
      <c r="BTK44" s="11"/>
      <c r="BTL44" s="11"/>
      <c r="BTM44" s="11"/>
      <c r="BTN44" s="11"/>
      <c r="BTO44" s="11"/>
      <c r="BTP44" s="11"/>
      <c r="BTQ44" s="11"/>
      <c r="BTR44" s="11"/>
      <c r="BTS44" s="11"/>
      <c r="BTT44" s="11"/>
      <c r="BTU44" s="11"/>
      <c r="BTV44" s="11"/>
      <c r="BTW44" s="11"/>
      <c r="BTX44" s="11"/>
      <c r="BTY44" s="11"/>
      <c r="BTZ44" s="11"/>
      <c r="BUA44" s="11"/>
      <c r="BUB44" s="11"/>
      <c r="BUC44" s="11"/>
      <c r="BUD44" s="11"/>
      <c r="BUE44" s="11"/>
      <c r="BUF44" s="11"/>
      <c r="BUG44" s="11"/>
      <c r="BUH44" s="11"/>
      <c r="BUI44" s="11"/>
      <c r="BUJ44" s="11"/>
      <c r="BUK44" s="11"/>
      <c r="BUL44" s="11"/>
      <c r="BUM44" s="11"/>
      <c r="BUN44" s="11"/>
      <c r="BUO44" s="11"/>
      <c r="BUP44" s="11"/>
      <c r="BUQ44" s="11"/>
      <c r="BUR44" s="11"/>
      <c r="BUS44" s="11"/>
      <c r="BUT44" s="11"/>
      <c r="BUU44" s="11"/>
      <c r="BUV44" s="11"/>
      <c r="BUW44" s="11"/>
      <c r="BUX44" s="11"/>
      <c r="BUY44" s="11"/>
      <c r="BUZ44" s="11"/>
      <c r="BVA44" s="11"/>
      <c r="BVB44" s="11"/>
      <c r="BVC44" s="11"/>
      <c r="BVD44" s="11"/>
      <c r="BVE44" s="11"/>
      <c r="BVF44" s="11"/>
      <c r="BVG44" s="11"/>
      <c r="BVH44" s="11"/>
      <c r="BVI44" s="11"/>
      <c r="BVJ44" s="11"/>
      <c r="BVK44" s="11"/>
      <c r="BVL44" s="11"/>
      <c r="BVM44" s="11"/>
      <c r="BVN44" s="11"/>
      <c r="BVO44" s="11"/>
      <c r="BVP44" s="11"/>
      <c r="BVQ44" s="11"/>
      <c r="BVR44" s="11"/>
      <c r="BVS44" s="11"/>
      <c r="BVT44" s="11"/>
      <c r="BVU44" s="11"/>
      <c r="BVV44" s="11"/>
      <c r="BVW44" s="11"/>
      <c r="BVX44" s="11"/>
      <c r="BVY44" s="11"/>
      <c r="BVZ44" s="11"/>
      <c r="BWA44" s="11"/>
      <c r="BWB44" s="11"/>
      <c r="BWC44" s="11"/>
      <c r="BWD44" s="11"/>
      <c r="BWE44" s="11"/>
      <c r="BWF44" s="11"/>
      <c r="BWG44" s="11"/>
      <c r="BWH44" s="11"/>
      <c r="BWI44" s="11"/>
      <c r="BWJ44" s="11"/>
      <c r="BWK44" s="11"/>
      <c r="BWL44" s="11"/>
      <c r="BWM44" s="11"/>
      <c r="BWN44" s="11"/>
      <c r="BWO44" s="11"/>
      <c r="BWP44" s="11"/>
      <c r="BWQ44" s="11"/>
      <c r="BWR44" s="11"/>
      <c r="BWS44" s="11"/>
      <c r="BWT44" s="11"/>
      <c r="BWU44" s="11"/>
      <c r="BWV44" s="11"/>
      <c r="BWW44" s="11"/>
      <c r="BWX44" s="11"/>
      <c r="BWY44" s="11"/>
      <c r="BWZ44" s="11"/>
      <c r="BXA44" s="11"/>
      <c r="BXB44" s="11"/>
      <c r="BXC44" s="11"/>
      <c r="BXD44" s="11"/>
      <c r="BXE44" s="11"/>
      <c r="BXF44" s="11"/>
      <c r="BXG44" s="11"/>
      <c r="BXH44" s="11"/>
      <c r="BXI44" s="11"/>
      <c r="BXJ44" s="11"/>
      <c r="BXK44" s="11"/>
      <c r="BXL44" s="11"/>
      <c r="BXM44" s="11"/>
      <c r="BXN44" s="11"/>
      <c r="BXO44" s="11"/>
      <c r="BXP44" s="11"/>
      <c r="BXQ44" s="11"/>
      <c r="BXR44" s="11"/>
      <c r="BXS44" s="11"/>
      <c r="BXT44" s="11"/>
      <c r="BXU44" s="11"/>
      <c r="BXV44" s="11"/>
      <c r="BXW44" s="11"/>
      <c r="BXX44" s="11"/>
      <c r="BXY44" s="11"/>
      <c r="BXZ44" s="11"/>
      <c r="BYA44" s="11"/>
      <c r="BYB44" s="11"/>
      <c r="BYC44" s="11"/>
      <c r="BYD44" s="11"/>
      <c r="BYE44" s="11"/>
      <c r="BYF44" s="11"/>
      <c r="BYG44" s="11"/>
      <c r="BYH44" s="11"/>
      <c r="BYI44" s="11"/>
      <c r="BYJ44" s="11"/>
      <c r="BYK44" s="11"/>
      <c r="BYL44" s="11"/>
      <c r="BYM44" s="11"/>
      <c r="BYN44" s="11"/>
      <c r="BYO44" s="11"/>
      <c r="BYP44" s="11"/>
      <c r="BYQ44" s="11"/>
      <c r="BYR44" s="11"/>
      <c r="BYS44" s="11"/>
      <c r="BYT44" s="11"/>
      <c r="BYU44" s="11"/>
      <c r="BYV44" s="11"/>
      <c r="BYW44" s="11"/>
      <c r="BYX44" s="11"/>
      <c r="BYY44" s="11"/>
      <c r="BYZ44" s="11"/>
      <c r="BZA44" s="11"/>
      <c r="BZB44" s="11"/>
      <c r="BZC44" s="11"/>
      <c r="BZD44" s="11"/>
      <c r="BZE44" s="11"/>
      <c r="BZF44" s="11"/>
      <c r="BZG44" s="11"/>
      <c r="BZH44" s="11"/>
      <c r="BZI44" s="11"/>
      <c r="BZJ44" s="11"/>
      <c r="BZK44" s="11"/>
      <c r="BZL44" s="11"/>
      <c r="BZM44" s="11"/>
      <c r="BZN44" s="11"/>
      <c r="BZO44" s="11"/>
      <c r="BZP44" s="11"/>
      <c r="BZQ44" s="11"/>
      <c r="BZR44" s="11"/>
      <c r="BZS44" s="11"/>
      <c r="BZT44" s="11"/>
      <c r="BZU44" s="11"/>
      <c r="BZV44" s="11"/>
      <c r="BZW44" s="11"/>
      <c r="BZX44" s="11"/>
      <c r="BZY44" s="11"/>
      <c r="BZZ44" s="11"/>
      <c r="CAA44" s="11"/>
      <c r="CAB44" s="11"/>
      <c r="CAC44" s="11"/>
      <c r="CAD44" s="11"/>
      <c r="CAE44" s="11"/>
      <c r="CAF44" s="11"/>
      <c r="CAG44" s="11"/>
      <c r="CAH44" s="11"/>
      <c r="CAI44" s="11"/>
      <c r="CAJ44" s="11"/>
      <c r="CAK44" s="11"/>
      <c r="CAL44" s="11"/>
      <c r="CAM44" s="11"/>
      <c r="CAN44" s="11"/>
      <c r="CAO44" s="11"/>
      <c r="CAP44" s="11"/>
      <c r="CAQ44" s="11"/>
      <c r="CAR44" s="11"/>
      <c r="CAS44" s="11"/>
      <c r="CAT44" s="11"/>
      <c r="CAU44" s="11"/>
      <c r="CAV44" s="11"/>
      <c r="CAW44" s="11"/>
      <c r="CAX44" s="11"/>
      <c r="CAY44" s="11"/>
      <c r="CAZ44" s="11"/>
      <c r="CBA44" s="11"/>
      <c r="CBB44" s="11"/>
      <c r="CBC44" s="11"/>
      <c r="CBD44" s="11"/>
      <c r="CBE44" s="11"/>
      <c r="CBF44" s="11"/>
      <c r="CBG44" s="11"/>
      <c r="CBH44" s="11"/>
      <c r="CBI44" s="11"/>
      <c r="CBJ44" s="11"/>
      <c r="CBK44" s="11"/>
      <c r="CBL44" s="11"/>
      <c r="CBM44" s="11"/>
      <c r="CBN44" s="11"/>
      <c r="CBO44" s="11"/>
      <c r="CBP44" s="11"/>
      <c r="CBQ44" s="11"/>
      <c r="CBR44" s="11"/>
      <c r="CBS44" s="11"/>
      <c r="CBT44" s="11"/>
      <c r="CBU44" s="11"/>
      <c r="CBV44" s="11"/>
      <c r="CBW44" s="11"/>
      <c r="CBX44" s="11"/>
      <c r="CBY44" s="11"/>
      <c r="CBZ44" s="11"/>
      <c r="CCA44" s="11"/>
      <c r="CCB44" s="11"/>
      <c r="CCC44" s="11"/>
      <c r="CCD44" s="11"/>
      <c r="CCE44" s="11"/>
      <c r="CCF44" s="11"/>
      <c r="CCG44" s="11"/>
      <c r="CCH44" s="11"/>
      <c r="CCI44" s="11"/>
      <c r="CCJ44" s="11"/>
      <c r="CCK44" s="11"/>
      <c r="CCL44" s="11"/>
      <c r="CCM44" s="11"/>
      <c r="CCN44" s="11"/>
      <c r="CCO44" s="11"/>
      <c r="CCP44" s="11"/>
      <c r="CCQ44" s="11"/>
      <c r="CCR44" s="11"/>
      <c r="CCS44" s="11"/>
      <c r="CCT44" s="11"/>
      <c r="CCU44" s="11"/>
      <c r="CCV44" s="11"/>
      <c r="CCW44" s="11"/>
      <c r="CCX44" s="11"/>
      <c r="CCY44" s="11"/>
      <c r="CCZ44" s="11"/>
      <c r="CDA44" s="11"/>
      <c r="CDB44" s="11"/>
      <c r="CDC44" s="11"/>
      <c r="CDD44" s="11"/>
      <c r="CDE44" s="11"/>
      <c r="CDF44" s="11"/>
      <c r="CDG44" s="11"/>
      <c r="CDH44" s="11"/>
      <c r="CDI44" s="11"/>
      <c r="CDJ44" s="11"/>
      <c r="CDK44" s="11"/>
      <c r="CDL44" s="11"/>
      <c r="CDM44" s="11"/>
      <c r="CDN44" s="11"/>
      <c r="CDO44" s="11"/>
      <c r="CDP44" s="11"/>
      <c r="CDQ44" s="11"/>
      <c r="CDR44" s="11"/>
      <c r="CDS44" s="11"/>
      <c r="CDT44" s="11"/>
      <c r="CDU44" s="11"/>
      <c r="CDV44" s="11"/>
      <c r="CDW44" s="11"/>
      <c r="CDX44" s="11"/>
      <c r="CDY44" s="11"/>
      <c r="CDZ44" s="11"/>
      <c r="CEA44" s="11"/>
      <c r="CEB44" s="11"/>
      <c r="CEC44" s="11"/>
      <c r="CED44" s="11"/>
      <c r="CEE44" s="11"/>
      <c r="CEF44" s="11"/>
      <c r="CEG44" s="11"/>
      <c r="CEH44" s="11"/>
      <c r="CEI44" s="11"/>
      <c r="CEJ44" s="11"/>
      <c r="CEK44" s="11"/>
      <c r="CEL44" s="11"/>
      <c r="CEM44" s="11"/>
      <c r="CEN44" s="11"/>
      <c r="CEO44" s="11"/>
      <c r="CEP44" s="11"/>
      <c r="CEQ44" s="11"/>
      <c r="CER44" s="11"/>
      <c r="CES44" s="11"/>
      <c r="CET44" s="11"/>
      <c r="CEU44" s="11"/>
      <c r="CEV44" s="11"/>
      <c r="CEW44" s="11"/>
      <c r="CEX44" s="11"/>
      <c r="CEY44" s="11"/>
      <c r="CEZ44" s="11"/>
      <c r="CFA44" s="11"/>
      <c r="CFB44" s="11"/>
      <c r="CFC44" s="11"/>
      <c r="CFD44" s="11"/>
      <c r="CFE44" s="11"/>
      <c r="CFF44" s="11"/>
      <c r="CFG44" s="11"/>
      <c r="CFH44" s="11"/>
      <c r="CFI44" s="11"/>
      <c r="CFJ44" s="11"/>
      <c r="CFK44" s="11"/>
      <c r="CFL44" s="11"/>
      <c r="CFM44" s="11"/>
      <c r="CFN44" s="11"/>
      <c r="CFO44" s="11"/>
      <c r="CFP44" s="11"/>
      <c r="CFQ44" s="11"/>
      <c r="CFR44" s="11"/>
      <c r="CFS44" s="11"/>
      <c r="CFT44" s="11"/>
      <c r="CFU44" s="11"/>
      <c r="CFV44" s="11"/>
      <c r="CFW44" s="11"/>
      <c r="CFX44" s="11"/>
      <c r="CFY44" s="11"/>
      <c r="CFZ44" s="11"/>
      <c r="CGA44" s="11"/>
      <c r="CGB44" s="11"/>
      <c r="CGC44" s="11"/>
      <c r="CGD44" s="11"/>
      <c r="CGE44" s="11"/>
      <c r="CGF44" s="11"/>
      <c r="CGG44" s="11"/>
      <c r="CGH44" s="11"/>
      <c r="CGI44" s="11"/>
      <c r="CGJ44" s="11"/>
      <c r="CGK44" s="11"/>
      <c r="CGL44" s="11"/>
      <c r="CGM44" s="11"/>
      <c r="CGN44" s="11"/>
      <c r="CGO44" s="11"/>
      <c r="CGP44" s="11"/>
      <c r="CGQ44" s="11"/>
      <c r="CGR44" s="11"/>
      <c r="CGS44" s="11"/>
      <c r="CGT44" s="11"/>
      <c r="CGU44" s="11"/>
      <c r="CGV44" s="11"/>
      <c r="CGW44" s="11"/>
      <c r="CGX44" s="11"/>
      <c r="CGY44" s="11"/>
      <c r="CGZ44" s="11"/>
      <c r="CHA44" s="11"/>
      <c r="CHB44" s="11"/>
      <c r="CHC44" s="11"/>
      <c r="CHD44" s="11"/>
      <c r="CHE44" s="11"/>
      <c r="CHF44" s="11"/>
      <c r="CHG44" s="11"/>
      <c r="CHH44" s="11"/>
      <c r="CHI44" s="11"/>
      <c r="CHJ44" s="11"/>
      <c r="CHK44" s="11"/>
      <c r="CHL44" s="11"/>
      <c r="CHM44" s="11"/>
      <c r="CHN44" s="11"/>
      <c r="CHO44" s="11"/>
      <c r="CHP44" s="11"/>
      <c r="CHQ44" s="11"/>
      <c r="CHR44" s="11"/>
      <c r="CHS44" s="11"/>
      <c r="CHT44" s="11"/>
      <c r="CHU44" s="11"/>
      <c r="CHV44" s="11"/>
      <c r="CHW44" s="11"/>
      <c r="CHX44" s="11"/>
      <c r="CHY44" s="11"/>
      <c r="CHZ44" s="11"/>
      <c r="CIA44" s="11"/>
      <c r="CIB44" s="11"/>
      <c r="CIC44" s="11"/>
      <c r="CID44" s="11"/>
      <c r="CIE44" s="11"/>
      <c r="CIF44" s="11"/>
      <c r="CIG44" s="11"/>
      <c r="CIH44" s="11"/>
      <c r="CII44" s="11"/>
      <c r="CIJ44" s="11"/>
      <c r="CIK44" s="11"/>
      <c r="CIL44" s="11"/>
      <c r="CIM44" s="11"/>
      <c r="CIN44" s="11"/>
      <c r="CIO44" s="11"/>
      <c r="CIP44" s="11"/>
      <c r="CIQ44" s="11"/>
      <c r="CIR44" s="11"/>
      <c r="CIS44" s="11"/>
      <c r="CIT44" s="11"/>
      <c r="CIU44" s="11"/>
      <c r="CIV44" s="11"/>
      <c r="CIW44" s="11"/>
      <c r="CIX44" s="11"/>
      <c r="CIY44" s="11"/>
      <c r="CIZ44" s="11"/>
      <c r="CJA44" s="11"/>
      <c r="CJB44" s="11"/>
      <c r="CJC44" s="11"/>
      <c r="CJD44" s="11"/>
      <c r="CJE44" s="11"/>
      <c r="CJF44" s="11"/>
      <c r="CJG44" s="11"/>
      <c r="CJH44" s="11"/>
      <c r="CJI44" s="11"/>
      <c r="CJJ44" s="11"/>
      <c r="CJK44" s="11"/>
      <c r="CJL44" s="11"/>
      <c r="CJM44" s="11"/>
      <c r="CJN44" s="11"/>
      <c r="CJO44" s="11"/>
      <c r="CJP44" s="11"/>
      <c r="CJQ44" s="11"/>
      <c r="CJR44" s="11"/>
      <c r="CJS44" s="11"/>
      <c r="CJT44" s="11"/>
      <c r="CJU44" s="11"/>
      <c r="CJV44" s="11"/>
      <c r="CJW44" s="11"/>
      <c r="CJX44" s="11"/>
      <c r="CJY44" s="11"/>
      <c r="CJZ44" s="11"/>
      <c r="CKA44" s="11"/>
      <c r="CKB44" s="11"/>
      <c r="CKC44" s="11"/>
      <c r="CKD44" s="11"/>
      <c r="CKE44" s="11"/>
      <c r="CKF44" s="11"/>
      <c r="CKG44" s="11"/>
      <c r="CKH44" s="11"/>
      <c r="CKI44" s="11"/>
      <c r="CKJ44" s="11"/>
      <c r="CKK44" s="11"/>
      <c r="CKL44" s="11"/>
      <c r="CKM44" s="11"/>
      <c r="CKN44" s="11"/>
      <c r="CKO44" s="11"/>
      <c r="CKP44" s="11"/>
      <c r="CKQ44" s="11"/>
      <c r="CKR44" s="11"/>
      <c r="CKS44" s="11"/>
      <c r="CKT44" s="11"/>
      <c r="CKU44" s="11"/>
      <c r="CKV44" s="11"/>
      <c r="CKW44" s="11"/>
      <c r="CKX44" s="11"/>
      <c r="CKY44" s="11"/>
      <c r="CKZ44" s="11"/>
      <c r="CLA44" s="11"/>
      <c r="CLB44" s="11"/>
      <c r="CLC44" s="11"/>
      <c r="CLD44" s="11"/>
      <c r="CLE44" s="11"/>
      <c r="CLF44" s="11"/>
      <c r="CLG44" s="11"/>
      <c r="CLH44" s="11"/>
      <c r="CLI44" s="11"/>
      <c r="CLJ44" s="11"/>
      <c r="CLK44" s="11"/>
      <c r="CLL44" s="11"/>
      <c r="CLM44" s="11"/>
      <c r="CLN44" s="11"/>
      <c r="CLO44" s="11"/>
      <c r="CLP44" s="11"/>
      <c r="CLQ44" s="11"/>
      <c r="CLR44" s="11"/>
      <c r="CLS44" s="11"/>
      <c r="CLT44" s="11"/>
      <c r="CLU44" s="11"/>
      <c r="CLV44" s="11"/>
      <c r="CLW44" s="11"/>
      <c r="CLX44" s="11"/>
      <c r="CLY44" s="11"/>
      <c r="CLZ44" s="11"/>
      <c r="CMA44" s="11"/>
      <c r="CMB44" s="11"/>
      <c r="CMC44" s="11"/>
      <c r="CMD44" s="11"/>
      <c r="CME44" s="11"/>
      <c r="CMF44" s="11"/>
      <c r="CMG44" s="11"/>
      <c r="CMH44" s="11"/>
      <c r="CMI44" s="11"/>
      <c r="CMJ44" s="11"/>
      <c r="CMK44" s="11"/>
      <c r="CML44" s="11"/>
      <c r="CMM44" s="11"/>
      <c r="CMN44" s="11"/>
      <c r="CMO44" s="11"/>
      <c r="CMP44" s="11"/>
      <c r="CMQ44" s="11"/>
      <c r="CMR44" s="11"/>
      <c r="CMS44" s="11"/>
      <c r="CMT44" s="11"/>
      <c r="CMU44" s="11"/>
      <c r="CMV44" s="11"/>
      <c r="CMW44" s="11"/>
      <c r="CMX44" s="11"/>
      <c r="CMY44" s="11"/>
      <c r="CMZ44" s="11"/>
      <c r="CNA44" s="11"/>
      <c r="CNB44" s="11"/>
      <c r="CNC44" s="11"/>
      <c r="CND44" s="11"/>
      <c r="CNE44" s="11"/>
      <c r="CNF44" s="11"/>
      <c r="CNG44" s="11"/>
      <c r="CNH44" s="11"/>
      <c r="CNI44" s="11"/>
      <c r="CNJ44" s="11"/>
      <c r="CNK44" s="11"/>
      <c r="CNL44" s="11"/>
      <c r="CNM44" s="11"/>
      <c r="CNN44" s="11"/>
      <c r="CNO44" s="11"/>
      <c r="CNP44" s="11"/>
      <c r="CNQ44" s="11"/>
      <c r="CNR44" s="11"/>
      <c r="CNS44" s="11"/>
      <c r="CNT44" s="11"/>
      <c r="CNU44" s="11"/>
      <c r="CNV44" s="11"/>
      <c r="CNW44" s="11"/>
      <c r="CNX44" s="11"/>
      <c r="CNY44" s="11"/>
      <c r="CNZ44" s="11"/>
      <c r="COA44" s="11"/>
      <c r="COB44" s="11"/>
      <c r="COC44" s="11"/>
      <c r="COD44" s="11"/>
      <c r="COE44" s="11"/>
      <c r="COF44" s="11"/>
      <c r="COG44" s="11"/>
      <c r="COH44" s="11"/>
      <c r="COI44" s="11"/>
      <c r="COJ44" s="11"/>
      <c r="COK44" s="11"/>
      <c r="COL44" s="11"/>
      <c r="COM44" s="11"/>
      <c r="CON44" s="11"/>
      <c r="COO44" s="11"/>
      <c r="COP44" s="11"/>
      <c r="COQ44" s="11"/>
      <c r="COR44" s="11"/>
      <c r="COS44" s="11"/>
      <c r="COT44" s="11"/>
      <c r="COU44" s="11"/>
      <c r="COV44" s="11"/>
      <c r="COW44" s="11"/>
      <c r="COX44" s="11"/>
      <c r="COY44" s="11"/>
      <c r="COZ44" s="11"/>
      <c r="CPA44" s="11"/>
      <c r="CPB44" s="11"/>
      <c r="CPC44" s="11"/>
      <c r="CPD44" s="11"/>
      <c r="CPE44" s="11"/>
      <c r="CPF44" s="11"/>
      <c r="CPG44" s="11"/>
      <c r="CPH44" s="11"/>
      <c r="CPI44" s="11"/>
      <c r="CPJ44" s="11"/>
      <c r="CPK44" s="11"/>
      <c r="CPL44" s="11"/>
      <c r="CPM44" s="11"/>
      <c r="CPN44" s="11"/>
      <c r="CPO44" s="11"/>
      <c r="CPP44" s="11"/>
      <c r="CPQ44" s="11"/>
      <c r="CPR44" s="11"/>
      <c r="CPS44" s="11"/>
      <c r="CPT44" s="11"/>
      <c r="CPU44" s="11"/>
      <c r="CPV44" s="11"/>
      <c r="CPW44" s="11"/>
      <c r="CPX44" s="11"/>
      <c r="CPY44" s="11"/>
      <c r="CPZ44" s="11"/>
      <c r="CQA44" s="11"/>
      <c r="CQB44" s="11"/>
      <c r="CQC44" s="11"/>
      <c r="CQD44" s="11"/>
      <c r="CQE44" s="11"/>
      <c r="CQF44" s="11"/>
      <c r="CQG44" s="11"/>
      <c r="CQH44" s="11"/>
      <c r="CQI44" s="11"/>
      <c r="CQJ44" s="11"/>
      <c r="CQK44" s="11"/>
      <c r="CQL44" s="11"/>
      <c r="CQM44" s="11"/>
      <c r="CQN44" s="11"/>
      <c r="CQO44" s="11"/>
      <c r="CQP44" s="11"/>
      <c r="CQQ44" s="11"/>
      <c r="CQR44" s="11"/>
      <c r="CQS44" s="11"/>
      <c r="CQT44" s="11"/>
      <c r="CQU44" s="11"/>
      <c r="CQV44" s="11"/>
      <c r="CQW44" s="11"/>
      <c r="CQX44" s="11"/>
      <c r="CQY44" s="11"/>
      <c r="CQZ44" s="11"/>
      <c r="CRA44" s="11"/>
      <c r="CRB44" s="11"/>
      <c r="CRC44" s="11"/>
      <c r="CRD44" s="11"/>
      <c r="CRE44" s="11"/>
      <c r="CRF44" s="11"/>
      <c r="CRG44" s="11"/>
      <c r="CRH44" s="11"/>
      <c r="CRI44" s="11"/>
      <c r="CRJ44" s="11"/>
      <c r="CRK44" s="11"/>
      <c r="CRL44" s="11"/>
      <c r="CRM44" s="11"/>
      <c r="CRN44" s="11"/>
      <c r="CRO44" s="11"/>
      <c r="CRP44" s="11"/>
      <c r="CRQ44" s="11"/>
      <c r="CRR44" s="11"/>
      <c r="CRS44" s="11"/>
      <c r="CRT44" s="11"/>
      <c r="CRU44" s="11"/>
      <c r="CRV44" s="11"/>
      <c r="CRW44" s="11"/>
      <c r="CRX44" s="11"/>
      <c r="CRY44" s="11"/>
      <c r="CRZ44" s="11"/>
      <c r="CSA44" s="11"/>
      <c r="CSB44" s="11"/>
      <c r="CSC44" s="11"/>
      <c r="CSD44" s="11"/>
      <c r="CSE44" s="11"/>
      <c r="CSF44" s="11"/>
      <c r="CSG44" s="11"/>
      <c r="CSH44" s="11"/>
      <c r="CSI44" s="11"/>
      <c r="CSJ44" s="11"/>
      <c r="CSK44" s="11"/>
      <c r="CSL44" s="11"/>
      <c r="CSM44" s="11"/>
      <c r="CSN44" s="11"/>
      <c r="CSO44" s="11"/>
      <c r="CSP44" s="11"/>
      <c r="CSQ44" s="11"/>
      <c r="CSR44" s="11"/>
      <c r="CSS44" s="11"/>
      <c r="CST44" s="11"/>
      <c r="CSU44" s="11"/>
      <c r="CSV44" s="11"/>
      <c r="CSW44" s="11"/>
      <c r="CSX44" s="11"/>
      <c r="CSY44" s="11"/>
      <c r="CSZ44" s="11"/>
      <c r="CTA44" s="11"/>
      <c r="CTB44" s="11"/>
      <c r="CTC44" s="11"/>
      <c r="CTD44" s="11"/>
      <c r="CTE44" s="11"/>
      <c r="CTF44" s="11"/>
      <c r="CTG44" s="11"/>
      <c r="CTH44" s="11"/>
      <c r="CTI44" s="11"/>
      <c r="CTJ44" s="11"/>
      <c r="CTK44" s="11"/>
      <c r="CTL44" s="11"/>
      <c r="CTM44" s="11"/>
      <c r="CTN44" s="11"/>
      <c r="CTO44" s="11"/>
      <c r="CTP44" s="11"/>
      <c r="CTQ44" s="11"/>
      <c r="CTR44" s="11"/>
      <c r="CTS44" s="11"/>
      <c r="CTT44" s="11"/>
      <c r="CTU44" s="11"/>
      <c r="CTV44" s="11"/>
      <c r="CTW44" s="11"/>
      <c r="CTX44" s="11"/>
      <c r="CTY44" s="11"/>
      <c r="CTZ44" s="11"/>
      <c r="CUA44" s="11"/>
      <c r="CUB44" s="11"/>
      <c r="CUC44" s="11"/>
      <c r="CUD44" s="11"/>
      <c r="CUE44" s="11"/>
      <c r="CUF44" s="11"/>
      <c r="CUG44" s="11"/>
      <c r="CUH44" s="11"/>
      <c r="CUI44" s="11"/>
      <c r="CUJ44" s="11"/>
      <c r="CUK44" s="11"/>
      <c r="CUL44" s="11"/>
      <c r="CUM44" s="11"/>
      <c r="CUN44" s="11"/>
      <c r="CUO44" s="11"/>
      <c r="CUP44" s="11"/>
      <c r="CUQ44" s="11"/>
      <c r="CUR44" s="11"/>
      <c r="CUS44" s="11"/>
      <c r="CUT44" s="11"/>
      <c r="CUU44" s="11"/>
      <c r="CUV44" s="11"/>
      <c r="CUW44" s="11"/>
      <c r="CUX44" s="11"/>
      <c r="CUY44" s="11"/>
      <c r="CUZ44" s="11"/>
      <c r="CVA44" s="11"/>
      <c r="CVB44" s="11"/>
      <c r="CVC44" s="11"/>
      <c r="CVD44" s="11"/>
      <c r="CVE44" s="11"/>
      <c r="CVF44" s="11"/>
      <c r="CVG44" s="11"/>
      <c r="CVH44" s="11"/>
      <c r="CVI44" s="11"/>
      <c r="CVJ44" s="11"/>
      <c r="CVK44" s="11"/>
      <c r="CVL44" s="11"/>
      <c r="CVM44" s="11"/>
      <c r="CVN44" s="11"/>
      <c r="CVO44" s="11"/>
      <c r="CVP44" s="11"/>
      <c r="CVQ44" s="11"/>
      <c r="CVR44" s="11"/>
      <c r="CVS44" s="11"/>
      <c r="CVT44" s="11"/>
      <c r="CVU44" s="11"/>
      <c r="CVV44" s="11"/>
      <c r="CVW44" s="11"/>
      <c r="CVX44" s="11"/>
      <c r="CVY44" s="11"/>
      <c r="CVZ44" s="11"/>
      <c r="CWA44" s="11"/>
      <c r="CWB44" s="11"/>
      <c r="CWC44" s="11"/>
      <c r="CWD44" s="11"/>
      <c r="CWE44" s="11"/>
      <c r="CWF44" s="11"/>
      <c r="CWG44" s="11"/>
      <c r="CWH44" s="11"/>
      <c r="CWI44" s="11"/>
      <c r="CWJ44" s="11"/>
      <c r="CWK44" s="11"/>
      <c r="CWL44" s="11"/>
      <c r="CWM44" s="11"/>
      <c r="CWN44" s="11"/>
      <c r="CWO44" s="11"/>
      <c r="CWP44" s="11"/>
      <c r="CWQ44" s="11"/>
      <c r="CWR44" s="11"/>
      <c r="CWS44" s="11"/>
      <c r="CWT44" s="11"/>
      <c r="CWU44" s="11"/>
      <c r="CWV44" s="11"/>
      <c r="CWW44" s="11"/>
      <c r="CWX44" s="11"/>
      <c r="CWY44" s="11"/>
      <c r="CWZ44" s="11"/>
      <c r="CXA44" s="11"/>
      <c r="CXB44" s="11"/>
      <c r="CXC44" s="11"/>
      <c r="CXD44" s="11"/>
      <c r="CXE44" s="11"/>
      <c r="CXF44" s="11"/>
      <c r="CXG44" s="11"/>
      <c r="CXH44" s="11"/>
      <c r="CXI44" s="11"/>
      <c r="CXJ44" s="11"/>
      <c r="CXK44" s="11"/>
      <c r="CXL44" s="11"/>
      <c r="CXM44" s="11"/>
      <c r="CXN44" s="11"/>
      <c r="CXO44" s="11"/>
      <c r="CXP44" s="11"/>
      <c r="CXQ44" s="11"/>
      <c r="CXR44" s="11"/>
      <c r="CXS44" s="11"/>
      <c r="CXT44" s="11"/>
      <c r="CXU44" s="11"/>
      <c r="CXV44" s="11"/>
      <c r="CXW44" s="11"/>
      <c r="CXX44" s="11"/>
      <c r="CXY44" s="11"/>
      <c r="CXZ44" s="11"/>
      <c r="CYA44" s="11"/>
      <c r="CYB44" s="11"/>
      <c r="CYC44" s="11"/>
      <c r="CYD44" s="11"/>
      <c r="CYE44" s="11"/>
      <c r="CYF44" s="11"/>
      <c r="CYG44" s="11"/>
      <c r="CYH44" s="11"/>
      <c r="CYI44" s="11"/>
      <c r="CYJ44" s="11"/>
      <c r="CYK44" s="11"/>
      <c r="CYL44" s="11"/>
      <c r="CYM44" s="11"/>
      <c r="CYN44" s="11"/>
      <c r="CYO44" s="11"/>
      <c r="CYP44" s="11"/>
      <c r="CYQ44" s="11"/>
      <c r="CYR44" s="11"/>
      <c r="CYS44" s="11"/>
      <c r="CYT44" s="11"/>
      <c r="CYU44" s="11"/>
      <c r="CYV44" s="11"/>
      <c r="CYW44" s="11"/>
      <c r="CYX44" s="11"/>
      <c r="CYY44" s="11"/>
      <c r="CYZ44" s="11"/>
      <c r="CZA44" s="11"/>
      <c r="CZB44" s="11"/>
      <c r="CZC44" s="11"/>
      <c r="CZD44" s="11"/>
      <c r="CZE44" s="11"/>
      <c r="CZF44" s="11"/>
      <c r="CZG44" s="11"/>
      <c r="CZH44" s="11"/>
      <c r="CZI44" s="11"/>
      <c r="CZJ44" s="11"/>
      <c r="CZK44" s="11"/>
      <c r="CZL44" s="11"/>
      <c r="CZM44" s="11"/>
      <c r="CZN44" s="11"/>
      <c r="CZO44" s="11"/>
      <c r="CZP44" s="11"/>
      <c r="CZQ44" s="11"/>
      <c r="CZR44" s="11"/>
      <c r="CZS44" s="11"/>
      <c r="CZT44" s="11"/>
      <c r="CZU44" s="11"/>
      <c r="CZV44" s="11"/>
      <c r="CZW44" s="11"/>
      <c r="CZX44" s="11"/>
      <c r="CZY44" s="11"/>
      <c r="CZZ44" s="11"/>
      <c r="DAA44" s="11"/>
      <c r="DAB44" s="11"/>
      <c r="DAC44" s="11"/>
      <c r="DAD44" s="11"/>
      <c r="DAE44" s="11"/>
      <c r="DAF44" s="11"/>
      <c r="DAG44" s="11"/>
      <c r="DAH44" s="11"/>
      <c r="DAI44" s="11"/>
      <c r="DAJ44" s="11"/>
      <c r="DAK44" s="11"/>
      <c r="DAL44" s="11"/>
      <c r="DAM44" s="11"/>
      <c r="DAN44" s="11"/>
      <c r="DAO44" s="11"/>
      <c r="DAP44" s="11"/>
      <c r="DAQ44" s="11"/>
      <c r="DAR44" s="11"/>
      <c r="DAS44" s="11"/>
      <c r="DAT44" s="11"/>
      <c r="DAU44" s="11"/>
      <c r="DAV44" s="11"/>
      <c r="DAW44" s="11"/>
      <c r="DAX44" s="11"/>
      <c r="DAY44" s="11"/>
      <c r="DAZ44" s="11"/>
      <c r="DBA44" s="11"/>
      <c r="DBB44" s="11"/>
      <c r="DBC44" s="11"/>
      <c r="DBD44" s="11"/>
      <c r="DBE44" s="11"/>
      <c r="DBF44" s="11"/>
      <c r="DBG44" s="11"/>
      <c r="DBH44" s="11"/>
      <c r="DBI44" s="11"/>
      <c r="DBJ44" s="11"/>
      <c r="DBK44" s="11"/>
      <c r="DBL44" s="11"/>
      <c r="DBM44" s="11"/>
      <c r="DBN44" s="11"/>
      <c r="DBO44" s="11"/>
      <c r="DBP44" s="11"/>
      <c r="DBQ44" s="11"/>
      <c r="DBR44" s="11"/>
      <c r="DBS44" s="11"/>
      <c r="DBT44" s="11"/>
      <c r="DBU44" s="11"/>
      <c r="DBV44" s="11"/>
      <c r="DBW44" s="11"/>
      <c r="DBX44" s="11"/>
      <c r="DBY44" s="11"/>
      <c r="DBZ44" s="11"/>
      <c r="DCA44" s="11"/>
      <c r="DCB44" s="11"/>
      <c r="DCC44" s="11"/>
      <c r="DCD44" s="11"/>
      <c r="DCE44" s="11"/>
      <c r="DCF44" s="11"/>
      <c r="DCG44" s="11"/>
      <c r="DCH44" s="11"/>
      <c r="DCI44" s="11"/>
      <c r="DCJ44" s="11"/>
      <c r="DCK44" s="11"/>
      <c r="DCL44" s="11"/>
      <c r="DCM44" s="11"/>
      <c r="DCN44" s="11"/>
      <c r="DCO44" s="11"/>
      <c r="DCP44" s="11"/>
      <c r="DCQ44" s="11"/>
      <c r="DCR44" s="11"/>
      <c r="DCS44" s="11"/>
      <c r="DCT44" s="11"/>
      <c r="DCU44" s="11"/>
      <c r="DCV44" s="11"/>
      <c r="DCW44" s="11"/>
      <c r="DCX44" s="11"/>
      <c r="DCY44" s="11"/>
      <c r="DCZ44" s="11"/>
      <c r="DDA44" s="11"/>
      <c r="DDB44" s="11"/>
      <c r="DDC44" s="11"/>
      <c r="DDD44" s="11"/>
      <c r="DDE44" s="11"/>
      <c r="DDF44" s="11"/>
      <c r="DDG44" s="11"/>
      <c r="DDH44" s="11"/>
      <c r="DDI44" s="11"/>
      <c r="DDJ44" s="11"/>
      <c r="DDK44" s="11"/>
      <c r="DDL44" s="11"/>
      <c r="DDM44" s="11"/>
      <c r="DDN44" s="11"/>
      <c r="DDO44" s="11"/>
      <c r="DDP44" s="11"/>
      <c r="DDQ44" s="11"/>
      <c r="DDR44" s="11"/>
      <c r="DDS44" s="11"/>
      <c r="DDT44" s="11"/>
      <c r="DDU44" s="11"/>
      <c r="DDV44" s="11"/>
      <c r="DDW44" s="11"/>
      <c r="DDX44" s="11"/>
      <c r="DDY44" s="11"/>
      <c r="DDZ44" s="11"/>
      <c r="DEA44" s="11"/>
      <c r="DEB44" s="11"/>
      <c r="DEC44" s="11"/>
      <c r="DED44" s="11"/>
      <c r="DEE44" s="11"/>
      <c r="DEF44" s="11"/>
      <c r="DEG44" s="11"/>
      <c r="DEH44" s="11"/>
      <c r="DEI44" s="11"/>
      <c r="DEJ44" s="11"/>
      <c r="DEK44" s="11"/>
      <c r="DEL44" s="11"/>
      <c r="DEM44" s="11"/>
      <c r="DEN44" s="11"/>
      <c r="DEO44" s="11"/>
      <c r="DEP44" s="11"/>
      <c r="DEQ44" s="11"/>
      <c r="DER44" s="11"/>
      <c r="DES44" s="11"/>
      <c r="DET44" s="11"/>
      <c r="DEU44" s="11"/>
      <c r="DEV44" s="11"/>
      <c r="DEW44" s="11"/>
      <c r="DEX44" s="11"/>
      <c r="DEY44" s="11"/>
      <c r="DEZ44" s="11"/>
      <c r="DFA44" s="11"/>
      <c r="DFB44" s="11"/>
      <c r="DFC44" s="11"/>
      <c r="DFD44" s="11"/>
      <c r="DFE44" s="11"/>
      <c r="DFF44" s="11"/>
      <c r="DFG44" s="11"/>
      <c r="DFH44" s="11"/>
      <c r="DFI44" s="11"/>
      <c r="DFJ44" s="11"/>
      <c r="DFK44" s="11"/>
      <c r="DFL44" s="11"/>
      <c r="DFM44" s="11"/>
      <c r="DFN44" s="11"/>
      <c r="DFO44" s="11"/>
      <c r="DFP44" s="11"/>
      <c r="DFQ44" s="11"/>
      <c r="DFR44" s="11"/>
      <c r="DFS44" s="11"/>
      <c r="DFT44" s="11"/>
      <c r="DFU44" s="11"/>
      <c r="DFV44" s="11"/>
      <c r="DFW44" s="11"/>
      <c r="DFX44" s="11"/>
      <c r="DFY44" s="11"/>
      <c r="DFZ44" s="11"/>
      <c r="DGA44" s="11"/>
      <c r="DGB44" s="11"/>
      <c r="DGC44" s="11"/>
      <c r="DGD44" s="11"/>
      <c r="DGE44" s="11"/>
      <c r="DGF44" s="11"/>
      <c r="DGG44" s="11"/>
      <c r="DGH44" s="11"/>
      <c r="DGI44" s="11"/>
      <c r="DGJ44" s="11"/>
      <c r="DGK44" s="11"/>
      <c r="DGL44" s="11"/>
      <c r="DGM44" s="11"/>
      <c r="DGN44" s="11"/>
      <c r="DGO44" s="11"/>
      <c r="DGP44" s="11"/>
      <c r="DGQ44" s="11"/>
      <c r="DGR44" s="11"/>
      <c r="DGS44" s="11"/>
      <c r="DGT44" s="11"/>
      <c r="DGU44" s="11"/>
      <c r="DGV44" s="11"/>
      <c r="DGW44" s="11"/>
      <c r="DGX44" s="11"/>
      <c r="DGY44" s="11"/>
      <c r="DGZ44" s="11"/>
      <c r="DHA44" s="11"/>
      <c r="DHB44" s="11"/>
      <c r="DHC44" s="11"/>
      <c r="DHD44" s="11"/>
      <c r="DHE44" s="11"/>
      <c r="DHF44" s="11"/>
      <c r="DHG44" s="11"/>
      <c r="DHH44" s="11"/>
      <c r="DHI44" s="11"/>
      <c r="DHJ44" s="11"/>
      <c r="DHK44" s="11"/>
      <c r="DHL44" s="11"/>
      <c r="DHM44" s="11"/>
      <c r="DHN44" s="11"/>
      <c r="DHO44" s="11"/>
      <c r="DHP44" s="11"/>
      <c r="DHQ44" s="11"/>
      <c r="DHR44" s="11"/>
      <c r="DHS44" s="11"/>
      <c r="DHT44" s="11"/>
      <c r="DHU44" s="11"/>
      <c r="DHV44" s="11"/>
      <c r="DHW44" s="11"/>
      <c r="DHX44" s="11"/>
      <c r="DHY44" s="11"/>
      <c r="DHZ44" s="11"/>
      <c r="DIA44" s="11"/>
      <c r="DIB44" s="11"/>
      <c r="DIC44" s="11"/>
      <c r="DID44" s="11"/>
      <c r="DIE44" s="11"/>
      <c r="DIF44" s="11"/>
      <c r="DIG44" s="11"/>
      <c r="DIH44" s="11"/>
      <c r="DII44" s="11"/>
      <c r="DIJ44" s="11"/>
      <c r="DIK44" s="11"/>
      <c r="DIL44" s="11"/>
      <c r="DIM44" s="11"/>
      <c r="DIN44" s="11"/>
      <c r="DIO44" s="11"/>
      <c r="DIP44" s="11"/>
      <c r="DIQ44" s="11"/>
      <c r="DIR44" s="11"/>
      <c r="DIS44" s="11"/>
      <c r="DIT44" s="11"/>
      <c r="DIU44" s="11"/>
      <c r="DIV44" s="11"/>
      <c r="DIW44" s="11"/>
      <c r="DIX44" s="11"/>
      <c r="DIY44" s="11"/>
      <c r="DIZ44" s="11"/>
      <c r="DJA44" s="11"/>
      <c r="DJB44" s="11"/>
      <c r="DJC44" s="11"/>
      <c r="DJD44" s="11"/>
      <c r="DJE44" s="11"/>
      <c r="DJF44" s="11"/>
      <c r="DJG44" s="11"/>
      <c r="DJH44" s="11"/>
      <c r="DJI44" s="11"/>
      <c r="DJJ44" s="11"/>
      <c r="DJK44" s="11"/>
      <c r="DJL44" s="11"/>
      <c r="DJM44" s="11"/>
      <c r="DJN44" s="11"/>
      <c r="DJO44" s="11"/>
      <c r="DJP44" s="11"/>
      <c r="DJQ44" s="11"/>
      <c r="DJR44" s="11"/>
      <c r="DJS44" s="11"/>
      <c r="DJT44" s="11"/>
      <c r="DJU44" s="11"/>
      <c r="DJV44" s="11"/>
      <c r="DJW44" s="11"/>
      <c r="DJX44" s="11"/>
      <c r="DJY44" s="11"/>
      <c r="DJZ44" s="11"/>
      <c r="DKA44" s="11"/>
      <c r="DKB44" s="11"/>
      <c r="DKC44" s="11"/>
      <c r="DKD44" s="11"/>
      <c r="DKE44" s="11"/>
      <c r="DKF44" s="11"/>
      <c r="DKG44" s="11"/>
      <c r="DKH44" s="11"/>
      <c r="DKI44" s="11"/>
      <c r="DKJ44" s="11"/>
      <c r="DKK44" s="11"/>
      <c r="DKL44" s="11"/>
      <c r="DKM44" s="11"/>
      <c r="DKN44" s="11"/>
      <c r="DKO44" s="11"/>
      <c r="DKP44" s="11"/>
      <c r="DKQ44" s="11"/>
      <c r="DKR44" s="11"/>
      <c r="DKS44" s="11"/>
      <c r="DKT44" s="11"/>
      <c r="DKU44" s="11"/>
      <c r="DKV44" s="11"/>
      <c r="DKW44" s="11"/>
      <c r="DKX44" s="11"/>
      <c r="DKY44" s="11"/>
      <c r="DKZ44" s="11"/>
      <c r="DLA44" s="11"/>
      <c r="DLB44" s="11"/>
      <c r="DLC44" s="11"/>
      <c r="DLD44" s="11"/>
      <c r="DLE44" s="11"/>
      <c r="DLF44" s="11"/>
      <c r="DLG44" s="11"/>
      <c r="DLH44" s="11"/>
      <c r="DLI44" s="11"/>
      <c r="DLJ44" s="11"/>
      <c r="DLK44" s="11"/>
      <c r="DLL44" s="11"/>
      <c r="DLM44" s="11"/>
      <c r="DLN44" s="11"/>
      <c r="DLO44" s="11"/>
      <c r="DLP44" s="11"/>
      <c r="DLQ44" s="11"/>
      <c r="DLR44" s="11"/>
      <c r="DLS44" s="11"/>
      <c r="DLT44" s="11"/>
      <c r="DLU44" s="11"/>
      <c r="DLV44" s="11"/>
      <c r="DLW44" s="11"/>
      <c r="DLX44" s="11"/>
      <c r="DLY44" s="11"/>
      <c r="DLZ44" s="11"/>
      <c r="DMA44" s="11"/>
      <c r="DMB44" s="11"/>
      <c r="DMC44" s="11"/>
      <c r="DMD44" s="11"/>
      <c r="DME44" s="11"/>
      <c r="DMF44" s="11"/>
      <c r="DMG44" s="11"/>
      <c r="DMH44" s="11"/>
      <c r="DMI44" s="11"/>
      <c r="DMJ44" s="11"/>
      <c r="DMK44" s="11"/>
      <c r="DML44" s="11"/>
      <c r="DMM44" s="11"/>
      <c r="DMN44" s="11"/>
      <c r="DMO44" s="11"/>
      <c r="DMP44" s="11"/>
      <c r="DMQ44" s="11"/>
      <c r="DMR44" s="11"/>
      <c r="DMS44" s="11"/>
      <c r="DMT44" s="11"/>
      <c r="DMU44" s="11"/>
      <c r="DMV44" s="11"/>
      <c r="DMW44" s="11"/>
      <c r="DMX44" s="11"/>
      <c r="DMY44" s="11"/>
      <c r="DMZ44" s="11"/>
      <c r="DNA44" s="11"/>
      <c r="DNB44" s="11"/>
      <c r="DNC44" s="11"/>
      <c r="DND44" s="11"/>
      <c r="DNE44" s="11"/>
      <c r="DNF44" s="11"/>
      <c r="DNG44" s="11"/>
      <c r="DNH44" s="11"/>
      <c r="DNI44" s="11"/>
      <c r="DNJ44" s="11"/>
      <c r="DNK44" s="11"/>
      <c r="DNL44" s="11"/>
      <c r="DNM44" s="11"/>
      <c r="DNN44" s="11"/>
      <c r="DNO44" s="11"/>
      <c r="DNP44" s="11"/>
      <c r="DNQ44" s="11"/>
      <c r="DNR44" s="11"/>
      <c r="DNS44" s="11"/>
      <c r="DNT44" s="11"/>
      <c r="DNU44" s="11"/>
      <c r="DNV44" s="11"/>
      <c r="DNW44" s="11"/>
      <c r="DNX44" s="11"/>
      <c r="DNY44" s="11"/>
      <c r="DNZ44" s="11"/>
      <c r="DOA44" s="11"/>
      <c r="DOB44" s="11"/>
      <c r="DOC44" s="11"/>
      <c r="DOD44" s="11"/>
      <c r="DOE44" s="11"/>
      <c r="DOF44" s="11"/>
      <c r="DOG44" s="11"/>
      <c r="DOH44" s="11"/>
      <c r="DOI44" s="11"/>
      <c r="DOJ44" s="11"/>
      <c r="DOK44" s="11"/>
      <c r="DOL44" s="11"/>
      <c r="DOM44" s="11"/>
      <c r="DON44" s="11"/>
      <c r="DOO44" s="11"/>
      <c r="DOP44" s="11"/>
      <c r="DOQ44" s="11"/>
      <c r="DOR44" s="11"/>
      <c r="DOS44" s="11"/>
      <c r="DOT44" s="11"/>
      <c r="DOU44" s="11"/>
      <c r="DOV44" s="11"/>
      <c r="DOW44" s="11"/>
      <c r="DOX44" s="11"/>
      <c r="DOY44" s="11"/>
      <c r="DOZ44" s="11"/>
      <c r="DPA44" s="11"/>
      <c r="DPB44" s="11"/>
      <c r="DPC44" s="11"/>
      <c r="DPD44" s="11"/>
      <c r="DPE44" s="11"/>
      <c r="DPF44" s="11"/>
      <c r="DPG44" s="11"/>
      <c r="DPH44" s="11"/>
      <c r="DPI44" s="11"/>
      <c r="DPJ44" s="11"/>
      <c r="DPK44" s="11"/>
      <c r="DPL44" s="11"/>
      <c r="DPM44" s="11"/>
      <c r="DPN44" s="11"/>
      <c r="DPO44" s="11"/>
      <c r="DPP44" s="11"/>
      <c r="DPQ44" s="11"/>
      <c r="DPR44" s="11"/>
      <c r="DPS44" s="11"/>
      <c r="DPT44" s="11"/>
      <c r="DPU44" s="11"/>
      <c r="DPV44" s="11"/>
      <c r="DPW44" s="11"/>
      <c r="DPX44" s="11"/>
      <c r="DPY44" s="11"/>
      <c r="DPZ44" s="11"/>
      <c r="DQA44" s="11"/>
      <c r="DQB44" s="11"/>
      <c r="DQC44" s="11"/>
      <c r="DQD44" s="11"/>
      <c r="DQE44" s="11"/>
      <c r="DQF44" s="11"/>
      <c r="DQG44" s="11"/>
      <c r="DQH44" s="11"/>
      <c r="DQI44" s="11"/>
      <c r="DQJ44" s="11"/>
      <c r="DQK44" s="11"/>
      <c r="DQL44" s="11"/>
      <c r="DQM44" s="11"/>
      <c r="DQN44" s="11"/>
      <c r="DQO44" s="11"/>
      <c r="DQP44" s="11"/>
      <c r="DQQ44" s="11"/>
      <c r="DQR44" s="11"/>
      <c r="DQS44" s="11"/>
      <c r="DQT44" s="11"/>
      <c r="DQU44" s="11"/>
      <c r="DQV44" s="11"/>
      <c r="DQW44" s="11"/>
      <c r="DQX44" s="11"/>
      <c r="DQY44" s="11"/>
      <c r="DQZ44" s="11"/>
      <c r="DRA44" s="11"/>
      <c r="DRB44" s="11"/>
      <c r="DRC44" s="11"/>
      <c r="DRD44" s="11"/>
      <c r="DRE44" s="11"/>
      <c r="DRF44" s="11"/>
      <c r="DRG44" s="11"/>
      <c r="DRH44" s="11"/>
      <c r="DRI44" s="11"/>
      <c r="DRJ44" s="11"/>
      <c r="DRK44" s="11"/>
      <c r="DRL44" s="11"/>
      <c r="DRM44" s="11"/>
      <c r="DRN44" s="11"/>
      <c r="DRO44" s="11"/>
      <c r="DRP44" s="11"/>
      <c r="DRQ44" s="11"/>
      <c r="DRR44" s="11"/>
      <c r="DRS44" s="11"/>
      <c r="DRT44" s="11"/>
      <c r="DRU44" s="11"/>
      <c r="DRV44" s="11"/>
      <c r="DRW44" s="11"/>
      <c r="DRX44" s="11"/>
      <c r="DRY44" s="11"/>
      <c r="DRZ44" s="11"/>
      <c r="DSA44" s="11"/>
      <c r="DSB44" s="11"/>
      <c r="DSC44" s="11"/>
      <c r="DSD44" s="11"/>
      <c r="DSE44" s="11"/>
      <c r="DSF44" s="11"/>
      <c r="DSG44" s="11"/>
      <c r="DSH44" s="11"/>
      <c r="DSI44" s="11"/>
      <c r="DSJ44" s="11"/>
      <c r="DSK44" s="11"/>
      <c r="DSL44" s="11"/>
      <c r="DSM44" s="11"/>
      <c r="DSN44" s="11"/>
      <c r="DSO44" s="11"/>
      <c r="DSP44" s="11"/>
      <c r="DSQ44" s="11"/>
      <c r="DSR44" s="11"/>
      <c r="DSS44" s="11"/>
      <c r="DST44" s="11"/>
      <c r="DSU44" s="11"/>
      <c r="DSV44" s="11"/>
      <c r="DSW44" s="11"/>
      <c r="DSX44" s="11"/>
      <c r="DSY44" s="11"/>
      <c r="DSZ44" s="11"/>
      <c r="DTA44" s="11"/>
      <c r="DTB44" s="11"/>
      <c r="DTC44" s="11"/>
      <c r="DTD44" s="11"/>
      <c r="DTE44" s="11"/>
      <c r="DTF44" s="11"/>
      <c r="DTG44" s="11"/>
      <c r="DTH44" s="11"/>
      <c r="DTI44" s="11"/>
      <c r="DTJ44" s="11"/>
      <c r="DTK44" s="11"/>
      <c r="DTL44" s="11"/>
      <c r="DTM44" s="11"/>
      <c r="DTN44" s="11"/>
      <c r="DTO44" s="11"/>
      <c r="DTP44" s="11"/>
      <c r="DTQ44" s="11"/>
      <c r="DTR44" s="11"/>
      <c r="DTS44" s="11"/>
      <c r="DTT44" s="11"/>
      <c r="DTU44" s="11"/>
      <c r="DTV44" s="11"/>
      <c r="DTW44" s="11"/>
      <c r="DTX44" s="11"/>
      <c r="DTY44" s="11"/>
      <c r="DTZ44" s="11"/>
      <c r="DUA44" s="11"/>
      <c r="DUB44" s="11"/>
      <c r="DUC44" s="11"/>
      <c r="DUD44" s="11"/>
      <c r="DUE44" s="11"/>
      <c r="DUF44" s="11"/>
      <c r="DUG44" s="11"/>
      <c r="DUH44" s="11"/>
      <c r="DUI44" s="11"/>
      <c r="DUJ44" s="11"/>
      <c r="DUK44" s="11"/>
      <c r="DUL44" s="11"/>
      <c r="DUM44" s="11"/>
      <c r="DUN44" s="11"/>
      <c r="DUO44" s="11"/>
      <c r="DUP44" s="11"/>
      <c r="DUQ44" s="11"/>
      <c r="DUR44" s="11"/>
      <c r="DUS44" s="11"/>
      <c r="DUT44" s="11"/>
      <c r="DUU44" s="11"/>
      <c r="DUV44" s="11"/>
      <c r="DUW44" s="11"/>
      <c r="DUX44" s="11"/>
      <c r="DUY44" s="11"/>
      <c r="DUZ44" s="11"/>
      <c r="DVA44" s="11"/>
      <c r="DVB44" s="11"/>
      <c r="DVC44" s="11"/>
      <c r="DVD44" s="11"/>
      <c r="DVE44" s="11"/>
      <c r="DVF44" s="11"/>
      <c r="DVG44" s="11"/>
      <c r="DVH44" s="11"/>
      <c r="DVI44" s="11"/>
      <c r="DVJ44" s="11"/>
      <c r="DVK44" s="11"/>
      <c r="DVL44" s="11"/>
      <c r="DVM44" s="11"/>
      <c r="DVN44" s="11"/>
      <c r="DVO44" s="11"/>
      <c r="DVP44" s="11"/>
      <c r="DVQ44" s="11"/>
      <c r="DVR44" s="11"/>
      <c r="DVS44" s="11"/>
      <c r="DVT44" s="11"/>
      <c r="DVU44" s="11"/>
      <c r="DVV44" s="11"/>
      <c r="DVW44" s="11"/>
      <c r="DVX44" s="11"/>
      <c r="DVY44" s="11"/>
      <c r="DVZ44" s="11"/>
      <c r="DWA44" s="11"/>
      <c r="DWB44" s="11"/>
      <c r="DWC44" s="11"/>
      <c r="DWD44" s="11"/>
      <c r="DWE44" s="11"/>
      <c r="DWF44" s="11"/>
      <c r="DWG44" s="11"/>
      <c r="DWH44" s="11"/>
      <c r="DWI44" s="11"/>
      <c r="DWJ44" s="11"/>
      <c r="DWK44" s="11"/>
      <c r="DWL44" s="11"/>
      <c r="DWM44" s="11"/>
      <c r="DWN44" s="11"/>
      <c r="DWO44" s="11"/>
      <c r="DWP44" s="11"/>
      <c r="DWQ44" s="11"/>
      <c r="DWR44" s="11"/>
      <c r="DWS44" s="11"/>
      <c r="DWT44" s="11"/>
      <c r="DWU44" s="11"/>
      <c r="DWV44" s="11"/>
      <c r="DWW44" s="11"/>
      <c r="DWX44" s="11"/>
      <c r="DWY44" s="11"/>
      <c r="DWZ44" s="11"/>
      <c r="DXA44" s="11"/>
      <c r="DXB44" s="11"/>
      <c r="DXC44" s="11"/>
      <c r="DXD44" s="11"/>
      <c r="DXE44" s="11"/>
      <c r="DXF44" s="11"/>
      <c r="DXG44" s="11"/>
      <c r="DXH44" s="11"/>
      <c r="DXI44" s="11"/>
      <c r="DXJ44" s="11"/>
      <c r="DXK44" s="11"/>
      <c r="DXL44" s="11"/>
      <c r="DXM44" s="11"/>
      <c r="DXN44" s="11"/>
      <c r="DXO44" s="11"/>
      <c r="DXP44" s="11"/>
      <c r="DXQ44" s="11"/>
      <c r="DXR44" s="11"/>
      <c r="DXS44" s="11"/>
      <c r="DXT44" s="11"/>
      <c r="DXU44" s="11"/>
      <c r="DXV44" s="11"/>
      <c r="DXW44" s="11"/>
      <c r="DXX44" s="11"/>
      <c r="DXY44" s="11"/>
      <c r="DXZ44" s="11"/>
      <c r="DYA44" s="11"/>
      <c r="DYB44" s="11"/>
      <c r="DYC44" s="11"/>
      <c r="DYD44" s="11"/>
      <c r="DYE44" s="11"/>
      <c r="DYF44" s="11"/>
      <c r="DYG44" s="11"/>
      <c r="DYH44" s="11"/>
      <c r="DYI44" s="11"/>
      <c r="DYJ44" s="11"/>
      <c r="DYK44" s="11"/>
      <c r="DYL44" s="11"/>
      <c r="DYM44" s="11"/>
      <c r="DYN44" s="11"/>
      <c r="DYO44" s="11"/>
      <c r="DYP44" s="11"/>
      <c r="DYQ44" s="11"/>
      <c r="DYR44" s="11"/>
      <c r="DYS44" s="11"/>
      <c r="DYT44" s="11"/>
      <c r="DYU44" s="11"/>
      <c r="DYV44" s="11"/>
      <c r="DYW44" s="11"/>
      <c r="DYX44" s="11"/>
      <c r="DYY44" s="11"/>
      <c r="DYZ44" s="11"/>
      <c r="DZA44" s="11"/>
      <c r="DZB44" s="11"/>
      <c r="DZC44" s="11"/>
      <c r="DZD44" s="11"/>
      <c r="DZE44" s="11"/>
      <c r="DZF44" s="11"/>
      <c r="DZG44" s="11"/>
      <c r="DZH44" s="11"/>
      <c r="DZI44" s="11"/>
      <c r="DZJ44" s="11"/>
      <c r="DZK44" s="11"/>
      <c r="DZL44" s="11"/>
      <c r="DZM44" s="11"/>
      <c r="DZN44" s="11"/>
      <c r="DZO44" s="11"/>
      <c r="DZP44" s="11"/>
      <c r="DZQ44" s="11"/>
      <c r="DZR44" s="11"/>
      <c r="DZS44" s="11"/>
      <c r="DZT44" s="11"/>
      <c r="DZU44" s="11"/>
      <c r="DZV44" s="11"/>
      <c r="DZW44" s="11"/>
      <c r="DZX44" s="11"/>
      <c r="DZY44" s="11"/>
      <c r="DZZ44" s="11"/>
      <c r="EAA44" s="11"/>
      <c r="EAB44" s="11"/>
      <c r="EAC44" s="11"/>
      <c r="EAD44" s="11"/>
      <c r="EAE44" s="11"/>
      <c r="EAF44" s="11"/>
      <c r="EAG44" s="11"/>
      <c r="EAH44" s="11"/>
      <c r="EAI44" s="11"/>
      <c r="EAJ44" s="11"/>
      <c r="EAK44" s="11"/>
      <c r="EAL44" s="11"/>
      <c r="EAM44" s="11"/>
      <c r="EAN44" s="11"/>
      <c r="EAO44" s="11"/>
      <c r="EAP44" s="11"/>
      <c r="EAQ44" s="11"/>
      <c r="EAR44" s="11"/>
      <c r="EAS44" s="11"/>
      <c r="EAT44" s="11"/>
      <c r="EAU44" s="11"/>
      <c r="EAV44" s="11"/>
      <c r="EAW44" s="11"/>
      <c r="EAX44" s="11"/>
      <c r="EAY44" s="11"/>
      <c r="EAZ44" s="11"/>
      <c r="EBA44" s="11"/>
      <c r="EBB44" s="11"/>
      <c r="EBC44" s="11"/>
      <c r="EBD44" s="11"/>
      <c r="EBE44" s="11"/>
      <c r="EBF44" s="11"/>
      <c r="EBG44" s="11"/>
      <c r="EBH44" s="11"/>
      <c r="EBI44" s="11"/>
      <c r="EBJ44" s="11"/>
      <c r="EBK44" s="11"/>
      <c r="EBL44" s="11"/>
      <c r="EBM44" s="11"/>
      <c r="EBN44" s="11"/>
      <c r="EBO44" s="11"/>
      <c r="EBP44" s="11"/>
      <c r="EBQ44" s="11"/>
      <c r="EBR44" s="11"/>
      <c r="EBS44" s="11"/>
      <c r="EBT44" s="11"/>
      <c r="EBU44" s="11"/>
      <c r="EBV44" s="11"/>
      <c r="EBW44" s="11"/>
      <c r="EBX44" s="11"/>
      <c r="EBY44" s="11"/>
      <c r="EBZ44" s="11"/>
      <c r="ECA44" s="11"/>
      <c r="ECB44" s="11"/>
      <c r="ECC44" s="11"/>
      <c r="ECD44" s="11"/>
      <c r="ECE44" s="11"/>
      <c r="ECF44" s="11"/>
      <c r="ECG44" s="11"/>
      <c r="ECH44" s="11"/>
      <c r="ECI44" s="11"/>
      <c r="ECJ44" s="11"/>
      <c r="ECK44" s="11"/>
      <c r="ECL44" s="11"/>
      <c r="ECM44" s="11"/>
      <c r="ECN44" s="11"/>
      <c r="ECO44" s="11"/>
      <c r="ECP44" s="11"/>
      <c r="ECQ44" s="11"/>
      <c r="ECR44" s="11"/>
      <c r="ECS44" s="11"/>
      <c r="ECT44" s="11"/>
      <c r="ECU44" s="11"/>
      <c r="ECV44" s="11"/>
      <c r="ECW44" s="11"/>
      <c r="ECX44" s="11"/>
      <c r="ECY44" s="11"/>
      <c r="ECZ44" s="11"/>
      <c r="EDA44" s="11"/>
      <c r="EDB44" s="11"/>
      <c r="EDC44" s="11"/>
      <c r="EDD44" s="11"/>
      <c r="EDE44" s="11"/>
      <c r="EDF44" s="11"/>
      <c r="EDG44" s="11"/>
      <c r="EDH44" s="11"/>
      <c r="EDI44" s="11"/>
      <c r="EDJ44" s="11"/>
      <c r="EDK44" s="11"/>
      <c r="EDL44" s="11"/>
      <c r="EDM44" s="11"/>
      <c r="EDN44" s="11"/>
      <c r="EDO44" s="11"/>
      <c r="EDP44" s="11"/>
      <c r="EDQ44" s="11"/>
      <c r="EDR44" s="11"/>
      <c r="EDS44" s="11"/>
      <c r="EDT44" s="11"/>
      <c r="EDU44" s="11"/>
      <c r="EDV44" s="11"/>
      <c r="EDW44" s="11"/>
      <c r="EDX44" s="11"/>
      <c r="EDY44" s="11"/>
      <c r="EDZ44" s="11"/>
      <c r="EEA44" s="11"/>
      <c r="EEB44" s="11"/>
      <c r="EEC44" s="11"/>
      <c r="EED44" s="11"/>
      <c r="EEE44" s="11"/>
      <c r="EEF44" s="11"/>
      <c r="EEG44" s="11"/>
      <c r="EEH44" s="11"/>
      <c r="EEI44" s="11"/>
      <c r="EEJ44" s="11"/>
      <c r="EEK44" s="11"/>
      <c r="EEL44" s="11"/>
      <c r="EEM44" s="11"/>
      <c r="EEN44" s="11"/>
      <c r="EEO44" s="11"/>
      <c r="EEP44" s="11"/>
      <c r="EEQ44" s="11"/>
      <c r="EER44" s="11"/>
      <c r="EES44" s="11"/>
      <c r="EET44" s="11"/>
      <c r="EEU44" s="11"/>
      <c r="EEV44" s="11"/>
      <c r="EEW44" s="11"/>
      <c r="EEX44" s="11"/>
      <c r="EEY44" s="11"/>
      <c r="EEZ44" s="11"/>
      <c r="EFA44" s="11"/>
      <c r="EFB44" s="11"/>
      <c r="EFC44" s="11"/>
      <c r="EFD44" s="11"/>
      <c r="EFE44" s="11"/>
      <c r="EFF44" s="11"/>
      <c r="EFG44" s="11"/>
      <c r="EFH44" s="11"/>
      <c r="EFI44" s="11"/>
      <c r="EFJ44" s="11"/>
      <c r="EFK44" s="11"/>
      <c r="EFL44" s="11"/>
      <c r="EFM44" s="11"/>
      <c r="EFN44" s="11"/>
      <c r="EFO44" s="11"/>
      <c r="EFP44" s="11"/>
      <c r="EFQ44" s="11"/>
      <c r="EFR44" s="11"/>
      <c r="EFS44" s="11"/>
      <c r="EFT44" s="11"/>
      <c r="EFU44" s="11"/>
      <c r="EFV44" s="11"/>
      <c r="EFW44" s="11"/>
      <c r="EFX44" s="11"/>
      <c r="EFY44" s="11"/>
      <c r="EFZ44" s="11"/>
      <c r="EGA44" s="11"/>
      <c r="EGB44" s="11"/>
      <c r="EGC44" s="11"/>
      <c r="EGD44" s="11"/>
      <c r="EGE44" s="11"/>
      <c r="EGF44" s="11"/>
      <c r="EGG44" s="11"/>
      <c r="EGH44" s="11"/>
      <c r="EGI44" s="11"/>
      <c r="EGJ44" s="11"/>
      <c r="EGK44" s="11"/>
      <c r="EGL44" s="11"/>
      <c r="EGM44" s="11"/>
      <c r="EGN44" s="11"/>
      <c r="EGO44" s="11"/>
      <c r="EGP44" s="11"/>
      <c r="EGQ44" s="11"/>
      <c r="EGR44" s="11"/>
      <c r="EGS44" s="11"/>
      <c r="EGT44" s="11"/>
      <c r="EGU44" s="11"/>
      <c r="EGV44" s="11"/>
      <c r="EGW44" s="11"/>
      <c r="EGX44" s="11"/>
      <c r="EGY44" s="11"/>
      <c r="EGZ44" s="11"/>
      <c r="EHA44" s="11"/>
      <c r="EHB44" s="11"/>
      <c r="EHC44" s="11"/>
      <c r="EHD44" s="11"/>
      <c r="EHE44" s="11"/>
      <c r="EHF44" s="11"/>
      <c r="EHG44" s="11"/>
      <c r="EHH44" s="11"/>
      <c r="EHI44" s="11"/>
      <c r="EHJ44" s="11"/>
      <c r="EHK44" s="11"/>
      <c r="EHL44" s="11"/>
      <c r="EHM44" s="11"/>
      <c r="EHN44" s="11"/>
      <c r="EHO44" s="11"/>
      <c r="EHP44" s="11"/>
      <c r="EHQ44" s="11"/>
      <c r="EHR44" s="11"/>
      <c r="EHS44" s="11"/>
      <c r="EHT44" s="11"/>
      <c r="EHU44" s="11"/>
      <c r="EHV44" s="11"/>
      <c r="EHW44" s="11"/>
      <c r="EHX44" s="11"/>
      <c r="EHY44" s="11"/>
      <c r="EHZ44" s="11"/>
      <c r="EIA44" s="11"/>
      <c r="EIB44" s="11"/>
      <c r="EIC44" s="11"/>
      <c r="EID44" s="11"/>
      <c r="EIE44" s="11"/>
      <c r="EIF44" s="11"/>
      <c r="EIG44" s="11"/>
      <c r="EIH44" s="11"/>
      <c r="EII44" s="11"/>
      <c r="EIJ44" s="11"/>
      <c r="EIK44" s="11"/>
      <c r="EIL44" s="11"/>
      <c r="EIM44" s="11"/>
      <c r="EIN44" s="11"/>
      <c r="EIO44" s="11"/>
      <c r="EIP44" s="11"/>
      <c r="EIQ44" s="11"/>
      <c r="EIR44" s="11"/>
      <c r="EIS44" s="11"/>
      <c r="EIT44" s="11"/>
      <c r="EIU44" s="11"/>
      <c r="EIV44" s="11"/>
      <c r="EIW44" s="11"/>
      <c r="EIX44" s="11"/>
      <c r="EIY44" s="11"/>
      <c r="EIZ44" s="11"/>
      <c r="EJA44" s="11"/>
      <c r="EJB44" s="11"/>
      <c r="EJC44" s="11"/>
      <c r="EJD44" s="11"/>
      <c r="EJE44" s="11"/>
      <c r="EJF44" s="11"/>
      <c r="EJG44" s="11"/>
      <c r="EJH44" s="11"/>
      <c r="EJI44" s="11"/>
      <c r="EJJ44" s="11"/>
      <c r="EJK44" s="11"/>
      <c r="EJL44" s="11"/>
      <c r="EJM44" s="11"/>
      <c r="EJN44" s="11"/>
      <c r="EJO44" s="11"/>
      <c r="EJP44" s="11"/>
      <c r="EJQ44" s="11"/>
      <c r="EJR44" s="11"/>
      <c r="EJS44" s="11"/>
      <c r="EJT44" s="11"/>
      <c r="EJU44" s="11"/>
      <c r="EJV44" s="11"/>
      <c r="EJW44" s="11"/>
      <c r="EJX44" s="11"/>
      <c r="EJY44" s="11"/>
      <c r="EJZ44" s="11"/>
      <c r="EKA44" s="11"/>
      <c r="EKB44" s="11"/>
      <c r="EKC44" s="11"/>
      <c r="EKD44" s="11"/>
      <c r="EKE44" s="11"/>
      <c r="EKF44" s="11"/>
      <c r="EKG44" s="11"/>
      <c r="EKH44" s="11"/>
      <c r="EKI44" s="11"/>
      <c r="EKJ44" s="11"/>
      <c r="EKK44" s="11"/>
      <c r="EKL44" s="11"/>
      <c r="EKM44" s="11"/>
      <c r="EKN44" s="11"/>
      <c r="EKO44" s="11"/>
      <c r="EKP44" s="11"/>
      <c r="EKQ44" s="11"/>
      <c r="EKR44" s="11"/>
      <c r="EKS44" s="11"/>
      <c r="EKT44" s="11"/>
      <c r="EKU44" s="11"/>
      <c r="EKV44" s="11"/>
      <c r="EKW44" s="11"/>
      <c r="EKX44" s="11"/>
      <c r="EKY44" s="11"/>
      <c r="EKZ44" s="11"/>
      <c r="ELA44" s="11"/>
      <c r="ELB44" s="11"/>
      <c r="ELC44" s="11"/>
      <c r="ELD44" s="11"/>
      <c r="ELE44" s="11"/>
      <c r="ELF44" s="11"/>
      <c r="ELG44" s="11"/>
      <c r="ELH44" s="11"/>
      <c r="ELI44" s="11"/>
      <c r="ELJ44" s="11"/>
      <c r="ELK44" s="11"/>
      <c r="ELL44" s="11"/>
      <c r="ELM44" s="11"/>
      <c r="ELN44" s="11"/>
      <c r="ELO44" s="11"/>
      <c r="ELP44" s="11"/>
      <c r="ELQ44" s="11"/>
      <c r="ELR44" s="11"/>
      <c r="ELS44" s="11"/>
      <c r="ELT44" s="11"/>
      <c r="ELU44" s="11"/>
      <c r="ELV44" s="11"/>
      <c r="ELW44" s="11"/>
      <c r="ELX44" s="11"/>
      <c r="ELY44" s="11"/>
      <c r="ELZ44" s="11"/>
      <c r="EMA44" s="11"/>
      <c r="EMB44" s="11"/>
      <c r="EMC44" s="11"/>
      <c r="EMD44" s="11"/>
      <c r="EME44" s="11"/>
      <c r="EMF44" s="11"/>
      <c r="EMG44" s="11"/>
      <c r="EMH44" s="11"/>
      <c r="EMI44" s="11"/>
      <c r="EMJ44" s="11"/>
      <c r="EMK44" s="11"/>
      <c r="EML44" s="11"/>
      <c r="EMM44" s="11"/>
      <c r="EMN44" s="11"/>
      <c r="EMO44" s="11"/>
      <c r="EMP44" s="11"/>
      <c r="EMQ44" s="11"/>
      <c r="EMR44" s="11"/>
      <c r="EMS44" s="11"/>
      <c r="EMT44" s="11"/>
      <c r="EMU44" s="11"/>
      <c r="EMV44" s="11"/>
      <c r="EMW44" s="11"/>
      <c r="EMX44" s="11"/>
      <c r="EMY44" s="11"/>
      <c r="EMZ44" s="11"/>
      <c r="ENA44" s="11"/>
      <c r="ENB44" s="11"/>
      <c r="ENC44" s="11"/>
      <c r="END44" s="11"/>
      <c r="ENE44" s="11"/>
      <c r="ENF44" s="11"/>
      <c r="ENG44" s="11"/>
      <c r="ENH44" s="11"/>
      <c r="ENI44" s="11"/>
      <c r="ENJ44" s="11"/>
      <c r="ENK44" s="11"/>
      <c r="ENL44" s="11"/>
      <c r="ENM44" s="11"/>
      <c r="ENN44" s="11"/>
      <c r="ENO44" s="11"/>
      <c r="ENP44" s="11"/>
      <c r="ENQ44" s="11"/>
      <c r="ENR44" s="11"/>
      <c r="ENS44" s="11"/>
      <c r="ENT44" s="11"/>
      <c r="ENU44" s="11"/>
      <c r="ENV44" s="11"/>
      <c r="ENW44" s="11"/>
      <c r="ENX44" s="11"/>
      <c r="ENY44" s="11"/>
      <c r="ENZ44" s="11"/>
      <c r="EOA44" s="11"/>
      <c r="EOB44" s="11"/>
      <c r="EOC44" s="11"/>
      <c r="EOD44" s="11"/>
      <c r="EOE44" s="11"/>
      <c r="EOF44" s="11"/>
      <c r="EOG44" s="11"/>
      <c r="EOH44" s="11"/>
      <c r="EOI44" s="11"/>
      <c r="EOJ44" s="11"/>
      <c r="EOK44" s="11"/>
      <c r="EOL44" s="11"/>
      <c r="EOM44" s="11"/>
      <c r="EON44" s="11"/>
      <c r="EOO44" s="11"/>
      <c r="EOP44" s="11"/>
      <c r="EOQ44" s="11"/>
      <c r="EOR44" s="11"/>
      <c r="EOS44" s="11"/>
      <c r="EOT44" s="11"/>
      <c r="EOU44" s="11"/>
      <c r="EOV44" s="11"/>
      <c r="EOW44" s="11"/>
      <c r="EOX44" s="11"/>
      <c r="EOY44" s="11"/>
      <c r="EOZ44" s="11"/>
      <c r="EPA44" s="11"/>
      <c r="EPB44" s="11"/>
      <c r="EPC44" s="11"/>
      <c r="EPD44" s="11"/>
      <c r="EPE44" s="11"/>
      <c r="EPF44" s="11"/>
      <c r="EPG44" s="11"/>
      <c r="EPH44" s="11"/>
      <c r="EPI44" s="11"/>
      <c r="EPJ44" s="11"/>
      <c r="EPK44" s="11"/>
      <c r="EPL44" s="11"/>
      <c r="EPM44" s="11"/>
      <c r="EPN44" s="11"/>
      <c r="EPO44" s="11"/>
      <c r="EPP44" s="11"/>
      <c r="EPQ44" s="11"/>
      <c r="EPR44" s="11"/>
      <c r="EPS44" s="11"/>
      <c r="EPT44" s="11"/>
      <c r="EPU44" s="11"/>
      <c r="EPV44" s="11"/>
      <c r="EPW44" s="11"/>
      <c r="EPX44" s="11"/>
      <c r="EPY44" s="11"/>
      <c r="EPZ44" s="11"/>
      <c r="EQA44" s="11"/>
      <c r="EQB44" s="11"/>
      <c r="EQC44" s="11"/>
      <c r="EQD44" s="11"/>
      <c r="EQE44" s="11"/>
      <c r="EQF44" s="11"/>
      <c r="EQG44" s="11"/>
      <c r="EQH44" s="11"/>
      <c r="EQI44" s="11"/>
      <c r="EQJ44" s="11"/>
      <c r="EQK44" s="11"/>
      <c r="EQL44" s="11"/>
      <c r="EQM44" s="11"/>
      <c r="EQN44" s="11"/>
      <c r="EQO44" s="11"/>
      <c r="EQP44" s="11"/>
      <c r="EQQ44" s="11"/>
      <c r="EQR44" s="11"/>
      <c r="EQS44" s="11"/>
      <c r="EQT44" s="11"/>
      <c r="EQU44" s="11"/>
      <c r="EQV44" s="11"/>
      <c r="EQW44" s="11"/>
      <c r="EQX44" s="11"/>
      <c r="EQY44" s="11"/>
      <c r="EQZ44" s="11"/>
      <c r="ERA44" s="11"/>
      <c r="ERB44" s="11"/>
      <c r="ERC44" s="11"/>
      <c r="ERD44" s="11"/>
      <c r="ERE44" s="11"/>
      <c r="ERF44" s="11"/>
      <c r="ERG44" s="11"/>
      <c r="ERH44" s="11"/>
      <c r="ERI44" s="11"/>
      <c r="ERJ44" s="11"/>
      <c r="ERK44" s="11"/>
      <c r="ERL44" s="11"/>
      <c r="ERM44" s="11"/>
      <c r="ERN44" s="11"/>
      <c r="ERO44" s="11"/>
      <c r="ERP44" s="11"/>
      <c r="ERQ44" s="11"/>
      <c r="ERR44" s="11"/>
      <c r="ERS44" s="11"/>
      <c r="ERT44" s="11"/>
      <c r="ERU44" s="11"/>
      <c r="ERV44" s="11"/>
      <c r="ERW44" s="11"/>
      <c r="ERX44" s="11"/>
      <c r="ERY44" s="11"/>
      <c r="ERZ44" s="11"/>
      <c r="ESA44" s="11"/>
      <c r="ESB44" s="11"/>
      <c r="ESC44" s="11"/>
      <c r="ESD44" s="11"/>
      <c r="ESE44" s="11"/>
      <c r="ESF44" s="11"/>
      <c r="ESG44" s="11"/>
      <c r="ESH44" s="11"/>
      <c r="ESI44" s="11"/>
      <c r="ESJ44" s="11"/>
      <c r="ESK44" s="11"/>
      <c r="ESL44" s="11"/>
      <c r="ESM44" s="11"/>
      <c r="ESN44" s="11"/>
      <c r="ESO44" s="11"/>
      <c r="ESP44" s="11"/>
      <c r="ESQ44" s="11"/>
      <c r="ESR44" s="11"/>
      <c r="ESS44" s="11"/>
      <c r="EST44" s="11"/>
      <c r="ESU44" s="11"/>
      <c r="ESV44" s="11"/>
      <c r="ESW44" s="11"/>
      <c r="ESX44" s="11"/>
      <c r="ESY44" s="11"/>
      <c r="ESZ44" s="11"/>
      <c r="ETA44" s="11"/>
      <c r="ETB44" s="11"/>
      <c r="ETC44" s="11"/>
      <c r="ETD44" s="11"/>
      <c r="ETE44" s="11"/>
      <c r="ETF44" s="11"/>
      <c r="ETG44" s="11"/>
      <c r="ETH44" s="11"/>
      <c r="ETI44" s="11"/>
      <c r="ETJ44" s="11"/>
      <c r="ETK44" s="11"/>
      <c r="ETL44" s="11"/>
      <c r="ETM44" s="11"/>
      <c r="ETN44" s="11"/>
      <c r="ETO44" s="11"/>
      <c r="ETP44" s="11"/>
      <c r="ETQ44" s="11"/>
      <c r="ETR44" s="11"/>
      <c r="ETS44" s="11"/>
      <c r="ETT44" s="11"/>
      <c r="ETU44" s="11"/>
      <c r="ETV44" s="11"/>
      <c r="ETW44" s="11"/>
      <c r="ETX44" s="11"/>
      <c r="ETY44" s="11"/>
      <c r="ETZ44" s="11"/>
      <c r="EUA44" s="11"/>
      <c r="EUB44" s="11"/>
      <c r="EUC44" s="11"/>
      <c r="EUD44" s="11"/>
      <c r="EUE44" s="11"/>
      <c r="EUF44" s="11"/>
      <c r="EUG44" s="11"/>
      <c r="EUH44" s="11"/>
      <c r="EUI44" s="11"/>
      <c r="EUJ44" s="11"/>
      <c r="EUK44" s="11"/>
      <c r="EUL44" s="11"/>
      <c r="EUM44" s="11"/>
      <c r="EUN44" s="11"/>
      <c r="EUO44" s="11"/>
      <c r="EUP44" s="11"/>
      <c r="EUQ44" s="11"/>
      <c r="EUR44" s="11"/>
      <c r="EUS44" s="11"/>
      <c r="EUT44" s="11"/>
      <c r="EUU44" s="11"/>
      <c r="EUV44" s="11"/>
      <c r="EUW44" s="11"/>
      <c r="EUX44" s="11"/>
      <c r="EUY44" s="11"/>
      <c r="EUZ44" s="11"/>
      <c r="EVA44" s="11"/>
      <c r="EVB44" s="11"/>
      <c r="EVC44" s="11"/>
      <c r="EVD44" s="11"/>
      <c r="EVE44" s="11"/>
      <c r="EVF44" s="11"/>
      <c r="EVG44" s="11"/>
      <c r="EVH44" s="11"/>
      <c r="EVI44" s="11"/>
      <c r="EVJ44" s="11"/>
      <c r="EVK44" s="11"/>
      <c r="EVL44" s="11"/>
      <c r="EVM44" s="11"/>
      <c r="EVN44" s="11"/>
      <c r="EVO44" s="11"/>
      <c r="EVP44" s="11"/>
      <c r="EVQ44" s="11"/>
      <c r="EVR44" s="11"/>
      <c r="EVS44" s="11"/>
      <c r="EVT44" s="11"/>
      <c r="EVU44" s="11"/>
      <c r="EVV44" s="11"/>
      <c r="EVW44" s="11"/>
      <c r="EVX44" s="11"/>
      <c r="EVY44" s="11"/>
      <c r="EVZ44" s="11"/>
      <c r="EWA44" s="11"/>
      <c r="EWB44" s="11"/>
      <c r="EWC44" s="11"/>
      <c r="EWD44" s="11"/>
      <c r="EWE44" s="11"/>
      <c r="EWF44" s="11"/>
      <c r="EWG44" s="11"/>
      <c r="EWH44" s="11"/>
      <c r="EWI44" s="11"/>
      <c r="EWJ44" s="11"/>
      <c r="EWK44" s="11"/>
      <c r="EWL44" s="11"/>
      <c r="EWM44" s="11"/>
      <c r="EWN44" s="11"/>
      <c r="EWO44" s="11"/>
      <c r="EWP44" s="11"/>
      <c r="EWQ44" s="11"/>
      <c r="EWR44" s="11"/>
      <c r="EWS44" s="11"/>
      <c r="EWT44" s="11"/>
      <c r="EWU44" s="11"/>
      <c r="EWV44" s="11"/>
      <c r="EWW44" s="11"/>
      <c r="EWX44" s="11"/>
      <c r="EWY44" s="11"/>
      <c r="EWZ44" s="11"/>
      <c r="EXA44" s="11"/>
      <c r="EXB44" s="11"/>
      <c r="EXC44" s="11"/>
      <c r="EXD44" s="11"/>
      <c r="EXE44" s="11"/>
      <c r="EXF44" s="11"/>
      <c r="EXG44" s="11"/>
      <c r="EXH44" s="11"/>
      <c r="EXI44" s="11"/>
      <c r="EXJ44" s="11"/>
      <c r="EXK44" s="11"/>
      <c r="EXL44" s="11"/>
      <c r="EXM44" s="11"/>
      <c r="EXN44" s="11"/>
      <c r="EXO44" s="11"/>
      <c r="EXP44" s="11"/>
      <c r="EXQ44" s="11"/>
      <c r="EXR44" s="11"/>
      <c r="EXS44" s="11"/>
      <c r="EXT44" s="11"/>
      <c r="EXU44" s="11"/>
      <c r="EXV44" s="11"/>
      <c r="EXW44" s="11"/>
      <c r="EXX44" s="11"/>
      <c r="EXY44" s="11"/>
      <c r="EXZ44" s="11"/>
      <c r="EYA44" s="11"/>
      <c r="EYB44" s="11"/>
      <c r="EYC44" s="11"/>
      <c r="EYD44" s="11"/>
      <c r="EYE44" s="11"/>
      <c r="EYF44" s="11"/>
      <c r="EYG44" s="11"/>
      <c r="EYH44" s="11"/>
      <c r="EYI44" s="11"/>
      <c r="EYJ44" s="11"/>
      <c r="EYK44" s="11"/>
      <c r="EYL44" s="11"/>
      <c r="EYM44" s="11"/>
      <c r="EYN44" s="11"/>
      <c r="EYO44" s="11"/>
      <c r="EYP44" s="11"/>
      <c r="EYQ44" s="11"/>
      <c r="EYR44" s="11"/>
      <c r="EYS44" s="11"/>
      <c r="EYT44" s="11"/>
      <c r="EYU44" s="11"/>
      <c r="EYV44" s="11"/>
      <c r="EYW44" s="11"/>
      <c r="EYX44" s="11"/>
      <c r="EYY44" s="11"/>
      <c r="EYZ44" s="11"/>
      <c r="EZA44" s="11"/>
      <c r="EZB44" s="11"/>
      <c r="EZC44" s="11"/>
      <c r="EZD44" s="11"/>
      <c r="EZE44" s="11"/>
      <c r="EZF44" s="11"/>
      <c r="EZG44" s="11"/>
      <c r="EZH44" s="11"/>
      <c r="EZI44" s="11"/>
      <c r="EZJ44" s="11"/>
      <c r="EZK44" s="11"/>
      <c r="EZL44" s="11"/>
      <c r="EZM44" s="11"/>
      <c r="EZN44" s="11"/>
      <c r="EZO44" s="11"/>
      <c r="EZP44" s="11"/>
      <c r="EZQ44" s="11"/>
      <c r="EZR44" s="11"/>
      <c r="EZS44" s="11"/>
      <c r="EZT44" s="11"/>
      <c r="EZU44" s="11"/>
      <c r="EZV44" s="11"/>
      <c r="EZW44" s="11"/>
      <c r="EZX44" s="11"/>
      <c r="EZY44" s="11"/>
      <c r="EZZ44" s="11"/>
      <c r="FAA44" s="11"/>
      <c r="FAB44" s="11"/>
      <c r="FAC44" s="11"/>
      <c r="FAD44" s="11"/>
      <c r="FAE44" s="11"/>
      <c r="FAF44" s="11"/>
      <c r="FAG44" s="11"/>
      <c r="FAH44" s="11"/>
      <c r="FAI44" s="11"/>
      <c r="FAJ44" s="11"/>
      <c r="FAK44" s="11"/>
      <c r="FAL44" s="11"/>
      <c r="FAM44" s="11"/>
      <c r="FAN44" s="11"/>
      <c r="FAO44" s="11"/>
      <c r="FAP44" s="11"/>
      <c r="FAQ44" s="11"/>
      <c r="FAR44" s="11"/>
      <c r="FAS44" s="11"/>
      <c r="FAT44" s="11"/>
      <c r="FAU44" s="11"/>
      <c r="FAV44" s="11"/>
      <c r="FAW44" s="11"/>
      <c r="FAX44" s="11"/>
      <c r="FAY44" s="11"/>
      <c r="FAZ44" s="11"/>
      <c r="FBA44" s="11"/>
      <c r="FBB44" s="11"/>
      <c r="FBC44" s="11"/>
      <c r="FBD44" s="11"/>
      <c r="FBE44" s="11"/>
      <c r="FBF44" s="11"/>
      <c r="FBG44" s="11"/>
      <c r="FBH44" s="11"/>
      <c r="FBI44" s="11"/>
      <c r="FBJ44" s="11"/>
      <c r="FBK44" s="11"/>
      <c r="FBL44" s="11"/>
      <c r="FBM44" s="11"/>
      <c r="FBN44" s="11"/>
      <c r="FBO44" s="11"/>
      <c r="FBP44" s="11"/>
      <c r="FBQ44" s="11"/>
      <c r="FBR44" s="11"/>
      <c r="FBS44" s="11"/>
      <c r="FBT44" s="11"/>
      <c r="FBU44" s="11"/>
      <c r="FBV44" s="11"/>
      <c r="FBW44" s="11"/>
      <c r="FBX44" s="11"/>
      <c r="FBY44" s="11"/>
      <c r="FBZ44" s="11"/>
      <c r="FCA44" s="11"/>
      <c r="FCB44" s="11"/>
      <c r="FCC44" s="11"/>
      <c r="FCD44" s="11"/>
      <c r="FCE44" s="11"/>
      <c r="FCF44" s="11"/>
      <c r="FCG44" s="11"/>
      <c r="FCH44" s="11"/>
      <c r="FCI44" s="11"/>
      <c r="FCJ44" s="11"/>
      <c r="FCK44" s="11"/>
      <c r="FCL44" s="11"/>
      <c r="FCM44" s="11"/>
      <c r="FCN44" s="11"/>
      <c r="FCO44" s="11"/>
      <c r="FCP44" s="11"/>
      <c r="FCQ44" s="11"/>
      <c r="FCR44" s="11"/>
      <c r="FCS44" s="11"/>
      <c r="FCT44" s="11"/>
      <c r="FCU44" s="11"/>
      <c r="FCV44" s="11"/>
      <c r="FCW44" s="11"/>
      <c r="FCX44" s="11"/>
      <c r="FCY44" s="11"/>
      <c r="FCZ44" s="11"/>
      <c r="FDA44" s="11"/>
      <c r="FDB44" s="11"/>
      <c r="FDC44" s="11"/>
      <c r="FDD44" s="11"/>
      <c r="FDE44" s="11"/>
      <c r="FDF44" s="11"/>
      <c r="FDG44" s="11"/>
      <c r="FDH44" s="11"/>
      <c r="FDI44" s="11"/>
      <c r="FDJ44" s="11"/>
      <c r="FDK44" s="11"/>
      <c r="FDL44" s="11"/>
      <c r="FDM44" s="11"/>
      <c r="FDN44" s="11"/>
      <c r="FDO44" s="11"/>
      <c r="FDP44" s="11"/>
      <c r="FDQ44" s="11"/>
      <c r="FDR44" s="11"/>
      <c r="FDS44" s="11"/>
      <c r="FDT44" s="11"/>
      <c r="FDU44" s="11"/>
      <c r="FDV44" s="11"/>
      <c r="FDW44" s="11"/>
      <c r="FDX44" s="11"/>
      <c r="FDY44" s="11"/>
      <c r="FDZ44" s="11"/>
      <c r="FEA44" s="11"/>
      <c r="FEB44" s="11"/>
      <c r="FEC44" s="11"/>
      <c r="FED44" s="11"/>
      <c r="FEE44" s="11"/>
      <c r="FEF44" s="11"/>
      <c r="FEG44" s="11"/>
      <c r="FEH44" s="11"/>
      <c r="FEI44" s="11"/>
      <c r="FEJ44" s="11"/>
      <c r="FEK44" s="11"/>
      <c r="FEL44" s="11"/>
      <c r="FEM44" s="11"/>
      <c r="FEN44" s="11"/>
      <c r="FEO44" s="11"/>
      <c r="FEP44" s="11"/>
      <c r="FEQ44" s="11"/>
      <c r="FER44" s="11"/>
      <c r="FES44" s="11"/>
      <c r="FET44" s="11"/>
      <c r="FEU44" s="11"/>
      <c r="FEV44" s="11"/>
      <c r="FEW44" s="11"/>
      <c r="FEX44" s="11"/>
      <c r="FEY44" s="11"/>
      <c r="FEZ44" s="11"/>
      <c r="FFA44" s="11"/>
      <c r="FFB44" s="11"/>
      <c r="FFC44" s="11"/>
      <c r="FFD44" s="11"/>
      <c r="FFE44" s="11"/>
      <c r="FFF44" s="11"/>
      <c r="FFG44" s="11"/>
      <c r="FFH44" s="11"/>
      <c r="FFI44" s="11"/>
      <c r="FFJ44" s="11"/>
      <c r="FFK44" s="11"/>
      <c r="FFL44" s="11"/>
      <c r="FFM44" s="11"/>
      <c r="FFN44" s="11"/>
      <c r="FFO44" s="11"/>
      <c r="FFP44" s="11"/>
      <c r="FFQ44" s="11"/>
      <c r="FFR44" s="11"/>
      <c r="FFS44" s="11"/>
      <c r="FFT44" s="11"/>
      <c r="FFU44" s="11"/>
      <c r="FFV44" s="11"/>
      <c r="FFW44" s="11"/>
      <c r="FFX44" s="11"/>
      <c r="FFY44" s="11"/>
      <c r="FFZ44" s="11"/>
      <c r="FGA44" s="11"/>
      <c r="FGB44" s="11"/>
      <c r="FGC44" s="11"/>
      <c r="FGD44" s="11"/>
      <c r="FGE44" s="11"/>
      <c r="FGF44" s="11"/>
      <c r="FGG44" s="11"/>
      <c r="FGH44" s="11"/>
      <c r="FGI44" s="11"/>
      <c r="FGJ44" s="11"/>
      <c r="FGK44" s="11"/>
      <c r="FGL44" s="11"/>
      <c r="FGM44" s="11"/>
      <c r="FGN44" s="11"/>
      <c r="FGO44" s="11"/>
      <c r="FGP44" s="11"/>
      <c r="FGQ44" s="11"/>
      <c r="FGR44" s="11"/>
      <c r="FGS44" s="11"/>
      <c r="FGT44" s="11"/>
      <c r="FGU44" s="11"/>
      <c r="FGV44" s="11"/>
      <c r="FGW44" s="11"/>
      <c r="FGX44" s="11"/>
      <c r="FGY44" s="11"/>
      <c r="FGZ44" s="11"/>
      <c r="FHA44" s="11"/>
      <c r="FHB44" s="11"/>
      <c r="FHC44" s="11"/>
      <c r="FHD44" s="11"/>
      <c r="FHE44" s="11"/>
      <c r="FHF44" s="11"/>
      <c r="FHG44" s="11"/>
      <c r="FHH44" s="11"/>
      <c r="FHI44" s="11"/>
      <c r="FHJ44" s="11"/>
      <c r="FHK44" s="11"/>
      <c r="FHL44" s="11"/>
      <c r="FHM44" s="11"/>
      <c r="FHN44" s="11"/>
      <c r="FHO44" s="11"/>
      <c r="FHP44" s="11"/>
      <c r="FHQ44" s="11"/>
      <c r="FHR44" s="11"/>
      <c r="FHS44" s="11"/>
      <c r="FHT44" s="11"/>
      <c r="FHU44" s="11"/>
      <c r="FHV44" s="11"/>
      <c r="FHW44" s="11"/>
      <c r="FHX44" s="11"/>
      <c r="FHY44" s="11"/>
      <c r="FHZ44" s="11"/>
      <c r="FIA44" s="11"/>
      <c r="FIB44" s="11"/>
      <c r="FIC44" s="11"/>
      <c r="FID44" s="11"/>
      <c r="FIE44" s="11"/>
      <c r="FIF44" s="11"/>
      <c r="FIG44" s="11"/>
      <c r="FIH44" s="11"/>
      <c r="FII44" s="11"/>
      <c r="FIJ44" s="11"/>
      <c r="FIK44" s="11"/>
      <c r="FIL44" s="11"/>
      <c r="FIM44" s="11"/>
      <c r="FIN44" s="11"/>
      <c r="FIO44" s="11"/>
      <c r="FIP44" s="11"/>
      <c r="FIQ44" s="11"/>
      <c r="FIR44" s="11"/>
      <c r="FIS44" s="11"/>
      <c r="FIT44" s="11"/>
      <c r="FIU44" s="11"/>
      <c r="FIV44" s="11"/>
      <c r="FIW44" s="11"/>
      <c r="FIX44" s="11"/>
      <c r="FIY44" s="11"/>
      <c r="FIZ44" s="11"/>
      <c r="FJA44" s="11"/>
      <c r="FJB44" s="11"/>
      <c r="FJC44" s="11"/>
      <c r="FJD44" s="11"/>
      <c r="FJE44" s="11"/>
      <c r="FJF44" s="11"/>
      <c r="FJG44" s="11"/>
      <c r="FJH44" s="11"/>
      <c r="FJI44" s="11"/>
      <c r="FJJ44" s="11"/>
      <c r="FJK44" s="11"/>
      <c r="FJL44" s="11"/>
      <c r="FJM44" s="11"/>
      <c r="FJN44" s="11"/>
      <c r="FJO44" s="11"/>
      <c r="FJP44" s="11"/>
      <c r="FJQ44" s="11"/>
      <c r="FJR44" s="11"/>
      <c r="FJS44" s="11"/>
      <c r="FJT44" s="11"/>
      <c r="FJU44" s="11"/>
      <c r="FJV44" s="11"/>
      <c r="FJW44" s="11"/>
      <c r="FJX44" s="11"/>
      <c r="FJY44" s="11"/>
      <c r="FJZ44" s="11"/>
      <c r="FKA44" s="11"/>
      <c r="FKB44" s="11"/>
      <c r="FKC44" s="11"/>
      <c r="FKD44" s="11"/>
      <c r="FKE44" s="11"/>
      <c r="FKF44" s="11"/>
      <c r="FKG44" s="11"/>
      <c r="FKH44" s="11"/>
      <c r="FKI44" s="11"/>
      <c r="FKJ44" s="11"/>
      <c r="FKK44" s="11"/>
      <c r="FKL44" s="11"/>
      <c r="FKM44" s="11"/>
      <c r="FKN44" s="11"/>
      <c r="FKO44" s="11"/>
      <c r="FKP44" s="11"/>
      <c r="FKQ44" s="11"/>
      <c r="FKR44" s="11"/>
      <c r="FKS44" s="11"/>
      <c r="FKT44" s="11"/>
      <c r="FKU44" s="11"/>
      <c r="FKV44" s="11"/>
      <c r="FKW44" s="11"/>
      <c r="FKX44" s="11"/>
      <c r="FKY44" s="11"/>
      <c r="FKZ44" s="11"/>
      <c r="FLA44" s="11"/>
      <c r="FLB44" s="11"/>
      <c r="FLC44" s="11"/>
      <c r="FLD44" s="11"/>
      <c r="FLE44" s="11"/>
      <c r="FLF44" s="11"/>
      <c r="FLG44" s="11"/>
      <c r="FLH44" s="11"/>
      <c r="FLI44" s="11"/>
      <c r="FLJ44" s="11"/>
      <c r="FLK44" s="11"/>
      <c r="FLL44" s="11"/>
      <c r="FLM44" s="11"/>
      <c r="FLN44" s="11"/>
      <c r="FLO44" s="11"/>
      <c r="FLP44" s="11"/>
      <c r="FLQ44" s="11"/>
      <c r="FLR44" s="11"/>
      <c r="FLS44" s="11"/>
      <c r="FLT44" s="11"/>
      <c r="FLU44" s="11"/>
      <c r="FLV44" s="11"/>
      <c r="FLW44" s="11"/>
      <c r="FLX44" s="11"/>
      <c r="FLY44" s="11"/>
      <c r="FLZ44" s="11"/>
      <c r="FMA44" s="11"/>
      <c r="FMB44" s="11"/>
      <c r="FMC44" s="11"/>
      <c r="FMD44" s="11"/>
      <c r="FME44" s="11"/>
      <c r="FMF44" s="11"/>
      <c r="FMG44" s="11"/>
      <c r="FMH44" s="11"/>
      <c r="FMI44" s="11"/>
      <c r="FMJ44" s="11"/>
      <c r="FMK44" s="11"/>
      <c r="FML44" s="11"/>
      <c r="FMM44" s="11"/>
      <c r="FMN44" s="11"/>
      <c r="FMO44" s="11"/>
      <c r="FMP44" s="11"/>
      <c r="FMQ44" s="11"/>
      <c r="FMR44" s="11"/>
      <c r="FMS44" s="11"/>
      <c r="FMT44" s="11"/>
      <c r="FMU44" s="11"/>
      <c r="FMV44" s="11"/>
      <c r="FMW44" s="11"/>
      <c r="FMX44" s="11"/>
      <c r="FMY44" s="11"/>
      <c r="FMZ44" s="11"/>
      <c r="FNA44" s="11"/>
      <c r="FNB44" s="11"/>
      <c r="FNC44" s="11"/>
      <c r="FND44" s="11"/>
      <c r="FNE44" s="11"/>
      <c r="FNF44" s="11"/>
      <c r="FNG44" s="11"/>
      <c r="FNH44" s="11"/>
      <c r="FNI44" s="11"/>
      <c r="FNJ44" s="11"/>
      <c r="FNK44" s="11"/>
      <c r="FNL44" s="11"/>
      <c r="FNM44" s="11"/>
      <c r="FNN44" s="11"/>
      <c r="FNO44" s="11"/>
      <c r="FNP44" s="11"/>
      <c r="FNQ44" s="11"/>
      <c r="FNR44" s="11"/>
      <c r="FNS44" s="11"/>
      <c r="FNT44" s="11"/>
      <c r="FNU44" s="11"/>
      <c r="FNV44" s="11"/>
      <c r="FNW44" s="11"/>
      <c r="FNX44" s="11"/>
      <c r="FNY44" s="11"/>
      <c r="FNZ44" s="11"/>
      <c r="FOA44" s="11"/>
      <c r="FOB44" s="11"/>
      <c r="FOC44" s="11"/>
      <c r="FOD44" s="11"/>
      <c r="FOE44" s="11"/>
      <c r="FOF44" s="11"/>
      <c r="FOG44" s="11"/>
      <c r="FOH44" s="11"/>
      <c r="FOI44" s="11"/>
      <c r="FOJ44" s="11"/>
      <c r="FOK44" s="11"/>
      <c r="FOL44" s="11"/>
      <c r="FOM44" s="11"/>
      <c r="FON44" s="11"/>
      <c r="FOO44" s="11"/>
      <c r="FOP44" s="11"/>
      <c r="FOQ44" s="11"/>
      <c r="FOR44" s="11"/>
      <c r="FOS44" s="11"/>
      <c r="FOT44" s="11"/>
      <c r="FOU44" s="11"/>
      <c r="FOV44" s="11"/>
      <c r="FOW44" s="11"/>
      <c r="FOX44" s="11"/>
      <c r="FOY44" s="11"/>
      <c r="FOZ44" s="11"/>
      <c r="FPA44" s="11"/>
      <c r="FPB44" s="11"/>
      <c r="FPC44" s="11"/>
      <c r="FPD44" s="11"/>
      <c r="FPE44" s="11"/>
      <c r="FPF44" s="11"/>
      <c r="FPG44" s="11"/>
      <c r="FPH44" s="11"/>
      <c r="FPI44" s="11"/>
      <c r="FPJ44" s="11"/>
      <c r="FPK44" s="11"/>
      <c r="FPL44" s="11"/>
      <c r="FPM44" s="11"/>
      <c r="FPN44" s="11"/>
      <c r="FPO44" s="11"/>
      <c r="FPP44" s="11"/>
      <c r="FPQ44" s="11"/>
      <c r="FPR44" s="11"/>
      <c r="FPS44" s="11"/>
      <c r="FPT44" s="11"/>
      <c r="FPU44" s="11"/>
      <c r="FPV44" s="11"/>
      <c r="FPW44" s="11"/>
      <c r="FPX44" s="11"/>
      <c r="FPY44" s="11"/>
      <c r="FPZ44" s="11"/>
      <c r="FQA44" s="11"/>
      <c r="FQB44" s="11"/>
      <c r="FQC44" s="11"/>
      <c r="FQD44" s="11"/>
      <c r="FQE44" s="11"/>
      <c r="FQF44" s="11"/>
      <c r="FQG44" s="11"/>
      <c r="FQH44" s="11"/>
      <c r="FQI44" s="11"/>
      <c r="FQJ44" s="11"/>
      <c r="FQK44" s="11"/>
      <c r="FQL44" s="11"/>
      <c r="FQM44" s="11"/>
      <c r="FQN44" s="11"/>
      <c r="FQO44" s="11"/>
      <c r="FQP44" s="11"/>
      <c r="FQQ44" s="11"/>
      <c r="FQR44" s="11"/>
      <c r="FQS44" s="11"/>
      <c r="FQT44" s="11"/>
      <c r="FQU44" s="11"/>
      <c r="FQV44" s="11"/>
      <c r="FQW44" s="11"/>
      <c r="FQX44" s="11"/>
      <c r="FQY44" s="11"/>
      <c r="FQZ44" s="11"/>
      <c r="FRA44" s="11"/>
      <c r="FRB44" s="11"/>
      <c r="FRC44" s="11"/>
      <c r="FRD44" s="11"/>
      <c r="FRE44" s="11"/>
      <c r="FRF44" s="11"/>
      <c r="FRG44" s="11"/>
      <c r="FRH44" s="11"/>
      <c r="FRI44" s="11"/>
      <c r="FRJ44" s="11"/>
      <c r="FRK44" s="11"/>
      <c r="FRL44" s="11"/>
      <c r="FRM44" s="11"/>
      <c r="FRN44" s="11"/>
      <c r="FRO44" s="11"/>
      <c r="FRP44" s="11"/>
      <c r="FRQ44" s="11"/>
      <c r="FRR44" s="11"/>
      <c r="FRS44" s="11"/>
      <c r="FRT44" s="11"/>
      <c r="FRU44" s="11"/>
      <c r="FRV44" s="11"/>
      <c r="FRW44" s="11"/>
      <c r="FRX44" s="11"/>
      <c r="FRY44" s="11"/>
      <c r="FRZ44" s="11"/>
      <c r="FSA44" s="11"/>
      <c r="FSB44" s="11"/>
    </row>
    <row r="45" spans="1:4552" s="167" customFormat="1" ht="12.75" customHeight="1">
      <c r="A45" s="163" t="s">
        <v>116</v>
      </c>
      <c r="B45" s="164"/>
      <c r="C45" s="165">
        <f t="shared" ref="C45:AF45" si="94">C43+C34</f>
        <v>-3</v>
      </c>
      <c r="D45" s="165">
        <f t="shared" si="94"/>
        <v>-3</v>
      </c>
      <c r="E45" s="165">
        <f t="shared" si="94"/>
        <v>-3</v>
      </c>
      <c r="F45" s="165">
        <f t="shared" si="94"/>
        <v>-6</v>
      </c>
      <c r="G45" s="166">
        <f t="shared" si="94"/>
        <v>-15</v>
      </c>
      <c r="H45" s="165">
        <f>H43+H34</f>
        <v>2.16</v>
      </c>
      <c r="I45" s="165">
        <f>I43+I34</f>
        <v>6.4799999999999951</v>
      </c>
      <c r="J45" s="165">
        <f>J43+J34</f>
        <v>2.16</v>
      </c>
      <c r="K45" s="165">
        <f>K43+K34</f>
        <v>10.799999999999999</v>
      </c>
      <c r="L45" s="166">
        <f t="shared" si="94"/>
        <v>21.599999999999984</v>
      </c>
      <c r="M45" s="165">
        <f t="shared" si="94"/>
        <v>9.3983999999999899</v>
      </c>
      <c r="N45" s="165">
        <f t="shared" si="94"/>
        <v>28.195199999999986</v>
      </c>
      <c r="O45" s="165">
        <f t="shared" si="94"/>
        <v>9.3983999999999899</v>
      </c>
      <c r="P45" s="165">
        <f t="shared" si="94"/>
        <v>46.99199999999994</v>
      </c>
      <c r="Q45" s="166">
        <f t="shared" si="94"/>
        <v>93.983999999999881</v>
      </c>
      <c r="R45" s="165">
        <f>R43+R34</f>
        <v>42.305424000000102</v>
      </c>
      <c r="S45" s="165">
        <f t="shared" si="94"/>
        <v>126.91627199999984</v>
      </c>
      <c r="T45" s="165">
        <f t="shared" si="94"/>
        <v>42.305424000000102</v>
      </c>
      <c r="U45" s="165">
        <f t="shared" si="94"/>
        <v>211.52712000000002</v>
      </c>
      <c r="V45" s="166">
        <f t="shared" si="94"/>
        <v>423.05424000000005</v>
      </c>
      <c r="W45" s="165">
        <f t="shared" si="94"/>
        <v>316.73281463999967</v>
      </c>
      <c r="X45" s="165">
        <f t="shared" si="94"/>
        <v>950.19844391999914</v>
      </c>
      <c r="Y45" s="165">
        <f t="shared" si="94"/>
        <v>316.73281463999967</v>
      </c>
      <c r="Z45" s="165">
        <f t="shared" si="94"/>
        <v>1583.6640731999985</v>
      </c>
      <c r="AA45" s="166">
        <f t="shared" si="94"/>
        <v>3167.328146399997</v>
      </c>
      <c r="AB45" s="165">
        <f t="shared" si="94"/>
        <v>3655.4538333492128</v>
      </c>
      <c r="AC45" s="165">
        <f t="shared" si="94"/>
        <v>10966.361500047602</v>
      </c>
      <c r="AD45" s="165">
        <f t="shared" si="94"/>
        <v>3655.4538333492128</v>
      </c>
      <c r="AE45" s="165">
        <f t="shared" si="94"/>
        <v>18277.269166746013</v>
      </c>
      <c r="AF45" s="166">
        <f t="shared" si="94"/>
        <v>36554.538333492026</v>
      </c>
      <c r="AG45" s="166">
        <f>AG43+AG34</f>
        <v>222738.65374718606</v>
      </c>
      <c r="AH45" s="166">
        <f>AH43+AH34</f>
        <v>624901.72911311849</v>
      </c>
      <c r="AI45" s="166">
        <f>AI43+AI34</f>
        <v>1244356.9868007603</v>
      </c>
      <c r="AJ45" s="166">
        <f>AJ43+AJ34</f>
        <v>2322480.9174363506</v>
      </c>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c r="CO45" s="21"/>
      <c r="CP45" s="21"/>
      <c r="CQ45" s="21"/>
      <c r="CR45" s="21"/>
      <c r="CS45" s="21"/>
      <c r="CT45" s="21"/>
      <c r="CU45" s="21"/>
      <c r="CV45" s="21"/>
      <c r="CW45" s="21"/>
      <c r="CX45" s="21"/>
      <c r="CY45" s="21"/>
      <c r="CZ45" s="21"/>
      <c r="DA45" s="21"/>
      <c r="DB45" s="21"/>
      <c r="DC45" s="21"/>
      <c r="DD45" s="21"/>
      <c r="DE45" s="21"/>
      <c r="DF45" s="21"/>
      <c r="DG45" s="21"/>
      <c r="DH45" s="21"/>
      <c r="DI45" s="21"/>
      <c r="DJ45" s="21"/>
      <c r="DK45" s="21"/>
      <c r="DL45" s="21"/>
      <c r="DM45" s="21"/>
      <c r="DN45" s="21"/>
      <c r="DO45" s="21"/>
      <c r="DP45" s="21"/>
      <c r="DQ45" s="21"/>
      <c r="DR45" s="21"/>
      <c r="DS45" s="21"/>
      <c r="DT45" s="21"/>
      <c r="DU45" s="21"/>
      <c r="DV45" s="21"/>
      <c r="DW45" s="21"/>
      <c r="DX45" s="21"/>
      <c r="DY45" s="21"/>
      <c r="DZ45" s="21"/>
      <c r="EA45" s="21"/>
      <c r="EB45" s="21"/>
      <c r="EC45" s="21"/>
      <c r="ED45" s="21"/>
      <c r="EE45" s="21"/>
      <c r="EF45" s="21"/>
      <c r="EG45" s="21"/>
      <c r="EH45" s="21"/>
      <c r="EI45" s="21"/>
      <c r="EJ45" s="21"/>
      <c r="EK45" s="21"/>
      <c r="EL45" s="21"/>
      <c r="EM45" s="21"/>
      <c r="EN45" s="21"/>
      <c r="EO45" s="21"/>
      <c r="EP45" s="21"/>
      <c r="EQ45" s="21"/>
      <c r="ER45" s="21"/>
      <c r="ES45" s="21"/>
      <c r="ET45" s="21"/>
      <c r="EU45" s="21"/>
      <c r="EV45" s="21"/>
      <c r="EW45" s="21"/>
      <c r="EX45" s="21"/>
      <c r="EY45" s="21"/>
      <c r="EZ45" s="21"/>
      <c r="FA45" s="21"/>
      <c r="FB45" s="21"/>
      <c r="FC45" s="21"/>
      <c r="FD45" s="21"/>
      <c r="FE45" s="21"/>
      <c r="FF45" s="21"/>
      <c r="FG45" s="21"/>
      <c r="FH45" s="21"/>
      <c r="FI45" s="21"/>
      <c r="FJ45" s="21"/>
      <c r="FK45" s="21"/>
      <c r="FL45" s="21"/>
      <c r="FM45" s="21"/>
      <c r="FN45" s="21"/>
      <c r="FO45" s="21"/>
      <c r="FP45" s="21"/>
      <c r="FQ45" s="21"/>
      <c r="FR45" s="21"/>
      <c r="FS45" s="21"/>
      <c r="FT45" s="21"/>
      <c r="FU45" s="21"/>
      <c r="FV45" s="21"/>
      <c r="FW45" s="21"/>
      <c r="FX45" s="21"/>
      <c r="FY45" s="21"/>
      <c r="FZ45" s="21"/>
      <c r="GA45" s="21"/>
      <c r="GB45" s="21"/>
      <c r="GC45" s="21"/>
      <c r="GD45" s="21"/>
      <c r="GE45" s="21"/>
      <c r="GF45" s="21"/>
      <c r="GG45" s="21"/>
      <c r="GH45" s="21"/>
      <c r="GI45" s="21"/>
      <c r="GJ45" s="21"/>
      <c r="GK45" s="21"/>
      <c r="GL45" s="21"/>
      <c r="GM45" s="21"/>
      <c r="GN45" s="21"/>
      <c r="GO45" s="21"/>
      <c r="GP45" s="21"/>
      <c r="GQ45" s="21"/>
      <c r="GR45" s="21"/>
      <c r="GS45" s="21"/>
      <c r="GT45" s="21"/>
      <c r="GU45" s="21"/>
      <c r="GV45" s="21"/>
      <c r="GW45" s="21"/>
      <c r="GX45" s="21"/>
      <c r="GY45" s="21"/>
      <c r="GZ45" s="21"/>
      <c r="HA45" s="21"/>
      <c r="HB45" s="21"/>
      <c r="HC45" s="21"/>
      <c r="HD45" s="21"/>
      <c r="HE45" s="21"/>
      <c r="HF45" s="21"/>
      <c r="HG45" s="21"/>
      <c r="HH45" s="21"/>
      <c r="HI45" s="21"/>
      <c r="HJ45" s="21"/>
      <c r="HK45" s="21"/>
      <c r="HL45" s="21"/>
      <c r="HM45" s="21"/>
      <c r="HN45" s="21"/>
      <c r="HO45" s="21"/>
      <c r="HP45" s="21"/>
      <c r="HQ45" s="21"/>
      <c r="HR45" s="21"/>
      <c r="HS45" s="21"/>
      <c r="HT45" s="21"/>
      <c r="HU45" s="21"/>
      <c r="HV45" s="21"/>
      <c r="HW45" s="21"/>
      <c r="HX45" s="21"/>
      <c r="HY45" s="21"/>
      <c r="HZ45" s="21"/>
      <c r="IA45" s="21"/>
      <c r="IB45" s="21"/>
      <c r="IC45" s="21"/>
      <c r="ID45" s="21"/>
      <c r="IE45" s="21"/>
      <c r="IF45" s="21"/>
      <c r="IG45" s="21"/>
      <c r="IH45" s="21"/>
      <c r="II45" s="21"/>
      <c r="IJ45" s="21"/>
      <c r="IK45" s="21"/>
      <c r="IL45" s="21"/>
      <c r="IM45" s="21"/>
      <c r="IN45" s="21"/>
      <c r="IO45" s="21"/>
      <c r="IP45" s="21"/>
      <c r="IQ45" s="21"/>
      <c r="IR45" s="21"/>
      <c r="IS45" s="21"/>
      <c r="IT45" s="21"/>
      <c r="IU45" s="21"/>
      <c r="IV45" s="21"/>
      <c r="IW45" s="21"/>
      <c r="IX45" s="21"/>
      <c r="IY45" s="21"/>
      <c r="IZ45" s="21"/>
      <c r="JA45" s="21"/>
      <c r="JB45" s="21"/>
      <c r="JC45" s="21"/>
      <c r="JD45" s="21"/>
      <c r="JE45" s="21"/>
      <c r="JF45" s="21"/>
      <c r="JG45" s="21"/>
      <c r="JH45" s="21"/>
      <c r="JI45" s="21"/>
      <c r="JJ45" s="21"/>
      <c r="JK45" s="21"/>
      <c r="JL45" s="21"/>
      <c r="JM45" s="21"/>
      <c r="JN45" s="21"/>
      <c r="JO45" s="21"/>
      <c r="JP45" s="21"/>
      <c r="JQ45" s="21"/>
      <c r="JR45" s="21"/>
      <c r="JS45" s="21"/>
      <c r="JT45" s="21"/>
      <c r="JU45" s="21"/>
      <c r="JV45" s="21"/>
      <c r="JW45" s="21"/>
      <c r="JX45" s="21"/>
      <c r="JY45" s="21"/>
      <c r="JZ45" s="21"/>
      <c r="KA45" s="21"/>
      <c r="KB45" s="21"/>
      <c r="KC45" s="21"/>
      <c r="KD45" s="21"/>
      <c r="KE45" s="21"/>
      <c r="KF45" s="21"/>
      <c r="KG45" s="21"/>
      <c r="KH45" s="21"/>
      <c r="KI45" s="21"/>
      <c r="KJ45" s="21"/>
      <c r="KK45" s="21"/>
      <c r="KL45" s="21"/>
      <c r="KM45" s="21"/>
      <c r="KN45" s="21"/>
      <c r="KO45" s="21"/>
      <c r="KP45" s="21"/>
      <c r="KQ45" s="21"/>
      <c r="KR45" s="21"/>
      <c r="KS45" s="21"/>
      <c r="KT45" s="21"/>
      <c r="KU45" s="21"/>
      <c r="KV45" s="21"/>
      <c r="KW45" s="21"/>
      <c r="KX45" s="21"/>
      <c r="KY45" s="21"/>
      <c r="KZ45" s="21"/>
      <c r="LA45" s="21"/>
      <c r="LB45" s="21"/>
      <c r="LC45" s="21"/>
      <c r="LD45" s="21"/>
      <c r="LE45" s="21"/>
      <c r="LF45" s="21"/>
      <c r="LG45" s="21"/>
      <c r="LH45" s="21"/>
      <c r="LI45" s="21"/>
      <c r="LJ45" s="21"/>
      <c r="LK45" s="21"/>
      <c r="LL45" s="21"/>
      <c r="LM45" s="21"/>
      <c r="LN45" s="21"/>
      <c r="LO45" s="21"/>
      <c r="LP45" s="21"/>
      <c r="LQ45" s="21"/>
      <c r="LR45" s="21"/>
      <c r="LS45" s="21"/>
      <c r="LT45" s="21"/>
      <c r="LU45" s="21"/>
      <c r="LV45" s="21"/>
      <c r="LW45" s="21"/>
      <c r="LX45" s="21"/>
      <c r="LY45" s="21"/>
      <c r="LZ45" s="21"/>
      <c r="MA45" s="21"/>
      <c r="MB45" s="21"/>
      <c r="MC45" s="21"/>
      <c r="MD45" s="21"/>
      <c r="ME45" s="21"/>
      <c r="MF45" s="21"/>
      <c r="MG45" s="21"/>
      <c r="MH45" s="21"/>
      <c r="MI45" s="21"/>
      <c r="MJ45" s="21"/>
      <c r="MK45" s="21"/>
      <c r="ML45" s="21"/>
      <c r="MM45" s="21"/>
      <c r="MN45" s="21"/>
      <c r="MO45" s="21"/>
      <c r="MP45" s="21"/>
      <c r="MQ45" s="21"/>
      <c r="MR45" s="21"/>
      <c r="MS45" s="21"/>
      <c r="MT45" s="21"/>
      <c r="MU45" s="21"/>
      <c r="MV45" s="21"/>
      <c r="MW45" s="21"/>
      <c r="MX45" s="21"/>
      <c r="MY45" s="21"/>
      <c r="MZ45" s="21"/>
      <c r="NA45" s="21"/>
      <c r="NB45" s="21"/>
      <c r="NC45" s="21"/>
      <c r="ND45" s="21"/>
      <c r="NE45" s="21"/>
      <c r="NF45" s="21"/>
      <c r="NG45" s="21"/>
      <c r="NH45" s="21"/>
      <c r="NI45" s="21"/>
      <c r="NJ45" s="21"/>
      <c r="NK45" s="21"/>
      <c r="NL45" s="21"/>
      <c r="NM45" s="21"/>
      <c r="NN45" s="21"/>
      <c r="NO45" s="21"/>
      <c r="NP45" s="21"/>
      <c r="NQ45" s="21"/>
      <c r="NR45" s="21"/>
      <c r="NS45" s="21"/>
      <c r="NT45" s="21"/>
      <c r="NU45" s="21"/>
      <c r="NV45" s="21"/>
      <c r="NW45" s="21"/>
      <c r="NX45" s="21"/>
      <c r="NY45" s="21"/>
      <c r="NZ45" s="21"/>
      <c r="OA45" s="21"/>
      <c r="OB45" s="21"/>
      <c r="OC45" s="21"/>
      <c r="OD45" s="21"/>
      <c r="OE45" s="21"/>
      <c r="OF45" s="21"/>
      <c r="OG45" s="21"/>
      <c r="OH45" s="21"/>
      <c r="OI45" s="21"/>
      <c r="OJ45" s="21"/>
      <c r="OK45" s="21"/>
      <c r="OL45" s="21"/>
      <c r="OM45" s="21"/>
      <c r="ON45" s="21"/>
      <c r="OO45" s="21"/>
      <c r="OP45" s="21"/>
      <c r="OQ45" s="21"/>
      <c r="OR45" s="21"/>
      <c r="OS45" s="21"/>
      <c r="OT45" s="21"/>
      <c r="OU45" s="21"/>
      <c r="OV45" s="21"/>
      <c r="OW45" s="21"/>
      <c r="OX45" s="21"/>
      <c r="OY45" s="21"/>
      <c r="OZ45" s="21"/>
      <c r="PA45" s="21"/>
      <c r="PB45" s="21"/>
      <c r="PC45" s="21"/>
      <c r="PD45" s="21"/>
      <c r="PE45" s="21"/>
      <c r="PF45" s="21"/>
      <c r="PG45" s="21"/>
      <c r="PH45" s="21"/>
      <c r="PI45" s="21"/>
      <c r="PJ45" s="21"/>
      <c r="PK45" s="21"/>
      <c r="PL45" s="21"/>
      <c r="PM45" s="21"/>
      <c r="PN45" s="21"/>
      <c r="PO45" s="21"/>
      <c r="PP45" s="21"/>
      <c r="PQ45" s="21"/>
      <c r="PR45" s="21"/>
      <c r="PS45" s="21"/>
      <c r="PT45" s="21"/>
      <c r="PU45" s="21"/>
      <c r="PV45" s="21"/>
      <c r="PW45" s="21"/>
      <c r="PX45" s="21"/>
      <c r="PY45" s="21"/>
      <c r="PZ45" s="21"/>
      <c r="QA45" s="21"/>
      <c r="QB45" s="21"/>
      <c r="QC45" s="21"/>
      <c r="QD45" s="21"/>
      <c r="QE45" s="21"/>
      <c r="QF45" s="21"/>
      <c r="QG45" s="21"/>
      <c r="QH45" s="21"/>
      <c r="QI45" s="21"/>
      <c r="QJ45" s="21"/>
      <c r="QK45" s="21"/>
      <c r="QL45" s="21"/>
      <c r="QM45" s="21"/>
      <c r="QN45" s="21"/>
      <c r="QO45" s="21"/>
      <c r="QP45" s="21"/>
      <c r="QQ45" s="21"/>
      <c r="QR45" s="21"/>
      <c r="QS45" s="21"/>
      <c r="QT45" s="21"/>
      <c r="QU45" s="21"/>
      <c r="QV45" s="21"/>
      <c r="QW45" s="21"/>
      <c r="QX45" s="21"/>
      <c r="QY45" s="21"/>
      <c r="QZ45" s="21"/>
      <c r="RA45" s="21"/>
      <c r="RB45" s="21"/>
      <c r="RC45" s="21"/>
      <c r="RD45" s="21"/>
      <c r="RE45" s="21"/>
      <c r="RF45" s="21"/>
      <c r="RG45" s="21"/>
      <c r="RH45" s="21"/>
      <c r="RI45" s="21"/>
      <c r="RJ45" s="21"/>
      <c r="RK45" s="21"/>
      <c r="RL45" s="21"/>
      <c r="RM45" s="21"/>
      <c r="RN45" s="21"/>
      <c r="RO45" s="21"/>
      <c r="RP45" s="21"/>
      <c r="RQ45" s="21"/>
      <c r="RR45" s="21"/>
      <c r="RS45" s="21"/>
      <c r="RT45" s="21"/>
      <c r="RU45" s="21"/>
      <c r="RV45" s="21"/>
      <c r="RW45" s="21"/>
      <c r="RX45" s="21"/>
      <c r="RY45" s="21"/>
      <c r="RZ45" s="21"/>
      <c r="SA45" s="21"/>
      <c r="SB45" s="21"/>
      <c r="SC45" s="21"/>
      <c r="SD45" s="21"/>
      <c r="SE45" s="21"/>
      <c r="SF45" s="21"/>
      <c r="SG45" s="21"/>
      <c r="SH45" s="21"/>
      <c r="SI45" s="21"/>
      <c r="SJ45" s="21"/>
      <c r="SK45" s="21"/>
      <c r="SL45" s="21"/>
      <c r="SM45" s="21"/>
      <c r="SN45" s="21"/>
      <c r="SO45" s="21"/>
      <c r="SP45" s="21"/>
      <c r="SQ45" s="21"/>
      <c r="SR45" s="21"/>
      <c r="SS45" s="21"/>
      <c r="ST45" s="21"/>
      <c r="SU45" s="21"/>
      <c r="SV45" s="21"/>
      <c r="SW45" s="21"/>
      <c r="SX45" s="21"/>
      <c r="SY45" s="21"/>
      <c r="SZ45" s="21"/>
      <c r="TA45" s="21"/>
      <c r="TB45" s="21"/>
      <c r="TC45" s="21"/>
      <c r="TD45" s="21"/>
      <c r="TE45" s="21"/>
      <c r="TF45" s="21"/>
      <c r="TG45" s="21"/>
      <c r="TH45" s="21"/>
      <c r="TI45" s="21"/>
      <c r="TJ45" s="21"/>
      <c r="TK45" s="21"/>
      <c r="TL45" s="21"/>
      <c r="TM45" s="21"/>
      <c r="TN45" s="21"/>
      <c r="TO45" s="21"/>
      <c r="TP45" s="21"/>
      <c r="TQ45" s="21"/>
      <c r="TR45" s="21"/>
      <c r="TS45" s="21"/>
      <c r="TT45" s="21"/>
      <c r="TU45" s="21"/>
      <c r="TV45" s="21"/>
      <c r="TW45" s="21"/>
      <c r="TX45" s="21"/>
      <c r="TY45" s="21"/>
      <c r="TZ45" s="21"/>
      <c r="UA45" s="21"/>
      <c r="UB45" s="21"/>
      <c r="UC45" s="21"/>
      <c r="UD45" s="21"/>
      <c r="UE45" s="21"/>
      <c r="UF45" s="21"/>
      <c r="UG45" s="21"/>
      <c r="UH45" s="21"/>
      <c r="UI45" s="21"/>
      <c r="UJ45" s="21"/>
      <c r="UK45" s="21"/>
      <c r="UL45" s="21"/>
      <c r="UM45" s="21"/>
      <c r="UN45" s="21"/>
      <c r="UO45" s="21"/>
      <c r="UP45" s="21"/>
      <c r="UQ45" s="21"/>
      <c r="UR45" s="21"/>
      <c r="US45" s="21"/>
      <c r="UT45" s="21"/>
      <c r="UU45" s="21"/>
      <c r="UV45" s="21"/>
      <c r="UW45" s="21"/>
      <c r="UX45" s="21"/>
      <c r="UY45" s="21"/>
      <c r="UZ45" s="21"/>
      <c r="VA45" s="21"/>
      <c r="VB45" s="21"/>
      <c r="VC45" s="21"/>
      <c r="VD45" s="21"/>
      <c r="VE45" s="21"/>
      <c r="VF45" s="21"/>
      <c r="VG45" s="21"/>
      <c r="VH45" s="21"/>
      <c r="VI45" s="21"/>
      <c r="VJ45" s="21"/>
      <c r="VK45" s="21"/>
      <c r="VL45" s="21"/>
      <c r="VM45" s="21"/>
      <c r="VN45" s="21"/>
      <c r="VO45" s="21"/>
      <c r="VP45" s="21"/>
      <c r="VQ45" s="21"/>
      <c r="VR45" s="21"/>
      <c r="VS45" s="21"/>
      <c r="VT45" s="21"/>
      <c r="VU45" s="21"/>
      <c r="VV45" s="21"/>
      <c r="VW45" s="21"/>
      <c r="VX45" s="21"/>
      <c r="VY45" s="21"/>
      <c r="VZ45" s="21"/>
      <c r="WA45" s="21"/>
      <c r="WB45" s="21"/>
      <c r="WC45" s="21"/>
      <c r="WD45" s="21"/>
      <c r="WE45" s="21"/>
      <c r="WF45" s="21"/>
      <c r="WG45" s="21"/>
      <c r="WH45" s="21"/>
      <c r="WI45" s="21"/>
      <c r="WJ45" s="21"/>
      <c r="WK45" s="21"/>
      <c r="WL45" s="21"/>
      <c r="WM45" s="21"/>
      <c r="WN45" s="21"/>
      <c r="WO45" s="21"/>
      <c r="WP45" s="21"/>
      <c r="WQ45" s="21"/>
      <c r="WR45" s="21"/>
      <c r="WS45" s="21"/>
      <c r="WT45" s="21"/>
      <c r="WU45" s="21"/>
      <c r="WV45" s="21"/>
      <c r="WW45" s="21"/>
      <c r="WX45" s="21"/>
      <c r="WY45" s="21"/>
      <c r="WZ45" s="21"/>
      <c r="XA45" s="21"/>
      <c r="XB45" s="21"/>
      <c r="XC45" s="21"/>
      <c r="XD45" s="21"/>
      <c r="XE45" s="21"/>
      <c r="XF45" s="21"/>
      <c r="XG45" s="21"/>
      <c r="XH45" s="21"/>
      <c r="XI45" s="21"/>
      <c r="XJ45" s="21"/>
      <c r="XK45" s="21"/>
      <c r="XL45" s="21"/>
      <c r="XM45" s="21"/>
      <c r="XN45" s="21"/>
      <c r="XO45" s="21"/>
      <c r="XP45" s="21"/>
      <c r="XQ45" s="21"/>
      <c r="XR45" s="21"/>
      <c r="XS45" s="21"/>
      <c r="XT45" s="21"/>
      <c r="XU45" s="21"/>
      <c r="XV45" s="21"/>
      <c r="XW45" s="21"/>
      <c r="XX45" s="21"/>
      <c r="XY45" s="21"/>
      <c r="XZ45" s="21"/>
      <c r="YA45" s="21"/>
      <c r="YB45" s="21"/>
      <c r="YC45" s="21"/>
      <c r="YD45" s="21"/>
      <c r="YE45" s="21"/>
      <c r="YF45" s="21"/>
      <c r="YG45" s="21"/>
      <c r="YH45" s="21"/>
      <c r="YI45" s="21"/>
      <c r="YJ45" s="21"/>
      <c r="YK45" s="21"/>
      <c r="YL45" s="21"/>
      <c r="YM45" s="21"/>
      <c r="YN45" s="21"/>
      <c r="YO45" s="21"/>
      <c r="YP45" s="21"/>
      <c r="YQ45" s="21"/>
      <c r="YR45" s="21"/>
      <c r="YS45" s="21"/>
      <c r="YT45" s="21"/>
      <c r="YU45" s="21"/>
      <c r="YV45" s="21"/>
      <c r="YW45" s="21"/>
      <c r="YX45" s="21"/>
      <c r="YY45" s="21"/>
      <c r="YZ45" s="21"/>
      <c r="ZA45" s="21"/>
      <c r="ZB45" s="21"/>
      <c r="ZC45" s="21"/>
      <c r="ZD45" s="21"/>
      <c r="ZE45" s="21"/>
      <c r="ZF45" s="21"/>
      <c r="ZG45" s="21"/>
      <c r="ZH45" s="21"/>
      <c r="ZI45" s="21"/>
      <c r="ZJ45" s="21"/>
      <c r="ZK45" s="21"/>
      <c r="ZL45" s="21"/>
      <c r="ZM45" s="21"/>
      <c r="ZN45" s="21"/>
      <c r="ZO45" s="21"/>
      <c r="ZP45" s="21"/>
      <c r="ZQ45" s="21"/>
      <c r="ZR45" s="21"/>
      <c r="ZS45" s="21"/>
      <c r="ZT45" s="21"/>
      <c r="ZU45" s="21"/>
      <c r="ZV45" s="21"/>
      <c r="ZW45" s="21"/>
      <c r="ZX45" s="21"/>
      <c r="ZY45" s="21"/>
      <c r="ZZ45" s="21"/>
      <c r="AAA45" s="21"/>
      <c r="AAB45" s="21"/>
      <c r="AAC45" s="21"/>
      <c r="AAD45" s="21"/>
      <c r="AAE45" s="21"/>
      <c r="AAF45" s="21"/>
      <c r="AAG45" s="21"/>
      <c r="AAH45" s="21"/>
      <c r="AAI45" s="21"/>
      <c r="AAJ45" s="21"/>
      <c r="AAK45" s="21"/>
      <c r="AAL45" s="21"/>
      <c r="AAM45" s="21"/>
      <c r="AAN45" s="21"/>
      <c r="AAO45" s="21"/>
      <c r="AAP45" s="21"/>
      <c r="AAQ45" s="21"/>
      <c r="AAR45" s="21"/>
      <c r="AAS45" s="21"/>
      <c r="AAT45" s="21"/>
      <c r="AAU45" s="21"/>
      <c r="AAV45" s="21"/>
      <c r="AAW45" s="21"/>
      <c r="AAX45" s="21"/>
      <c r="AAY45" s="21"/>
      <c r="AAZ45" s="21"/>
      <c r="ABA45" s="21"/>
      <c r="ABB45" s="21"/>
      <c r="ABC45" s="21"/>
      <c r="ABD45" s="21"/>
      <c r="ABE45" s="21"/>
      <c r="ABF45" s="21"/>
      <c r="ABG45" s="21"/>
      <c r="ABH45" s="21"/>
      <c r="ABI45" s="21"/>
      <c r="ABJ45" s="21"/>
      <c r="ABK45" s="21"/>
      <c r="ABL45" s="21"/>
      <c r="ABM45" s="21"/>
      <c r="ABN45" s="21"/>
      <c r="ABO45" s="21"/>
      <c r="ABP45" s="21"/>
      <c r="ABQ45" s="21"/>
      <c r="ABR45" s="21"/>
      <c r="ABS45" s="21"/>
      <c r="ABT45" s="21"/>
      <c r="ABU45" s="21"/>
      <c r="ABV45" s="21"/>
      <c r="ABW45" s="21"/>
      <c r="ABX45" s="21"/>
      <c r="ABY45" s="21"/>
      <c r="ABZ45" s="21"/>
      <c r="ACA45" s="21"/>
      <c r="ACB45" s="21"/>
      <c r="ACC45" s="21"/>
      <c r="ACD45" s="21"/>
      <c r="ACE45" s="21"/>
      <c r="ACF45" s="21"/>
      <c r="ACG45" s="21"/>
      <c r="ACH45" s="21"/>
      <c r="ACI45" s="21"/>
      <c r="ACJ45" s="21"/>
      <c r="ACK45" s="21"/>
      <c r="ACL45" s="21"/>
      <c r="ACM45" s="21"/>
      <c r="ACN45" s="21"/>
      <c r="ACO45" s="21"/>
      <c r="ACP45" s="21"/>
      <c r="ACQ45" s="21"/>
      <c r="ACR45" s="21"/>
      <c r="ACS45" s="21"/>
      <c r="ACT45" s="21"/>
      <c r="ACU45" s="21"/>
      <c r="ACV45" s="21"/>
      <c r="ACW45" s="21"/>
      <c r="ACX45" s="21"/>
      <c r="ACY45" s="21"/>
      <c r="ACZ45" s="21"/>
      <c r="ADA45" s="21"/>
      <c r="ADB45" s="21"/>
      <c r="ADC45" s="21"/>
      <c r="ADD45" s="21"/>
      <c r="ADE45" s="21"/>
      <c r="ADF45" s="21"/>
      <c r="ADG45" s="21"/>
      <c r="ADH45" s="21"/>
      <c r="ADI45" s="21"/>
      <c r="ADJ45" s="21"/>
      <c r="ADK45" s="21"/>
      <c r="ADL45" s="21"/>
      <c r="ADM45" s="21"/>
      <c r="ADN45" s="21"/>
      <c r="ADO45" s="21"/>
      <c r="ADP45" s="21"/>
      <c r="ADQ45" s="21"/>
      <c r="ADR45" s="21"/>
      <c r="ADS45" s="21"/>
      <c r="ADT45" s="21"/>
      <c r="ADU45" s="21"/>
      <c r="ADV45" s="21"/>
      <c r="ADW45" s="21"/>
      <c r="ADX45" s="21"/>
      <c r="ADY45" s="21"/>
      <c r="ADZ45" s="21"/>
      <c r="AEA45" s="21"/>
      <c r="AEB45" s="21"/>
      <c r="AEC45" s="21"/>
      <c r="AED45" s="21"/>
      <c r="AEE45" s="21"/>
      <c r="AEF45" s="21"/>
      <c r="AEG45" s="21"/>
      <c r="AEH45" s="21"/>
      <c r="AEI45" s="21"/>
      <c r="AEJ45" s="21"/>
      <c r="AEK45" s="21"/>
      <c r="AEL45" s="21"/>
      <c r="AEM45" s="21"/>
      <c r="AEN45" s="21"/>
      <c r="AEO45" s="21"/>
      <c r="AEP45" s="21"/>
      <c r="AEQ45" s="21"/>
      <c r="AER45" s="21"/>
      <c r="AES45" s="21"/>
      <c r="AET45" s="21"/>
      <c r="AEU45" s="21"/>
      <c r="AEV45" s="21"/>
      <c r="AEW45" s="21"/>
      <c r="AEX45" s="21"/>
      <c r="AEY45" s="21"/>
      <c r="AEZ45" s="21"/>
      <c r="AFA45" s="21"/>
      <c r="AFB45" s="21"/>
      <c r="AFC45" s="21"/>
      <c r="AFD45" s="21"/>
      <c r="AFE45" s="21"/>
      <c r="AFF45" s="21"/>
      <c r="AFG45" s="21"/>
      <c r="AFH45" s="21"/>
      <c r="AFI45" s="21"/>
      <c r="AFJ45" s="21"/>
      <c r="AFK45" s="21"/>
      <c r="AFL45" s="21"/>
      <c r="AFM45" s="21"/>
      <c r="AFN45" s="21"/>
      <c r="AFO45" s="21"/>
      <c r="AFP45" s="21"/>
      <c r="AFQ45" s="21"/>
      <c r="AFR45" s="21"/>
      <c r="AFS45" s="21"/>
      <c r="AFT45" s="21"/>
      <c r="AFU45" s="21"/>
      <c r="AFV45" s="21"/>
      <c r="AFW45" s="21"/>
      <c r="AFX45" s="21"/>
      <c r="AFY45" s="21"/>
      <c r="AFZ45" s="21"/>
      <c r="AGA45" s="21"/>
      <c r="AGB45" s="21"/>
      <c r="AGC45" s="21"/>
      <c r="AGD45" s="21"/>
      <c r="AGE45" s="21"/>
      <c r="AGF45" s="21"/>
      <c r="AGG45" s="21"/>
      <c r="AGH45" s="21"/>
      <c r="AGI45" s="21"/>
      <c r="AGJ45" s="21"/>
      <c r="AGK45" s="21"/>
      <c r="AGL45" s="21"/>
      <c r="AGM45" s="21"/>
      <c r="AGN45" s="21"/>
      <c r="AGO45" s="21"/>
      <c r="AGP45" s="21"/>
      <c r="AGQ45" s="21"/>
      <c r="AGR45" s="21"/>
      <c r="AGS45" s="21"/>
      <c r="AGT45" s="21"/>
      <c r="AGU45" s="21"/>
      <c r="AGV45" s="21"/>
      <c r="AGW45" s="21"/>
      <c r="AGX45" s="21"/>
      <c r="AGY45" s="21"/>
      <c r="AGZ45" s="21"/>
      <c r="AHA45" s="21"/>
      <c r="AHB45" s="21"/>
      <c r="AHC45" s="21"/>
      <c r="AHD45" s="21"/>
      <c r="AHE45" s="21"/>
      <c r="AHF45" s="21"/>
      <c r="AHG45" s="21"/>
      <c r="AHH45" s="21"/>
      <c r="AHI45" s="21"/>
      <c r="AHJ45" s="21"/>
      <c r="AHK45" s="21"/>
      <c r="AHL45" s="21"/>
      <c r="AHM45" s="21"/>
      <c r="AHN45" s="21"/>
      <c r="AHO45" s="21"/>
      <c r="AHP45" s="21"/>
      <c r="AHQ45" s="21"/>
      <c r="AHR45" s="21"/>
      <c r="AHS45" s="21"/>
      <c r="AHT45" s="21"/>
      <c r="AHU45" s="21"/>
      <c r="AHV45" s="21"/>
      <c r="AHW45" s="21"/>
      <c r="AHX45" s="21"/>
      <c r="AHY45" s="21"/>
      <c r="AHZ45" s="21"/>
      <c r="AIA45" s="21"/>
      <c r="AIB45" s="21"/>
      <c r="AIC45" s="21"/>
      <c r="AID45" s="21"/>
      <c r="AIE45" s="21"/>
      <c r="AIF45" s="21"/>
      <c r="AIG45" s="21"/>
      <c r="AIH45" s="21"/>
      <c r="AII45" s="21"/>
      <c r="AIJ45" s="21"/>
      <c r="AIK45" s="21"/>
      <c r="AIL45" s="21"/>
      <c r="AIM45" s="21"/>
      <c r="AIN45" s="21"/>
      <c r="AIO45" s="21"/>
      <c r="AIP45" s="21"/>
      <c r="AIQ45" s="21"/>
      <c r="AIR45" s="21"/>
      <c r="AIS45" s="21"/>
      <c r="AIT45" s="21"/>
      <c r="AIU45" s="21"/>
      <c r="AIV45" s="21"/>
      <c r="AIW45" s="21"/>
      <c r="AIX45" s="21"/>
      <c r="AIY45" s="21"/>
      <c r="AIZ45" s="21"/>
      <c r="AJA45" s="21"/>
      <c r="AJB45" s="21"/>
      <c r="AJC45" s="21"/>
      <c r="AJD45" s="21"/>
      <c r="AJE45" s="21"/>
      <c r="AJF45" s="21"/>
      <c r="AJG45" s="21"/>
      <c r="AJH45" s="21"/>
      <c r="AJI45" s="21"/>
      <c r="AJJ45" s="21"/>
      <c r="AJK45" s="21"/>
      <c r="AJL45" s="21"/>
      <c r="AJM45" s="21"/>
      <c r="AJN45" s="21"/>
      <c r="AJO45" s="21"/>
      <c r="AJP45" s="21"/>
      <c r="AJQ45" s="21"/>
      <c r="AJR45" s="21"/>
      <c r="AJS45" s="21"/>
      <c r="AJT45" s="21"/>
      <c r="AJU45" s="21"/>
      <c r="AJV45" s="21"/>
      <c r="AJW45" s="21"/>
      <c r="AJX45" s="21"/>
      <c r="AJY45" s="21"/>
      <c r="AJZ45" s="21"/>
      <c r="AKA45" s="21"/>
      <c r="AKB45" s="21"/>
      <c r="AKC45" s="21"/>
      <c r="AKD45" s="21"/>
      <c r="AKE45" s="21"/>
      <c r="AKF45" s="21"/>
      <c r="AKG45" s="21"/>
      <c r="AKH45" s="21"/>
      <c r="AKI45" s="21"/>
      <c r="AKJ45" s="21"/>
      <c r="AKK45" s="21"/>
      <c r="AKL45" s="21"/>
      <c r="AKM45" s="21"/>
      <c r="AKN45" s="21"/>
      <c r="AKO45" s="21"/>
      <c r="AKP45" s="21"/>
      <c r="AKQ45" s="21"/>
      <c r="AKR45" s="21"/>
      <c r="AKS45" s="21"/>
      <c r="AKT45" s="21"/>
      <c r="AKU45" s="21"/>
      <c r="AKV45" s="21"/>
      <c r="AKW45" s="21"/>
      <c r="AKX45" s="21"/>
      <c r="AKY45" s="21"/>
      <c r="AKZ45" s="21"/>
      <c r="ALA45" s="21"/>
      <c r="ALB45" s="21"/>
      <c r="ALC45" s="21"/>
      <c r="ALD45" s="21"/>
      <c r="ALE45" s="21"/>
      <c r="ALF45" s="21"/>
      <c r="ALG45" s="21"/>
      <c r="ALH45" s="21"/>
      <c r="ALI45" s="21"/>
      <c r="ALJ45" s="21"/>
      <c r="ALK45" s="21"/>
      <c r="ALL45" s="21"/>
      <c r="ALM45" s="21"/>
      <c r="ALN45" s="21"/>
      <c r="ALO45" s="21"/>
      <c r="ALP45" s="21"/>
      <c r="ALQ45" s="21"/>
      <c r="ALR45" s="21"/>
      <c r="ALS45" s="21"/>
      <c r="ALT45" s="21"/>
      <c r="ALU45" s="21"/>
      <c r="ALV45" s="21"/>
      <c r="ALW45" s="21"/>
      <c r="ALX45" s="21"/>
      <c r="ALY45" s="21"/>
      <c r="ALZ45" s="21"/>
      <c r="AMA45" s="21"/>
      <c r="AMB45" s="21"/>
      <c r="AMC45" s="21"/>
      <c r="AMD45" s="21"/>
      <c r="AME45" s="21"/>
      <c r="AMF45" s="21"/>
      <c r="AMG45" s="21"/>
      <c r="AMH45" s="21"/>
      <c r="AMI45" s="21"/>
      <c r="AMJ45" s="21"/>
      <c r="AMK45" s="21"/>
      <c r="AML45" s="21"/>
      <c r="AMM45" s="21"/>
      <c r="AMN45" s="21"/>
      <c r="AMO45" s="21"/>
      <c r="AMP45" s="21"/>
      <c r="AMQ45" s="21"/>
      <c r="AMR45" s="21"/>
      <c r="AMS45" s="21"/>
      <c r="AMT45" s="21"/>
      <c r="AMU45" s="21"/>
      <c r="AMV45" s="21"/>
      <c r="AMW45" s="21"/>
      <c r="AMX45" s="21"/>
      <c r="AMY45" s="21"/>
      <c r="AMZ45" s="21"/>
      <c r="ANA45" s="21"/>
      <c r="ANB45" s="21"/>
      <c r="ANC45" s="21"/>
      <c r="AND45" s="21"/>
      <c r="ANE45" s="21"/>
      <c r="ANF45" s="21"/>
      <c r="ANG45" s="21"/>
      <c r="ANH45" s="21"/>
      <c r="ANI45" s="21"/>
      <c r="ANJ45" s="21"/>
      <c r="ANK45" s="21"/>
      <c r="ANL45" s="21"/>
      <c r="ANM45" s="21"/>
      <c r="ANN45" s="21"/>
      <c r="ANO45" s="21"/>
      <c r="ANP45" s="21"/>
      <c r="ANQ45" s="21"/>
      <c r="ANR45" s="21"/>
      <c r="ANS45" s="21"/>
      <c r="ANT45" s="21"/>
      <c r="ANU45" s="21"/>
      <c r="ANV45" s="21"/>
      <c r="ANW45" s="21"/>
      <c r="ANX45" s="21"/>
      <c r="ANY45" s="21"/>
      <c r="ANZ45" s="21"/>
      <c r="AOA45" s="21"/>
      <c r="AOB45" s="21"/>
      <c r="AOC45" s="21"/>
      <c r="AOD45" s="21"/>
      <c r="AOE45" s="21"/>
      <c r="AOF45" s="21"/>
      <c r="AOG45" s="21"/>
      <c r="AOH45" s="21"/>
      <c r="AOI45" s="21"/>
      <c r="AOJ45" s="21"/>
      <c r="AOK45" s="21"/>
      <c r="AOL45" s="21"/>
      <c r="AOM45" s="21"/>
      <c r="AON45" s="21"/>
      <c r="AOO45" s="21"/>
      <c r="AOP45" s="21"/>
      <c r="AOQ45" s="21"/>
      <c r="AOR45" s="21"/>
      <c r="AOS45" s="21"/>
      <c r="AOT45" s="21"/>
      <c r="AOU45" s="21"/>
      <c r="AOV45" s="21"/>
      <c r="AOW45" s="21"/>
      <c r="AOX45" s="21"/>
      <c r="AOY45" s="21"/>
      <c r="AOZ45" s="21"/>
      <c r="APA45" s="21"/>
      <c r="APB45" s="21"/>
      <c r="APC45" s="21"/>
      <c r="APD45" s="21"/>
      <c r="APE45" s="21"/>
      <c r="APF45" s="21"/>
      <c r="APG45" s="21"/>
      <c r="APH45" s="21"/>
      <c r="API45" s="21"/>
      <c r="APJ45" s="21"/>
      <c r="APK45" s="21"/>
      <c r="APL45" s="21"/>
      <c r="APM45" s="21"/>
      <c r="APN45" s="21"/>
      <c r="APO45" s="21"/>
      <c r="APP45" s="21"/>
      <c r="APQ45" s="21"/>
      <c r="APR45" s="21"/>
      <c r="APS45" s="21"/>
      <c r="APT45" s="21"/>
      <c r="APU45" s="21"/>
      <c r="APV45" s="21"/>
      <c r="APW45" s="21"/>
      <c r="APX45" s="21"/>
      <c r="APY45" s="21"/>
      <c r="APZ45" s="21"/>
      <c r="AQA45" s="21"/>
      <c r="AQB45" s="21"/>
      <c r="AQC45" s="21"/>
      <c r="AQD45" s="21"/>
      <c r="AQE45" s="21"/>
      <c r="AQF45" s="21"/>
      <c r="AQG45" s="21"/>
      <c r="AQH45" s="21"/>
      <c r="AQI45" s="21"/>
      <c r="AQJ45" s="21"/>
      <c r="AQK45" s="21"/>
      <c r="AQL45" s="21"/>
      <c r="AQM45" s="21"/>
      <c r="AQN45" s="21"/>
      <c r="AQO45" s="21"/>
      <c r="AQP45" s="21"/>
      <c r="AQQ45" s="21"/>
      <c r="AQR45" s="21"/>
      <c r="AQS45" s="21"/>
      <c r="AQT45" s="21"/>
      <c r="AQU45" s="21"/>
      <c r="AQV45" s="21"/>
      <c r="AQW45" s="21"/>
      <c r="AQX45" s="21"/>
      <c r="AQY45" s="21"/>
      <c r="AQZ45" s="21"/>
      <c r="ARA45" s="21"/>
      <c r="ARB45" s="21"/>
      <c r="ARC45" s="21"/>
      <c r="ARD45" s="21"/>
      <c r="ARE45" s="21"/>
      <c r="ARF45" s="21"/>
      <c r="ARG45" s="21"/>
      <c r="ARH45" s="21"/>
      <c r="ARI45" s="21"/>
      <c r="ARJ45" s="21"/>
      <c r="ARK45" s="21"/>
      <c r="ARL45" s="21"/>
      <c r="ARM45" s="21"/>
      <c r="ARN45" s="21"/>
      <c r="ARO45" s="21"/>
      <c r="ARP45" s="21"/>
      <c r="ARQ45" s="21"/>
      <c r="ARR45" s="21"/>
      <c r="ARS45" s="21"/>
      <c r="ART45" s="21"/>
      <c r="ARU45" s="21"/>
      <c r="ARV45" s="21"/>
      <c r="ARW45" s="21"/>
      <c r="ARX45" s="21"/>
      <c r="ARY45" s="21"/>
      <c r="ARZ45" s="21"/>
      <c r="ASA45" s="21"/>
      <c r="ASB45" s="21"/>
      <c r="ASC45" s="21"/>
      <c r="ASD45" s="21"/>
      <c r="ASE45" s="21"/>
      <c r="ASF45" s="21"/>
      <c r="ASG45" s="21"/>
      <c r="ASH45" s="21"/>
      <c r="ASI45" s="21"/>
      <c r="ASJ45" s="21"/>
      <c r="ASK45" s="21"/>
      <c r="ASL45" s="21"/>
      <c r="ASM45" s="21"/>
      <c r="ASN45" s="21"/>
      <c r="ASO45" s="21"/>
      <c r="ASP45" s="21"/>
      <c r="ASQ45" s="21"/>
      <c r="ASR45" s="21"/>
      <c r="ASS45" s="21"/>
      <c r="AST45" s="21"/>
      <c r="ASU45" s="21"/>
      <c r="ASV45" s="21"/>
      <c r="ASW45" s="21"/>
      <c r="ASX45" s="21"/>
      <c r="ASY45" s="21"/>
      <c r="ASZ45" s="21"/>
      <c r="ATA45" s="21"/>
      <c r="ATB45" s="21"/>
      <c r="ATC45" s="21"/>
      <c r="ATD45" s="21"/>
      <c r="ATE45" s="21"/>
      <c r="ATF45" s="21"/>
      <c r="ATG45" s="21"/>
      <c r="ATH45" s="21"/>
      <c r="ATI45" s="21"/>
      <c r="ATJ45" s="21"/>
      <c r="ATK45" s="21"/>
      <c r="ATL45" s="21"/>
      <c r="ATM45" s="21"/>
      <c r="ATN45" s="21"/>
      <c r="ATO45" s="21"/>
      <c r="ATP45" s="21"/>
      <c r="ATQ45" s="21"/>
      <c r="ATR45" s="21"/>
      <c r="ATS45" s="21"/>
      <c r="ATT45" s="21"/>
      <c r="ATU45" s="21"/>
      <c r="ATV45" s="21"/>
      <c r="ATW45" s="21"/>
      <c r="ATX45" s="21"/>
      <c r="ATY45" s="21"/>
      <c r="ATZ45" s="21"/>
      <c r="AUA45" s="21"/>
      <c r="AUB45" s="21"/>
      <c r="AUC45" s="21"/>
      <c r="AUD45" s="21"/>
      <c r="AUE45" s="21"/>
      <c r="AUF45" s="21"/>
      <c r="AUG45" s="21"/>
      <c r="AUH45" s="21"/>
      <c r="AUI45" s="21"/>
      <c r="AUJ45" s="21"/>
      <c r="AUK45" s="21"/>
      <c r="AUL45" s="21"/>
      <c r="AUM45" s="21"/>
      <c r="AUN45" s="21"/>
      <c r="AUO45" s="21"/>
      <c r="AUP45" s="21"/>
      <c r="AUQ45" s="21"/>
      <c r="AUR45" s="21"/>
      <c r="AUS45" s="21"/>
      <c r="AUT45" s="21"/>
      <c r="AUU45" s="21"/>
      <c r="AUV45" s="21"/>
      <c r="AUW45" s="21"/>
      <c r="AUX45" s="21"/>
      <c r="AUY45" s="21"/>
      <c r="AUZ45" s="21"/>
      <c r="AVA45" s="21"/>
      <c r="AVB45" s="21"/>
      <c r="AVC45" s="21"/>
      <c r="AVD45" s="21"/>
      <c r="AVE45" s="21"/>
      <c r="AVF45" s="21"/>
      <c r="AVG45" s="21"/>
      <c r="AVH45" s="21"/>
      <c r="AVI45" s="21"/>
      <c r="AVJ45" s="21"/>
      <c r="AVK45" s="21"/>
      <c r="AVL45" s="21"/>
      <c r="AVM45" s="21"/>
      <c r="AVN45" s="21"/>
      <c r="AVO45" s="21"/>
      <c r="AVP45" s="21"/>
      <c r="AVQ45" s="21"/>
      <c r="AVR45" s="21"/>
      <c r="AVS45" s="21"/>
      <c r="AVT45" s="21"/>
      <c r="AVU45" s="21"/>
      <c r="AVV45" s="21"/>
      <c r="AVW45" s="21"/>
      <c r="AVX45" s="21"/>
      <c r="AVY45" s="21"/>
      <c r="AVZ45" s="21"/>
      <c r="AWA45" s="21"/>
      <c r="AWB45" s="21"/>
      <c r="AWC45" s="21"/>
      <c r="AWD45" s="21"/>
      <c r="AWE45" s="21"/>
      <c r="AWF45" s="21"/>
      <c r="AWG45" s="21"/>
      <c r="AWH45" s="21"/>
      <c r="AWI45" s="21"/>
      <c r="AWJ45" s="21"/>
      <c r="AWK45" s="21"/>
      <c r="AWL45" s="21"/>
      <c r="AWM45" s="21"/>
      <c r="AWN45" s="21"/>
      <c r="AWO45" s="21"/>
      <c r="AWP45" s="21"/>
      <c r="AWQ45" s="21"/>
      <c r="AWR45" s="21"/>
      <c r="AWS45" s="21"/>
      <c r="AWT45" s="21"/>
      <c r="AWU45" s="21"/>
      <c r="AWV45" s="21"/>
      <c r="AWW45" s="21"/>
      <c r="AWX45" s="21"/>
      <c r="AWY45" s="21"/>
      <c r="AWZ45" s="21"/>
      <c r="AXA45" s="21"/>
      <c r="AXB45" s="21"/>
      <c r="AXC45" s="21"/>
      <c r="AXD45" s="21"/>
      <c r="AXE45" s="21"/>
      <c r="AXF45" s="21"/>
      <c r="AXG45" s="21"/>
      <c r="AXH45" s="21"/>
      <c r="AXI45" s="21"/>
      <c r="AXJ45" s="21"/>
      <c r="AXK45" s="21"/>
      <c r="AXL45" s="21"/>
      <c r="AXM45" s="21"/>
      <c r="AXN45" s="21"/>
      <c r="AXO45" s="21"/>
      <c r="AXP45" s="21"/>
      <c r="AXQ45" s="21"/>
      <c r="AXR45" s="21"/>
      <c r="AXS45" s="21"/>
      <c r="AXT45" s="21"/>
      <c r="AXU45" s="21"/>
      <c r="AXV45" s="21"/>
      <c r="AXW45" s="21"/>
      <c r="AXX45" s="21"/>
      <c r="AXY45" s="21"/>
      <c r="AXZ45" s="21"/>
      <c r="AYA45" s="21"/>
      <c r="AYB45" s="21"/>
      <c r="AYC45" s="21"/>
      <c r="AYD45" s="21"/>
      <c r="AYE45" s="21"/>
      <c r="AYF45" s="21"/>
      <c r="AYG45" s="21"/>
      <c r="AYH45" s="21"/>
      <c r="AYI45" s="21"/>
      <c r="AYJ45" s="21"/>
      <c r="AYK45" s="21"/>
      <c r="AYL45" s="21"/>
      <c r="AYM45" s="21"/>
      <c r="AYN45" s="21"/>
      <c r="AYO45" s="21"/>
      <c r="AYP45" s="21"/>
      <c r="AYQ45" s="21"/>
      <c r="AYR45" s="21"/>
      <c r="AYS45" s="21"/>
      <c r="AYT45" s="21"/>
      <c r="AYU45" s="21"/>
      <c r="AYV45" s="21"/>
      <c r="AYW45" s="21"/>
      <c r="AYX45" s="21"/>
      <c r="AYY45" s="21"/>
      <c r="AYZ45" s="21"/>
      <c r="AZA45" s="21"/>
      <c r="AZB45" s="21"/>
      <c r="AZC45" s="21"/>
      <c r="AZD45" s="21"/>
      <c r="AZE45" s="21"/>
      <c r="AZF45" s="21"/>
      <c r="AZG45" s="21"/>
      <c r="AZH45" s="21"/>
      <c r="AZI45" s="21"/>
      <c r="AZJ45" s="21"/>
      <c r="AZK45" s="21"/>
      <c r="AZL45" s="21"/>
      <c r="AZM45" s="21"/>
      <c r="AZN45" s="21"/>
      <c r="AZO45" s="21"/>
      <c r="AZP45" s="21"/>
      <c r="AZQ45" s="21"/>
      <c r="AZR45" s="21"/>
      <c r="AZS45" s="21"/>
      <c r="AZT45" s="21"/>
      <c r="AZU45" s="21"/>
      <c r="AZV45" s="21"/>
      <c r="AZW45" s="21"/>
      <c r="AZX45" s="21"/>
      <c r="AZY45" s="21"/>
      <c r="AZZ45" s="21"/>
      <c r="BAA45" s="21"/>
      <c r="BAB45" s="21"/>
      <c r="BAC45" s="21"/>
      <c r="BAD45" s="21"/>
      <c r="BAE45" s="21"/>
      <c r="BAF45" s="21"/>
      <c r="BAG45" s="21"/>
      <c r="BAH45" s="21"/>
      <c r="BAI45" s="21"/>
      <c r="BAJ45" s="21"/>
      <c r="BAK45" s="21"/>
      <c r="BAL45" s="21"/>
      <c r="BAM45" s="21"/>
      <c r="BAN45" s="21"/>
      <c r="BAO45" s="21"/>
      <c r="BAP45" s="21"/>
      <c r="BAQ45" s="21"/>
      <c r="BAR45" s="21"/>
      <c r="BAS45" s="21"/>
      <c r="BAT45" s="21"/>
      <c r="BAU45" s="21"/>
      <c r="BAV45" s="21"/>
      <c r="BAW45" s="21"/>
      <c r="BAX45" s="21"/>
      <c r="BAY45" s="21"/>
      <c r="BAZ45" s="21"/>
      <c r="BBA45" s="21"/>
      <c r="BBB45" s="21"/>
      <c r="BBC45" s="21"/>
      <c r="BBD45" s="21"/>
      <c r="BBE45" s="21"/>
      <c r="BBF45" s="21"/>
      <c r="BBG45" s="21"/>
      <c r="BBH45" s="21"/>
      <c r="BBI45" s="21"/>
      <c r="BBJ45" s="21"/>
      <c r="BBK45" s="21"/>
      <c r="BBL45" s="21"/>
      <c r="BBM45" s="21"/>
      <c r="BBN45" s="21"/>
      <c r="BBO45" s="21"/>
      <c r="BBP45" s="21"/>
      <c r="BBQ45" s="21"/>
      <c r="BBR45" s="21"/>
      <c r="BBS45" s="21"/>
      <c r="BBT45" s="21"/>
      <c r="BBU45" s="21"/>
      <c r="BBV45" s="21"/>
      <c r="BBW45" s="21"/>
      <c r="BBX45" s="21"/>
      <c r="BBY45" s="21"/>
      <c r="BBZ45" s="21"/>
      <c r="BCA45" s="21"/>
      <c r="BCB45" s="21"/>
      <c r="BCC45" s="21"/>
      <c r="BCD45" s="21"/>
      <c r="BCE45" s="21"/>
      <c r="BCF45" s="21"/>
      <c r="BCG45" s="21"/>
      <c r="BCH45" s="21"/>
      <c r="BCI45" s="21"/>
      <c r="BCJ45" s="21"/>
      <c r="BCK45" s="21"/>
      <c r="BCL45" s="21"/>
      <c r="BCM45" s="21"/>
      <c r="BCN45" s="21"/>
      <c r="BCO45" s="21"/>
      <c r="BCP45" s="21"/>
      <c r="BCQ45" s="21"/>
      <c r="BCR45" s="21"/>
      <c r="BCS45" s="21"/>
      <c r="BCT45" s="21"/>
      <c r="BCU45" s="21"/>
      <c r="BCV45" s="21"/>
      <c r="BCW45" s="21"/>
      <c r="BCX45" s="21"/>
      <c r="BCY45" s="21"/>
      <c r="BCZ45" s="21"/>
      <c r="BDA45" s="21"/>
      <c r="BDB45" s="21"/>
      <c r="BDC45" s="21"/>
      <c r="BDD45" s="21"/>
      <c r="BDE45" s="21"/>
      <c r="BDF45" s="21"/>
      <c r="BDG45" s="21"/>
      <c r="BDH45" s="21"/>
      <c r="BDI45" s="21"/>
      <c r="BDJ45" s="21"/>
      <c r="BDK45" s="21"/>
      <c r="BDL45" s="21"/>
      <c r="BDM45" s="21"/>
      <c r="BDN45" s="21"/>
      <c r="BDO45" s="21"/>
      <c r="BDP45" s="21"/>
      <c r="BDQ45" s="21"/>
      <c r="BDR45" s="21"/>
      <c r="BDS45" s="21"/>
      <c r="BDT45" s="21"/>
      <c r="BDU45" s="21"/>
      <c r="BDV45" s="21"/>
      <c r="BDW45" s="21"/>
      <c r="BDX45" s="21"/>
      <c r="BDY45" s="21"/>
      <c r="BDZ45" s="21"/>
      <c r="BEA45" s="21"/>
      <c r="BEB45" s="21"/>
      <c r="BEC45" s="21"/>
      <c r="BED45" s="21"/>
      <c r="BEE45" s="21"/>
      <c r="BEF45" s="21"/>
      <c r="BEG45" s="21"/>
      <c r="BEH45" s="21"/>
      <c r="BEI45" s="21"/>
      <c r="BEJ45" s="21"/>
      <c r="BEK45" s="21"/>
      <c r="BEL45" s="21"/>
      <c r="BEM45" s="21"/>
      <c r="BEN45" s="21"/>
      <c r="BEO45" s="21"/>
      <c r="BEP45" s="21"/>
      <c r="BEQ45" s="21"/>
      <c r="BER45" s="21"/>
      <c r="BES45" s="21"/>
      <c r="BET45" s="21"/>
      <c r="BEU45" s="21"/>
      <c r="BEV45" s="21"/>
      <c r="BEW45" s="21"/>
      <c r="BEX45" s="21"/>
      <c r="BEY45" s="21"/>
      <c r="BEZ45" s="21"/>
      <c r="BFA45" s="21"/>
      <c r="BFB45" s="21"/>
      <c r="BFC45" s="21"/>
      <c r="BFD45" s="21"/>
      <c r="BFE45" s="21"/>
      <c r="BFF45" s="21"/>
      <c r="BFG45" s="21"/>
      <c r="BFH45" s="21"/>
      <c r="BFI45" s="21"/>
      <c r="BFJ45" s="21"/>
      <c r="BFK45" s="21"/>
      <c r="BFL45" s="21"/>
      <c r="BFM45" s="21"/>
      <c r="BFN45" s="21"/>
      <c r="BFO45" s="21"/>
      <c r="BFP45" s="21"/>
      <c r="BFQ45" s="21"/>
      <c r="BFR45" s="21"/>
      <c r="BFS45" s="21"/>
      <c r="BFT45" s="21"/>
      <c r="BFU45" s="21"/>
      <c r="BFV45" s="21"/>
      <c r="BFW45" s="21"/>
      <c r="BFX45" s="21"/>
      <c r="BFY45" s="21"/>
      <c r="BFZ45" s="21"/>
      <c r="BGA45" s="21"/>
      <c r="BGB45" s="21"/>
      <c r="BGC45" s="21"/>
      <c r="BGD45" s="21"/>
      <c r="BGE45" s="21"/>
      <c r="BGF45" s="21"/>
      <c r="BGG45" s="21"/>
      <c r="BGH45" s="21"/>
      <c r="BGI45" s="21"/>
      <c r="BGJ45" s="21"/>
      <c r="BGK45" s="21"/>
      <c r="BGL45" s="21"/>
      <c r="BGM45" s="21"/>
      <c r="BGN45" s="21"/>
      <c r="BGO45" s="21"/>
      <c r="BGP45" s="21"/>
      <c r="BGQ45" s="21"/>
      <c r="BGR45" s="21"/>
      <c r="BGS45" s="21"/>
      <c r="BGT45" s="21"/>
      <c r="BGU45" s="21"/>
      <c r="BGV45" s="21"/>
      <c r="BGW45" s="21"/>
      <c r="BGX45" s="21"/>
      <c r="BGY45" s="21"/>
      <c r="BGZ45" s="21"/>
      <c r="BHA45" s="21"/>
      <c r="BHB45" s="21"/>
      <c r="BHC45" s="21"/>
      <c r="BHD45" s="21"/>
      <c r="BHE45" s="21"/>
      <c r="BHF45" s="21"/>
      <c r="BHG45" s="21"/>
      <c r="BHH45" s="21"/>
      <c r="BHI45" s="21"/>
      <c r="BHJ45" s="21"/>
      <c r="BHK45" s="21"/>
      <c r="BHL45" s="21"/>
      <c r="BHM45" s="21"/>
      <c r="BHN45" s="21"/>
      <c r="BHO45" s="21"/>
      <c r="BHP45" s="21"/>
      <c r="BHQ45" s="21"/>
      <c r="BHR45" s="21"/>
      <c r="BHS45" s="21"/>
      <c r="BHT45" s="21"/>
      <c r="BHU45" s="21"/>
      <c r="BHV45" s="21"/>
      <c r="BHW45" s="21"/>
      <c r="BHX45" s="21"/>
      <c r="BHY45" s="21"/>
      <c r="BHZ45" s="21"/>
      <c r="BIA45" s="21"/>
      <c r="BIB45" s="21"/>
      <c r="BIC45" s="21"/>
      <c r="BID45" s="21"/>
      <c r="BIE45" s="21"/>
      <c r="BIF45" s="21"/>
      <c r="BIG45" s="21"/>
      <c r="BIH45" s="21"/>
      <c r="BII45" s="21"/>
      <c r="BIJ45" s="21"/>
      <c r="BIK45" s="21"/>
      <c r="BIL45" s="21"/>
      <c r="BIM45" s="21"/>
      <c r="BIN45" s="21"/>
      <c r="BIO45" s="21"/>
      <c r="BIP45" s="21"/>
      <c r="BIQ45" s="21"/>
      <c r="BIR45" s="21"/>
      <c r="BIS45" s="21"/>
      <c r="BIT45" s="21"/>
      <c r="BIU45" s="21"/>
      <c r="BIV45" s="21"/>
      <c r="BIW45" s="21"/>
      <c r="BIX45" s="21"/>
      <c r="BIY45" s="21"/>
      <c r="BIZ45" s="21"/>
      <c r="BJA45" s="21"/>
      <c r="BJB45" s="21"/>
      <c r="BJC45" s="21"/>
      <c r="BJD45" s="21"/>
      <c r="BJE45" s="21"/>
      <c r="BJF45" s="21"/>
      <c r="BJG45" s="21"/>
      <c r="BJH45" s="21"/>
      <c r="BJI45" s="21"/>
      <c r="BJJ45" s="21"/>
      <c r="BJK45" s="21"/>
      <c r="BJL45" s="21"/>
      <c r="BJM45" s="21"/>
      <c r="BJN45" s="21"/>
      <c r="BJO45" s="21"/>
      <c r="BJP45" s="21"/>
      <c r="BJQ45" s="21"/>
      <c r="BJR45" s="21"/>
      <c r="BJS45" s="21"/>
      <c r="BJT45" s="21"/>
      <c r="BJU45" s="21"/>
      <c r="BJV45" s="21"/>
      <c r="BJW45" s="21"/>
      <c r="BJX45" s="21"/>
      <c r="BJY45" s="21"/>
      <c r="BJZ45" s="21"/>
      <c r="BKA45" s="21"/>
      <c r="BKB45" s="21"/>
      <c r="BKC45" s="21"/>
      <c r="BKD45" s="21"/>
      <c r="BKE45" s="21"/>
      <c r="BKF45" s="21"/>
      <c r="BKG45" s="21"/>
      <c r="BKH45" s="21"/>
      <c r="BKI45" s="21"/>
      <c r="BKJ45" s="21"/>
      <c r="BKK45" s="21"/>
      <c r="BKL45" s="21"/>
      <c r="BKM45" s="21"/>
      <c r="BKN45" s="21"/>
      <c r="BKO45" s="21"/>
      <c r="BKP45" s="21"/>
      <c r="BKQ45" s="21"/>
      <c r="BKR45" s="21"/>
      <c r="BKS45" s="21"/>
      <c r="BKT45" s="21"/>
      <c r="BKU45" s="21"/>
      <c r="BKV45" s="21"/>
      <c r="BKW45" s="21"/>
      <c r="BKX45" s="21"/>
      <c r="BKY45" s="21"/>
      <c r="BKZ45" s="21"/>
      <c r="BLA45" s="21"/>
      <c r="BLB45" s="21"/>
      <c r="BLC45" s="21"/>
      <c r="BLD45" s="21"/>
      <c r="BLE45" s="21"/>
      <c r="BLF45" s="21"/>
      <c r="BLG45" s="21"/>
      <c r="BLH45" s="21"/>
      <c r="BLI45" s="21"/>
      <c r="BLJ45" s="21"/>
      <c r="BLK45" s="21"/>
      <c r="BLL45" s="21"/>
      <c r="BLM45" s="21"/>
      <c r="BLN45" s="21"/>
      <c r="BLO45" s="21"/>
      <c r="BLP45" s="21"/>
      <c r="BLQ45" s="21"/>
      <c r="BLR45" s="21"/>
      <c r="BLS45" s="21"/>
      <c r="BLT45" s="21"/>
      <c r="BLU45" s="21"/>
      <c r="BLV45" s="21"/>
      <c r="BLW45" s="21"/>
      <c r="BLX45" s="21"/>
      <c r="BLY45" s="21"/>
      <c r="BLZ45" s="21"/>
      <c r="BMA45" s="21"/>
      <c r="BMB45" s="21"/>
      <c r="BMC45" s="21"/>
      <c r="BMD45" s="21"/>
      <c r="BME45" s="21"/>
      <c r="BMF45" s="21"/>
      <c r="BMG45" s="21"/>
      <c r="BMH45" s="21"/>
      <c r="BMI45" s="21"/>
      <c r="BMJ45" s="21"/>
      <c r="BMK45" s="21"/>
      <c r="BML45" s="21"/>
      <c r="BMM45" s="21"/>
      <c r="BMN45" s="21"/>
      <c r="BMO45" s="21"/>
      <c r="BMP45" s="21"/>
      <c r="BMQ45" s="21"/>
      <c r="BMR45" s="21"/>
      <c r="BMS45" s="21"/>
      <c r="BMT45" s="21"/>
      <c r="BMU45" s="21"/>
      <c r="BMV45" s="21"/>
      <c r="BMW45" s="21"/>
      <c r="BMX45" s="21"/>
      <c r="BMY45" s="21"/>
      <c r="BMZ45" s="21"/>
      <c r="BNA45" s="21"/>
      <c r="BNB45" s="21"/>
      <c r="BNC45" s="21"/>
      <c r="BND45" s="21"/>
      <c r="BNE45" s="21"/>
      <c r="BNF45" s="21"/>
      <c r="BNG45" s="21"/>
      <c r="BNH45" s="21"/>
      <c r="BNI45" s="21"/>
      <c r="BNJ45" s="21"/>
      <c r="BNK45" s="21"/>
      <c r="BNL45" s="21"/>
      <c r="BNM45" s="21"/>
      <c r="BNN45" s="21"/>
      <c r="BNO45" s="21"/>
      <c r="BNP45" s="21"/>
      <c r="BNQ45" s="21"/>
      <c r="BNR45" s="21"/>
      <c r="BNS45" s="21"/>
      <c r="BNT45" s="21"/>
      <c r="BNU45" s="21"/>
      <c r="BNV45" s="21"/>
      <c r="BNW45" s="21"/>
      <c r="BNX45" s="21"/>
      <c r="BNY45" s="21"/>
      <c r="BNZ45" s="21"/>
      <c r="BOA45" s="21"/>
      <c r="BOB45" s="21"/>
      <c r="BOC45" s="21"/>
      <c r="BOD45" s="21"/>
      <c r="BOE45" s="21"/>
      <c r="BOF45" s="21"/>
      <c r="BOG45" s="21"/>
      <c r="BOH45" s="21"/>
      <c r="BOI45" s="21"/>
      <c r="BOJ45" s="21"/>
      <c r="BOK45" s="21"/>
      <c r="BOL45" s="21"/>
      <c r="BOM45" s="21"/>
      <c r="BON45" s="21"/>
      <c r="BOO45" s="21"/>
      <c r="BOP45" s="21"/>
      <c r="BOQ45" s="21"/>
      <c r="BOR45" s="21"/>
      <c r="BOS45" s="21"/>
      <c r="BOT45" s="21"/>
      <c r="BOU45" s="21"/>
      <c r="BOV45" s="21"/>
      <c r="BOW45" s="21"/>
      <c r="BOX45" s="21"/>
      <c r="BOY45" s="21"/>
      <c r="BOZ45" s="21"/>
      <c r="BPA45" s="21"/>
      <c r="BPB45" s="21"/>
      <c r="BPC45" s="21"/>
      <c r="BPD45" s="21"/>
      <c r="BPE45" s="21"/>
      <c r="BPF45" s="21"/>
      <c r="BPG45" s="21"/>
      <c r="BPH45" s="21"/>
      <c r="BPI45" s="21"/>
      <c r="BPJ45" s="21"/>
      <c r="BPK45" s="21"/>
      <c r="BPL45" s="21"/>
      <c r="BPM45" s="21"/>
      <c r="BPN45" s="21"/>
      <c r="BPO45" s="21"/>
      <c r="BPP45" s="21"/>
      <c r="BPQ45" s="21"/>
      <c r="BPR45" s="21"/>
      <c r="BPS45" s="21"/>
      <c r="BPT45" s="21"/>
      <c r="BPU45" s="21"/>
      <c r="BPV45" s="21"/>
      <c r="BPW45" s="21"/>
      <c r="BPX45" s="21"/>
      <c r="BPY45" s="21"/>
      <c r="BPZ45" s="21"/>
      <c r="BQA45" s="21"/>
      <c r="BQB45" s="21"/>
      <c r="BQC45" s="21"/>
      <c r="BQD45" s="21"/>
      <c r="BQE45" s="21"/>
      <c r="BQF45" s="21"/>
      <c r="BQG45" s="21"/>
      <c r="BQH45" s="21"/>
      <c r="BQI45" s="21"/>
      <c r="BQJ45" s="21"/>
      <c r="BQK45" s="21"/>
      <c r="BQL45" s="21"/>
      <c r="BQM45" s="21"/>
      <c r="BQN45" s="21"/>
      <c r="BQO45" s="21"/>
      <c r="BQP45" s="21"/>
      <c r="BQQ45" s="21"/>
      <c r="BQR45" s="21"/>
      <c r="BQS45" s="21"/>
      <c r="BQT45" s="21"/>
      <c r="BQU45" s="21"/>
      <c r="BQV45" s="21"/>
      <c r="BQW45" s="21"/>
      <c r="BQX45" s="21"/>
      <c r="BQY45" s="21"/>
      <c r="BQZ45" s="21"/>
      <c r="BRA45" s="21"/>
      <c r="BRB45" s="21"/>
      <c r="BRC45" s="21"/>
      <c r="BRD45" s="21"/>
      <c r="BRE45" s="21"/>
      <c r="BRF45" s="21"/>
      <c r="BRG45" s="21"/>
      <c r="BRH45" s="21"/>
      <c r="BRI45" s="21"/>
      <c r="BRJ45" s="21"/>
      <c r="BRK45" s="21"/>
      <c r="BRL45" s="21"/>
      <c r="BRM45" s="21"/>
      <c r="BRN45" s="21"/>
      <c r="BRO45" s="21"/>
      <c r="BRP45" s="21"/>
      <c r="BRQ45" s="21"/>
      <c r="BRR45" s="21"/>
      <c r="BRS45" s="21"/>
      <c r="BRT45" s="21"/>
      <c r="BRU45" s="21"/>
      <c r="BRV45" s="21"/>
      <c r="BRW45" s="21"/>
      <c r="BRX45" s="21"/>
      <c r="BRY45" s="21"/>
      <c r="BRZ45" s="21"/>
      <c r="BSA45" s="21"/>
      <c r="BSB45" s="21"/>
      <c r="BSC45" s="21"/>
      <c r="BSD45" s="21"/>
      <c r="BSE45" s="21"/>
      <c r="BSF45" s="21"/>
      <c r="BSG45" s="21"/>
      <c r="BSH45" s="21"/>
      <c r="BSI45" s="21"/>
      <c r="BSJ45" s="21"/>
      <c r="BSK45" s="21"/>
      <c r="BSL45" s="21"/>
      <c r="BSM45" s="21"/>
      <c r="BSN45" s="21"/>
      <c r="BSO45" s="21"/>
      <c r="BSP45" s="21"/>
      <c r="BSQ45" s="21"/>
      <c r="BSR45" s="21"/>
      <c r="BSS45" s="21"/>
      <c r="BST45" s="21"/>
      <c r="BSU45" s="21"/>
      <c r="BSV45" s="21"/>
      <c r="BSW45" s="21"/>
      <c r="BSX45" s="21"/>
      <c r="BSY45" s="21"/>
      <c r="BSZ45" s="21"/>
      <c r="BTA45" s="21"/>
      <c r="BTB45" s="21"/>
      <c r="BTC45" s="21"/>
      <c r="BTD45" s="21"/>
      <c r="BTE45" s="21"/>
      <c r="BTF45" s="21"/>
      <c r="BTG45" s="21"/>
      <c r="BTH45" s="21"/>
      <c r="BTI45" s="21"/>
      <c r="BTJ45" s="21"/>
      <c r="BTK45" s="21"/>
      <c r="BTL45" s="21"/>
      <c r="BTM45" s="21"/>
      <c r="BTN45" s="21"/>
      <c r="BTO45" s="21"/>
      <c r="BTP45" s="21"/>
      <c r="BTQ45" s="21"/>
      <c r="BTR45" s="21"/>
      <c r="BTS45" s="21"/>
      <c r="BTT45" s="21"/>
      <c r="BTU45" s="21"/>
      <c r="BTV45" s="21"/>
      <c r="BTW45" s="21"/>
      <c r="BTX45" s="21"/>
      <c r="BTY45" s="21"/>
      <c r="BTZ45" s="21"/>
      <c r="BUA45" s="21"/>
      <c r="BUB45" s="21"/>
      <c r="BUC45" s="21"/>
      <c r="BUD45" s="21"/>
      <c r="BUE45" s="21"/>
      <c r="BUF45" s="21"/>
      <c r="BUG45" s="21"/>
      <c r="BUH45" s="21"/>
      <c r="BUI45" s="21"/>
      <c r="BUJ45" s="21"/>
      <c r="BUK45" s="21"/>
      <c r="BUL45" s="21"/>
      <c r="BUM45" s="21"/>
      <c r="BUN45" s="21"/>
      <c r="BUO45" s="21"/>
      <c r="BUP45" s="21"/>
      <c r="BUQ45" s="21"/>
      <c r="BUR45" s="21"/>
      <c r="BUS45" s="21"/>
      <c r="BUT45" s="21"/>
      <c r="BUU45" s="21"/>
      <c r="BUV45" s="21"/>
      <c r="BUW45" s="21"/>
      <c r="BUX45" s="21"/>
      <c r="BUY45" s="21"/>
      <c r="BUZ45" s="21"/>
      <c r="BVA45" s="21"/>
      <c r="BVB45" s="21"/>
      <c r="BVC45" s="21"/>
      <c r="BVD45" s="21"/>
      <c r="BVE45" s="21"/>
      <c r="BVF45" s="21"/>
      <c r="BVG45" s="21"/>
      <c r="BVH45" s="21"/>
      <c r="BVI45" s="21"/>
      <c r="BVJ45" s="21"/>
      <c r="BVK45" s="21"/>
      <c r="BVL45" s="21"/>
      <c r="BVM45" s="21"/>
      <c r="BVN45" s="21"/>
      <c r="BVO45" s="21"/>
      <c r="BVP45" s="21"/>
      <c r="BVQ45" s="21"/>
      <c r="BVR45" s="21"/>
      <c r="BVS45" s="21"/>
      <c r="BVT45" s="21"/>
      <c r="BVU45" s="21"/>
      <c r="BVV45" s="21"/>
      <c r="BVW45" s="21"/>
      <c r="BVX45" s="21"/>
      <c r="BVY45" s="21"/>
      <c r="BVZ45" s="21"/>
      <c r="BWA45" s="21"/>
      <c r="BWB45" s="21"/>
      <c r="BWC45" s="21"/>
      <c r="BWD45" s="21"/>
      <c r="BWE45" s="21"/>
      <c r="BWF45" s="21"/>
      <c r="BWG45" s="21"/>
      <c r="BWH45" s="21"/>
      <c r="BWI45" s="21"/>
      <c r="BWJ45" s="21"/>
      <c r="BWK45" s="21"/>
      <c r="BWL45" s="21"/>
      <c r="BWM45" s="21"/>
      <c r="BWN45" s="21"/>
      <c r="BWO45" s="21"/>
      <c r="BWP45" s="21"/>
      <c r="BWQ45" s="21"/>
      <c r="BWR45" s="21"/>
      <c r="BWS45" s="21"/>
      <c r="BWT45" s="21"/>
      <c r="BWU45" s="21"/>
      <c r="BWV45" s="21"/>
      <c r="BWW45" s="21"/>
      <c r="BWX45" s="21"/>
      <c r="BWY45" s="21"/>
      <c r="BWZ45" s="21"/>
      <c r="BXA45" s="21"/>
      <c r="BXB45" s="21"/>
      <c r="BXC45" s="21"/>
      <c r="BXD45" s="21"/>
      <c r="BXE45" s="21"/>
      <c r="BXF45" s="21"/>
      <c r="BXG45" s="21"/>
      <c r="BXH45" s="21"/>
      <c r="BXI45" s="21"/>
      <c r="BXJ45" s="21"/>
      <c r="BXK45" s="21"/>
      <c r="BXL45" s="21"/>
      <c r="BXM45" s="21"/>
      <c r="BXN45" s="21"/>
      <c r="BXO45" s="21"/>
      <c r="BXP45" s="21"/>
      <c r="BXQ45" s="21"/>
      <c r="BXR45" s="21"/>
      <c r="BXS45" s="21"/>
      <c r="BXT45" s="21"/>
      <c r="BXU45" s="21"/>
      <c r="BXV45" s="21"/>
      <c r="BXW45" s="21"/>
      <c r="BXX45" s="21"/>
      <c r="BXY45" s="21"/>
      <c r="BXZ45" s="21"/>
      <c r="BYA45" s="21"/>
      <c r="BYB45" s="21"/>
      <c r="BYC45" s="21"/>
      <c r="BYD45" s="21"/>
      <c r="BYE45" s="21"/>
      <c r="BYF45" s="21"/>
      <c r="BYG45" s="21"/>
      <c r="BYH45" s="21"/>
      <c r="BYI45" s="21"/>
      <c r="BYJ45" s="21"/>
      <c r="BYK45" s="21"/>
      <c r="BYL45" s="21"/>
      <c r="BYM45" s="21"/>
      <c r="BYN45" s="21"/>
      <c r="BYO45" s="21"/>
      <c r="BYP45" s="21"/>
      <c r="BYQ45" s="21"/>
      <c r="BYR45" s="21"/>
      <c r="BYS45" s="21"/>
      <c r="BYT45" s="21"/>
      <c r="BYU45" s="21"/>
      <c r="BYV45" s="21"/>
      <c r="BYW45" s="21"/>
      <c r="BYX45" s="21"/>
      <c r="BYY45" s="21"/>
      <c r="BYZ45" s="21"/>
      <c r="BZA45" s="21"/>
      <c r="BZB45" s="21"/>
      <c r="BZC45" s="21"/>
      <c r="BZD45" s="21"/>
      <c r="BZE45" s="21"/>
      <c r="BZF45" s="21"/>
      <c r="BZG45" s="21"/>
      <c r="BZH45" s="21"/>
      <c r="BZI45" s="21"/>
      <c r="BZJ45" s="21"/>
      <c r="BZK45" s="21"/>
      <c r="BZL45" s="21"/>
      <c r="BZM45" s="21"/>
      <c r="BZN45" s="21"/>
      <c r="BZO45" s="21"/>
      <c r="BZP45" s="21"/>
      <c r="BZQ45" s="21"/>
      <c r="BZR45" s="21"/>
      <c r="BZS45" s="21"/>
      <c r="BZT45" s="21"/>
      <c r="BZU45" s="21"/>
      <c r="BZV45" s="21"/>
      <c r="BZW45" s="21"/>
      <c r="BZX45" s="21"/>
      <c r="BZY45" s="21"/>
      <c r="BZZ45" s="21"/>
      <c r="CAA45" s="21"/>
      <c r="CAB45" s="21"/>
      <c r="CAC45" s="21"/>
      <c r="CAD45" s="21"/>
      <c r="CAE45" s="21"/>
      <c r="CAF45" s="21"/>
      <c r="CAG45" s="21"/>
      <c r="CAH45" s="21"/>
      <c r="CAI45" s="21"/>
      <c r="CAJ45" s="21"/>
      <c r="CAK45" s="21"/>
      <c r="CAL45" s="21"/>
      <c r="CAM45" s="21"/>
      <c r="CAN45" s="21"/>
      <c r="CAO45" s="21"/>
      <c r="CAP45" s="21"/>
      <c r="CAQ45" s="21"/>
      <c r="CAR45" s="21"/>
      <c r="CAS45" s="21"/>
      <c r="CAT45" s="21"/>
      <c r="CAU45" s="21"/>
      <c r="CAV45" s="21"/>
      <c r="CAW45" s="21"/>
      <c r="CAX45" s="21"/>
      <c r="CAY45" s="21"/>
      <c r="CAZ45" s="21"/>
      <c r="CBA45" s="21"/>
      <c r="CBB45" s="21"/>
      <c r="CBC45" s="21"/>
      <c r="CBD45" s="21"/>
      <c r="CBE45" s="21"/>
      <c r="CBF45" s="21"/>
      <c r="CBG45" s="21"/>
      <c r="CBH45" s="21"/>
      <c r="CBI45" s="21"/>
      <c r="CBJ45" s="21"/>
      <c r="CBK45" s="21"/>
      <c r="CBL45" s="21"/>
      <c r="CBM45" s="21"/>
      <c r="CBN45" s="21"/>
      <c r="CBO45" s="21"/>
      <c r="CBP45" s="21"/>
      <c r="CBQ45" s="21"/>
      <c r="CBR45" s="21"/>
      <c r="CBS45" s="21"/>
      <c r="CBT45" s="21"/>
      <c r="CBU45" s="21"/>
      <c r="CBV45" s="21"/>
      <c r="CBW45" s="21"/>
      <c r="CBX45" s="21"/>
      <c r="CBY45" s="21"/>
      <c r="CBZ45" s="21"/>
      <c r="CCA45" s="21"/>
      <c r="CCB45" s="21"/>
      <c r="CCC45" s="21"/>
      <c r="CCD45" s="21"/>
      <c r="CCE45" s="21"/>
      <c r="CCF45" s="21"/>
      <c r="CCG45" s="21"/>
      <c r="CCH45" s="21"/>
      <c r="CCI45" s="21"/>
      <c r="CCJ45" s="21"/>
      <c r="CCK45" s="21"/>
      <c r="CCL45" s="21"/>
      <c r="CCM45" s="21"/>
      <c r="CCN45" s="21"/>
      <c r="CCO45" s="21"/>
      <c r="CCP45" s="21"/>
      <c r="CCQ45" s="21"/>
      <c r="CCR45" s="21"/>
      <c r="CCS45" s="21"/>
      <c r="CCT45" s="21"/>
      <c r="CCU45" s="21"/>
      <c r="CCV45" s="21"/>
      <c r="CCW45" s="21"/>
      <c r="CCX45" s="21"/>
      <c r="CCY45" s="21"/>
      <c r="CCZ45" s="21"/>
      <c r="CDA45" s="21"/>
      <c r="CDB45" s="21"/>
      <c r="CDC45" s="21"/>
      <c r="CDD45" s="21"/>
      <c r="CDE45" s="21"/>
      <c r="CDF45" s="21"/>
      <c r="CDG45" s="21"/>
      <c r="CDH45" s="21"/>
      <c r="CDI45" s="21"/>
      <c r="CDJ45" s="21"/>
      <c r="CDK45" s="21"/>
      <c r="CDL45" s="21"/>
      <c r="CDM45" s="21"/>
      <c r="CDN45" s="21"/>
      <c r="CDO45" s="21"/>
      <c r="CDP45" s="21"/>
      <c r="CDQ45" s="21"/>
      <c r="CDR45" s="21"/>
      <c r="CDS45" s="21"/>
      <c r="CDT45" s="21"/>
      <c r="CDU45" s="21"/>
      <c r="CDV45" s="21"/>
      <c r="CDW45" s="21"/>
      <c r="CDX45" s="21"/>
      <c r="CDY45" s="21"/>
      <c r="CDZ45" s="21"/>
      <c r="CEA45" s="21"/>
      <c r="CEB45" s="21"/>
      <c r="CEC45" s="21"/>
      <c r="CED45" s="21"/>
      <c r="CEE45" s="21"/>
      <c r="CEF45" s="21"/>
      <c r="CEG45" s="21"/>
      <c r="CEH45" s="21"/>
      <c r="CEI45" s="21"/>
      <c r="CEJ45" s="21"/>
      <c r="CEK45" s="21"/>
      <c r="CEL45" s="21"/>
      <c r="CEM45" s="21"/>
      <c r="CEN45" s="21"/>
      <c r="CEO45" s="21"/>
      <c r="CEP45" s="21"/>
      <c r="CEQ45" s="21"/>
      <c r="CER45" s="21"/>
      <c r="CES45" s="21"/>
      <c r="CET45" s="21"/>
      <c r="CEU45" s="21"/>
      <c r="CEV45" s="21"/>
      <c r="CEW45" s="21"/>
      <c r="CEX45" s="21"/>
      <c r="CEY45" s="21"/>
      <c r="CEZ45" s="21"/>
      <c r="CFA45" s="21"/>
      <c r="CFB45" s="21"/>
      <c r="CFC45" s="21"/>
      <c r="CFD45" s="21"/>
      <c r="CFE45" s="21"/>
      <c r="CFF45" s="21"/>
      <c r="CFG45" s="21"/>
      <c r="CFH45" s="21"/>
      <c r="CFI45" s="21"/>
      <c r="CFJ45" s="21"/>
      <c r="CFK45" s="21"/>
      <c r="CFL45" s="21"/>
      <c r="CFM45" s="21"/>
      <c r="CFN45" s="21"/>
      <c r="CFO45" s="21"/>
      <c r="CFP45" s="21"/>
      <c r="CFQ45" s="21"/>
      <c r="CFR45" s="21"/>
      <c r="CFS45" s="21"/>
      <c r="CFT45" s="21"/>
      <c r="CFU45" s="21"/>
      <c r="CFV45" s="21"/>
      <c r="CFW45" s="21"/>
      <c r="CFX45" s="21"/>
      <c r="CFY45" s="21"/>
      <c r="CFZ45" s="21"/>
      <c r="CGA45" s="21"/>
      <c r="CGB45" s="21"/>
      <c r="CGC45" s="21"/>
      <c r="CGD45" s="21"/>
      <c r="CGE45" s="21"/>
      <c r="CGF45" s="21"/>
      <c r="CGG45" s="21"/>
      <c r="CGH45" s="21"/>
      <c r="CGI45" s="21"/>
      <c r="CGJ45" s="21"/>
      <c r="CGK45" s="21"/>
      <c r="CGL45" s="21"/>
      <c r="CGM45" s="21"/>
      <c r="CGN45" s="21"/>
      <c r="CGO45" s="21"/>
      <c r="CGP45" s="21"/>
      <c r="CGQ45" s="21"/>
      <c r="CGR45" s="21"/>
      <c r="CGS45" s="21"/>
      <c r="CGT45" s="21"/>
      <c r="CGU45" s="21"/>
      <c r="CGV45" s="21"/>
      <c r="CGW45" s="21"/>
      <c r="CGX45" s="21"/>
      <c r="CGY45" s="21"/>
      <c r="CGZ45" s="21"/>
      <c r="CHA45" s="21"/>
      <c r="CHB45" s="21"/>
      <c r="CHC45" s="21"/>
      <c r="CHD45" s="21"/>
      <c r="CHE45" s="21"/>
      <c r="CHF45" s="21"/>
      <c r="CHG45" s="21"/>
      <c r="CHH45" s="21"/>
      <c r="CHI45" s="21"/>
      <c r="CHJ45" s="21"/>
      <c r="CHK45" s="21"/>
      <c r="CHL45" s="21"/>
      <c r="CHM45" s="21"/>
      <c r="CHN45" s="21"/>
      <c r="CHO45" s="21"/>
      <c r="CHP45" s="21"/>
      <c r="CHQ45" s="21"/>
      <c r="CHR45" s="21"/>
      <c r="CHS45" s="21"/>
      <c r="CHT45" s="21"/>
      <c r="CHU45" s="21"/>
      <c r="CHV45" s="21"/>
      <c r="CHW45" s="21"/>
      <c r="CHX45" s="21"/>
      <c r="CHY45" s="21"/>
      <c r="CHZ45" s="21"/>
      <c r="CIA45" s="21"/>
      <c r="CIB45" s="21"/>
      <c r="CIC45" s="21"/>
      <c r="CID45" s="21"/>
      <c r="CIE45" s="21"/>
      <c r="CIF45" s="21"/>
      <c r="CIG45" s="21"/>
      <c r="CIH45" s="21"/>
      <c r="CII45" s="21"/>
      <c r="CIJ45" s="21"/>
      <c r="CIK45" s="21"/>
      <c r="CIL45" s="21"/>
      <c r="CIM45" s="21"/>
      <c r="CIN45" s="21"/>
      <c r="CIO45" s="21"/>
      <c r="CIP45" s="21"/>
      <c r="CIQ45" s="21"/>
      <c r="CIR45" s="21"/>
      <c r="CIS45" s="21"/>
      <c r="CIT45" s="21"/>
      <c r="CIU45" s="21"/>
      <c r="CIV45" s="21"/>
      <c r="CIW45" s="21"/>
      <c r="CIX45" s="21"/>
      <c r="CIY45" s="21"/>
      <c r="CIZ45" s="21"/>
      <c r="CJA45" s="21"/>
      <c r="CJB45" s="21"/>
      <c r="CJC45" s="21"/>
      <c r="CJD45" s="21"/>
      <c r="CJE45" s="21"/>
      <c r="CJF45" s="21"/>
      <c r="CJG45" s="21"/>
      <c r="CJH45" s="21"/>
      <c r="CJI45" s="21"/>
      <c r="CJJ45" s="21"/>
      <c r="CJK45" s="21"/>
      <c r="CJL45" s="21"/>
      <c r="CJM45" s="21"/>
      <c r="CJN45" s="21"/>
      <c r="CJO45" s="21"/>
      <c r="CJP45" s="21"/>
      <c r="CJQ45" s="21"/>
      <c r="CJR45" s="21"/>
      <c r="CJS45" s="21"/>
      <c r="CJT45" s="21"/>
      <c r="CJU45" s="21"/>
      <c r="CJV45" s="21"/>
      <c r="CJW45" s="21"/>
      <c r="CJX45" s="21"/>
      <c r="CJY45" s="21"/>
      <c r="CJZ45" s="21"/>
      <c r="CKA45" s="21"/>
      <c r="CKB45" s="21"/>
      <c r="CKC45" s="21"/>
      <c r="CKD45" s="21"/>
      <c r="CKE45" s="21"/>
      <c r="CKF45" s="21"/>
      <c r="CKG45" s="21"/>
      <c r="CKH45" s="21"/>
      <c r="CKI45" s="21"/>
      <c r="CKJ45" s="21"/>
      <c r="CKK45" s="21"/>
      <c r="CKL45" s="21"/>
      <c r="CKM45" s="21"/>
      <c r="CKN45" s="21"/>
      <c r="CKO45" s="21"/>
      <c r="CKP45" s="21"/>
      <c r="CKQ45" s="21"/>
      <c r="CKR45" s="21"/>
      <c r="CKS45" s="21"/>
      <c r="CKT45" s="21"/>
      <c r="CKU45" s="21"/>
      <c r="CKV45" s="21"/>
      <c r="CKW45" s="21"/>
      <c r="CKX45" s="21"/>
      <c r="CKY45" s="21"/>
      <c r="CKZ45" s="21"/>
      <c r="CLA45" s="21"/>
      <c r="CLB45" s="21"/>
      <c r="CLC45" s="21"/>
      <c r="CLD45" s="21"/>
      <c r="CLE45" s="21"/>
      <c r="CLF45" s="21"/>
      <c r="CLG45" s="21"/>
      <c r="CLH45" s="21"/>
      <c r="CLI45" s="21"/>
      <c r="CLJ45" s="21"/>
      <c r="CLK45" s="21"/>
      <c r="CLL45" s="21"/>
      <c r="CLM45" s="21"/>
      <c r="CLN45" s="21"/>
      <c r="CLO45" s="21"/>
      <c r="CLP45" s="21"/>
      <c r="CLQ45" s="21"/>
      <c r="CLR45" s="21"/>
      <c r="CLS45" s="21"/>
      <c r="CLT45" s="21"/>
      <c r="CLU45" s="21"/>
      <c r="CLV45" s="21"/>
      <c r="CLW45" s="21"/>
      <c r="CLX45" s="21"/>
      <c r="CLY45" s="21"/>
      <c r="CLZ45" s="21"/>
      <c r="CMA45" s="21"/>
      <c r="CMB45" s="21"/>
      <c r="CMC45" s="21"/>
      <c r="CMD45" s="21"/>
      <c r="CME45" s="21"/>
      <c r="CMF45" s="21"/>
      <c r="CMG45" s="21"/>
      <c r="CMH45" s="21"/>
      <c r="CMI45" s="21"/>
      <c r="CMJ45" s="21"/>
      <c r="CMK45" s="21"/>
      <c r="CML45" s="21"/>
      <c r="CMM45" s="21"/>
      <c r="CMN45" s="21"/>
      <c r="CMO45" s="21"/>
      <c r="CMP45" s="21"/>
      <c r="CMQ45" s="21"/>
      <c r="CMR45" s="21"/>
      <c r="CMS45" s="21"/>
      <c r="CMT45" s="21"/>
      <c r="CMU45" s="21"/>
      <c r="CMV45" s="21"/>
      <c r="CMW45" s="21"/>
      <c r="CMX45" s="21"/>
      <c r="CMY45" s="21"/>
      <c r="CMZ45" s="21"/>
      <c r="CNA45" s="21"/>
      <c r="CNB45" s="21"/>
      <c r="CNC45" s="21"/>
      <c r="CND45" s="21"/>
      <c r="CNE45" s="21"/>
      <c r="CNF45" s="21"/>
      <c r="CNG45" s="21"/>
      <c r="CNH45" s="21"/>
      <c r="CNI45" s="21"/>
      <c r="CNJ45" s="21"/>
      <c r="CNK45" s="21"/>
      <c r="CNL45" s="21"/>
      <c r="CNM45" s="21"/>
      <c r="CNN45" s="21"/>
      <c r="CNO45" s="21"/>
      <c r="CNP45" s="21"/>
      <c r="CNQ45" s="21"/>
      <c r="CNR45" s="21"/>
      <c r="CNS45" s="21"/>
      <c r="CNT45" s="21"/>
      <c r="CNU45" s="21"/>
      <c r="CNV45" s="21"/>
      <c r="CNW45" s="21"/>
      <c r="CNX45" s="21"/>
      <c r="CNY45" s="21"/>
      <c r="CNZ45" s="21"/>
      <c r="COA45" s="21"/>
      <c r="COB45" s="21"/>
      <c r="COC45" s="21"/>
      <c r="COD45" s="21"/>
      <c r="COE45" s="21"/>
      <c r="COF45" s="21"/>
      <c r="COG45" s="21"/>
      <c r="COH45" s="21"/>
      <c r="COI45" s="21"/>
      <c r="COJ45" s="21"/>
      <c r="COK45" s="21"/>
      <c r="COL45" s="21"/>
      <c r="COM45" s="21"/>
      <c r="CON45" s="21"/>
      <c r="COO45" s="21"/>
      <c r="COP45" s="21"/>
      <c r="COQ45" s="21"/>
      <c r="COR45" s="21"/>
      <c r="COS45" s="21"/>
      <c r="COT45" s="21"/>
      <c r="COU45" s="21"/>
      <c r="COV45" s="21"/>
      <c r="COW45" s="21"/>
      <c r="COX45" s="21"/>
      <c r="COY45" s="21"/>
      <c r="COZ45" s="21"/>
      <c r="CPA45" s="21"/>
      <c r="CPB45" s="21"/>
      <c r="CPC45" s="21"/>
      <c r="CPD45" s="21"/>
      <c r="CPE45" s="21"/>
      <c r="CPF45" s="21"/>
      <c r="CPG45" s="21"/>
      <c r="CPH45" s="21"/>
      <c r="CPI45" s="21"/>
      <c r="CPJ45" s="21"/>
      <c r="CPK45" s="21"/>
      <c r="CPL45" s="21"/>
      <c r="CPM45" s="21"/>
      <c r="CPN45" s="21"/>
      <c r="CPO45" s="21"/>
      <c r="CPP45" s="21"/>
      <c r="CPQ45" s="21"/>
      <c r="CPR45" s="21"/>
      <c r="CPS45" s="21"/>
      <c r="CPT45" s="21"/>
      <c r="CPU45" s="21"/>
      <c r="CPV45" s="21"/>
      <c r="CPW45" s="21"/>
      <c r="CPX45" s="21"/>
      <c r="CPY45" s="21"/>
      <c r="CPZ45" s="21"/>
      <c r="CQA45" s="21"/>
      <c r="CQB45" s="21"/>
      <c r="CQC45" s="21"/>
      <c r="CQD45" s="21"/>
      <c r="CQE45" s="21"/>
      <c r="CQF45" s="21"/>
      <c r="CQG45" s="21"/>
      <c r="CQH45" s="21"/>
      <c r="CQI45" s="21"/>
      <c r="CQJ45" s="21"/>
      <c r="CQK45" s="21"/>
      <c r="CQL45" s="21"/>
      <c r="CQM45" s="21"/>
      <c r="CQN45" s="21"/>
      <c r="CQO45" s="21"/>
      <c r="CQP45" s="21"/>
      <c r="CQQ45" s="21"/>
      <c r="CQR45" s="21"/>
      <c r="CQS45" s="21"/>
      <c r="CQT45" s="21"/>
      <c r="CQU45" s="21"/>
      <c r="CQV45" s="21"/>
      <c r="CQW45" s="21"/>
      <c r="CQX45" s="21"/>
      <c r="CQY45" s="21"/>
      <c r="CQZ45" s="21"/>
      <c r="CRA45" s="21"/>
      <c r="CRB45" s="21"/>
      <c r="CRC45" s="21"/>
      <c r="CRD45" s="21"/>
      <c r="CRE45" s="21"/>
      <c r="CRF45" s="21"/>
      <c r="CRG45" s="21"/>
      <c r="CRH45" s="21"/>
      <c r="CRI45" s="21"/>
      <c r="CRJ45" s="21"/>
      <c r="CRK45" s="21"/>
      <c r="CRL45" s="21"/>
      <c r="CRM45" s="21"/>
      <c r="CRN45" s="21"/>
      <c r="CRO45" s="21"/>
      <c r="CRP45" s="21"/>
      <c r="CRQ45" s="21"/>
      <c r="CRR45" s="21"/>
      <c r="CRS45" s="21"/>
      <c r="CRT45" s="21"/>
      <c r="CRU45" s="21"/>
      <c r="CRV45" s="21"/>
      <c r="CRW45" s="21"/>
      <c r="CRX45" s="21"/>
      <c r="CRY45" s="21"/>
      <c r="CRZ45" s="21"/>
      <c r="CSA45" s="21"/>
      <c r="CSB45" s="21"/>
      <c r="CSC45" s="21"/>
      <c r="CSD45" s="21"/>
      <c r="CSE45" s="21"/>
      <c r="CSF45" s="21"/>
      <c r="CSG45" s="21"/>
      <c r="CSH45" s="21"/>
      <c r="CSI45" s="21"/>
      <c r="CSJ45" s="21"/>
      <c r="CSK45" s="21"/>
      <c r="CSL45" s="21"/>
      <c r="CSM45" s="21"/>
      <c r="CSN45" s="21"/>
      <c r="CSO45" s="21"/>
      <c r="CSP45" s="21"/>
      <c r="CSQ45" s="21"/>
      <c r="CSR45" s="21"/>
      <c r="CSS45" s="21"/>
      <c r="CST45" s="21"/>
      <c r="CSU45" s="21"/>
      <c r="CSV45" s="21"/>
      <c r="CSW45" s="21"/>
      <c r="CSX45" s="21"/>
      <c r="CSY45" s="21"/>
      <c r="CSZ45" s="21"/>
      <c r="CTA45" s="21"/>
      <c r="CTB45" s="21"/>
      <c r="CTC45" s="21"/>
      <c r="CTD45" s="21"/>
      <c r="CTE45" s="21"/>
      <c r="CTF45" s="21"/>
      <c r="CTG45" s="21"/>
      <c r="CTH45" s="21"/>
      <c r="CTI45" s="21"/>
      <c r="CTJ45" s="21"/>
      <c r="CTK45" s="21"/>
      <c r="CTL45" s="21"/>
      <c r="CTM45" s="21"/>
      <c r="CTN45" s="21"/>
      <c r="CTO45" s="21"/>
      <c r="CTP45" s="21"/>
      <c r="CTQ45" s="21"/>
      <c r="CTR45" s="21"/>
      <c r="CTS45" s="21"/>
      <c r="CTT45" s="21"/>
      <c r="CTU45" s="21"/>
      <c r="CTV45" s="21"/>
      <c r="CTW45" s="21"/>
      <c r="CTX45" s="21"/>
      <c r="CTY45" s="21"/>
      <c r="CTZ45" s="21"/>
      <c r="CUA45" s="21"/>
      <c r="CUB45" s="21"/>
      <c r="CUC45" s="21"/>
      <c r="CUD45" s="21"/>
      <c r="CUE45" s="21"/>
      <c r="CUF45" s="21"/>
      <c r="CUG45" s="21"/>
      <c r="CUH45" s="21"/>
      <c r="CUI45" s="21"/>
      <c r="CUJ45" s="21"/>
      <c r="CUK45" s="21"/>
      <c r="CUL45" s="21"/>
      <c r="CUM45" s="21"/>
      <c r="CUN45" s="21"/>
      <c r="CUO45" s="21"/>
      <c r="CUP45" s="21"/>
      <c r="CUQ45" s="21"/>
      <c r="CUR45" s="21"/>
      <c r="CUS45" s="21"/>
      <c r="CUT45" s="21"/>
      <c r="CUU45" s="21"/>
      <c r="CUV45" s="21"/>
      <c r="CUW45" s="21"/>
      <c r="CUX45" s="21"/>
      <c r="CUY45" s="21"/>
      <c r="CUZ45" s="21"/>
      <c r="CVA45" s="21"/>
      <c r="CVB45" s="21"/>
      <c r="CVC45" s="21"/>
      <c r="CVD45" s="21"/>
      <c r="CVE45" s="21"/>
      <c r="CVF45" s="21"/>
      <c r="CVG45" s="21"/>
      <c r="CVH45" s="21"/>
      <c r="CVI45" s="21"/>
      <c r="CVJ45" s="21"/>
      <c r="CVK45" s="21"/>
      <c r="CVL45" s="21"/>
      <c r="CVM45" s="21"/>
      <c r="CVN45" s="21"/>
      <c r="CVO45" s="21"/>
      <c r="CVP45" s="21"/>
      <c r="CVQ45" s="21"/>
      <c r="CVR45" s="21"/>
      <c r="CVS45" s="21"/>
      <c r="CVT45" s="21"/>
      <c r="CVU45" s="21"/>
      <c r="CVV45" s="21"/>
      <c r="CVW45" s="21"/>
      <c r="CVX45" s="21"/>
      <c r="CVY45" s="21"/>
      <c r="CVZ45" s="21"/>
      <c r="CWA45" s="21"/>
      <c r="CWB45" s="21"/>
      <c r="CWC45" s="21"/>
      <c r="CWD45" s="21"/>
      <c r="CWE45" s="21"/>
      <c r="CWF45" s="21"/>
      <c r="CWG45" s="21"/>
      <c r="CWH45" s="21"/>
      <c r="CWI45" s="21"/>
      <c r="CWJ45" s="21"/>
      <c r="CWK45" s="21"/>
      <c r="CWL45" s="21"/>
      <c r="CWM45" s="21"/>
      <c r="CWN45" s="21"/>
      <c r="CWO45" s="21"/>
      <c r="CWP45" s="21"/>
      <c r="CWQ45" s="21"/>
      <c r="CWR45" s="21"/>
      <c r="CWS45" s="21"/>
      <c r="CWT45" s="21"/>
      <c r="CWU45" s="21"/>
      <c r="CWV45" s="21"/>
      <c r="CWW45" s="21"/>
      <c r="CWX45" s="21"/>
      <c r="CWY45" s="21"/>
      <c r="CWZ45" s="21"/>
      <c r="CXA45" s="21"/>
      <c r="CXB45" s="21"/>
      <c r="CXC45" s="21"/>
      <c r="CXD45" s="21"/>
      <c r="CXE45" s="21"/>
      <c r="CXF45" s="21"/>
      <c r="CXG45" s="21"/>
      <c r="CXH45" s="21"/>
      <c r="CXI45" s="21"/>
      <c r="CXJ45" s="21"/>
      <c r="CXK45" s="21"/>
      <c r="CXL45" s="21"/>
      <c r="CXM45" s="21"/>
      <c r="CXN45" s="21"/>
      <c r="CXO45" s="21"/>
      <c r="CXP45" s="21"/>
      <c r="CXQ45" s="21"/>
      <c r="CXR45" s="21"/>
      <c r="CXS45" s="21"/>
      <c r="CXT45" s="21"/>
      <c r="CXU45" s="21"/>
      <c r="CXV45" s="21"/>
      <c r="CXW45" s="21"/>
      <c r="CXX45" s="21"/>
      <c r="CXY45" s="21"/>
      <c r="CXZ45" s="21"/>
      <c r="CYA45" s="21"/>
      <c r="CYB45" s="21"/>
      <c r="CYC45" s="21"/>
      <c r="CYD45" s="21"/>
      <c r="CYE45" s="21"/>
      <c r="CYF45" s="21"/>
      <c r="CYG45" s="21"/>
      <c r="CYH45" s="21"/>
      <c r="CYI45" s="21"/>
      <c r="CYJ45" s="21"/>
      <c r="CYK45" s="21"/>
      <c r="CYL45" s="21"/>
      <c r="CYM45" s="21"/>
      <c r="CYN45" s="21"/>
      <c r="CYO45" s="21"/>
      <c r="CYP45" s="21"/>
      <c r="CYQ45" s="21"/>
      <c r="CYR45" s="21"/>
      <c r="CYS45" s="21"/>
      <c r="CYT45" s="21"/>
      <c r="CYU45" s="21"/>
      <c r="CYV45" s="21"/>
      <c r="CYW45" s="21"/>
      <c r="CYX45" s="21"/>
      <c r="CYY45" s="21"/>
      <c r="CYZ45" s="21"/>
      <c r="CZA45" s="21"/>
      <c r="CZB45" s="21"/>
      <c r="CZC45" s="21"/>
      <c r="CZD45" s="21"/>
      <c r="CZE45" s="21"/>
      <c r="CZF45" s="21"/>
      <c r="CZG45" s="21"/>
      <c r="CZH45" s="21"/>
      <c r="CZI45" s="21"/>
      <c r="CZJ45" s="21"/>
      <c r="CZK45" s="21"/>
      <c r="CZL45" s="21"/>
      <c r="CZM45" s="21"/>
      <c r="CZN45" s="21"/>
      <c r="CZO45" s="21"/>
      <c r="CZP45" s="21"/>
      <c r="CZQ45" s="21"/>
      <c r="CZR45" s="21"/>
      <c r="CZS45" s="21"/>
      <c r="CZT45" s="21"/>
      <c r="CZU45" s="21"/>
      <c r="CZV45" s="21"/>
      <c r="CZW45" s="21"/>
      <c r="CZX45" s="21"/>
      <c r="CZY45" s="21"/>
      <c r="CZZ45" s="21"/>
      <c r="DAA45" s="21"/>
      <c r="DAB45" s="21"/>
      <c r="DAC45" s="21"/>
      <c r="DAD45" s="21"/>
      <c r="DAE45" s="21"/>
      <c r="DAF45" s="21"/>
      <c r="DAG45" s="21"/>
      <c r="DAH45" s="21"/>
      <c r="DAI45" s="21"/>
      <c r="DAJ45" s="21"/>
      <c r="DAK45" s="21"/>
      <c r="DAL45" s="21"/>
      <c r="DAM45" s="21"/>
      <c r="DAN45" s="21"/>
      <c r="DAO45" s="21"/>
      <c r="DAP45" s="21"/>
      <c r="DAQ45" s="21"/>
      <c r="DAR45" s="21"/>
      <c r="DAS45" s="21"/>
      <c r="DAT45" s="21"/>
      <c r="DAU45" s="21"/>
      <c r="DAV45" s="21"/>
      <c r="DAW45" s="21"/>
      <c r="DAX45" s="21"/>
      <c r="DAY45" s="21"/>
      <c r="DAZ45" s="21"/>
      <c r="DBA45" s="21"/>
      <c r="DBB45" s="21"/>
      <c r="DBC45" s="21"/>
      <c r="DBD45" s="21"/>
      <c r="DBE45" s="21"/>
      <c r="DBF45" s="21"/>
      <c r="DBG45" s="21"/>
      <c r="DBH45" s="21"/>
      <c r="DBI45" s="21"/>
      <c r="DBJ45" s="21"/>
      <c r="DBK45" s="21"/>
      <c r="DBL45" s="21"/>
      <c r="DBM45" s="21"/>
      <c r="DBN45" s="21"/>
      <c r="DBO45" s="21"/>
      <c r="DBP45" s="21"/>
      <c r="DBQ45" s="21"/>
      <c r="DBR45" s="21"/>
      <c r="DBS45" s="21"/>
      <c r="DBT45" s="21"/>
      <c r="DBU45" s="21"/>
      <c r="DBV45" s="21"/>
      <c r="DBW45" s="21"/>
      <c r="DBX45" s="21"/>
      <c r="DBY45" s="21"/>
      <c r="DBZ45" s="21"/>
      <c r="DCA45" s="21"/>
      <c r="DCB45" s="21"/>
      <c r="DCC45" s="21"/>
      <c r="DCD45" s="21"/>
      <c r="DCE45" s="21"/>
      <c r="DCF45" s="21"/>
      <c r="DCG45" s="21"/>
      <c r="DCH45" s="21"/>
      <c r="DCI45" s="21"/>
      <c r="DCJ45" s="21"/>
      <c r="DCK45" s="21"/>
      <c r="DCL45" s="21"/>
      <c r="DCM45" s="21"/>
      <c r="DCN45" s="21"/>
      <c r="DCO45" s="21"/>
      <c r="DCP45" s="21"/>
      <c r="DCQ45" s="21"/>
      <c r="DCR45" s="21"/>
      <c r="DCS45" s="21"/>
      <c r="DCT45" s="21"/>
      <c r="DCU45" s="21"/>
      <c r="DCV45" s="21"/>
      <c r="DCW45" s="21"/>
      <c r="DCX45" s="21"/>
      <c r="DCY45" s="21"/>
      <c r="DCZ45" s="21"/>
      <c r="DDA45" s="21"/>
      <c r="DDB45" s="21"/>
      <c r="DDC45" s="21"/>
      <c r="DDD45" s="21"/>
      <c r="DDE45" s="21"/>
      <c r="DDF45" s="21"/>
      <c r="DDG45" s="21"/>
      <c r="DDH45" s="21"/>
      <c r="DDI45" s="21"/>
      <c r="DDJ45" s="21"/>
      <c r="DDK45" s="21"/>
      <c r="DDL45" s="21"/>
      <c r="DDM45" s="21"/>
      <c r="DDN45" s="21"/>
      <c r="DDO45" s="21"/>
      <c r="DDP45" s="21"/>
      <c r="DDQ45" s="21"/>
      <c r="DDR45" s="21"/>
      <c r="DDS45" s="21"/>
      <c r="DDT45" s="21"/>
      <c r="DDU45" s="21"/>
      <c r="DDV45" s="21"/>
      <c r="DDW45" s="21"/>
      <c r="DDX45" s="21"/>
      <c r="DDY45" s="21"/>
      <c r="DDZ45" s="21"/>
      <c r="DEA45" s="21"/>
      <c r="DEB45" s="21"/>
      <c r="DEC45" s="21"/>
      <c r="DED45" s="21"/>
      <c r="DEE45" s="21"/>
      <c r="DEF45" s="21"/>
      <c r="DEG45" s="21"/>
      <c r="DEH45" s="21"/>
      <c r="DEI45" s="21"/>
      <c r="DEJ45" s="21"/>
      <c r="DEK45" s="21"/>
      <c r="DEL45" s="21"/>
      <c r="DEM45" s="21"/>
      <c r="DEN45" s="21"/>
      <c r="DEO45" s="21"/>
      <c r="DEP45" s="21"/>
      <c r="DEQ45" s="21"/>
      <c r="DER45" s="21"/>
      <c r="DES45" s="21"/>
      <c r="DET45" s="21"/>
      <c r="DEU45" s="21"/>
      <c r="DEV45" s="21"/>
      <c r="DEW45" s="21"/>
      <c r="DEX45" s="21"/>
      <c r="DEY45" s="21"/>
      <c r="DEZ45" s="21"/>
      <c r="DFA45" s="21"/>
      <c r="DFB45" s="21"/>
      <c r="DFC45" s="21"/>
      <c r="DFD45" s="21"/>
      <c r="DFE45" s="21"/>
      <c r="DFF45" s="21"/>
      <c r="DFG45" s="21"/>
      <c r="DFH45" s="21"/>
      <c r="DFI45" s="21"/>
      <c r="DFJ45" s="21"/>
      <c r="DFK45" s="21"/>
      <c r="DFL45" s="21"/>
      <c r="DFM45" s="21"/>
      <c r="DFN45" s="21"/>
      <c r="DFO45" s="21"/>
      <c r="DFP45" s="21"/>
      <c r="DFQ45" s="21"/>
      <c r="DFR45" s="21"/>
      <c r="DFS45" s="21"/>
      <c r="DFT45" s="21"/>
      <c r="DFU45" s="21"/>
      <c r="DFV45" s="21"/>
      <c r="DFW45" s="21"/>
      <c r="DFX45" s="21"/>
      <c r="DFY45" s="21"/>
      <c r="DFZ45" s="21"/>
      <c r="DGA45" s="21"/>
      <c r="DGB45" s="21"/>
      <c r="DGC45" s="21"/>
      <c r="DGD45" s="21"/>
      <c r="DGE45" s="21"/>
      <c r="DGF45" s="21"/>
      <c r="DGG45" s="21"/>
      <c r="DGH45" s="21"/>
      <c r="DGI45" s="21"/>
      <c r="DGJ45" s="21"/>
      <c r="DGK45" s="21"/>
      <c r="DGL45" s="21"/>
      <c r="DGM45" s="21"/>
      <c r="DGN45" s="21"/>
      <c r="DGO45" s="21"/>
      <c r="DGP45" s="21"/>
      <c r="DGQ45" s="21"/>
      <c r="DGR45" s="21"/>
      <c r="DGS45" s="21"/>
      <c r="DGT45" s="21"/>
      <c r="DGU45" s="21"/>
      <c r="DGV45" s="21"/>
      <c r="DGW45" s="21"/>
      <c r="DGX45" s="21"/>
      <c r="DGY45" s="21"/>
      <c r="DGZ45" s="21"/>
      <c r="DHA45" s="21"/>
      <c r="DHB45" s="21"/>
      <c r="DHC45" s="21"/>
      <c r="DHD45" s="21"/>
      <c r="DHE45" s="21"/>
      <c r="DHF45" s="21"/>
      <c r="DHG45" s="21"/>
      <c r="DHH45" s="21"/>
      <c r="DHI45" s="21"/>
      <c r="DHJ45" s="21"/>
      <c r="DHK45" s="21"/>
      <c r="DHL45" s="21"/>
      <c r="DHM45" s="21"/>
      <c r="DHN45" s="21"/>
      <c r="DHO45" s="21"/>
      <c r="DHP45" s="21"/>
      <c r="DHQ45" s="21"/>
      <c r="DHR45" s="21"/>
      <c r="DHS45" s="21"/>
      <c r="DHT45" s="21"/>
      <c r="DHU45" s="21"/>
      <c r="DHV45" s="21"/>
      <c r="DHW45" s="21"/>
      <c r="DHX45" s="21"/>
      <c r="DHY45" s="21"/>
      <c r="DHZ45" s="21"/>
      <c r="DIA45" s="21"/>
      <c r="DIB45" s="21"/>
      <c r="DIC45" s="21"/>
      <c r="DID45" s="21"/>
      <c r="DIE45" s="21"/>
      <c r="DIF45" s="21"/>
      <c r="DIG45" s="21"/>
      <c r="DIH45" s="21"/>
      <c r="DII45" s="21"/>
      <c r="DIJ45" s="21"/>
      <c r="DIK45" s="21"/>
      <c r="DIL45" s="21"/>
      <c r="DIM45" s="21"/>
      <c r="DIN45" s="21"/>
      <c r="DIO45" s="21"/>
      <c r="DIP45" s="21"/>
      <c r="DIQ45" s="21"/>
      <c r="DIR45" s="21"/>
      <c r="DIS45" s="21"/>
      <c r="DIT45" s="21"/>
      <c r="DIU45" s="21"/>
      <c r="DIV45" s="21"/>
      <c r="DIW45" s="21"/>
      <c r="DIX45" s="21"/>
      <c r="DIY45" s="21"/>
      <c r="DIZ45" s="21"/>
      <c r="DJA45" s="21"/>
      <c r="DJB45" s="21"/>
      <c r="DJC45" s="21"/>
      <c r="DJD45" s="21"/>
      <c r="DJE45" s="21"/>
      <c r="DJF45" s="21"/>
      <c r="DJG45" s="21"/>
      <c r="DJH45" s="21"/>
      <c r="DJI45" s="21"/>
      <c r="DJJ45" s="21"/>
      <c r="DJK45" s="21"/>
      <c r="DJL45" s="21"/>
      <c r="DJM45" s="21"/>
      <c r="DJN45" s="21"/>
      <c r="DJO45" s="21"/>
      <c r="DJP45" s="21"/>
      <c r="DJQ45" s="21"/>
      <c r="DJR45" s="21"/>
      <c r="DJS45" s="21"/>
      <c r="DJT45" s="21"/>
      <c r="DJU45" s="21"/>
      <c r="DJV45" s="21"/>
      <c r="DJW45" s="21"/>
      <c r="DJX45" s="21"/>
      <c r="DJY45" s="21"/>
      <c r="DJZ45" s="21"/>
      <c r="DKA45" s="21"/>
      <c r="DKB45" s="21"/>
      <c r="DKC45" s="21"/>
      <c r="DKD45" s="21"/>
      <c r="DKE45" s="21"/>
      <c r="DKF45" s="21"/>
      <c r="DKG45" s="21"/>
      <c r="DKH45" s="21"/>
      <c r="DKI45" s="21"/>
      <c r="DKJ45" s="21"/>
      <c r="DKK45" s="21"/>
      <c r="DKL45" s="21"/>
      <c r="DKM45" s="21"/>
      <c r="DKN45" s="21"/>
      <c r="DKO45" s="21"/>
      <c r="DKP45" s="21"/>
      <c r="DKQ45" s="21"/>
      <c r="DKR45" s="21"/>
      <c r="DKS45" s="21"/>
      <c r="DKT45" s="21"/>
      <c r="DKU45" s="21"/>
      <c r="DKV45" s="21"/>
      <c r="DKW45" s="21"/>
      <c r="DKX45" s="21"/>
      <c r="DKY45" s="21"/>
      <c r="DKZ45" s="21"/>
      <c r="DLA45" s="21"/>
      <c r="DLB45" s="21"/>
      <c r="DLC45" s="21"/>
      <c r="DLD45" s="21"/>
      <c r="DLE45" s="21"/>
      <c r="DLF45" s="21"/>
      <c r="DLG45" s="21"/>
      <c r="DLH45" s="21"/>
      <c r="DLI45" s="21"/>
      <c r="DLJ45" s="21"/>
      <c r="DLK45" s="21"/>
      <c r="DLL45" s="21"/>
      <c r="DLM45" s="21"/>
      <c r="DLN45" s="21"/>
      <c r="DLO45" s="21"/>
      <c r="DLP45" s="21"/>
      <c r="DLQ45" s="21"/>
      <c r="DLR45" s="21"/>
      <c r="DLS45" s="21"/>
      <c r="DLT45" s="21"/>
      <c r="DLU45" s="21"/>
      <c r="DLV45" s="21"/>
      <c r="DLW45" s="21"/>
      <c r="DLX45" s="21"/>
      <c r="DLY45" s="21"/>
      <c r="DLZ45" s="21"/>
      <c r="DMA45" s="21"/>
      <c r="DMB45" s="21"/>
      <c r="DMC45" s="21"/>
      <c r="DMD45" s="21"/>
      <c r="DME45" s="21"/>
      <c r="DMF45" s="21"/>
      <c r="DMG45" s="21"/>
      <c r="DMH45" s="21"/>
      <c r="DMI45" s="21"/>
      <c r="DMJ45" s="21"/>
      <c r="DMK45" s="21"/>
      <c r="DML45" s="21"/>
      <c r="DMM45" s="21"/>
      <c r="DMN45" s="21"/>
      <c r="DMO45" s="21"/>
      <c r="DMP45" s="21"/>
      <c r="DMQ45" s="21"/>
      <c r="DMR45" s="21"/>
      <c r="DMS45" s="21"/>
      <c r="DMT45" s="21"/>
      <c r="DMU45" s="21"/>
      <c r="DMV45" s="21"/>
      <c r="DMW45" s="21"/>
      <c r="DMX45" s="21"/>
      <c r="DMY45" s="21"/>
      <c r="DMZ45" s="21"/>
      <c r="DNA45" s="21"/>
      <c r="DNB45" s="21"/>
      <c r="DNC45" s="21"/>
      <c r="DND45" s="21"/>
      <c r="DNE45" s="21"/>
      <c r="DNF45" s="21"/>
      <c r="DNG45" s="21"/>
      <c r="DNH45" s="21"/>
      <c r="DNI45" s="21"/>
      <c r="DNJ45" s="21"/>
      <c r="DNK45" s="21"/>
      <c r="DNL45" s="21"/>
      <c r="DNM45" s="21"/>
      <c r="DNN45" s="21"/>
      <c r="DNO45" s="21"/>
      <c r="DNP45" s="21"/>
      <c r="DNQ45" s="21"/>
      <c r="DNR45" s="21"/>
      <c r="DNS45" s="21"/>
      <c r="DNT45" s="21"/>
      <c r="DNU45" s="21"/>
      <c r="DNV45" s="21"/>
      <c r="DNW45" s="21"/>
      <c r="DNX45" s="21"/>
      <c r="DNY45" s="21"/>
      <c r="DNZ45" s="21"/>
      <c r="DOA45" s="21"/>
      <c r="DOB45" s="21"/>
      <c r="DOC45" s="21"/>
      <c r="DOD45" s="21"/>
      <c r="DOE45" s="21"/>
      <c r="DOF45" s="21"/>
      <c r="DOG45" s="21"/>
      <c r="DOH45" s="21"/>
      <c r="DOI45" s="21"/>
      <c r="DOJ45" s="21"/>
      <c r="DOK45" s="21"/>
      <c r="DOL45" s="21"/>
      <c r="DOM45" s="21"/>
      <c r="DON45" s="21"/>
      <c r="DOO45" s="21"/>
      <c r="DOP45" s="21"/>
      <c r="DOQ45" s="21"/>
      <c r="DOR45" s="21"/>
      <c r="DOS45" s="21"/>
      <c r="DOT45" s="21"/>
      <c r="DOU45" s="21"/>
      <c r="DOV45" s="21"/>
      <c r="DOW45" s="21"/>
      <c r="DOX45" s="21"/>
      <c r="DOY45" s="21"/>
      <c r="DOZ45" s="21"/>
      <c r="DPA45" s="21"/>
      <c r="DPB45" s="21"/>
      <c r="DPC45" s="21"/>
      <c r="DPD45" s="21"/>
      <c r="DPE45" s="21"/>
      <c r="DPF45" s="21"/>
      <c r="DPG45" s="21"/>
      <c r="DPH45" s="21"/>
      <c r="DPI45" s="21"/>
      <c r="DPJ45" s="21"/>
      <c r="DPK45" s="21"/>
      <c r="DPL45" s="21"/>
      <c r="DPM45" s="21"/>
      <c r="DPN45" s="21"/>
      <c r="DPO45" s="21"/>
      <c r="DPP45" s="21"/>
      <c r="DPQ45" s="21"/>
      <c r="DPR45" s="21"/>
      <c r="DPS45" s="21"/>
      <c r="DPT45" s="21"/>
      <c r="DPU45" s="21"/>
      <c r="DPV45" s="21"/>
      <c r="DPW45" s="21"/>
      <c r="DPX45" s="21"/>
      <c r="DPY45" s="21"/>
      <c r="DPZ45" s="21"/>
      <c r="DQA45" s="21"/>
      <c r="DQB45" s="21"/>
      <c r="DQC45" s="21"/>
      <c r="DQD45" s="21"/>
      <c r="DQE45" s="21"/>
      <c r="DQF45" s="21"/>
      <c r="DQG45" s="21"/>
      <c r="DQH45" s="21"/>
      <c r="DQI45" s="21"/>
      <c r="DQJ45" s="21"/>
      <c r="DQK45" s="21"/>
      <c r="DQL45" s="21"/>
      <c r="DQM45" s="21"/>
      <c r="DQN45" s="21"/>
      <c r="DQO45" s="21"/>
      <c r="DQP45" s="21"/>
      <c r="DQQ45" s="21"/>
      <c r="DQR45" s="21"/>
      <c r="DQS45" s="21"/>
      <c r="DQT45" s="21"/>
      <c r="DQU45" s="21"/>
      <c r="DQV45" s="21"/>
      <c r="DQW45" s="21"/>
      <c r="DQX45" s="21"/>
      <c r="DQY45" s="21"/>
      <c r="DQZ45" s="21"/>
      <c r="DRA45" s="21"/>
      <c r="DRB45" s="21"/>
      <c r="DRC45" s="21"/>
      <c r="DRD45" s="21"/>
      <c r="DRE45" s="21"/>
      <c r="DRF45" s="21"/>
      <c r="DRG45" s="21"/>
      <c r="DRH45" s="21"/>
      <c r="DRI45" s="21"/>
      <c r="DRJ45" s="21"/>
      <c r="DRK45" s="21"/>
      <c r="DRL45" s="21"/>
      <c r="DRM45" s="21"/>
      <c r="DRN45" s="21"/>
      <c r="DRO45" s="21"/>
      <c r="DRP45" s="21"/>
      <c r="DRQ45" s="21"/>
      <c r="DRR45" s="21"/>
      <c r="DRS45" s="21"/>
      <c r="DRT45" s="21"/>
      <c r="DRU45" s="21"/>
      <c r="DRV45" s="21"/>
      <c r="DRW45" s="21"/>
      <c r="DRX45" s="21"/>
      <c r="DRY45" s="21"/>
      <c r="DRZ45" s="21"/>
      <c r="DSA45" s="21"/>
      <c r="DSB45" s="21"/>
      <c r="DSC45" s="21"/>
      <c r="DSD45" s="21"/>
      <c r="DSE45" s="21"/>
      <c r="DSF45" s="21"/>
      <c r="DSG45" s="21"/>
      <c r="DSH45" s="21"/>
      <c r="DSI45" s="21"/>
      <c r="DSJ45" s="21"/>
      <c r="DSK45" s="21"/>
      <c r="DSL45" s="21"/>
      <c r="DSM45" s="21"/>
      <c r="DSN45" s="21"/>
      <c r="DSO45" s="21"/>
      <c r="DSP45" s="21"/>
      <c r="DSQ45" s="21"/>
      <c r="DSR45" s="21"/>
      <c r="DSS45" s="21"/>
      <c r="DST45" s="21"/>
      <c r="DSU45" s="21"/>
      <c r="DSV45" s="21"/>
      <c r="DSW45" s="21"/>
      <c r="DSX45" s="21"/>
      <c r="DSY45" s="21"/>
      <c r="DSZ45" s="21"/>
      <c r="DTA45" s="21"/>
      <c r="DTB45" s="21"/>
      <c r="DTC45" s="21"/>
      <c r="DTD45" s="21"/>
      <c r="DTE45" s="21"/>
      <c r="DTF45" s="21"/>
      <c r="DTG45" s="21"/>
      <c r="DTH45" s="21"/>
      <c r="DTI45" s="21"/>
      <c r="DTJ45" s="21"/>
      <c r="DTK45" s="21"/>
      <c r="DTL45" s="21"/>
      <c r="DTM45" s="21"/>
      <c r="DTN45" s="21"/>
      <c r="DTO45" s="21"/>
      <c r="DTP45" s="21"/>
      <c r="DTQ45" s="21"/>
      <c r="DTR45" s="21"/>
      <c r="DTS45" s="21"/>
      <c r="DTT45" s="21"/>
      <c r="DTU45" s="21"/>
      <c r="DTV45" s="21"/>
      <c r="DTW45" s="21"/>
      <c r="DTX45" s="21"/>
      <c r="DTY45" s="21"/>
      <c r="DTZ45" s="21"/>
      <c r="DUA45" s="21"/>
      <c r="DUB45" s="21"/>
      <c r="DUC45" s="21"/>
      <c r="DUD45" s="21"/>
      <c r="DUE45" s="21"/>
      <c r="DUF45" s="21"/>
      <c r="DUG45" s="21"/>
      <c r="DUH45" s="21"/>
      <c r="DUI45" s="21"/>
      <c r="DUJ45" s="21"/>
      <c r="DUK45" s="21"/>
      <c r="DUL45" s="21"/>
      <c r="DUM45" s="21"/>
      <c r="DUN45" s="21"/>
      <c r="DUO45" s="21"/>
      <c r="DUP45" s="21"/>
      <c r="DUQ45" s="21"/>
      <c r="DUR45" s="21"/>
      <c r="DUS45" s="21"/>
      <c r="DUT45" s="21"/>
      <c r="DUU45" s="21"/>
      <c r="DUV45" s="21"/>
      <c r="DUW45" s="21"/>
      <c r="DUX45" s="21"/>
      <c r="DUY45" s="21"/>
      <c r="DUZ45" s="21"/>
      <c r="DVA45" s="21"/>
      <c r="DVB45" s="21"/>
      <c r="DVC45" s="21"/>
      <c r="DVD45" s="21"/>
      <c r="DVE45" s="21"/>
      <c r="DVF45" s="21"/>
      <c r="DVG45" s="21"/>
      <c r="DVH45" s="21"/>
      <c r="DVI45" s="21"/>
      <c r="DVJ45" s="21"/>
      <c r="DVK45" s="21"/>
      <c r="DVL45" s="21"/>
      <c r="DVM45" s="21"/>
      <c r="DVN45" s="21"/>
      <c r="DVO45" s="21"/>
      <c r="DVP45" s="21"/>
      <c r="DVQ45" s="21"/>
      <c r="DVR45" s="21"/>
      <c r="DVS45" s="21"/>
      <c r="DVT45" s="21"/>
      <c r="DVU45" s="21"/>
      <c r="DVV45" s="21"/>
      <c r="DVW45" s="21"/>
      <c r="DVX45" s="21"/>
      <c r="DVY45" s="21"/>
      <c r="DVZ45" s="21"/>
      <c r="DWA45" s="21"/>
      <c r="DWB45" s="21"/>
      <c r="DWC45" s="21"/>
      <c r="DWD45" s="21"/>
      <c r="DWE45" s="21"/>
      <c r="DWF45" s="21"/>
      <c r="DWG45" s="21"/>
      <c r="DWH45" s="21"/>
      <c r="DWI45" s="21"/>
      <c r="DWJ45" s="21"/>
      <c r="DWK45" s="21"/>
      <c r="DWL45" s="21"/>
      <c r="DWM45" s="21"/>
      <c r="DWN45" s="21"/>
      <c r="DWO45" s="21"/>
      <c r="DWP45" s="21"/>
      <c r="DWQ45" s="21"/>
      <c r="DWR45" s="21"/>
      <c r="DWS45" s="21"/>
      <c r="DWT45" s="21"/>
      <c r="DWU45" s="21"/>
      <c r="DWV45" s="21"/>
      <c r="DWW45" s="21"/>
      <c r="DWX45" s="21"/>
      <c r="DWY45" s="21"/>
      <c r="DWZ45" s="21"/>
      <c r="DXA45" s="21"/>
      <c r="DXB45" s="21"/>
      <c r="DXC45" s="21"/>
      <c r="DXD45" s="21"/>
      <c r="DXE45" s="21"/>
      <c r="DXF45" s="21"/>
      <c r="DXG45" s="21"/>
      <c r="DXH45" s="21"/>
      <c r="DXI45" s="21"/>
      <c r="DXJ45" s="21"/>
      <c r="DXK45" s="21"/>
      <c r="DXL45" s="21"/>
      <c r="DXM45" s="21"/>
      <c r="DXN45" s="21"/>
      <c r="DXO45" s="21"/>
      <c r="DXP45" s="21"/>
      <c r="DXQ45" s="21"/>
      <c r="DXR45" s="21"/>
      <c r="DXS45" s="21"/>
      <c r="DXT45" s="21"/>
      <c r="DXU45" s="21"/>
      <c r="DXV45" s="21"/>
      <c r="DXW45" s="21"/>
      <c r="DXX45" s="21"/>
      <c r="DXY45" s="21"/>
      <c r="DXZ45" s="21"/>
      <c r="DYA45" s="21"/>
      <c r="DYB45" s="21"/>
      <c r="DYC45" s="21"/>
      <c r="DYD45" s="21"/>
      <c r="DYE45" s="21"/>
      <c r="DYF45" s="21"/>
      <c r="DYG45" s="21"/>
      <c r="DYH45" s="21"/>
      <c r="DYI45" s="21"/>
      <c r="DYJ45" s="21"/>
      <c r="DYK45" s="21"/>
      <c r="DYL45" s="21"/>
      <c r="DYM45" s="21"/>
      <c r="DYN45" s="21"/>
      <c r="DYO45" s="21"/>
      <c r="DYP45" s="21"/>
      <c r="DYQ45" s="21"/>
      <c r="DYR45" s="21"/>
      <c r="DYS45" s="21"/>
      <c r="DYT45" s="21"/>
      <c r="DYU45" s="21"/>
      <c r="DYV45" s="21"/>
      <c r="DYW45" s="21"/>
      <c r="DYX45" s="21"/>
      <c r="DYY45" s="21"/>
      <c r="DYZ45" s="21"/>
      <c r="DZA45" s="21"/>
      <c r="DZB45" s="21"/>
      <c r="DZC45" s="21"/>
      <c r="DZD45" s="21"/>
      <c r="DZE45" s="21"/>
      <c r="DZF45" s="21"/>
      <c r="DZG45" s="21"/>
      <c r="DZH45" s="21"/>
      <c r="DZI45" s="21"/>
      <c r="DZJ45" s="21"/>
      <c r="DZK45" s="21"/>
      <c r="DZL45" s="21"/>
      <c r="DZM45" s="21"/>
      <c r="DZN45" s="21"/>
      <c r="DZO45" s="21"/>
      <c r="DZP45" s="21"/>
      <c r="DZQ45" s="21"/>
      <c r="DZR45" s="21"/>
      <c r="DZS45" s="21"/>
      <c r="DZT45" s="21"/>
      <c r="DZU45" s="21"/>
      <c r="DZV45" s="21"/>
      <c r="DZW45" s="21"/>
      <c r="DZX45" s="21"/>
      <c r="DZY45" s="21"/>
      <c r="DZZ45" s="21"/>
      <c r="EAA45" s="21"/>
      <c r="EAB45" s="21"/>
      <c r="EAC45" s="21"/>
      <c r="EAD45" s="21"/>
      <c r="EAE45" s="21"/>
      <c r="EAF45" s="21"/>
      <c r="EAG45" s="21"/>
      <c r="EAH45" s="21"/>
      <c r="EAI45" s="21"/>
      <c r="EAJ45" s="21"/>
      <c r="EAK45" s="21"/>
      <c r="EAL45" s="21"/>
      <c r="EAM45" s="21"/>
      <c r="EAN45" s="21"/>
      <c r="EAO45" s="21"/>
      <c r="EAP45" s="21"/>
      <c r="EAQ45" s="21"/>
      <c r="EAR45" s="21"/>
      <c r="EAS45" s="21"/>
      <c r="EAT45" s="21"/>
      <c r="EAU45" s="21"/>
      <c r="EAV45" s="21"/>
      <c r="EAW45" s="21"/>
      <c r="EAX45" s="21"/>
      <c r="EAY45" s="21"/>
      <c r="EAZ45" s="21"/>
      <c r="EBA45" s="21"/>
      <c r="EBB45" s="21"/>
      <c r="EBC45" s="21"/>
      <c r="EBD45" s="21"/>
      <c r="EBE45" s="21"/>
      <c r="EBF45" s="21"/>
      <c r="EBG45" s="21"/>
      <c r="EBH45" s="21"/>
      <c r="EBI45" s="21"/>
      <c r="EBJ45" s="21"/>
      <c r="EBK45" s="21"/>
      <c r="EBL45" s="21"/>
      <c r="EBM45" s="21"/>
      <c r="EBN45" s="21"/>
      <c r="EBO45" s="21"/>
      <c r="EBP45" s="21"/>
      <c r="EBQ45" s="21"/>
      <c r="EBR45" s="21"/>
      <c r="EBS45" s="21"/>
      <c r="EBT45" s="21"/>
      <c r="EBU45" s="21"/>
      <c r="EBV45" s="21"/>
      <c r="EBW45" s="21"/>
      <c r="EBX45" s="21"/>
      <c r="EBY45" s="21"/>
      <c r="EBZ45" s="21"/>
      <c r="ECA45" s="21"/>
      <c r="ECB45" s="21"/>
      <c r="ECC45" s="21"/>
      <c r="ECD45" s="21"/>
      <c r="ECE45" s="21"/>
      <c r="ECF45" s="21"/>
      <c r="ECG45" s="21"/>
      <c r="ECH45" s="21"/>
      <c r="ECI45" s="21"/>
      <c r="ECJ45" s="21"/>
      <c r="ECK45" s="21"/>
      <c r="ECL45" s="21"/>
      <c r="ECM45" s="21"/>
      <c r="ECN45" s="21"/>
      <c r="ECO45" s="21"/>
      <c r="ECP45" s="21"/>
      <c r="ECQ45" s="21"/>
      <c r="ECR45" s="21"/>
      <c r="ECS45" s="21"/>
      <c r="ECT45" s="21"/>
      <c r="ECU45" s="21"/>
      <c r="ECV45" s="21"/>
      <c r="ECW45" s="21"/>
      <c r="ECX45" s="21"/>
      <c r="ECY45" s="21"/>
      <c r="ECZ45" s="21"/>
      <c r="EDA45" s="21"/>
      <c r="EDB45" s="21"/>
      <c r="EDC45" s="21"/>
      <c r="EDD45" s="21"/>
      <c r="EDE45" s="21"/>
      <c r="EDF45" s="21"/>
      <c r="EDG45" s="21"/>
      <c r="EDH45" s="21"/>
      <c r="EDI45" s="21"/>
      <c r="EDJ45" s="21"/>
      <c r="EDK45" s="21"/>
      <c r="EDL45" s="21"/>
      <c r="EDM45" s="21"/>
      <c r="EDN45" s="21"/>
      <c r="EDO45" s="21"/>
      <c r="EDP45" s="21"/>
      <c r="EDQ45" s="21"/>
      <c r="EDR45" s="21"/>
      <c r="EDS45" s="21"/>
      <c r="EDT45" s="21"/>
      <c r="EDU45" s="21"/>
      <c r="EDV45" s="21"/>
      <c r="EDW45" s="21"/>
      <c r="EDX45" s="21"/>
      <c r="EDY45" s="21"/>
      <c r="EDZ45" s="21"/>
      <c r="EEA45" s="21"/>
      <c r="EEB45" s="21"/>
      <c r="EEC45" s="21"/>
      <c r="EED45" s="21"/>
      <c r="EEE45" s="21"/>
      <c r="EEF45" s="21"/>
      <c r="EEG45" s="21"/>
      <c r="EEH45" s="21"/>
      <c r="EEI45" s="21"/>
      <c r="EEJ45" s="21"/>
      <c r="EEK45" s="21"/>
      <c r="EEL45" s="21"/>
      <c r="EEM45" s="21"/>
      <c r="EEN45" s="21"/>
      <c r="EEO45" s="21"/>
      <c r="EEP45" s="21"/>
      <c r="EEQ45" s="21"/>
      <c r="EER45" s="21"/>
      <c r="EES45" s="21"/>
      <c r="EET45" s="21"/>
      <c r="EEU45" s="21"/>
      <c r="EEV45" s="21"/>
      <c r="EEW45" s="21"/>
      <c r="EEX45" s="21"/>
      <c r="EEY45" s="21"/>
      <c r="EEZ45" s="21"/>
      <c r="EFA45" s="21"/>
      <c r="EFB45" s="21"/>
      <c r="EFC45" s="21"/>
      <c r="EFD45" s="21"/>
      <c r="EFE45" s="21"/>
      <c r="EFF45" s="21"/>
      <c r="EFG45" s="21"/>
      <c r="EFH45" s="21"/>
      <c r="EFI45" s="21"/>
      <c r="EFJ45" s="21"/>
      <c r="EFK45" s="21"/>
      <c r="EFL45" s="21"/>
      <c r="EFM45" s="21"/>
      <c r="EFN45" s="21"/>
      <c r="EFO45" s="21"/>
      <c r="EFP45" s="21"/>
      <c r="EFQ45" s="21"/>
      <c r="EFR45" s="21"/>
      <c r="EFS45" s="21"/>
      <c r="EFT45" s="21"/>
      <c r="EFU45" s="21"/>
      <c r="EFV45" s="21"/>
      <c r="EFW45" s="21"/>
      <c r="EFX45" s="21"/>
      <c r="EFY45" s="21"/>
      <c r="EFZ45" s="21"/>
      <c r="EGA45" s="21"/>
      <c r="EGB45" s="21"/>
      <c r="EGC45" s="21"/>
      <c r="EGD45" s="21"/>
      <c r="EGE45" s="21"/>
      <c r="EGF45" s="21"/>
      <c r="EGG45" s="21"/>
      <c r="EGH45" s="21"/>
      <c r="EGI45" s="21"/>
      <c r="EGJ45" s="21"/>
      <c r="EGK45" s="21"/>
      <c r="EGL45" s="21"/>
      <c r="EGM45" s="21"/>
      <c r="EGN45" s="21"/>
      <c r="EGO45" s="21"/>
      <c r="EGP45" s="21"/>
      <c r="EGQ45" s="21"/>
      <c r="EGR45" s="21"/>
      <c r="EGS45" s="21"/>
      <c r="EGT45" s="21"/>
      <c r="EGU45" s="21"/>
      <c r="EGV45" s="21"/>
      <c r="EGW45" s="21"/>
      <c r="EGX45" s="21"/>
      <c r="EGY45" s="21"/>
      <c r="EGZ45" s="21"/>
      <c r="EHA45" s="21"/>
      <c r="EHB45" s="21"/>
      <c r="EHC45" s="21"/>
      <c r="EHD45" s="21"/>
      <c r="EHE45" s="21"/>
      <c r="EHF45" s="21"/>
      <c r="EHG45" s="21"/>
      <c r="EHH45" s="21"/>
      <c r="EHI45" s="21"/>
      <c r="EHJ45" s="21"/>
      <c r="EHK45" s="21"/>
      <c r="EHL45" s="21"/>
      <c r="EHM45" s="21"/>
      <c r="EHN45" s="21"/>
      <c r="EHO45" s="21"/>
      <c r="EHP45" s="21"/>
      <c r="EHQ45" s="21"/>
      <c r="EHR45" s="21"/>
      <c r="EHS45" s="21"/>
      <c r="EHT45" s="21"/>
      <c r="EHU45" s="21"/>
      <c r="EHV45" s="21"/>
      <c r="EHW45" s="21"/>
      <c r="EHX45" s="21"/>
      <c r="EHY45" s="21"/>
      <c r="EHZ45" s="21"/>
      <c r="EIA45" s="21"/>
      <c r="EIB45" s="21"/>
      <c r="EIC45" s="21"/>
      <c r="EID45" s="21"/>
      <c r="EIE45" s="21"/>
      <c r="EIF45" s="21"/>
      <c r="EIG45" s="21"/>
      <c r="EIH45" s="21"/>
      <c r="EII45" s="21"/>
      <c r="EIJ45" s="21"/>
      <c r="EIK45" s="21"/>
      <c r="EIL45" s="21"/>
      <c r="EIM45" s="21"/>
      <c r="EIN45" s="21"/>
      <c r="EIO45" s="21"/>
      <c r="EIP45" s="21"/>
      <c r="EIQ45" s="21"/>
      <c r="EIR45" s="21"/>
      <c r="EIS45" s="21"/>
      <c r="EIT45" s="21"/>
      <c r="EIU45" s="21"/>
      <c r="EIV45" s="21"/>
      <c r="EIW45" s="21"/>
      <c r="EIX45" s="21"/>
      <c r="EIY45" s="21"/>
      <c r="EIZ45" s="21"/>
      <c r="EJA45" s="21"/>
      <c r="EJB45" s="21"/>
      <c r="EJC45" s="21"/>
      <c r="EJD45" s="21"/>
      <c r="EJE45" s="21"/>
      <c r="EJF45" s="21"/>
      <c r="EJG45" s="21"/>
      <c r="EJH45" s="21"/>
      <c r="EJI45" s="21"/>
      <c r="EJJ45" s="21"/>
      <c r="EJK45" s="21"/>
      <c r="EJL45" s="21"/>
      <c r="EJM45" s="21"/>
      <c r="EJN45" s="21"/>
      <c r="EJO45" s="21"/>
      <c r="EJP45" s="21"/>
      <c r="EJQ45" s="21"/>
      <c r="EJR45" s="21"/>
      <c r="EJS45" s="21"/>
      <c r="EJT45" s="21"/>
      <c r="EJU45" s="21"/>
      <c r="EJV45" s="21"/>
      <c r="EJW45" s="21"/>
      <c r="EJX45" s="21"/>
      <c r="EJY45" s="21"/>
      <c r="EJZ45" s="21"/>
      <c r="EKA45" s="21"/>
      <c r="EKB45" s="21"/>
      <c r="EKC45" s="21"/>
      <c r="EKD45" s="21"/>
      <c r="EKE45" s="21"/>
      <c r="EKF45" s="21"/>
      <c r="EKG45" s="21"/>
      <c r="EKH45" s="21"/>
      <c r="EKI45" s="21"/>
      <c r="EKJ45" s="21"/>
      <c r="EKK45" s="21"/>
      <c r="EKL45" s="21"/>
      <c r="EKM45" s="21"/>
      <c r="EKN45" s="21"/>
      <c r="EKO45" s="21"/>
      <c r="EKP45" s="21"/>
      <c r="EKQ45" s="21"/>
      <c r="EKR45" s="21"/>
      <c r="EKS45" s="21"/>
      <c r="EKT45" s="21"/>
      <c r="EKU45" s="21"/>
      <c r="EKV45" s="21"/>
      <c r="EKW45" s="21"/>
      <c r="EKX45" s="21"/>
      <c r="EKY45" s="21"/>
      <c r="EKZ45" s="21"/>
      <c r="ELA45" s="21"/>
      <c r="ELB45" s="21"/>
      <c r="ELC45" s="21"/>
      <c r="ELD45" s="21"/>
      <c r="ELE45" s="21"/>
      <c r="ELF45" s="21"/>
      <c r="ELG45" s="21"/>
      <c r="ELH45" s="21"/>
      <c r="ELI45" s="21"/>
      <c r="ELJ45" s="21"/>
      <c r="ELK45" s="21"/>
      <c r="ELL45" s="21"/>
      <c r="ELM45" s="21"/>
      <c r="ELN45" s="21"/>
      <c r="ELO45" s="21"/>
      <c r="ELP45" s="21"/>
      <c r="ELQ45" s="21"/>
      <c r="ELR45" s="21"/>
      <c r="ELS45" s="21"/>
      <c r="ELT45" s="21"/>
      <c r="ELU45" s="21"/>
      <c r="ELV45" s="21"/>
      <c r="ELW45" s="21"/>
      <c r="ELX45" s="21"/>
      <c r="ELY45" s="21"/>
      <c r="ELZ45" s="21"/>
      <c r="EMA45" s="21"/>
      <c r="EMB45" s="21"/>
      <c r="EMC45" s="21"/>
      <c r="EMD45" s="21"/>
      <c r="EME45" s="21"/>
      <c r="EMF45" s="21"/>
      <c r="EMG45" s="21"/>
      <c r="EMH45" s="21"/>
      <c r="EMI45" s="21"/>
      <c r="EMJ45" s="21"/>
      <c r="EMK45" s="21"/>
      <c r="EML45" s="21"/>
      <c r="EMM45" s="21"/>
      <c r="EMN45" s="21"/>
      <c r="EMO45" s="21"/>
      <c r="EMP45" s="21"/>
      <c r="EMQ45" s="21"/>
      <c r="EMR45" s="21"/>
      <c r="EMS45" s="21"/>
      <c r="EMT45" s="21"/>
      <c r="EMU45" s="21"/>
      <c r="EMV45" s="21"/>
      <c r="EMW45" s="21"/>
      <c r="EMX45" s="21"/>
      <c r="EMY45" s="21"/>
      <c r="EMZ45" s="21"/>
      <c r="ENA45" s="21"/>
      <c r="ENB45" s="21"/>
      <c r="ENC45" s="21"/>
      <c r="END45" s="21"/>
      <c r="ENE45" s="21"/>
      <c r="ENF45" s="21"/>
      <c r="ENG45" s="21"/>
      <c r="ENH45" s="21"/>
      <c r="ENI45" s="21"/>
      <c r="ENJ45" s="21"/>
      <c r="ENK45" s="21"/>
      <c r="ENL45" s="21"/>
      <c r="ENM45" s="21"/>
      <c r="ENN45" s="21"/>
      <c r="ENO45" s="21"/>
      <c r="ENP45" s="21"/>
      <c r="ENQ45" s="21"/>
      <c r="ENR45" s="21"/>
      <c r="ENS45" s="21"/>
      <c r="ENT45" s="21"/>
      <c r="ENU45" s="21"/>
      <c r="ENV45" s="21"/>
      <c r="ENW45" s="21"/>
      <c r="ENX45" s="21"/>
      <c r="ENY45" s="21"/>
      <c r="ENZ45" s="21"/>
      <c r="EOA45" s="21"/>
      <c r="EOB45" s="21"/>
      <c r="EOC45" s="21"/>
      <c r="EOD45" s="21"/>
      <c r="EOE45" s="21"/>
      <c r="EOF45" s="21"/>
      <c r="EOG45" s="21"/>
      <c r="EOH45" s="21"/>
      <c r="EOI45" s="21"/>
      <c r="EOJ45" s="21"/>
      <c r="EOK45" s="21"/>
      <c r="EOL45" s="21"/>
      <c r="EOM45" s="21"/>
      <c r="EON45" s="21"/>
      <c r="EOO45" s="21"/>
      <c r="EOP45" s="21"/>
      <c r="EOQ45" s="21"/>
      <c r="EOR45" s="21"/>
      <c r="EOS45" s="21"/>
      <c r="EOT45" s="21"/>
      <c r="EOU45" s="21"/>
      <c r="EOV45" s="21"/>
      <c r="EOW45" s="21"/>
      <c r="EOX45" s="21"/>
      <c r="EOY45" s="21"/>
      <c r="EOZ45" s="21"/>
      <c r="EPA45" s="21"/>
      <c r="EPB45" s="21"/>
      <c r="EPC45" s="21"/>
      <c r="EPD45" s="21"/>
      <c r="EPE45" s="21"/>
      <c r="EPF45" s="21"/>
      <c r="EPG45" s="21"/>
      <c r="EPH45" s="21"/>
      <c r="EPI45" s="21"/>
      <c r="EPJ45" s="21"/>
      <c r="EPK45" s="21"/>
      <c r="EPL45" s="21"/>
      <c r="EPM45" s="21"/>
      <c r="EPN45" s="21"/>
      <c r="EPO45" s="21"/>
      <c r="EPP45" s="21"/>
      <c r="EPQ45" s="21"/>
      <c r="EPR45" s="21"/>
      <c r="EPS45" s="21"/>
      <c r="EPT45" s="21"/>
      <c r="EPU45" s="21"/>
      <c r="EPV45" s="21"/>
      <c r="EPW45" s="21"/>
      <c r="EPX45" s="21"/>
      <c r="EPY45" s="21"/>
      <c r="EPZ45" s="21"/>
      <c r="EQA45" s="21"/>
      <c r="EQB45" s="21"/>
      <c r="EQC45" s="21"/>
      <c r="EQD45" s="21"/>
      <c r="EQE45" s="21"/>
      <c r="EQF45" s="21"/>
      <c r="EQG45" s="21"/>
      <c r="EQH45" s="21"/>
      <c r="EQI45" s="21"/>
      <c r="EQJ45" s="21"/>
      <c r="EQK45" s="21"/>
      <c r="EQL45" s="21"/>
      <c r="EQM45" s="21"/>
      <c r="EQN45" s="21"/>
      <c r="EQO45" s="21"/>
      <c r="EQP45" s="21"/>
      <c r="EQQ45" s="21"/>
      <c r="EQR45" s="21"/>
      <c r="EQS45" s="21"/>
      <c r="EQT45" s="21"/>
      <c r="EQU45" s="21"/>
      <c r="EQV45" s="21"/>
      <c r="EQW45" s="21"/>
      <c r="EQX45" s="21"/>
      <c r="EQY45" s="21"/>
      <c r="EQZ45" s="21"/>
      <c r="ERA45" s="21"/>
      <c r="ERB45" s="21"/>
      <c r="ERC45" s="21"/>
      <c r="ERD45" s="21"/>
      <c r="ERE45" s="21"/>
      <c r="ERF45" s="21"/>
      <c r="ERG45" s="21"/>
      <c r="ERH45" s="21"/>
      <c r="ERI45" s="21"/>
      <c r="ERJ45" s="21"/>
      <c r="ERK45" s="21"/>
      <c r="ERL45" s="21"/>
      <c r="ERM45" s="21"/>
      <c r="ERN45" s="21"/>
      <c r="ERO45" s="21"/>
      <c r="ERP45" s="21"/>
      <c r="ERQ45" s="21"/>
      <c r="ERR45" s="21"/>
      <c r="ERS45" s="21"/>
      <c r="ERT45" s="21"/>
      <c r="ERU45" s="21"/>
      <c r="ERV45" s="21"/>
      <c r="ERW45" s="21"/>
      <c r="ERX45" s="21"/>
      <c r="ERY45" s="21"/>
      <c r="ERZ45" s="21"/>
      <c r="ESA45" s="21"/>
      <c r="ESB45" s="21"/>
      <c r="ESC45" s="21"/>
      <c r="ESD45" s="21"/>
      <c r="ESE45" s="21"/>
      <c r="ESF45" s="21"/>
      <c r="ESG45" s="21"/>
      <c r="ESH45" s="21"/>
      <c r="ESI45" s="21"/>
      <c r="ESJ45" s="21"/>
      <c r="ESK45" s="21"/>
      <c r="ESL45" s="21"/>
      <c r="ESM45" s="21"/>
      <c r="ESN45" s="21"/>
      <c r="ESO45" s="21"/>
      <c r="ESP45" s="21"/>
      <c r="ESQ45" s="21"/>
      <c r="ESR45" s="21"/>
      <c r="ESS45" s="21"/>
      <c r="EST45" s="21"/>
      <c r="ESU45" s="21"/>
      <c r="ESV45" s="21"/>
      <c r="ESW45" s="21"/>
      <c r="ESX45" s="21"/>
      <c r="ESY45" s="21"/>
      <c r="ESZ45" s="21"/>
      <c r="ETA45" s="21"/>
      <c r="ETB45" s="21"/>
      <c r="ETC45" s="21"/>
      <c r="ETD45" s="21"/>
      <c r="ETE45" s="21"/>
      <c r="ETF45" s="21"/>
      <c r="ETG45" s="21"/>
      <c r="ETH45" s="21"/>
      <c r="ETI45" s="21"/>
      <c r="ETJ45" s="21"/>
      <c r="ETK45" s="21"/>
      <c r="ETL45" s="21"/>
      <c r="ETM45" s="21"/>
      <c r="ETN45" s="21"/>
      <c r="ETO45" s="21"/>
      <c r="ETP45" s="21"/>
      <c r="ETQ45" s="21"/>
      <c r="ETR45" s="21"/>
      <c r="ETS45" s="21"/>
      <c r="ETT45" s="21"/>
      <c r="ETU45" s="21"/>
      <c r="ETV45" s="21"/>
      <c r="ETW45" s="21"/>
      <c r="ETX45" s="21"/>
      <c r="ETY45" s="21"/>
      <c r="ETZ45" s="21"/>
      <c r="EUA45" s="21"/>
      <c r="EUB45" s="21"/>
      <c r="EUC45" s="21"/>
      <c r="EUD45" s="21"/>
      <c r="EUE45" s="21"/>
      <c r="EUF45" s="21"/>
      <c r="EUG45" s="21"/>
      <c r="EUH45" s="21"/>
      <c r="EUI45" s="21"/>
      <c r="EUJ45" s="21"/>
      <c r="EUK45" s="21"/>
      <c r="EUL45" s="21"/>
      <c r="EUM45" s="21"/>
      <c r="EUN45" s="21"/>
      <c r="EUO45" s="21"/>
      <c r="EUP45" s="21"/>
      <c r="EUQ45" s="21"/>
      <c r="EUR45" s="21"/>
      <c r="EUS45" s="21"/>
      <c r="EUT45" s="21"/>
      <c r="EUU45" s="21"/>
      <c r="EUV45" s="21"/>
      <c r="EUW45" s="21"/>
      <c r="EUX45" s="21"/>
      <c r="EUY45" s="21"/>
      <c r="EUZ45" s="21"/>
      <c r="EVA45" s="21"/>
      <c r="EVB45" s="21"/>
      <c r="EVC45" s="21"/>
      <c r="EVD45" s="21"/>
      <c r="EVE45" s="21"/>
      <c r="EVF45" s="21"/>
      <c r="EVG45" s="21"/>
      <c r="EVH45" s="21"/>
      <c r="EVI45" s="21"/>
      <c r="EVJ45" s="21"/>
      <c r="EVK45" s="21"/>
      <c r="EVL45" s="21"/>
      <c r="EVM45" s="21"/>
      <c r="EVN45" s="21"/>
      <c r="EVO45" s="21"/>
      <c r="EVP45" s="21"/>
      <c r="EVQ45" s="21"/>
      <c r="EVR45" s="21"/>
      <c r="EVS45" s="21"/>
      <c r="EVT45" s="21"/>
      <c r="EVU45" s="21"/>
      <c r="EVV45" s="21"/>
      <c r="EVW45" s="21"/>
      <c r="EVX45" s="21"/>
      <c r="EVY45" s="21"/>
      <c r="EVZ45" s="21"/>
      <c r="EWA45" s="21"/>
      <c r="EWB45" s="21"/>
      <c r="EWC45" s="21"/>
      <c r="EWD45" s="21"/>
      <c r="EWE45" s="21"/>
      <c r="EWF45" s="21"/>
      <c r="EWG45" s="21"/>
      <c r="EWH45" s="21"/>
      <c r="EWI45" s="21"/>
      <c r="EWJ45" s="21"/>
      <c r="EWK45" s="21"/>
      <c r="EWL45" s="21"/>
      <c r="EWM45" s="21"/>
      <c r="EWN45" s="21"/>
      <c r="EWO45" s="21"/>
      <c r="EWP45" s="21"/>
      <c r="EWQ45" s="21"/>
      <c r="EWR45" s="21"/>
      <c r="EWS45" s="21"/>
      <c r="EWT45" s="21"/>
      <c r="EWU45" s="21"/>
      <c r="EWV45" s="21"/>
      <c r="EWW45" s="21"/>
      <c r="EWX45" s="21"/>
      <c r="EWY45" s="21"/>
      <c r="EWZ45" s="21"/>
      <c r="EXA45" s="21"/>
      <c r="EXB45" s="21"/>
      <c r="EXC45" s="21"/>
      <c r="EXD45" s="21"/>
      <c r="EXE45" s="21"/>
      <c r="EXF45" s="21"/>
      <c r="EXG45" s="21"/>
      <c r="EXH45" s="21"/>
      <c r="EXI45" s="21"/>
      <c r="EXJ45" s="21"/>
      <c r="EXK45" s="21"/>
      <c r="EXL45" s="21"/>
      <c r="EXM45" s="21"/>
      <c r="EXN45" s="21"/>
      <c r="EXO45" s="21"/>
      <c r="EXP45" s="21"/>
      <c r="EXQ45" s="21"/>
      <c r="EXR45" s="21"/>
      <c r="EXS45" s="21"/>
      <c r="EXT45" s="21"/>
      <c r="EXU45" s="21"/>
      <c r="EXV45" s="21"/>
      <c r="EXW45" s="21"/>
      <c r="EXX45" s="21"/>
      <c r="EXY45" s="21"/>
      <c r="EXZ45" s="21"/>
      <c r="EYA45" s="21"/>
      <c r="EYB45" s="21"/>
      <c r="EYC45" s="21"/>
      <c r="EYD45" s="21"/>
      <c r="EYE45" s="21"/>
      <c r="EYF45" s="21"/>
      <c r="EYG45" s="21"/>
      <c r="EYH45" s="21"/>
      <c r="EYI45" s="21"/>
      <c r="EYJ45" s="21"/>
      <c r="EYK45" s="21"/>
      <c r="EYL45" s="21"/>
      <c r="EYM45" s="21"/>
      <c r="EYN45" s="21"/>
      <c r="EYO45" s="21"/>
      <c r="EYP45" s="21"/>
      <c r="EYQ45" s="21"/>
      <c r="EYR45" s="21"/>
      <c r="EYS45" s="21"/>
      <c r="EYT45" s="21"/>
      <c r="EYU45" s="21"/>
      <c r="EYV45" s="21"/>
      <c r="EYW45" s="21"/>
      <c r="EYX45" s="21"/>
      <c r="EYY45" s="21"/>
      <c r="EYZ45" s="21"/>
      <c r="EZA45" s="21"/>
      <c r="EZB45" s="21"/>
      <c r="EZC45" s="21"/>
      <c r="EZD45" s="21"/>
      <c r="EZE45" s="21"/>
      <c r="EZF45" s="21"/>
      <c r="EZG45" s="21"/>
      <c r="EZH45" s="21"/>
      <c r="EZI45" s="21"/>
      <c r="EZJ45" s="21"/>
      <c r="EZK45" s="21"/>
      <c r="EZL45" s="21"/>
      <c r="EZM45" s="21"/>
      <c r="EZN45" s="21"/>
      <c r="EZO45" s="21"/>
      <c r="EZP45" s="21"/>
      <c r="EZQ45" s="21"/>
      <c r="EZR45" s="21"/>
      <c r="EZS45" s="21"/>
      <c r="EZT45" s="21"/>
      <c r="EZU45" s="21"/>
      <c r="EZV45" s="21"/>
      <c r="EZW45" s="21"/>
      <c r="EZX45" s="21"/>
      <c r="EZY45" s="21"/>
      <c r="EZZ45" s="21"/>
      <c r="FAA45" s="21"/>
      <c r="FAB45" s="21"/>
      <c r="FAC45" s="21"/>
      <c r="FAD45" s="21"/>
      <c r="FAE45" s="21"/>
      <c r="FAF45" s="21"/>
      <c r="FAG45" s="21"/>
      <c r="FAH45" s="21"/>
      <c r="FAI45" s="21"/>
      <c r="FAJ45" s="21"/>
      <c r="FAK45" s="21"/>
      <c r="FAL45" s="21"/>
      <c r="FAM45" s="21"/>
      <c r="FAN45" s="21"/>
      <c r="FAO45" s="21"/>
      <c r="FAP45" s="21"/>
      <c r="FAQ45" s="21"/>
      <c r="FAR45" s="21"/>
      <c r="FAS45" s="21"/>
      <c r="FAT45" s="21"/>
      <c r="FAU45" s="21"/>
      <c r="FAV45" s="21"/>
      <c r="FAW45" s="21"/>
      <c r="FAX45" s="21"/>
      <c r="FAY45" s="21"/>
      <c r="FAZ45" s="21"/>
      <c r="FBA45" s="21"/>
      <c r="FBB45" s="21"/>
      <c r="FBC45" s="21"/>
      <c r="FBD45" s="21"/>
      <c r="FBE45" s="21"/>
      <c r="FBF45" s="21"/>
      <c r="FBG45" s="21"/>
      <c r="FBH45" s="21"/>
      <c r="FBI45" s="21"/>
      <c r="FBJ45" s="21"/>
      <c r="FBK45" s="21"/>
      <c r="FBL45" s="21"/>
      <c r="FBM45" s="21"/>
      <c r="FBN45" s="21"/>
      <c r="FBO45" s="21"/>
      <c r="FBP45" s="21"/>
      <c r="FBQ45" s="21"/>
      <c r="FBR45" s="21"/>
      <c r="FBS45" s="21"/>
      <c r="FBT45" s="21"/>
      <c r="FBU45" s="21"/>
      <c r="FBV45" s="21"/>
      <c r="FBW45" s="21"/>
      <c r="FBX45" s="21"/>
      <c r="FBY45" s="21"/>
      <c r="FBZ45" s="21"/>
      <c r="FCA45" s="21"/>
      <c r="FCB45" s="21"/>
      <c r="FCC45" s="21"/>
      <c r="FCD45" s="21"/>
      <c r="FCE45" s="21"/>
      <c r="FCF45" s="21"/>
      <c r="FCG45" s="21"/>
      <c r="FCH45" s="21"/>
      <c r="FCI45" s="21"/>
      <c r="FCJ45" s="21"/>
      <c r="FCK45" s="21"/>
      <c r="FCL45" s="21"/>
      <c r="FCM45" s="21"/>
      <c r="FCN45" s="21"/>
      <c r="FCO45" s="21"/>
      <c r="FCP45" s="21"/>
      <c r="FCQ45" s="21"/>
      <c r="FCR45" s="21"/>
      <c r="FCS45" s="21"/>
      <c r="FCT45" s="21"/>
      <c r="FCU45" s="21"/>
      <c r="FCV45" s="21"/>
      <c r="FCW45" s="21"/>
      <c r="FCX45" s="21"/>
      <c r="FCY45" s="21"/>
      <c r="FCZ45" s="21"/>
      <c r="FDA45" s="21"/>
      <c r="FDB45" s="21"/>
      <c r="FDC45" s="21"/>
      <c r="FDD45" s="21"/>
      <c r="FDE45" s="21"/>
      <c r="FDF45" s="21"/>
      <c r="FDG45" s="21"/>
      <c r="FDH45" s="21"/>
      <c r="FDI45" s="21"/>
      <c r="FDJ45" s="21"/>
      <c r="FDK45" s="21"/>
      <c r="FDL45" s="21"/>
      <c r="FDM45" s="21"/>
      <c r="FDN45" s="21"/>
      <c r="FDO45" s="21"/>
      <c r="FDP45" s="21"/>
      <c r="FDQ45" s="21"/>
      <c r="FDR45" s="21"/>
      <c r="FDS45" s="21"/>
      <c r="FDT45" s="21"/>
      <c r="FDU45" s="21"/>
      <c r="FDV45" s="21"/>
      <c r="FDW45" s="21"/>
      <c r="FDX45" s="21"/>
      <c r="FDY45" s="21"/>
      <c r="FDZ45" s="21"/>
      <c r="FEA45" s="21"/>
      <c r="FEB45" s="21"/>
      <c r="FEC45" s="21"/>
      <c r="FED45" s="21"/>
      <c r="FEE45" s="21"/>
      <c r="FEF45" s="21"/>
      <c r="FEG45" s="21"/>
      <c r="FEH45" s="21"/>
      <c r="FEI45" s="21"/>
      <c r="FEJ45" s="21"/>
      <c r="FEK45" s="21"/>
      <c r="FEL45" s="21"/>
      <c r="FEM45" s="21"/>
      <c r="FEN45" s="21"/>
      <c r="FEO45" s="21"/>
      <c r="FEP45" s="21"/>
      <c r="FEQ45" s="21"/>
      <c r="FER45" s="21"/>
      <c r="FES45" s="21"/>
      <c r="FET45" s="21"/>
      <c r="FEU45" s="21"/>
      <c r="FEV45" s="21"/>
      <c r="FEW45" s="21"/>
      <c r="FEX45" s="21"/>
      <c r="FEY45" s="21"/>
      <c r="FEZ45" s="21"/>
      <c r="FFA45" s="21"/>
      <c r="FFB45" s="21"/>
      <c r="FFC45" s="21"/>
      <c r="FFD45" s="21"/>
      <c r="FFE45" s="21"/>
      <c r="FFF45" s="21"/>
      <c r="FFG45" s="21"/>
      <c r="FFH45" s="21"/>
      <c r="FFI45" s="21"/>
      <c r="FFJ45" s="21"/>
      <c r="FFK45" s="21"/>
      <c r="FFL45" s="21"/>
      <c r="FFM45" s="21"/>
      <c r="FFN45" s="21"/>
      <c r="FFO45" s="21"/>
      <c r="FFP45" s="21"/>
      <c r="FFQ45" s="21"/>
      <c r="FFR45" s="21"/>
      <c r="FFS45" s="21"/>
      <c r="FFT45" s="21"/>
      <c r="FFU45" s="21"/>
      <c r="FFV45" s="21"/>
      <c r="FFW45" s="21"/>
      <c r="FFX45" s="21"/>
      <c r="FFY45" s="21"/>
      <c r="FFZ45" s="21"/>
      <c r="FGA45" s="21"/>
      <c r="FGB45" s="21"/>
      <c r="FGC45" s="21"/>
      <c r="FGD45" s="21"/>
      <c r="FGE45" s="21"/>
      <c r="FGF45" s="21"/>
      <c r="FGG45" s="21"/>
      <c r="FGH45" s="21"/>
      <c r="FGI45" s="21"/>
      <c r="FGJ45" s="21"/>
      <c r="FGK45" s="21"/>
      <c r="FGL45" s="21"/>
      <c r="FGM45" s="21"/>
      <c r="FGN45" s="21"/>
      <c r="FGO45" s="21"/>
      <c r="FGP45" s="21"/>
      <c r="FGQ45" s="21"/>
      <c r="FGR45" s="21"/>
      <c r="FGS45" s="21"/>
      <c r="FGT45" s="21"/>
      <c r="FGU45" s="21"/>
      <c r="FGV45" s="21"/>
      <c r="FGW45" s="21"/>
      <c r="FGX45" s="21"/>
      <c r="FGY45" s="21"/>
      <c r="FGZ45" s="21"/>
      <c r="FHA45" s="21"/>
      <c r="FHB45" s="21"/>
      <c r="FHC45" s="21"/>
      <c r="FHD45" s="21"/>
      <c r="FHE45" s="21"/>
      <c r="FHF45" s="21"/>
      <c r="FHG45" s="21"/>
      <c r="FHH45" s="21"/>
      <c r="FHI45" s="21"/>
      <c r="FHJ45" s="21"/>
      <c r="FHK45" s="21"/>
      <c r="FHL45" s="21"/>
      <c r="FHM45" s="21"/>
      <c r="FHN45" s="21"/>
      <c r="FHO45" s="21"/>
      <c r="FHP45" s="21"/>
      <c r="FHQ45" s="21"/>
      <c r="FHR45" s="21"/>
      <c r="FHS45" s="21"/>
      <c r="FHT45" s="21"/>
      <c r="FHU45" s="21"/>
      <c r="FHV45" s="21"/>
      <c r="FHW45" s="21"/>
      <c r="FHX45" s="21"/>
      <c r="FHY45" s="21"/>
      <c r="FHZ45" s="21"/>
      <c r="FIA45" s="21"/>
      <c r="FIB45" s="21"/>
      <c r="FIC45" s="21"/>
      <c r="FID45" s="21"/>
      <c r="FIE45" s="21"/>
      <c r="FIF45" s="21"/>
      <c r="FIG45" s="21"/>
      <c r="FIH45" s="21"/>
      <c r="FII45" s="21"/>
      <c r="FIJ45" s="21"/>
      <c r="FIK45" s="21"/>
      <c r="FIL45" s="21"/>
      <c r="FIM45" s="21"/>
      <c r="FIN45" s="21"/>
      <c r="FIO45" s="21"/>
      <c r="FIP45" s="21"/>
      <c r="FIQ45" s="21"/>
      <c r="FIR45" s="21"/>
      <c r="FIS45" s="21"/>
      <c r="FIT45" s="21"/>
      <c r="FIU45" s="21"/>
      <c r="FIV45" s="21"/>
      <c r="FIW45" s="21"/>
      <c r="FIX45" s="21"/>
      <c r="FIY45" s="21"/>
      <c r="FIZ45" s="21"/>
      <c r="FJA45" s="21"/>
      <c r="FJB45" s="21"/>
      <c r="FJC45" s="21"/>
      <c r="FJD45" s="21"/>
      <c r="FJE45" s="21"/>
      <c r="FJF45" s="21"/>
      <c r="FJG45" s="21"/>
      <c r="FJH45" s="21"/>
      <c r="FJI45" s="21"/>
      <c r="FJJ45" s="21"/>
      <c r="FJK45" s="21"/>
      <c r="FJL45" s="21"/>
      <c r="FJM45" s="21"/>
      <c r="FJN45" s="21"/>
      <c r="FJO45" s="21"/>
      <c r="FJP45" s="21"/>
      <c r="FJQ45" s="21"/>
      <c r="FJR45" s="21"/>
      <c r="FJS45" s="21"/>
      <c r="FJT45" s="21"/>
      <c r="FJU45" s="21"/>
      <c r="FJV45" s="21"/>
      <c r="FJW45" s="21"/>
      <c r="FJX45" s="21"/>
      <c r="FJY45" s="21"/>
      <c r="FJZ45" s="21"/>
      <c r="FKA45" s="21"/>
      <c r="FKB45" s="21"/>
      <c r="FKC45" s="21"/>
      <c r="FKD45" s="21"/>
      <c r="FKE45" s="21"/>
      <c r="FKF45" s="21"/>
      <c r="FKG45" s="21"/>
      <c r="FKH45" s="21"/>
      <c r="FKI45" s="21"/>
      <c r="FKJ45" s="21"/>
      <c r="FKK45" s="21"/>
      <c r="FKL45" s="21"/>
      <c r="FKM45" s="21"/>
      <c r="FKN45" s="21"/>
      <c r="FKO45" s="21"/>
      <c r="FKP45" s="21"/>
      <c r="FKQ45" s="21"/>
      <c r="FKR45" s="21"/>
      <c r="FKS45" s="21"/>
      <c r="FKT45" s="21"/>
      <c r="FKU45" s="21"/>
      <c r="FKV45" s="21"/>
      <c r="FKW45" s="21"/>
      <c r="FKX45" s="21"/>
      <c r="FKY45" s="21"/>
      <c r="FKZ45" s="21"/>
      <c r="FLA45" s="21"/>
      <c r="FLB45" s="21"/>
      <c r="FLC45" s="21"/>
      <c r="FLD45" s="21"/>
      <c r="FLE45" s="21"/>
      <c r="FLF45" s="21"/>
      <c r="FLG45" s="21"/>
      <c r="FLH45" s="21"/>
      <c r="FLI45" s="21"/>
      <c r="FLJ45" s="21"/>
      <c r="FLK45" s="21"/>
      <c r="FLL45" s="21"/>
      <c r="FLM45" s="21"/>
      <c r="FLN45" s="21"/>
      <c r="FLO45" s="21"/>
      <c r="FLP45" s="21"/>
      <c r="FLQ45" s="21"/>
      <c r="FLR45" s="21"/>
      <c r="FLS45" s="21"/>
      <c r="FLT45" s="21"/>
      <c r="FLU45" s="21"/>
      <c r="FLV45" s="21"/>
      <c r="FLW45" s="21"/>
      <c r="FLX45" s="21"/>
      <c r="FLY45" s="21"/>
      <c r="FLZ45" s="21"/>
      <c r="FMA45" s="21"/>
      <c r="FMB45" s="21"/>
      <c r="FMC45" s="21"/>
      <c r="FMD45" s="21"/>
      <c r="FME45" s="21"/>
      <c r="FMF45" s="21"/>
      <c r="FMG45" s="21"/>
      <c r="FMH45" s="21"/>
      <c r="FMI45" s="21"/>
      <c r="FMJ45" s="21"/>
      <c r="FMK45" s="21"/>
      <c r="FML45" s="21"/>
      <c r="FMM45" s="21"/>
      <c r="FMN45" s="21"/>
      <c r="FMO45" s="21"/>
      <c r="FMP45" s="21"/>
      <c r="FMQ45" s="21"/>
      <c r="FMR45" s="21"/>
      <c r="FMS45" s="21"/>
      <c r="FMT45" s="21"/>
      <c r="FMU45" s="21"/>
      <c r="FMV45" s="21"/>
      <c r="FMW45" s="21"/>
      <c r="FMX45" s="21"/>
      <c r="FMY45" s="21"/>
      <c r="FMZ45" s="21"/>
      <c r="FNA45" s="21"/>
      <c r="FNB45" s="21"/>
      <c r="FNC45" s="21"/>
      <c r="FND45" s="21"/>
      <c r="FNE45" s="21"/>
      <c r="FNF45" s="21"/>
      <c r="FNG45" s="21"/>
      <c r="FNH45" s="21"/>
      <c r="FNI45" s="21"/>
      <c r="FNJ45" s="21"/>
      <c r="FNK45" s="21"/>
      <c r="FNL45" s="21"/>
      <c r="FNM45" s="21"/>
      <c r="FNN45" s="21"/>
      <c r="FNO45" s="21"/>
      <c r="FNP45" s="21"/>
      <c r="FNQ45" s="21"/>
      <c r="FNR45" s="21"/>
      <c r="FNS45" s="21"/>
      <c r="FNT45" s="21"/>
      <c r="FNU45" s="21"/>
      <c r="FNV45" s="21"/>
      <c r="FNW45" s="21"/>
      <c r="FNX45" s="21"/>
      <c r="FNY45" s="21"/>
      <c r="FNZ45" s="21"/>
      <c r="FOA45" s="21"/>
      <c r="FOB45" s="21"/>
      <c r="FOC45" s="21"/>
      <c r="FOD45" s="21"/>
      <c r="FOE45" s="21"/>
      <c r="FOF45" s="21"/>
      <c r="FOG45" s="21"/>
      <c r="FOH45" s="21"/>
      <c r="FOI45" s="21"/>
      <c r="FOJ45" s="21"/>
      <c r="FOK45" s="21"/>
      <c r="FOL45" s="21"/>
      <c r="FOM45" s="21"/>
      <c r="FON45" s="21"/>
      <c r="FOO45" s="21"/>
      <c r="FOP45" s="21"/>
      <c r="FOQ45" s="21"/>
      <c r="FOR45" s="21"/>
      <c r="FOS45" s="21"/>
      <c r="FOT45" s="21"/>
      <c r="FOU45" s="21"/>
      <c r="FOV45" s="21"/>
      <c r="FOW45" s="21"/>
      <c r="FOX45" s="21"/>
      <c r="FOY45" s="21"/>
      <c r="FOZ45" s="21"/>
      <c r="FPA45" s="21"/>
      <c r="FPB45" s="21"/>
      <c r="FPC45" s="21"/>
      <c r="FPD45" s="21"/>
      <c r="FPE45" s="21"/>
      <c r="FPF45" s="21"/>
      <c r="FPG45" s="21"/>
      <c r="FPH45" s="21"/>
      <c r="FPI45" s="21"/>
      <c r="FPJ45" s="21"/>
      <c r="FPK45" s="21"/>
      <c r="FPL45" s="21"/>
      <c r="FPM45" s="21"/>
      <c r="FPN45" s="21"/>
      <c r="FPO45" s="21"/>
      <c r="FPP45" s="21"/>
      <c r="FPQ45" s="21"/>
      <c r="FPR45" s="21"/>
      <c r="FPS45" s="21"/>
      <c r="FPT45" s="21"/>
      <c r="FPU45" s="21"/>
      <c r="FPV45" s="21"/>
      <c r="FPW45" s="21"/>
      <c r="FPX45" s="21"/>
      <c r="FPY45" s="21"/>
      <c r="FPZ45" s="21"/>
      <c r="FQA45" s="21"/>
      <c r="FQB45" s="21"/>
      <c r="FQC45" s="21"/>
      <c r="FQD45" s="21"/>
      <c r="FQE45" s="21"/>
      <c r="FQF45" s="21"/>
      <c r="FQG45" s="21"/>
      <c r="FQH45" s="21"/>
      <c r="FQI45" s="21"/>
      <c r="FQJ45" s="21"/>
      <c r="FQK45" s="21"/>
      <c r="FQL45" s="21"/>
      <c r="FQM45" s="21"/>
      <c r="FQN45" s="21"/>
      <c r="FQO45" s="21"/>
      <c r="FQP45" s="21"/>
      <c r="FQQ45" s="21"/>
      <c r="FQR45" s="21"/>
      <c r="FQS45" s="21"/>
      <c r="FQT45" s="21"/>
      <c r="FQU45" s="21"/>
      <c r="FQV45" s="21"/>
      <c r="FQW45" s="21"/>
      <c r="FQX45" s="21"/>
      <c r="FQY45" s="21"/>
      <c r="FQZ45" s="21"/>
      <c r="FRA45" s="21"/>
      <c r="FRB45" s="21"/>
      <c r="FRC45" s="21"/>
      <c r="FRD45" s="21"/>
      <c r="FRE45" s="21"/>
      <c r="FRF45" s="21"/>
      <c r="FRG45" s="21"/>
      <c r="FRH45" s="21"/>
      <c r="FRI45" s="21"/>
      <c r="FRJ45" s="21"/>
      <c r="FRK45" s="21"/>
      <c r="FRL45" s="21"/>
      <c r="FRM45" s="21"/>
      <c r="FRN45" s="21"/>
      <c r="FRO45" s="21"/>
      <c r="FRP45" s="21"/>
      <c r="FRQ45" s="21"/>
      <c r="FRR45" s="21"/>
      <c r="FRS45" s="21"/>
      <c r="FRT45" s="21"/>
      <c r="FRU45" s="21"/>
      <c r="FRV45" s="21"/>
      <c r="FRW45" s="21"/>
      <c r="FRX45" s="21"/>
      <c r="FRY45" s="21"/>
      <c r="FRZ45" s="21"/>
      <c r="FSA45" s="21"/>
      <c r="FSB45" s="21"/>
    </row>
    <row r="46" spans="1:4552" s="35" customFormat="1" ht="12.75" customHeight="1">
      <c r="A46" s="31" t="s">
        <v>123</v>
      </c>
      <c r="B46" s="32"/>
      <c r="C46" s="33" t="str">
        <f t="shared" ref="C46:AJ46" si="95">IFERROR(C45/Revenue,"N/A")</f>
        <v>N/A</v>
      </c>
      <c r="D46" s="33" t="str">
        <f t="shared" si="95"/>
        <v>N/A</v>
      </c>
      <c r="E46" s="33" t="str">
        <f t="shared" si="95"/>
        <v>N/A</v>
      </c>
      <c r="F46" s="33" t="str">
        <f t="shared" si="95"/>
        <v>N/A</v>
      </c>
      <c r="G46" s="45" t="str">
        <f t="shared" si="95"/>
        <v>N/A</v>
      </c>
      <c r="H46" s="33">
        <f t="shared" si="95"/>
        <v>0.15</v>
      </c>
      <c r="I46" s="33">
        <f t="shared" si="95"/>
        <v>0.14999999999999988</v>
      </c>
      <c r="J46" s="33">
        <f t="shared" si="95"/>
        <v>0.15</v>
      </c>
      <c r="K46" s="33">
        <f t="shared" si="95"/>
        <v>0.15</v>
      </c>
      <c r="L46" s="45">
        <f t="shared" si="95"/>
        <v>0.14999999999999988</v>
      </c>
      <c r="M46" s="33">
        <f t="shared" si="95"/>
        <v>7.9999999999999905E-2</v>
      </c>
      <c r="N46" s="33">
        <f t="shared" si="95"/>
        <v>7.999999999999996E-2</v>
      </c>
      <c r="O46" s="33">
        <f t="shared" si="95"/>
        <v>7.9999999999999905E-2</v>
      </c>
      <c r="P46" s="33">
        <f t="shared" si="95"/>
        <v>7.9999999999999905E-2</v>
      </c>
      <c r="Q46" s="45">
        <f t="shared" si="95"/>
        <v>7.9999999999999905E-2</v>
      </c>
      <c r="R46" s="33">
        <f t="shared" si="95"/>
        <v>4.0000000000000091E-2</v>
      </c>
      <c r="S46" s="33">
        <f t="shared" si="95"/>
        <v>3.9999999999999952E-2</v>
      </c>
      <c r="T46" s="33">
        <f t="shared" si="95"/>
        <v>4.0000000000000091E-2</v>
      </c>
      <c r="U46" s="33">
        <f t="shared" si="95"/>
        <v>4.0000000000000008E-2</v>
      </c>
      <c r="V46" s="45">
        <f t="shared" si="95"/>
        <v>4.0000000000000008E-2</v>
      </c>
      <c r="W46" s="33">
        <f t="shared" si="95"/>
        <v>2.9999999999999971E-2</v>
      </c>
      <c r="X46" s="33">
        <f t="shared" si="95"/>
        <v>2.9999999999999975E-2</v>
      </c>
      <c r="Y46" s="33">
        <f t="shared" si="95"/>
        <v>2.9999999999999971E-2</v>
      </c>
      <c r="Z46" s="33">
        <f t="shared" si="95"/>
        <v>2.9999999999999971E-2</v>
      </c>
      <c r="AA46" s="45">
        <f t="shared" si="95"/>
        <v>2.9999999999999971E-2</v>
      </c>
      <c r="AB46" s="33">
        <f t="shared" si="95"/>
        <v>6.0000000000000206E-2</v>
      </c>
      <c r="AC46" s="33">
        <f t="shared" si="95"/>
        <v>6.0000000000000012E-2</v>
      </c>
      <c r="AD46" s="33">
        <f t="shared" si="95"/>
        <v>6.0000000000000206E-2</v>
      </c>
      <c r="AE46" s="33">
        <f t="shared" si="95"/>
        <v>6.0000000000000046E-2</v>
      </c>
      <c r="AF46" s="45">
        <f t="shared" si="95"/>
        <v>6.0000000000000046E-2</v>
      </c>
      <c r="AG46" s="45">
        <f t="shared" si="95"/>
        <v>8.9999999999999983E-2</v>
      </c>
      <c r="AH46" s="45">
        <f t="shared" si="95"/>
        <v>0.12000000000000005</v>
      </c>
      <c r="AI46" s="45">
        <f t="shared" si="95"/>
        <v>0.15000000000000002</v>
      </c>
      <c r="AJ46" s="45">
        <f t="shared" si="95"/>
        <v>0.18000000000000002</v>
      </c>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c r="KJ46" s="11"/>
      <c r="KK46" s="11"/>
      <c r="KL46" s="11"/>
      <c r="KM46" s="11"/>
      <c r="KN46" s="11"/>
      <c r="KO46" s="11"/>
      <c r="KP46" s="11"/>
      <c r="KQ46" s="11"/>
      <c r="KR46" s="11"/>
      <c r="KS46" s="11"/>
      <c r="KT46" s="11"/>
      <c r="KU46" s="11"/>
      <c r="KV46" s="11"/>
      <c r="KW46" s="11"/>
      <c r="KX46" s="11"/>
      <c r="KY46" s="11"/>
      <c r="KZ46" s="11"/>
      <c r="LA46" s="11"/>
      <c r="LB46" s="11"/>
      <c r="LC46" s="11"/>
      <c r="LD46" s="11"/>
      <c r="LE46" s="11"/>
      <c r="LF46" s="11"/>
      <c r="LG46" s="11"/>
      <c r="LH46" s="11"/>
      <c r="LI46" s="11"/>
      <c r="LJ46" s="11"/>
      <c r="LK46" s="11"/>
      <c r="LL46" s="11"/>
      <c r="LM46" s="11"/>
      <c r="LN46" s="11"/>
      <c r="LO46" s="11"/>
      <c r="LP46" s="11"/>
      <c r="LQ46" s="11"/>
      <c r="LR46" s="11"/>
      <c r="LS46" s="11"/>
      <c r="LT46" s="11"/>
      <c r="LU46" s="11"/>
      <c r="LV46" s="11"/>
      <c r="LW46" s="11"/>
      <c r="LX46" s="11"/>
      <c r="LY46" s="11"/>
      <c r="LZ46" s="11"/>
      <c r="MA46" s="11"/>
      <c r="MB46" s="11"/>
      <c r="MC46" s="11"/>
      <c r="MD46" s="11"/>
      <c r="ME46" s="11"/>
      <c r="MF46" s="11"/>
      <c r="MG46" s="11"/>
      <c r="MH46" s="11"/>
      <c r="MI46" s="11"/>
      <c r="MJ46" s="11"/>
      <c r="MK46" s="11"/>
      <c r="ML46" s="11"/>
      <c r="MM46" s="11"/>
      <c r="MN46" s="11"/>
      <c r="MO46" s="11"/>
      <c r="MP46" s="11"/>
      <c r="MQ46" s="11"/>
      <c r="MR46" s="11"/>
      <c r="MS46" s="11"/>
      <c r="MT46" s="11"/>
      <c r="MU46" s="11"/>
      <c r="MV46" s="11"/>
      <c r="MW46" s="11"/>
      <c r="MX46" s="11"/>
      <c r="MY46" s="11"/>
      <c r="MZ46" s="11"/>
      <c r="NA46" s="11"/>
      <c r="NB46" s="11"/>
      <c r="NC46" s="11"/>
      <c r="ND46" s="11"/>
      <c r="NE46" s="11"/>
      <c r="NF46" s="11"/>
      <c r="NG46" s="11"/>
      <c r="NH46" s="11"/>
      <c r="NI46" s="11"/>
      <c r="NJ46" s="11"/>
      <c r="NK46" s="11"/>
      <c r="NL46" s="11"/>
      <c r="NM46" s="11"/>
      <c r="NN46" s="11"/>
      <c r="NO46" s="11"/>
      <c r="NP46" s="11"/>
      <c r="NQ46" s="11"/>
      <c r="NR46" s="11"/>
      <c r="NS46" s="11"/>
      <c r="NT46" s="11"/>
      <c r="NU46" s="11"/>
      <c r="NV46" s="11"/>
      <c r="NW46" s="11"/>
      <c r="NX46" s="11"/>
      <c r="NY46" s="11"/>
      <c r="NZ46" s="11"/>
      <c r="OA46" s="11"/>
      <c r="OB46" s="11"/>
      <c r="OC46" s="11"/>
      <c r="OD46" s="11"/>
      <c r="OE46" s="11"/>
      <c r="OF46" s="11"/>
      <c r="OG46" s="11"/>
      <c r="OH46" s="11"/>
      <c r="OI46" s="11"/>
      <c r="OJ46" s="11"/>
      <c r="OK46" s="11"/>
      <c r="OL46" s="11"/>
      <c r="OM46" s="11"/>
      <c r="ON46" s="11"/>
      <c r="OO46" s="11"/>
      <c r="OP46" s="11"/>
      <c r="OQ46" s="11"/>
      <c r="OR46" s="11"/>
      <c r="OS46" s="11"/>
      <c r="OT46" s="11"/>
      <c r="OU46" s="11"/>
      <c r="OV46" s="11"/>
      <c r="OW46" s="11"/>
      <c r="OX46" s="11"/>
      <c r="OY46" s="11"/>
      <c r="OZ46" s="11"/>
      <c r="PA46" s="11"/>
      <c r="PB46" s="11"/>
      <c r="PC46" s="11"/>
      <c r="PD46" s="11"/>
      <c r="PE46" s="11"/>
      <c r="PF46" s="11"/>
      <c r="PG46" s="11"/>
      <c r="PH46" s="11"/>
      <c r="PI46" s="11"/>
      <c r="PJ46" s="11"/>
      <c r="PK46" s="11"/>
      <c r="PL46" s="11"/>
      <c r="PM46" s="11"/>
      <c r="PN46" s="11"/>
      <c r="PO46" s="11"/>
      <c r="PP46" s="11"/>
      <c r="PQ46" s="11"/>
      <c r="PR46" s="11"/>
      <c r="PS46" s="11"/>
      <c r="PT46" s="11"/>
      <c r="PU46" s="11"/>
      <c r="PV46" s="11"/>
      <c r="PW46" s="11"/>
      <c r="PX46" s="11"/>
      <c r="PY46" s="11"/>
      <c r="PZ46" s="11"/>
      <c r="QA46" s="11"/>
      <c r="QB46" s="11"/>
      <c r="QC46" s="11"/>
      <c r="QD46" s="11"/>
      <c r="QE46" s="11"/>
      <c r="QF46" s="11"/>
      <c r="QG46" s="11"/>
      <c r="QH46" s="11"/>
      <c r="QI46" s="11"/>
      <c r="QJ46" s="11"/>
      <c r="QK46" s="11"/>
      <c r="QL46" s="11"/>
      <c r="QM46" s="11"/>
      <c r="QN46" s="11"/>
      <c r="QO46" s="11"/>
      <c r="QP46" s="11"/>
      <c r="QQ46" s="11"/>
      <c r="QR46" s="11"/>
      <c r="QS46" s="11"/>
      <c r="QT46" s="11"/>
      <c r="QU46" s="11"/>
      <c r="QV46" s="11"/>
      <c r="QW46" s="11"/>
      <c r="QX46" s="11"/>
      <c r="QY46" s="11"/>
      <c r="QZ46" s="11"/>
      <c r="RA46" s="11"/>
      <c r="RB46" s="11"/>
      <c r="RC46" s="11"/>
      <c r="RD46" s="11"/>
      <c r="RE46" s="11"/>
      <c r="RF46" s="11"/>
      <c r="RG46" s="11"/>
      <c r="RH46" s="11"/>
      <c r="RI46" s="11"/>
      <c r="RJ46" s="11"/>
      <c r="RK46" s="11"/>
      <c r="RL46" s="11"/>
      <c r="RM46" s="11"/>
      <c r="RN46" s="11"/>
      <c r="RO46" s="11"/>
      <c r="RP46" s="11"/>
      <c r="RQ46" s="11"/>
      <c r="RR46" s="11"/>
      <c r="RS46" s="11"/>
      <c r="RT46" s="11"/>
      <c r="RU46" s="11"/>
      <c r="RV46" s="11"/>
      <c r="RW46" s="11"/>
      <c r="RX46" s="11"/>
      <c r="RY46" s="11"/>
      <c r="RZ46" s="11"/>
      <c r="SA46" s="11"/>
      <c r="SB46" s="11"/>
      <c r="SC46" s="11"/>
      <c r="SD46" s="11"/>
      <c r="SE46" s="11"/>
      <c r="SF46" s="11"/>
      <c r="SG46" s="11"/>
      <c r="SH46" s="11"/>
      <c r="SI46" s="11"/>
      <c r="SJ46" s="11"/>
      <c r="SK46" s="11"/>
      <c r="SL46" s="11"/>
      <c r="SM46" s="11"/>
      <c r="SN46" s="11"/>
      <c r="SO46" s="11"/>
      <c r="SP46" s="11"/>
      <c r="SQ46" s="11"/>
      <c r="SR46" s="11"/>
      <c r="SS46" s="11"/>
      <c r="ST46" s="11"/>
      <c r="SU46" s="11"/>
      <c r="SV46" s="11"/>
      <c r="SW46" s="11"/>
      <c r="SX46" s="11"/>
      <c r="SY46" s="11"/>
      <c r="SZ46" s="11"/>
      <c r="TA46" s="11"/>
      <c r="TB46" s="11"/>
      <c r="TC46" s="11"/>
      <c r="TD46" s="11"/>
      <c r="TE46" s="11"/>
      <c r="TF46" s="11"/>
      <c r="TG46" s="11"/>
      <c r="TH46" s="11"/>
      <c r="TI46" s="11"/>
      <c r="TJ46" s="11"/>
      <c r="TK46" s="11"/>
      <c r="TL46" s="11"/>
      <c r="TM46" s="11"/>
      <c r="TN46" s="11"/>
      <c r="TO46" s="11"/>
      <c r="TP46" s="11"/>
      <c r="TQ46" s="11"/>
      <c r="TR46" s="11"/>
      <c r="TS46" s="11"/>
      <c r="TT46" s="11"/>
      <c r="TU46" s="11"/>
      <c r="TV46" s="11"/>
      <c r="TW46" s="11"/>
      <c r="TX46" s="11"/>
      <c r="TY46" s="11"/>
      <c r="TZ46" s="11"/>
      <c r="UA46" s="11"/>
      <c r="UB46" s="11"/>
      <c r="UC46" s="11"/>
      <c r="UD46" s="11"/>
      <c r="UE46" s="11"/>
      <c r="UF46" s="11"/>
      <c r="UG46" s="11"/>
      <c r="UH46" s="11"/>
      <c r="UI46" s="11"/>
      <c r="UJ46" s="11"/>
      <c r="UK46" s="11"/>
      <c r="UL46" s="11"/>
      <c r="UM46" s="11"/>
      <c r="UN46" s="11"/>
      <c r="UO46" s="11"/>
      <c r="UP46" s="11"/>
      <c r="UQ46" s="11"/>
      <c r="UR46" s="11"/>
      <c r="US46" s="11"/>
      <c r="UT46" s="11"/>
      <c r="UU46" s="11"/>
      <c r="UV46" s="11"/>
      <c r="UW46" s="11"/>
      <c r="UX46" s="11"/>
      <c r="UY46" s="11"/>
      <c r="UZ46" s="11"/>
      <c r="VA46" s="11"/>
      <c r="VB46" s="11"/>
      <c r="VC46" s="11"/>
      <c r="VD46" s="11"/>
      <c r="VE46" s="11"/>
      <c r="VF46" s="11"/>
      <c r="VG46" s="11"/>
      <c r="VH46" s="11"/>
      <c r="VI46" s="11"/>
      <c r="VJ46" s="11"/>
      <c r="VK46" s="11"/>
      <c r="VL46" s="11"/>
      <c r="VM46" s="11"/>
      <c r="VN46" s="11"/>
      <c r="VO46" s="11"/>
      <c r="VP46" s="11"/>
      <c r="VQ46" s="11"/>
      <c r="VR46" s="11"/>
      <c r="VS46" s="11"/>
      <c r="VT46" s="11"/>
      <c r="VU46" s="11"/>
      <c r="VV46" s="11"/>
      <c r="VW46" s="11"/>
      <c r="VX46" s="11"/>
      <c r="VY46" s="11"/>
      <c r="VZ46" s="11"/>
      <c r="WA46" s="11"/>
      <c r="WB46" s="11"/>
      <c r="WC46" s="11"/>
      <c r="WD46" s="11"/>
      <c r="WE46" s="11"/>
      <c r="WF46" s="11"/>
      <c r="WG46" s="11"/>
      <c r="WH46" s="11"/>
      <c r="WI46" s="11"/>
      <c r="WJ46" s="11"/>
      <c r="WK46" s="11"/>
      <c r="WL46" s="11"/>
      <c r="WM46" s="11"/>
      <c r="WN46" s="11"/>
      <c r="WO46" s="11"/>
      <c r="WP46" s="11"/>
      <c r="WQ46" s="11"/>
      <c r="WR46" s="11"/>
      <c r="WS46" s="11"/>
      <c r="WT46" s="11"/>
      <c r="WU46" s="11"/>
      <c r="WV46" s="11"/>
      <c r="WW46" s="11"/>
      <c r="WX46" s="11"/>
      <c r="WY46" s="11"/>
      <c r="WZ46" s="11"/>
      <c r="XA46" s="11"/>
      <c r="XB46" s="11"/>
      <c r="XC46" s="11"/>
      <c r="XD46" s="11"/>
      <c r="XE46" s="11"/>
      <c r="XF46" s="11"/>
      <c r="XG46" s="11"/>
      <c r="XH46" s="11"/>
      <c r="XI46" s="11"/>
      <c r="XJ46" s="11"/>
      <c r="XK46" s="11"/>
      <c r="XL46" s="11"/>
      <c r="XM46" s="11"/>
      <c r="XN46" s="11"/>
      <c r="XO46" s="11"/>
      <c r="XP46" s="11"/>
      <c r="XQ46" s="11"/>
      <c r="XR46" s="11"/>
      <c r="XS46" s="11"/>
      <c r="XT46" s="11"/>
      <c r="XU46" s="11"/>
      <c r="XV46" s="11"/>
      <c r="XW46" s="11"/>
      <c r="XX46" s="11"/>
      <c r="XY46" s="11"/>
      <c r="XZ46" s="11"/>
      <c r="YA46" s="11"/>
      <c r="YB46" s="11"/>
      <c r="YC46" s="11"/>
      <c r="YD46" s="11"/>
      <c r="YE46" s="11"/>
      <c r="YF46" s="11"/>
      <c r="YG46" s="11"/>
      <c r="YH46" s="11"/>
      <c r="YI46" s="11"/>
      <c r="YJ46" s="11"/>
      <c r="YK46" s="11"/>
      <c r="YL46" s="11"/>
      <c r="YM46" s="11"/>
      <c r="YN46" s="11"/>
      <c r="YO46" s="11"/>
      <c r="YP46" s="11"/>
      <c r="YQ46" s="11"/>
      <c r="YR46" s="11"/>
      <c r="YS46" s="11"/>
      <c r="YT46" s="11"/>
      <c r="YU46" s="11"/>
      <c r="YV46" s="11"/>
      <c r="YW46" s="11"/>
      <c r="YX46" s="11"/>
      <c r="YY46" s="11"/>
      <c r="YZ46" s="11"/>
      <c r="ZA46" s="11"/>
      <c r="ZB46" s="11"/>
      <c r="ZC46" s="11"/>
      <c r="ZD46" s="11"/>
      <c r="ZE46" s="11"/>
      <c r="ZF46" s="11"/>
      <c r="ZG46" s="11"/>
      <c r="ZH46" s="11"/>
      <c r="ZI46" s="11"/>
      <c r="ZJ46" s="11"/>
      <c r="ZK46" s="11"/>
      <c r="ZL46" s="11"/>
      <c r="ZM46" s="11"/>
      <c r="ZN46" s="11"/>
      <c r="ZO46" s="11"/>
      <c r="ZP46" s="11"/>
      <c r="ZQ46" s="11"/>
      <c r="ZR46" s="11"/>
      <c r="ZS46" s="11"/>
      <c r="ZT46" s="11"/>
      <c r="ZU46" s="11"/>
      <c r="ZV46" s="11"/>
      <c r="ZW46" s="11"/>
      <c r="ZX46" s="11"/>
      <c r="ZY46" s="11"/>
      <c r="ZZ46" s="11"/>
      <c r="AAA46" s="11"/>
      <c r="AAB46" s="11"/>
      <c r="AAC46" s="11"/>
      <c r="AAD46" s="11"/>
      <c r="AAE46" s="11"/>
      <c r="AAF46" s="11"/>
      <c r="AAG46" s="11"/>
      <c r="AAH46" s="11"/>
      <c r="AAI46" s="11"/>
      <c r="AAJ46" s="11"/>
      <c r="AAK46" s="11"/>
      <c r="AAL46" s="11"/>
      <c r="AAM46" s="11"/>
      <c r="AAN46" s="11"/>
      <c r="AAO46" s="11"/>
      <c r="AAP46" s="11"/>
      <c r="AAQ46" s="11"/>
      <c r="AAR46" s="11"/>
      <c r="AAS46" s="11"/>
      <c r="AAT46" s="11"/>
      <c r="AAU46" s="11"/>
      <c r="AAV46" s="11"/>
      <c r="AAW46" s="11"/>
      <c r="AAX46" s="11"/>
      <c r="AAY46" s="11"/>
      <c r="AAZ46" s="11"/>
      <c r="ABA46" s="11"/>
      <c r="ABB46" s="11"/>
      <c r="ABC46" s="11"/>
      <c r="ABD46" s="11"/>
      <c r="ABE46" s="11"/>
      <c r="ABF46" s="11"/>
      <c r="ABG46" s="11"/>
      <c r="ABH46" s="11"/>
      <c r="ABI46" s="11"/>
      <c r="ABJ46" s="11"/>
      <c r="ABK46" s="11"/>
      <c r="ABL46" s="11"/>
      <c r="ABM46" s="11"/>
      <c r="ABN46" s="11"/>
      <c r="ABO46" s="11"/>
      <c r="ABP46" s="11"/>
      <c r="ABQ46" s="11"/>
      <c r="ABR46" s="11"/>
      <c r="ABS46" s="11"/>
      <c r="ABT46" s="11"/>
      <c r="ABU46" s="11"/>
      <c r="ABV46" s="11"/>
      <c r="ABW46" s="11"/>
      <c r="ABX46" s="11"/>
      <c r="ABY46" s="11"/>
      <c r="ABZ46" s="11"/>
      <c r="ACA46" s="11"/>
      <c r="ACB46" s="11"/>
      <c r="ACC46" s="11"/>
      <c r="ACD46" s="11"/>
      <c r="ACE46" s="11"/>
      <c r="ACF46" s="11"/>
      <c r="ACG46" s="11"/>
      <c r="ACH46" s="11"/>
      <c r="ACI46" s="11"/>
      <c r="ACJ46" s="11"/>
      <c r="ACK46" s="11"/>
      <c r="ACL46" s="11"/>
      <c r="ACM46" s="11"/>
      <c r="ACN46" s="11"/>
      <c r="ACO46" s="11"/>
      <c r="ACP46" s="11"/>
      <c r="ACQ46" s="11"/>
      <c r="ACR46" s="11"/>
      <c r="ACS46" s="11"/>
      <c r="ACT46" s="11"/>
      <c r="ACU46" s="11"/>
      <c r="ACV46" s="11"/>
      <c r="ACW46" s="11"/>
      <c r="ACX46" s="11"/>
      <c r="ACY46" s="11"/>
      <c r="ACZ46" s="11"/>
      <c r="ADA46" s="11"/>
      <c r="ADB46" s="11"/>
      <c r="ADC46" s="11"/>
      <c r="ADD46" s="11"/>
      <c r="ADE46" s="11"/>
      <c r="ADF46" s="11"/>
      <c r="ADG46" s="11"/>
      <c r="ADH46" s="11"/>
      <c r="ADI46" s="11"/>
      <c r="ADJ46" s="11"/>
      <c r="ADK46" s="11"/>
      <c r="ADL46" s="11"/>
      <c r="ADM46" s="11"/>
      <c r="ADN46" s="11"/>
      <c r="ADO46" s="11"/>
      <c r="ADP46" s="11"/>
      <c r="ADQ46" s="11"/>
      <c r="ADR46" s="11"/>
      <c r="ADS46" s="11"/>
      <c r="ADT46" s="11"/>
      <c r="ADU46" s="11"/>
      <c r="ADV46" s="11"/>
      <c r="ADW46" s="11"/>
      <c r="ADX46" s="11"/>
      <c r="ADY46" s="11"/>
      <c r="ADZ46" s="11"/>
      <c r="AEA46" s="11"/>
      <c r="AEB46" s="11"/>
      <c r="AEC46" s="11"/>
      <c r="AED46" s="11"/>
      <c r="AEE46" s="11"/>
      <c r="AEF46" s="11"/>
      <c r="AEG46" s="11"/>
      <c r="AEH46" s="11"/>
      <c r="AEI46" s="11"/>
      <c r="AEJ46" s="11"/>
      <c r="AEK46" s="11"/>
      <c r="AEL46" s="11"/>
      <c r="AEM46" s="11"/>
      <c r="AEN46" s="11"/>
      <c r="AEO46" s="11"/>
      <c r="AEP46" s="11"/>
      <c r="AEQ46" s="11"/>
      <c r="AER46" s="11"/>
      <c r="AES46" s="11"/>
      <c r="AET46" s="11"/>
      <c r="AEU46" s="11"/>
      <c r="AEV46" s="11"/>
      <c r="AEW46" s="11"/>
      <c r="AEX46" s="11"/>
      <c r="AEY46" s="11"/>
      <c r="AEZ46" s="11"/>
      <c r="AFA46" s="11"/>
      <c r="AFB46" s="11"/>
      <c r="AFC46" s="11"/>
      <c r="AFD46" s="11"/>
      <c r="AFE46" s="11"/>
      <c r="AFF46" s="11"/>
      <c r="AFG46" s="11"/>
      <c r="AFH46" s="11"/>
      <c r="AFI46" s="11"/>
      <c r="AFJ46" s="11"/>
      <c r="AFK46" s="11"/>
      <c r="AFL46" s="11"/>
      <c r="AFM46" s="11"/>
      <c r="AFN46" s="11"/>
      <c r="AFO46" s="11"/>
      <c r="AFP46" s="11"/>
      <c r="AFQ46" s="11"/>
      <c r="AFR46" s="11"/>
      <c r="AFS46" s="11"/>
      <c r="AFT46" s="11"/>
      <c r="AFU46" s="11"/>
      <c r="AFV46" s="11"/>
      <c r="AFW46" s="11"/>
      <c r="AFX46" s="11"/>
      <c r="AFY46" s="11"/>
      <c r="AFZ46" s="11"/>
      <c r="AGA46" s="11"/>
      <c r="AGB46" s="11"/>
      <c r="AGC46" s="11"/>
      <c r="AGD46" s="11"/>
      <c r="AGE46" s="11"/>
      <c r="AGF46" s="11"/>
      <c r="AGG46" s="11"/>
      <c r="AGH46" s="11"/>
      <c r="AGI46" s="11"/>
      <c r="AGJ46" s="11"/>
      <c r="AGK46" s="11"/>
      <c r="AGL46" s="11"/>
      <c r="AGM46" s="11"/>
      <c r="AGN46" s="11"/>
      <c r="AGO46" s="11"/>
      <c r="AGP46" s="11"/>
      <c r="AGQ46" s="11"/>
      <c r="AGR46" s="11"/>
      <c r="AGS46" s="11"/>
      <c r="AGT46" s="11"/>
      <c r="AGU46" s="11"/>
      <c r="AGV46" s="11"/>
      <c r="AGW46" s="11"/>
      <c r="AGX46" s="11"/>
      <c r="AGY46" s="11"/>
      <c r="AGZ46" s="11"/>
      <c r="AHA46" s="11"/>
      <c r="AHB46" s="11"/>
      <c r="AHC46" s="11"/>
      <c r="AHD46" s="11"/>
      <c r="AHE46" s="11"/>
      <c r="AHF46" s="11"/>
      <c r="AHG46" s="11"/>
      <c r="AHH46" s="11"/>
      <c r="AHI46" s="11"/>
      <c r="AHJ46" s="11"/>
      <c r="AHK46" s="11"/>
      <c r="AHL46" s="11"/>
      <c r="AHM46" s="11"/>
      <c r="AHN46" s="11"/>
      <c r="AHO46" s="11"/>
      <c r="AHP46" s="11"/>
      <c r="AHQ46" s="11"/>
      <c r="AHR46" s="11"/>
      <c r="AHS46" s="11"/>
      <c r="AHT46" s="11"/>
      <c r="AHU46" s="11"/>
      <c r="AHV46" s="11"/>
      <c r="AHW46" s="11"/>
      <c r="AHX46" s="11"/>
      <c r="AHY46" s="11"/>
      <c r="AHZ46" s="11"/>
      <c r="AIA46" s="11"/>
      <c r="AIB46" s="11"/>
      <c r="AIC46" s="11"/>
      <c r="AID46" s="11"/>
      <c r="AIE46" s="11"/>
      <c r="AIF46" s="11"/>
      <c r="AIG46" s="11"/>
      <c r="AIH46" s="11"/>
      <c r="AII46" s="11"/>
      <c r="AIJ46" s="11"/>
      <c r="AIK46" s="11"/>
      <c r="AIL46" s="11"/>
      <c r="AIM46" s="11"/>
      <c r="AIN46" s="11"/>
      <c r="AIO46" s="11"/>
      <c r="AIP46" s="11"/>
      <c r="AIQ46" s="11"/>
      <c r="AIR46" s="11"/>
      <c r="AIS46" s="11"/>
      <c r="AIT46" s="11"/>
      <c r="AIU46" s="11"/>
      <c r="AIV46" s="11"/>
      <c r="AIW46" s="11"/>
      <c r="AIX46" s="11"/>
      <c r="AIY46" s="11"/>
      <c r="AIZ46" s="11"/>
      <c r="AJA46" s="11"/>
      <c r="AJB46" s="11"/>
      <c r="AJC46" s="11"/>
      <c r="AJD46" s="11"/>
      <c r="AJE46" s="11"/>
      <c r="AJF46" s="11"/>
      <c r="AJG46" s="11"/>
      <c r="AJH46" s="11"/>
      <c r="AJI46" s="11"/>
      <c r="AJJ46" s="11"/>
      <c r="AJK46" s="11"/>
      <c r="AJL46" s="11"/>
      <c r="AJM46" s="11"/>
      <c r="AJN46" s="11"/>
      <c r="AJO46" s="11"/>
      <c r="AJP46" s="11"/>
      <c r="AJQ46" s="11"/>
      <c r="AJR46" s="11"/>
      <c r="AJS46" s="11"/>
      <c r="AJT46" s="11"/>
      <c r="AJU46" s="11"/>
      <c r="AJV46" s="11"/>
      <c r="AJW46" s="11"/>
      <c r="AJX46" s="11"/>
      <c r="AJY46" s="11"/>
      <c r="AJZ46" s="11"/>
      <c r="AKA46" s="11"/>
      <c r="AKB46" s="11"/>
      <c r="AKC46" s="11"/>
      <c r="AKD46" s="11"/>
      <c r="AKE46" s="11"/>
      <c r="AKF46" s="11"/>
      <c r="AKG46" s="11"/>
      <c r="AKH46" s="11"/>
      <c r="AKI46" s="11"/>
      <c r="AKJ46" s="11"/>
      <c r="AKK46" s="11"/>
      <c r="AKL46" s="11"/>
      <c r="AKM46" s="11"/>
      <c r="AKN46" s="11"/>
      <c r="AKO46" s="11"/>
      <c r="AKP46" s="11"/>
      <c r="AKQ46" s="11"/>
      <c r="AKR46" s="11"/>
      <c r="AKS46" s="11"/>
      <c r="AKT46" s="11"/>
      <c r="AKU46" s="11"/>
      <c r="AKV46" s="11"/>
      <c r="AKW46" s="11"/>
      <c r="AKX46" s="11"/>
      <c r="AKY46" s="11"/>
      <c r="AKZ46" s="11"/>
      <c r="ALA46" s="11"/>
      <c r="ALB46" s="11"/>
      <c r="ALC46" s="11"/>
      <c r="ALD46" s="11"/>
      <c r="ALE46" s="11"/>
      <c r="ALF46" s="11"/>
      <c r="ALG46" s="11"/>
      <c r="ALH46" s="11"/>
      <c r="ALI46" s="11"/>
      <c r="ALJ46" s="11"/>
      <c r="ALK46" s="11"/>
      <c r="ALL46" s="11"/>
      <c r="ALM46" s="11"/>
      <c r="ALN46" s="11"/>
      <c r="ALO46" s="11"/>
      <c r="ALP46" s="11"/>
      <c r="ALQ46" s="11"/>
      <c r="ALR46" s="11"/>
      <c r="ALS46" s="11"/>
      <c r="ALT46" s="11"/>
      <c r="ALU46" s="11"/>
      <c r="ALV46" s="11"/>
      <c r="ALW46" s="11"/>
      <c r="ALX46" s="11"/>
      <c r="ALY46" s="11"/>
      <c r="ALZ46" s="11"/>
      <c r="AMA46" s="11"/>
      <c r="AMB46" s="11"/>
      <c r="AMC46" s="11"/>
      <c r="AMD46" s="11"/>
      <c r="AME46" s="11"/>
      <c r="AMF46" s="11"/>
      <c r="AMG46" s="11"/>
      <c r="AMH46" s="11"/>
      <c r="AMI46" s="11"/>
      <c r="AMJ46" s="11"/>
      <c r="AMK46" s="11"/>
      <c r="AML46" s="11"/>
      <c r="AMM46" s="11"/>
      <c r="AMN46" s="11"/>
      <c r="AMO46" s="11"/>
      <c r="AMP46" s="11"/>
      <c r="AMQ46" s="11"/>
      <c r="AMR46" s="11"/>
      <c r="AMS46" s="11"/>
      <c r="AMT46" s="11"/>
      <c r="AMU46" s="11"/>
      <c r="AMV46" s="11"/>
      <c r="AMW46" s="11"/>
      <c r="AMX46" s="11"/>
      <c r="AMY46" s="11"/>
      <c r="AMZ46" s="11"/>
      <c r="ANA46" s="11"/>
      <c r="ANB46" s="11"/>
      <c r="ANC46" s="11"/>
      <c r="AND46" s="11"/>
      <c r="ANE46" s="11"/>
      <c r="ANF46" s="11"/>
      <c r="ANG46" s="11"/>
      <c r="ANH46" s="11"/>
      <c r="ANI46" s="11"/>
      <c r="ANJ46" s="11"/>
      <c r="ANK46" s="11"/>
      <c r="ANL46" s="11"/>
      <c r="ANM46" s="11"/>
      <c r="ANN46" s="11"/>
      <c r="ANO46" s="11"/>
      <c r="ANP46" s="11"/>
      <c r="ANQ46" s="11"/>
      <c r="ANR46" s="11"/>
      <c r="ANS46" s="11"/>
      <c r="ANT46" s="11"/>
      <c r="ANU46" s="11"/>
      <c r="ANV46" s="11"/>
      <c r="ANW46" s="11"/>
      <c r="ANX46" s="11"/>
      <c r="ANY46" s="11"/>
      <c r="ANZ46" s="11"/>
      <c r="AOA46" s="11"/>
      <c r="AOB46" s="11"/>
      <c r="AOC46" s="11"/>
      <c r="AOD46" s="11"/>
      <c r="AOE46" s="11"/>
      <c r="AOF46" s="11"/>
      <c r="AOG46" s="11"/>
      <c r="AOH46" s="11"/>
      <c r="AOI46" s="11"/>
      <c r="AOJ46" s="11"/>
      <c r="AOK46" s="11"/>
      <c r="AOL46" s="11"/>
      <c r="AOM46" s="11"/>
      <c r="AON46" s="11"/>
      <c r="AOO46" s="11"/>
      <c r="AOP46" s="11"/>
      <c r="AOQ46" s="11"/>
      <c r="AOR46" s="11"/>
      <c r="AOS46" s="11"/>
      <c r="AOT46" s="11"/>
      <c r="AOU46" s="11"/>
      <c r="AOV46" s="11"/>
      <c r="AOW46" s="11"/>
      <c r="AOX46" s="11"/>
      <c r="AOY46" s="11"/>
      <c r="AOZ46" s="11"/>
      <c r="APA46" s="11"/>
      <c r="APB46" s="11"/>
      <c r="APC46" s="11"/>
      <c r="APD46" s="11"/>
      <c r="APE46" s="11"/>
      <c r="APF46" s="11"/>
      <c r="APG46" s="11"/>
      <c r="APH46" s="11"/>
      <c r="API46" s="11"/>
      <c r="APJ46" s="11"/>
      <c r="APK46" s="11"/>
      <c r="APL46" s="11"/>
      <c r="APM46" s="11"/>
      <c r="APN46" s="11"/>
      <c r="APO46" s="11"/>
      <c r="APP46" s="11"/>
      <c r="APQ46" s="11"/>
      <c r="APR46" s="11"/>
      <c r="APS46" s="11"/>
      <c r="APT46" s="11"/>
      <c r="APU46" s="11"/>
      <c r="APV46" s="11"/>
      <c r="APW46" s="11"/>
      <c r="APX46" s="11"/>
      <c r="APY46" s="11"/>
      <c r="APZ46" s="11"/>
      <c r="AQA46" s="11"/>
      <c r="AQB46" s="11"/>
      <c r="AQC46" s="11"/>
      <c r="AQD46" s="11"/>
      <c r="AQE46" s="11"/>
      <c r="AQF46" s="11"/>
      <c r="AQG46" s="11"/>
      <c r="AQH46" s="11"/>
      <c r="AQI46" s="11"/>
      <c r="AQJ46" s="11"/>
      <c r="AQK46" s="11"/>
      <c r="AQL46" s="11"/>
      <c r="AQM46" s="11"/>
      <c r="AQN46" s="11"/>
      <c r="AQO46" s="11"/>
      <c r="AQP46" s="11"/>
      <c r="AQQ46" s="11"/>
      <c r="AQR46" s="11"/>
      <c r="AQS46" s="11"/>
      <c r="AQT46" s="11"/>
      <c r="AQU46" s="11"/>
      <c r="AQV46" s="11"/>
      <c r="AQW46" s="11"/>
      <c r="AQX46" s="11"/>
      <c r="AQY46" s="11"/>
      <c r="AQZ46" s="11"/>
      <c r="ARA46" s="11"/>
      <c r="ARB46" s="11"/>
      <c r="ARC46" s="11"/>
      <c r="ARD46" s="11"/>
      <c r="ARE46" s="11"/>
      <c r="ARF46" s="11"/>
      <c r="ARG46" s="11"/>
      <c r="ARH46" s="11"/>
      <c r="ARI46" s="11"/>
      <c r="ARJ46" s="11"/>
      <c r="ARK46" s="11"/>
      <c r="ARL46" s="11"/>
      <c r="ARM46" s="11"/>
      <c r="ARN46" s="11"/>
      <c r="ARO46" s="11"/>
      <c r="ARP46" s="11"/>
      <c r="ARQ46" s="11"/>
      <c r="ARR46" s="11"/>
      <c r="ARS46" s="11"/>
      <c r="ART46" s="11"/>
      <c r="ARU46" s="11"/>
      <c r="ARV46" s="11"/>
      <c r="ARW46" s="11"/>
      <c r="ARX46" s="11"/>
      <c r="ARY46" s="11"/>
      <c r="ARZ46" s="11"/>
      <c r="ASA46" s="11"/>
      <c r="ASB46" s="11"/>
      <c r="ASC46" s="11"/>
      <c r="ASD46" s="11"/>
      <c r="ASE46" s="11"/>
      <c r="ASF46" s="11"/>
      <c r="ASG46" s="11"/>
      <c r="ASH46" s="11"/>
      <c r="ASI46" s="11"/>
      <c r="ASJ46" s="11"/>
      <c r="ASK46" s="11"/>
      <c r="ASL46" s="11"/>
      <c r="ASM46" s="11"/>
      <c r="ASN46" s="11"/>
      <c r="ASO46" s="11"/>
      <c r="ASP46" s="11"/>
      <c r="ASQ46" s="11"/>
      <c r="ASR46" s="11"/>
      <c r="ASS46" s="11"/>
      <c r="AST46" s="11"/>
      <c r="ASU46" s="11"/>
      <c r="ASV46" s="11"/>
      <c r="ASW46" s="11"/>
      <c r="ASX46" s="11"/>
      <c r="ASY46" s="11"/>
      <c r="ASZ46" s="11"/>
      <c r="ATA46" s="11"/>
      <c r="ATB46" s="11"/>
      <c r="ATC46" s="11"/>
      <c r="ATD46" s="11"/>
      <c r="ATE46" s="11"/>
      <c r="ATF46" s="11"/>
      <c r="ATG46" s="11"/>
      <c r="ATH46" s="11"/>
      <c r="ATI46" s="11"/>
      <c r="ATJ46" s="11"/>
      <c r="ATK46" s="11"/>
      <c r="ATL46" s="11"/>
      <c r="ATM46" s="11"/>
      <c r="ATN46" s="11"/>
      <c r="ATO46" s="11"/>
      <c r="ATP46" s="11"/>
      <c r="ATQ46" s="11"/>
      <c r="ATR46" s="11"/>
      <c r="ATS46" s="11"/>
      <c r="ATT46" s="11"/>
      <c r="ATU46" s="11"/>
      <c r="ATV46" s="11"/>
      <c r="ATW46" s="11"/>
      <c r="ATX46" s="11"/>
      <c r="ATY46" s="11"/>
      <c r="ATZ46" s="11"/>
      <c r="AUA46" s="11"/>
      <c r="AUB46" s="11"/>
      <c r="AUC46" s="11"/>
      <c r="AUD46" s="11"/>
      <c r="AUE46" s="11"/>
      <c r="AUF46" s="11"/>
      <c r="AUG46" s="11"/>
      <c r="AUH46" s="11"/>
      <c r="AUI46" s="11"/>
      <c r="AUJ46" s="11"/>
      <c r="AUK46" s="11"/>
      <c r="AUL46" s="11"/>
      <c r="AUM46" s="11"/>
      <c r="AUN46" s="11"/>
      <c r="AUO46" s="11"/>
      <c r="AUP46" s="11"/>
      <c r="AUQ46" s="11"/>
      <c r="AUR46" s="11"/>
      <c r="AUS46" s="11"/>
      <c r="AUT46" s="11"/>
      <c r="AUU46" s="11"/>
      <c r="AUV46" s="11"/>
      <c r="AUW46" s="11"/>
      <c r="AUX46" s="11"/>
      <c r="AUY46" s="11"/>
      <c r="AUZ46" s="11"/>
      <c r="AVA46" s="11"/>
      <c r="AVB46" s="11"/>
      <c r="AVC46" s="11"/>
      <c r="AVD46" s="11"/>
      <c r="AVE46" s="11"/>
      <c r="AVF46" s="11"/>
      <c r="AVG46" s="11"/>
      <c r="AVH46" s="11"/>
      <c r="AVI46" s="11"/>
      <c r="AVJ46" s="11"/>
      <c r="AVK46" s="11"/>
      <c r="AVL46" s="11"/>
      <c r="AVM46" s="11"/>
      <c r="AVN46" s="11"/>
      <c r="AVO46" s="11"/>
      <c r="AVP46" s="11"/>
      <c r="AVQ46" s="11"/>
      <c r="AVR46" s="11"/>
      <c r="AVS46" s="11"/>
      <c r="AVT46" s="11"/>
      <c r="AVU46" s="11"/>
      <c r="AVV46" s="11"/>
      <c r="AVW46" s="11"/>
      <c r="AVX46" s="11"/>
      <c r="AVY46" s="11"/>
      <c r="AVZ46" s="11"/>
      <c r="AWA46" s="11"/>
      <c r="AWB46" s="11"/>
      <c r="AWC46" s="11"/>
      <c r="AWD46" s="11"/>
      <c r="AWE46" s="11"/>
      <c r="AWF46" s="11"/>
      <c r="AWG46" s="11"/>
      <c r="AWH46" s="11"/>
      <c r="AWI46" s="11"/>
      <c r="AWJ46" s="11"/>
      <c r="AWK46" s="11"/>
      <c r="AWL46" s="11"/>
      <c r="AWM46" s="11"/>
      <c r="AWN46" s="11"/>
      <c r="AWO46" s="11"/>
      <c r="AWP46" s="11"/>
      <c r="AWQ46" s="11"/>
      <c r="AWR46" s="11"/>
      <c r="AWS46" s="11"/>
      <c r="AWT46" s="11"/>
      <c r="AWU46" s="11"/>
      <c r="AWV46" s="11"/>
      <c r="AWW46" s="11"/>
      <c r="AWX46" s="11"/>
      <c r="AWY46" s="11"/>
      <c r="AWZ46" s="11"/>
      <c r="AXA46" s="11"/>
      <c r="AXB46" s="11"/>
      <c r="AXC46" s="11"/>
      <c r="AXD46" s="11"/>
      <c r="AXE46" s="11"/>
      <c r="AXF46" s="11"/>
      <c r="AXG46" s="11"/>
      <c r="AXH46" s="11"/>
      <c r="AXI46" s="11"/>
      <c r="AXJ46" s="11"/>
      <c r="AXK46" s="11"/>
      <c r="AXL46" s="11"/>
      <c r="AXM46" s="11"/>
      <c r="AXN46" s="11"/>
      <c r="AXO46" s="11"/>
      <c r="AXP46" s="11"/>
      <c r="AXQ46" s="11"/>
      <c r="AXR46" s="11"/>
      <c r="AXS46" s="11"/>
      <c r="AXT46" s="11"/>
      <c r="AXU46" s="11"/>
      <c r="AXV46" s="11"/>
      <c r="AXW46" s="11"/>
      <c r="AXX46" s="11"/>
      <c r="AXY46" s="11"/>
      <c r="AXZ46" s="11"/>
      <c r="AYA46" s="11"/>
      <c r="AYB46" s="11"/>
      <c r="AYC46" s="11"/>
      <c r="AYD46" s="11"/>
      <c r="AYE46" s="11"/>
      <c r="AYF46" s="11"/>
      <c r="AYG46" s="11"/>
      <c r="AYH46" s="11"/>
      <c r="AYI46" s="11"/>
      <c r="AYJ46" s="11"/>
      <c r="AYK46" s="11"/>
      <c r="AYL46" s="11"/>
      <c r="AYM46" s="11"/>
      <c r="AYN46" s="11"/>
      <c r="AYO46" s="11"/>
      <c r="AYP46" s="11"/>
      <c r="AYQ46" s="11"/>
      <c r="AYR46" s="11"/>
      <c r="AYS46" s="11"/>
      <c r="AYT46" s="11"/>
      <c r="AYU46" s="11"/>
      <c r="AYV46" s="11"/>
      <c r="AYW46" s="11"/>
      <c r="AYX46" s="11"/>
      <c r="AYY46" s="11"/>
      <c r="AYZ46" s="11"/>
      <c r="AZA46" s="11"/>
      <c r="AZB46" s="11"/>
      <c r="AZC46" s="11"/>
      <c r="AZD46" s="11"/>
      <c r="AZE46" s="11"/>
      <c r="AZF46" s="11"/>
      <c r="AZG46" s="11"/>
      <c r="AZH46" s="11"/>
      <c r="AZI46" s="11"/>
      <c r="AZJ46" s="11"/>
      <c r="AZK46" s="11"/>
      <c r="AZL46" s="11"/>
      <c r="AZM46" s="11"/>
      <c r="AZN46" s="11"/>
      <c r="AZO46" s="11"/>
      <c r="AZP46" s="11"/>
      <c r="AZQ46" s="11"/>
      <c r="AZR46" s="11"/>
      <c r="AZS46" s="11"/>
      <c r="AZT46" s="11"/>
      <c r="AZU46" s="11"/>
      <c r="AZV46" s="11"/>
      <c r="AZW46" s="11"/>
      <c r="AZX46" s="11"/>
      <c r="AZY46" s="11"/>
      <c r="AZZ46" s="11"/>
      <c r="BAA46" s="11"/>
      <c r="BAB46" s="11"/>
      <c r="BAC46" s="11"/>
      <c r="BAD46" s="11"/>
      <c r="BAE46" s="11"/>
      <c r="BAF46" s="11"/>
      <c r="BAG46" s="11"/>
      <c r="BAH46" s="11"/>
      <c r="BAI46" s="11"/>
      <c r="BAJ46" s="11"/>
      <c r="BAK46" s="11"/>
      <c r="BAL46" s="11"/>
      <c r="BAM46" s="11"/>
      <c r="BAN46" s="11"/>
      <c r="BAO46" s="11"/>
      <c r="BAP46" s="11"/>
      <c r="BAQ46" s="11"/>
      <c r="BAR46" s="11"/>
      <c r="BAS46" s="11"/>
      <c r="BAT46" s="11"/>
      <c r="BAU46" s="11"/>
      <c r="BAV46" s="11"/>
      <c r="BAW46" s="11"/>
      <c r="BAX46" s="11"/>
      <c r="BAY46" s="11"/>
      <c r="BAZ46" s="11"/>
      <c r="BBA46" s="11"/>
      <c r="BBB46" s="11"/>
      <c r="BBC46" s="11"/>
      <c r="BBD46" s="11"/>
      <c r="BBE46" s="11"/>
      <c r="BBF46" s="11"/>
      <c r="BBG46" s="11"/>
      <c r="BBH46" s="11"/>
      <c r="BBI46" s="11"/>
      <c r="BBJ46" s="11"/>
      <c r="BBK46" s="11"/>
      <c r="BBL46" s="11"/>
      <c r="BBM46" s="11"/>
      <c r="BBN46" s="11"/>
      <c r="BBO46" s="11"/>
      <c r="BBP46" s="11"/>
      <c r="BBQ46" s="11"/>
      <c r="BBR46" s="11"/>
      <c r="BBS46" s="11"/>
      <c r="BBT46" s="11"/>
      <c r="BBU46" s="11"/>
      <c r="BBV46" s="11"/>
      <c r="BBW46" s="11"/>
      <c r="BBX46" s="11"/>
      <c r="BBY46" s="11"/>
      <c r="BBZ46" s="11"/>
      <c r="BCA46" s="11"/>
      <c r="BCB46" s="11"/>
      <c r="BCC46" s="11"/>
      <c r="BCD46" s="11"/>
      <c r="BCE46" s="11"/>
      <c r="BCF46" s="11"/>
      <c r="BCG46" s="11"/>
      <c r="BCH46" s="11"/>
      <c r="BCI46" s="11"/>
      <c r="BCJ46" s="11"/>
      <c r="BCK46" s="11"/>
      <c r="BCL46" s="11"/>
      <c r="BCM46" s="11"/>
      <c r="BCN46" s="11"/>
      <c r="BCO46" s="11"/>
      <c r="BCP46" s="11"/>
      <c r="BCQ46" s="11"/>
      <c r="BCR46" s="11"/>
      <c r="BCS46" s="11"/>
      <c r="BCT46" s="11"/>
      <c r="BCU46" s="11"/>
      <c r="BCV46" s="11"/>
      <c r="BCW46" s="11"/>
      <c r="BCX46" s="11"/>
      <c r="BCY46" s="11"/>
      <c r="BCZ46" s="11"/>
      <c r="BDA46" s="11"/>
      <c r="BDB46" s="11"/>
      <c r="BDC46" s="11"/>
      <c r="BDD46" s="11"/>
      <c r="BDE46" s="11"/>
      <c r="BDF46" s="11"/>
      <c r="BDG46" s="11"/>
      <c r="BDH46" s="11"/>
      <c r="BDI46" s="11"/>
      <c r="BDJ46" s="11"/>
      <c r="BDK46" s="11"/>
      <c r="BDL46" s="11"/>
      <c r="BDM46" s="11"/>
      <c r="BDN46" s="11"/>
      <c r="BDO46" s="11"/>
      <c r="BDP46" s="11"/>
      <c r="BDQ46" s="11"/>
      <c r="BDR46" s="11"/>
      <c r="BDS46" s="11"/>
      <c r="BDT46" s="11"/>
      <c r="BDU46" s="11"/>
      <c r="BDV46" s="11"/>
      <c r="BDW46" s="11"/>
      <c r="BDX46" s="11"/>
      <c r="BDY46" s="11"/>
      <c r="BDZ46" s="11"/>
      <c r="BEA46" s="11"/>
      <c r="BEB46" s="11"/>
      <c r="BEC46" s="11"/>
      <c r="BED46" s="11"/>
      <c r="BEE46" s="11"/>
      <c r="BEF46" s="11"/>
      <c r="BEG46" s="11"/>
      <c r="BEH46" s="11"/>
      <c r="BEI46" s="11"/>
      <c r="BEJ46" s="11"/>
      <c r="BEK46" s="11"/>
      <c r="BEL46" s="11"/>
      <c r="BEM46" s="11"/>
      <c r="BEN46" s="11"/>
      <c r="BEO46" s="11"/>
      <c r="BEP46" s="11"/>
      <c r="BEQ46" s="11"/>
      <c r="BER46" s="11"/>
      <c r="BES46" s="11"/>
      <c r="BET46" s="11"/>
      <c r="BEU46" s="11"/>
      <c r="BEV46" s="11"/>
      <c r="BEW46" s="11"/>
      <c r="BEX46" s="11"/>
      <c r="BEY46" s="11"/>
      <c r="BEZ46" s="11"/>
      <c r="BFA46" s="11"/>
      <c r="BFB46" s="11"/>
      <c r="BFC46" s="11"/>
      <c r="BFD46" s="11"/>
      <c r="BFE46" s="11"/>
      <c r="BFF46" s="11"/>
      <c r="BFG46" s="11"/>
      <c r="BFH46" s="11"/>
      <c r="BFI46" s="11"/>
      <c r="BFJ46" s="11"/>
      <c r="BFK46" s="11"/>
      <c r="BFL46" s="11"/>
      <c r="BFM46" s="11"/>
      <c r="BFN46" s="11"/>
      <c r="BFO46" s="11"/>
      <c r="BFP46" s="11"/>
      <c r="BFQ46" s="11"/>
      <c r="BFR46" s="11"/>
      <c r="BFS46" s="11"/>
      <c r="BFT46" s="11"/>
      <c r="BFU46" s="11"/>
      <c r="BFV46" s="11"/>
      <c r="BFW46" s="11"/>
      <c r="BFX46" s="11"/>
      <c r="BFY46" s="11"/>
      <c r="BFZ46" s="11"/>
      <c r="BGA46" s="11"/>
      <c r="BGB46" s="11"/>
      <c r="BGC46" s="11"/>
      <c r="BGD46" s="11"/>
      <c r="BGE46" s="11"/>
      <c r="BGF46" s="11"/>
      <c r="BGG46" s="11"/>
      <c r="BGH46" s="11"/>
      <c r="BGI46" s="11"/>
      <c r="BGJ46" s="11"/>
      <c r="BGK46" s="11"/>
      <c r="BGL46" s="11"/>
      <c r="BGM46" s="11"/>
      <c r="BGN46" s="11"/>
      <c r="BGO46" s="11"/>
      <c r="BGP46" s="11"/>
      <c r="BGQ46" s="11"/>
      <c r="BGR46" s="11"/>
      <c r="BGS46" s="11"/>
      <c r="BGT46" s="11"/>
      <c r="BGU46" s="11"/>
      <c r="BGV46" s="11"/>
      <c r="BGW46" s="11"/>
      <c r="BGX46" s="11"/>
      <c r="BGY46" s="11"/>
      <c r="BGZ46" s="11"/>
      <c r="BHA46" s="11"/>
      <c r="BHB46" s="11"/>
      <c r="BHC46" s="11"/>
      <c r="BHD46" s="11"/>
      <c r="BHE46" s="11"/>
      <c r="BHF46" s="11"/>
      <c r="BHG46" s="11"/>
      <c r="BHH46" s="11"/>
      <c r="BHI46" s="11"/>
      <c r="BHJ46" s="11"/>
      <c r="BHK46" s="11"/>
      <c r="BHL46" s="11"/>
      <c r="BHM46" s="11"/>
      <c r="BHN46" s="11"/>
      <c r="BHO46" s="11"/>
      <c r="BHP46" s="11"/>
      <c r="BHQ46" s="11"/>
      <c r="BHR46" s="11"/>
      <c r="BHS46" s="11"/>
      <c r="BHT46" s="11"/>
      <c r="BHU46" s="11"/>
      <c r="BHV46" s="11"/>
      <c r="BHW46" s="11"/>
      <c r="BHX46" s="11"/>
      <c r="BHY46" s="11"/>
      <c r="BHZ46" s="11"/>
      <c r="BIA46" s="11"/>
      <c r="BIB46" s="11"/>
      <c r="BIC46" s="11"/>
      <c r="BID46" s="11"/>
      <c r="BIE46" s="11"/>
      <c r="BIF46" s="11"/>
      <c r="BIG46" s="11"/>
      <c r="BIH46" s="11"/>
      <c r="BII46" s="11"/>
      <c r="BIJ46" s="11"/>
      <c r="BIK46" s="11"/>
      <c r="BIL46" s="11"/>
      <c r="BIM46" s="11"/>
      <c r="BIN46" s="11"/>
      <c r="BIO46" s="11"/>
      <c r="BIP46" s="11"/>
      <c r="BIQ46" s="11"/>
      <c r="BIR46" s="11"/>
      <c r="BIS46" s="11"/>
      <c r="BIT46" s="11"/>
      <c r="BIU46" s="11"/>
      <c r="BIV46" s="11"/>
      <c r="BIW46" s="11"/>
      <c r="BIX46" s="11"/>
      <c r="BIY46" s="11"/>
      <c r="BIZ46" s="11"/>
      <c r="BJA46" s="11"/>
      <c r="BJB46" s="11"/>
      <c r="BJC46" s="11"/>
      <c r="BJD46" s="11"/>
      <c r="BJE46" s="11"/>
      <c r="BJF46" s="11"/>
      <c r="BJG46" s="11"/>
      <c r="BJH46" s="11"/>
      <c r="BJI46" s="11"/>
      <c r="BJJ46" s="11"/>
      <c r="BJK46" s="11"/>
      <c r="BJL46" s="11"/>
      <c r="BJM46" s="11"/>
      <c r="BJN46" s="11"/>
      <c r="BJO46" s="11"/>
      <c r="BJP46" s="11"/>
      <c r="BJQ46" s="11"/>
      <c r="BJR46" s="11"/>
      <c r="BJS46" s="11"/>
      <c r="BJT46" s="11"/>
      <c r="BJU46" s="11"/>
      <c r="BJV46" s="11"/>
      <c r="BJW46" s="11"/>
      <c r="BJX46" s="11"/>
      <c r="BJY46" s="11"/>
      <c r="BJZ46" s="11"/>
      <c r="BKA46" s="11"/>
      <c r="BKB46" s="11"/>
      <c r="BKC46" s="11"/>
      <c r="BKD46" s="11"/>
      <c r="BKE46" s="11"/>
      <c r="BKF46" s="11"/>
      <c r="BKG46" s="11"/>
      <c r="BKH46" s="11"/>
      <c r="BKI46" s="11"/>
      <c r="BKJ46" s="11"/>
      <c r="BKK46" s="11"/>
      <c r="BKL46" s="11"/>
      <c r="BKM46" s="11"/>
      <c r="BKN46" s="11"/>
      <c r="BKO46" s="11"/>
      <c r="BKP46" s="11"/>
      <c r="BKQ46" s="11"/>
      <c r="BKR46" s="11"/>
      <c r="BKS46" s="11"/>
      <c r="BKT46" s="11"/>
      <c r="BKU46" s="11"/>
      <c r="BKV46" s="11"/>
      <c r="BKW46" s="11"/>
      <c r="BKX46" s="11"/>
      <c r="BKY46" s="11"/>
      <c r="BKZ46" s="11"/>
      <c r="BLA46" s="11"/>
      <c r="BLB46" s="11"/>
      <c r="BLC46" s="11"/>
      <c r="BLD46" s="11"/>
      <c r="BLE46" s="11"/>
      <c r="BLF46" s="11"/>
      <c r="BLG46" s="11"/>
      <c r="BLH46" s="11"/>
      <c r="BLI46" s="11"/>
      <c r="BLJ46" s="11"/>
      <c r="BLK46" s="11"/>
      <c r="BLL46" s="11"/>
      <c r="BLM46" s="11"/>
      <c r="BLN46" s="11"/>
      <c r="BLO46" s="11"/>
      <c r="BLP46" s="11"/>
      <c r="BLQ46" s="11"/>
      <c r="BLR46" s="11"/>
      <c r="BLS46" s="11"/>
      <c r="BLT46" s="11"/>
      <c r="BLU46" s="11"/>
      <c r="BLV46" s="11"/>
      <c r="BLW46" s="11"/>
      <c r="BLX46" s="11"/>
      <c r="BLY46" s="11"/>
      <c r="BLZ46" s="11"/>
      <c r="BMA46" s="11"/>
      <c r="BMB46" s="11"/>
      <c r="BMC46" s="11"/>
      <c r="BMD46" s="11"/>
      <c r="BME46" s="11"/>
      <c r="BMF46" s="11"/>
      <c r="BMG46" s="11"/>
      <c r="BMH46" s="11"/>
      <c r="BMI46" s="11"/>
      <c r="BMJ46" s="11"/>
      <c r="BMK46" s="11"/>
      <c r="BML46" s="11"/>
      <c r="BMM46" s="11"/>
      <c r="BMN46" s="11"/>
      <c r="BMO46" s="11"/>
      <c r="BMP46" s="11"/>
      <c r="BMQ46" s="11"/>
      <c r="BMR46" s="11"/>
      <c r="BMS46" s="11"/>
      <c r="BMT46" s="11"/>
      <c r="BMU46" s="11"/>
      <c r="BMV46" s="11"/>
      <c r="BMW46" s="11"/>
      <c r="BMX46" s="11"/>
      <c r="BMY46" s="11"/>
      <c r="BMZ46" s="11"/>
      <c r="BNA46" s="11"/>
      <c r="BNB46" s="11"/>
      <c r="BNC46" s="11"/>
      <c r="BND46" s="11"/>
      <c r="BNE46" s="11"/>
      <c r="BNF46" s="11"/>
      <c r="BNG46" s="11"/>
      <c r="BNH46" s="11"/>
      <c r="BNI46" s="11"/>
      <c r="BNJ46" s="11"/>
      <c r="BNK46" s="11"/>
      <c r="BNL46" s="11"/>
      <c r="BNM46" s="11"/>
      <c r="BNN46" s="11"/>
      <c r="BNO46" s="11"/>
      <c r="BNP46" s="11"/>
      <c r="BNQ46" s="11"/>
      <c r="BNR46" s="11"/>
      <c r="BNS46" s="11"/>
      <c r="BNT46" s="11"/>
      <c r="BNU46" s="11"/>
      <c r="BNV46" s="11"/>
      <c r="BNW46" s="11"/>
      <c r="BNX46" s="11"/>
      <c r="BNY46" s="11"/>
      <c r="BNZ46" s="11"/>
      <c r="BOA46" s="11"/>
      <c r="BOB46" s="11"/>
      <c r="BOC46" s="11"/>
      <c r="BOD46" s="11"/>
      <c r="BOE46" s="11"/>
      <c r="BOF46" s="11"/>
      <c r="BOG46" s="11"/>
      <c r="BOH46" s="11"/>
      <c r="BOI46" s="11"/>
      <c r="BOJ46" s="11"/>
      <c r="BOK46" s="11"/>
      <c r="BOL46" s="11"/>
      <c r="BOM46" s="11"/>
      <c r="BON46" s="11"/>
      <c r="BOO46" s="11"/>
      <c r="BOP46" s="11"/>
      <c r="BOQ46" s="11"/>
      <c r="BOR46" s="11"/>
      <c r="BOS46" s="11"/>
      <c r="BOT46" s="11"/>
      <c r="BOU46" s="11"/>
      <c r="BOV46" s="11"/>
      <c r="BOW46" s="11"/>
      <c r="BOX46" s="11"/>
      <c r="BOY46" s="11"/>
      <c r="BOZ46" s="11"/>
      <c r="BPA46" s="11"/>
      <c r="BPB46" s="11"/>
      <c r="BPC46" s="11"/>
      <c r="BPD46" s="11"/>
      <c r="BPE46" s="11"/>
      <c r="BPF46" s="11"/>
      <c r="BPG46" s="11"/>
      <c r="BPH46" s="11"/>
      <c r="BPI46" s="11"/>
      <c r="BPJ46" s="11"/>
      <c r="BPK46" s="11"/>
      <c r="BPL46" s="11"/>
      <c r="BPM46" s="11"/>
      <c r="BPN46" s="11"/>
      <c r="BPO46" s="11"/>
      <c r="BPP46" s="11"/>
      <c r="BPQ46" s="11"/>
      <c r="BPR46" s="11"/>
      <c r="BPS46" s="11"/>
      <c r="BPT46" s="11"/>
      <c r="BPU46" s="11"/>
      <c r="BPV46" s="11"/>
      <c r="BPW46" s="11"/>
      <c r="BPX46" s="11"/>
      <c r="BPY46" s="11"/>
      <c r="BPZ46" s="11"/>
      <c r="BQA46" s="11"/>
      <c r="BQB46" s="11"/>
      <c r="BQC46" s="11"/>
      <c r="BQD46" s="11"/>
      <c r="BQE46" s="11"/>
      <c r="BQF46" s="11"/>
      <c r="BQG46" s="11"/>
      <c r="BQH46" s="11"/>
      <c r="BQI46" s="11"/>
      <c r="BQJ46" s="11"/>
      <c r="BQK46" s="11"/>
      <c r="BQL46" s="11"/>
      <c r="BQM46" s="11"/>
      <c r="BQN46" s="11"/>
      <c r="BQO46" s="11"/>
      <c r="BQP46" s="11"/>
      <c r="BQQ46" s="11"/>
      <c r="BQR46" s="11"/>
      <c r="BQS46" s="11"/>
      <c r="BQT46" s="11"/>
      <c r="BQU46" s="11"/>
      <c r="BQV46" s="11"/>
      <c r="BQW46" s="11"/>
      <c r="BQX46" s="11"/>
      <c r="BQY46" s="11"/>
      <c r="BQZ46" s="11"/>
      <c r="BRA46" s="11"/>
      <c r="BRB46" s="11"/>
      <c r="BRC46" s="11"/>
      <c r="BRD46" s="11"/>
      <c r="BRE46" s="11"/>
      <c r="BRF46" s="11"/>
      <c r="BRG46" s="11"/>
      <c r="BRH46" s="11"/>
      <c r="BRI46" s="11"/>
      <c r="BRJ46" s="11"/>
      <c r="BRK46" s="11"/>
      <c r="BRL46" s="11"/>
      <c r="BRM46" s="11"/>
      <c r="BRN46" s="11"/>
      <c r="BRO46" s="11"/>
      <c r="BRP46" s="11"/>
      <c r="BRQ46" s="11"/>
      <c r="BRR46" s="11"/>
      <c r="BRS46" s="11"/>
      <c r="BRT46" s="11"/>
      <c r="BRU46" s="11"/>
      <c r="BRV46" s="11"/>
      <c r="BRW46" s="11"/>
      <c r="BRX46" s="11"/>
      <c r="BRY46" s="11"/>
      <c r="BRZ46" s="11"/>
      <c r="BSA46" s="11"/>
      <c r="BSB46" s="11"/>
      <c r="BSC46" s="11"/>
      <c r="BSD46" s="11"/>
      <c r="BSE46" s="11"/>
      <c r="BSF46" s="11"/>
      <c r="BSG46" s="11"/>
      <c r="BSH46" s="11"/>
      <c r="BSI46" s="11"/>
      <c r="BSJ46" s="11"/>
      <c r="BSK46" s="11"/>
      <c r="BSL46" s="11"/>
      <c r="BSM46" s="11"/>
      <c r="BSN46" s="11"/>
      <c r="BSO46" s="11"/>
      <c r="BSP46" s="11"/>
      <c r="BSQ46" s="11"/>
      <c r="BSR46" s="11"/>
      <c r="BSS46" s="11"/>
      <c r="BST46" s="11"/>
      <c r="BSU46" s="11"/>
      <c r="BSV46" s="11"/>
      <c r="BSW46" s="11"/>
      <c r="BSX46" s="11"/>
      <c r="BSY46" s="11"/>
      <c r="BSZ46" s="11"/>
      <c r="BTA46" s="11"/>
      <c r="BTB46" s="11"/>
      <c r="BTC46" s="11"/>
      <c r="BTD46" s="11"/>
      <c r="BTE46" s="11"/>
      <c r="BTF46" s="11"/>
      <c r="BTG46" s="11"/>
      <c r="BTH46" s="11"/>
      <c r="BTI46" s="11"/>
      <c r="BTJ46" s="11"/>
      <c r="BTK46" s="11"/>
      <c r="BTL46" s="11"/>
      <c r="BTM46" s="11"/>
      <c r="BTN46" s="11"/>
      <c r="BTO46" s="11"/>
      <c r="BTP46" s="11"/>
      <c r="BTQ46" s="11"/>
      <c r="BTR46" s="11"/>
      <c r="BTS46" s="11"/>
      <c r="BTT46" s="11"/>
      <c r="BTU46" s="11"/>
      <c r="BTV46" s="11"/>
      <c r="BTW46" s="11"/>
      <c r="BTX46" s="11"/>
      <c r="BTY46" s="11"/>
      <c r="BTZ46" s="11"/>
      <c r="BUA46" s="11"/>
      <c r="BUB46" s="11"/>
      <c r="BUC46" s="11"/>
      <c r="BUD46" s="11"/>
      <c r="BUE46" s="11"/>
      <c r="BUF46" s="11"/>
      <c r="BUG46" s="11"/>
      <c r="BUH46" s="11"/>
      <c r="BUI46" s="11"/>
      <c r="BUJ46" s="11"/>
      <c r="BUK46" s="11"/>
      <c r="BUL46" s="11"/>
      <c r="BUM46" s="11"/>
      <c r="BUN46" s="11"/>
      <c r="BUO46" s="11"/>
      <c r="BUP46" s="11"/>
      <c r="BUQ46" s="11"/>
      <c r="BUR46" s="11"/>
      <c r="BUS46" s="11"/>
      <c r="BUT46" s="11"/>
      <c r="BUU46" s="11"/>
      <c r="BUV46" s="11"/>
      <c r="BUW46" s="11"/>
      <c r="BUX46" s="11"/>
      <c r="BUY46" s="11"/>
      <c r="BUZ46" s="11"/>
      <c r="BVA46" s="11"/>
      <c r="BVB46" s="11"/>
      <c r="BVC46" s="11"/>
      <c r="BVD46" s="11"/>
      <c r="BVE46" s="11"/>
      <c r="BVF46" s="11"/>
      <c r="BVG46" s="11"/>
      <c r="BVH46" s="11"/>
      <c r="BVI46" s="11"/>
      <c r="BVJ46" s="11"/>
      <c r="BVK46" s="11"/>
      <c r="BVL46" s="11"/>
      <c r="BVM46" s="11"/>
      <c r="BVN46" s="11"/>
      <c r="BVO46" s="11"/>
      <c r="BVP46" s="11"/>
      <c r="BVQ46" s="11"/>
      <c r="BVR46" s="11"/>
      <c r="BVS46" s="11"/>
      <c r="BVT46" s="11"/>
      <c r="BVU46" s="11"/>
      <c r="BVV46" s="11"/>
      <c r="BVW46" s="11"/>
      <c r="BVX46" s="11"/>
      <c r="BVY46" s="11"/>
      <c r="BVZ46" s="11"/>
      <c r="BWA46" s="11"/>
      <c r="BWB46" s="11"/>
      <c r="BWC46" s="11"/>
      <c r="BWD46" s="11"/>
      <c r="BWE46" s="11"/>
      <c r="BWF46" s="11"/>
      <c r="BWG46" s="11"/>
      <c r="BWH46" s="11"/>
      <c r="BWI46" s="11"/>
      <c r="BWJ46" s="11"/>
      <c r="BWK46" s="11"/>
      <c r="BWL46" s="11"/>
      <c r="BWM46" s="11"/>
      <c r="BWN46" s="11"/>
      <c r="BWO46" s="11"/>
      <c r="BWP46" s="11"/>
      <c r="BWQ46" s="11"/>
      <c r="BWR46" s="11"/>
      <c r="BWS46" s="11"/>
      <c r="BWT46" s="11"/>
      <c r="BWU46" s="11"/>
      <c r="BWV46" s="11"/>
      <c r="BWW46" s="11"/>
      <c r="BWX46" s="11"/>
      <c r="BWY46" s="11"/>
      <c r="BWZ46" s="11"/>
      <c r="BXA46" s="11"/>
      <c r="BXB46" s="11"/>
      <c r="BXC46" s="11"/>
      <c r="BXD46" s="11"/>
      <c r="BXE46" s="11"/>
      <c r="BXF46" s="11"/>
      <c r="BXG46" s="11"/>
      <c r="BXH46" s="11"/>
      <c r="BXI46" s="11"/>
      <c r="BXJ46" s="11"/>
      <c r="BXK46" s="11"/>
      <c r="BXL46" s="11"/>
      <c r="BXM46" s="11"/>
      <c r="BXN46" s="11"/>
      <c r="BXO46" s="11"/>
      <c r="BXP46" s="11"/>
      <c r="BXQ46" s="11"/>
      <c r="BXR46" s="11"/>
      <c r="BXS46" s="11"/>
      <c r="BXT46" s="11"/>
      <c r="BXU46" s="11"/>
      <c r="BXV46" s="11"/>
      <c r="BXW46" s="11"/>
      <c r="BXX46" s="11"/>
      <c r="BXY46" s="11"/>
      <c r="BXZ46" s="11"/>
      <c r="BYA46" s="11"/>
      <c r="BYB46" s="11"/>
      <c r="BYC46" s="11"/>
      <c r="BYD46" s="11"/>
      <c r="BYE46" s="11"/>
      <c r="BYF46" s="11"/>
      <c r="BYG46" s="11"/>
      <c r="BYH46" s="11"/>
      <c r="BYI46" s="11"/>
      <c r="BYJ46" s="11"/>
      <c r="BYK46" s="11"/>
      <c r="BYL46" s="11"/>
      <c r="BYM46" s="11"/>
      <c r="BYN46" s="11"/>
      <c r="BYO46" s="11"/>
      <c r="BYP46" s="11"/>
      <c r="BYQ46" s="11"/>
      <c r="BYR46" s="11"/>
      <c r="BYS46" s="11"/>
      <c r="BYT46" s="11"/>
      <c r="BYU46" s="11"/>
      <c r="BYV46" s="11"/>
      <c r="BYW46" s="11"/>
      <c r="BYX46" s="11"/>
      <c r="BYY46" s="11"/>
      <c r="BYZ46" s="11"/>
      <c r="BZA46" s="11"/>
      <c r="BZB46" s="11"/>
      <c r="BZC46" s="11"/>
      <c r="BZD46" s="11"/>
      <c r="BZE46" s="11"/>
      <c r="BZF46" s="11"/>
      <c r="BZG46" s="11"/>
      <c r="BZH46" s="11"/>
      <c r="BZI46" s="11"/>
      <c r="BZJ46" s="11"/>
      <c r="BZK46" s="11"/>
      <c r="BZL46" s="11"/>
      <c r="BZM46" s="11"/>
      <c r="BZN46" s="11"/>
      <c r="BZO46" s="11"/>
      <c r="BZP46" s="11"/>
      <c r="BZQ46" s="11"/>
      <c r="BZR46" s="11"/>
      <c r="BZS46" s="11"/>
      <c r="BZT46" s="11"/>
      <c r="BZU46" s="11"/>
      <c r="BZV46" s="11"/>
      <c r="BZW46" s="11"/>
      <c r="BZX46" s="11"/>
      <c r="BZY46" s="11"/>
      <c r="BZZ46" s="11"/>
      <c r="CAA46" s="11"/>
      <c r="CAB46" s="11"/>
      <c r="CAC46" s="11"/>
      <c r="CAD46" s="11"/>
      <c r="CAE46" s="11"/>
      <c r="CAF46" s="11"/>
      <c r="CAG46" s="11"/>
      <c r="CAH46" s="11"/>
      <c r="CAI46" s="11"/>
      <c r="CAJ46" s="11"/>
      <c r="CAK46" s="11"/>
      <c r="CAL46" s="11"/>
      <c r="CAM46" s="11"/>
      <c r="CAN46" s="11"/>
      <c r="CAO46" s="11"/>
      <c r="CAP46" s="11"/>
      <c r="CAQ46" s="11"/>
      <c r="CAR46" s="11"/>
      <c r="CAS46" s="11"/>
      <c r="CAT46" s="11"/>
      <c r="CAU46" s="11"/>
      <c r="CAV46" s="11"/>
      <c r="CAW46" s="11"/>
      <c r="CAX46" s="11"/>
      <c r="CAY46" s="11"/>
      <c r="CAZ46" s="11"/>
      <c r="CBA46" s="11"/>
      <c r="CBB46" s="11"/>
      <c r="CBC46" s="11"/>
      <c r="CBD46" s="11"/>
      <c r="CBE46" s="11"/>
      <c r="CBF46" s="11"/>
      <c r="CBG46" s="11"/>
      <c r="CBH46" s="11"/>
      <c r="CBI46" s="11"/>
      <c r="CBJ46" s="11"/>
      <c r="CBK46" s="11"/>
      <c r="CBL46" s="11"/>
      <c r="CBM46" s="11"/>
      <c r="CBN46" s="11"/>
      <c r="CBO46" s="11"/>
      <c r="CBP46" s="11"/>
      <c r="CBQ46" s="11"/>
      <c r="CBR46" s="11"/>
      <c r="CBS46" s="11"/>
      <c r="CBT46" s="11"/>
      <c r="CBU46" s="11"/>
      <c r="CBV46" s="11"/>
      <c r="CBW46" s="11"/>
      <c r="CBX46" s="11"/>
      <c r="CBY46" s="11"/>
      <c r="CBZ46" s="11"/>
      <c r="CCA46" s="11"/>
      <c r="CCB46" s="11"/>
      <c r="CCC46" s="11"/>
      <c r="CCD46" s="11"/>
      <c r="CCE46" s="11"/>
      <c r="CCF46" s="11"/>
      <c r="CCG46" s="11"/>
      <c r="CCH46" s="11"/>
      <c r="CCI46" s="11"/>
      <c r="CCJ46" s="11"/>
      <c r="CCK46" s="11"/>
      <c r="CCL46" s="11"/>
      <c r="CCM46" s="11"/>
      <c r="CCN46" s="11"/>
      <c r="CCO46" s="11"/>
      <c r="CCP46" s="11"/>
      <c r="CCQ46" s="11"/>
      <c r="CCR46" s="11"/>
      <c r="CCS46" s="11"/>
      <c r="CCT46" s="11"/>
      <c r="CCU46" s="11"/>
      <c r="CCV46" s="11"/>
      <c r="CCW46" s="11"/>
      <c r="CCX46" s="11"/>
      <c r="CCY46" s="11"/>
      <c r="CCZ46" s="11"/>
      <c r="CDA46" s="11"/>
      <c r="CDB46" s="11"/>
      <c r="CDC46" s="11"/>
      <c r="CDD46" s="11"/>
      <c r="CDE46" s="11"/>
      <c r="CDF46" s="11"/>
      <c r="CDG46" s="11"/>
      <c r="CDH46" s="11"/>
      <c r="CDI46" s="11"/>
      <c r="CDJ46" s="11"/>
      <c r="CDK46" s="11"/>
      <c r="CDL46" s="11"/>
      <c r="CDM46" s="11"/>
      <c r="CDN46" s="11"/>
      <c r="CDO46" s="11"/>
      <c r="CDP46" s="11"/>
      <c r="CDQ46" s="11"/>
      <c r="CDR46" s="11"/>
      <c r="CDS46" s="11"/>
      <c r="CDT46" s="11"/>
      <c r="CDU46" s="11"/>
      <c r="CDV46" s="11"/>
      <c r="CDW46" s="11"/>
      <c r="CDX46" s="11"/>
      <c r="CDY46" s="11"/>
      <c r="CDZ46" s="11"/>
      <c r="CEA46" s="11"/>
      <c r="CEB46" s="11"/>
      <c r="CEC46" s="11"/>
      <c r="CED46" s="11"/>
      <c r="CEE46" s="11"/>
      <c r="CEF46" s="11"/>
      <c r="CEG46" s="11"/>
      <c r="CEH46" s="11"/>
      <c r="CEI46" s="11"/>
      <c r="CEJ46" s="11"/>
      <c r="CEK46" s="11"/>
      <c r="CEL46" s="11"/>
      <c r="CEM46" s="11"/>
      <c r="CEN46" s="11"/>
      <c r="CEO46" s="11"/>
      <c r="CEP46" s="11"/>
      <c r="CEQ46" s="11"/>
      <c r="CER46" s="11"/>
      <c r="CES46" s="11"/>
      <c r="CET46" s="11"/>
      <c r="CEU46" s="11"/>
      <c r="CEV46" s="11"/>
      <c r="CEW46" s="11"/>
      <c r="CEX46" s="11"/>
      <c r="CEY46" s="11"/>
      <c r="CEZ46" s="11"/>
      <c r="CFA46" s="11"/>
      <c r="CFB46" s="11"/>
      <c r="CFC46" s="11"/>
      <c r="CFD46" s="11"/>
      <c r="CFE46" s="11"/>
      <c r="CFF46" s="11"/>
      <c r="CFG46" s="11"/>
      <c r="CFH46" s="11"/>
      <c r="CFI46" s="11"/>
      <c r="CFJ46" s="11"/>
      <c r="CFK46" s="11"/>
      <c r="CFL46" s="11"/>
      <c r="CFM46" s="11"/>
      <c r="CFN46" s="11"/>
      <c r="CFO46" s="11"/>
      <c r="CFP46" s="11"/>
      <c r="CFQ46" s="11"/>
      <c r="CFR46" s="11"/>
      <c r="CFS46" s="11"/>
      <c r="CFT46" s="11"/>
      <c r="CFU46" s="11"/>
      <c r="CFV46" s="11"/>
      <c r="CFW46" s="11"/>
      <c r="CFX46" s="11"/>
      <c r="CFY46" s="11"/>
      <c r="CFZ46" s="11"/>
      <c r="CGA46" s="11"/>
      <c r="CGB46" s="11"/>
      <c r="CGC46" s="11"/>
      <c r="CGD46" s="11"/>
      <c r="CGE46" s="11"/>
      <c r="CGF46" s="11"/>
      <c r="CGG46" s="11"/>
      <c r="CGH46" s="11"/>
      <c r="CGI46" s="11"/>
      <c r="CGJ46" s="11"/>
      <c r="CGK46" s="11"/>
      <c r="CGL46" s="11"/>
      <c r="CGM46" s="11"/>
      <c r="CGN46" s="11"/>
      <c r="CGO46" s="11"/>
      <c r="CGP46" s="11"/>
      <c r="CGQ46" s="11"/>
      <c r="CGR46" s="11"/>
      <c r="CGS46" s="11"/>
      <c r="CGT46" s="11"/>
      <c r="CGU46" s="11"/>
      <c r="CGV46" s="11"/>
      <c r="CGW46" s="11"/>
      <c r="CGX46" s="11"/>
      <c r="CGY46" s="11"/>
      <c r="CGZ46" s="11"/>
      <c r="CHA46" s="11"/>
      <c r="CHB46" s="11"/>
      <c r="CHC46" s="11"/>
      <c r="CHD46" s="11"/>
      <c r="CHE46" s="11"/>
      <c r="CHF46" s="11"/>
      <c r="CHG46" s="11"/>
      <c r="CHH46" s="11"/>
      <c r="CHI46" s="11"/>
      <c r="CHJ46" s="11"/>
      <c r="CHK46" s="11"/>
      <c r="CHL46" s="11"/>
      <c r="CHM46" s="11"/>
      <c r="CHN46" s="11"/>
      <c r="CHO46" s="11"/>
      <c r="CHP46" s="11"/>
      <c r="CHQ46" s="11"/>
      <c r="CHR46" s="11"/>
      <c r="CHS46" s="11"/>
      <c r="CHT46" s="11"/>
      <c r="CHU46" s="11"/>
      <c r="CHV46" s="11"/>
      <c r="CHW46" s="11"/>
      <c r="CHX46" s="11"/>
      <c r="CHY46" s="11"/>
      <c r="CHZ46" s="11"/>
      <c r="CIA46" s="11"/>
      <c r="CIB46" s="11"/>
      <c r="CIC46" s="11"/>
      <c r="CID46" s="11"/>
      <c r="CIE46" s="11"/>
      <c r="CIF46" s="11"/>
      <c r="CIG46" s="11"/>
      <c r="CIH46" s="11"/>
      <c r="CII46" s="11"/>
      <c r="CIJ46" s="11"/>
      <c r="CIK46" s="11"/>
      <c r="CIL46" s="11"/>
      <c r="CIM46" s="11"/>
      <c r="CIN46" s="11"/>
      <c r="CIO46" s="11"/>
      <c r="CIP46" s="11"/>
      <c r="CIQ46" s="11"/>
      <c r="CIR46" s="11"/>
      <c r="CIS46" s="11"/>
      <c r="CIT46" s="11"/>
      <c r="CIU46" s="11"/>
      <c r="CIV46" s="11"/>
      <c r="CIW46" s="11"/>
      <c r="CIX46" s="11"/>
      <c r="CIY46" s="11"/>
      <c r="CIZ46" s="11"/>
      <c r="CJA46" s="11"/>
      <c r="CJB46" s="11"/>
      <c r="CJC46" s="11"/>
      <c r="CJD46" s="11"/>
      <c r="CJE46" s="11"/>
      <c r="CJF46" s="11"/>
      <c r="CJG46" s="11"/>
      <c r="CJH46" s="11"/>
      <c r="CJI46" s="11"/>
      <c r="CJJ46" s="11"/>
      <c r="CJK46" s="11"/>
      <c r="CJL46" s="11"/>
      <c r="CJM46" s="11"/>
      <c r="CJN46" s="11"/>
      <c r="CJO46" s="11"/>
      <c r="CJP46" s="11"/>
      <c r="CJQ46" s="11"/>
      <c r="CJR46" s="11"/>
      <c r="CJS46" s="11"/>
      <c r="CJT46" s="11"/>
      <c r="CJU46" s="11"/>
      <c r="CJV46" s="11"/>
      <c r="CJW46" s="11"/>
      <c r="CJX46" s="11"/>
      <c r="CJY46" s="11"/>
      <c r="CJZ46" s="11"/>
      <c r="CKA46" s="11"/>
      <c r="CKB46" s="11"/>
      <c r="CKC46" s="11"/>
      <c r="CKD46" s="11"/>
      <c r="CKE46" s="11"/>
      <c r="CKF46" s="11"/>
      <c r="CKG46" s="11"/>
      <c r="CKH46" s="11"/>
      <c r="CKI46" s="11"/>
      <c r="CKJ46" s="11"/>
      <c r="CKK46" s="11"/>
      <c r="CKL46" s="11"/>
      <c r="CKM46" s="11"/>
      <c r="CKN46" s="11"/>
      <c r="CKO46" s="11"/>
      <c r="CKP46" s="11"/>
      <c r="CKQ46" s="11"/>
      <c r="CKR46" s="11"/>
      <c r="CKS46" s="11"/>
      <c r="CKT46" s="11"/>
      <c r="CKU46" s="11"/>
      <c r="CKV46" s="11"/>
      <c r="CKW46" s="11"/>
      <c r="CKX46" s="11"/>
      <c r="CKY46" s="11"/>
      <c r="CKZ46" s="11"/>
      <c r="CLA46" s="11"/>
      <c r="CLB46" s="11"/>
      <c r="CLC46" s="11"/>
      <c r="CLD46" s="11"/>
      <c r="CLE46" s="11"/>
      <c r="CLF46" s="11"/>
      <c r="CLG46" s="11"/>
      <c r="CLH46" s="11"/>
      <c r="CLI46" s="11"/>
      <c r="CLJ46" s="11"/>
      <c r="CLK46" s="11"/>
      <c r="CLL46" s="11"/>
      <c r="CLM46" s="11"/>
      <c r="CLN46" s="11"/>
      <c r="CLO46" s="11"/>
      <c r="CLP46" s="11"/>
      <c r="CLQ46" s="11"/>
      <c r="CLR46" s="11"/>
      <c r="CLS46" s="11"/>
      <c r="CLT46" s="11"/>
      <c r="CLU46" s="11"/>
      <c r="CLV46" s="11"/>
      <c r="CLW46" s="11"/>
      <c r="CLX46" s="11"/>
      <c r="CLY46" s="11"/>
      <c r="CLZ46" s="11"/>
      <c r="CMA46" s="11"/>
      <c r="CMB46" s="11"/>
      <c r="CMC46" s="11"/>
      <c r="CMD46" s="11"/>
      <c r="CME46" s="11"/>
      <c r="CMF46" s="11"/>
      <c r="CMG46" s="11"/>
      <c r="CMH46" s="11"/>
      <c r="CMI46" s="11"/>
      <c r="CMJ46" s="11"/>
      <c r="CMK46" s="11"/>
      <c r="CML46" s="11"/>
      <c r="CMM46" s="11"/>
      <c r="CMN46" s="11"/>
      <c r="CMO46" s="11"/>
      <c r="CMP46" s="11"/>
      <c r="CMQ46" s="11"/>
      <c r="CMR46" s="11"/>
      <c r="CMS46" s="11"/>
      <c r="CMT46" s="11"/>
      <c r="CMU46" s="11"/>
      <c r="CMV46" s="11"/>
      <c r="CMW46" s="11"/>
      <c r="CMX46" s="11"/>
      <c r="CMY46" s="11"/>
      <c r="CMZ46" s="11"/>
      <c r="CNA46" s="11"/>
      <c r="CNB46" s="11"/>
      <c r="CNC46" s="11"/>
      <c r="CND46" s="11"/>
      <c r="CNE46" s="11"/>
      <c r="CNF46" s="11"/>
      <c r="CNG46" s="11"/>
      <c r="CNH46" s="11"/>
      <c r="CNI46" s="11"/>
      <c r="CNJ46" s="11"/>
      <c r="CNK46" s="11"/>
      <c r="CNL46" s="11"/>
      <c r="CNM46" s="11"/>
      <c r="CNN46" s="11"/>
      <c r="CNO46" s="11"/>
      <c r="CNP46" s="11"/>
      <c r="CNQ46" s="11"/>
      <c r="CNR46" s="11"/>
      <c r="CNS46" s="11"/>
      <c r="CNT46" s="11"/>
      <c r="CNU46" s="11"/>
      <c r="CNV46" s="11"/>
      <c r="CNW46" s="11"/>
      <c r="CNX46" s="11"/>
      <c r="CNY46" s="11"/>
      <c r="CNZ46" s="11"/>
      <c r="COA46" s="11"/>
      <c r="COB46" s="11"/>
      <c r="COC46" s="11"/>
      <c r="COD46" s="11"/>
      <c r="COE46" s="11"/>
      <c r="COF46" s="11"/>
      <c r="COG46" s="11"/>
      <c r="COH46" s="11"/>
      <c r="COI46" s="11"/>
      <c r="COJ46" s="11"/>
      <c r="COK46" s="11"/>
      <c r="COL46" s="11"/>
      <c r="COM46" s="11"/>
      <c r="CON46" s="11"/>
      <c r="COO46" s="11"/>
      <c r="COP46" s="11"/>
      <c r="COQ46" s="11"/>
      <c r="COR46" s="11"/>
      <c r="COS46" s="11"/>
      <c r="COT46" s="11"/>
      <c r="COU46" s="11"/>
      <c r="COV46" s="11"/>
      <c r="COW46" s="11"/>
      <c r="COX46" s="11"/>
      <c r="COY46" s="11"/>
      <c r="COZ46" s="11"/>
      <c r="CPA46" s="11"/>
      <c r="CPB46" s="11"/>
      <c r="CPC46" s="11"/>
      <c r="CPD46" s="11"/>
      <c r="CPE46" s="11"/>
      <c r="CPF46" s="11"/>
      <c r="CPG46" s="11"/>
      <c r="CPH46" s="11"/>
      <c r="CPI46" s="11"/>
      <c r="CPJ46" s="11"/>
      <c r="CPK46" s="11"/>
      <c r="CPL46" s="11"/>
      <c r="CPM46" s="11"/>
      <c r="CPN46" s="11"/>
      <c r="CPO46" s="11"/>
      <c r="CPP46" s="11"/>
      <c r="CPQ46" s="11"/>
      <c r="CPR46" s="11"/>
      <c r="CPS46" s="11"/>
      <c r="CPT46" s="11"/>
      <c r="CPU46" s="11"/>
      <c r="CPV46" s="11"/>
      <c r="CPW46" s="11"/>
      <c r="CPX46" s="11"/>
      <c r="CPY46" s="11"/>
      <c r="CPZ46" s="11"/>
      <c r="CQA46" s="11"/>
      <c r="CQB46" s="11"/>
      <c r="CQC46" s="11"/>
      <c r="CQD46" s="11"/>
      <c r="CQE46" s="11"/>
      <c r="CQF46" s="11"/>
      <c r="CQG46" s="11"/>
      <c r="CQH46" s="11"/>
      <c r="CQI46" s="11"/>
      <c r="CQJ46" s="11"/>
      <c r="CQK46" s="11"/>
      <c r="CQL46" s="11"/>
      <c r="CQM46" s="11"/>
      <c r="CQN46" s="11"/>
      <c r="CQO46" s="11"/>
      <c r="CQP46" s="11"/>
      <c r="CQQ46" s="11"/>
      <c r="CQR46" s="11"/>
      <c r="CQS46" s="11"/>
      <c r="CQT46" s="11"/>
      <c r="CQU46" s="11"/>
      <c r="CQV46" s="11"/>
      <c r="CQW46" s="11"/>
      <c r="CQX46" s="11"/>
      <c r="CQY46" s="11"/>
      <c r="CQZ46" s="11"/>
      <c r="CRA46" s="11"/>
      <c r="CRB46" s="11"/>
      <c r="CRC46" s="11"/>
      <c r="CRD46" s="11"/>
      <c r="CRE46" s="11"/>
      <c r="CRF46" s="11"/>
      <c r="CRG46" s="11"/>
      <c r="CRH46" s="11"/>
      <c r="CRI46" s="11"/>
      <c r="CRJ46" s="11"/>
      <c r="CRK46" s="11"/>
      <c r="CRL46" s="11"/>
      <c r="CRM46" s="11"/>
      <c r="CRN46" s="11"/>
      <c r="CRO46" s="11"/>
      <c r="CRP46" s="11"/>
      <c r="CRQ46" s="11"/>
      <c r="CRR46" s="11"/>
      <c r="CRS46" s="11"/>
      <c r="CRT46" s="11"/>
      <c r="CRU46" s="11"/>
      <c r="CRV46" s="11"/>
      <c r="CRW46" s="11"/>
      <c r="CRX46" s="11"/>
      <c r="CRY46" s="11"/>
      <c r="CRZ46" s="11"/>
      <c r="CSA46" s="11"/>
      <c r="CSB46" s="11"/>
      <c r="CSC46" s="11"/>
      <c r="CSD46" s="11"/>
      <c r="CSE46" s="11"/>
      <c r="CSF46" s="11"/>
      <c r="CSG46" s="11"/>
      <c r="CSH46" s="11"/>
      <c r="CSI46" s="11"/>
      <c r="CSJ46" s="11"/>
      <c r="CSK46" s="11"/>
      <c r="CSL46" s="11"/>
      <c r="CSM46" s="11"/>
      <c r="CSN46" s="11"/>
      <c r="CSO46" s="11"/>
      <c r="CSP46" s="11"/>
      <c r="CSQ46" s="11"/>
      <c r="CSR46" s="11"/>
      <c r="CSS46" s="11"/>
      <c r="CST46" s="11"/>
      <c r="CSU46" s="11"/>
      <c r="CSV46" s="11"/>
      <c r="CSW46" s="11"/>
      <c r="CSX46" s="11"/>
      <c r="CSY46" s="11"/>
      <c r="CSZ46" s="11"/>
      <c r="CTA46" s="11"/>
      <c r="CTB46" s="11"/>
      <c r="CTC46" s="11"/>
      <c r="CTD46" s="11"/>
      <c r="CTE46" s="11"/>
      <c r="CTF46" s="11"/>
      <c r="CTG46" s="11"/>
      <c r="CTH46" s="11"/>
      <c r="CTI46" s="11"/>
      <c r="CTJ46" s="11"/>
      <c r="CTK46" s="11"/>
      <c r="CTL46" s="11"/>
      <c r="CTM46" s="11"/>
      <c r="CTN46" s="11"/>
      <c r="CTO46" s="11"/>
      <c r="CTP46" s="11"/>
      <c r="CTQ46" s="11"/>
      <c r="CTR46" s="11"/>
      <c r="CTS46" s="11"/>
      <c r="CTT46" s="11"/>
      <c r="CTU46" s="11"/>
      <c r="CTV46" s="11"/>
      <c r="CTW46" s="11"/>
      <c r="CTX46" s="11"/>
      <c r="CTY46" s="11"/>
      <c r="CTZ46" s="11"/>
      <c r="CUA46" s="11"/>
      <c r="CUB46" s="11"/>
      <c r="CUC46" s="11"/>
      <c r="CUD46" s="11"/>
      <c r="CUE46" s="11"/>
      <c r="CUF46" s="11"/>
      <c r="CUG46" s="11"/>
      <c r="CUH46" s="11"/>
      <c r="CUI46" s="11"/>
      <c r="CUJ46" s="11"/>
      <c r="CUK46" s="11"/>
      <c r="CUL46" s="11"/>
      <c r="CUM46" s="11"/>
      <c r="CUN46" s="11"/>
      <c r="CUO46" s="11"/>
      <c r="CUP46" s="11"/>
      <c r="CUQ46" s="11"/>
      <c r="CUR46" s="11"/>
      <c r="CUS46" s="11"/>
      <c r="CUT46" s="11"/>
      <c r="CUU46" s="11"/>
      <c r="CUV46" s="11"/>
      <c r="CUW46" s="11"/>
      <c r="CUX46" s="11"/>
      <c r="CUY46" s="11"/>
      <c r="CUZ46" s="11"/>
      <c r="CVA46" s="11"/>
      <c r="CVB46" s="11"/>
      <c r="CVC46" s="11"/>
      <c r="CVD46" s="11"/>
      <c r="CVE46" s="11"/>
      <c r="CVF46" s="11"/>
      <c r="CVG46" s="11"/>
      <c r="CVH46" s="11"/>
      <c r="CVI46" s="11"/>
      <c r="CVJ46" s="11"/>
      <c r="CVK46" s="11"/>
      <c r="CVL46" s="11"/>
      <c r="CVM46" s="11"/>
      <c r="CVN46" s="11"/>
      <c r="CVO46" s="11"/>
      <c r="CVP46" s="11"/>
      <c r="CVQ46" s="11"/>
      <c r="CVR46" s="11"/>
      <c r="CVS46" s="11"/>
      <c r="CVT46" s="11"/>
      <c r="CVU46" s="11"/>
      <c r="CVV46" s="11"/>
      <c r="CVW46" s="11"/>
      <c r="CVX46" s="11"/>
      <c r="CVY46" s="11"/>
      <c r="CVZ46" s="11"/>
      <c r="CWA46" s="11"/>
      <c r="CWB46" s="11"/>
      <c r="CWC46" s="11"/>
      <c r="CWD46" s="11"/>
      <c r="CWE46" s="11"/>
      <c r="CWF46" s="11"/>
      <c r="CWG46" s="11"/>
      <c r="CWH46" s="11"/>
      <c r="CWI46" s="11"/>
      <c r="CWJ46" s="11"/>
      <c r="CWK46" s="11"/>
      <c r="CWL46" s="11"/>
      <c r="CWM46" s="11"/>
      <c r="CWN46" s="11"/>
      <c r="CWO46" s="11"/>
      <c r="CWP46" s="11"/>
      <c r="CWQ46" s="11"/>
      <c r="CWR46" s="11"/>
      <c r="CWS46" s="11"/>
      <c r="CWT46" s="11"/>
      <c r="CWU46" s="11"/>
      <c r="CWV46" s="11"/>
      <c r="CWW46" s="11"/>
      <c r="CWX46" s="11"/>
      <c r="CWY46" s="11"/>
      <c r="CWZ46" s="11"/>
      <c r="CXA46" s="11"/>
      <c r="CXB46" s="11"/>
      <c r="CXC46" s="11"/>
      <c r="CXD46" s="11"/>
      <c r="CXE46" s="11"/>
      <c r="CXF46" s="11"/>
      <c r="CXG46" s="11"/>
      <c r="CXH46" s="11"/>
      <c r="CXI46" s="11"/>
      <c r="CXJ46" s="11"/>
      <c r="CXK46" s="11"/>
      <c r="CXL46" s="11"/>
      <c r="CXM46" s="11"/>
      <c r="CXN46" s="11"/>
      <c r="CXO46" s="11"/>
      <c r="CXP46" s="11"/>
      <c r="CXQ46" s="11"/>
      <c r="CXR46" s="11"/>
      <c r="CXS46" s="11"/>
      <c r="CXT46" s="11"/>
      <c r="CXU46" s="11"/>
      <c r="CXV46" s="11"/>
      <c r="CXW46" s="11"/>
      <c r="CXX46" s="11"/>
      <c r="CXY46" s="11"/>
      <c r="CXZ46" s="11"/>
      <c r="CYA46" s="11"/>
      <c r="CYB46" s="11"/>
      <c r="CYC46" s="11"/>
      <c r="CYD46" s="11"/>
      <c r="CYE46" s="11"/>
      <c r="CYF46" s="11"/>
      <c r="CYG46" s="11"/>
      <c r="CYH46" s="11"/>
      <c r="CYI46" s="11"/>
      <c r="CYJ46" s="11"/>
      <c r="CYK46" s="11"/>
      <c r="CYL46" s="11"/>
      <c r="CYM46" s="11"/>
      <c r="CYN46" s="11"/>
      <c r="CYO46" s="11"/>
      <c r="CYP46" s="11"/>
      <c r="CYQ46" s="11"/>
      <c r="CYR46" s="11"/>
      <c r="CYS46" s="11"/>
      <c r="CYT46" s="11"/>
      <c r="CYU46" s="11"/>
      <c r="CYV46" s="11"/>
      <c r="CYW46" s="11"/>
      <c r="CYX46" s="11"/>
      <c r="CYY46" s="11"/>
      <c r="CYZ46" s="11"/>
      <c r="CZA46" s="11"/>
      <c r="CZB46" s="11"/>
      <c r="CZC46" s="11"/>
      <c r="CZD46" s="11"/>
      <c r="CZE46" s="11"/>
      <c r="CZF46" s="11"/>
      <c r="CZG46" s="11"/>
      <c r="CZH46" s="11"/>
      <c r="CZI46" s="11"/>
      <c r="CZJ46" s="11"/>
      <c r="CZK46" s="11"/>
      <c r="CZL46" s="11"/>
      <c r="CZM46" s="11"/>
      <c r="CZN46" s="11"/>
      <c r="CZO46" s="11"/>
      <c r="CZP46" s="11"/>
      <c r="CZQ46" s="11"/>
      <c r="CZR46" s="11"/>
      <c r="CZS46" s="11"/>
      <c r="CZT46" s="11"/>
      <c r="CZU46" s="11"/>
      <c r="CZV46" s="11"/>
      <c r="CZW46" s="11"/>
      <c r="CZX46" s="11"/>
      <c r="CZY46" s="11"/>
      <c r="CZZ46" s="11"/>
      <c r="DAA46" s="11"/>
      <c r="DAB46" s="11"/>
      <c r="DAC46" s="11"/>
      <c r="DAD46" s="11"/>
      <c r="DAE46" s="11"/>
      <c r="DAF46" s="11"/>
      <c r="DAG46" s="11"/>
      <c r="DAH46" s="11"/>
      <c r="DAI46" s="11"/>
      <c r="DAJ46" s="11"/>
      <c r="DAK46" s="11"/>
      <c r="DAL46" s="11"/>
      <c r="DAM46" s="11"/>
      <c r="DAN46" s="11"/>
      <c r="DAO46" s="11"/>
      <c r="DAP46" s="11"/>
      <c r="DAQ46" s="11"/>
      <c r="DAR46" s="11"/>
      <c r="DAS46" s="11"/>
      <c r="DAT46" s="11"/>
      <c r="DAU46" s="11"/>
      <c r="DAV46" s="11"/>
      <c r="DAW46" s="11"/>
      <c r="DAX46" s="11"/>
      <c r="DAY46" s="11"/>
      <c r="DAZ46" s="11"/>
      <c r="DBA46" s="11"/>
      <c r="DBB46" s="11"/>
      <c r="DBC46" s="11"/>
      <c r="DBD46" s="11"/>
      <c r="DBE46" s="11"/>
      <c r="DBF46" s="11"/>
      <c r="DBG46" s="11"/>
      <c r="DBH46" s="11"/>
      <c r="DBI46" s="11"/>
      <c r="DBJ46" s="11"/>
      <c r="DBK46" s="11"/>
      <c r="DBL46" s="11"/>
      <c r="DBM46" s="11"/>
      <c r="DBN46" s="11"/>
      <c r="DBO46" s="11"/>
      <c r="DBP46" s="11"/>
      <c r="DBQ46" s="11"/>
      <c r="DBR46" s="11"/>
      <c r="DBS46" s="11"/>
      <c r="DBT46" s="11"/>
      <c r="DBU46" s="11"/>
      <c r="DBV46" s="11"/>
      <c r="DBW46" s="11"/>
      <c r="DBX46" s="11"/>
      <c r="DBY46" s="11"/>
      <c r="DBZ46" s="11"/>
      <c r="DCA46" s="11"/>
      <c r="DCB46" s="11"/>
      <c r="DCC46" s="11"/>
      <c r="DCD46" s="11"/>
      <c r="DCE46" s="11"/>
      <c r="DCF46" s="11"/>
      <c r="DCG46" s="11"/>
      <c r="DCH46" s="11"/>
      <c r="DCI46" s="11"/>
      <c r="DCJ46" s="11"/>
      <c r="DCK46" s="11"/>
      <c r="DCL46" s="11"/>
      <c r="DCM46" s="11"/>
      <c r="DCN46" s="11"/>
      <c r="DCO46" s="11"/>
      <c r="DCP46" s="11"/>
      <c r="DCQ46" s="11"/>
      <c r="DCR46" s="11"/>
      <c r="DCS46" s="11"/>
      <c r="DCT46" s="11"/>
      <c r="DCU46" s="11"/>
      <c r="DCV46" s="11"/>
      <c r="DCW46" s="11"/>
      <c r="DCX46" s="11"/>
      <c r="DCY46" s="11"/>
      <c r="DCZ46" s="11"/>
      <c r="DDA46" s="11"/>
      <c r="DDB46" s="11"/>
      <c r="DDC46" s="11"/>
      <c r="DDD46" s="11"/>
      <c r="DDE46" s="11"/>
      <c r="DDF46" s="11"/>
      <c r="DDG46" s="11"/>
      <c r="DDH46" s="11"/>
      <c r="DDI46" s="11"/>
      <c r="DDJ46" s="11"/>
      <c r="DDK46" s="11"/>
      <c r="DDL46" s="11"/>
      <c r="DDM46" s="11"/>
      <c r="DDN46" s="11"/>
      <c r="DDO46" s="11"/>
      <c r="DDP46" s="11"/>
      <c r="DDQ46" s="11"/>
      <c r="DDR46" s="11"/>
      <c r="DDS46" s="11"/>
      <c r="DDT46" s="11"/>
      <c r="DDU46" s="11"/>
      <c r="DDV46" s="11"/>
      <c r="DDW46" s="11"/>
      <c r="DDX46" s="11"/>
      <c r="DDY46" s="11"/>
      <c r="DDZ46" s="11"/>
      <c r="DEA46" s="11"/>
      <c r="DEB46" s="11"/>
      <c r="DEC46" s="11"/>
      <c r="DED46" s="11"/>
      <c r="DEE46" s="11"/>
      <c r="DEF46" s="11"/>
      <c r="DEG46" s="11"/>
      <c r="DEH46" s="11"/>
      <c r="DEI46" s="11"/>
      <c r="DEJ46" s="11"/>
      <c r="DEK46" s="11"/>
      <c r="DEL46" s="11"/>
      <c r="DEM46" s="11"/>
      <c r="DEN46" s="11"/>
      <c r="DEO46" s="11"/>
      <c r="DEP46" s="11"/>
      <c r="DEQ46" s="11"/>
      <c r="DER46" s="11"/>
      <c r="DES46" s="11"/>
      <c r="DET46" s="11"/>
      <c r="DEU46" s="11"/>
      <c r="DEV46" s="11"/>
      <c r="DEW46" s="11"/>
      <c r="DEX46" s="11"/>
      <c r="DEY46" s="11"/>
      <c r="DEZ46" s="11"/>
      <c r="DFA46" s="11"/>
      <c r="DFB46" s="11"/>
      <c r="DFC46" s="11"/>
      <c r="DFD46" s="11"/>
      <c r="DFE46" s="11"/>
      <c r="DFF46" s="11"/>
      <c r="DFG46" s="11"/>
      <c r="DFH46" s="11"/>
      <c r="DFI46" s="11"/>
      <c r="DFJ46" s="11"/>
      <c r="DFK46" s="11"/>
      <c r="DFL46" s="11"/>
      <c r="DFM46" s="11"/>
      <c r="DFN46" s="11"/>
      <c r="DFO46" s="11"/>
      <c r="DFP46" s="11"/>
      <c r="DFQ46" s="11"/>
      <c r="DFR46" s="11"/>
      <c r="DFS46" s="11"/>
      <c r="DFT46" s="11"/>
      <c r="DFU46" s="11"/>
      <c r="DFV46" s="11"/>
      <c r="DFW46" s="11"/>
      <c r="DFX46" s="11"/>
      <c r="DFY46" s="11"/>
      <c r="DFZ46" s="11"/>
      <c r="DGA46" s="11"/>
      <c r="DGB46" s="11"/>
      <c r="DGC46" s="11"/>
      <c r="DGD46" s="11"/>
      <c r="DGE46" s="11"/>
      <c r="DGF46" s="11"/>
      <c r="DGG46" s="11"/>
      <c r="DGH46" s="11"/>
      <c r="DGI46" s="11"/>
      <c r="DGJ46" s="11"/>
      <c r="DGK46" s="11"/>
      <c r="DGL46" s="11"/>
      <c r="DGM46" s="11"/>
      <c r="DGN46" s="11"/>
      <c r="DGO46" s="11"/>
      <c r="DGP46" s="11"/>
      <c r="DGQ46" s="11"/>
      <c r="DGR46" s="11"/>
      <c r="DGS46" s="11"/>
      <c r="DGT46" s="11"/>
      <c r="DGU46" s="11"/>
      <c r="DGV46" s="11"/>
      <c r="DGW46" s="11"/>
      <c r="DGX46" s="11"/>
      <c r="DGY46" s="11"/>
      <c r="DGZ46" s="11"/>
      <c r="DHA46" s="11"/>
      <c r="DHB46" s="11"/>
      <c r="DHC46" s="11"/>
      <c r="DHD46" s="11"/>
      <c r="DHE46" s="11"/>
      <c r="DHF46" s="11"/>
      <c r="DHG46" s="11"/>
      <c r="DHH46" s="11"/>
      <c r="DHI46" s="11"/>
      <c r="DHJ46" s="11"/>
      <c r="DHK46" s="11"/>
      <c r="DHL46" s="11"/>
      <c r="DHM46" s="11"/>
      <c r="DHN46" s="11"/>
      <c r="DHO46" s="11"/>
      <c r="DHP46" s="11"/>
      <c r="DHQ46" s="11"/>
      <c r="DHR46" s="11"/>
      <c r="DHS46" s="11"/>
      <c r="DHT46" s="11"/>
      <c r="DHU46" s="11"/>
      <c r="DHV46" s="11"/>
      <c r="DHW46" s="11"/>
      <c r="DHX46" s="11"/>
      <c r="DHY46" s="11"/>
      <c r="DHZ46" s="11"/>
      <c r="DIA46" s="11"/>
      <c r="DIB46" s="11"/>
      <c r="DIC46" s="11"/>
      <c r="DID46" s="11"/>
      <c r="DIE46" s="11"/>
      <c r="DIF46" s="11"/>
      <c r="DIG46" s="11"/>
      <c r="DIH46" s="11"/>
      <c r="DII46" s="11"/>
      <c r="DIJ46" s="11"/>
      <c r="DIK46" s="11"/>
      <c r="DIL46" s="11"/>
      <c r="DIM46" s="11"/>
      <c r="DIN46" s="11"/>
      <c r="DIO46" s="11"/>
      <c r="DIP46" s="11"/>
      <c r="DIQ46" s="11"/>
      <c r="DIR46" s="11"/>
      <c r="DIS46" s="11"/>
      <c r="DIT46" s="11"/>
      <c r="DIU46" s="11"/>
      <c r="DIV46" s="11"/>
      <c r="DIW46" s="11"/>
      <c r="DIX46" s="11"/>
      <c r="DIY46" s="11"/>
      <c r="DIZ46" s="11"/>
      <c r="DJA46" s="11"/>
      <c r="DJB46" s="11"/>
      <c r="DJC46" s="11"/>
      <c r="DJD46" s="11"/>
      <c r="DJE46" s="11"/>
      <c r="DJF46" s="11"/>
      <c r="DJG46" s="11"/>
      <c r="DJH46" s="11"/>
      <c r="DJI46" s="11"/>
      <c r="DJJ46" s="11"/>
      <c r="DJK46" s="11"/>
      <c r="DJL46" s="11"/>
      <c r="DJM46" s="11"/>
      <c r="DJN46" s="11"/>
      <c r="DJO46" s="11"/>
      <c r="DJP46" s="11"/>
      <c r="DJQ46" s="11"/>
      <c r="DJR46" s="11"/>
      <c r="DJS46" s="11"/>
      <c r="DJT46" s="11"/>
      <c r="DJU46" s="11"/>
      <c r="DJV46" s="11"/>
      <c r="DJW46" s="11"/>
      <c r="DJX46" s="11"/>
      <c r="DJY46" s="11"/>
      <c r="DJZ46" s="11"/>
      <c r="DKA46" s="11"/>
      <c r="DKB46" s="11"/>
      <c r="DKC46" s="11"/>
      <c r="DKD46" s="11"/>
      <c r="DKE46" s="11"/>
      <c r="DKF46" s="11"/>
      <c r="DKG46" s="11"/>
      <c r="DKH46" s="11"/>
      <c r="DKI46" s="11"/>
      <c r="DKJ46" s="11"/>
      <c r="DKK46" s="11"/>
      <c r="DKL46" s="11"/>
      <c r="DKM46" s="11"/>
      <c r="DKN46" s="11"/>
      <c r="DKO46" s="11"/>
      <c r="DKP46" s="11"/>
      <c r="DKQ46" s="11"/>
      <c r="DKR46" s="11"/>
      <c r="DKS46" s="11"/>
      <c r="DKT46" s="11"/>
      <c r="DKU46" s="11"/>
      <c r="DKV46" s="11"/>
      <c r="DKW46" s="11"/>
      <c r="DKX46" s="11"/>
      <c r="DKY46" s="11"/>
      <c r="DKZ46" s="11"/>
      <c r="DLA46" s="11"/>
      <c r="DLB46" s="11"/>
      <c r="DLC46" s="11"/>
      <c r="DLD46" s="11"/>
      <c r="DLE46" s="11"/>
      <c r="DLF46" s="11"/>
      <c r="DLG46" s="11"/>
      <c r="DLH46" s="11"/>
      <c r="DLI46" s="11"/>
      <c r="DLJ46" s="11"/>
      <c r="DLK46" s="11"/>
      <c r="DLL46" s="11"/>
      <c r="DLM46" s="11"/>
      <c r="DLN46" s="11"/>
      <c r="DLO46" s="11"/>
      <c r="DLP46" s="11"/>
      <c r="DLQ46" s="11"/>
      <c r="DLR46" s="11"/>
      <c r="DLS46" s="11"/>
      <c r="DLT46" s="11"/>
      <c r="DLU46" s="11"/>
      <c r="DLV46" s="11"/>
      <c r="DLW46" s="11"/>
      <c r="DLX46" s="11"/>
      <c r="DLY46" s="11"/>
      <c r="DLZ46" s="11"/>
      <c r="DMA46" s="11"/>
      <c r="DMB46" s="11"/>
      <c r="DMC46" s="11"/>
      <c r="DMD46" s="11"/>
      <c r="DME46" s="11"/>
      <c r="DMF46" s="11"/>
      <c r="DMG46" s="11"/>
      <c r="DMH46" s="11"/>
      <c r="DMI46" s="11"/>
      <c r="DMJ46" s="11"/>
      <c r="DMK46" s="11"/>
      <c r="DML46" s="11"/>
      <c r="DMM46" s="11"/>
      <c r="DMN46" s="11"/>
      <c r="DMO46" s="11"/>
      <c r="DMP46" s="11"/>
      <c r="DMQ46" s="11"/>
      <c r="DMR46" s="11"/>
      <c r="DMS46" s="11"/>
      <c r="DMT46" s="11"/>
      <c r="DMU46" s="11"/>
      <c r="DMV46" s="11"/>
      <c r="DMW46" s="11"/>
      <c r="DMX46" s="11"/>
      <c r="DMY46" s="11"/>
      <c r="DMZ46" s="11"/>
      <c r="DNA46" s="11"/>
      <c r="DNB46" s="11"/>
      <c r="DNC46" s="11"/>
      <c r="DND46" s="11"/>
      <c r="DNE46" s="11"/>
      <c r="DNF46" s="11"/>
      <c r="DNG46" s="11"/>
      <c r="DNH46" s="11"/>
      <c r="DNI46" s="11"/>
      <c r="DNJ46" s="11"/>
      <c r="DNK46" s="11"/>
      <c r="DNL46" s="11"/>
      <c r="DNM46" s="11"/>
      <c r="DNN46" s="11"/>
      <c r="DNO46" s="11"/>
      <c r="DNP46" s="11"/>
      <c r="DNQ46" s="11"/>
      <c r="DNR46" s="11"/>
      <c r="DNS46" s="11"/>
      <c r="DNT46" s="11"/>
      <c r="DNU46" s="11"/>
      <c r="DNV46" s="11"/>
      <c r="DNW46" s="11"/>
      <c r="DNX46" s="11"/>
      <c r="DNY46" s="11"/>
      <c r="DNZ46" s="11"/>
      <c r="DOA46" s="11"/>
      <c r="DOB46" s="11"/>
      <c r="DOC46" s="11"/>
      <c r="DOD46" s="11"/>
      <c r="DOE46" s="11"/>
      <c r="DOF46" s="11"/>
      <c r="DOG46" s="11"/>
      <c r="DOH46" s="11"/>
      <c r="DOI46" s="11"/>
      <c r="DOJ46" s="11"/>
      <c r="DOK46" s="11"/>
      <c r="DOL46" s="11"/>
      <c r="DOM46" s="11"/>
      <c r="DON46" s="11"/>
      <c r="DOO46" s="11"/>
      <c r="DOP46" s="11"/>
      <c r="DOQ46" s="11"/>
      <c r="DOR46" s="11"/>
      <c r="DOS46" s="11"/>
      <c r="DOT46" s="11"/>
      <c r="DOU46" s="11"/>
      <c r="DOV46" s="11"/>
      <c r="DOW46" s="11"/>
      <c r="DOX46" s="11"/>
      <c r="DOY46" s="11"/>
      <c r="DOZ46" s="11"/>
      <c r="DPA46" s="11"/>
      <c r="DPB46" s="11"/>
      <c r="DPC46" s="11"/>
      <c r="DPD46" s="11"/>
      <c r="DPE46" s="11"/>
      <c r="DPF46" s="11"/>
      <c r="DPG46" s="11"/>
      <c r="DPH46" s="11"/>
      <c r="DPI46" s="11"/>
      <c r="DPJ46" s="11"/>
      <c r="DPK46" s="11"/>
      <c r="DPL46" s="11"/>
      <c r="DPM46" s="11"/>
      <c r="DPN46" s="11"/>
      <c r="DPO46" s="11"/>
      <c r="DPP46" s="11"/>
      <c r="DPQ46" s="11"/>
      <c r="DPR46" s="11"/>
      <c r="DPS46" s="11"/>
      <c r="DPT46" s="11"/>
      <c r="DPU46" s="11"/>
      <c r="DPV46" s="11"/>
      <c r="DPW46" s="11"/>
      <c r="DPX46" s="11"/>
      <c r="DPY46" s="11"/>
      <c r="DPZ46" s="11"/>
      <c r="DQA46" s="11"/>
      <c r="DQB46" s="11"/>
      <c r="DQC46" s="11"/>
      <c r="DQD46" s="11"/>
      <c r="DQE46" s="11"/>
      <c r="DQF46" s="11"/>
      <c r="DQG46" s="11"/>
      <c r="DQH46" s="11"/>
      <c r="DQI46" s="11"/>
      <c r="DQJ46" s="11"/>
      <c r="DQK46" s="11"/>
      <c r="DQL46" s="11"/>
      <c r="DQM46" s="11"/>
      <c r="DQN46" s="11"/>
      <c r="DQO46" s="11"/>
      <c r="DQP46" s="11"/>
      <c r="DQQ46" s="11"/>
      <c r="DQR46" s="11"/>
      <c r="DQS46" s="11"/>
      <c r="DQT46" s="11"/>
      <c r="DQU46" s="11"/>
      <c r="DQV46" s="11"/>
      <c r="DQW46" s="11"/>
      <c r="DQX46" s="11"/>
      <c r="DQY46" s="11"/>
      <c r="DQZ46" s="11"/>
      <c r="DRA46" s="11"/>
      <c r="DRB46" s="11"/>
      <c r="DRC46" s="11"/>
      <c r="DRD46" s="11"/>
      <c r="DRE46" s="11"/>
      <c r="DRF46" s="11"/>
      <c r="DRG46" s="11"/>
      <c r="DRH46" s="11"/>
      <c r="DRI46" s="11"/>
      <c r="DRJ46" s="11"/>
      <c r="DRK46" s="11"/>
      <c r="DRL46" s="11"/>
      <c r="DRM46" s="11"/>
      <c r="DRN46" s="11"/>
      <c r="DRO46" s="11"/>
      <c r="DRP46" s="11"/>
      <c r="DRQ46" s="11"/>
      <c r="DRR46" s="11"/>
      <c r="DRS46" s="11"/>
      <c r="DRT46" s="11"/>
      <c r="DRU46" s="11"/>
      <c r="DRV46" s="11"/>
      <c r="DRW46" s="11"/>
      <c r="DRX46" s="11"/>
      <c r="DRY46" s="11"/>
      <c r="DRZ46" s="11"/>
      <c r="DSA46" s="11"/>
      <c r="DSB46" s="11"/>
      <c r="DSC46" s="11"/>
      <c r="DSD46" s="11"/>
      <c r="DSE46" s="11"/>
      <c r="DSF46" s="11"/>
      <c r="DSG46" s="11"/>
      <c r="DSH46" s="11"/>
      <c r="DSI46" s="11"/>
      <c r="DSJ46" s="11"/>
      <c r="DSK46" s="11"/>
      <c r="DSL46" s="11"/>
      <c r="DSM46" s="11"/>
      <c r="DSN46" s="11"/>
      <c r="DSO46" s="11"/>
      <c r="DSP46" s="11"/>
      <c r="DSQ46" s="11"/>
      <c r="DSR46" s="11"/>
      <c r="DSS46" s="11"/>
      <c r="DST46" s="11"/>
      <c r="DSU46" s="11"/>
      <c r="DSV46" s="11"/>
      <c r="DSW46" s="11"/>
      <c r="DSX46" s="11"/>
      <c r="DSY46" s="11"/>
      <c r="DSZ46" s="11"/>
      <c r="DTA46" s="11"/>
      <c r="DTB46" s="11"/>
      <c r="DTC46" s="11"/>
      <c r="DTD46" s="11"/>
      <c r="DTE46" s="11"/>
      <c r="DTF46" s="11"/>
      <c r="DTG46" s="11"/>
      <c r="DTH46" s="11"/>
      <c r="DTI46" s="11"/>
      <c r="DTJ46" s="11"/>
      <c r="DTK46" s="11"/>
      <c r="DTL46" s="11"/>
      <c r="DTM46" s="11"/>
      <c r="DTN46" s="11"/>
      <c r="DTO46" s="11"/>
      <c r="DTP46" s="11"/>
      <c r="DTQ46" s="11"/>
      <c r="DTR46" s="11"/>
      <c r="DTS46" s="11"/>
      <c r="DTT46" s="11"/>
      <c r="DTU46" s="11"/>
      <c r="DTV46" s="11"/>
      <c r="DTW46" s="11"/>
      <c r="DTX46" s="11"/>
      <c r="DTY46" s="11"/>
      <c r="DTZ46" s="11"/>
      <c r="DUA46" s="11"/>
      <c r="DUB46" s="11"/>
      <c r="DUC46" s="11"/>
      <c r="DUD46" s="11"/>
      <c r="DUE46" s="11"/>
      <c r="DUF46" s="11"/>
      <c r="DUG46" s="11"/>
      <c r="DUH46" s="11"/>
      <c r="DUI46" s="11"/>
      <c r="DUJ46" s="11"/>
      <c r="DUK46" s="11"/>
      <c r="DUL46" s="11"/>
      <c r="DUM46" s="11"/>
      <c r="DUN46" s="11"/>
      <c r="DUO46" s="11"/>
      <c r="DUP46" s="11"/>
      <c r="DUQ46" s="11"/>
      <c r="DUR46" s="11"/>
      <c r="DUS46" s="11"/>
      <c r="DUT46" s="11"/>
      <c r="DUU46" s="11"/>
      <c r="DUV46" s="11"/>
      <c r="DUW46" s="11"/>
      <c r="DUX46" s="11"/>
      <c r="DUY46" s="11"/>
      <c r="DUZ46" s="11"/>
      <c r="DVA46" s="11"/>
      <c r="DVB46" s="11"/>
      <c r="DVC46" s="11"/>
      <c r="DVD46" s="11"/>
      <c r="DVE46" s="11"/>
      <c r="DVF46" s="11"/>
      <c r="DVG46" s="11"/>
      <c r="DVH46" s="11"/>
      <c r="DVI46" s="11"/>
      <c r="DVJ46" s="11"/>
      <c r="DVK46" s="11"/>
      <c r="DVL46" s="11"/>
      <c r="DVM46" s="11"/>
      <c r="DVN46" s="11"/>
      <c r="DVO46" s="11"/>
      <c r="DVP46" s="11"/>
      <c r="DVQ46" s="11"/>
      <c r="DVR46" s="11"/>
      <c r="DVS46" s="11"/>
      <c r="DVT46" s="11"/>
      <c r="DVU46" s="11"/>
      <c r="DVV46" s="11"/>
      <c r="DVW46" s="11"/>
      <c r="DVX46" s="11"/>
      <c r="DVY46" s="11"/>
      <c r="DVZ46" s="11"/>
      <c r="DWA46" s="11"/>
      <c r="DWB46" s="11"/>
      <c r="DWC46" s="11"/>
      <c r="DWD46" s="11"/>
      <c r="DWE46" s="11"/>
      <c r="DWF46" s="11"/>
      <c r="DWG46" s="11"/>
      <c r="DWH46" s="11"/>
      <c r="DWI46" s="11"/>
      <c r="DWJ46" s="11"/>
      <c r="DWK46" s="11"/>
      <c r="DWL46" s="11"/>
      <c r="DWM46" s="11"/>
      <c r="DWN46" s="11"/>
      <c r="DWO46" s="11"/>
      <c r="DWP46" s="11"/>
      <c r="DWQ46" s="11"/>
      <c r="DWR46" s="11"/>
      <c r="DWS46" s="11"/>
      <c r="DWT46" s="11"/>
      <c r="DWU46" s="11"/>
      <c r="DWV46" s="11"/>
      <c r="DWW46" s="11"/>
      <c r="DWX46" s="11"/>
      <c r="DWY46" s="11"/>
      <c r="DWZ46" s="11"/>
      <c r="DXA46" s="11"/>
      <c r="DXB46" s="11"/>
      <c r="DXC46" s="11"/>
      <c r="DXD46" s="11"/>
      <c r="DXE46" s="11"/>
      <c r="DXF46" s="11"/>
      <c r="DXG46" s="11"/>
      <c r="DXH46" s="11"/>
      <c r="DXI46" s="11"/>
      <c r="DXJ46" s="11"/>
      <c r="DXK46" s="11"/>
      <c r="DXL46" s="11"/>
      <c r="DXM46" s="11"/>
      <c r="DXN46" s="11"/>
      <c r="DXO46" s="11"/>
      <c r="DXP46" s="11"/>
      <c r="DXQ46" s="11"/>
      <c r="DXR46" s="11"/>
      <c r="DXS46" s="11"/>
      <c r="DXT46" s="11"/>
      <c r="DXU46" s="11"/>
      <c r="DXV46" s="11"/>
      <c r="DXW46" s="11"/>
      <c r="DXX46" s="11"/>
      <c r="DXY46" s="11"/>
      <c r="DXZ46" s="11"/>
      <c r="DYA46" s="11"/>
      <c r="DYB46" s="11"/>
      <c r="DYC46" s="11"/>
      <c r="DYD46" s="11"/>
      <c r="DYE46" s="11"/>
      <c r="DYF46" s="11"/>
      <c r="DYG46" s="11"/>
      <c r="DYH46" s="11"/>
      <c r="DYI46" s="11"/>
      <c r="DYJ46" s="11"/>
      <c r="DYK46" s="11"/>
      <c r="DYL46" s="11"/>
      <c r="DYM46" s="11"/>
      <c r="DYN46" s="11"/>
      <c r="DYO46" s="11"/>
      <c r="DYP46" s="11"/>
      <c r="DYQ46" s="11"/>
      <c r="DYR46" s="11"/>
      <c r="DYS46" s="11"/>
      <c r="DYT46" s="11"/>
      <c r="DYU46" s="11"/>
      <c r="DYV46" s="11"/>
      <c r="DYW46" s="11"/>
      <c r="DYX46" s="11"/>
      <c r="DYY46" s="11"/>
      <c r="DYZ46" s="11"/>
      <c r="DZA46" s="11"/>
      <c r="DZB46" s="11"/>
      <c r="DZC46" s="11"/>
      <c r="DZD46" s="11"/>
      <c r="DZE46" s="11"/>
      <c r="DZF46" s="11"/>
      <c r="DZG46" s="11"/>
      <c r="DZH46" s="11"/>
      <c r="DZI46" s="11"/>
      <c r="DZJ46" s="11"/>
      <c r="DZK46" s="11"/>
      <c r="DZL46" s="11"/>
      <c r="DZM46" s="11"/>
      <c r="DZN46" s="11"/>
      <c r="DZO46" s="11"/>
      <c r="DZP46" s="11"/>
      <c r="DZQ46" s="11"/>
      <c r="DZR46" s="11"/>
      <c r="DZS46" s="11"/>
      <c r="DZT46" s="11"/>
      <c r="DZU46" s="11"/>
      <c r="DZV46" s="11"/>
      <c r="DZW46" s="11"/>
      <c r="DZX46" s="11"/>
      <c r="DZY46" s="11"/>
      <c r="DZZ46" s="11"/>
      <c r="EAA46" s="11"/>
      <c r="EAB46" s="11"/>
      <c r="EAC46" s="11"/>
      <c r="EAD46" s="11"/>
      <c r="EAE46" s="11"/>
      <c r="EAF46" s="11"/>
      <c r="EAG46" s="11"/>
      <c r="EAH46" s="11"/>
      <c r="EAI46" s="11"/>
      <c r="EAJ46" s="11"/>
      <c r="EAK46" s="11"/>
      <c r="EAL46" s="11"/>
      <c r="EAM46" s="11"/>
      <c r="EAN46" s="11"/>
      <c r="EAO46" s="11"/>
      <c r="EAP46" s="11"/>
      <c r="EAQ46" s="11"/>
      <c r="EAR46" s="11"/>
      <c r="EAS46" s="11"/>
      <c r="EAT46" s="11"/>
      <c r="EAU46" s="11"/>
      <c r="EAV46" s="11"/>
      <c r="EAW46" s="11"/>
      <c r="EAX46" s="11"/>
      <c r="EAY46" s="11"/>
      <c r="EAZ46" s="11"/>
      <c r="EBA46" s="11"/>
      <c r="EBB46" s="11"/>
      <c r="EBC46" s="11"/>
      <c r="EBD46" s="11"/>
      <c r="EBE46" s="11"/>
      <c r="EBF46" s="11"/>
      <c r="EBG46" s="11"/>
      <c r="EBH46" s="11"/>
      <c r="EBI46" s="11"/>
      <c r="EBJ46" s="11"/>
      <c r="EBK46" s="11"/>
      <c r="EBL46" s="11"/>
      <c r="EBM46" s="11"/>
      <c r="EBN46" s="11"/>
      <c r="EBO46" s="11"/>
      <c r="EBP46" s="11"/>
      <c r="EBQ46" s="11"/>
      <c r="EBR46" s="11"/>
      <c r="EBS46" s="11"/>
      <c r="EBT46" s="11"/>
      <c r="EBU46" s="11"/>
      <c r="EBV46" s="11"/>
      <c r="EBW46" s="11"/>
      <c r="EBX46" s="11"/>
      <c r="EBY46" s="11"/>
      <c r="EBZ46" s="11"/>
      <c r="ECA46" s="11"/>
      <c r="ECB46" s="11"/>
      <c r="ECC46" s="11"/>
      <c r="ECD46" s="11"/>
      <c r="ECE46" s="11"/>
      <c r="ECF46" s="11"/>
      <c r="ECG46" s="11"/>
      <c r="ECH46" s="11"/>
      <c r="ECI46" s="11"/>
      <c r="ECJ46" s="11"/>
      <c r="ECK46" s="11"/>
      <c r="ECL46" s="11"/>
      <c r="ECM46" s="11"/>
      <c r="ECN46" s="11"/>
      <c r="ECO46" s="11"/>
      <c r="ECP46" s="11"/>
      <c r="ECQ46" s="11"/>
      <c r="ECR46" s="11"/>
      <c r="ECS46" s="11"/>
      <c r="ECT46" s="11"/>
      <c r="ECU46" s="11"/>
      <c r="ECV46" s="11"/>
      <c r="ECW46" s="11"/>
      <c r="ECX46" s="11"/>
      <c r="ECY46" s="11"/>
      <c r="ECZ46" s="11"/>
      <c r="EDA46" s="11"/>
      <c r="EDB46" s="11"/>
      <c r="EDC46" s="11"/>
      <c r="EDD46" s="11"/>
      <c r="EDE46" s="11"/>
      <c r="EDF46" s="11"/>
      <c r="EDG46" s="11"/>
      <c r="EDH46" s="11"/>
      <c r="EDI46" s="11"/>
      <c r="EDJ46" s="11"/>
      <c r="EDK46" s="11"/>
      <c r="EDL46" s="11"/>
      <c r="EDM46" s="11"/>
      <c r="EDN46" s="11"/>
      <c r="EDO46" s="11"/>
      <c r="EDP46" s="11"/>
      <c r="EDQ46" s="11"/>
      <c r="EDR46" s="11"/>
      <c r="EDS46" s="11"/>
      <c r="EDT46" s="11"/>
      <c r="EDU46" s="11"/>
      <c r="EDV46" s="11"/>
      <c r="EDW46" s="11"/>
      <c r="EDX46" s="11"/>
      <c r="EDY46" s="11"/>
      <c r="EDZ46" s="11"/>
      <c r="EEA46" s="11"/>
      <c r="EEB46" s="11"/>
      <c r="EEC46" s="11"/>
      <c r="EED46" s="11"/>
      <c r="EEE46" s="11"/>
      <c r="EEF46" s="11"/>
      <c r="EEG46" s="11"/>
      <c r="EEH46" s="11"/>
      <c r="EEI46" s="11"/>
      <c r="EEJ46" s="11"/>
      <c r="EEK46" s="11"/>
      <c r="EEL46" s="11"/>
      <c r="EEM46" s="11"/>
      <c r="EEN46" s="11"/>
      <c r="EEO46" s="11"/>
      <c r="EEP46" s="11"/>
      <c r="EEQ46" s="11"/>
      <c r="EER46" s="11"/>
      <c r="EES46" s="11"/>
      <c r="EET46" s="11"/>
      <c r="EEU46" s="11"/>
      <c r="EEV46" s="11"/>
      <c r="EEW46" s="11"/>
      <c r="EEX46" s="11"/>
      <c r="EEY46" s="11"/>
      <c r="EEZ46" s="11"/>
      <c r="EFA46" s="11"/>
      <c r="EFB46" s="11"/>
      <c r="EFC46" s="11"/>
      <c r="EFD46" s="11"/>
      <c r="EFE46" s="11"/>
      <c r="EFF46" s="11"/>
      <c r="EFG46" s="11"/>
      <c r="EFH46" s="11"/>
      <c r="EFI46" s="11"/>
      <c r="EFJ46" s="11"/>
      <c r="EFK46" s="11"/>
      <c r="EFL46" s="11"/>
      <c r="EFM46" s="11"/>
      <c r="EFN46" s="11"/>
      <c r="EFO46" s="11"/>
      <c r="EFP46" s="11"/>
      <c r="EFQ46" s="11"/>
      <c r="EFR46" s="11"/>
      <c r="EFS46" s="11"/>
      <c r="EFT46" s="11"/>
      <c r="EFU46" s="11"/>
      <c r="EFV46" s="11"/>
      <c r="EFW46" s="11"/>
      <c r="EFX46" s="11"/>
      <c r="EFY46" s="11"/>
      <c r="EFZ46" s="11"/>
      <c r="EGA46" s="11"/>
      <c r="EGB46" s="11"/>
      <c r="EGC46" s="11"/>
      <c r="EGD46" s="11"/>
      <c r="EGE46" s="11"/>
      <c r="EGF46" s="11"/>
      <c r="EGG46" s="11"/>
      <c r="EGH46" s="11"/>
      <c r="EGI46" s="11"/>
      <c r="EGJ46" s="11"/>
      <c r="EGK46" s="11"/>
      <c r="EGL46" s="11"/>
      <c r="EGM46" s="11"/>
      <c r="EGN46" s="11"/>
      <c r="EGO46" s="11"/>
      <c r="EGP46" s="11"/>
      <c r="EGQ46" s="11"/>
      <c r="EGR46" s="11"/>
      <c r="EGS46" s="11"/>
      <c r="EGT46" s="11"/>
      <c r="EGU46" s="11"/>
      <c r="EGV46" s="11"/>
      <c r="EGW46" s="11"/>
      <c r="EGX46" s="11"/>
      <c r="EGY46" s="11"/>
      <c r="EGZ46" s="11"/>
      <c r="EHA46" s="11"/>
      <c r="EHB46" s="11"/>
      <c r="EHC46" s="11"/>
      <c r="EHD46" s="11"/>
      <c r="EHE46" s="11"/>
      <c r="EHF46" s="11"/>
      <c r="EHG46" s="11"/>
      <c r="EHH46" s="11"/>
      <c r="EHI46" s="11"/>
      <c r="EHJ46" s="11"/>
      <c r="EHK46" s="11"/>
      <c r="EHL46" s="11"/>
      <c r="EHM46" s="11"/>
      <c r="EHN46" s="11"/>
      <c r="EHO46" s="11"/>
      <c r="EHP46" s="11"/>
      <c r="EHQ46" s="11"/>
      <c r="EHR46" s="11"/>
      <c r="EHS46" s="11"/>
      <c r="EHT46" s="11"/>
      <c r="EHU46" s="11"/>
      <c r="EHV46" s="11"/>
      <c r="EHW46" s="11"/>
      <c r="EHX46" s="11"/>
      <c r="EHY46" s="11"/>
      <c r="EHZ46" s="11"/>
      <c r="EIA46" s="11"/>
      <c r="EIB46" s="11"/>
      <c r="EIC46" s="11"/>
      <c r="EID46" s="11"/>
      <c r="EIE46" s="11"/>
      <c r="EIF46" s="11"/>
      <c r="EIG46" s="11"/>
      <c r="EIH46" s="11"/>
      <c r="EII46" s="11"/>
      <c r="EIJ46" s="11"/>
      <c r="EIK46" s="11"/>
      <c r="EIL46" s="11"/>
      <c r="EIM46" s="11"/>
      <c r="EIN46" s="11"/>
      <c r="EIO46" s="11"/>
      <c r="EIP46" s="11"/>
      <c r="EIQ46" s="11"/>
      <c r="EIR46" s="11"/>
      <c r="EIS46" s="11"/>
      <c r="EIT46" s="11"/>
      <c r="EIU46" s="11"/>
      <c r="EIV46" s="11"/>
      <c r="EIW46" s="11"/>
      <c r="EIX46" s="11"/>
      <c r="EIY46" s="11"/>
      <c r="EIZ46" s="11"/>
      <c r="EJA46" s="11"/>
      <c r="EJB46" s="11"/>
      <c r="EJC46" s="11"/>
      <c r="EJD46" s="11"/>
      <c r="EJE46" s="11"/>
      <c r="EJF46" s="11"/>
      <c r="EJG46" s="11"/>
      <c r="EJH46" s="11"/>
      <c r="EJI46" s="11"/>
      <c r="EJJ46" s="11"/>
      <c r="EJK46" s="11"/>
      <c r="EJL46" s="11"/>
      <c r="EJM46" s="11"/>
      <c r="EJN46" s="11"/>
      <c r="EJO46" s="11"/>
      <c r="EJP46" s="11"/>
      <c r="EJQ46" s="11"/>
      <c r="EJR46" s="11"/>
      <c r="EJS46" s="11"/>
      <c r="EJT46" s="11"/>
      <c r="EJU46" s="11"/>
      <c r="EJV46" s="11"/>
      <c r="EJW46" s="11"/>
      <c r="EJX46" s="11"/>
      <c r="EJY46" s="11"/>
      <c r="EJZ46" s="11"/>
      <c r="EKA46" s="11"/>
      <c r="EKB46" s="11"/>
      <c r="EKC46" s="11"/>
      <c r="EKD46" s="11"/>
      <c r="EKE46" s="11"/>
      <c r="EKF46" s="11"/>
      <c r="EKG46" s="11"/>
      <c r="EKH46" s="11"/>
      <c r="EKI46" s="11"/>
      <c r="EKJ46" s="11"/>
      <c r="EKK46" s="11"/>
      <c r="EKL46" s="11"/>
      <c r="EKM46" s="11"/>
      <c r="EKN46" s="11"/>
      <c r="EKO46" s="11"/>
      <c r="EKP46" s="11"/>
      <c r="EKQ46" s="11"/>
      <c r="EKR46" s="11"/>
      <c r="EKS46" s="11"/>
      <c r="EKT46" s="11"/>
      <c r="EKU46" s="11"/>
      <c r="EKV46" s="11"/>
      <c r="EKW46" s="11"/>
      <c r="EKX46" s="11"/>
      <c r="EKY46" s="11"/>
      <c r="EKZ46" s="11"/>
      <c r="ELA46" s="11"/>
      <c r="ELB46" s="11"/>
      <c r="ELC46" s="11"/>
      <c r="ELD46" s="11"/>
      <c r="ELE46" s="11"/>
      <c r="ELF46" s="11"/>
      <c r="ELG46" s="11"/>
      <c r="ELH46" s="11"/>
      <c r="ELI46" s="11"/>
      <c r="ELJ46" s="11"/>
      <c r="ELK46" s="11"/>
      <c r="ELL46" s="11"/>
      <c r="ELM46" s="11"/>
      <c r="ELN46" s="11"/>
      <c r="ELO46" s="11"/>
      <c r="ELP46" s="11"/>
      <c r="ELQ46" s="11"/>
      <c r="ELR46" s="11"/>
      <c r="ELS46" s="11"/>
      <c r="ELT46" s="11"/>
      <c r="ELU46" s="11"/>
      <c r="ELV46" s="11"/>
      <c r="ELW46" s="11"/>
      <c r="ELX46" s="11"/>
      <c r="ELY46" s="11"/>
      <c r="ELZ46" s="11"/>
      <c r="EMA46" s="11"/>
      <c r="EMB46" s="11"/>
      <c r="EMC46" s="11"/>
      <c r="EMD46" s="11"/>
      <c r="EME46" s="11"/>
      <c r="EMF46" s="11"/>
      <c r="EMG46" s="11"/>
      <c r="EMH46" s="11"/>
      <c r="EMI46" s="11"/>
      <c r="EMJ46" s="11"/>
      <c r="EMK46" s="11"/>
      <c r="EML46" s="11"/>
      <c r="EMM46" s="11"/>
      <c r="EMN46" s="11"/>
      <c r="EMO46" s="11"/>
      <c r="EMP46" s="11"/>
      <c r="EMQ46" s="11"/>
      <c r="EMR46" s="11"/>
      <c r="EMS46" s="11"/>
      <c r="EMT46" s="11"/>
      <c r="EMU46" s="11"/>
      <c r="EMV46" s="11"/>
      <c r="EMW46" s="11"/>
      <c r="EMX46" s="11"/>
      <c r="EMY46" s="11"/>
      <c r="EMZ46" s="11"/>
      <c r="ENA46" s="11"/>
      <c r="ENB46" s="11"/>
      <c r="ENC46" s="11"/>
      <c r="END46" s="11"/>
      <c r="ENE46" s="11"/>
      <c r="ENF46" s="11"/>
      <c r="ENG46" s="11"/>
      <c r="ENH46" s="11"/>
      <c r="ENI46" s="11"/>
      <c r="ENJ46" s="11"/>
      <c r="ENK46" s="11"/>
      <c r="ENL46" s="11"/>
      <c r="ENM46" s="11"/>
      <c r="ENN46" s="11"/>
      <c r="ENO46" s="11"/>
      <c r="ENP46" s="11"/>
      <c r="ENQ46" s="11"/>
      <c r="ENR46" s="11"/>
      <c r="ENS46" s="11"/>
      <c r="ENT46" s="11"/>
      <c r="ENU46" s="11"/>
      <c r="ENV46" s="11"/>
      <c r="ENW46" s="11"/>
      <c r="ENX46" s="11"/>
      <c r="ENY46" s="11"/>
      <c r="ENZ46" s="11"/>
      <c r="EOA46" s="11"/>
      <c r="EOB46" s="11"/>
      <c r="EOC46" s="11"/>
      <c r="EOD46" s="11"/>
      <c r="EOE46" s="11"/>
      <c r="EOF46" s="11"/>
      <c r="EOG46" s="11"/>
      <c r="EOH46" s="11"/>
      <c r="EOI46" s="11"/>
      <c r="EOJ46" s="11"/>
      <c r="EOK46" s="11"/>
      <c r="EOL46" s="11"/>
      <c r="EOM46" s="11"/>
      <c r="EON46" s="11"/>
      <c r="EOO46" s="11"/>
      <c r="EOP46" s="11"/>
      <c r="EOQ46" s="11"/>
      <c r="EOR46" s="11"/>
      <c r="EOS46" s="11"/>
      <c r="EOT46" s="11"/>
      <c r="EOU46" s="11"/>
      <c r="EOV46" s="11"/>
      <c r="EOW46" s="11"/>
      <c r="EOX46" s="11"/>
      <c r="EOY46" s="11"/>
      <c r="EOZ46" s="11"/>
      <c r="EPA46" s="11"/>
      <c r="EPB46" s="11"/>
      <c r="EPC46" s="11"/>
      <c r="EPD46" s="11"/>
      <c r="EPE46" s="11"/>
      <c r="EPF46" s="11"/>
      <c r="EPG46" s="11"/>
      <c r="EPH46" s="11"/>
      <c r="EPI46" s="11"/>
      <c r="EPJ46" s="11"/>
      <c r="EPK46" s="11"/>
      <c r="EPL46" s="11"/>
      <c r="EPM46" s="11"/>
      <c r="EPN46" s="11"/>
      <c r="EPO46" s="11"/>
      <c r="EPP46" s="11"/>
      <c r="EPQ46" s="11"/>
      <c r="EPR46" s="11"/>
      <c r="EPS46" s="11"/>
      <c r="EPT46" s="11"/>
      <c r="EPU46" s="11"/>
      <c r="EPV46" s="11"/>
      <c r="EPW46" s="11"/>
      <c r="EPX46" s="11"/>
      <c r="EPY46" s="11"/>
      <c r="EPZ46" s="11"/>
      <c r="EQA46" s="11"/>
      <c r="EQB46" s="11"/>
      <c r="EQC46" s="11"/>
      <c r="EQD46" s="11"/>
      <c r="EQE46" s="11"/>
      <c r="EQF46" s="11"/>
      <c r="EQG46" s="11"/>
      <c r="EQH46" s="11"/>
      <c r="EQI46" s="11"/>
      <c r="EQJ46" s="11"/>
      <c r="EQK46" s="11"/>
      <c r="EQL46" s="11"/>
      <c r="EQM46" s="11"/>
      <c r="EQN46" s="11"/>
      <c r="EQO46" s="11"/>
      <c r="EQP46" s="11"/>
      <c r="EQQ46" s="11"/>
      <c r="EQR46" s="11"/>
      <c r="EQS46" s="11"/>
      <c r="EQT46" s="11"/>
      <c r="EQU46" s="11"/>
      <c r="EQV46" s="11"/>
      <c r="EQW46" s="11"/>
      <c r="EQX46" s="11"/>
      <c r="EQY46" s="11"/>
      <c r="EQZ46" s="11"/>
      <c r="ERA46" s="11"/>
      <c r="ERB46" s="11"/>
      <c r="ERC46" s="11"/>
      <c r="ERD46" s="11"/>
      <c r="ERE46" s="11"/>
      <c r="ERF46" s="11"/>
      <c r="ERG46" s="11"/>
      <c r="ERH46" s="11"/>
      <c r="ERI46" s="11"/>
      <c r="ERJ46" s="11"/>
      <c r="ERK46" s="11"/>
      <c r="ERL46" s="11"/>
      <c r="ERM46" s="11"/>
      <c r="ERN46" s="11"/>
      <c r="ERO46" s="11"/>
      <c r="ERP46" s="11"/>
      <c r="ERQ46" s="11"/>
      <c r="ERR46" s="11"/>
      <c r="ERS46" s="11"/>
      <c r="ERT46" s="11"/>
      <c r="ERU46" s="11"/>
      <c r="ERV46" s="11"/>
      <c r="ERW46" s="11"/>
      <c r="ERX46" s="11"/>
      <c r="ERY46" s="11"/>
      <c r="ERZ46" s="11"/>
      <c r="ESA46" s="11"/>
      <c r="ESB46" s="11"/>
      <c r="ESC46" s="11"/>
      <c r="ESD46" s="11"/>
      <c r="ESE46" s="11"/>
      <c r="ESF46" s="11"/>
      <c r="ESG46" s="11"/>
      <c r="ESH46" s="11"/>
      <c r="ESI46" s="11"/>
      <c r="ESJ46" s="11"/>
      <c r="ESK46" s="11"/>
      <c r="ESL46" s="11"/>
      <c r="ESM46" s="11"/>
      <c r="ESN46" s="11"/>
      <c r="ESO46" s="11"/>
      <c r="ESP46" s="11"/>
      <c r="ESQ46" s="11"/>
      <c r="ESR46" s="11"/>
      <c r="ESS46" s="11"/>
      <c r="EST46" s="11"/>
      <c r="ESU46" s="11"/>
      <c r="ESV46" s="11"/>
      <c r="ESW46" s="11"/>
      <c r="ESX46" s="11"/>
      <c r="ESY46" s="11"/>
      <c r="ESZ46" s="11"/>
      <c r="ETA46" s="11"/>
      <c r="ETB46" s="11"/>
      <c r="ETC46" s="11"/>
      <c r="ETD46" s="11"/>
      <c r="ETE46" s="11"/>
      <c r="ETF46" s="11"/>
      <c r="ETG46" s="11"/>
      <c r="ETH46" s="11"/>
      <c r="ETI46" s="11"/>
      <c r="ETJ46" s="11"/>
      <c r="ETK46" s="11"/>
      <c r="ETL46" s="11"/>
      <c r="ETM46" s="11"/>
      <c r="ETN46" s="11"/>
      <c r="ETO46" s="11"/>
      <c r="ETP46" s="11"/>
      <c r="ETQ46" s="11"/>
      <c r="ETR46" s="11"/>
      <c r="ETS46" s="11"/>
      <c r="ETT46" s="11"/>
      <c r="ETU46" s="11"/>
      <c r="ETV46" s="11"/>
      <c r="ETW46" s="11"/>
      <c r="ETX46" s="11"/>
      <c r="ETY46" s="11"/>
      <c r="ETZ46" s="11"/>
      <c r="EUA46" s="11"/>
      <c r="EUB46" s="11"/>
      <c r="EUC46" s="11"/>
      <c r="EUD46" s="11"/>
      <c r="EUE46" s="11"/>
      <c r="EUF46" s="11"/>
      <c r="EUG46" s="11"/>
      <c r="EUH46" s="11"/>
      <c r="EUI46" s="11"/>
      <c r="EUJ46" s="11"/>
      <c r="EUK46" s="11"/>
      <c r="EUL46" s="11"/>
      <c r="EUM46" s="11"/>
      <c r="EUN46" s="11"/>
      <c r="EUO46" s="11"/>
      <c r="EUP46" s="11"/>
      <c r="EUQ46" s="11"/>
      <c r="EUR46" s="11"/>
      <c r="EUS46" s="11"/>
      <c r="EUT46" s="11"/>
      <c r="EUU46" s="11"/>
      <c r="EUV46" s="11"/>
      <c r="EUW46" s="11"/>
      <c r="EUX46" s="11"/>
      <c r="EUY46" s="11"/>
      <c r="EUZ46" s="11"/>
      <c r="EVA46" s="11"/>
      <c r="EVB46" s="11"/>
      <c r="EVC46" s="11"/>
      <c r="EVD46" s="11"/>
      <c r="EVE46" s="11"/>
      <c r="EVF46" s="11"/>
      <c r="EVG46" s="11"/>
      <c r="EVH46" s="11"/>
      <c r="EVI46" s="11"/>
      <c r="EVJ46" s="11"/>
      <c r="EVK46" s="11"/>
      <c r="EVL46" s="11"/>
      <c r="EVM46" s="11"/>
      <c r="EVN46" s="11"/>
      <c r="EVO46" s="11"/>
      <c r="EVP46" s="11"/>
      <c r="EVQ46" s="11"/>
      <c r="EVR46" s="11"/>
      <c r="EVS46" s="11"/>
      <c r="EVT46" s="11"/>
      <c r="EVU46" s="11"/>
      <c r="EVV46" s="11"/>
      <c r="EVW46" s="11"/>
      <c r="EVX46" s="11"/>
      <c r="EVY46" s="11"/>
      <c r="EVZ46" s="11"/>
      <c r="EWA46" s="11"/>
      <c r="EWB46" s="11"/>
      <c r="EWC46" s="11"/>
      <c r="EWD46" s="11"/>
      <c r="EWE46" s="11"/>
      <c r="EWF46" s="11"/>
      <c r="EWG46" s="11"/>
      <c r="EWH46" s="11"/>
      <c r="EWI46" s="11"/>
      <c r="EWJ46" s="11"/>
      <c r="EWK46" s="11"/>
      <c r="EWL46" s="11"/>
      <c r="EWM46" s="11"/>
      <c r="EWN46" s="11"/>
      <c r="EWO46" s="11"/>
      <c r="EWP46" s="11"/>
      <c r="EWQ46" s="11"/>
      <c r="EWR46" s="11"/>
      <c r="EWS46" s="11"/>
      <c r="EWT46" s="11"/>
      <c r="EWU46" s="11"/>
      <c r="EWV46" s="11"/>
      <c r="EWW46" s="11"/>
      <c r="EWX46" s="11"/>
      <c r="EWY46" s="11"/>
      <c r="EWZ46" s="11"/>
      <c r="EXA46" s="11"/>
      <c r="EXB46" s="11"/>
      <c r="EXC46" s="11"/>
      <c r="EXD46" s="11"/>
      <c r="EXE46" s="11"/>
      <c r="EXF46" s="11"/>
      <c r="EXG46" s="11"/>
      <c r="EXH46" s="11"/>
      <c r="EXI46" s="11"/>
      <c r="EXJ46" s="11"/>
      <c r="EXK46" s="11"/>
      <c r="EXL46" s="11"/>
      <c r="EXM46" s="11"/>
      <c r="EXN46" s="11"/>
      <c r="EXO46" s="11"/>
      <c r="EXP46" s="11"/>
      <c r="EXQ46" s="11"/>
      <c r="EXR46" s="11"/>
      <c r="EXS46" s="11"/>
      <c r="EXT46" s="11"/>
      <c r="EXU46" s="11"/>
      <c r="EXV46" s="11"/>
      <c r="EXW46" s="11"/>
      <c r="EXX46" s="11"/>
      <c r="EXY46" s="11"/>
      <c r="EXZ46" s="11"/>
      <c r="EYA46" s="11"/>
      <c r="EYB46" s="11"/>
      <c r="EYC46" s="11"/>
      <c r="EYD46" s="11"/>
      <c r="EYE46" s="11"/>
      <c r="EYF46" s="11"/>
      <c r="EYG46" s="11"/>
      <c r="EYH46" s="11"/>
      <c r="EYI46" s="11"/>
      <c r="EYJ46" s="11"/>
      <c r="EYK46" s="11"/>
      <c r="EYL46" s="11"/>
      <c r="EYM46" s="11"/>
      <c r="EYN46" s="11"/>
      <c r="EYO46" s="11"/>
      <c r="EYP46" s="11"/>
      <c r="EYQ46" s="11"/>
      <c r="EYR46" s="11"/>
      <c r="EYS46" s="11"/>
      <c r="EYT46" s="11"/>
      <c r="EYU46" s="11"/>
      <c r="EYV46" s="11"/>
      <c r="EYW46" s="11"/>
      <c r="EYX46" s="11"/>
      <c r="EYY46" s="11"/>
      <c r="EYZ46" s="11"/>
      <c r="EZA46" s="11"/>
      <c r="EZB46" s="11"/>
      <c r="EZC46" s="11"/>
      <c r="EZD46" s="11"/>
      <c r="EZE46" s="11"/>
      <c r="EZF46" s="11"/>
      <c r="EZG46" s="11"/>
      <c r="EZH46" s="11"/>
      <c r="EZI46" s="11"/>
      <c r="EZJ46" s="11"/>
      <c r="EZK46" s="11"/>
      <c r="EZL46" s="11"/>
      <c r="EZM46" s="11"/>
      <c r="EZN46" s="11"/>
      <c r="EZO46" s="11"/>
      <c r="EZP46" s="11"/>
      <c r="EZQ46" s="11"/>
      <c r="EZR46" s="11"/>
      <c r="EZS46" s="11"/>
      <c r="EZT46" s="11"/>
      <c r="EZU46" s="11"/>
      <c r="EZV46" s="11"/>
      <c r="EZW46" s="11"/>
      <c r="EZX46" s="11"/>
      <c r="EZY46" s="11"/>
      <c r="EZZ46" s="11"/>
      <c r="FAA46" s="11"/>
      <c r="FAB46" s="11"/>
      <c r="FAC46" s="11"/>
      <c r="FAD46" s="11"/>
      <c r="FAE46" s="11"/>
      <c r="FAF46" s="11"/>
      <c r="FAG46" s="11"/>
      <c r="FAH46" s="11"/>
      <c r="FAI46" s="11"/>
      <c r="FAJ46" s="11"/>
      <c r="FAK46" s="11"/>
      <c r="FAL46" s="11"/>
      <c r="FAM46" s="11"/>
      <c r="FAN46" s="11"/>
      <c r="FAO46" s="11"/>
      <c r="FAP46" s="11"/>
      <c r="FAQ46" s="11"/>
      <c r="FAR46" s="11"/>
      <c r="FAS46" s="11"/>
      <c r="FAT46" s="11"/>
      <c r="FAU46" s="11"/>
      <c r="FAV46" s="11"/>
      <c r="FAW46" s="11"/>
      <c r="FAX46" s="11"/>
      <c r="FAY46" s="11"/>
      <c r="FAZ46" s="11"/>
      <c r="FBA46" s="11"/>
      <c r="FBB46" s="11"/>
      <c r="FBC46" s="11"/>
      <c r="FBD46" s="11"/>
      <c r="FBE46" s="11"/>
      <c r="FBF46" s="11"/>
      <c r="FBG46" s="11"/>
      <c r="FBH46" s="11"/>
      <c r="FBI46" s="11"/>
      <c r="FBJ46" s="11"/>
      <c r="FBK46" s="11"/>
      <c r="FBL46" s="11"/>
      <c r="FBM46" s="11"/>
      <c r="FBN46" s="11"/>
      <c r="FBO46" s="11"/>
      <c r="FBP46" s="11"/>
      <c r="FBQ46" s="11"/>
      <c r="FBR46" s="11"/>
      <c r="FBS46" s="11"/>
      <c r="FBT46" s="11"/>
      <c r="FBU46" s="11"/>
      <c r="FBV46" s="11"/>
      <c r="FBW46" s="11"/>
      <c r="FBX46" s="11"/>
      <c r="FBY46" s="11"/>
      <c r="FBZ46" s="11"/>
      <c r="FCA46" s="11"/>
      <c r="FCB46" s="11"/>
      <c r="FCC46" s="11"/>
      <c r="FCD46" s="11"/>
      <c r="FCE46" s="11"/>
      <c r="FCF46" s="11"/>
      <c r="FCG46" s="11"/>
      <c r="FCH46" s="11"/>
      <c r="FCI46" s="11"/>
      <c r="FCJ46" s="11"/>
      <c r="FCK46" s="11"/>
      <c r="FCL46" s="11"/>
      <c r="FCM46" s="11"/>
      <c r="FCN46" s="11"/>
      <c r="FCO46" s="11"/>
      <c r="FCP46" s="11"/>
      <c r="FCQ46" s="11"/>
      <c r="FCR46" s="11"/>
      <c r="FCS46" s="11"/>
      <c r="FCT46" s="11"/>
      <c r="FCU46" s="11"/>
      <c r="FCV46" s="11"/>
      <c r="FCW46" s="11"/>
      <c r="FCX46" s="11"/>
      <c r="FCY46" s="11"/>
      <c r="FCZ46" s="11"/>
      <c r="FDA46" s="11"/>
      <c r="FDB46" s="11"/>
      <c r="FDC46" s="11"/>
      <c r="FDD46" s="11"/>
      <c r="FDE46" s="11"/>
      <c r="FDF46" s="11"/>
      <c r="FDG46" s="11"/>
      <c r="FDH46" s="11"/>
      <c r="FDI46" s="11"/>
      <c r="FDJ46" s="11"/>
      <c r="FDK46" s="11"/>
      <c r="FDL46" s="11"/>
      <c r="FDM46" s="11"/>
      <c r="FDN46" s="11"/>
      <c r="FDO46" s="11"/>
      <c r="FDP46" s="11"/>
      <c r="FDQ46" s="11"/>
      <c r="FDR46" s="11"/>
      <c r="FDS46" s="11"/>
      <c r="FDT46" s="11"/>
      <c r="FDU46" s="11"/>
      <c r="FDV46" s="11"/>
      <c r="FDW46" s="11"/>
      <c r="FDX46" s="11"/>
      <c r="FDY46" s="11"/>
      <c r="FDZ46" s="11"/>
      <c r="FEA46" s="11"/>
      <c r="FEB46" s="11"/>
      <c r="FEC46" s="11"/>
      <c r="FED46" s="11"/>
      <c r="FEE46" s="11"/>
      <c r="FEF46" s="11"/>
      <c r="FEG46" s="11"/>
      <c r="FEH46" s="11"/>
      <c r="FEI46" s="11"/>
      <c r="FEJ46" s="11"/>
      <c r="FEK46" s="11"/>
      <c r="FEL46" s="11"/>
      <c r="FEM46" s="11"/>
      <c r="FEN46" s="11"/>
      <c r="FEO46" s="11"/>
      <c r="FEP46" s="11"/>
      <c r="FEQ46" s="11"/>
      <c r="FER46" s="11"/>
      <c r="FES46" s="11"/>
      <c r="FET46" s="11"/>
      <c r="FEU46" s="11"/>
      <c r="FEV46" s="11"/>
      <c r="FEW46" s="11"/>
      <c r="FEX46" s="11"/>
      <c r="FEY46" s="11"/>
      <c r="FEZ46" s="11"/>
      <c r="FFA46" s="11"/>
      <c r="FFB46" s="11"/>
      <c r="FFC46" s="11"/>
      <c r="FFD46" s="11"/>
      <c r="FFE46" s="11"/>
      <c r="FFF46" s="11"/>
      <c r="FFG46" s="11"/>
      <c r="FFH46" s="11"/>
      <c r="FFI46" s="11"/>
      <c r="FFJ46" s="11"/>
      <c r="FFK46" s="11"/>
      <c r="FFL46" s="11"/>
      <c r="FFM46" s="11"/>
      <c r="FFN46" s="11"/>
      <c r="FFO46" s="11"/>
      <c r="FFP46" s="11"/>
      <c r="FFQ46" s="11"/>
      <c r="FFR46" s="11"/>
      <c r="FFS46" s="11"/>
      <c r="FFT46" s="11"/>
      <c r="FFU46" s="11"/>
      <c r="FFV46" s="11"/>
      <c r="FFW46" s="11"/>
      <c r="FFX46" s="11"/>
      <c r="FFY46" s="11"/>
      <c r="FFZ46" s="11"/>
      <c r="FGA46" s="11"/>
      <c r="FGB46" s="11"/>
      <c r="FGC46" s="11"/>
      <c r="FGD46" s="11"/>
      <c r="FGE46" s="11"/>
      <c r="FGF46" s="11"/>
      <c r="FGG46" s="11"/>
      <c r="FGH46" s="11"/>
      <c r="FGI46" s="11"/>
      <c r="FGJ46" s="11"/>
      <c r="FGK46" s="11"/>
      <c r="FGL46" s="11"/>
      <c r="FGM46" s="11"/>
      <c r="FGN46" s="11"/>
      <c r="FGO46" s="11"/>
      <c r="FGP46" s="11"/>
      <c r="FGQ46" s="11"/>
      <c r="FGR46" s="11"/>
      <c r="FGS46" s="11"/>
      <c r="FGT46" s="11"/>
      <c r="FGU46" s="11"/>
      <c r="FGV46" s="11"/>
      <c r="FGW46" s="11"/>
      <c r="FGX46" s="11"/>
      <c r="FGY46" s="11"/>
      <c r="FGZ46" s="11"/>
      <c r="FHA46" s="11"/>
      <c r="FHB46" s="11"/>
      <c r="FHC46" s="11"/>
      <c r="FHD46" s="11"/>
      <c r="FHE46" s="11"/>
      <c r="FHF46" s="11"/>
      <c r="FHG46" s="11"/>
      <c r="FHH46" s="11"/>
      <c r="FHI46" s="11"/>
      <c r="FHJ46" s="11"/>
      <c r="FHK46" s="11"/>
      <c r="FHL46" s="11"/>
      <c r="FHM46" s="11"/>
      <c r="FHN46" s="11"/>
      <c r="FHO46" s="11"/>
      <c r="FHP46" s="11"/>
      <c r="FHQ46" s="11"/>
      <c r="FHR46" s="11"/>
      <c r="FHS46" s="11"/>
      <c r="FHT46" s="11"/>
      <c r="FHU46" s="11"/>
      <c r="FHV46" s="11"/>
      <c r="FHW46" s="11"/>
      <c r="FHX46" s="11"/>
      <c r="FHY46" s="11"/>
      <c r="FHZ46" s="11"/>
      <c r="FIA46" s="11"/>
      <c r="FIB46" s="11"/>
      <c r="FIC46" s="11"/>
      <c r="FID46" s="11"/>
      <c r="FIE46" s="11"/>
      <c r="FIF46" s="11"/>
      <c r="FIG46" s="11"/>
      <c r="FIH46" s="11"/>
      <c r="FII46" s="11"/>
      <c r="FIJ46" s="11"/>
      <c r="FIK46" s="11"/>
      <c r="FIL46" s="11"/>
      <c r="FIM46" s="11"/>
      <c r="FIN46" s="11"/>
      <c r="FIO46" s="11"/>
      <c r="FIP46" s="11"/>
      <c r="FIQ46" s="11"/>
      <c r="FIR46" s="11"/>
      <c r="FIS46" s="11"/>
      <c r="FIT46" s="11"/>
      <c r="FIU46" s="11"/>
      <c r="FIV46" s="11"/>
      <c r="FIW46" s="11"/>
      <c r="FIX46" s="11"/>
      <c r="FIY46" s="11"/>
      <c r="FIZ46" s="11"/>
      <c r="FJA46" s="11"/>
      <c r="FJB46" s="11"/>
      <c r="FJC46" s="11"/>
      <c r="FJD46" s="11"/>
      <c r="FJE46" s="11"/>
      <c r="FJF46" s="11"/>
      <c r="FJG46" s="11"/>
      <c r="FJH46" s="11"/>
      <c r="FJI46" s="11"/>
      <c r="FJJ46" s="11"/>
      <c r="FJK46" s="11"/>
      <c r="FJL46" s="11"/>
      <c r="FJM46" s="11"/>
      <c r="FJN46" s="11"/>
      <c r="FJO46" s="11"/>
      <c r="FJP46" s="11"/>
      <c r="FJQ46" s="11"/>
      <c r="FJR46" s="11"/>
      <c r="FJS46" s="11"/>
      <c r="FJT46" s="11"/>
      <c r="FJU46" s="11"/>
      <c r="FJV46" s="11"/>
      <c r="FJW46" s="11"/>
      <c r="FJX46" s="11"/>
      <c r="FJY46" s="11"/>
      <c r="FJZ46" s="11"/>
      <c r="FKA46" s="11"/>
      <c r="FKB46" s="11"/>
      <c r="FKC46" s="11"/>
      <c r="FKD46" s="11"/>
      <c r="FKE46" s="11"/>
      <c r="FKF46" s="11"/>
      <c r="FKG46" s="11"/>
      <c r="FKH46" s="11"/>
      <c r="FKI46" s="11"/>
      <c r="FKJ46" s="11"/>
      <c r="FKK46" s="11"/>
      <c r="FKL46" s="11"/>
      <c r="FKM46" s="11"/>
      <c r="FKN46" s="11"/>
      <c r="FKO46" s="11"/>
      <c r="FKP46" s="11"/>
      <c r="FKQ46" s="11"/>
      <c r="FKR46" s="11"/>
      <c r="FKS46" s="11"/>
      <c r="FKT46" s="11"/>
      <c r="FKU46" s="11"/>
      <c r="FKV46" s="11"/>
      <c r="FKW46" s="11"/>
      <c r="FKX46" s="11"/>
      <c r="FKY46" s="11"/>
      <c r="FKZ46" s="11"/>
      <c r="FLA46" s="11"/>
      <c r="FLB46" s="11"/>
      <c r="FLC46" s="11"/>
      <c r="FLD46" s="11"/>
      <c r="FLE46" s="11"/>
      <c r="FLF46" s="11"/>
      <c r="FLG46" s="11"/>
      <c r="FLH46" s="11"/>
      <c r="FLI46" s="11"/>
      <c r="FLJ46" s="11"/>
      <c r="FLK46" s="11"/>
      <c r="FLL46" s="11"/>
      <c r="FLM46" s="11"/>
      <c r="FLN46" s="11"/>
      <c r="FLO46" s="11"/>
      <c r="FLP46" s="11"/>
      <c r="FLQ46" s="11"/>
      <c r="FLR46" s="11"/>
      <c r="FLS46" s="11"/>
      <c r="FLT46" s="11"/>
      <c r="FLU46" s="11"/>
      <c r="FLV46" s="11"/>
      <c r="FLW46" s="11"/>
      <c r="FLX46" s="11"/>
      <c r="FLY46" s="11"/>
      <c r="FLZ46" s="11"/>
      <c r="FMA46" s="11"/>
      <c r="FMB46" s="11"/>
      <c r="FMC46" s="11"/>
      <c r="FMD46" s="11"/>
      <c r="FME46" s="11"/>
      <c r="FMF46" s="11"/>
      <c r="FMG46" s="11"/>
      <c r="FMH46" s="11"/>
      <c r="FMI46" s="11"/>
      <c r="FMJ46" s="11"/>
      <c r="FMK46" s="11"/>
      <c r="FML46" s="11"/>
      <c r="FMM46" s="11"/>
      <c r="FMN46" s="11"/>
      <c r="FMO46" s="11"/>
      <c r="FMP46" s="11"/>
      <c r="FMQ46" s="11"/>
      <c r="FMR46" s="11"/>
      <c r="FMS46" s="11"/>
      <c r="FMT46" s="11"/>
      <c r="FMU46" s="11"/>
      <c r="FMV46" s="11"/>
      <c r="FMW46" s="11"/>
      <c r="FMX46" s="11"/>
      <c r="FMY46" s="11"/>
      <c r="FMZ46" s="11"/>
      <c r="FNA46" s="11"/>
      <c r="FNB46" s="11"/>
      <c r="FNC46" s="11"/>
      <c r="FND46" s="11"/>
      <c r="FNE46" s="11"/>
      <c r="FNF46" s="11"/>
      <c r="FNG46" s="11"/>
      <c r="FNH46" s="11"/>
      <c r="FNI46" s="11"/>
      <c r="FNJ46" s="11"/>
      <c r="FNK46" s="11"/>
      <c r="FNL46" s="11"/>
      <c r="FNM46" s="11"/>
      <c r="FNN46" s="11"/>
      <c r="FNO46" s="11"/>
      <c r="FNP46" s="11"/>
      <c r="FNQ46" s="11"/>
      <c r="FNR46" s="11"/>
      <c r="FNS46" s="11"/>
      <c r="FNT46" s="11"/>
      <c r="FNU46" s="11"/>
      <c r="FNV46" s="11"/>
      <c r="FNW46" s="11"/>
      <c r="FNX46" s="11"/>
      <c r="FNY46" s="11"/>
      <c r="FNZ46" s="11"/>
      <c r="FOA46" s="11"/>
      <c r="FOB46" s="11"/>
      <c r="FOC46" s="11"/>
      <c r="FOD46" s="11"/>
      <c r="FOE46" s="11"/>
      <c r="FOF46" s="11"/>
      <c r="FOG46" s="11"/>
      <c r="FOH46" s="11"/>
      <c r="FOI46" s="11"/>
      <c r="FOJ46" s="11"/>
      <c r="FOK46" s="11"/>
      <c r="FOL46" s="11"/>
      <c r="FOM46" s="11"/>
      <c r="FON46" s="11"/>
      <c r="FOO46" s="11"/>
      <c r="FOP46" s="11"/>
      <c r="FOQ46" s="11"/>
      <c r="FOR46" s="11"/>
      <c r="FOS46" s="11"/>
      <c r="FOT46" s="11"/>
      <c r="FOU46" s="11"/>
      <c r="FOV46" s="11"/>
      <c r="FOW46" s="11"/>
      <c r="FOX46" s="11"/>
      <c r="FOY46" s="11"/>
      <c r="FOZ46" s="11"/>
      <c r="FPA46" s="11"/>
      <c r="FPB46" s="11"/>
      <c r="FPC46" s="11"/>
      <c r="FPD46" s="11"/>
      <c r="FPE46" s="11"/>
      <c r="FPF46" s="11"/>
      <c r="FPG46" s="11"/>
      <c r="FPH46" s="11"/>
      <c r="FPI46" s="11"/>
      <c r="FPJ46" s="11"/>
      <c r="FPK46" s="11"/>
      <c r="FPL46" s="11"/>
      <c r="FPM46" s="11"/>
      <c r="FPN46" s="11"/>
      <c r="FPO46" s="11"/>
      <c r="FPP46" s="11"/>
      <c r="FPQ46" s="11"/>
      <c r="FPR46" s="11"/>
      <c r="FPS46" s="11"/>
      <c r="FPT46" s="11"/>
      <c r="FPU46" s="11"/>
      <c r="FPV46" s="11"/>
      <c r="FPW46" s="11"/>
      <c r="FPX46" s="11"/>
      <c r="FPY46" s="11"/>
      <c r="FPZ46" s="11"/>
      <c r="FQA46" s="11"/>
      <c r="FQB46" s="11"/>
      <c r="FQC46" s="11"/>
      <c r="FQD46" s="11"/>
      <c r="FQE46" s="11"/>
      <c r="FQF46" s="11"/>
      <c r="FQG46" s="11"/>
      <c r="FQH46" s="11"/>
      <c r="FQI46" s="11"/>
      <c r="FQJ46" s="11"/>
      <c r="FQK46" s="11"/>
      <c r="FQL46" s="11"/>
      <c r="FQM46" s="11"/>
      <c r="FQN46" s="11"/>
      <c r="FQO46" s="11"/>
      <c r="FQP46" s="11"/>
      <c r="FQQ46" s="11"/>
      <c r="FQR46" s="11"/>
      <c r="FQS46" s="11"/>
      <c r="FQT46" s="11"/>
      <c r="FQU46" s="11"/>
      <c r="FQV46" s="11"/>
      <c r="FQW46" s="11"/>
      <c r="FQX46" s="11"/>
      <c r="FQY46" s="11"/>
      <c r="FQZ46" s="11"/>
      <c r="FRA46" s="11"/>
      <c r="FRB46" s="11"/>
      <c r="FRC46" s="11"/>
      <c r="FRD46" s="11"/>
      <c r="FRE46" s="11"/>
      <c r="FRF46" s="11"/>
      <c r="FRG46" s="11"/>
      <c r="FRH46" s="11"/>
      <c r="FRI46" s="11"/>
      <c r="FRJ46" s="11"/>
      <c r="FRK46" s="11"/>
      <c r="FRL46" s="11"/>
      <c r="FRM46" s="11"/>
      <c r="FRN46" s="11"/>
      <c r="FRO46" s="11"/>
      <c r="FRP46" s="11"/>
      <c r="FRQ46" s="11"/>
      <c r="FRR46" s="11"/>
      <c r="FRS46" s="11"/>
      <c r="FRT46" s="11"/>
      <c r="FRU46" s="11"/>
      <c r="FRV46" s="11"/>
      <c r="FRW46" s="11"/>
      <c r="FRX46" s="11"/>
      <c r="FRY46" s="11"/>
      <c r="FRZ46" s="11"/>
      <c r="FSA46" s="11"/>
      <c r="FSB46" s="11"/>
    </row>
    <row r="47" spans="1:4552" s="43" customFormat="1" ht="12.75" customHeight="1">
      <c r="A47" s="38" t="s">
        <v>15</v>
      </c>
      <c r="B47" s="39"/>
      <c r="C47" s="40">
        <v>0</v>
      </c>
      <c r="D47" s="40">
        <v>0</v>
      </c>
      <c r="E47" s="40">
        <v>0</v>
      </c>
      <c r="F47" s="40">
        <v>0</v>
      </c>
      <c r="G47" s="41">
        <f>SUM(C47:F47)</f>
        <v>0</v>
      </c>
      <c r="H47" s="40">
        <v>0</v>
      </c>
      <c r="I47" s="40">
        <v>0</v>
      </c>
      <c r="J47" s="40">
        <v>0</v>
      </c>
      <c r="K47" s="40">
        <v>0</v>
      </c>
      <c r="L47" s="41">
        <f>SUM(H47:K47)</f>
        <v>0</v>
      </c>
      <c r="M47" s="40">
        <v>0</v>
      </c>
      <c r="N47" s="40">
        <v>0</v>
      </c>
      <c r="O47" s="40">
        <v>0</v>
      </c>
      <c r="P47" s="40">
        <v>0</v>
      </c>
      <c r="Q47" s="41">
        <f>SUM(M47:P47)</f>
        <v>0</v>
      </c>
      <c r="R47" s="40">
        <v>0</v>
      </c>
      <c r="S47" s="40">
        <v>0</v>
      </c>
      <c r="T47" s="40">
        <v>0</v>
      </c>
      <c r="U47" s="40">
        <v>0</v>
      </c>
      <c r="V47" s="41">
        <f>SUM(R47:U47)</f>
        <v>0</v>
      </c>
      <c r="W47" s="40">
        <v>0</v>
      </c>
      <c r="X47" s="40">
        <v>0</v>
      </c>
      <c r="Y47" s="40">
        <v>0</v>
      </c>
      <c r="Z47" s="40">
        <v>0</v>
      </c>
      <c r="AA47" s="41">
        <f>SUM(W47:Z47)</f>
        <v>0</v>
      </c>
      <c r="AB47" s="40">
        <v>0</v>
      </c>
      <c r="AC47" s="40">
        <v>0</v>
      </c>
      <c r="AD47" s="40">
        <v>0</v>
      </c>
      <c r="AE47" s="40">
        <v>0</v>
      </c>
      <c r="AF47" s="272">
        <v>0</v>
      </c>
      <c r="AG47" s="272">
        <v>0</v>
      </c>
      <c r="AH47" s="272">
        <v>0</v>
      </c>
      <c r="AI47" s="272">
        <v>0</v>
      </c>
      <c r="AJ47" s="272">
        <v>0</v>
      </c>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I47" s="21"/>
      <c r="CJ47" s="21"/>
      <c r="CK47" s="21"/>
      <c r="CL47" s="21"/>
      <c r="CM47" s="21"/>
      <c r="CN47" s="21"/>
      <c r="CO47" s="21"/>
      <c r="CP47" s="21"/>
      <c r="CQ47" s="21"/>
      <c r="CR47" s="21"/>
      <c r="CS47" s="21"/>
      <c r="CT47" s="21"/>
      <c r="CU47" s="21"/>
      <c r="CV47" s="21"/>
      <c r="CW47" s="21"/>
      <c r="CX47" s="21"/>
      <c r="CY47" s="21"/>
      <c r="CZ47" s="21"/>
      <c r="DA47" s="21"/>
      <c r="DB47" s="21"/>
      <c r="DC47" s="21"/>
      <c r="DD47" s="21"/>
      <c r="DE47" s="21"/>
      <c r="DF47" s="21"/>
      <c r="DG47" s="21"/>
      <c r="DH47" s="21"/>
      <c r="DI47" s="21"/>
      <c r="DJ47" s="21"/>
      <c r="DK47" s="21"/>
      <c r="DL47" s="21"/>
      <c r="DM47" s="21"/>
      <c r="DN47" s="21"/>
      <c r="DO47" s="21"/>
      <c r="DP47" s="21"/>
      <c r="DQ47" s="21"/>
      <c r="DR47" s="21"/>
      <c r="DS47" s="21"/>
      <c r="DT47" s="21"/>
      <c r="DU47" s="21"/>
      <c r="DV47" s="21"/>
      <c r="DW47" s="21"/>
      <c r="DX47" s="21"/>
      <c r="DY47" s="21"/>
      <c r="DZ47" s="21"/>
      <c r="EA47" s="21"/>
      <c r="EB47" s="21"/>
      <c r="EC47" s="21"/>
      <c r="ED47" s="21"/>
      <c r="EE47" s="21"/>
      <c r="EF47" s="21"/>
      <c r="EG47" s="21"/>
      <c r="EH47" s="21"/>
      <c r="EI47" s="21"/>
      <c r="EJ47" s="21"/>
      <c r="EK47" s="21"/>
      <c r="EL47" s="21"/>
      <c r="EM47" s="21"/>
      <c r="EN47" s="21"/>
      <c r="EO47" s="21"/>
      <c r="EP47" s="21"/>
      <c r="EQ47" s="21"/>
      <c r="ER47" s="21"/>
      <c r="ES47" s="21"/>
      <c r="ET47" s="21"/>
      <c r="EU47" s="21"/>
      <c r="EV47" s="21"/>
      <c r="EW47" s="21"/>
      <c r="EX47" s="21"/>
      <c r="EY47" s="21"/>
      <c r="EZ47" s="21"/>
      <c r="FA47" s="21"/>
      <c r="FB47" s="21"/>
      <c r="FC47" s="21"/>
      <c r="FD47" s="21"/>
      <c r="FE47" s="21"/>
      <c r="FF47" s="21"/>
      <c r="FG47" s="21"/>
      <c r="FH47" s="21"/>
      <c r="FI47" s="21"/>
      <c r="FJ47" s="21"/>
      <c r="FK47" s="21"/>
      <c r="FL47" s="21"/>
      <c r="FM47" s="21"/>
      <c r="FN47" s="21"/>
      <c r="FO47" s="21"/>
      <c r="FP47" s="21"/>
      <c r="FQ47" s="21"/>
      <c r="FR47" s="21"/>
      <c r="FS47" s="21"/>
      <c r="FT47" s="21"/>
      <c r="FU47" s="21"/>
      <c r="FV47" s="21"/>
      <c r="FW47" s="21"/>
      <c r="FX47" s="21"/>
      <c r="FY47" s="21"/>
      <c r="FZ47" s="21"/>
      <c r="GA47" s="21"/>
      <c r="GB47" s="21"/>
      <c r="GC47" s="21"/>
      <c r="GD47" s="21"/>
      <c r="GE47" s="21"/>
      <c r="GF47" s="21"/>
      <c r="GG47" s="21"/>
      <c r="GH47" s="21"/>
      <c r="GI47" s="21"/>
      <c r="GJ47" s="21"/>
      <c r="GK47" s="21"/>
      <c r="GL47" s="21"/>
      <c r="GM47" s="21"/>
      <c r="GN47" s="21"/>
      <c r="GO47" s="21"/>
      <c r="GP47" s="21"/>
      <c r="GQ47" s="21"/>
      <c r="GR47" s="21"/>
      <c r="GS47" s="21"/>
      <c r="GT47" s="21"/>
      <c r="GU47" s="21"/>
      <c r="GV47" s="21"/>
      <c r="GW47" s="21"/>
      <c r="GX47" s="21"/>
      <c r="GY47" s="21"/>
      <c r="GZ47" s="21"/>
      <c r="HA47" s="21"/>
      <c r="HB47" s="21"/>
      <c r="HC47" s="21"/>
      <c r="HD47" s="21"/>
      <c r="HE47" s="21"/>
      <c r="HF47" s="21"/>
      <c r="HG47" s="21"/>
      <c r="HH47" s="21"/>
      <c r="HI47" s="21"/>
      <c r="HJ47" s="21"/>
      <c r="HK47" s="21"/>
      <c r="HL47" s="21"/>
      <c r="HM47" s="21"/>
      <c r="HN47" s="21"/>
      <c r="HO47" s="21"/>
      <c r="HP47" s="21"/>
      <c r="HQ47" s="21"/>
      <c r="HR47" s="21"/>
      <c r="HS47" s="21"/>
      <c r="HT47" s="21"/>
      <c r="HU47" s="21"/>
      <c r="HV47" s="21"/>
      <c r="HW47" s="21"/>
      <c r="HX47" s="21"/>
      <c r="HY47" s="21"/>
      <c r="HZ47" s="21"/>
      <c r="IA47" s="21"/>
      <c r="IB47" s="21"/>
      <c r="IC47" s="21"/>
      <c r="ID47" s="21"/>
      <c r="IE47" s="21"/>
      <c r="IF47" s="21"/>
      <c r="IG47" s="21"/>
      <c r="IH47" s="21"/>
      <c r="II47" s="21"/>
      <c r="IJ47" s="21"/>
      <c r="IK47" s="21"/>
      <c r="IL47" s="21"/>
      <c r="IM47" s="21"/>
      <c r="IN47" s="21"/>
      <c r="IO47" s="21"/>
      <c r="IP47" s="21"/>
      <c r="IQ47" s="21"/>
      <c r="IR47" s="21"/>
      <c r="IS47" s="21"/>
      <c r="IT47" s="21"/>
      <c r="IU47" s="21"/>
      <c r="IV47" s="21"/>
      <c r="IW47" s="21"/>
      <c r="IX47" s="21"/>
      <c r="IY47" s="21"/>
      <c r="IZ47" s="21"/>
      <c r="JA47" s="21"/>
      <c r="JB47" s="21"/>
      <c r="JC47" s="21"/>
      <c r="JD47" s="21"/>
      <c r="JE47" s="21"/>
      <c r="JF47" s="21"/>
      <c r="JG47" s="21"/>
      <c r="JH47" s="21"/>
      <c r="JI47" s="21"/>
      <c r="JJ47" s="21"/>
      <c r="JK47" s="21"/>
      <c r="JL47" s="21"/>
      <c r="JM47" s="21"/>
      <c r="JN47" s="21"/>
      <c r="JO47" s="21"/>
      <c r="JP47" s="21"/>
      <c r="JQ47" s="21"/>
      <c r="JR47" s="21"/>
      <c r="JS47" s="21"/>
      <c r="JT47" s="21"/>
      <c r="JU47" s="21"/>
      <c r="JV47" s="21"/>
      <c r="JW47" s="21"/>
      <c r="JX47" s="21"/>
      <c r="JY47" s="21"/>
      <c r="JZ47" s="21"/>
      <c r="KA47" s="21"/>
      <c r="KB47" s="21"/>
      <c r="KC47" s="21"/>
      <c r="KD47" s="21"/>
      <c r="KE47" s="21"/>
      <c r="KF47" s="21"/>
      <c r="KG47" s="21"/>
      <c r="KH47" s="21"/>
      <c r="KI47" s="21"/>
      <c r="KJ47" s="21"/>
      <c r="KK47" s="21"/>
      <c r="KL47" s="21"/>
      <c r="KM47" s="21"/>
      <c r="KN47" s="21"/>
      <c r="KO47" s="21"/>
      <c r="KP47" s="21"/>
      <c r="KQ47" s="21"/>
      <c r="KR47" s="21"/>
      <c r="KS47" s="21"/>
      <c r="KT47" s="21"/>
      <c r="KU47" s="21"/>
      <c r="KV47" s="21"/>
      <c r="KW47" s="21"/>
      <c r="KX47" s="21"/>
      <c r="KY47" s="21"/>
      <c r="KZ47" s="21"/>
      <c r="LA47" s="21"/>
      <c r="LB47" s="21"/>
      <c r="LC47" s="21"/>
      <c r="LD47" s="21"/>
      <c r="LE47" s="21"/>
      <c r="LF47" s="21"/>
      <c r="LG47" s="21"/>
      <c r="LH47" s="21"/>
      <c r="LI47" s="21"/>
      <c r="LJ47" s="21"/>
      <c r="LK47" s="21"/>
      <c r="LL47" s="21"/>
      <c r="LM47" s="21"/>
      <c r="LN47" s="21"/>
      <c r="LO47" s="21"/>
      <c r="LP47" s="21"/>
      <c r="LQ47" s="21"/>
      <c r="LR47" s="21"/>
      <c r="LS47" s="21"/>
      <c r="LT47" s="21"/>
      <c r="LU47" s="21"/>
      <c r="LV47" s="21"/>
      <c r="LW47" s="21"/>
      <c r="LX47" s="21"/>
      <c r="LY47" s="21"/>
      <c r="LZ47" s="21"/>
      <c r="MA47" s="21"/>
      <c r="MB47" s="21"/>
      <c r="MC47" s="21"/>
      <c r="MD47" s="21"/>
      <c r="ME47" s="21"/>
      <c r="MF47" s="21"/>
      <c r="MG47" s="21"/>
      <c r="MH47" s="21"/>
      <c r="MI47" s="21"/>
      <c r="MJ47" s="21"/>
      <c r="MK47" s="21"/>
      <c r="ML47" s="21"/>
      <c r="MM47" s="21"/>
      <c r="MN47" s="21"/>
      <c r="MO47" s="21"/>
      <c r="MP47" s="21"/>
      <c r="MQ47" s="21"/>
      <c r="MR47" s="21"/>
      <c r="MS47" s="21"/>
      <c r="MT47" s="21"/>
      <c r="MU47" s="21"/>
      <c r="MV47" s="21"/>
      <c r="MW47" s="21"/>
      <c r="MX47" s="21"/>
      <c r="MY47" s="21"/>
      <c r="MZ47" s="21"/>
      <c r="NA47" s="21"/>
      <c r="NB47" s="21"/>
      <c r="NC47" s="21"/>
      <c r="ND47" s="21"/>
      <c r="NE47" s="21"/>
      <c r="NF47" s="21"/>
      <c r="NG47" s="21"/>
      <c r="NH47" s="21"/>
      <c r="NI47" s="21"/>
      <c r="NJ47" s="21"/>
      <c r="NK47" s="21"/>
      <c r="NL47" s="21"/>
      <c r="NM47" s="21"/>
      <c r="NN47" s="21"/>
      <c r="NO47" s="21"/>
      <c r="NP47" s="21"/>
      <c r="NQ47" s="21"/>
      <c r="NR47" s="21"/>
      <c r="NS47" s="21"/>
      <c r="NT47" s="21"/>
      <c r="NU47" s="21"/>
      <c r="NV47" s="21"/>
      <c r="NW47" s="21"/>
      <c r="NX47" s="21"/>
      <c r="NY47" s="21"/>
      <c r="NZ47" s="21"/>
      <c r="OA47" s="21"/>
      <c r="OB47" s="21"/>
      <c r="OC47" s="21"/>
      <c r="OD47" s="21"/>
      <c r="OE47" s="21"/>
      <c r="OF47" s="21"/>
      <c r="OG47" s="21"/>
      <c r="OH47" s="21"/>
      <c r="OI47" s="21"/>
      <c r="OJ47" s="21"/>
      <c r="OK47" s="21"/>
      <c r="OL47" s="21"/>
      <c r="OM47" s="21"/>
      <c r="ON47" s="21"/>
      <c r="OO47" s="21"/>
      <c r="OP47" s="21"/>
      <c r="OQ47" s="21"/>
      <c r="OR47" s="21"/>
      <c r="OS47" s="21"/>
      <c r="OT47" s="21"/>
      <c r="OU47" s="21"/>
      <c r="OV47" s="21"/>
      <c r="OW47" s="21"/>
      <c r="OX47" s="21"/>
      <c r="OY47" s="21"/>
      <c r="OZ47" s="21"/>
      <c r="PA47" s="21"/>
      <c r="PB47" s="21"/>
      <c r="PC47" s="21"/>
      <c r="PD47" s="21"/>
      <c r="PE47" s="21"/>
      <c r="PF47" s="21"/>
      <c r="PG47" s="21"/>
      <c r="PH47" s="21"/>
      <c r="PI47" s="21"/>
      <c r="PJ47" s="21"/>
      <c r="PK47" s="21"/>
      <c r="PL47" s="21"/>
      <c r="PM47" s="21"/>
      <c r="PN47" s="21"/>
      <c r="PO47" s="21"/>
      <c r="PP47" s="21"/>
      <c r="PQ47" s="21"/>
      <c r="PR47" s="21"/>
      <c r="PS47" s="21"/>
      <c r="PT47" s="21"/>
      <c r="PU47" s="21"/>
      <c r="PV47" s="21"/>
      <c r="PW47" s="21"/>
      <c r="PX47" s="21"/>
      <c r="PY47" s="21"/>
      <c r="PZ47" s="21"/>
      <c r="QA47" s="21"/>
      <c r="QB47" s="21"/>
      <c r="QC47" s="21"/>
      <c r="QD47" s="21"/>
      <c r="QE47" s="21"/>
      <c r="QF47" s="21"/>
      <c r="QG47" s="21"/>
      <c r="QH47" s="21"/>
      <c r="QI47" s="21"/>
      <c r="QJ47" s="21"/>
      <c r="QK47" s="21"/>
      <c r="QL47" s="21"/>
      <c r="QM47" s="21"/>
      <c r="QN47" s="21"/>
      <c r="QO47" s="21"/>
      <c r="QP47" s="21"/>
      <c r="QQ47" s="21"/>
      <c r="QR47" s="21"/>
      <c r="QS47" s="21"/>
      <c r="QT47" s="21"/>
      <c r="QU47" s="21"/>
      <c r="QV47" s="21"/>
      <c r="QW47" s="21"/>
      <c r="QX47" s="21"/>
      <c r="QY47" s="21"/>
      <c r="QZ47" s="21"/>
      <c r="RA47" s="21"/>
      <c r="RB47" s="21"/>
      <c r="RC47" s="21"/>
      <c r="RD47" s="21"/>
      <c r="RE47" s="21"/>
      <c r="RF47" s="21"/>
      <c r="RG47" s="21"/>
      <c r="RH47" s="21"/>
      <c r="RI47" s="21"/>
      <c r="RJ47" s="21"/>
      <c r="RK47" s="21"/>
      <c r="RL47" s="21"/>
      <c r="RM47" s="21"/>
      <c r="RN47" s="21"/>
      <c r="RO47" s="21"/>
      <c r="RP47" s="21"/>
      <c r="RQ47" s="21"/>
      <c r="RR47" s="21"/>
      <c r="RS47" s="21"/>
      <c r="RT47" s="21"/>
      <c r="RU47" s="21"/>
      <c r="RV47" s="21"/>
      <c r="RW47" s="21"/>
      <c r="RX47" s="21"/>
      <c r="RY47" s="21"/>
      <c r="RZ47" s="21"/>
      <c r="SA47" s="21"/>
      <c r="SB47" s="21"/>
      <c r="SC47" s="21"/>
      <c r="SD47" s="21"/>
      <c r="SE47" s="21"/>
      <c r="SF47" s="21"/>
      <c r="SG47" s="21"/>
      <c r="SH47" s="21"/>
      <c r="SI47" s="21"/>
      <c r="SJ47" s="21"/>
      <c r="SK47" s="21"/>
      <c r="SL47" s="21"/>
      <c r="SM47" s="21"/>
      <c r="SN47" s="21"/>
      <c r="SO47" s="21"/>
      <c r="SP47" s="21"/>
      <c r="SQ47" s="21"/>
      <c r="SR47" s="21"/>
      <c r="SS47" s="21"/>
      <c r="ST47" s="21"/>
      <c r="SU47" s="21"/>
      <c r="SV47" s="21"/>
      <c r="SW47" s="21"/>
      <c r="SX47" s="21"/>
      <c r="SY47" s="21"/>
      <c r="SZ47" s="21"/>
      <c r="TA47" s="21"/>
      <c r="TB47" s="21"/>
      <c r="TC47" s="21"/>
      <c r="TD47" s="21"/>
      <c r="TE47" s="21"/>
      <c r="TF47" s="21"/>
      <c r="TG47" s="21"/>
      <c r="TH47" s="21"/>
      <c r="TI47" s="21"/>
      <c r="TJ47" s="21"/>
      <c r="TK47" s="21"/>
      <c r="TL47" s="21"/>
      <c r="TM47" s="21"/>
      <c r="TN47" s="21"/>
      <c r="TO47" s="21"/>
      <c r="TP47" s="21"/>
      <c r="TQ47" s="21"/>
      <c r="TR47" s="21"/>
      <c r="TS47" s="21"/>
      <c r="TT47" s="21"/>
      <c r="TU47" s="21"/>
      <c r="TV47" s="21"/>
      <c r="TW47" s="21"/>
      <c r="TX47" s="21"/>
      <c r="TY47" s="21"/>
      <c r="TZ47" s="21"/>
      <c r="UA47" s="21"/>
      <c r="UB47" s="21"/>
      <c r="UC47" s="21"/>
      <c r="UD47" s="21"/>
      <c r="UE47" s="21"/>
      <c r="UF47" s="21"/>
      <c r="UG47" s="21"/>
      <c r="UH47" s="21"/>
      <c r="UI47" s="21"/>
      <c r="UJ47" s="21"/>
      <c r="UK47" s="21"/>
      <c r="UL47" s="21"/>
      <c r="UM47" s="21"/>
      <c r="UN47" s="21"/>
      <c r="UO47" s="21"/>
      <c r="UP47" s="21"/>
      <c r="UQ47" s="21"/>
      <c r="UR47" s="21"/>
      <c r="US47" s="21"/>
      <c r="UT47" s="21"/>
      <c r="UU47" s="21"/>
      <c r="UV47" s="21"/>
      <c r="UW47" s="21"/>
      <c r="UX47" s="21"/>
      <c r="UY47" s="21"/>
      <c r="UZ47" s="21"/>
      <c r="VA47" s="21"/>
      <c r="VB47" s="21"/>
      <c r="VC47" s="21"/>
      <c r="VD47" s="21"/>
      <c r="VE47" s="21"/>
      <c r="VF47" s="21"/>
      <c r="VG47" s="21"/>
      <c r="VH47" s="21"/>
      <c r="VI47" s="21"/>
      <c r="VJ47" s="21"/>
      <c r="VK47" s="21"/>
      <c r="VL47" s="21"/>
      <c r="VM47" s="21"/>
      <c r="VN47" s="21"/>
      <c r="VO47" s="21"/>
      <c r="VP47" s="21"/>
      <c r="VQ47" s="21"/>
      <c r="VR47" s="21"/>
      <c r="VS47" s="21"/>
      <c r="VT47" s="21"/>
      <c r="VU47" s="21"/>
      <c r="VV47" s="21"/>
      <c r="VW47" s="21"/>
      <c r="VX47" s="21"/>
      <c r="VY47" s="21"/>
      <c r="VZ47" s="21"/>
      <c r="WA47" s="21"/>
      <c r="WB47" s="21"/>
      <c r="WC47" s="21"/>
      <c r="WD47" s="21"/>
      <c r="WE47" s="21"/>
      <c r="WF47" s="21"/>
      <c r="WG47" s="21"/>
      <c r="WH47" s="21"/>
      <c r="WI47" s="21"/>
      <c r="WJ47" s="21"/>
      <c r="WK47" s="21"/>
      <c r="WL47" s="21"/>
      <c r="WM47" s="21"/>
      <c r="WN47" s="21"/>
      <c r="WO47" s="21"/>
      <c r="WP47" s="21"/>
      <c r="WQ47" s="21"/>
      <c r="WR47" s="21"/>
      <c r="WS47" s="21"/>
      <c r="WT47" s="21"/>
      <c r="WU47" s="21"/>
      <c r="WV47" s="21"/>
      <c r="WW47" s="21"/>
      <c r="WX47" s="21"/>
      <c r="WY47" s="21"/>
      <c r="WZ47" s="21"/>
      <c r="XA47" s="21"/>
      <c r="XB47" s="21"/>
      <c r="XC47" s="21"/>
      <c r="XD47" s="21"/>
      <c r="XE47" s="21"/>
      <c r="XF47" s="21"/>
      <c r="XG47" s="21"/>
      <c r="XH47" s="21"/>
      <c r="XI47" s="21"/>
      <c r="XJ47" s="21"/>
      <c r="XK47" s="21"/>
      <c r="XL47" s="21"/>
      <c r="XM47" s="21"/>
      <c r="XN47" s="21"/>
      <c r="XO47" s="21"/>
      <c r="XP47" s="21"/>
      <c r="XQ47" s="21"/>
      <c r="XR47" s="21"/>
      <c r="XS47" s="21"/>
      <c r="XT47" s="21"/>
      <c r="XU47" s="21"/>
      <c r="XV47" s="21"/>
      <c r="XW47" s="21"/>
      <c r="XX47" s="21"/>
      <c r="XY47" s="21"/>
      <c r="XZ47" s="21"/>
      <c r="YA47" s="21"/>
      <c r="YB47" s="21"/>
      <c r="YC47" s="21"/>
      <c r="YD47" s="21"/>
      <c r="YE47" s="21"/>
      <c r="YF47" s="21"/>
      <c r="YG47" s="21"/>
      <c r="YH47" s="21"/>
      <c r="YI47" s="21"/>
      <c r="YJ47" s="21"/>
      <c r="YK47" s="21"/>
      <c r="YL47" s="21"/>
      <c r="YM47" s="21"/>
      <c r="YN47" s="21"/>
      <c r="YO47" s="21"/>
      <c r="YP47" s="21"/>
      <c r="YQ47" s="21"/>
      <c r="YR47" s="21"/>
      <c r="YS47" s="21"/>
      <c r="YT47" s="21"/>
      <c r="YU47" s="21"/>
      <c r="YV47" s="21"/>
      <c r="YW47" s="21"/>
      <c r="YX47" s="21"/>
      <c r="YY47" s="21"/>
      <c r="YZ47" s="21"/>
      <c r="ZA47" s="21"/>
      <c r="ZB47" s="21"/>
      <c r="ZC47" s="21"/>
      <c r="ZD47" s="21"/>
      <c r="ZE47" s="21"/>
      <c r="ZF47" s="21"/>
      <c r="ZG47" s="21"/>
      <c r="ZH47" s="21"/>
      <c r="ZI47" s="21"/>
      <c r="ZJ47" s="21"/>
      <c r="ZK47" s="21"/>
      <c r="ZL47" s="21"/>
      <c r="ZM47" s="21"/>
      <c r="ZN47" s="21"/>
      <c r="ZO47" s="21"/>
      <c r="ZP47" s="21"/>
      <c r="ZQ47" s="21"/>
      <c r="ZR47" s="21"/>
      <c r="ZS47" s="21"/>
      <c r="ZT47" s="21"/>
      <c r="ZU47" s="21"/>
      <c r="ZV47" s="21"/>
      <c r="ZW47" s="21"/>
      <c r="ZX47" s="21"/>
      <c r="ZY47" s="21"/>
      <c r="ZZ47" s="21"/>
      <c r="AAA47" s="21"/>
      <c r="AAB47" s="21"/>
      <c r="AAC47" s="21"/>
      <c r="AAD47" s="21"/>
      <c r="AAE47" s="21"/>
      <c r="AAF47" s="21"/>
      <c r="AAG47" s="21"/>
      <c r="AAH47" s="21"/>
      <c r="AAI47" s="21"/>
      <c r="AAJ47" s="21"/>
      <c r="AAK47" s="21"/>
      <c r="AAL47" s="21"/>
      <c r="AAM47" s="21"/>
      <c r="AAN47" s="21"/>
      <c r="AAO47" s="21"/>
      <c r="AAP47" s="21"/>
      <c r="AAQ47" s="21"/>
      <c r="AAR47" s="21"/>
      <c r="AAS47" s="21"/>
      <c r="AAT47" s="21"/>
      <c r="AAU47" s="21"/>
      <c r="AAV47" s="21"/>
      <c r="AAW47" s="21"/>
      <c r="AAX47" s="21"/>
      <c r="AAY47" s="21"/>
      <c r="AAZ47" s="21"/>
      <c r="ABA47" s="21"/>
      <c r="ABB47" s="21"/>
      <c r="ABC47" s="21"/>
      <c r="ABD47" s="21"/>
      <c r="ABE47" s="21"/>
      <c r="ABF47" s="21"/>
      <c r="ABG47" s="21"/>
      <c r="ABH47" s="21"/>
      <c r="ABI47" s="21"/>
      <c r="ABJ47" s="21"/>
      <c r="ABK47" s="21"/>
      <c r="ABL47" s="21"/>
      <c r="ABM47" s="21"/>
      <c r="ABN47" s="21"/>
      <c r="ABO47" s="21"/>
      <c r="ABP47" s="21"/>
      <c r="ABQ47" s="21"/>
      <c r="ABR47" s="21"/>
      <c r="ABS47" s="21"/>
      <c r="ABT47" s="21"/>
      <c r="ABU47" s="21"/>
      <c r="ABV47" s="21"/>
      <c r="ABW47" s="21"/>
      <c r="ABX47" s="21"/>
      <c r="ABY47" s="21"/>
      <c r="ABZ47" s="21"/>
      <c r="ACA47" s="21"/>
      <c r="ACB47" s="21"/>
      <c r="ACC47" s="21"/>
      <c r="ACD47" s="21"/>
      <c r="ACE47" s="21"/>
      <c r="ACF47" s="21"/>
      <c r="ACG47" s="21"/>
      <c r="ACH47" s="21"/>
      <c r="ACI47" s="21"/>
      <c r="ACJ47" s="21"/>
      <c r="ACK47" s="21"/>
      <c r="ACL47" s="21"/>
      <c r="ACM47" s="21"/>
      <c r="ACN47" s="21"/>
      <c r="ACO47" s="21"/>
      <c r="ACP47" s="21"/>
      <c r="ACQ47" s="21"/>
      <c r="ACR47" s="21"/>
      <c r="ACS47" s="21"/>
      <c r="ACT47" s="21"/>
      <c r="ACU47" s="21"/>
      <c r="ACV47" s="21"/>
      <c r="ACW47" s="21"/>
      <c r="ACX47" s="21"/>
      <c r="ACY47" s="21"/>
      <c r="ACZ47" s="21"/>
      <c r="ADA47" s="21"/>
      <c r="ADB47" s="21"/>
      <c r="ADC47" s="21"/>
      <c r="ADD47" s="21"/>
      <c r="ADE47" s="21"/>
      <c r="ADF47" s="21"/>
      <c r="ADG47" s="21"/>
      <c r="ADH47" s="21"/>
      <c r="ADI47" s="21"/>
      <c r="ADJ47" s="21"/>
      <c r="ADK47" s="21"/>
      <c r="ADL47" s="21"/>
      <c r="ADM47" s="21"/>
      <c r="ADN47" s="21"/>
      <c r="ADO47" s="21"/>
      <c r="ADP47" s="21"/>
      <c r="ADQ47" s="21"/>
      <c r="ADR47" s="21"/>
      <c r="ADS47" s="21"/>
      <c r="ADT47" s="21"/>
      <c r="ADU47" s="21"/>
      <c r="ADV47" s="21"/>
      <c r="ADW47" s="21"/>
      <c r="ADX47" s="21"/>
      <c r="ADY47" s="21"/>
      <c r="ADZ47" s="21"/>
      <c r="AEA47" s="21"/>
      <c r="AEB47" s="21"/>
      <c r="AEC47" s="21"/>
      <c r="AED47" s="21"/>
      <c r="AEE47" s="21"/>
      <c r="AEF47" s="21"/>
      <c r="AEG47" s="21"/>
      <c r="AEH47" s="21"/>
      <c r="AEI47" s="21"/>
      <c r="AEJ47" s="21"/>
      <c r="AEK47" s="21"/>
      <c r="AEL47" s="21"/>
      <c r="AEM47" s="21"/>
      <c r="AEN47" s="21"/>
      <c r="AEO47" s="21"/>
      <c r="AEP47" s="21"/>
      <c r="AEQ47" s="21"/>
      <c r="AER47" s="21"/>
      <c r="AES47" s="21"/>
      <c r="AET47" s="21"/>
      <c r="AEU47" s="21"/>
      <c r="AEV47" s="21"/>
      <c r="AEW47" s="21"/>
      <c r="AEX47" s="21"/>
      <c r="AEY47" s="21"/>
      <c r="AEZ47" s="21"/>
      <c r="AFA47" s="21"/>
      <c r="AFB47" s="21"/>
      <c r="AFC47" s="21"/>
      <c r="AFD47" s="21"/>
      <c r="AFE47" s="21"/>
      <c r="AFF47" s="21"/>
      <c r="AFG47" s="21"/>
      <c r="AFH47" s="21"/>
      <c r="AFI47" s="21"/>
      <c r="AFJ47" s="21"/>
      <c r="AFK47" s="21"/>
      <c r="AFL47" s="21"/>
      <c r="AFM47" s="21"/>
      <c r="AFN47" s="21"/>
      <c r="AFO47" s="21"/>
      <c r="AFP47" s="21"/>
      <c r="AFQ47" s="21"/>
      <c r="AFR47" s="21"/>
      <c r="AFS47" s="21"/>
      <c r="AFT47" s="21"/>
      <c r="AFU47" s="21"/>
      <c r="AFV47" s="21"/>
      <c r="AFW47" s="21"/>
      <c r="AFX47" s="21"/>
      <c r="AFY47" s="21"/>
      <c r="AFZ47" s="21"/>
      <c r="AGA47" s="21"/>
      <c r="AGB47" s="21"/>
      <c r="AGC47" s="21"/>
      <c r="AGD47" s="21"/>
      <c r="AGE47" s="21"/>
      <c r="AGF47" s="21"/>
      <c r="AGG47" s="21"/>
      <c r="AGH47" s="21"/>
      <c r="AGI47" s="21"/>
      <c r="AGJ47" s="21"/>
      <c r="AGK47" s="21"/>
      <c r="AGL47" s="21"/>
      <c r="AGM47" s="21"/>
      <c r="AGN47" s="21"/>
      <c r="AGO47" s="21"/>
      <c r="AGP47" s="21"/>
      <c r="AGQ47" s="21"/>
      <c r="AGR47" s="21"/>
      <c r="AGS47" s="21"/>
      <c r="AGT47" s="21"/>
      <c r="AGU47" s="21"/>
      <c r="AGV47" s="21"/>
      <c r="AGW47" s="21"/>
      <c r="AGX47" s="21"/>
      <c r="AGY47" s="21"/>
      <c r="AGZ47" s="21"/>
      <c r="AHA47" s="21"/>
      <c r="AHB47" s="21"/>
      <c r="AHC47" s="21"/>
      <c r="AHD47" s="21"/>
      <c r="AHE47" s="21"/>
      <c r="AHF47" s="21"/>
      <c r="AHG47" s="21"/>
      <c r="AHH47" s="21"/>
      <c r="AHI47" s="21"/>
      <c r="AHJ47" s="21"/>
      <c r="AHK47" s="21"/>
      <c r="AHL47" s="21"/>
      <c r="AHM47" s="21"/>
      <c r="AHN47" s="21"/>
      <c r="AHO47" s="21"/>
      <c r="AHP47" s="21"/>
      <c r="AHQ47" s="21"/>
      <c r="AHR47" s="21"/>
      <c r="AHS47" s="21"/>
      <c r="AHT47" s="21"/>
      <c r="AHU47" s="21"/>
      <c r="AHV47" s="21"/>
      <c r="AHW47" s="21"/>
      <c r="AHX47" s="21"/>
      <c r="AHY47" s="21"/>
      <c r="AHZ47" s="21"/>
      <c r="AIA47" s="21"/>
      <c r="AIB47" s="21"/>
      <c r="AIC47" s="21"/>
      <c r="AID47" s="21"/>
      <c r="AIE47" s="21"/>
      <c r="AIF47" s="21"/>
      <c r="AIG47" s="21"/>
      <c r="AIH47" s="21"/>
      <c r="AII47" s="21"/>
      <c r="AIJ47" s="21"/>
      <c r="AIK47" s="21"/>
      <c r="AIL47" s="21"/>
      <c r="AIM47" s="21"/>
      <c r="AIN47" s="21"/>
      <c r="AIO47" s="21"/>
      <c r="AIP47" s="21"/>
      <c r="AIQ47" s="21"/>
      <c r="AIR47" s="21"/>
      <c r="AIS47" s="21"/>
      <c r="AIT47" s="21"/>
      <c r="AIU47" s="21"/>
      <c r="AIV47" s="21"/>
      <c r="AIW47" s="21"/>
      <c r="AIX47" s="21"/>
      <c r="AIY47" s="21"/>
      <c r="AIZ47" s="21"/>
      <c r="AJA47" s="21"/>
      <c r="AJB47" s="21"/>
      <c r="AJC47" s="21"/>
      <c r="AJD47" s="21"/>
      <c r="AJE47" s="21"/>
      <c r="AJF47" s="21"/>
      <c r="AJG47" s="21"/>
      <c r="AJH47" s="21"/>
      <c r="AJI47" s="21"/>
      <c r="AJJ47" s="21"/>
      <c r="AJK47" s="21"/>
      <c r="AJL47" s="21"/>
      <c r="AJM47" s="21"/>
      <c r="AJN47" s="21"/>
      <c r="AJO47" s="21"/>
      <c r="AJP47" s="21"/>
      <c r="AJQ47" s="21"/>
      <c r="AJR47" s="21"/>
      <c r="AJS47" s="21"/>
      <c r="AJT47" s="21"/>
      <c r="AJU47" s="21"/>
      <c r="AJV47" s="21"/>
      <c r="AJW47" s="21"/>
      <c r="AJX47" s="21"/>
      <c r="AJY47" s="21"/>
      <c r="AJZ47" s="21"/>
      <c r="AKA47" s="21"/>
      <c r="AKB47" s="21"/>
      <c r="AKC47" s="21"/>
      <c r="AKD47" s="21"/>
      <c r="AKE47" s="21"/>
      <c r="AKF47" s="21"/>
      <c r="AKG47" s="21"/>
      <c r="AKH47" s="21"/>
      <c r="AKI47" s="21"/>
      <c r="AKJ47" s="21"/>
      <c r="AKK47" s="21"/>
      <c r="AKL47" s="21"/>
      <c r="AKM47" s="21"/>
      <c r="AKN47" s="21"/>
      <c r="AKO47" s="21"/>
      <c r="AKP47" s="21"/>
      <c r="AKQ47" s="21"/>
      <c r="AKR47" s="21"/>
      <c r="AKS47" s="21"/>
      <c r="AKT47" s="21"/>
      <c r="AKU47" s="21"/>
      <c r="AKV47" s="21"/>
      <c r="AKW47" s="21"/>
      <c r="AKX47" s="21"/>
      <c r="AKY47" s="21"/>
      <c r="AKZ47" s="21"/>
      <c r="ALA47" s="21"/>
      <c r="ALB47" s="21"/>
      <c r="ALC47" s="21"/>
      <c r="ALD47" s="21"/>
      <c r="ALE47" s="21"/>
      <c r="ALF47" s="21"/>
      <c r="ALG47" s="21"/>
      <c r="ALH47" s="21"/>
      <c r="ALI47" s="21"/>
      <c r="ALJ47" s="21"/>
      <c r="ALK47" s="21"/>
      <c r="ALL47" s="21"/>
      <c r="ALM47" s="21"/>
      <c r="ALN47" s="21"/>
      <c r="ALO47" s="21"/>
      <c r="ALP47" s="21"/>
      <c r="ALQ47" s="21"/>
      <c r="ALR47" s="21"/>
      <c r="ALS47" s="21"/>
      <c r="ALT47" s="21"/>
      <c r="ALU47" s="21"/>
      <c r="ALV47" s="21"/>
      <c r="ALW47" s="21"/>
      <c r="ALX47" s="21"/>
      <c r="ALY47" s="21"/>
      <c r="ALZ47" s="21"/>
      <c r="AMA47" s="21"/>
      <c r="AMB47" s="21"/>
      <c r="AMC47" s="21"/>
      <c r="AMD47" s="21"/>
      <c r="AME47" s="21"/>
      <c r="AMF47" s="21"/>
      <c r="AMG47" s="21"/>
      <c r="AMH47" s="21"/>
      <c r="AMI47" s="21"/>
      <c r="AMJ47" s="21"/>
      <c r="AMK47" s="21"/>
      <c r="AML47" s="21"/>
      <c r="AMM47" s="21"/>
      <c r="AMN47" s="21"/>
      <c r="AMO47" s="21"/>
      <c r="AMP47" s="21"/>
      <c r="AMQ47" s="21"/>
      <c r="AMR47" s="21"/>
      <c r="AMS47" s="21"/>
      <c r="AMT47" s="21"/>
      <c r="AMU47" s="21"/>
      <c r="AMV47" s="21"/>
      <c r="AMW47" s="21"/>
      <c r="AMX47" s="21"/>
      <c r="AMY47" s="21"/>
      <c r="AMZ47" s="21"/>
      <c r="ANA47" s="21"/>
      <c r="ANB47" s="21"/>
      <c r="ANC47" s="21"/>
      <c r="AND47" s="21"/>
      <c r="ANE47" s="21"/>
      <c r="ANF47" s="21"/>
      <c r="ANG47" s="21"/>
      <c r="ANH47" s="21"/>
      <c r="ANI47" s="21"/>
      <c r="ANJ47" s="21"/>
      <c r="ANK47" s="21"/>
      <c r="ANL47" s="21"/>
      <c r="ANM47" s="21"/>
      <c r="ANN47" s="21"/>
      <c r="ANO47" s="21"/>
      <c r="ANP47" s="21"/>
      <c r="ANQ47" s="21"/>
      <c r="ANR47" s="21"/>
      <c r="ANS47" s="21"/>
      <c r="ANT47" s="21"/>
      <c r="ANU47" s="21"/>
      <c r="ANV47" s="21"/>
      <c r="ANW47" s="21"/>
      <c r="ANX47" s="21"/>
      <c r="ANY47" s="21"/>
      <c r="ANZ47" s="21"/>
      <c r="AOA47" s="21"/>
      <c r="AOB47" s="21"/>
      <c r="AOC47" s="21"/>
      <c r="AOD47" s="21"/>
      <c r="AOE47" s="21"/>
      <c r="AOF47" s="21"/>
      <c r="AOG47" s="21"/>
      <c r="AOH47" s="21"/>
      <c r="AOI47" s="21"/>
      <c r="AOJ47" s="21"/>
      <c r="AOK47" s="21"/>
      <c r="AOL47" s="21"/>
      <c r="AOM47" s="21"/>
      <c r="AON47" s="21"/>
      <c r="AOO47" s="21"/>
      <c r="AOP47" s="21"/>
      <c r="AOQ47" s="21"/>
      <c r="AOR47" s="21"/>
      <c r="AOS47" s="21"/>
      <c r="AOT47" s="21"/>
      <c r="AOU47" s="21"/>
      <c r="AOV47" s="21"/>
      <c r="AOW47" s="21"/>
      <c r="AOX47" s="21"/>
      <c r="AOY47" s="21"/>
      <c r="AOZ47" s="21"/>
      <c r="APA47" s="21"/>
      <c r="APB47" s="21"/>
      <c r="APC47" s="21"/>
      <c r="APD47" s="21"/>
      <c r="APE47" s="21"/>
      <c r="APF47" s="21"/>
      <c r="APG47" s="21"/>
      <c r="APH47" s="21"/>
      <c r="API47" s="21"/>
      <c r="APJ47" s="21"/>
      <c r="APK47" s="21"/>
      <c r="APL47" s="21"/>
      <c r="APM47" s="21"/>
      <c r="APN47" s="21"/>
      <c r="APO47" s="21"/>
      <c r="APP47" s="21"/>
      <c r="APQ47" s="21"/>
      <c r="APR47" s="21"/>
      <c r="APS47" s="21"/>
      <c r="APT47" s="21"/>
      <c r="APU47" s="21"/>
      <c r="APV47" s="21"/>
      <c r="APW47" s="21"/>
      <c r="APX47" s="21"/>
      <c r="APY47" s="21"/>
      <c r="APZ47" s="21"/>
      <c r="AQA47" s="21"/>
      <c r="AQB47" s="21"/>
      <c r="AQC47" s="21"/>
      <c r="AQD47" s="21"/>
      <c r="AQE47" s="21"/>
      <c r="AQF47" s="21"/>
      <c r="AQG47" s="21"/>
      <c r="AQH47" s="21"/>
      <c r="AQI47" s="21"/>
      <c r="AQJ47" s="21"/>
      <c r="AQK47" s="21"/>
      <c r="AQL47" s="21"/>
      <c r="AQM47" s="21"/>
      <c r="AQN47" s="21"/>
      <c r="AQO47" s="21"/>
      <c r="AQP47" s="21"/>
      <c r="AQQ47" s="21"/>
      <c r="AQR47" s="21"/>
      <c r="AQS47" s="21"/>
      <c r="AQT47" s="21"/>
      <c r="AQU47" s="21"/>
      <c r="AQV47" s="21"/>
      <c r="AQW47" s="21"/>
      <c r="AQX47" s="21"/>
      <c r="AQY47" s="21"/>
      <c r="AQZ47" s="21"/>
      <c r="ARA47" s="21"/>
      <c r="ARB47" s="21"/>
      <c r="ARC47" s="21"/>
      <c r="ARD47" s="21"/>
      <c r="ARE47" s="21"/>
      <c r="ARF47" s="21"/>
      <c r="ARG47" s="21"/>
      <c r="ARH47" s="21"/>
      <c r="ARI47" s="21"/>
      <c r="ARJ47" s="21"/>
      <c r="ARK47" s="21"/>
      <c r="ARL47" s="21"/>
      <c r="ARM47" s="21"/>
      <c r="ARN47" s="21"/>
      <c r="ARO47" s="21"/>
      <c r="ARP47" s="21"/>
      <c r="ARQ47" s="21"/>
      <c r="ARR47" s="21"/>
      <c r="ARS47" s="21"/>
      <c r="ART47" s="21"/>
      <c r="ARU47" s="21"/>
      <c r="ARV47" s="21"/>
      <c r="ARW47" s="21"/>
      <c r="ARX47" s="21"/>
      <c r="ARY47" s="21"/>
      <c r="ARZ47" s="21"/>
      <c r="ASA47" s="21"/>
      <c r="ASB47" s="21"/>
      <c r="ASC47" s="21"/>
      <c r="ASD47" s="21"/>
      <c r="ASE47" s="21"/>
      <c r="ASF47" s="21"/>
      <c r="ASG47" s="21"/>
      <c r="ASH47" s="21"/>
      <c r="ASI47" s="21"/>
      <c r="ASJ47" s="21"/>
      <c r="ASK47" s="21"/>
      <c r="ASL47" s="21"/>
      <c r="ASM47" s="21"/>
      <c r="ASN47" s="21"/>
      <c r="ASO47" s="21"/>
      <c r="ASP47" s="21"/>
      <c r="ASQ47" s="21"/>
      <c r="ASR47" s="21"/>
      <c r="ASS47" s="21"/>
      <c r="AST47" s="21"/>
      <c r="ASU47" s="21"/>
      <c r="ASV47" s="21"/>
      <c r="ASW47" s="21"/>
      <c r="ASX47" s="21"/>
      <c r="ASY47" s="21"/>
      <c r="ASZ47" s="21"/>
      <c r="ATA47" s="21"/>
      <c r="ATB47" s="21"/>
      <c r="ATC47" s="21"/>
      <c r="ATD47" s="21"/>
      <c r="ATE47" s="21"/>
      <c r="ATF47" s="21"/>
      <c r="ATG47" s="21"/>
      <c r="ATH47" s="21"/>
      <c r="ATI47" s="21"/>
      <c r="ATJ47" s="21"/>
      <c r="ATK47" s="21"/>
      <c r="ATL47" s="21"/>
      <c r="ATM47" s="21"/>
      <c r="ATN47" s="21"/>
      <c r="ATO47" s="21"/>
      <c r="ATP47" s="21"/>
      <c r="ATQ47" s="21"/>
      <c r="ATR47" s="21"/>
      <c r="ATS47" s="21"/>
      <c r="ATT47" s="21"/>
      <c r="ATU47" s="21"/>
      <c r="ATV47" s="21"/>
      <c r="ATW47" s="21"/>
      <c r="ATX47" s="21"/>
      <c r="ATY47" s="21"/>
      <c r="ATZ47" s="21"/>
      <c r="AUA47" s="21"/>
      <c r="AUB47" s="21"/>
      <c r="AUC47" s="21"/>
      <c r="AUD47" s="21"/>
      <c r="AUE47" s="21"/>
      <c r="AUF47" s="21"/>
      <c r="AUG47" s="21"/>
      <c r="AUH47" s="21"/>
      <c r="AUI47" s="21"/>
      <c r="AUJ47" s="21"/>
      <c r="AUK47" s="21"/>
      <c r="AUL47" s="21"/>
      <c r="AUM47" s="21"/>
      <c r="AUN47" s="21"/>
      <c r="AUO47" s="21"/>
      <c r="AUP47" s="21"/>
      <c r="AUQ47" s="21"/>
      <c r="AUR47" s="21"/>
      <c r="AUS47" s="21"/>
      <c r="AUT47" s="21"/>
      <c r="AUU47" s="21"/>
      <c r="AUV47" s="21"/>
      <c r="AUW47" s="21"/>
      <c r="AUX47" s="21"/>
      <c r="AUY47" s="21"/>
      <c r="AUZ47" s="21"/>
      <c r="AVA47" s="21"/>
      <c r="AVB47" s="21"/>
      <c r="AVC47" s="21"/>
      <c r="AVD47" s="21"/>
      <c r="AVE47" s="21"/>
      <c r="AVF47" s="21"/>
      <c r="AVG47" s="21"/>
      <c r="AVH47" s="21"/>
      <c r="AVI47" s="21"/>
      <c r="AVJ47" s="21"/>
      <c r="AVK47" s="21"/>
      <c r="AVL47" s="21"/>
      <c r="AVM47" s="21"/>
      <c r="AVN47" s="21"/>
      <c r="AVO47" s="21"/>
      <c r="AVP47" s="21"/>
      <c r="AVQ47" s="21"/>
      <c r="AVR47" s="21"/>
      <c r="AVS47" s="21"/>
      <c r="AVT47" s="21"/>
      <c r="AVU47" s="21"/>
      <c r="AVV47" s="21"/>
      <c r="AVW47" s="21"/>
      <c r="AVX47" s="21"/>
      <c r="AVY47" s="21"/>
      <c r="AVZ47" s="21"/>
      <c r="AWA47" s="21"/>
      <c r="AWB47" s="21"/>
      <c r="AWC47" s="21"/>
      <c r="AWD47" s="21"/>
      <c r="AWE47" s="21"/>
      <c r="AWF47" s="21"/>
      <c r="AWG47" s="21"/>
      <c r="AWH47" s="21"/>
      <c r="AWI47" s="21"/>
      <c r="AWJ47" s="21"/>
      <c r="AWK47" s="21"/>
      <c r="AWL47" s="21"/>
      <c r="AWM47" s="21"/>
      <c r="AWN47" s="21"/>
      <c r="AWO47" s="21"/>
      <c r="AWP47" s="21"/>
      <c r="AWQ47" s="21"/>
      <c r="AWR47" s="21"/>
      <c r="AWS47" s="21"/>
      <c r="AWT47" s="21"/>
      <c r="AWU47" s="21"/>
      <c r="AWV47" s="21"/>
      <c r="AWW47" s="21"/>
      <c r="AWX47" s="21"/>
      <c r="AWY47" s="21"/>
      <c r="AWZ47" s="21"/>
      <c r="AXA47" s="21"/>
      <c r="AXB47" s="21"/>
      <c r="AXC47" s="21"/>
      <c r="AXD47" s="21"/>
      <c r="AXE47" s="21"/>
      <c r="AXF47" s="21"/>
      <c r="AXG47" s="21"/>
      <c r="AXH47" s="21"/>
      <c r="AXI47" s="21"/>
      <c r="AXJ47" s="21"/>
      <c r="AXK47" s="21"/>
      <c r="AXL47" s="21"/>
      <c r="AXM47" s="21"/>
      <c r="AXN47" s="21"/>
      <c r="AXO47" s="21"/>
      <c r="AXP47" s="21"/>
      <c r="AXQ47" s="21"/>
      <c r="AXR47" s="21"/>
      <c r="AXS47" s="21"/>
      <c r="AXT47" s="21"/>
      <c r="AXU47" s="21"/>
      <c r="AXV47" s="21"/>
      <c r="AXW47" s="21"/>
      <c r="AXX47" s="21"/>
      <c r="AXY47" s="21"/>
      <c r="AXZ47" s="21"/>
      <c r="AYA47" s="21"/>
      <c r="AYB47" s="21"/>
      <c r="AYC47" s="21"/>
      <c r="AYD47" s="21"/>
      <c r="AYE47" s="21"/>
      <c r="AYF47" s="21"/>
      <c r="AYG47" s="21"/>
      <c r="AYH47" s="21"/>
      <c r="AYI47" s="21"/>
      <c r="AYJ47" s="21"/>
      <c r="AYK47" s="21"/>
      <c r="AYL47" s="21"/>
      <c r="AYM47" s="21"/>
      <c r="AYN47" s="21"/>
      <c r="AYO47" s="21"/>
      <c r="AYP47" s="21"/>
      <c r="AYQ47" s="21"/>
      <c r="AYR47" s="21"/>
      <c r="AYS47" s="21"/>
      <c r="AYT47" s="21"/>
      <c r="AYU47" s="21"/>
      <c r="AYV47" s="21"/>
      <c r="AYW47" s="21"/>
      <c r="AYX47" s="21"/>
      <c r="AYY47" s="21"/>
      <c r="AYZ47" s="21"/>
      <c r="AZA47" s="21"/>
      <c r="AZB47" s="21"/>
      <c r="AZC47" s="21"/>
      <c r="AZD47" s="21"/>
      <c r="AZE47" s="21"/>
      <c r="AZF47" s="21"/>
      <c r="AZG47" s="21"/>
      <c r="AZH47" s="21"/>
      <c r="AZI47" s="21"/>
      <c r="AZJ47" s="21"/>
      <c r="AZK47" s="21"/>
      <c r="AZL47" s="21"/>
      <c r="AZM47" s="21"/>
      <c r="AZN47" s="21"/>
      <c r="AZO47" s="21"/>
      <c r="AZP47" s="21"/>
      <c r="AZQ47" s="21"/>
      <c r="AZR47" s="21"/>
      <c r="AZS47" s="21"/>
      <c r="AZT47" s="21"/>
      <c r="AZU47" s="21"/>
      <c r="AZV47" s="21"/>
      <c r="AZW47" s="21"/>
      <c r="AZX47" s="21"/>
      <c r="AZY47" s="21"/>
      <c r="AZZ47" s="21"/>
      <c r="BAA47" s="21"/>
      <c r="BAB47" s="21"/>
      <c r="BAC47" s="21"/>
      <c r="BAD47" s="21"/>
      <c r="BAE47" s="21"/>
      <c r="BAF47" s="21"/>
      <c r="BAG47" s="21"/>
      <c r="BAH47" s="21"/>
      <c r="BAI47" s="21"/>
      <c r="BAJ47" s="21"/>
      <c r="BAK47" s="21"/>
      <c r="BAL47" s="21"/>
      <c r="BAM47" s="21"/>
      <c r="BAN47" s="21"/>
      <c r="BAO47" s="21"/>
      <c r="BAP47" s="21"/>
      <c r="BAQ47" s="21"/>
      <c r="BAR47" s="21"/>
      <c r="BAS47" s="21"/>
      <c r="BAT47" s="21"/>
      <c r="BAU47" s="21"/>
      <c r="BAV47" s="21"/>
      <c r="BAW47" s="21"/>
      <c r="BAX47" s="21"/>
      <c r="BAY47" s="21"/>
      <c r="BAZ47" s="21"/>
      <c r="BBA47" s="21"/>
      <c r="BBB47" s="21"/>
      <c r="BBC47" s="21"/>
      <c r="BBD47" s="21"/>
      <c r="BBE47" s="21"/>
      <c r="BBF47" s="21"/>
      <c r="BBG47" s="21"/>
      <c r="BBH47" s="21"/>
      <c r="BBI47" s="21"/>
      <c r="BBJ47" s="21"/>
      <c r="BBK47" s="21"/>
      <c r="BBL47" s="21"/>
      <c r="BBM47" s="21"/>
      <c r="BBN47" s="21"/>
      <c r="BBO47" s="21"/>
      <c r="BBP47" s="21"/>
      <c r="BBQ47" s="21"/>
      <c r="BBR47" s="21"/>
      <c r="BBS47" s="21"/>
      <c r="BBT47" s="21"/>
      <c r="BBU47" s="21"/>
      <c r="BBV47" s="21"/>
      <c r="BBW47" s="21"/>
      <c r="BBX47" s="21"/>
      <c r="BBY47" s="21"/>
      <c r="BBZ47" s="21"/>
      <c r="BCA47" s="21"/>
      <c r="BCB47" s="21"/>
      <c r="BCC47" s="21"/>
      <c r="BCD47" s="21"/>
      <c r="BCE47" s="21"/>
      <c r="BCF47" s="21"/>
      <c r="BCG47" s="21"/>
      <c r="BCH47" s="21"/>
      <c r="BCI47" s="21"/>
      <c r="BCJ47" s="21"/>
      <c r="BCK47" s="21"/>
      <c r="BCL47" s="21"/>
      <c r="BCM47" s="21"/>
      <c r="BCN47" s="21"/>
      <c r="BCO47" s="21"/>
      <c r="BCP47" s="21"/>
      <c r="BCQ47" s="21"/>
      <c r="BCR47" s="21"/>
      <c r="BCS47" s="21"/>
      <c r="BCT47" s="21"/>
      <c r="BCU47" s="21"/>
      <c r="BCV47" s="21"/>
      <c r="BCW47" s="21"/>
      <c r="BCX47" s="21"/>
      <c r="BCY47" s="21"/>
      <c r="BCZ47" s="21"/>
      <c r="BDA47" s="21"/>
      <c r="BDB47" s="21"/>
      <c r="BDC47" s="21"/>
      <c r="BDD47" s="21"/>
      <c r="BDE47" s="21"/>
      <c r="BDF47" s="21"/>
      <c r="BDG47" s="21"/>
      <c r="BDH47" s="21"/>
      <c r="BDI47" s="21"/>
      <c r="BDJ47" s="21"/>
      <c r="BDK47" s="21"/>
      <c r="BDL47" s="21"/>
      <c r="BDM47" s="21"/>
      <c r="BDN47" s="21"/>
      <c r="BDO47" s="21"/>
      <c r="BDP47" s="21"/>
      <c r="BDQ47" s="21"/>
      <c r="BDR47" s="21"/>
      <c r="BDS47" s="21"/>
      <c r="BDT47" s="21"/>
      <c r="BDU47" s="21"/>
      <c r="BDV47" s="21"/>
      <c r="BDW47" s="21"/>
      <c r="BDX47" s="21"/>
      <c r="BDY47" s="21"/>
      <c r="BDZ47" s="21"/>
      <c r="BEA47" s="21"/>
      <c r="BEB47" s="21"/>
      <c r="BEC47" s="21"/>
      <c r="BED47" s="21"/>
      <c r="BEE47" s="21"/>
      <c r="BEF47" s="21"/>
      <c r="BEG47" s="21"/>
      <c r="BEH47" s="21"/>
      <c r="BEI47" s="21"/>
      <c r="BEJ47" s="21"/>
      <c r="BEK47" s="21"/>
      <c r="BEL47" s="21"/>
      <c r="BEM47" s="21"/>
      <c r="BEN47" s="21"/>
      <c r="BEO47" s="21"/>
      <c r="BEP47" s="21"/>
      <c r="BEQ47" s="21"/>
      <c r="BER47" s="21"/>
      <c r="BES47" s="21"/>
      <c r="BET47" s="21"/>
      <c r="BEU47" s="21"/>
      <c r="BEV47" s="21"/>
      <c r="BEW47" s="21"/>
      <c r="BEX47" s="21"/>
      <c r="BEY47" s="21"/>
      <c r="BEZ47" s="21"/>
      <c r="BFA47" s="21"/>
      <c r="BFB47" s="21"/>
      <c r="BFC47" s="21"/>
      <c r="BFD47" s="21"/>
      <c r="BFE47" s="21"/>
      <c r="BFF47" s="21"/>
      <c r="BFG47" s="21"/>
      <c r="BFH47" s="21"/>
      <c r="BFI47" s="21"/>
      <c r="BFJ47" s="21"/>
      <c r="BFK47" s="21"/>
      <c r="BFL47" s="21"/>
      <c r="BFM47" s="21"/>
      <c r="BFN47" s="21"/>
      <c r="BFO47" s="21"/>
      <c r="BFP47" s="21"/>
      <c r="BFQ47" s="21"/>
      <c r="BFR47" s="21"/>
      <c r="BFS47" s="21"/>
      <c r="BFT47" s="21"/>
      <c r="BFU47" s="21"/>
      <c r="BFV47" s="21"/>
      <c r="BFW47" s="21"/>
      <c r="BFX47" s="21"/>
      <c r="BFY47" s="21"/>
      <c r="BFZ47" s="21"/>
      <c r="BGA47" s="21"/>
      <c r="BGB47" s="21"/>
      <c r="BGC47" s="21"/>
      <c r="BGD47" s="21"/>
      <c r="BGE47" s="21"/>
      <c r="BGF47" s="21"/>
      <c r="BGG47" s="21"/>
      <c r="BGH47" s="21"/>
      <c r="BGI47" s="21"/>
      <c r="BGJ47" s="21"/>
      <c r="BGK47" s="21"/>
      <c r="BGL47" s="21"/>
      <c r="BGM47" s="21"/>
      <c r="BGN47" s="21"/>
      <c r="BGO47" s="21"/>
      <c r="BGP47" s="21"/>
      <c r="BGQ47" s="21"/>
      <c r="BGR47" s="21"/>
      <c r="BGS47" s="21"/>
      <c r="BGT47" s="21"/>
      <c r="BGU47" s="21"/>
      <c r="BGV47" s="21"/>
      <c r="BGW47" s="21"/>
      <c r="BGX47" s="21"/>
      <c r="BGY47" s="21"/>
      <c r="BGZ47" s="21"/>
      <c r="BHA47" s="21"/>
      <c r="BHB47" s="21"/>
      <c r="BHC47" s="21"/>
      <c r="BHD47" s="21"/>
      <c r="BHE47" s="21"/>
      <c r="BHF47" s="21"/>
      <c r="BHG47" s="21"/>
      <c r="BHH47" s="21"/>
      <c r="BHI47" s="21"/>
      <c r="BHJ47" s="21"/>
      <c r="BHK47" s="21"/>
      <c r="BHL47" s="21"/>
      <c r="BHM47" s="21"/>
      <c r="BHN47" s="21"/>
      <c r="BHO47" s="21"/>
      <c r="BHP47" s="21"/>
      <c r="BHQ47" s="21"/>
      <c r="BHR47" s="21"/>
      <c r="BHS47" s="21"/>
      <c r="BHT47" s="21"/>
      <c r="BHU47" s="21"/>
      <c r="BHV47" s="21"/>
      <c r="BHW47" s="21"/>
      <c r="BHX47" s="21"/>
      <c r="BHY47" s="21"/>
      <c r="BHZ47" s="21"/>
      <c r="BIA47" s="21"/>
      <c r="BIB47" s="21"/>
      <c r="BIC47" s="21"/>
      <c r="BID47" s="21"/>
      <c r="BIE47" s="21"/>
      <c r="BIF47" s="21"/>
      <c r="BIG47" s="21"/>
      <c r="BIH47" s="21"/>
      <c r="BII47" s="21"/>
      <c r="BIJ47" s="21"/>
      <c r="BIK47" s="21"/>
      <c r="BIL47" s="21"/>
      <c r="BIM47" s="21"/>
      <c r="BIN47" s="21"/>
      <c r="BIO47" s="21"/>
      <c r="BIP47" s="21"/>
      <c r="BIQ47" s="21"/>
      <c r="BIR47" s="21"/>
      <c r="BIS47" s="21"/>
      <c r="BIT47" s="21"/>
      <c r="BIU47" s="21"/>
      <c r="BIV47" s="21"/>
      <c r="BIW47" s="21"/>
      <c r="BIX47" s="21"/>
      <c r="BIY47" s="21"/>
      <c r="BIZ47" s="21"/>
      <c r="BJA47" s="21"/>
      <c r="BJB47" s="21"/>
      <c r="BJC47" s="21"/>
      <c r="BJD47" s="21"/>
      <c r="BJE47" s="21"/>
      <c r="BJF47" s="21"/>
      <c r="BJG47" s="21"/>
      <c r="BJH47" s="21"/>
      <c r="BJI47" s="21"/>
      <c r="BJJ47" s="21"/>
      <c r="BJK47" s="21"/>
      <c r="BJL47" s="21"/>
      <c r="BJM47" s="21"/>
      <c r="BJN47" s="21"/>
      <c r="BJO47" s="21"/>
      <c r="BJP47" s="21"/>
      <c r="BJQ47" s="21"/>
      <c r="BJR47" s="21"/>
      <c r="BJS47" s="21"/>
      <c r="BJT47" s="21"/>
      <c r="BJU47" s="21"/>
      <c r="BJV47" s="21"/>
      <c r="BJW47" s="21"/>
      <c r="BJX47" s="21"/>
      <c r="BJY47" s="21"/>
      <c r="BJZ47" s="21"/>
      <c r="BKA47" s="21"/>
      <c r="BKB47" s="21"/>
      <c r="BKC47" s="21"/>
      <c r="BKD47" s="21"/>
      <c r="BKE47" s="21"/>
      <c r="BKF47" s="21"/>
      <c r="BKG47" s="21"/>
      <c r="BKH47" s="21"/>
      <c r="BKI47" s="21"/>
      <c r="BKJ47" s="21"/>
      <c r="BKK47" s="21"/>
      <c r="BKL47" s="21"/>
      <c r="BKM47" s="21"/>
      <c r="BKN47" s="21"/>
      <c r="BKO47" s="21"/>
      <c r="BKP47" s="21"/>
      <c r="BKQ47" s="21"/>
      <c r="BKR47" s="21"/>
      <c r="BKS47" s="21"/>
      <c r="BKT47" s="21"/>
      <c r="BKU47" s="21"/>
      <c r="BKV47" s="21"/>
      <c r="BKW47" s="21"/>
      <c r="BKX47" s="21"/>
      <c r="BKY47" s="21"/>
      <c r="BKZ47" s="21"/>
      <c r="BLA47" s="21"/>
      <c r="BLB47" s="21"/>
      <c r="BLC47" s="21"/>
      <c r="BLD47" s="21"/>
      <c r="BLE47" s="21"/>
      <c r="BLF47" s="21"/>
      <c r="BLG47" s="21"/>
      <c r="BLH47" s="21"/>
      <c r="BLI47" s="21"/>
      <c r="BLJ47" s="21"/>
      <c r="BLK47" s="21"/>
      <c r="BLL47" s="21"/>
      <c r="BLM47" s="21"/>
      <c r="BLN47" s="21"/>
      <c r="BLO47" s="21"/>
      <c r="BLP47" s="21"/>
      <c r="BLQ47" s="21"/>
      <c r="BLR47" s="21"/>
      <c r="BLS47" s="21"/>
      <c r="BLT47" s="21"/>
      <c r="BLU47" s="21"/>
      <c r="BLV47" s="21"/>
      <c r="BLW47" s="21"/>
      <c r="BLX47" s="21"/>
      <c r="BLY47" s="21"/>
      <c r="BLZ47" s="21"/>
      <c r="BMA47" s="21"/>
      <c r="BMB47" s="21"/>
      <c r="BMC47" s="21"/>
      <c r="BMD47" s="21"/>
      <c r="BME47" s="21"/>
      <c r="BMF47" s="21"/>
      <c r="BMG47" s="21"/>
      <c r="BMH47" s="21"/>
      <c r="BMI47" s="21"/>
      <c r="BMJ47" s="21"/>
      <c r="BMK47" s="21"/>
      <c r="BML47" s="21"/>
      <c r="BMM47" s="21"/>
      <c r="BMN47" s="21"/>
      <c r="BMO47" s="21"/>
      <c r="BMP47" s="21"/>
      <c r="BMQ47" s="21"/>
      <c r="BMR47" s="21"/>
      <c r="BMS47" s="21"/>
      <c r="BMT47" s="21"/>
      <c r="BMU47" s="21"/>
      <c r="BMV47" s="21"/>
      <c r="BMW47" s="21"/>
      <c r="BMX47" s="21"/>
      <c r="BMY47" s="21"/>
      <c r="BMZ47" s="21"/>
      <c r="BNA47" s="21"/>
      <c r="BNB47" s="21"/>
      <c r="BNC47" s="21"/>
      <c r="BND47" s="21"/>
      <c r="BNE47" s="21"/>
      <c r="BNF47" s="21"/>
      <c r="BNG47" s="21"/>
      <c r="BNH47" s="21"/>
      <c r="BNI47" s="21"/>
      <c r="BNJ47" s="21"/>
      <c r="BNK47" s="21"/>
      <c r="BNL47" s="21"/>
      <c r="BNM47" s="21"/>
      <c r="BNN47" s="21"/>
      <c r="BNO47" s="21"/>
      <c r="BNP47" s="21"/>
      <c r="BNQ47" s="21"/>
      <c r="BNR47" s="21"/>
      <c r="BNS47" s="21"/>
      <c r="BNT47" s="21"/>
      <c r="BNU47" s="21"/>
      <c r="BNV47" s="21"/>
      <c r="BNW47" s="21"/>
      <c r="BNX47" s="21"/>
      <c r="BNY47" s="21"/>
      <c r="BNZ47" s="21"/>
      <c r="BOA47" s="21"/>
      <c r="BOB47" s="21"/>
      <c r="BOC47" s="21"/>
      <c r="BOD47" s="21"/>
      <c r="BOE47" s="21"/>
      <c r="BOF47" s="21"/>
      <c r="BOG47" s="21"/>
      <c r="BOH47" s="21"/>
      <c r="BOI47" s="21"/>
      <c r="BOJ47" s="21"/>
      <c r="BOK47" s="21"/>
      <c r="BOL47" s="21"/>
      <c r="BOM47" s="21"/>
      <c r="BON47" s="21"/>
      <c r="BOO47" s="21"/>
      <c r="BOP47" s="21"/>
      <c r="BOQ47" s="21"/>
      <c r="BOR47" s="21"/>
      <c r="BOS47" s="21"/>
      <c r="BOT47" s="21"/>
      <c r="BOU47" s="21"/>
      <c r="BOV47" s="21"/>
      <c r="BOW47" s="21"/>
      <c r="BOX47" s="21"/>
      <c r="BOY47" s="21"/>
      <c r="BOZ47" s="21"/>
      <c r="BPA47" s="21"/>
      <c r="BPB47" s="21"/>
      <c r="BPC47" s="21"/>
      <c r="BPD47" s="21"/>
      <c r="BPE47" s="21"/>
      <c r="BPF47" s="21"/>
      <c r="BPG47" s="21"/>
      <c r="BPH47" s="21"/>
      <c r="BPI47" s="21"/>
      <c r="BPJ47" s="21"/>
      <c r="BPK47" s="21"/>
      <c r="BPL47" s="21"/>
      <c r="BPM47" s="21"/>
      <c r="BPN47" s="21"/>
      <c r="BPO47" s="21"/>
      <c r="BPP47" s="21"/>
      <c r="BPQ47" s="21"/>
      <c r="BPR47" s="21"/>
      <c r="BPS47" s="21"/>
      <c r="BPT47" s="21"/>
      <c r="BPU47" s="21"/>
      <c r="BPV47" s="21"/>
      <c r="BPW47" s="21"/>
      <c r="BPX47" s="21"/>
      <c r="BPY47" s="21"/>
      <c r="BPZ47" s="21"/>
      <c r="BQA47" s="21"/>
      <c r="BQB47" s="21"/>
      <c r="BQC47" s="21"/>
      <c r="BQD47" s="21"/>
      <c r="BQE47" s="21"/>
      <c r="BQF47" s="21"/>
      <c r="BQG47" s="21"/>
      <c r="BQH47" s="21"/>
      <c r="BQI47" s="21"/>
      <c r="BQJ47" s="21"/>
      <c r="BQK47" s="21"/>
      <c r="BQL47" s="21"/>
      <c r="BQM47" s="21"/>
      <c r="BQN47" s="21"/>
      <c r="BQO47" s="21"/>
      <c r="BQP47" s="21"/>
      <c r="BQQ47" s="21"/>
      <c r="BQR47" s="21"/>
      <c r="BQS47" s="21"/>
      <c r="BQT47" s="21"/>
      <c r="BQU47" s="21"/>
      <c r="BQV47" s="21"/>
      <c r="BQW47" s="21"/>
      <c r="BQX47" s="21"/>
      <c r="BQY47" s="21"/>
      <c r="BQZ47" s="21"/>
      <c r="BRA47" s="21"/>
      <c r="BRB47" s="21"/>
      <c r="BRC47" s="21"/>
      <c r="BRD47" s="21"/>
      <c r="BRE47" s="21"/>
      <c r="BRF47" s="21"/>
      <c r="BRG47" s="21"/>
      <c r="BRH47" s="21"/>
      <c r="BRI47" s="21"/>
      <c r="BRJ47" s="21"/>
      <c r="BRK47" s="21"/>
      <c r="BRL47" s="21"/>
      <c r="BRM47" s="21"/>
      <c r="BRN47" s="21"/>
      <c r="BRO47" s="21"/>
      <c r="BRP47" s="21"/>
      <c r="BRQ47" s="21"/>
      <c r="BRR47" s="21"/>
      <c r="BRS47" s="21"/>
      <c r="BRT47" s="21"/>
      <c r="BRU47" s="21"/>
      <c r="BRV47" s="21"/>
      <c r="BRW47" s="21"/>
      <c r="BRX47" s="21"/>
      <c r="BRY47" s="21"/>
      <c r="BRZ47" s="21"/>
      <c r="BSA47" s="21"/>
      <c r="BSB47" s="21"/>
      <c r="BSC47" s="21"/>
      <c r="BSD47" s="21"/>
      <c r="BSE47" s="21"/>
      <c r="BSF47" s="21"/>
      <c r="BSG47" s="21"/>
      <c r="BSH47" s="21"/>
      <c r="BSI47" s="21"/>
      <c r="BSJ47" s="21"/>
      <c r="BSK47" s="21"/>
      <c r="BSL47" s="21"/>
      <c r="BSM47" s="21"/>
      <c r="BSN47" s="21"/>
      <c r="BSO47" s="21"/>
      <c r="BSP47" s="21"/>
      <c r="BSQ47" s="21"/>
      <c r="BSR47" s="21"/>
      <c r="BSS47" s="21"/>
      <c r="BST47" s="21"/>
      <c r="BSU47" s="21"/>
      <c r="BSV47" s="21"/>
      <c r="BSW47" s="21"/>
      <c r="BSX47" s="21"/>
      <c r="BSY47" s="21"/>
      <c r="BSZ47" s="21"/>
      <c r="BTA47" s="21"/>
      <c r="BTB47" s="21"/>
      <c r="BTC47" s="21"/>
      <c r="BTD47" s="21"/>
      <c r="BTE47" s="21"/>
      <c r="BTF47" s="21"/>
      <c r="BTG47" s="21"/>
      <c r="BTH47" s="21"/>
      <c r="BTI47" s="21"/>
      <c r="BTJ47" s="21"/>
      <c r="BTK47" s="21"/>
      <c r="BTL47" s="21"/>
      <c r="BTM47" s="21"/>
      <c r="BTN47" s="21"/>
      <c r="BTO47" s="21"/>
      <c r="BTP47" s="21"/>
      <c r="BTQ47" s="21"/>
      <c r="BTR47" s="21"/>
      <c r="BTS47" s="21"/>
      <c r="BTT47" s="21"/>
      <c r="BTU47" s="21"/>
      <c r="BTV47" s="21"/>
      <c r="BTW47" s="21"/>
      <c r="BTX47" s="21"/>
      <c r="BTY47" s="21"/>
      <c r="BTZ47" s="21"/>
      <c r="BUA47" s="21"/>
      <c r="BUB47" s="21"/>
      <c r="BUC47" s="21"/>
      <c r="BUD47" s="21"/>
      <c r="BUE47" s="21"/>
      <c r="BUF47" s="21"/>
      <c r="BUG47" s="21"/>
      <c r="BUH47" s="21"/>
      <c r="BUI47" s="21"/>
      <c r="BUJ47" s="21"/>
      <c r="BUK47" s="21"/>
      <c r="BUL47" s="21"/>
      <c r="BUM47" s="21"/>
      <c r="BUN47" s="21"/>
      <c r="BUO47" s="21"/>
      <c r="BUP47" s="21"/>
      <c r="BUQ47" s="21"/>
      <c r="BUR47" s="21"/>
      <c r="BUS47" s="21"/>
      <c r="BUT47" s="21"/>
      <c r="BUU47" s="21"/>
      <c r="BUV47" s="21"/>
      <c r="BUW47" s="21"/>
      <c r="BUX47" s="21"/>
      <c r="BUY47" s="21"/>
      <c r="BUZ47" s="21"/>
      <c r="BVA47" s="21"/>
      <c r="BVB47" s="21"/>
      <c r="BVC47" s="21"/>
      <c r="BVD47" s="21"/>
      <c r="BVE47" s="21"/>
      <c r="BVF47" s="21"/>
      <c r="BVG47" s="21"/>
      <c r="BVH47" s="21"/>
      <c r="BVI47" s="21"/>
      <c r="BVJ47" s="21"/>
      <c r="BVK47" s="21"/>
      <c r="BVL47" s="21"/>
      <c r="BVM47" s="21"/>
      <c r="BVN47" s="21"/>
      <c r="BVO47" s="21"/>
      <c r="BVP47" s="21"/>
      <c r="BVQ47" s="21"/>
      <c r="BVR47" s="21"/>
      <c r="BVS47" s="21"/>
      <c r="BVT47" s="21"/>
      <c r="BVU47" s="21"/>
      <c r="BVV47" s="21"/>
      <c r="BVW47" s="21"/>
      <c r="BVX47" s="21"/>
      <c r="BVY47" s="21"/>
      <c r="BVZ47" s="21"/>
      <c r="BWA47" s="21"/>
      <c r="BWB47" s="21"/>
      <c r="BWC47" s="21"/>
      <c r="BWD47" s="21"/>
      <c r="BWE47" s="21"/>
      <c r="BWF47" s="21"/>
      <c r="BWG47" s="21"/>
      <c r="BWH47" s="21"/>
      <c r="BWI47" s="21"/>
      <c r="BWJ47" s="21"/>
      <c r="BWK47" s="21"/>
      <c r="BWL47" s="21"/>
      <c r="BWM47" s="21"/>
      <c r="BWN47" s="21"/>
      <c r="BWO47" s="21"/>
      <c r="BWP47" s="21"/>
      <c r="BWQ47" s="21"/>
      <c r="BWR47" s="21"/>
      <c r="BWS47" s="21"/>
      <c r="BWT47" s="21"/>
      <c r="BWU47" s="21"/>
      <c r="BWV47" s="21"/>
      <c r="BWW47" s="21"/>
      <c r="BWX47" s="21"/>
      <c r="BWY47" s="21"/>
      <c r="BWZ47" s="21"/>
      <c r="BXA47" s="21"/>
      <c r="BXB47" s="21"/>
      <c r="BXC47" s="21"/>
      <c r="BXD47" s="21"/>
      <c r="BXE47" s="21"/>
      <c r="BXF47" s="21"/>
      <c r="BXG47" s="21"/>
      <c r="BXH47" s="21"/>
      <c r="BXI47" s="21"/>
      <c r="BXJ47" s="21"/>
      <c r="BXK47" s="21"/>
      <c r="BXL47" s="21"/>
      <c r="BXM47" s="21"/>
      <c r="BXN47" s="21"/>
      <c r="BXO47" s="21"/>
      <c r="BXP47" s="21"/>
      <c r="BXQ47" s="21"/>
      <c r="BXR47" s="21"/>
      <c r="BXS47" s="21"/>
      <c r="BXT47" s="21"/>
      <c r="BXU47" s="21"/>
      <c r="BXV47" s="21"/>
      <c r="BXW47" s="21"/>
      <c r="BXX47" s="21"/>
      <c r="BXY47" s="21"/>
      <c r="BXZ47" s="21"/>
      <c r="BYA47" s="21"/>
      <c r="BYB47" s="21"/>
      <c r="BYC47" s="21"/>
      <c r="BYD47" s="21"/>
      <c r="BYE47" s="21"/>
      <c r="BYF47" s="21"/>
      <c r="BYG47" s="21"/>
      <c r="BYH47" s="21"/>
      <c r="BYI47" s="21"/>
      <c r="BYJ47" s="21"/>
      <c r="BYK47" s="21"/>
      <c r="BYL47" s="21"/>
      <c r="BYM47" s="21"/>
      <c r="BYN47" s="21"/>
      <c r="BYO47" s="21"/>
      <c r="BYP47" s="21"/>
      <c r="BYQ47" s="21"/>
      <c r="BYR47" s="21"/>
      <c r="BYS47" s="21"/>
      <c r="BYT47" s="21"/>
      <c r="BYU47" s="21"/>
      <c r="BYV47" s="21"/>
      <c r="BYW47" s="21"/>
      <c r="BYX47" s="21"/>
      <c r="BYY47" s="21"/>
      <c r="BYZ47" s="21"/>
      <c r="BZA47" s="21"/>
      <c r="BZB47" s="21"/>
      <c r="BZC47" s="21"/>
      <c r="BZD47" s="21"/>
      <c r="BZE47" s="21"/>
      <c r="BZF47" s="21"/>
      <c r="BZG47" s="21"/>
      <c r="BZH47" s="21"/>
      <c r="BZI47" s="21"/>
      <c r="BZJ47" s="21"/>
      <c r="BZK47" s="21"/>
      <c r="BZL47" s="21"/>
      <c r="BZM47" s="21"/>
      <c r="BZN47" s="21"/>
      <c r="BZO47" s="21"/>
      <c r="BZP47" s="21"/>
      <c r="BZQ47" s="21"/>
      <c r="BZR47" s="21"/>
      <c r="BZS47" s="21"/>
      <c r="BZT47" s="21"/>
      <c r="BZU47" s="21"/>
      <c r="BZV47" s="21"/>
      <c r="BZW47" s="21"/>
      <c r="BZX47" s="21"/>
      <c r="BZY47" s="21"/>
      <c r="BZZ47" s="21"/>
      <c r="CAA47" s="21"/>
      <c r="CAB47" s="21"/>
      <c r="CAC47" s="21"/>
      <c r="CAD47" s="21"/>
      <c r="CAE47" s="21"/>
      <c r="CAF47" s="21"/>
      <c r="CAG47" s="21"/>
      <c r="CAH47" s="21"/>
      <c r="CAI47" s="21"/>
      <c r="CAJ47" s="21"/>
      <c r="CAK47" s="21"/>
      <c r="CAL47" s="21"/>
      <c r="CAM47" s="21"/>
      <c r="CAN47" s="21"/>
      <c r="CAO47" s="21"/>
      <c r="CAP47" s="21"/>
      <c r="CAQ47" s="21"/>
      <c r="CAR47" s="21"/>
      <c r="CAS47" s="21"/>
      <c r="CAT47" s="21"/>
      <c r="CAU47" s="21"/>
      <c r="CAV47" s="21"/>
      <c r="CAW47" s="21"/>
      <c r="CAX47" s="21"/>
      <c r="CAY47" s="21"/>
      <c r="CAZ47" s="21"/>
      <c r="CBA47" s="21"/>
      <c r="CBB47" s="21"/>
      <c r="CBC47" s="21"/>
      <c r="CBD47" s="21"/>
      <c r="CBE47" s="21"/>
      <c r="CBF47" s="21"/>
      <c r="CBG47" s="21"/>
      <c r="CBH47" s="21"/>
      <c r="CBI47" s="21"/>
      <c r="CBJ47" s="21"/>
      <c r="CBK47" s="21"/>
      <c r="CBL47" s="21"/>
      <c r="CBM47" s="21"/>
      <c r="CBN47" s="21"/>
      <c r="CBO47" s="21"/>
      <c r="CBP47" s="21"/>
      <c r="CBQ47" s="21"/>
      <c r="CBR47" s="21"/>
      <c r="CBS47" s="21"/>
      <c r="CBT47" s="21"/>
      <c r="CBU47" s="21"/>
      <c r="CBV47" s="21"/>
      <c r="CBW47" s="21"/>
      <c r="CBX47" s="21"/>
      <c r="CBY47" s="21"/>
      <c r="CBZ47" s="21"/>
      <c r="CCA47" s="21"/>
      <c r="CCB47" s="21"/>
      <c r="CCC47" s="21"/>
      <c r="CCD47" s="21"/>
      <c r="CCE47" s="21"/>
      <c r="CCF47" s="21"/>
      <c r="CCG47" s="21"/>
      <c r="CCH47" s="21"/>
      <c r="CCI47" s="21"/>
      <c r="CCJ47" s="21"/>
      <c r="CCK47" s="21"/>
      <c r="CCL47" s="21"/>
      <c r="CCM47" s="21"/>
      <c r="CCN47" s="21"/>
      <c r="CCO47" s="21"/>
      <c r="CCP47" s="21"/>
      <c r="CCQ47" s="21"/>
      <c r="CCR47" s="21"/>
      <c r="CCS47" s="21"/>
      <c r="CCT47" s="21"/>
      <c r="CCU47" s="21"/>
      <c r="CCV47" s="21"/>
      <c r="CCW47" s="21"/>
      <c r="CCX47" s="21"/>
      <c r="CCY47" s="21"/>
      <c r="CCZ47" s="21"/>
      <c r="CDA47" s="21"/>
      <c r="CDB47" s="21"/>
      <c r="CDC47" s="21"/>
      <c r="CDD47" s="21"/>
      <c r="CDE47" s="21"/>
      <c r="CDF47" s="21"/>
      <c r="CDG47" s="21"/>
      <c r="CDH47" s="21"/>
      <c r="CDI47" s="21"/>
      <c r="CDJ47" s="21"/>
      <c r="CDK47" s="21"/>
      <c r="CDL47" s="21"/>
      <c r="CDM47" s="21"/>
      <c r="CDN47" s="21"/>
      <c r="CDO47" s="21"/>
      <c r="CDP47" s="21"/>
      <c r="CDQ47" s="21"/>
      <c r="CDR47" s="21"/>
      <c r="CDS47" s="21"/>
      <c r="CDT47" s="21"/>
      <c r="CDU47" s="21"/>
      <c r="CDV47" s="21"/>
      <c r="CDW47" s="21"/>
      <c r="CDX47" s="21"/>
      <c r="CDY47" s="21"/>
      <c r="CDZ47" s="21"/>
      <c r="CEA47" s="21"/>
      <c r="CEB47" s="21"/>
      <c r="CEC47" s="21"/>
      <c r="CED47" s="21"/>
      <c r="CEE47" s="21"/>
      <c r="CEF47" s="21"/>
      <c r="CEG47" s="21"/>
      <c r="CEH47" s="21"/>
      <c r="CEI47" s="21"/>
      <c r="CEJ47" s="21"/>
      <c r="CEK47" s="21"/>
      <c r="CEL47" s="21"/>
      <c r="CEM47" s="21"/>
      <c r="CEN47" s="21"/>
      <c r="CEO47" s="21"/>
      <c r="CEP47" s="21"/>
      <c r="CEQ47" s="21"/>
      <c r="CER47" s="21"/>
      <c r="CES47" s="21"/>
      <c r="CET47" s="21"/>
      <c r="CEU47" s="21"/>
      <c r="CEV47" s="21"/>
      <c r="CEW47" s="21"/>
      <c r="CEX47" s="21"/>
      <c r="CEY47" s="21"/>
      <c r="CEZ47" s="21"/>
      <c r="CFA47" s="21"/>
      <c r="CFB47" s="21"/>
      <c r="CFC47" s="21"/>
      <c r="CFD47" s="21"/>
      <c r="CFE47" s="21"/>
      <c r="CFF47" s="21"/>
      <c r="CFG47" s="21"/>
      <c r="CFH47" s="21"/>
      <c r="CFI47" s="21"/>
      <c r="CFJ47" s="21"/>
      <c r="CFK47" s="21"/>
      <c r="CFL47" s="21"/>
      <c r="CFM47" s="21"/>
      <c r="CFN47" s="21"/>
      <c r="CFO47" s="21"/>
      <c r="CFP47" s="21"/>
      <c r="CFQ47" s="21"/>
      <c r="CFR47" s="21"/>
      <c r="CFS47" s="21"/>
      <c r="CFT47" s="21"/>
      <c r="CFU47" s="21"/>
      <c r="CFV47" s="21"/>
      <c r="CFW47" s="21"/>
      <c r="CFX47" s="21"/>
      <c r="CFY47" s="21"/>
      <c r="CFZ47" s="21"/>
      <c r="CGA47" s="21"/>
      <c r="CGB47" s="21"/>
      <c r="CGC47" s="21"/>
      <c r="CGD47" s="21"/>
      <c r="CGE47" s="21"/>
      <c r="CGF47" s="21"/>
      <c r="CGG47" s="21"/>
      <c r="CGH47" s="21"/>
      <c r="CGI47" s="21"/>
      <c r="CGJ47" s="21"/>
      <c r="CGK47" s="21"/>
      <c r="CGL47" s="21"/>
      <c r="CGM47" s="21"/>
      <c r="CGN47" s="21"/>
      <c r="CGO47" s="21"/>
      <c r="CGP47" s="21"/>
      <c r="CGQ47" s="21"/>
      <c r="CGR47" s="21"/>
      <c r="CGS47" s="21"/>
      <c r="CGT47" s="21"/>
      <c r="CGU47" s="21"/>
      <c r="CGV47" s="21"/>
      <c r="CGW47" s="21"/>
      <c r="CGX47" s="21"/>
      <c r="CGY47" s="21"/>
      <c r="CGZ47" s="21"/>
      <c r="CHA47" s="21"/>
      <c r="CHB47" s="21"/>
      <c r="CHC47" s="21"/>
      <c r="CHD47" s="21"/>
      <c r="CHE47" s="21"/>
      <c r="CHF47" s="21"/>
      <c r="CHG47" s="21"/>
      <c r="CHH47" s="21"/>
      <c r="CHI47" s="21"/>
      <c r="CHJ47" s="21"/>
      <c r="CHK47" s="21"/>
      <c r="CHL47" s="21"/>
      <c r="CHM47" s="21"/>
      <c r="CHN47" s="21"/>
      <c r="CHO47" s="21"/>
      <c r="CHP47" s="21"/>
      <c r="CHQ47" s="21"/>
      <c r="CHR47" s="21"/>
      <c r="CHS47" s="21"/>
      <c r="CHT47" s="21"/>
      <c r="CHU47" s="21"/>
      <c r="CHV47" s="21"/>
      <c r="CHW47" s="21"/>
      <c r="CHX47" s="21"/>
      <c r="CHY47" s="21"/>
      <c r="CHZ47" s="21"/>
      <c r="CIA47" s="21"/>
      <c r="CIB47" s="21"/>
      <c r="CIC47" s="21"/>
      <c r="CID47" s="21"/>
      <c r="CIE47" s="21"/>
      <c r="CIF47" s="21"/>
      <c r="CIG47" s="21"/>
      <c r="CIH47" s="21"/>
      <c r="CII47" s="21"/>
      <c r="CIJ47" s="21"/>
      <c r="CIK47" s="21"/>
      <c r="CIL47" s="21"/>
      <c r="CIM47" s="21"/>
      <c r="CIN47" s="21"/>
      <c r="CIO47" s="21"/>
      <c r="CIP47" s="21"/>
      <c r="CIQ47" s="21"/>
      <c r="CIR47" s="21"/>
      <c r="CIS47" s="21"/>
      <c r="CIT47" s="21"/>
      <c r="CIU47" s="21"/>
      <c r="CIV47" s="21"/>
      <c r="CIW47" s="21"/>
      <c r="CIX47" s="21"/>
      <c r="CIY47" s="21"/>
      <c r="CIZ47" s="21"/>
      <c r="CJA47" s="21"/>
      <c r="CJB47" s="21"/>
      <c r="CJC47" s="21"/>
      <c r="CJD47" s="21"/>
      <c r="CJE47" s="21"/>
      <c r="CJF47" s="21"/>
      <c r="CJG47" s="21"/>
      <c r="CJH47" s="21"/>
      <c r="CJI47" s="21"/>
      <c r="CJJ47" s="21"/>
      <c r="CJK47" s="21"/>
      <c r="CJL47" s="21"/>
      <c r="CJM47" s="21"/>
      <c r="CJN47" s="21"/>
      <c r="CJO47" s="21"/>
      <c r="CJP47" s="21"/>
      <c r="CJQ47" s="21"/>
      <c r="CJR47" s="21"/>
      <c r="CJS47" s="21"/>
      <c r="CJT47" s="21"/>
      <c r="CJU47" s="21"/>
      <c r="CJV47" s="21"/>
      <c r="CJW47" s="21"/>
      <c r="CJX47" s="21"/>
      <c r="CJY47" s="21"/>
      <c r="CJZ47" s="21"/>
      <c r="CKA47" s="21"/>
      <c r="CKB47" s="21"/>
      <c r="CKC47" s="21"/>
      <c r="CKD47" s="21"/>
      <c r="CKE47" s="21"/>
      <c r="CKF47" s="21"/>
      <c r="CKG47" s="21"/>
      <c r="CKH47" s="21"/>
      <c r="CKI47" s="21"/>
      <c r="CKJ47" s="21"/>
      <c r="CKK47" s="21"/>
      <c r="CKL47" s="21"/>
      <c r="CKM47" s="21"/>
      <c r="CKN47" s="21"/>
      <c r="CKO47" s="21"/>
      <c r="CKP47" s="21"/>
      <c r="CKQ47" s="21"/>
      <c r="CKR47" s="21"/>
      <c r="CKS47" s="21"/>
      <c r="CKT47" s="21"/>
      <c r="CKU47" s="21"/>
      <c r="CKV47" s="21"/>
      <c r="CKW47" s="21"/>
      <c r="CKX47" s="21"/>
      <c r="CKY47" s="21"/>
      <c r="CKZ47" s="21"/>
      <c r="CLA47" s="21"/>
      <c r="CLB47" s="21"/>
      <c r="CLC47" s="21"/>
      <c r="CLD47" s="21"/>
      <c r="CLE47" s="21"/>
      <c r="CLF47" s="21"/>
      <c r="CLG47" s="21"/>
      <c r="CLH47" s="21"/>
      <c r="CLI47" s="21"/>
      <c r="CLJ47" s="21"/>
      <c r="CLK47" s="21"/>
      <c r="CLL47" s="21"/>
      <c r="CLM47" s="21"/>
      <c r="CLN47" s="21"/>
      <c r="CLO47" s="21"/>
      <c r="CLP47" s="21"/>
      <c r="CLQ47" s="21"/>
      <c r="CLR47" s="21"/>
      <c r="CLS47" s="21"/>
      <c r="CLT47" s="21"/>
      <c r="CLU47" s="21"/>
      <c r="CLV47" s="21"/>
      <c r="CLW47" s="21"/>
      <c r="CLX47" s="21"/>
      <c r="CLY47" s="21"/>
      <c r="CLZ47" s="21"/>
      <c r="CMA47" s="21"/>
      <c r="CMB47" s="21"/>
      <c r="CMC47" s="21"/>
      <c r="CMD47" s="21"/>
      <c r="CME47" s="21"/>
      <c r="CMF47" s="21"/>
      <c r="CMG47" s="21"/>
      <c r="CMH47" s="21"/>
      <c r="CMI47" s="21"/>
      <c r="CMJ47" s="21"/>
      <c r="CMK47" s="21"/>
      <c r="CML47" s="21"/>
      <c r="CMM47" s="21"/>
      <c r="CMN47" s="21"/>
      <c r="CMO47" s="21"/>
      <c r="CMP47" s="21"/>
      <c r="CMQ47" s="21"/>
      <c r="CMR47" s="21"/>
      <c r="CMS47" s="21"/>
      <c r="CMT47" s="21"/>
      <c r="CMU47" s="21"/>
      <c r="CMV47" s="21"/>
      <c r="CMW47" s="21"/>
      <c r="CMX47" s="21"/>
      <c r="CMY47" s="21"/>
      <c r="CMZ47" s="21"/>
      <c r="CNA47" s="21"/>
      <c r="CNB47" s="21"/>
      <c r="CNC47" s="21"/>
      <c r="CND47" s="21"/>
      <c r="CNE47" s="21"/>
      <c r="CNF47" s="21"/>
      <c r="CNG47" s="21"/>
      <c r="CNH47" s="21"/>
      <c r="CNI47" s="21"/>
      <c r="CNJ47" s="21"/>
      <c r="CNK47" s="21"/>
      <c r="CNL47" s="21"/>
      <c r="CNM47" s="21"/>
      <c r="CNN47" s="21"/>
      <c r="CNO47" s="21"/>
      <c r="CNP47" s="21"/>
      <c r="CNQ47" s="21"/>
      <c r="CNR47" s="21"/>
      <c r="CNS47" s="21"/>
      <c r="CNT47" s="21"/>
      <c r="CNU47" s="21"/>
      <c r="CNV47" s="21"/>
      <c r="CNW47" s="21"/>
      <c r="CNX47" s="21"/>
      <c r="CNY47" s="21"/>
      <c r="CNZ47" s="21"/>
      <c r="COA47" s="21"/>
      <c r="COB47" s="21"/>
      <c r="COC47" s="21"/>
      <c r="COD47" s="21"/>
      <c r="COE47" s="21"/>
      <c r="COF47" s="21"/>
      <c r="COG47" s="21"/>
      <c r="COH47" s="21"/>
      <c r="COI47" s="21"/>
      <c r="COJ47" s="21"/>
      <c r="COK47" s="21"/>
      <c r="COL47" s="21"/>
      <c r="COM47" s="21"/>
      <c r="CON47" s="21"/>
      <c r="COO47" s="21"/>
      <c r="COP47" s="21"/>
      <c r="COQ47" s="21"/>
      <c r="COR47" s="21"/>
      <c r="COS47" s="21"/>
      <c r="COT47" s="21"/>
      <c r="COU47" s="21"/>
      <c r="COV47" s="21"/>
      <c r="COW47" s="21"/>
      <c r="COX47" s="21"/>
      <c r="COY47" s="21"/>
      <c r="COZ47" s="21"/>
      <c r="CPA47" s="21"/>
      <c r="CPB47" s="21"/>
      <c r="CPC47" s="21"/>
      <c r="CPD47" s="21"/>
      <c r="CPE47" s="21"/>
      <c r="CPF47" s="21"/>
      <c r="CPG47" s="21"/>
      <c r="CPH47" s="21"/>
      <c r="CPI47" s="21"/>
      <c r="CPJ47" s="21"/>
      <c r="CPK47" s="21"/>
      <c r="CPL47" s="21"/>
      <c r="CPM47" s="21"/>
      <c r="CPN47" s="21"/>
      <c r="CPO47" s="21"/>
      <c r="CPP47" s="21"/>
      <c r="CPQ47" s="21"/>
      <c r="CPR47" s="21"/>
      <c r="CPS47" s="21"/>
      <c r="CPT47" s="21"/>
      <c r="CPU47" s="21"/>
      <c r="CPV47" s="21"/>
      <c r="CPW47" s="21"/>
      <c r="CPX47" s="21"/>
      <c r="CPY47" s="21"/>
      <c r="CPZ47" s="21"/>
      <c r="CQA47" s="21"/>
      <c r="CQB47" s="21"/>
      <c r="CQC47" s="21"/>
      <c r="CQD47" s="21"/>
      <c r="CQE47" s="21"/>
      <c r="CQF47" s="21"/>
      <c r="CQG47" s="21"/>
      <c r="CQH47" s="21"/>
      <c r="CQI47" s="21"/>
      <c r="CQJ47" s="21"/>
      <c r="CQK47" s="21"/>
      <c r="CQL47" s="21"/>
      <c r="CQM47" s="21"/>
      <c r="CQN47" s="21"/>
      <c r="CQO47" s="21"/>
      <c r="CQP47" s="21"/>
      <c r="CQQ47" s="21"/>
      <c r="CQR47" s="21"/>
      <c r="CQS47" s="21"/>
      <c r="CQT47" s="21"/>
      <c r="CQU47" s="21"/>
      <c r="CQV47" s="21"/>
      <c r="CQW47" s="21"/>
      <c r="CQX47" s="21"/>
      <c r="CQY47" s="21"/>
      <c r="CQZ47" s="21"/>
      <c r="CRA47" s="21"/>
      <c r="CRB47" s="21"/>
      <c r="CRC47" s="21"/>
      <c r="CRD47" s="21"/>
      <c r="CRE47" s="21"/>
      <c r="CRF47" s="21"/>
      <c r="CRG47" s="21"/>
      <c r="CRH47" s="21"/>
      <c r="CRI47" s="21"/>
      <c r="CRJ47" s="21"/>
      <c r="CRK47" s="21"/>
      <c r="CRL47" s="21"/>
      <c r="CRM47" s="21"/>
      <c r="CRN47" s="21"/>
      <c r="CRO47" s="21"/>
      <c r="CRP47" s="21"/>
      <c r="CRQ47" s="21"/>
      <c r="CRR47" s="21"/>
      <c r="CRS47" s="21"/>
      <c r="CRT47" s="21"/>
      <c r="CRU47" s="21"/>
      <c r="CRV47" s="21"/>
      <c r="CRW47" s="21"/>
      <c r="CRX47" s="21"/>
      <c r="CRY47" s="21"/>
      <c r="CRZ47" s="21"/>
      <c r="CSA47" s="21"/>
      <c r="CSB47" s="21"/>
      <c r="CSC47" s="21"/>
      <c r="CSD47" s="21"/>
      <c r="CSE47" s="21"/>
      <c r="CSF47" s="21"/>
      <c r="CSG47" s="21"/>
      <c r="CSH47" s="21"/>
      <c r="CSI47" s="21"/>
      <c r="CSJ47" s="21"/>
      <c r="CSK47" s="21"/>
      <c r="CSL47" s="21"/>
      <c r="CSM47" s="21"/>
      <c r="CSN47" s="21"/>
      <c r="CSO47" s="21"/>
      <c r="CSP47" s="21"/>
      <c r="CSQ47" s="21"/>
      <c r="CSR47" s="21"/>
      <c r="CSS47" s="21"/>
      <c r="CST47" s="21"/>
      <c r="CSU47" s="21"/>
      <c r="CSV47" s="21"/>
      <c r="CSW47" s="21"/>
      <c r="CSX47" s="21"/>
      <c r="CSY47" s="21"/>
      <c r="CSZ47" s="21"/>
      <c r="CTA47" s="21"/>
      <c r="CTB47" s="21"/>
      <c r="CTC47" s="21"/>
      <c r="CTD47" s="21"/>
      <c r="CTE47" s="21"/>
      <c r="CTF47" s="21"/>
      <c r="CTG47" s="21"/>
      <c r="CTH47" s="21"/>
      <c r="CTI47" s="21"/>
      <c r="CTJ47" s="21"/>
      <c r="CTK47" s="21"/>
      <c r="CTL47" s="21"/>
      <c r="CTM47" s="21"/>
      <c r="CTN47" s="21"/>
      <c r="CTO47" s="21"/>
      <c r="CTP47" s="21"/>
      <c r="CTQ47" s="21"/>
      <c r="CTR47" s="21"/>
      <c r="CTS47" s="21"/>
      <c r="CTT47" s="21"/>
      <c r="CTU47" s="21"/>
      <c r="CTV47" s="21"/>
      <c r="CTW47" s="21"/>
      <c r="CTX47" s="21"/>
      <c r="CTY47" s="21"/>
      <c r="CTZ47" s="21"/>
      <c r="CUA47" s="21"/>
      <c r="CUB47" s="21"/>
      <c r="CUC47" s="21"/>
      <c r="CUD47" s="21"/>
      <c r="CUE47" s="21"/>
      <c r="CUF47" s="21"/>
      <c r="CUG47" s="21"/>
      <c r="CUH47" s="21"/>
      <c r="CUI47" s="21"/>
      <c r="CUJ47" s="21"/>
      <c r="CUK47" s="21"/>
      <c r="CUL47" s="21"/>
      <c r="CUM47" s="21"/>
      <c r="CUN47" s="21"/>
      <c r="CUO47" s="21"/>
      <c r="CUP47" s="21"/>
      <c r="CUQ47" s="21"/>
      <c r="CUR47" s="21"/>
      <c r="CUS47" s="21"/>
      <c r="CUT47" s="21"/>
      <c r="CUU47" s="21"/>
      <c r="CUV47" s="21"/>
      <c r="CUW47" s="21"/>
      <c r="CUX47" s="21"/>
      <c r="CUY47" s="21"/>
      <c r="CUZ47" s="21"/>
      <c r="CVA47" s="21"/>
      <c r="CVB47" s="21"/>
      <c r="CVC47" s="21"/>
      <c r="CVD47" s="21"/>
      <c r="CVE47" s="21"/>
      <c r="CVF47" s="21"/>
      <c r="CVG47" s="21"/>
      <c r="CVH47" s="21"/>
      <c r="CVI47" s="21"/>
      <c r="CVJ47" s="21"/>
      <c r="CVK47" s="21"/>
      <c r="CVL47" s="21"/>
      <c r="CVM47" s="21"/>
      <c r="CVN47" s="21"/>
      <c r="CVO47" s="21"/>
      <c r="CVP47" s="21"/>
      <c r="CVQ47" s="21"/>
      <c r="CVR47" s="21"/>
      <c r="CVS47" s="21"/>
      <c r="CVT47" s="21"/>
      <c r="CVU47" s="21"/>
      <c r="CVV47" s="21"/>
      <c r="CVW47" s="21"/>
      <c r="CVX47" s="21"/>
      <c r="CVY47" s="21"/>
      <c r="CVZ47" s="21"/>
      <c r="CWA47" s="21"/>
      <c r="CWB47" s="21"/>
      <c r="CWC47" s="21"/>
      <c r="CWD47" s="21"/>
      <c r="CWE47" s="21"/>
      <c r="CWF47" s="21"/>
      <c r="CWG47" s="21"/>
      <c r="CWH47" s="21"/>
      <c r="CWI47" s="21"/>
      <c r="CWJ47" s="21"/>
      <c r="CWK47" s="21"/>
      <c r="CWL47" s="21"/>
      <c r="CWM47" s="21"/>
      <c r="CWN47" s="21"/>
      <c r="CWO47" s="21"/>
      <c r="CWP47" s="21"/>
      <c r="CWQ47" s="21"/>
      <c r="CWR47" s="21"/>
      <c r="CWS47" s="21"/>
      <c r="CWT47" s="21"/>
      <c r="CWU47" s="21"/>
      <c r="CWV47" s="21"/>
      <c r="CWW47" s="21"/>
      <c r="CWX47" s="21"/>
      <c r="CWY47" s="21"/>
      <c r="CWZ47" s="21"/>
      <c r="CXA47" s="21"/>
      <c r="CXB47" s="21"/>
      <c r="CXC47" s="21"/>
      <c r="CXD47" s="21"/>
      <c r="CXE47" s="21"/>
      <c r="CXF47" s="21"/>
      <c r="CXG47" s="21"/>
      <c r="CXH47" s="21"/>
      <c r="CXI47" s="21"/>
      <c r="CXJ47" s="21"/>
      <c r="CXK47" s="21"/>
      <c r="CXL47" s="21"/>
      <c r="CXM47" s="21"/>
      <c r="CXN47" s="21"/>
      <c r="CXO47" s="21"/>
      <c r="CXP47" s="21"/>
      <c r="CXQ47" s="21"/>
      <c r="CXR47" s="21"/>
      <c r="CXS47" s="21"/>
      <c r="CXT47" s="21"/>
      <c r="CXU47" s="21"/>
      <c r="CXV47" s="21"/>
      <c r="CXW47" s="21"/>
      <c r="CXX47" s="21"/>
      <c r="CXY47" s="21"/>
      <c r="CXZ47" s="21"/>
      <c r="CYA47" s="21"/>
      <c r="CYB47" s="21"/>
      <c r="CYC47" s="21"/>
      <c r="CYD47" s="21"/>
      <c r="CYE47" s="21"/>
      <c r="CYF47" s="21"/>
      <c r="CYG47" s="21"/>
      <c r="CYH47" s="21"/>
      <c r="CYI47" s="21"/>
      <c r="CYJ47" s="21"/>
      <c r="CYK47" s="21"/>
      <c r="CYL47" s="21"/>
      <c r="CYM47" s="21"/>
      <c r="CYN47" s="21"/>
      <c r="CYO47" s="21"/>
      <c r="CYP47" s="21"/>
      <c r="CYQ47" s="21"/>
      <c r="CYR47" s="21"/>
      <c r="CYS47" s="21"/>
      <c r="CYT47" s="21"/>
      <c r="CYU47" s="21"/>
      <c r="CYV47" s="21"/>
      <c r="CYW47" s="21"/>
      <c r="CYX47" s="21"/>
      <c r="CYY47" s="21"/>
      <c r="CYZ47" s="21"/>
      <c r="CZA47" s="21"/>
      <c r="CZB47" s="21"/>
      <c r="CZC47" s="21"/>
      <c r="CZD47" s="21"/>
      <c r="CZE47" s="21"/>
      <c r="CZF47" s="21"/>
      <c r="CZG47" s="21"/>
      <c r="CZH47" s="21"/>
      <c r="CZI47" s="21"/>
      <c r="CZJ47" s="21"/>
      <c r="CZK47" s="21"/>
      <c r="CZL47" s="21"/>
      <c r="CZM47" s="21"/>
      <c r="CZN47" s="21"/>
      <c r="CZO47" s="21"/>
      <c r="CZP47" s="21"/>
      <c r="CZQ47" s="21"/>
      <c r="CZR47" s="21"/>
      <c r="CZS47" s="21"/>
      <c r="CZT47" s="21"/>
      <c r="CZU47" s="21"/>
      <c r="CZV47" s="21"/>
      <c r="CZW47" s="21"/>
      <c r="CZX47" s="21"/>
      <c r="CZY47" s="21"/>
      <c r="CZZ47" s="21"/>
      <c r="DAA47" s="21"/>
      <c r="DAB47" s="21"/>
      <c r="DAC47" s="21"/>
      <c r="DAD47" s="21"/>
      <c r="DAE47" s="21"/>
      <c r="DAF47" s="21"/>
      <c r="DAG47" s="21"/>
      <c r="DAH47" s="21"/>
      <c r="DAI47" s="21"/>
      <c r="DAJ47" s="21"/>
      <c r="DAK47" s="21"/>
      <c r="DAL47" s="21"/>
      <c r="DAM47" s="21"/>
      <c r="DAN47" s="21"/>
      <c r="DAO47" s="21"/>
      <c r="DAP47" s="21"/>
      <c r="DAQ47" s="21"/>
      <c r="DAR47" s="21"/>
      <c r="DAS47" s="21"/>
      <c r="DAT47" s="21"/>
      <c r="DAU47" s="21"/>
      <c r="DAV47" s="21"/>
      <c r="DAW47" s="21"/>
      <c r="DAX47" s="21"/>
      <c r="DAY47" s="21"/>
      <c r="DAZ47" s="21"/>
      <c r="DBA47" s="21"/>
      <c r="DBB47" s="21"/>
      <c r="DBC47" s="21"/>
      <c r="DBD47" s="21"/>
      <c r="DBE47" s="21"/>
      <c r="DBF47" s="21"/>
      <c r="DBG47" s="21"/>
      <c r="DBH47" s="21"/>
      <c r="DBI47" s="21"/>
      <c r="DBJ47" s="21"/>
      <c r="DBK47" s="21"/>
      <c r="DBL47" s="21"/>
      <c r="DBM47" s="21"/>
      <c r="DBN47" s="21"/>
      <c r="DBO47" s="21"/>
      <c r="DBP47" s="21"/>
      <c r="DBQ47" s="21"/>
      <c r="DBR47" s="21"/>
      <c r="DBS47" s="21"/>
      <c r="DBT47" s="21"/>
      <c r="DBU47" s="21"/>
      <c r="DBV47" s="21"/>
      <c r="DBW47" s="21"/>
      <c r="DBX47" s="21"/>
      <c r="DBY47" s="21"/>
      <c r="DBZ47" s="21"/>
      <c r="DCA47" s="21"/>
      <c r="DCB47" s="21"/>
      <c r="DCC47" s="21"/>
      <c r="DCD47" s="21"/>
      <c r="DCE47" s="21"/>
      <c r="DCF47" s="21"/>
      <c r="DCG47" s="21"/>
      <c r="DCH47" s="21"/>
      <c r="DCI47" s="21"/>
      <c r="DCJ47" s="21"/>
      <c r="DCK47" s="21"/>
      <c r="DCL47" s="21"/>
      <c r="DCM47" s="21"/>
      <c r="DCN47" s="21"/>
      <c r="DCO47" s="21"/>
      <c r="DCP47" s="21"/>
      <c r="DCQ47" s="21"/>
      <c r="DCR47" s="21"/>
      <c r="DCS47" s="21"/>
      <c r="DCT47" s="21"/>
      <c r="DCU47" s="21"/>
      <c r="DCV47" s="21"/>
      <c r="DCW47" s="21"/>
      <c r="DCX47" s="21"/>
      <c r="DCY47" s="21"/>
      <c r="DCZ47" s="21"/>
      <c r="DDA47" s="21"/>
      <c r="DDB47" s="21"/>
      <c r="DDC47" s="21"/>
      <c r="DDD47" s="21"/>
      <c r="DDE47" s="21"/>
      <c r="DDF47" s="21"/>
      <c r="DDG47" s="21"/>
      <c r="DDH47" s="21"/>
      <c r="DDI47" s="21"/>
      <c r="DDJ47" s="21"/>
      <c r="DDK47" s="21"/>
      <c r="DDL47" s="21"/>
      <c r="DDM47" s="21"/>
      <c r="DDN47" s="21"/>
      <c r="DDO47" s="21"/>
      <c r="DDP47" s="21"/>
      <c r="DDQ47" s="21"/>
      <c r="DDR47" s="21"/>
      <c r="DDS47" s="21"/>
      <c r="DDT47" s="21"/>
      <c r="DDU47" s="21"/>
      <c r="DDV47" s="21"/>
      <c r="DDW47" s="21"/>
      <c r="DDX47" s="21"/>
      <c r="DDY47" s="21"/>
      <c r="DDZ47" s="21"/>
      <c r="DEA47" s="21"/>
      <c r="DEB47" s="21"/>
      <c r="DEC47" s="21"/>
      <c r="DED47" s="21"/>
      <c r="DEE47" s="21"/>
      <c r="DEF47" s="21"/>
      <c r="DEG47" s="21"/>
      <c r="DEH47" s="21"/>
      <c r="DEI47" s="21"/>
      <c r="DEJ47" s="21"/>
      <c r="DEK47" s="21"/>
      <c r="DEL47" s="21"/>
      <c r="DEM47" s="21"/>
      <c r="DEN47" s="21"/>
      <c r="DEO47" s="21"/>
      <c r="DEP47" s="21"/>
      <c r="DEQ47" s="21"/>
      <c r="DER47" s="21"/>
      <c r="DES47" s="21"/>
      <c r="DET47" s="21"/>
      <c r="DEU47" s="21"/>
      <c r="DEV47" s="21"/>
      <c r="DEW47" s="21"/>
      <c r="DEX47" s="21"/>
      <c r="DEY47" s="21"/>
      <c r="DEZ47" s="21"/>
      <c r="DFA47" s="21"/>
      <c r="DFB47" s="21"/>
      <c r="DFC47" s="21"/>
      <c r="DFD47" s="21"/>
      <c r="DFE47" s="21"/>
      <c r="DFF47" s="21"/>
      <c r="DFG47" s="21"/>
      <c r="DFH47" s="21"/>
      <c r="DFI47" s="21"/>
      <c r="DFJ47" s="21"/>
      <c r="DFK47" s="21"/>
      <c r="DFL47" s="21"/>
      <c r="DFM47" s="21"/>
      <c r="DFN47" s="21"/>
      <c r="DFO47" s="21"/>
      <c r="DFP47" s="21"/>
      <c r="DFQ47" s="21"/>
      <c r="DFR47" s="21"/>
      <c r="DFS47" s="21"/>
      <c r="DFT47" s="21"/>
      <c r="DFU47" s="21"/>
      <c r="DFV47" s="21"/>
      <c r="DFW47" s="21"/>
      <c r="DFX47" s="21"/>
      <c r="DFY47" s="21"/>
      <c r="DFZ47" s="21"/>
      <c r="DGA47" s="21"/>
      <c r="DGB47" s="21"/>
      <c r="DGC47" s="21"/>
      <c r="DGD47" s="21"/>
      <c r="DGE47" s="21"/>
      <c r="DGF47" s="21"/>
      <c r="DGG47" s="21"/>
      <c r="DGH47" s="21"/>
      <c r="DGI47" s="21"/>
      <c r="DGJ47" s="21"/>
      <c r="DGK47" s="21"/>
      <c r="DGL47" s="21"/>
      <c r="DGM47" s="21"/>
      <c r="DGN47" s="21"/>
      <c r="DGO47" s="21"/>
      <c r="DGP47" s="21"/>
      <c r="DGQ47" s="21"/>
      <c r="DGR47" s="21"/>
      <c r="DGS47" s="21"/>
      <c r="DGT47" s="21"/>
      <c r="DGU47" s="21"/>
      <c r="DGV47" s="21"/>
      <c r="DGW47" s="21"/>
      <c r="DGX47" s="21"/>
      <c r="DGY47" s="21"/>
      <c r="DGZ47" s="21"/>
      <c r="DHA47" s="21"/>
      <c r="DHB47" s="21"/>
      <c r="DHC47" s="21"/>
      <c r="DHD47" s="21"/>
      <c r="DHE47" s="21"/>
      <c r="DHF47" s="21"/>
      <c r="DHG47" s="21"/>
      <c r="DHH47" s="21"/>
      <c r="DHI47" s="21"/>
      <c r="DHJ47" s="21"/>
      <c r="DHK47" s="21"/>
      <c r="DHL47" s="21"/>
      <c r="DHM47" s="21"/>
      <c r="DHN47" s="21"/>
      <c r="DHO47" s="21"/>
      <c r="DHP47" s="21"/>
      <c r="DHQ47" s="21"/>
      <c r="DHR47" s="21"/>
      <c r="DHS47" s="21"/>
      <c r="DHT47" s="21"/>
      <c r="DHU47" s="21"/>
      <c r="DHV47" s="21"/>
      <c r="DHW47" s="21"/>
      <c r="DHX47" s="21"/>
      <c r="DHY47" s="21"/>
      <c r="DHZ47" s="21"/>
      <c r="DIA47" s="21"/>
      <c r="DIB47" s="21"/>
      <c r="DIC47" s="21"/>
      <c r="DID47" s="21"/>
      <c r="DIE47" s="21"/>
      <c r="DIF47" s="21"/>
      <c r="DIG47" s="21"/>
      <c r="DIH47" s="21"/>
      <c r="DII47" s="21"/>
      <c r="DIJ47" s="21"/>
      <c r="DIK47" s="21"/>
      <c r="DIL47" s="21"/>
      <c r="DIM47" s="21"/>
      <c r="DIN47" s="21"/>
      <c r="DIO47" s="21"/>
      <c r="DIP47" s="21"/>
      <c r="DIQ47" s="21"/>
      <c r="DIR47" s="21"/>
      <c r="DIS47" s="21"/>
      <c r="DIT47" s="21"/>
      <c r="DIU47" s="21"/>
      <c r="DIV47" s="21"/>
      <c r="DIW47" s="21"/>
      <c r="DIX47" s="21"/>
      <c r="DIY47" s="21"/>
      <c r="DIZ47" s="21"/>
      <c r="DJA47" s="21"/>
      <c r="DJB47" s="21"/>
      <c r="DJC47" s="21"/>
      <c r="DJD47" s="21"/>
      <c r="DJE47" s="21"/>
      <c r="DJF47" s="21"/>
      <c r="DJG47" s="21"/>
      <c r="DJH47" s="21"/>
      <c r="DJI47" s="21"/>
      <c r="DJJ47" s="21"/>
      <c r="DJK47" s="21"/>
      <c r="DJL47" s="21"/>
      <c r="DJM47" s="21"/>
      <c r="DJN47" s="21"/>
      <c r="DJO47" s="21"/>
      <c r="DJP47" s="21"/>
      <c r="DJQ47" s="21"/>
      <c r="DJR47" s="21"/>
      <c r="DJS47" s="21"/>
      <c r="DJT47" s="21"/>
      <c r="DJU47" s="21"/>
      <c r="DJV47" s="21"/>
      <c r="DJW47" s="21"/>
      <c r="DJX47" s="21"/>
      <c r="DJY47" s="21"/>
      <c r="DJZ47" s="21"/>
      <c r="DKA47" s="21"/>
      <c r="DKB47" s="21"/>
      <c r="DKC47" s="21"/>
      <c r="DKD47" s="21"/>
      <c r="DKE47" s="21"/>
      <c r="DKF47" s="21"/>
      <c r="DKG47" s="21"/>
      <c r="DKH47" s="21"/>
      <c r="DKI47" s="21"/>
      <c r="DKJ47" s="21"/>
      <c r="DKK47" s="21"/>
      <c r="DKL47" s="21"/>
      <c r="DKM47" s="21"/>
      <c r="DKN47" s="21"/>
      <c r="DKO47" s="21"/>
      <c r="DKP47" s="21"/>
      <c r="DKQ47" s="21"/>
      <c r="DKR47" s="21"/>
      <c r="DKS47" s="21"/>
      <c r="DKT47" s="21"/>
      <c r="DKU47" s="21"/>
      <c r="DKV47" s="21"/>
      <c r="DKW47" s="21"/>
      <c r="DKX47" s="21"/>
      <c r="DKY47" s="21"/>
      <c r="DKZ47" s="21"/>
      <c r="DLA47" s="21"/>
      <c r="DLB47" s="21"/>
      <c r="DLC47" s="21"/>
      <c r="DLD47" s="21"/>
      <c r="DLE47" s="21"/>
      <c r="DLF47" s="21"/>
      <c r="DLG47" s="21"/>
      <c r="DLH47" s="21"/>
      <c r="DLI47" s="21"/>
      <c r="DLJ47" s="21"/>
      <c r="DLK47" s="21"/>
      <c r="DLL47" s="21"/>
      <c r="DLM47" s="21"/>
      <c r="DLN47" s="21"/>
      <c r="DLO47" s="21"/>
      <c r="DLP47" s="21"/>
      <c r="DLQ47" s="21"/>
      <c r="DLR47" s="21"/>
      <c r="DLS47" s="21"/>
      <c r="DLT47" s="21"/>
      <c r="DLU47" s="21"/>
      <c r="DLV47" s="21"/>
      <c r="DLW47" s="21"/>
      <c r="DLX47" s="21"/>
      <c r="DLY47" s="21"/>
      <c r="DLZ47" s="21"/>
      <c r="DMA47" s="21"/>
      <c r="DMB47" s="21"/>
      <c r="DMC47" s="21"/>
      <c r="DMD47" s="21"/>
      <c r="DME47" s="21"/>
      <c r="DMF47" s="21"/>
      <c r="DMG47" s="21"/>
      <c r="DMH47" s="21"/>
      <c r="DMI47" s="21"/>
      <c r="DMJ47" s="21"/>
      <c r="DMK47" s="21"/>
      <c r="DML47" s="21"/>
      <c r="DMM47" s="21"/>
      <c r="DMN47" s="21"/>
      <c r="DMO47" s="21"/>
      <c r="DMP47" s="21"/>
      <c r="DMQ47" s="21"/>
      <c r="DMR47" s="21"/>
      <c r="DMS47" s="21"/>
      <c r="DMT47" s="21"/>
      <c r="DMU47" s="21"/>
      <c r="DMV47" s="21"/>
      <c r="DMW47" s="21"/>
      <c r="DMX47" s="21"/>
      <c r="DMY47" s="21"/>
      <c r="DMZ47" s="21"/>
      <c r="DNA47" s="21"/>
      <c r="DNB47" s="21"/>
      <c r="DNC47" s="21"/>
      <c r="DND47" s="21"/>
      <c r="DNE47" s="21"/>
      <c r="DNF47" s="21"/>
      <c r="DNG47" s="21"/>
      <c r="DNH47" s="21"/>
      <c r="DNI47" s="21"/>
      <c r="DNJ47" s="21"/>
      <c r="DNK47" s="21"/>
      <c r="DNL47" s="21"/>
      <c r="DNM47" s="21"/>
      <c r="DNN47" s="21"/>
      <c r="DNO47" s="21"/>
      <c r="DNP47" s="21"/>
      <c r="DNQ47" s="21"/>
      <c r="DNR47" s="21"/>
      <c r="DNS47" s="21"/>
      <c r="DNT47" s="21"/>
      <c r="DNU47" s="21"/>
      <c r="DNV47" s="21"/>
      <c r="DNW47" s="21"/>
      <c r="DNX47" s="21"/>
      <c r="DNY47" s="21"/>
      <c r="DNZ47" s="21"/>
      <c r="DOA47" s="21"/>
      <c r="DOB47" s="21"/>
      <c r="DOC47" s="21"/>
      <c r="DOD47" s="21"/>
      <c r="DOE47" s="21"/>
      <c r="DOF47" s="21"/>
      <c r="DOG47" s="21"/>
      <c r="DOH47" s="21"/>
      <c r="DOI47" s="21"/>
      <c r="DOJ47" s="21"/>
      <c r="DOK47" s="21"/>
      <c r="DOL47" s="21"/>
      <c r="DOM47" s="21"/>
      <c r="DON47" s="21"/>
      <c r="DOO47" s="21"/>
      <c r="DOP47" s="21"/>
      <c r="DOQ47" s="21"/>
      <c r="DOR47" s="21"/>
      <c r="DOS47" s="21"/>
      <c r="DOT47" s="21"/>
      <c r="DOU47" s="21"/>
      <c r="DOV47" s="21"/>
      <c r="DOW47" s="21"/>
      <c r="DOX47" s="21"/>
      <c r="DOY47" s="21"/>
      <c r="DOZ47" s="21"/>
      <c r="DPA47" s="21"/>
      <c r="DPB47" s="21"/>
      <c r="DPC47" s="21"/>
      <c r="DPD47" s="21"/>
      <c r="DPE47" s="21"/>
      <c r="DPF47" s="21"/>
      <c r="DPG47" s="21"/>
      <c r="DPH47" s="21"/>
      <c r="DPI47" s="21"/>
      <c r="DPJ47" s="21"/>
      <c r="DPK47" s="21"/>
      <c r="DPL47" s="21"/>
      <c r="DPM47" s="21"/>
      <c r="DPN47" s="21"/>
      <c r="DPO47" s="21"/>
      <c r="DPP47" s="21"/>
      <c r="DPQ47" s="21"/>
      <c r="DPR47" s="21"/>
      <c r="DPS47" s="21"/>
      <c r="DPT47" s="21"/>
      <c r="DPU47" s="21"/>
      <c r="DPV47" s="21"/>
      <c r="DPW47" s="21"/>
      <c r="DPX47" s="21"/>
      <c r="DPY47" s="21"/>
      <c r="DPZ47" s="21"/>
      <c r="DQA47" s="21"/>
      <c r="DQB47" s="21"/>
      <c r="DQC47" s="21"/>
      <c r="DQD47" s="21"/>
      <c r="DQE47" s="21"/>
      <c r="DQF47" s="21"/>
      <c r="DQG47" s="21"/>
      <c r="DQH47" s="21"/>
      <c r="DQI47" s="21"/>
      <c r="DQJ47" s="21"/>
      <c r="DQK47" s="21"/>
      <c r="DQL47" s="21"/>
      <c r="DQM47" s="21"/>
      <c r="DQN47" s="21"/>
      <c r="DQO47" s="21"/>
      <c r="DQP47" s="21"/>
      <c r="DQQ47" s="21"/>
      <c r="DQR47" s="21"/>
      <c r="DQS47" s="21"/>
      <c r="DQT47" s="21"/>
      <c r="DQU47" s="21"/>
      <c r="DQV47" s="21"/>
      <c r="DQW47" s="21"/>
      <c r="DQX47" s="21"/>
      <c r="DQY47" s="21"/>
      <c r="DQZ47" s="21"/>
      <c r="DRA47" s="21"/>
      <c r="DRB47" s="21"/>
      <c r="DRC47" s="21"/>
      <c r="DRD47" s="21"/>
      <c r="DRE47" s="21"/>
      <c r="DRF47" s="21"/>
      <c r="DRG47" s="21"/>
      <c r="DRH47" s="21"/>
      <c r="DRI47" s="21"/>
      <c r="DRJ47" s="21"/>
      <c r="DRK47" s="21"/>
      <c r="DRL47" s="21"/>
      <c r="DRM47" s="21"/>
      <c r="DRN47" s="21"/>
      <c r="DRO47" s="21"/>
      <c r="DRP47" s="21"/>
      <c r="DRQ47" s="21"/>
      <c r="DRR47" s="21"/>
      <c r="DRS47" s="21"/>
      <c r="DRT47" s="21"/>
      <c r="DRU47" s="21"/>
      <c r="DRV47" s="21"/>
      <c r="DRW47" s="21"/>
      <c r="DRX47" s="21"/>
      <c r="DRY47" s="21"/>
      <c r="DRZ47" s="21"/>
      <c r="DSA47" s="21"/>
      <c r="DSB47" s="21"/>
      <c r="DSC47" s="21"/>
      <c r="DSD47" s="21"/>
      <c r="DSE47" s="21"/>
      <c r="DSF47" s="21"/>
      <c r="DSG47" s="21"/>
      <c r="DSH47" s="21"/>
      <c r="DSI47" s="21"/>
      <c r="DSJ47" s="21"/>
      <c r="DSK47" s="21"/>
      <c r="DSL47" s="21"/>
      <c r="DSM47" s="21"/>
      <c r="DSN47" s="21"/>
      <c r="DSO47" s="21"/>
      <c r="DSP47" s="21"/>
      <c r="DSQ47" s="21"/>
      <c r="DSR47" s="21"/>
      <c r="DSS47" s="21"/>
      <c r="DST47" s="21"/>
      <c r="DSU47" s="21"/>
      <c r="DSV47" s="21"/>
      <c r="DSW47" s="21"/>
      <c r="DSX47" s="21"/>
      <c r="DSY47" s="21"/>
      <c r="DSZ47" s="21"/>
      <c r="DTA47" s="21"/>
      <c r="DTB47" s="21"/>
      <c r="DTC47" s="21"/>
      <c r="DTD47" s="21"/>
      <c r="DTE47" s="21"/>
      <c r="DTF47" s="21"/>
      <c r="DTG47" s="21"/>
      <c r="DTH47" s="21"/>
      <c r="DTI47" s="21"/>
      <c r="DTJ47" s="21"/>
      <c r="DTK47" s="21"/>
      <c r="DTL47" s="21"/>
      <c r="DTM47" s="21"/>
      <c r="DTN47" s="21"/>
      <c r="DTO47" s="21"/>
      <c r="DTP47" s="21"/>
      <c r="DTQ47" s="21"/>
      <c r="DTR47" s="21"/>
      <c r="DTS47" s="21"/>
      <c r="DTT47" s="21"/>
      <c r="DTU47" s="21"/>
      <c r="DTV47" s="21"/>
      <c r="DTW47" s="21"/>
      <c r="DTX47" s="21"/>
      <c r="DTY47" s="21"/>
      <c r="DTZ47" s="21"/>
      <c r="DUA47" s="21"/>
      <c r="DUB47" s="21"/>
      <c r="DUC47" s="21"/>
      <c r="DUD47" s="21"/>
      <c r="DUE47" s="21"/>
      <c r="DUF47" s="21"/>
      <c r="DUG47" s="21"/>
      <c r="DUH47" s="21"/>
      <c r="DUI47" s="21"/>
      <c r="DUJ47" s="21"/>
      <c r="DUK47" s="21"/>
      <c r="DUL47" s="21"/>
      <c r="DUM47" s="21"/>
      <c r="DUN47" s="21"/>
      <c r="DUO47" s="21"/>
      <c r="DUP47" s="21"/>
      <c r="DUQ47" s="21"/>
      <c r="DUR47" s="21"/>
      <c r="DUS47" s="21"/>
      <c r="DUT47" s="21"/>
      <c r="DUU47" s="21"/>
      <c r="DUV47" s="21"/>
      <c r="DUW47" s="21"/>
      <c r="DUX47" s="21"/>
      <c r="DUY47" s="21"/>
      <c r="DUZ47" s="21"/>
      <c r="DVA47" s="21"/>
      <c r="DVB47" s="21"/>
      <c r="DVC47" s="21"/>
      <c r="DVD47" s="21"/>
      <c r="DVE47" s="21"/>
      <c r="DVF47" s="21"/>
      <c r="DVG47" s="21"/>
      <c r="DVH47" s="21"/>
      <c r="DVI47" s="21"/>
      <c r="DVJ47" s="21"/>
      <c r="DVK47" s="21"/>
      <c r="DVL47" s="21"/>
      <c r="DVM47" s="21"/>
      <c r="DVN47" s="21"/>
      <c r="DVO47" s="21"/>
      <c r="DVP47" s="21"/>
      <c r="DVQ47" s="21"/>
      <c r="DVR47" s="21"/>
      <c r="DVS47" s="21"/>
      <c r="DVT47" s="21"/>
      <c r="DVU47" s="21"/>
      <c r="DVV47" s="21"/>
      <c r="DVW47" s="21"/>
      <c r="DVX47" s="21"/>
      <c r="DVY47" s="21"/>
      <c r="DVZ47" s="21"/>
      <c r="DWA47" s="21"/>
      <c r="DWB47" s="21"/>
      <c r="DWC47" s="21"/>
      <c r="DWD47" s="21"/>
      <c r="DWE47" s="21"/>
      <c r="DWF47" s="21"/>
      <c r="DWG47" s="21"/>
      <c r="DWH47" s="21"/>
      <c r="DWI47" s="21"/>
      <c r="DWJ47" s="21"/>
      <c r="DWK47" s="21"/>
      <c r="DWL47" s="21"/>
      <c r="DWM47" s="21"/>
      <c r="DWN47" s="21"/>
      <c r="DWO47" s="21"/>
      <c r="DWP47" s="21"/>
      <c r="DWQ47" s="21"/>
      <c r="DWR47" s="21"/>
      <c r="DWS47" s="21"/>
      <c r="DWT47" s="21"/>
      <c r="DWU47" s="21"/>
      <c r="DWV47" s="21"/>
      <c r="DWW47" s="21"/>
      <c r="DWX47" s="21"/>
      <c r="DWY47" s="21"/>
      <c r="DWZ47" s="21"/>
      <c r="DXA47" s="21"/>
      <c r="DXB47" s="21"/>
      <c r="DXC47" s="21"/>
      <c r="DXD47" s="21"/>
      <c r="DXE47" s="21"/>
      <c r="DXF47" s="21"/>
      <c r="DXG47" s="21"/>
      <c r="DXH47" s="21"/>
      <c r="DXI47" s="21"/>
      <c r="DXJ47" s="21"/>
      <c r="DXK47" s="21"/>
      <c r="DXL47" s="21"/>
      <c r="DXM47" s="21"/>
      <c r="DXN47" s="21"/>
      <c r="DXO47" s="21"/>
      <c r="DXP47" s="21"/>
      <c r="DXQ47" s="21"/>
      <c r="DXR47" s="21"/>
      <c r="DXS47" s="21"/>
      <c r="DXT47" s="21"/>
      <c r="DXU47" s="21"/>
      <c r="DXV47" s="21"/>
      <c r="DXW47" s="21"/>
      <c r="DXX47" s="21"/>
      <c r="DXY47" s="21"/>
      <c r="DXZ47" s="21"/>
      <c r="DYA47" s="21"/>
      <c r="DYB47" s="21"/>
      <c r="DYC47" s="21"/>
      <c r="DYD47" s="21"/>
      <c r="DYE47" s="21"/>
      <c r="DYF47" s="21"/>
      <c r="DYG47" s="21"/>
      <c r="DYH47" s="21"/>
      <c r="DYI47" s="21"/>
      <c r="DYJ47" s="21"/>
      <c r="DYK47" s="21"/>
      <c r="DYL47" s="21"/>
      <c r="DYM47" s="21"/>
      <c r="DYN47" s="21"/>
      <c r="DYO47" s="21"/>
      <c r="DYP47" s="21"/>
      <c r="DYQ47" s="21"/>
      <c r="DYR47" s="21"/>
      <c r="DYS47" s="21"/>
      <c r="DYT47" s="21"/>
      <c r="DYU47" s="21"/>
      <c r="DYV47" s="21"/>
      <c r="DYW47" s="21"/>
      <c r="DYX47" s="21"/>
      <c r="DYY47" s="21"/>
      <c r="DYZ47" s="21"/>
      <c r="DZA47" s="21"/>
      <c r="DZB47" s="21"/>
      <c r="DZC47" s="21"/>
      <c r="DZD47" s="21"/>
      <c r="DZE47" s="21"/>
      <c r="DZF47" s="21"/>
      <c r="DZG47" s="21"/>
      <c r="DZH47" s="21"/>
      <c r="DZI47" s="21"/>
      <c r="DZJ47" s="21"/>
      <c r="DZK47" s="21"/>
      <c r="DZL47" s="21"/>
      <c r="DZM47" s="21"/>
      <c r="DZN47" s="21"/>
      <c r="DZO47" s="21"/>
      <c r="DZP47" s="21"/>
      <c r="DZQ47" s="21"/>
      <c r="DZR47" s="21"/>
      <c r="DZS47" s="21"/>
      <c r="DZT47" s="21"/>
      <c r="DZU47" s="21"/>
      <c r="DZV47" s="21"/>
      <c r="DZW47" s="21"/>
      <c r="DZX47" s="21"/>
      <c r="DZY47" s="21"/>
      <c r="DZZ47" s="21"/>
      <c r="EAA47" s="21"/>
      <c r="EAB47" s="21"/>
      <c r="EAC47" s="21"/>
      <c r="EAD47" s="21"/>
      <c r="EAE47" s="21"/>
      <c r="EAF47" s="21"/>
      <c r="EAG47" s="21"/>
      <c r="EAH47" s="21"/>
      <c r="EAI47" s="21"/>
      <c r="EAJ47" s="21"/>
      <c r="EAK47" s="21"/>
      <c r="EAL47" s="21"/>
      <c r="EAM47" s="21"/>
      <c r="EAN47" s="21"/>
      <c r="EAO47" s="21"/>
      <c r="EAP47" s="21"/>
      <c r="EAQ47" s="21"/>
      <c r="EAR47" s="21"/>
      <c r="EAS47" s="21"/>
      <c r="EAT47" s="21"/>
      <c r="EAU47" s="21"/>
      <c r="EAV47" s="21"/>
      <c r="EAW47" s="21"/>
      <c r="EAX47" s="21"/>
      <c r="EAY47" s="21"/>
      <c r="EAZ47" s="21"/>
      <c r="EBA47" s="21"/>
      <c r="EBB47" s="21"/>
      <c r="EBC47" s="21"/>
      <c r="EBD47" s="21"/>
      <c r="EBE47" s="21"/>
      <c r="EBF47" s="21"/>
      <c r="EBG47" s="21"/>
      <c r="EBH47" s="21"/>
      <c r="EBI47" s="21"/>
      <c r="EBJ47" s="21"/>
      <c r="EBK47" s="21"/>
      <c r="EBL47" s="21"/>
      <c r="EBM47" s="21"/>
      <c r="EBN47" s="21"/>
      <c r="EBO47" s="21"/>
      <c r="EBP47" s="21"/>
      <c r="EBQ47" s="21"/>
      <c r="EBR47" s="21"/>
      <c r="EBS47" s="21"/>
      <c r="EBT47" s="21"/>
      <c r="EBU47" s="21"/>
      <c r="EBV47" s="21"/>
      <c r="EBW47" s="21"/>
      <c r="EBX47" s="21"/>
      <c r="EBY47" s="21"/>
      <c r="EBZ47" s="21"/>
      <c r="ECA47" s="21"/>
      <c r="ECB47" s="21"/>
      <c r="ECC47" s="21"/>
      <c r="ECD47" s="21"/>
      <c r="ECE47" s="21"/>
      <c r="ECF47" s="21"/>
      <c r="ECG47" s="21"/>
      <c r="ECH47" s="21"/>
      <c r="ECI47" s="21"/>
      <c r="ECJ47" s="21"/>
      <c r="ECK47" s="21"/>
      <c r="ECL47" s="21"/>
      <c r="ECM47" s="21"/>
      <c r="ECN47" s="21"/>
      <c r="ECO47" s="21"/>
      <c r="ECP47" s="21"/>
      <c r="ECQ47" s="21"/>
      <c r="ECR47" s="21"/>
      <c r="ECS47" s="21"/>
      <c r="ECT47" s="21"/>
      <c r="ECU47" s="21"/>
      <c r="ECV47" s="21"/>
      <c r="ECW47" s="21"/>
      <c r="ECX47" s="21"/>
      <c r="ECY47" s="21"/>
      <c r="ECZ47" s="21"/>
      <c r="EDA47" s="21"/>
      <c r="EDB47" s="21"/>
      <c r="EDC47" s="21"/>
      <c r="EDD47" s="21"/>
      <c r="EDE47" s="21"/>
      <c r="EDF47" s="21"/>
      <c r="EDG47" s="21"/>
      <c r="EDH47" s="21"/>
      <c r="EDI47" s="21"/>
      <c r="EDJ47" s="21"/>
      <c r="EDK47" s="21"/>
      <c r="EDL47" s="21"/>
      <c r="EDM47" s="21"/>
      <c r="EDN47" s="21"/>
      <c r="EDO47" s="21"/>
      <c r="EDP47" s="21"/>
      <c r="EDQ47" s="21"/>
      <c r="EDR47" s="21"/>
      <c r="EDS47" s="21"/>
      <c r="EDT47" s="21"/>
      <c r="EDU47" s="21"/>
      <c r="EDV47" s="21"/>
      <c r="EDW47" s="21"/>
      <c r="EDX47" s="21"/>
      <c r="EDY47" s="21"/>
      <c r="EDZ47" s="21"/>
      <c r="EEA47" s="21"/>
      <c r="EEB47" s="21"/>
      <c r="EEC47" s="21"/>
      <c r="EED47" s="21"/>
      <c r="EEE47" s="21"/>
      <c r="EEF47" s="21"/>
      <c r="EEG47" s="21"/>
      <c r="EEH47" s="21"/>
      <c r="EEI47" s="21"/>
      <c r="EEJ47" s="21"/>
      <c r="EEK47" s="21"/>
      <c r="EEL47" s="21"/>
      <c r="EEM47" s="21"/>
      <c r="EEN47" s="21"/>
      <c r="EEO47" s="21"/>
      <c r="EEP47" s="21"/>
      <c r="EEQ47" s="21"/>
      <c r="EER47" s="21"/>
      <c r="EES47" s="21"/>
      <c r="EET47" s="21"/>
      <c r="EEU47" s="21"/>
      <c r="EEV47" s="21"/>
      <c r="EEW47" s="21"/>
      <c r="EEX47" s="21"/>
      <c r="EEY47" s="21"/>
      <c r="EEZ47" s="21"/>
      <c r="EFA47" s="21"/>
      <c r="EFB47" s="21"/>
      <c r="EFC47" s="21"/>
      <c r="EFD47" s="21"/>
      <c r="EFE47" s="21"/>
      <c r="EFF47" s="21"/>
      <c r="EFG47" s="21"/>
      <c r="EFH47" s="21"/>
      <c r="EFI47" s="21"/>
      <c r="EFJ47" s="21"/>
      <c r="EFK47" s="21"/>
      <c r="EFL47" s="21"/>
      <c r="EFM47" s="21"/>
      <c r="EFN47" s="21"/>
      <c r="EFO47" s="21"/>
      <c r="EFP47" s="21"/>
      <c r="EFQ47" s="21"/>
      <c r="EFR47" s="21"/>
      <c r="EFS47" s="21"/>
      <c r="EFT47" s="21"/>
      <c r="EFU47" s="21"/>
      <c r="EFV47" s="21"/>
      <c r="EFW47" s="21"/>
      <c r="EFX47" s="21"/>
      <c r="EFY47" s="21"/>
      <c r="EFZ47" s="21"/>
      <c r="EGA47" s="21"/>
      <c r="EGB47" s="21"/>
      <c r="EGC47" s="21"/>
      <c r="EGD47" s="21"/>
      <c r="EGE47" s="21"/>
      <c r="EGF47" s="21"/>
      <c r="EGG47" s="21"/>
      <c r="EGH47" s="21"/>
      <c r="EGI47" s="21"/>
      <c r="EGJ47" s="21"/>
      <c r="EGK47" s="21"/>
      <c r="EGL47" s="21"/>
      <c r="EGM47" s="21"/>
      <c r="EGN47" s="21"/>
      <c r="EGO47" s="21"/>
      <c r="EGP47" s="21"/>
      <c r="EGQ47" s="21"/>
      <c r="EGR47" s="21"/>
      <c r="EGS47" s="21"/>
      <c r="EGT47" s="21"/>
      <c r="EGU47" s="21"/>
      <c r="EGV47" s="21"/>
      <c r="EGW47" s="21"/>
      <c r="EGX47" s="21"/>
      <c r="EGY47" s="21"/>
      <c r="EGZ47" s="21"/>
      <c r="EHA47" s="21"/>
      <c r="EHB47" s="21"/>
      <c r="EHC47" s="21"/>
      <c r="EHD47" s="21"/>
      <c r="EHE47" s="21"/>
      <c r="EHF47" s="21"/>
      <c r="EHG47" s="21"/>
      <c r="EHH47" s="21"/>
      <c r="EHI47" s="21"/>
      <c r="EHJ47" s="21"/>
      <c r="EHK47" s="21"/>
      <c r="EHL47" s="21"/>
      <c r="EHM47" s="21"/>
      <c r="EHN47" s="21"/>
      <c r="EHO47" s="21"/>
      <c r="EHP47" s="21"/>
      <c r="EHQ47" s="21"/>
      <c r="EHR47" s="21"/>
      <c r="EHS47" s="21"/>
      <c r="EHT47" s="21"/>
      <c r="EHU47" s="21"/>
      <c r="EHV47" s="21"/>
      <c r="EHW47" s="21"/>
      <c r="EHX47" s="21"/>
      <c r="EHY47" s="21"/>
      <c r="EHZ47" s="21"/>
      <c r="EIA47" s="21"/>
      <c r="EIB47" s="21"/>
      <c r="EIC47" s="21"/>
      <c r="EID47" s="21"/>
      <c r="EIE47" s="21"/>
      <c r="EIF47" s="21"/>
      <c r="EIG47" s="21"/>
      <c r="EIH47" s="21"/>
      <c r="EII47" s="21"/>
      <c r="EIJ47" s="21"/>
      <c r="EIK47" s="21"/>
      <c r="EIL47" s="21"/>
      <c r="EIM47" s="21"/>
      <c r="EIN47" s="21"/>
      <c r="EIO47" s="21"/>
      <c r="EIP47" s="21"/>
      <c r="EIQ47" s="21"/>
      <c r="EIR47" s="21"/>
      <c r="EIS47" s="21"/>
      <c r="EIT47" s="21"/>
      <c r="EIU47" s="21"/>
      <c r="EIV47" s="21"/>
      <c r="EIW47" s="21"/>
      <c r="EIX47" s="21"/>
      <c r="EIY47" s="21"/>
      <c r="EIZ47" s="21"/>
      <c r="EJA47" s="21"/>
      <c r="EJB47" s="21"/>
      <c r="EJC47" s="21"/>
      <c r="EJD47" s="21"/>
      <c r="EJE47" s="21"/>
      <c r="EJF47" s="21"/>
      <c r="EJG47" s="21"/>
      <c r="EJH47" s="21"/>
      <c r="EJI47" s="21"/>
      <c r="EJJ47" s="21"/>
      <c r="EJK47" s="21"/>
      <c r="EJL47" s="21"/>
      <c r="EJM47" s="21"/>
      <c r="EJN47" s="21"/>
      <c r="EJO47" s="21"/>
      <c r="EJP47" s="21"/>
      <c r="EJQ47" s="21"/>
      <c r="EJR47" s="21"/>
      <c r="EJS47" s="21"/>
      <c r="EJT47" s="21"/>
      <c r="EJU47" s="21"/>
      <c r="EJV47" s="21"/>
      <c r="EJW47" s="21"/>
      <c r="EJX47" s="21"/>
      <c r="EJY47" s="21"/>
      <c r="EJZ47" s="21"/>
      <c r="EKA47" s="21"/>
      <c r="EKB47" s="21"/>
      <c r="EKC47" s="21"/>
      <c r="EKD47" s="21"/>
      <c r="EKE47" s="21"/>
      <c r="EKF47" s="21"/>
      <c r="EKG47" s="21"/>
      <c r="EKH47" s="21"/>
      <c r="EKI47" s="21"/>
      <c r="EKJ47" s="21"/>
      <c r="EKK47" s="21"/>
      <c r="EKL47" s="21"/>
      <c r="EKM47" s="21"/>
      <c r="EKN47" s="21"/>
      <c r="EKO47" s="21"/>
      <c r="EKP47" s="21"/>
      <c r="EKQ47" s="21"/>
      <c r="EKR47" s="21"/>
      <c r="EKS47" s="21"/>
      <c r="EKT47" s="21"/>
      <c r="EKU47" s="21"/>
      <c r="EKV47" s="21"/>
      <c r="EKW47" s="21"/>
      <c r="EKX47" s="21"/>
      <c r="EKY47" s="21"/>
      <c r="EKZ47" s="21"/>
      <c r="ELA47" s="21"/>
      <c r="ELB47" s="21"/>
      <c r="ELC47" s="21"/>
      <c r="ELD47" s="21"/>
      <c r="ELE47" s="21"/>
      <c r="ELF47" s="21"/>
      <c r="ELG47" s="21"/>
      <c r="ELH47" s="21"/>
      <c r="ELI47" s="21"/>
      <c r="ELJ47" s="21"/>
      <c r="ELK47" s="21"/>
      <c r="ELL47" s="21"/>
      <c r="ELM47" s="21"/>
      <c r="ELN47" s="21"/>
      <c r="ELO47" s="21"/>
      <c r="ELP47" s="21"/>
      <c r="ELQ47" s="21"/>
      <c r="ELR47" s="21"/>
      <c r="ELS47" s="21"/>
      <c r="ELT47" s="21"/>
      <c r="ELU47" s="21"/>
      <c r="ELV47" s="21"/>
      <c r="ELW47" s="21"/>
      <c r="ELX47" s="21"/>
      <c r="ELY47" s="21"/>
      <c r="ELZ47" s="21"/>
      <c r="EMA47" s="21"/>
      <c r="EMB47" s="21"/>
      <c r="EMC47" s="21"/>
      <c r="EMD47" s="21"/>
      <c r="EME47" s="21"/>
      <c r="EMF47" s="21"/>
      <c r="EMG47" s="21"/>
      <c r="EMH47" s="21"/>
      <c r="EMI47" s="21"/>
      <c r="EMJ47" s="21"/>
      <c r="EMK47" s="21"/>
      <c r="EML47" s="21"/>
      <c r="EMM47" s="21"/>
      <c r="EMN47" s="21"/>
      <c r="EMO47" s="21"/>
      <c r="EMP47" s="21"/>
      <c r="EMQ47" s="21"/>
      <c r="EMR47" s="21"/>
      <c r="EMS47" s="21"/>
      <c r="EMT47" s="21"/>
      <c r="EMU47" s="21"/>
      <c r="EMV47" s="21"/>
      <c r="EMW47" s="21"/>
      <c r="EMX47" s="21"/>
      <c r="EMY47" s="21"/>
      <c r="EMZ47" s="21"/>
      <c r="ENA47" s="21"/>
      <c r="ENB47" s="21"/>
      <c r="ENC47" s="21"/>
      <c r="END47" s="21"/>
      <c r="ENE47" s="21"/>
      <c r="ENF47" s="21"/>
      <c r="ENG47" s="21"/>
      <c r="ENH47" s="21"/>
      <c r="ENI47" s="21"/>
      <c r="ENJ47" s="21"/>
      <c r="ENK47" s="21"/>
      <c r="ENL47" s="21"/>
      <c r="ENM47" s="21"/>
      <c r="ENN47" s="21"/>
      <c r="ENO47" s="21"/>
      <c r="ENP47" s="21"/>
      <c r="ENQ47" s="21"/>
      <c r="ENR47" s="21"/>
      <c r="ENS47" s="21"/>
      <c r="ENT47" s="21"/>
      <c r="ENU47" s="21"/>
      <c r="ENV47" s="21"/>
      <c r="ENW47" s="21"/>
      <c r="ENX47" s="21"/>
      <c r="ENY47" s="21"/>
      <c r="ENZ47" s="21"/>
      <c r="EOA47" s="21"/>
      <c r="EOB47" s="21"/>
      <c r="EOC47" s="21"/>
      <c r="EOD47" s="21"/>
      <c r="EOE47" s="21"/>
      <c r="EOF47" s="21"/>
      <c r="EOG47" s="21"/>
      <c r="EOH47" s="21"/>
      <c r="EOI47" s="21"/>
      <c r="EOJ47" s="21"/>
      <c r="EOK47" s="21"/>
      <c r="EOL47" s="21"/>
      <c r="EOM47" s="21"/>
      <c r="EON47" s="21"/>
      <c r="EOO47" s="21"/>
      <c r="EOP47" s="21"/>
      <c r="EOQ47" s="21"/>
      <c r="EOR47" s="21"/>
      <c r="EOS47" s="21"/>
      <c r="EOT47" s="21"/>
      <c r="EOU47" s="21"/>
      <c r="EOV47" s="21"/>
      <c r="EOW47" s="21"/>
      <c r="EOX47" s="21"/>
      <c r="EOY47" s="21"/>
      <c r="EOZ47" s="21"/>
      <c r="EPA47" s="21"/>
      <c r="EPB47" s="21"/>
      <c r="EPC47" s="21"/>
      <c r="EPD47" s="21"/>
      <c r="EPE47" s="21"/>
      <c r="EPF47" s="21"/>
      <c r="EPG47" s="21"/>
      <c r="EPH47" s="21"/>
      <c r="EPI47" s="21"/>
      <c r="EPJ47" s="21"/>
      <c r="EPK47" s="21"/>
      <c r="EPL47" s="21"/>
      <c r="EPM47" s="21"/>
      <c r="EPN47" s="21"/>
      <c r="EPO47" s="21"/>
      <c r="EPP47" s="21"/>
      <c r="EPQ47" s="21"/>
      <c r="EPR47" s="21"/>
      <c r="EPS47" s="21"/>
      <c r="EPT47" s="21"/>
      <c r="EPU47" s="21"/>
      <c r="EPV47" s="21"/>
      <c r="EPW47" s="21"/>
      <c r="EPX47" s="21"/>
      <c r="EPY47" s="21"/>
      <c r="EPZ47" s="21"/>
      <c r="EQA47" s="21"/>
      <c r="EQB47" s="21"/>
      <c r="EQC47" s="21"/>
      <c r="EQD47" s="21"/>
      <c r="EQE47" s="21"/>
      <c r="EQF47" s="21"/>
      <c r="EQG47" s="21"/>
      <c r="EQH47" s="21"/>
      <c r="EQI47" s="21"/>
      <c r="EQJ47" s="21"/>
      <c r="EQK47" s="21"/>
      <c r="EQL47" s="21"/>
      <c r="EQM47" s="21"/>
      <c r="EQN47" s="21"/>
      <c r="EQO47" s="21"/>
      <c r="EQP47" s="21"/>
      <c r="EQQ47" s="21"/>
      <c r="EQR47" s="21"/>
      <c r="EQS47" s="21"/>
      <c r="EQT47" s="21"/>
      <c r="EQU47" s="21"/>
      <c r="EQV47" s="21"/>
      <c r="EQW47" s="21"/>
      <c r="EQX47" s="21"/>
      <c r="EQY47" s="21"/>
      <c r="EQZ47" s="21"/>
      <c r="ERA47" s="21"/>
      <c r="ERB47" s="21"/>
      <c r="ERC47" s="21"/>
      <c r="ERD47" s="21"/>
      <c r="ERE47" s="21"/>
      <c r="ERF47" s="21"/>
      <c r="ERG47" s="21"/>
      <c r="ERH47" s="21"/>
      <c r="ERI47" s="21"/>
      <c r="ERJ47" s="21"/>
      <c r="ERK47" s="21"/>
      <c r="ERL47" s="21"/>
      <c r="ERM47" s="21"/>
      <c r="ERN47" s="21"/>
      <c r="ERO47" s="21"/>
      <c r="ERP47" s="21"/>
      <c r="ERQ47" s="21"/>
      <c r="ERR47" s="21"/>
      <c r="ERS47" s="21"/>
      <c r="ERT47" s="21"/>
      <c r="ERU47" s="21"/>
      <c r="ERV47" s="21"/>
      <c r="ERW47" s="21"/>
      <c r="ERX47" s="21"/>
      <c r="ERY47" s="21"/>
      <c r="ERZ47" s="21"/>
      <c r="ESA47" s="21"/>
      <c r="ESB47" s="21"/>
      <c r="ESC47" s="21"/>
      <c r="ESD47" s="21"/>
      <c r="ESE47" s="21"/>
      <c r="ESF47" s="21"/>
      <c r="ESG47" s="21"/>
      <c r="ESH47" s="21"/>
      <c r="ESI47" s="21"/>
      <c r="ESJ47" s="21"/>
      <c r="ESK47" s="21"/>
      <c r="ESL47" s="21"/>
      <c r="ESM47" s="21"/>
      <c r="ESN47" s="21"/>
      <c r="ESO47" s="21"/>
      <c r="ESP47" s="21"/>
      <c r="ESQ47" s="21"/>
      <c r="ESR47" s="21"/>
      <c r="ESS47" s="21"/>
      <c r="EST47" s="21"/>
      <c r="ESU47" s="21"/>
      <c r="ESV47" s="21"/>
      <c r="ESW47" s="21"/>
      <c r="ESX47" s="21"/>
      <c r="ESY47" s="21"/>
      <c r="ESZ47" s="21"/>
      <c r="ETA47" s="21"/>
      <c r="ETB47" s="21"/>
      <c r="ETC47" s="21"/>
      <c r="ETD47" s="21"/>
      <c r="ETE47" s="21"/>
      <c r="ETF47" s="21"/>
      <c r="ETG47" s="21"/>
      <c r="ETH47" s="21"/>
      <c r="ETI47" s="21"/>
      <c r="ETJ47" s="21"/>
      <c r="ETK47" s="21"/>
      <c r="ETL47" s="21"/>
      <c r="ETM47" s="21"/>
      <c r="ETN47" s="21"/>
      <c r="ETO47" s="21"/>
      <c r="ETP47" s="21"/>
      <c r="ETQ47" s="21"/>
      <c r="ETR47" s="21"/>
      <c r="ETS47" s="21"/>
      <c r="ETT47" s="21"/>
      <c r="ETU47" s="21"/>
      <c r="ETV47" s="21"/>
      <c r="ETW47" s="21"/>
      <c r="ETX47" s="21"/>
      <c r="ETY47" s="21"/>
      <c r="ETZ47" s="21"/>
      <c r="EUA47" s="21"/>
      <c r="EUB47" s="21"/>
      <c r="EUC47" s="21"/>
      <c r="EUD47" s="21"/>
      <c r="EUE47" s="21"/>
      <c r="EUF47" s="21"/>
      <c r="EUG47" s="21"/>
      <c r="EUH47" s="21"/>
      <c r="EUI47" s="21"/>
      <c r="EUJ47" s="21"/>
      <c r="EUK47" s="21"/>
      <c r="EUL47" s="21"/>
      <c r="EUM47" s="21"/>
      <c r="EUN47" s="21"/>
      <c r="EUO47" s="21"/>
      <c r="EUP47" s="21"/>
      <c r="EUQ47" s="21"/>
      <c r="EUR47" s="21"/>
      <c r="EUS47" s="21"/>
      <c r="EUT47" s="21"/>
      <c r="EUU47" s="21"/>
      <c r="EUV47" s="21"/>
      <c r="EUW47" s="21"/>
      <c r="EUX47" s="21"/>
      <c r="EUY47" s="21"/>
      <c r="EUZ47" s="21"/>
      <c r="EVA47" s="21"/>
      <c r="EVB47" s="21"/>
      <c r="EVC47" s="21"/>
      <c r="EVD47" s="21"/>
      <c r="EVE47" s="21"/>
      <c r="EVF47" s="21"/>
      <c r="EVG47" s="21"/>
      <c r="EVH47" s="21"/>
      <c r="EVI47" s="21"/>
      <c r="EVJ47" s="21"/>
      <c r="EVK47" s="21"/>
      <c r="EVL47" s="21"/>
      <c r="EVM47" s="21"/>
      <c r="EVN47" s="21"/>
      <c r="EVO47" s="21"/>
      <c r="EVP47" s="21"/>
      <c r="EVQ47" s="21"/>
      <c r="EVR47" s="21"/>
      <c r="EVS47" s="21"/>
      <c r="EVT47" s="21"/>
      <c r="EVU47" s="21"/>
      <c r="EVV47" s="21"/>
      <c r="EVW47" s="21"/>
      <c r="EVX47" s="21"/>
      <c r="EVY47" s="21"/>
      <c r="EVZ47" s="21"/>
      <c r="EWA47" s="21"/>
      <c r="EWB47" s="21"/>
      <c r="EWC47" s="21"/>
      <c r="EWD47" s="21"/>
      <c r="EWE47" s="21"/>
      <c r="EWF47" s="21"/>
      <c r="EWG47" s="21"/>
      <c r="EWH47" s="21"/>
      <c r="EWI47" s="21"/>
      <c r="EWJ47" s="21"/>
      <c r="EWK47" s="21"/>
      <c r="EWL47" s="21"/>
      <c r="EWM47" s="21"/>
      <c r="EWN47" s="21"/>
      <c r="EWO47" s="21"/>
      <c r="EWP47" s="21"/>
      <c r="EWQ47" s="21"/>
      <c r="EWR47" s="21"/>
      <c r="EWS47" s="21"/>
      <c r="EWT47" s="21"/>
      <c r="EWU47" s="21"/>
      <c r="EWV47" s="21"/>
      <c r="EWW47" s="21"/>
      <c r="EWX47" s="21"/>
      <c r="EWY47" s="21"/>
      <c r="EWZ47" s="21"/>
      <c r="EXA47" s="21"/>
      <c r="EXB47" s="21"/>
      <c r="EXC47" s="21"/>
      <c r="EXD47" s="21"/>
      <c r="EXE47" s="21"/>
      <c r="EXF47" s="21"/>
      <c r="EXG47" s="21"/>
      <c r="EXH47" s="21"/>
      <c r="EXI47" s="21"/>
      <c r="EXJ47" s="21"/>
      <c r="EXK47" s="21"/>
      <c r="EXL47" s="21"/>
      <c r="EXM47" s="21"/>
      <c r="EXN47" s="21"/>
      <c r="EXO47" s="21"/>
      <c r="EXP47" s="21"/>
      <c r="EXQ47" s="21"/>
      <c r="EXR47" s="21"/>
      <c r="EXS47" s="21"/>
      <c r="EXT47" s="21"/>
      <c r="EXU47" s="21"/>
      <c r="EXV47" s="21"/>
      <c r="EXW47" s="21"/>
      <c r="EXX47" s="21"/>
      <c r="EXY47" s="21"/>
      <c r="EXZ47" s="21"/>
      <c r="EYA47" s="21"/>
      <c r="EYB47" s="21"/>
      <c r="EYC47" s="21"/>
      <c r="EYD47" s="21"/>
      <c r="EYE47" s="21"/>
      <c r="EYF47" s="21"/>
      <c r="EYG47" s="21"/>
      <c r="EYH47" s="21"/>
      <c r="EYI47" s="21"/>
      <c r="EYJ47" s="21"/>
      <c r="EYK47" s="21"/>
      <c r="EYL47" s="21"/>
      <c r="EYM47" s="21"/>
      <c r="EYN47" s="21"/>
      <c r="EYO47" s="21"/>
      <c r="EYP47" s="21"/>
      <c r="EYQ47" s="21"/>
      <c r="EYR47" s="21"/>
      <c r="EYS47" s="21"/>
      <c r="EYT47" s="21"/>
      <c r="EYU47" s="21"/>
      <c r="EYV47" s="21"/>
      <c r="EYW47" s="21"/>
      <c r="EYX47" s="21"/>
      <c r="EYY47" s="21"/>
      <c r="EYZ47" s="21"/>
      <c r="EZA47" s="21"/>
      <c r="EZB47" s="21"/>
      <c r="EZC47" s="21"/>
      <c r="EZD47" s="21"/>
      <c r="EZE47" s="21"/>
      <c r="EZF47" s="21"/>
      <c r="EZG47" s="21"/>
      <c r="EZH47" s="21"/>
      <c r="EZI47" s="21"/>
      <c r="EZJ47" s="21"/>
      <c r="EZK47" s="21"/>
      <c r="EZL47" s="21"/>
      <c r="EZM47" s="21"/>
      <c r="EZN47" s="21"/>
      <c r="EZO47" s="21"/>
      <c r="EZP47" s="21"/>
      <c r="EZQ47" s="21"/>
      <c r="EZR47" s="21"/>
      <c r="EZS47" s="21"/>
      <c r="EZT47" s="21"/>
      <c r="EZU47" s="21"/>
      <c r="EZV47" s="21"/>
      <c r="EZW47" s="21"/>
      <c r="EZX47" s="21"/>
      <c r="EZY47" s="21"/>
      <c r="EZZ47" s="21"/>
      <c r="FAA47" s="21"/>
      <c r="FAB47" s="21"/>
      <c r="FAC47" s="21"/>
      <c r="FAD47" s="21"/>
      <c r="FAE47" s="21"/>
      <c r="FAF47" s="21"/>
      <c r="FAG47" s="21"/>
      <c r="FAH47" s="21"/>
      <c r="FAI47" s="21"/>
      <c r="FAJ47" s="21"/>
      <c r="FAK47" s="21"/>
      <c r="FAL47" s="21"/>
      <c r="FAM47" s="21"/>
      <c r="FAN47" s="21"/>
      <c r="FAO47" s="21"/>
      <c r="FAP47" s="21"/>
      <c r="FAQ47" s="21"/>
      <c r="FAR47" s="21"/>
      <c r="FAS47" s="21"/>
      <c r="FAT47" s="21"/>
      <c r="FAU47" s="21"/>
      <c r="FAV47" s="21"/>
      <c r="FAW47" s="21"/>
      <c r="FAX47" s="21"/>
      <c r="FAY47" s="21"/>
      <c r="FAZ47" s="21"/>
      <c r="FBA47" s="21"/>
      <c r="FBB47" s="21"/>
      <c r="FBC47" s="21"/>
      <c r="FBD47" s="21"/>
      <c r="FBE47" s="21"/>
      <c r="FBF47" s="21"/>
      <c r="FBG47" s="21"/>
      <c r="FBH47" s="21"/>
      <c r="FBI47" s="21"/>
      <c r="FBJ47" s="21"/>
      <c r="FBK47" s="21"/>
      <c r="FBL47" s="21"/>
      <c r="FBM47" s="21"/>
      <c r="FBN47" s="21"/>
      <c r="FBO47" s="21"/>
      <c r="FBP47" s="21"/>
      <c r="FBQ47" s="21"/>
      <c r="FBR47" s="21"/>
      <c r="FBS47" s="21"/>
      <c r="FBT47" s="21"/>
      <c r="FBU47" s="21"/>
      <c r="FBV47" s="21"/>
      <c r="FBW47" s="21"/>
      <c r="FBX47" s="21"/>
      <c r="FBY47" s="21"/>
      <c r="FBZ47" s="21"/>
      <c r="FCA47" s="21"/>
      <c r="FCB47" s="21"/>
      <c r="FCC47" s="21"/>
      <c r="FCD47" s="21"/>
      <c r="FCE47" s="21"/>
      <c r="FCF47" s="21"/>
      <c r="FCG47" s="21"/>
      <c r="FCH47" s="21"/>
      <c r="FCI47" s="21"/>
      <c r="FCJ47" s="21"/>
      <c r="FCK47" s="21"/>
      <c r="FCL47" s="21"/>
      <c r="FCM47" s="21"/>
      <c r="FCN47" s="21"/>
      <c r="FCO47" s="21"/>
      <c r="FCP47" s="21"/>
      <c r="FCQ47" s="21"/>
      <c r="FCR47" s="21"/>
      <c r="FCS47" s="21"/>
      <c r="FCT47" s="21"/>
      <c r="FCU47" s="21"/>
      <c r="FCV47" s="21"/>
      <c r="FCW47" s="21"/>
      <c r="FCX47" s="21"/>
      <c r="FCY47" s="21"/>
      <c r="FCZ47" s="21"/>
      <c r="FDA47" s="21"/>
      <c r="FDB47" s="21"/>
      <c r="FDC47" s="21"/>
      <c r="FDD47" s="21"/>
      <c r="FDE47" s="21"/>
      <c r="FDF47" s="21"/>
      <c r="FDG47" s="21"/>
      <c r="FDH47" s="21"/>
      <c r="FDI47" s="21"/>
      <c r="FDJ47" s="21"/>
      <c r="FDK47" s="21"/>
      <c r="FDL47" s="21"/>
      <c r="FDM47" s="21"/>
      <c r="FDN47" s="21"/>
      <c r="FDO47" s="21"/>
      <c r="FDP47" s="21"/>
      <c r="FDQ47" s="21"/>
      <c r="FDR47" s="21"/>
      <c r="FDS47" s="21"/>
      <c r="FDT47" s="21"/>
      <c r="FDU47" s="21"/>
      <c r="FDV47" s="21"/>
      <c r="FDW47" s="21"/>
      <c r="FDX47" s="21"/>
      <c r="FDY47" s="21"/>
      <c r="FDZ47" s="21"/>
      <c r="FEA47" s="21"/>
      <c r="FEB47" s="21"/>
      <c r="FEC47" s="21"/>
      <c r="FED47" s="21"/>
      <c r="FEE47" s="21"/>
      <c r="FEF47" s="21"/>
      <c r="FEG47" s="21"/>
      <c r="FEH47" s="21"/>
      <c r="FEI47" s="21"/>
      <c r="FEJ47" s="21"/>
      <c r="FEK47" s="21"/>
      <c r="FEL47" s="21"/>
      <c r="FEM47" s="21"/>
      <c r="FEN47" s="21"/>
      <c r="FEO47" s="21"/>
      <c r="FEP47" s="21"/>
      <c r="FEQ47" s="21"/>
      <c r="FER47" s="21"/>
      <c r="FES47" s="21"/>
      <c r="FET47" s="21"/>
      <c r="FEU47" s="21"/>
      <c r="FEV47" s="21"/>
      <c r="FEW47" s="21"/>
      <c r="FEX47" s="21"/>
      <c r="FEY47" s="21"/>
      <c r="FEZ47" s="21"/>
      <c r="FFA47" s="21"/>
      <c r="FFB47" s="21"/>
      <c r="FFC47" s="21"/>
      <c r="FFD47" s="21"/>
      <c r="FFE47" s="21"/>
      <c r="FFF47" s="21"/>
      <c r="FFG47" s="21"/>
      <c r="FFH47" s="21"/>
      <c r="FFI47" s="21"/>
      <c r="FFJ47" s="21"/>
      <c r="FFK47" s="21"/>
      <c r="FFL47" s="21"/>
      <c r="FFM47" s="21"/>
      <c r="FFN47" s="21"/>
      <c r="FFO47" s="21"/>
      <c r="FFP47" s="21"/>
      <c r="FFQ47" s="21"/>
      <c r="FFR47" s="21"/>
      <c r="FFS47" s="21"/>
      <c r="FFT47" s="21"/>
      <c r="FFU47" s="21"/>
      <c r="FFV47" s="21"/>
      <c r="FFW47" s="21"/>
      <c r="FFX47" s="21"/>
      <c r="FFY47" s="21"/>
      <c r="FFZ47" s="21"/>
      <c r="FGA47" s="21"/>
      <c r="FGB47" s="21"/>
      <c r="FGC47" s="21"/>
      <c r="FGD47" s="21"/>
      <c r="FGE47" s="21"/>
      <c r="FGF47" s="21"/>
      <c r="FGG47" s="21"/>
      <c r="FGH47" s="21"/>
      <c r="FGI47" s="21"/>
      <c r="FGJ47" s="21"/>
      <c r="FGK47" s="21"/>
      <c r="FGL47" s="21"/>
      <c r="FGM47" s="21"/>
      <c r="FGN47" s="21"/>
      <c r="FGO47" s="21"/>
      <c r="FGP47" s="21"/>
      <c r="FGQ47" s="21"/>
      <c r="FGR47" s="21"/>
      <c r="FGS47" s="21"/>
      <c r="FGT47" s="21"/>
      <c r="FGU47" s="21"/>
      <c r="FGV47" s="21"/>
      <c r="FGW47" s="21"/>
      <c r="FGX47" s="21"/>
      <c r="FGY47" s="21"/>
      <c r="FGZ47" s="21"/>
      <c r="FHA47" s="21"/>
      <c r="FHB47" s="21"/>
      <c r="FHC47" s="21"/>
      <c r="FHD47" s="21"/>
      <c r="FHE47" s="21"/>
      <c r="FHF47" s="21"/>
      <c r="FHG47" s="21"/>
      <c r="FHH47" s="21"/>
      <c r="FHI47" s="21"/>
      <c r="FHJ47" s="21"/>
      <c r="FHK47" s="21"/>
      <c r="FHL47" s="21"/>
      <c r="FHM47" s="21"/>
      <c r="FHN47" s="21"/>
      <c r="FHO47" s="21"/>
      <c r="FHP47" s="21"/>
      <c r="FHQ47" s="21"/>
      <c r="FHR47" s="21"/>
      <c r="FHS47" s="21"/>
      <c r="FHT47" s="21"/>
      <c r="FHU47" s="21"/>
      <c r="FHV47" s="21"/>
      <c r="FHW47" s="21"/>
      <c r="FHX47" s="21"/>
      <c r="FHY47" s="21"/>
      <c r="FHZ47" s="21"/>
      <c r="FIA47" s="21"/>
      <c r="FIB47" s="21"/>
      <c r="FIC47" s="21"/>
      <c r="FID47" s="21"/>
      <c r="FIE47" s="21"/>
      <c r="FIF47" s="21"/>
      <c r="FIG47" s="21"/>
      <c r="FIH47" s="21"/>
      <c r="FII47" s="21"/>
      <c r="FIJ47" s="21"/>
      <c r="FIK47" s="21"/>
      <c r="FIL47" s="21"/>
      <c r="FIM47" s="21"/>
      <c r="FIN47" s="21"/>
      <c r="FIO47" s="21"/>
      <c r="FIP47" s="21"/>
      <c r="FIQ47" s="21"/>
      <c r="FIR47" s="21"/>
      <c r="FIS47" s="21"/>
      <c r="FIT47" s="21"/>
      <c r="FIU47" s="21"/>
      <c r="FIV47" s="21"/>
      <c r="FIW47" s="21"/>
      <c r="FIX47" s="21"/>
      <c r="FIY47" s="21"/>
      <c r="FIZ47" s="21"/>
      <c r="FJA47" s="21"/>
      <c r="FJB47" s="21"/>
      <c r="FJC47" s="21"/>
      <c r="FJD47" s="21"/>
      <c r="FJE47" s="21"/>
      <c r="FJF47" s="21"/>
      <c r="FJG47" s="21"/>
      <c r="FJH47" s="21"/>
      <c r="FJI47" s="21"/>
      <c r="FJJ47" s="21"/>
      <c r="FJK47" s="21"/>
      <c r="FJL47" s="21"/>
      <c r="FJM47" s="21"/>
      <c r="FJN47" s="21"/>
      <c r="FJO47" s="21"/>
      <c r="FJP47" s="21"/>
      <c r="FJQ47" s="21"/>
      <c r="FJR47" s="21"/>
      <c r="FJS47" s="21"/>
      <c r="FJT47" s="21"/>
      <c r="FJU47" s="21"/>
      <c r="FJV47" s="21"/>
      <c r="FJW47" s="21"/>
      <c r="FJX47" s="21"/>
      <c r="FJY47" s="21"/>
      <c r="FJZ47" s="21"/>
      <c r="FKA47" s="21"/>
      <c r="FKB47" s="21"/>
      <c r="FKC47" s="21"/>
      <c r="FKD47" s="21"/>
      <c r="FKE47" s="21"/>
      <c r="FKF47" s="21"/>
      <c r="FKG47" s="21"/>
      <c r="FKH47" s="21"/>
      <c r="FKI47" s="21"/>
      <c r="FKJ47" s="21"/>
      <c r="FKK47" s="21"/>
      <c r="FKL47" s="21"/>
      <c r="FKM47" s="21"/>
      <c r="FKN47" s="21"/>
      <c r="FKO47" s="21"/>
      <c r="FKP47" s="21"/>
      <c r="FKQ47" s="21"/>
      <c r="FKR47" s="21"/>
      <c r="FKS47" s="21"/>
      <c r="FKT47" s="21"/>
      <c r="FKU47" s="21"/>
      <c r="FKV47" s="21"/>
      <c r="FKW47" s="21"/>
      <c r="FKX47" s="21"/>
      <c r="FKY47" s="21"/>
      <c r="FKZ47" s="21"/>
      <c r="FLA47" s="21"/>
      <c r="FLB47" s="21"/>
      <c r="FLC47" s="21"/>
      <c r="FLD47" s="21"/>
      <c r="FLE47" s="21"/>
      <c r="FLF47" s="21"/>
      <c r="FLG47" s="21"/>
      <c r="FLH47" s="21"/>
      <c r="FLI47" s="21"/>
      <c r="FLJ47" s="21"/>
      <c r="FLK47" s="21"/>
      <c r="FLL47" s="21"/>
      <c r="FLM47" s="21"/>
      <c r="FLN47" s="21"/>
      <c r="FLO47" s="21"/>
      <c r="FLP47" s="21"/>
      <c r="FLQ47" s="21"/>
      <c r="FLR47" s="21"/>
      <c r="FLS47" s="21"/>
      <c r="FLT47" s="21"/>
      <c r="FLU47" s="21"/>
      <c r="FLV47" s="21"/>
      <c r="FLW47" s="21"/>
      <c r="FLX47" s="21"/>
      <c r="FLY47" s="21"/>
      <c r="FLZ47" s="21"/>
      <c r="FMA47" s="21"/>
      <c r="FMB47" s="21"/>
      <c r="FMC47" s="21"/>
      <c r="FMD47" s="21"/>
      <c r="FME47" s="21"/>
      <c r="FMF47" s="21"/>
      <c r="FMG47" s="21"/>
      <c r="FMH47" s="21"/>
      <c r="FMI47" s="21"/>
      <c r="FMJ47" s="21"/>
      <c r="FMK47" s="21"/>
      <c r="FML47" s="21"/>
      <c r="FMM47" s="21"/>
      <c r="FMN47" s="21"/>
      <c r="FMO47" s="21"/>
      <c r="FMP47" s="21"/>
      <c r="FMQ47" s="21"/>
      <c r="FMR47" s="21"/>
      <c r="FMS47" s="21"/>
      <c r="FMT47" s="21"/>
      <c r="FMU47" s="21"/>
      <c r="FMV47" s="21"/>
      <c r="FMW47" s="21"/>
      <c r="FMX47" s="21"/>
      <c r="FMY47" s="21"/>
      <c r="FMZ47" s="21"/>
      <c r="FNA47" s="21"/>
      <c r="FNB47" s="21"/>
      <c r="FNC47" s="21"/>
      <c r="FND47" s="21"/>
      <c r="FNE47" s="21"/>
      <c r="FNF47" s="21"/>
      <c r="FNG47" s="21"/>
      <c r="FNH47" s="21"/>
      <c r="FNI47" s="21"/>
      <c r="FNJ47" s="21"/>
      <c r="FNK47" s="21"/>
      <c r="FNL47" s="21"/>
      <c r="FNM47" s="21"/>
      <c r="FNN47" s="21"/>
      <c r="FNO47" s="21"/>
      <c r="FNP47" s="21"/>
      <c r="FNQ47" s="21"/>
      <c r="FNR47" s="21"/>
      <c r="FNS47" s="21"/>
      <c r="FNT47" s="21"/>
      <c r="FNU47" s="21"/>
      <c r="FNV47" s="21"/>
      <c r="FNW47" s="21"/>
      <c r="FNX47" s="21"/>
      <c r="FNY47" s="21"/>
      <c r="FNZ47" s="21"/>
      <c r="FOA47" s="21"/>
      <c r="FOB47" s="21"/>
      <c r="FOC47" s="21"/>
      <c r="FOD47" s="21"/>
      <c r="FOE47" s="21"/>
      <c r="FOF47" s="21"/>
      <c r="FOG47" s="21"/>
      <c r="FOH47" s="21"/>
      <c r="FOI47" s="21"/>
      <c r="FOJ47" s="21"/>
      <c r="FOK47" s="21"/>
      <c r="FOL47" s="21"/>
      <c r="FOM47" s="21"/>
      <c r="FON47" s="21"/>
      <c r="FOO47" s="21"/>
      <c r="FOP47" s="21"/>
      <c r="FOQ47" s="21"/>
      <c r="FOR47" s="21"/>
      <c r="FOS47" s="21"/>
      <c r="FOT47" s="21"/>
      <c r="FOU47" s="21"/>
      <c r="FOV47" s="21"/>
      <c r="FOW47" s="21"/>
      <c r="FOX47" s="21"/>
      <c r="FOY47" s="21"/>
      <c r="FOZ47" s="21"/>
      <c r="FPA47" s="21"/>
      <c r="FPB47" s="21"/>
      <c r="FPC47" s="21"/>
      <c r="FPD47" s="21"/>
      <c r="FPE47" s="21"/>
      <c r="FPF47" s="21"/>
      <c r="FPG47" s="21"/>
      <c r="FPH47" s="21"/>
      <c r="FPI47" s="21"/>
      <c r="FPJ47" s="21"/>
      <c r="FPK47" s="21"/>
      <c r="FPL47" s="21"/>
      <c r="FPM47" s="21"/>
      <c r="FPN47" s="21"/>
      <c r="FPO47" s="21"/>
      <c r="FPP47" s="21"/>
      <c r="FPQ47" s="21"/>
      <c r="FPR47" s="21"/>
      <c r="FPS47" s="21"/>
      <c r="FPT47" s="21"/>
      <c r="FPU47" s="21"/>
      <c r="FPV47" s="21"/>
      <c r="FPW47" s="21"/>
      <c r="FPX47" s="21"/>
      <c r="FPY47" s="21"/>
      <c r="FPZ47" s="21"/>
      <c r="FQA47" s="21"/>
      <c r="FQB47" s="21"/>
      <c r="FQC47" s="21"/>
      <c r="FQD47" s="21"/>
      <c r="FQE47" s="21"/>
      <c r="FQF47" s="21"/>
      <c r="FQG47" s="21"/>
      <c r="FQH47" s="21"/>
      <c r="FQI47" s="21"/>
      <c r="FQJ47" s="21"/>
      <c r="FQK47" s="21"/>
      <c r="FQL47" s="21"/>
      <c r="FQM47" s="21"/>
      <c r="FQN47" s="21"/>
      <c r="FQO47" s="21"/>
      <c r="FQP47" s="21"/>
      <c r="FQQ47" s="21"/>
      <c r="FQR47" s="21"/>
      <c r="FQS47" s="21"/>
      <c r="FQT47" s="21"/>
      <c r="FQU47" s="21"/>
      <c r="FQV47" s="21"/>
      <c r="FQW47" s="21"/>
      <c r="FQX47" s="21"/>
      <c r="FQY47" s="21"/>
      <c r="FQZ47" s="21"/>
      <c r="FRA47" s="21"/>
      <c r="FRB47" s="21"/>
      <c r="FRC47" s="21"/>
      <c r="FRD47" s="21"/>
      <c r="FRE47" s="21"/>
      <c r="FRF47" s="21"/>
      <c r="FRG47" s="21"/>
      <c r="FRH47" s="21"/>
      <c r="FRI47" s="21"/>
      <c r="FRJ47" s="21"/>
      <c r="FRK47" s="21"/>
      <c r="FRL47" s="21"/>
      <c r="FRM47" s="21"/>
      <c r="FRN47" s="21"/>
      <c r="FRO47" s="21"/>
      <c r="FRP47" s="21"/>
      <c r="FRQ47" s="21"/>
      <c r="FRR47" s="21"/>
      <c r="FRS47" s="21"/>
      <c r="FRT47" s="21"/>
      <c r="FRU47" s="21"/>
      <c r="FRV47" s="21"/>
      <c r="FRW47" s="21"/>
      <c r="FRX47" s="21"/>
      <c r="FRY47" s="21"/>
      <c r="FRZ47" s="21"/>
      <c r="FSA47" s="21"/>
      <c r="FSB47" s="21"/>
    </row>
    <row r="48" spans="1:4552" s="35" customFormat="1" ht="12.75" customHeight="1">
      <c r="A48" s="31" t="s">
        <v>123</v>
      </c>
      <c r="B48" s="32"/>
      <c r="C48" s="33" t="str">
        <f t="shared" ref="C48:AJ48" si="96">IFERROR(C47/Revenue,"N/A")</f>
        <v>N/A</v>
      </c>
      <c r="D48" s="33" t="str">
        <f t="shared" si="96"/>
        <v>N/A</v>
      </c>
      <c r="E48" s="33" t="str">
        <f t="shared" si="96"/>
        <v>N/A</v>
      </c>
      <c r="F48" s="33" t="str">
        <f t="shared" si="96"/>
        <v>N/A</v>
      </c>
      <c r="G48" s="45" t="str">
        <f t="shared" si="96"/>
        <v>N/A</v>
      </c>
      <c r="H48" s="33">
        <f t="shared" si="96"/>
        <v>0</v>
      </c>
      <c r="I48" s="33">
        <f t="shared" si="96"/>
        <v>0</v>
      </c>
      <c r="J48" s="33">
        <f t="shared" si="96"/>
        <v>0</v>
      </c>
      <c r="K48" s="33">
        <f t="shared" si="96"/>
        <v>0</v>
      </c>
      <c r="L48" s="45">
        <f t="shared" si="96"/>
        <v>0</v>
      </c>
      <c r="M48" s="33">
        <f t="shared" si="96"/>
        <v>0</v>
      </c>
      <c r="N48" s="33">
        <f t="shared" si="96"/>
        <v>0</v>
      </c>
      <c r="O48" s="33">
        <f t="shared" si="96"/>
        <v>0</v>
      </c>
      <c r="P48" s="33">
        <f t="shared" si="96"/>
        <v>0</v>
      </c>
      <c r="Q48" s="45">
        <f t="shared" si="96"/>
        <v>0</v>
      </c>
      <c r="R48" s="33">
        <f t="shared" si="96"/>
        <v>0</v>
      </c>
      <c r="S48" s="33">
        <f t="shared" si="96"/>
        <v>0</v>
      </c>
      <c r="T48" s="33">
        <f t="shared" si="96"/>
        <v>0</v>
      </c>
      <c r="U48" s="33">
        <f t="shared" si="96"/>
        <v>0</v>
      </c>
      <c r="V48" s="45">
        <f t="shared" si="96"/>
        <v>0</v>
      </c>
      <c r="W48" s="33">
        <f t="shared" si="96"/>
        <v>0</v>
      </c>
      <c r="X48" s="33">
        <f t="shared" si="96"/>
        <v>0</v>
      </c>
      <c r="Y48" s="33">
        <f t="shared" si="96"/>
        <v>0</v>
      </c>
      <c r="Z48" s="33">
        <f t="shared" si="96"/>
        <v>0</v>
      </c>
      <c r="AA48" s="45">
        <f t="shared" si="96"/>
        <v>0</v>
      </c>
      <c r="AB48" s="33">
        <f t="shared" si="96"/>
        <v>0</v>
      </c>
      <c r="AC48" s="33">
        <f t="shared" si="96"/>
        <v>0</v>
      </c>
      <c r="AD48" s="33">
        <f t="shared" si="96"/>
        <v>0</v>
      </c>
      <c r="AE48" s="33">
        <f t="shared" si="96"/>
        <v>0</v>
      </c>
      <c r="AF48" s="45">
        <f t="shared" si="96"/>
        <v>0</v>
      </c>
      <c r="AG48" s="45">
        <f t="shared" si="96"/>
        <v>0</v>
      </c>
      <c r="AH48" s="45">
        <f t="shared" si="96"/>
        <v>0</v>
      </c>
      <c r="AI48" s="45">
        <f t="shared" si="96"/>
        <v>0</v>
      </c>
      <c r="AJ48" s="45">
        <f t="shared" si="96"/>
        <v>0</v>
      </c>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c r="KJ48" s="11"/>
      <c r="KK48" s="11"/>
      <c r="KL48" s="11"/>
      <c r="KM48" s="11"/>
      <c r="KN48" s="11"/>
      <c r="KO48" s="11"/>
      <c r="KP48" s="11"/>
      <c r="KQ48" s="11"/>
      <c r="KR48" s="11"/>
      <c r="KS48" s="11"/>
      <c r="KT48" s="11"/>
      <c r="KU48" s="11"/>
      <c r="KV48" s="11"/>
      <c r="KW48" s="11"/>
      <c r="KX48" s="11"/>
      <c r="KY48" s="11"/>
      <c r="KZ48" s="11"/>
      <c r="LA48" s="11"/>
      <c r="LB48" s="11"/>
      <c r="LC48" s="11"/>
      <c r="LD48" s="11"/>
      <c r="LE48" s="11"/>
      <c r="LF48" s="11"/>
      <c r="LG48" s="11"/>
      <c r="LH48" s="11"/>
      <c r="LI48" s="11"/>
      <c r="LJ48" s="11"/>
      <c r="LK48" s="11"/>
      <c r="LL48" s="11"/>
      <c r="LM48" s="11"/>
      <c r="LN48" s="11"/>
      <c r="LO48" s="11"/>
      <c r="LP48" s="11"/>
      <c r="LQ48" s="11"/>
      <c r="LR48" s="11"/>
      <c r="LS48" s="11"/>
      <c r="LT48" s="11"/>
      <c r="LU48" s="11"/>
      <c r="LV48" s="11"/>
      <c r="LW48" s="11"/>
      <c r="LX48" s="11"/>
      <c r="LY48" s="11"/>
      <c r="LZ48" s="11"/>
      <c r="MA48" s="11"/>
      <c r="MB48" s="11"/>
      <c r="MC48" s="11"/>
      <c r="MD48" s="11"/>
      <c r="ME48" s="11"/>
      <c r="MF48" s="11"/>
      <c r="MG48" s="11"/>
      <c r="MH48" s="11"/>
      <c r="MI48" s="11"/>
      <c r="MJ48" s="11"/>
      <c r="MK48" s="11"/>
      <c r="ML48" s="11"/>
      <c r="MM48" s="11"/>
      <c r="MN48" s="11"/>
      <c r="MO48" s="11"/>
      <c r="MP48" s="11"/>
      <c r="MQ48" s="11"/>
      <c r="MR48" s="11"/>
      <c r="MS48" s="11"/>
      <c r="MT48" s="11"/>
      <c r="MU48" s="11"/>
      <c r="MV48" s="11"/>
      <c r="MW48" s="11"/>
      <c r="MX48" s="11"/>
      <c r="MY48" s="11"/>
      <c r="MZ48" s="11"/>
      <c r="NA48" s="11"/>
      <c r="NB48" s="11"/>
      <c r="NC48" s="11"/>
      <c r="ND48" s="11"/>
      <c r="NE48" s="11"/>
      <c r="NF48" s="11"/>
      <c r="NG48" s="11"/>
      <c r="NH48" s="11"/>
      <c r="NI48" s="11"/>
      <c r="NJ48" s="11"/>
      <c r="NK48" s="11"/>
      <c r="NL48" s="11"/>
      <c r="NM48" s="11"/>
      <c r="NN48" s="11"/>
      <c r="NO48" s="11"/>
      <c r="NP48" s="11"/>
      <c r="NQ48" s="11"/>
      <c r="NR48" s="11"/>
      <c r="NS48" s="11"/>
      <c r="NT48" s="11"/>
      <c r="NU48" s="11"/>
      <c r="NV48" s="11"/>
      <c r="NW48" s="11"/>
      <c r="NX48" s="11"/>
      <c r="NY48" s="11"/>
      <c r="NZ48" s="11"/>
      <c r="OA48" s="11"/>
      <c r="OB48" s="11"/>
      <c r="OC48" s="11"/>
      <c r="OD48" s="11"/>
      <c r="OE48" s="11"/>
      <c r="OF48" s="11"/>
      <c r="OG48" s="11"/>
      <c r="OH48" s="11"/>
      <c r="OI48" s="11"/>
      <c r="OJ48" s="11"/>
      <c r="OK48" s="11"/>
      <c r="OL48" s="11"/>
      <c r="OM48" s="11"/>
      <c r="ON48" s="11"/>
      <c r="OO48" s="11"/>
      <c r="OP48" s="11"/>
      <c r="OQ48" s="11"/>
      <c r="OR48" s="11"/>
      <c r="OS48" s="11"/>
      <c r="OT48" s="11"/>
      <c r="OU48" s="11"/>
      <c r="OV48" s="11"/>
      <c r="OW48" s="11"/>
      <c r="OX48" s="11"/>
      <c r="OY48" s="11"/>
      <c r="OZ48" s="11"/>
      <c r="PA48" s="11"/>
      <c r="PB48" s="11"/>
      <c r="PC48" s="11"/>
      <c r="PD48" s="11"/>
      <c r="PE48" s="11"/>
      <c r="PF48" s="11"/>
      <c r="PG48" s="11"/>
      <c r="PH48" s="11"/>
      <c r="PI48" s="11"/>
      <c r="PJ48" s="11"/>
      <c r="PK48" s="11"/>
      <c r="PL48" s="11"/>
      <c r="PM48" s="11"/>
      <c r="PN48" s="11"/>
      <c r="PO48" s="11"/>
      <c r="PP48" s="11"/>
      <c r="PQ48" s="11"/>
      <c r="PR48" s="11"/>
      <c r="PS48" s="11"/>
      <c r="PT48" s="11"/>
      <c r="PU48" s="11"/>
      <c r="PV48" s="11"/>
      <c r="PW48" s="11"/>
      <c r="PX48" s="11"/>
      <c r="PY48" s="11"/>
      <c r="PZ48" s="11"/>
      <c r="QA48" s="11"/>
      <c r="QB48" s="11"/>
      <c r="QC48" s="11"/>
      <c r="QD48" s="11"/>
      <c r="QE48" s="11"/>
      <c r="QF48" s="11"/>
      <c r="QG48" s="11"/>
      <c r="QH48" s="11"/>
      <c r="QI48" s="11"/>
      <c r="QJ48" s="11"/>
      <c r="QK48" s="11"/>
      <c r="QL48" s="11"/>
      <c r="QM48" s="11"/>
      <c r="QN48" s="11"/>
      <c r="QO48" s="11"/>
      <c r="QP48" s="11"/>
      <c r="QQ48" s="11"/>
      <c r="QR48" s="11"/>
      <c r="QS48" s="11"/>
      <c r="QT48" s="11"/>
      <c r="QU48" s="11"/>
      <c r="QV48" s="11"/>
      <c r="QW48" s="11"/>
      <c r="QX48" s="11"/>
      <c r="QY48" s="11"/>
      <c r="QZ48" s="11"/>
      <c r="RA48" s="11"/>
      <c r="RB48" s="11"/>
      <c r="RC48" s="11"/>
      <c r="RD48" s="11"/>
      <c r="RE48" s="11"/>
      <c r="RF48" s="11"/>
      <c r="RG48" s="11"/>
      <c r="RH48" s="11"/>
      <c r="RI48" s="11"/>
      <c r="RJ48" s="11"/>
      <c r="RK48" s="11"/>
      <c r="RL48" s="11"/>
      <c r="RM48" s="11"/>
      <c r="RN48" s="11"/>
      <c r="RO48" s="11"/>
      <c r="RP48" s="11"/>
      <c r="RQ48" s="11"/>
      <c r="RR48" s="11"/>
      <c r="RS48" s="11"/>
      <c r="RT48" s="11"/>
      <c r="RU48" s="11"/>
      <c r="RV48" s="11"/>
      <c r="RW48" s="11"/>
      <c r="RX48" s="11"/>
      <c r="RY48" s="11"/>
      <c r="RZ48" s="11"/>
      <c r="SA48" s="11"/>
      <c r="SB48" s="11"/>
      <c r="SC48" s="11"/>
      <c r="SD48" s="11"/>
      <c r="SE48" s="11"/>
      <c r="SF48" s="11"/>
      <c r="SG48" s="11"/>
      <c r="SH48" s="11"/>
      <c r="SI48" s="11"/>
      <c r="SJ48" s="11"/>
      <c r="SK48" s="11"/>
      <c r="SL48" s="11"/>
      <c r="SM48" s="11"/>
      <c r="SN48" s="11"/>
      <c r="SO48" s="11"/>
      <c r="SP48" s="11"/>
      <c r="SQ48" s="11"/>
      <c r="SR48" s="11"/>
      <c r="SS48" s="11"/>
      <c r="ST48" s="11"/>
      <c r="SU48" s="11"/>
      <c r="SV48" s="11"/>
      <c r="SW48" s="11"/>
      <c r="SX48" s="11"/>
      <c r="SY48" s="11"/>
      <c r="SZ48" s="11"/>
      <c r="TA48" s="11"/>
      <c r="TB48" s="11"/>
      <c r="TC48" s="11"/>
      <c r="TD48" s="11"/>
      <c r="TE48" s="11"/>
      <c r="TF48" s="11"/>
      <c r="TG48" s="11"/>
      <c r="TH48" s="11"/>
      <c r="TI48" s="11"/>
      <c r="TJ48" s="11"/>
      <c r="TK48" s="11"/>
      <c r="TL48" s="11"/>
      <c r="TM48" s="11"/>
      <c r="TN48" s="11"/>
      <c r="TO48" s="11"/>
      <c r="TP48" s="11"/>
      <c r="TQ48" s="11"/>
      <c r="TR48" s="11"/>
      <c r="TS48" s="11"/>
      <c r="TT48" s="11"/>
      <c r="TU48" s="11"/>
      <c r="TV48" s="11"/>
      <c r="TW48" s="11"/>
      <c r="TX48" s="11"/>
      <c r="TY48" s="11"/>
      <c r="TZ48" s="11"/>
      <c r="UA48" s="11"/>
      <c r="UB48" s="11"/>
      <c r="UC48" s="11"/>
      <c r="UD48" s="11"/>
      <c r="UE48" s="11"/>
      <c r="UF48" s="11"/>
      <c r="UG48" s="11"/>
      <c r="UH48" s="11"/>
      <c r="UI48" s="11"/>
      <c r="UJ48" s="11"/>
      <c r="UK48" s="11"/>
      <c r="UL48" s="11"/>
      <c r="UM48" s="11"/>
      <c r="UN48" s="11"/>
      <c r="UO48" s="11"/>
      <c r="UP48" s="11"/>
      <c r="UQ48" s="11"/>
      <c r="UR48" s="11"/>
      <c r="US48" s="11"/>
      <c r="UT48" s="11"/>
      <c r="UU48" s="11"/>
      <c r="UV48" s="11"/>
      <c r="UW48" s="11"/>
      <c r="UX48" s="11"/>
      <c r="UY48" s="11"/>
      <c r="UZ48" s="11"/>
      <c r="VA48" s="11"/>
      <c r="VB48" s="11"/>
      <c r="VC48" s="11"/>
      <c r="VD48" s="11"/>
      <c r="VE48" s="11"/>
      <c r="VF48" s="11"/>
      <c r="VG48" s="11"/>
      <c r="VH48" s="11"/>
      <c r="VI48" s="11"/>
      <c r="VJ48" s="11"/>
      <c r="VK48" s="11"/>
      <c r="VL48" s="11"/>
      <c r="VM48" s="11"/>
      <c r="VN48" s="11"/>
      <c r="VO48" s="11"/>
      <c r="VP48" s="11"/>
      <c r="VQ48" s="11"/>
      <c r="VR48" s="11"/>
      <c r="VS48" s="11"/>
      <c r="VT48" s="11"/>
      <c r="VU48" s="11"/>
      <c r="VV48" s="11"/>
      <c r="VW48" s="11"/>
      <c r="VX48" s="11"/>
      <c r="VY48" s="11"/>
      <c r="VZ48" s="11"/>
      <c r="WA48" s="11"/>
      <c r="WB48" s="11"/>
      <c r="WC48" s="11"/>
      <c r="WD48" s="11"/>
      <c r="WE48" s="11"/>
      <c r="WF48" s="11"/>
      <c r="WG48" s="11"/>
      <c r="WH48" s="11"/>
      <c r="WI48" s="11"/>
      <c r="WJ48" s="11"/>
      <c r="WK48" s="11"/>
      <c r="WL48" s="11"/>
      <c r="WM48" s="11"/>
      <c r="WN48" s="11"/>
      <c r="WO48" s="11"/>
      <c r="WP48" s="11"/>
      <c r="WQ48" s="11"/>
      <c r="WR48" s="11"/>
      <c r="WS48" s="11"/>
      <c r="WT48" s="11"/>
      <c r="WU48" s="11"/>
      <c r="WV48" s="11"/>
      <c r="WW48" s="11"/>
      <c r="WX48" s="11"/>
      <c r="WY48" s="11"/>
      <c r="WZ48" s="11"/>
      <c r="XA48" s="11"/>
      <c r="XB48" s="11"/>
      <c r="XC48" s="11"/>
      <c r="XD48" s="11"/>
      <c r="XE48" s="11"/>
      <c r="XF48" s="11"/>
      <c r="XG48" s="11"/>
      <c r="XH48" s="11"/>
      <c r="XI48" s="11"/>
      <c r="XJ48" s="11"/>
      <c r="XK48" s="11"/>
      <c r="XL48" s="11"/>
      <c r="XM48" s="11"/>
      <c r="XN48" s="11"/>
      <c r="XO48" s="11"/>
      <c r="XP48" s="11"/>
      <c r="XQ48" s="11"/>
      <c r="XR48" s="11"/>
      <c r="XS48" s="11"/>
      <c r="XT48" s="11"/>
      <c r="XU48" s="11"/>
      <c r="XV48" s="11"/>
      <c r="XW48" s="11"/>
      <c r="XX48" s="11"/>
      <c r="XY48" s="11"/>
      <c r="XZ48" s="11"/>
      <c r="YA48" s="11"/>
      <c r="YB48" s="11"/>
      <c r="YC48" s="11"/>
      <c r="YD48" s="11"/>
      <c r="YE48" s="11"/>
      <c r="YF48" s="11"/>
      <c r="YG48" s="11"/>
      <c r="YH48" s="11"/>
      <c r="YI48" s="11"/>
      <c r="YJ48" s="11"/>
      <c r="YK48" s="11"/>
      <c r="YL48" s="11"/>
      <c r="YM48" s="11"/>
      <c r="YN48" s="11"/>
      <c r="YO48" s="11"/>
      <c r="YP48" s="11"/>
      <c r="YQ48" s="11"/>
      <c r="YR48" s="11"/>
      <c r="YS48" s="11"/>
      <c r="YT48" s="11"/>
      <c r="YU48" s="11"/>
      <c r="YV48" s="11"/>
      <c r="YW48" s="11"/>
      <c r="YX48" s="11"/>
      <c r="YY48" s="11"/>
      <c r="YZ48" s="11"/>
      <c r="ZA48" s="11"/>
      <c r="ZB48" s="11"/>
      <c r="ZC48" s="11"/>
      <c r="ZD48" s="11"/>
      <c r="ZE48" s="11"/>
      <c r="ZF48" s="11"/>
      <c r="ZG48" s="11"/>
      <c r="ZH48" s="11"/>
      <c r="ZI48" s="11"/>
      <c r="ZJ48" s="11"/>
      <c r="ZK48" s="11"/>
      <c r="ZL48" s="11"/>
      <c r="ZM48" s="11"/>
      <c r="ZN48" s="11"/>
      <c r="ZO48" s="11"/>
      <c r="ZP48" s="11"/>
      <c r="ZQ48" s="11"/>
      <c r="ZR48" s="11"/>
      <c r="ZS48" s="11"/>
      <c r="ZT48" s="11"/>
      <c r="ZU48" s="11"/>
      <c r="ZV48" s="11"/>
      <c r="ZW48" s="11"/>
      <c r="ZX48" s="11"/>
      <c r="ZY48" s="11"/>
      <c r="ZZ48" s="11"/>
      <c r="AAA48" s="11"/>
      <c r="AAB48" s="11"/>
      <c r="AAC48" s="11"/>
      <c r="AAD48" s="11"/>
      <c r="AAE48" s="11"/>
      <c r="AAF48" s="11"/>
      <c r="AAG48" s="11"/>
      <c r="AAH48" s="11"/>
      <c r="AAI48" s="11"/>
      <c r="AAJ48" s="11"/>
      <c r="AAK48" s="11"/>
      <c r="AAL48" s="11"/>
      <c r="AAM48" s="11"/>
      <c r="AAN48" s="11"/>
      <c r="AAO48" s="11"/>
      <c r="AAP48" s="11"/>
      <c r="AAQ48" s="11"/>
      <c r="AAR48" s="11"/>
      <c r="AAS48" s="11"/>
      <c r="AAT48" s="11"/>
      <c r="AAU48" s="11"/>
      <c r="AAV48" s="11"/>
      <c r="AAW48" s="11"/>
      <c r="AAX48" s="11"/>
      <c r="AAY48" s="11"/>
      <c r="AAZ48" s="11"/>
      <c r="ABA48" s="11"/>
      <c r="ABB48" s="11"/>
      <c r="ABC48" s="11"/>
      <c r="ABD48" s="11"/>
      <c r="ABE48" s="11"/>
      <c r="ABF48" s="11"/>
      <c r="ABG48" s="11"/>
      <c r="ABH48" s="11"/>
      <c r="ABI48" s="11"/>
      <c r="ABJ48" s="11"/>
      <c r="ABK48" s="11"/>
      <c r="ABL48" s="11"/>
      <c r="ABM48" s="11"/>
      <c r="ABN48" s="11"/>
      <c r="ABO48" s="11"/>
      <c r="ABP48" s="11"/>
      <c r="ABQ48" s="11"/>
      <c r="ABR48" s="11"/>
      <c r="ABS48" s="11"/>
      <c r="ABT48" s="11"/>
      <c r="ABU48" s="11"/>
      <c r="ABV48" s="11"/>
      <c r="ABW48" s="11"/>
      <c r="ABX48" s="11"/>
      <c r="ABY48" s="11"/>
      <c r="ABZ48" s="11"/>
      <c r="ACA48" s="11"/>
      <c r="ACB48" s="11"/>
      <c r="ACC48" s="11"/>
      <c r="ACD48" s="11"/>
      <c r="ACE48" s="11"/>
      <c r="ACF48" s="11"/>
      <c r="ACG48" s="11"/>
      <c r="ACH48" s="11"/>
      <c r="ACI48" s="11"/>
      <c r="ACJ48" s="11"/>
      <c r="ACK48" s="11"/>
      <c r="ACL48" s="11"/>
      <c r="ACM48" s="11"/>
      <c r="ACN48" s="11"/>
      <c r="ACO48" s="11"/>
      <c r="ACP48" s="11"/>
      <c r="ACQ48" s="11"/>
      <c r="ACR48" s="11"/>
      <c r="ACS48" s="11"/>
      <c r="ACT48" s="11"/>
      <c r="ACU48" s="11"/>
      <c r="ACV48" s="11"/>
      <c r="ACW48" s="11"/>
      <c r="ACX48" s="11"/>
      <c r="ACY48" s="11"/>
      <c r="ACZ48" s="11"/>
      <c r="ADA48" s="11"/>
      <c r="ADB48" s="11"/>
      <c r="ADC48" s="11"/>
      <c r="ADD48" s="11"/>
      <c r="ADE48" s="11"/>
      <c r="ADF48" s="11"/>
      <c r="ADG48" s="11"/>
      <c r="ADH48" s="11"/>
      <c r="ADI48" s="11"/>
      <c r="ADJ48" s="11"/>
      <c r="ADK48" s="11"/>
      <c r="ADL48" s="11"/>
      <c r="ADM48" s="11"/>
      <c r="ADN48" s="11"/>
      <c r="ADO48" s="11"/>
      <c r="ADP48" s="11"/>
      <c r="ADQ48" s="11"/>
      <c r="ADR48" s="11"/>
      <c r="ADS48" s="11"/>
      <c r="ADT48" s="11"/>
      <c r="ADU48" s="11"/>
      <c r="ADV48" s="11"/>
      <c r="ADW48" s="11"/>
      <c r="ADX48" s="11"/>
      <c r="ADY48" s="11"/>
      <c r="ADZ48" s="11"/>
      <c r="AEA48" s="11"/>
      <c r="AEB48" s="11"/>
      <c r="AEC48" s="11"/>
      <c r="AED48" s="11"/>
      <c r="AEE48" s="11"/>
      <c r="AEF48" s="11"/>
      <c r="AEG48" s="11"/>
      <c r="AEH48" s="11"/>
      <c r="AEI48" s="11"/>
      <c r="AEJ48" s="11"/>
      <c r="AEK48" s="11"/>
      <c r="AEL48" s="11"/>
      <c r="AEM48" s="11"/>
      <c r="AEN48" s="11"/>
      <c r="AEO48" s="11"/>
      <c r="AEP48" s="11"/>
      <c r="AEQ48" s="11"/>
      <c r="AER48" s="11"/>
      <c r="AES48" s="11"/>
      <c r="AET48" s="11"/>
      <c r="AEU48" s="11"/>
      <c r="AEV48" s="11"/>
      <c r="AEW48" s="11"/>
      <c r="AEX48" s="11"/>
      <c r="AEY48" s="11"/>
      <c r="AEZ48" s="11"/>
      <c r="AFA48" s="11"/>
      <c r="AFB48" s="11"/>
      <c r="AFC48" s="11"/>
      <c r="AFD48" s="11"/>
      <c r="AFE48" s="11"/>
      <c r="AFF48" s="11"/>
      <c r="AFG48" s="11"/>
      <c r="AFH48" s="11"/>
      <c r="AFI48" s="11"/>
      <c r="AFJ48" s="11"/>
      <c r="AFK48" s="11"/>
      <c r="AFL48" s="11"/>
      <c r="AFM48" s="11"/>
      <c r="AFN48" s="11"/>
      <c r="AFO48" s="11"/>
      <c r="AFP48" s="11"/>
      <c r="AFQ48" s="11"/>
      <c r="AFR48" s="11"/>
      <c r="AFS48" s="11"/>
      <c r="AFT48" s="11"/>
      <c r="AFU48" s="11"/>
      <c r="AFV48" s="11"/>
      <c r="AFW48" s="11"/>
      <c r="AFX48" s="11"/>
      <c r="AFY48" s="11"/>
      <c r="AFZ48" s="11"/>
      <c r="AGA48" s="11"/>
      <c r="AGB48" s="11"/>
      <c r="AGC48" s="11"/>
      <c r="AGD48" s="11"/>
      <c r="AGE48" s="11"/>
      <c r="AGF48" s="11"/>
      <c r="AGG48" s="11"/>
      <c r="AGH48" s="11"/>
      <c r="AGI48" s="11"/>
      <c r="AGJ48" s="11"/>
      <c r="AGK48" s="11"/>
      <c r="AGL48" s="11"/>
      <c r="AGM48" s="11"/>
      <c r="AGN48" s="11"/>
      <c r="AGO48" s="11"/>
      <c r="AGP48" s="11"/>
      <c r="AGQ48" s="11"/>
      <c r="AGR48" s="11"/>
      <c r="AGS48" s="11"/>
      <c r="AGT48" s="11"/>
      <c r="AGU48" s="11"/>
      <c r="AGV48" s="11"/>
      <c r="AGW48" s="11"/>
      <c r="AGX48" s="11"/>
      <c r="AGY48" s="11"/>
      <c r="AGZ48" s="11"/>
      <c r="AHA48" s="11"/>
      <c r="AHB48" s="11"/>
      <c r="AHC48" s="11"/>
      <c r="AHD48" s="11"/>
      <c r="AHE48" s="11"/>
      <c r="AHF48" s="11"/>
      <c r="AHG48" s="11"/>
      <c r="AHH48" s="11"/>
      <c r="AHI48" s="11"/>
      <c r="AHJ48" s="11"/>
      <c r="AHK48" s="11"/>
      <c r="AHL48" s="11"/>
      <c r="AHM48" s="11"/>
      <c r="AHN48" s="11"/>
      <c r="AHO48" s="11"/>
      <c r="AHP48" s="11"/>
      <c r="AHQ48" s="11"/>
      <c r="AHR48" s="11"/>
      <c r="AHS48" s="11"/>
      <c r="AHT48" s="11"/>
      <c r="AHU48" s="11"/>
      <c r="AHV48" s="11"/>
      <c r="AHW48" s="11"/>
      <c r="AHX48" s="11"/>
      <c r="AHY48" s="11"/>
      <c r="AHZ48" s="11"/>
      <c r="AIA48" s="11"/>
      <c r="AIB48" s="11"/>
      <c r="AIC48" s="11"/>
      <c r="AID48" s="11"/>
      <c r="AIE48" s="11"/>
      <c r="AIF48" s="11"/>
      <c r="AIG48" s="11"/>
      <c r="AIH48" s="11"/>
      <c r="AII48" s="11"/>
      <c r="AIJ48" s="11"/>
      <c r="AIK48" s="11"/>
      <c r="AIL48" s="11"/>
      <c r="AIM48" s="11"/>
      <c r="AIN48" s="11"/>
      <c r="AIO48" s="11"/>
      <c r="AIP48" s="11"/>
      <c r="AIQ48" s="11"/>
      <c r="AIR48" s="11"/>
      <c r="AIS48" s="11"/>
      <c r="AIT48" s="11"/>
      <c r="AIU48" s="11"/>
      <c r="AIV48" s="11"/>
      <c r="AIW48" s="11"/>
      <c r="AIX48" s="11"/>
      <c r="AIY48" s="11"/>
      <c r="AIZ48" s="11"/>
      <c r="AJA48" s="11"/>
      <c r="AJB48" s="11"/>
      <c r="AJC48" s="11"/>
      <c r="AJD48" s="11"/>
      <c r="AJE48" s="11"/>
      <c r="AJF48" s="11"/>
      <c r="AJG48" s="11"/>
      <c r="AJH48" s="11"/>
      <c r="AJI48" s="11"/>
      <c r="AJJ48" s="11"/>
      <c r="AJK48" s="11"/>
      <c r="AJL48" s="11"/>
      <c r="AJM48" s="11"/>
      <c r="AJN48" s="11"/>
      <c r="AJO48" s="11"/>
      <c r="AJP48" s="11"/>
      <c r="AJQ48" s="11"/>
      <c r="AJR48" s="11"/>
      <c r="AJS48" s="11"/>
      <c r="AJT48" s="11"/>
      <c r="AJU48" s="11"/>
      <c r="AJV48" s="11"/>
      <c r="AJW48" s="11"/>
      <c r="AJX48" s="11"/>
      <c r="AJY48" s="11"/>
      <c r="AJZ48" s="11"/>
      <c r="AKA48" s="11"/>
      <c r="AKB48" s="11"/>
      <c r="AKC48" s="11"/>
      <c r="AKD48" s="11"/>
      <c r="AKE48" s="11"/>
      <c r="AKF48" s="11"/>
      <c r="AKG48" s="11"/>
      <c r="AKH48" s="11"/>
      <c r="AKI48" s="11"/>
      <c r="AKJ48" s="11"/>
      <c r="AKK48" s="11"/>
      <c r="AKL48" s="11"/>
      <c r="AKM48" s="11"/>
      <c r="AKN48" s="11"/>
      <c r="AKO48" s="11"/>
      <c r="AKP48" s="11"/>
      <c r="AKQ48" s="11"/>
      <c r="AKR48" s="11"/>
      <c r="AKS48" s="11"/>
      <c r="AKT48" s="11"/>
      <c r="AKU48" s="11"/>
      <c r="AKV48" s="11"/>
      <c r="AKW48" s="11"/>
      <c r="AKX48" s="11"/>
      <c r="AKY48" s="11"/>
      <c r="AKZ48" s="11"/>
      <c r="ALA48" s="11"/>
      <c r="ALB48" s="11"/>
      <c r="ALC48" s="11"/>
      <c r="ALD48" s="11"/>
      <c r="ALE48" s="11"/>
      <c r="ALF48" s="11"/>
      <c r="ALG48" s="11"/>
      <c r="ALH48" s="11"/>
      <c r="ALI48" s="11"/>
      <c r="ALJ48" s="11"/>
      <c r="ALK48" s="11"/>
      <c r="ALL48" s="11"/>
      <c r="ALM48" s="11"/>
      <c r="ALN48" s="11"/>
      <c r="ALO48" s="11"/>
      <c r="ALP48" s="11"/>
      <c r="ALQ48" s="11"/>
      <c r="ALR48" s="11"/>
      <c r="ALS48" s="11"/>
      <c r="ALT48" s="11"/>
      <c r="ALU48" s="11"/>
      <c r="ALV48" s="11"/>
      <c r="ALW48" s="11"/>
      <c r="ALX48" s="11"/>
      <c r="ALY48" s="11"/>
      <c r="ALZ48" s="11"/>
      <c r="AMA48" s="11"/>
      <c r="AMB48" s="11"/>
      <c r="AMC48" s="11"/>
      <c r="AMD48" s="11"/>
      <c r="AME48" s="11"/>
      <c r="AMF48" s="11"/>
      <c r="AMG48" s="11"/>
      <c r="AMH48" s="11"/>
      <c r="AMI48" s="11"/>
      <c r="AMJ48" s="11"/>
      <c r="AMK48" s="11"/>
      <c r="AML48" s="11"/>
      <c r="AMM48" s="11"/>
      <c r="AMN48" s="11"/>
      <c r="AMO48" s="11"/>
      <c r="AMP48" s="11"/>
      <c r="AMQ48" s="11"/>
      <c r="AMR48" s="11"/>
      <c r="AMS48" s="11"/>
      <c r="AMT48" s="11"/>
      <c r="AMU48" s="11"/>
      <c r="AMV48" s="11"/>
      <c r="AMW48" s="11"/>
      <c r="AMX48" s="11"/>
      <c r="AMY48" s="11"/>
      <c r="AMZ48" s="11"/>
      <c r="ANA48" s="11"/>
      <c r="ANB48" s="11"/>
      <c r="ANC48" s="11"/>
      <c r="AND48" s="11"/>
      <c r="ANE48" s="11"/>
      <c r="ANF48" s="11"/>
      <c r="ANG48" s="11"/>
      <c r="ANH48" s="11"/>
      <c r="ANI48" s="11"/>
      <c r="ANJ48" s="11"/>
      <c r="ANK48" s="11"/>
      <c r="ANL48" s="11"/>
      <c r="ANM48" s="11"/>
      <c r="ANN48" s="11"/>
      <c r="ANO48" s="11"/>
      <c r="ANP48" s="11"/>
      <c r="ANQ48" s="11"/>
      <c r="ANR48" s="11"/>
      <c r="ANS48" s="11"/>
      <c r="ANT48" s="11"/>
      <c r="ANU48" s="11"/>
      <c r="ANV48" s="11"/>
      <c r="ANW48" s="11"/>
      <c r="ANX48" s="11"/>
      <c r="ANY48" s="11"/>
      <c r="ANZ48" s="11"/>
      <c r="AOA48" s="11"/>
      <c r="AOB48" s="11"/>
      <c r="AOC48" s="11"/>
      <c r="AOD48" s="11"/>
      <c r="AOE48" s="11"/>
      <c r="AOF48" s="11"/>
      <c r="AOG48" s="11"/>
      <c r="AOH48" s="11"/>
      <c r="AOI48" s="11"/>
      <c r="AOJ48" s="11"/>
      <c r="AOK48" s="11"/>
      <c r="AOL48" s="11"/>
      <c r="AOM48" s="11"/>
      <c r="AON48" s="11"/>
      <c r="AOO48" s="11"/>
      <c r="AOP48" s="11"/>
      <c r="AOQ48" s="11"/>
      <c r="AOR48" s="11"/>
      <c r="AOS48" s="11"/>
      <c r="AOT48" s="11"/>
      <c r="AOU48" s="11"/>
      <c r="AOV48" s="11"/>
      <c r="AOW48" s="11"/>
      <c r="AOX48" s="11"/>
      <c r="AOY48" s="11"/>
      <c r="AOZ48" s="11"/>
      <c r="APA48" s="11"/>
      <c r="APB48" s="11"/>
      <c r="APC48" s="11"/>
      <c r="APD48" s="11"/>
      <c r="APE48" s="11"/>
      <c r="APF48" s="11"/>
      <c r="APG48" s="11"/>
      <c r="APH48" s="11"/>
      <c r="API48" s="11"/>
      <c r="APJ48" s="11"/>
      <c r="APK48" s="11"/>
      <c r="APL48" s="11"/>
      <c r="APM48" s="11"/>
      <c r="APN48" s="11"/>
      <c r="APO48" s="11"/>
      <c r="APP48" s="11"/>
      <c r="APQ48" s="11"/>
      <c r="APR48" s="11"/>
      <c r="APS48" s="11"/>
      <c r="APT48" s="11"/>
      <c r="APU48" s="11"/>
      <c r="APV48" s="11"/>
      <c r="APW48" s="11"/>
      <c r="APX48" s="11"/>
      <c r="APY48" s="11"/>
      <c r="APZ48" s="11"/>
      <c r="AQA48" s="11"/>
      <c r="AQB48" s="11"/>
      <c r="AQC48" s="11"/>
      <c r="AQD48" s="11"/>
      <c r="AQE48" s="11"/>
      <c r="AQF48" s="11"/>
      <c r="AQG48" s="11"/>
      <c r="AQH48" s="11"/>
      <c r="AQI48" s="11"/>
      <c r="AQJ48" s="11"/>
      <c r="AQK48" s="11"/>
      <c r="AQL48" s="11"/>
      <c r="AQM48" s="11"/>
      <c r="AQN48" s="11"/>
      <c r="AQO48" s="11"/>
      <c r="AQP48" s="11"/>
      <c r="AQQ48" s="11"/>
      <c r="AQR48" s="11"/>
      <c r="AQS48" s="11"/>
      <c r="AQT48" s="11"/>
      <c r="AQU48" s="11"/>
      <c r="AQV48" s="11"/>
      <c r="AQW48" s="11"/>
      <c r="AQX48" s="11"/>
      <c r="AQY48" s="11"/>
      <c r="AQZ48" s="11"/>
      <c r="ARA48" s="11"/>
      <c r="ARB48" s="11"/>
      <c r="ARC48" s="11"/>
      <c r="ARD48" s="11"/>
      <c r="ARE48" s="11"/>
      <c r="ARF48" s="11"/>
      <c r="ARG48" s="11"/>
      <c r="ARH48" s="11"/>
      <c r="ARI48" s="11"/>
      <c r="ARJ48" s="11"/>
      <c r="ARK48" s="11"/>
      <c r="ARL48" s="11"/>
      <c r="ARM48" s="11"/>
      <c r="ARN48" s="11"/>
      <c r="ARO48" s="11"/>
      <c r="ARP48" s="11"/>
      <c r="ARQ48" s="11"/>
      <c r="ARR48" s="11"/>
      <c r="ARS48" s="11"/>
      <c r="ART48" s="11"/>
      <c r="ARU48" s="11"/>
      <c r="ARV48" s="11"/>
      <c r="ARW48" s="11"/>
      <c r="ARX48" s="11"/>
      <c r="ARY48" s="11"/>
      <c r="ARZ48" s="11"/>
      <c r="ASA48" s="11"/>
      <c r="ASB48" s="11"/>
      <c r="ASC48" s="11"/>
      <c r="ASD48" s="11"/>
      <c r="ASE48" s="11"/>
      <c r="ASF48" s="11"/>
      <c r="ASG48" s="11"/>
      <c r="ASH48" s="11"/>
      <c r="ASI48" s="11"/>
      <c r="ASJ48" s="11"/>
      <c r="ASK48" s="11"/>
      <c r="ASL48" s="11"/>
      <c r="ASM48" s="11"/>
      <c r="ASN48" s="11"/>
      <c r="ASO48" s="11"/>
      <c r="ASP48" s="11"/>
      <c r="ASQ48" s="11"/>
      <c r="ASR48" s="11"/>
      <c r="ASS48" s="11"/>
      <c r="AST48" s="11"/>
      <c r="ASU48" s="11"/>
      <c r="ASV48" s="11"/>
      <c r="ASW48" s="11"/>
      <c r="ASX48" s="11"/>
      <c r="ASY48" s="11"/>
      <c r="ASZ48" s="11"/>
      <c r="ATA48" s="11"/>
      <c r="ATB48" s="11"/>
      <c r="ATC48" s="11"/>
      <c r="ATD48" s="11"/>
      <c r="ATE48" s="11"/>
      <c r="ATF48" s="11"/>
      <c r="ATG48" s="11"/>
      <c r="ATH48" s="11"/>
      <c r="ATI48" s="11"/>
      <c r="ATJ48" s="11"/>
      <c r="ATK48" s="11"/>
      <c r="ATL48" s="11"/>
      <c r="ATM48" s="11"/>
      <c r="ATN48" s="11"/>
      <c r="ATO48" s="11"/>
      <c r="ATP48" s="11"/>
      <c r="ATQ48" s="11"/>
      <c r="ATR48" s="11"/>
      <c r="ATS48" s="11"/>
      <c r="ATT48" s="11"/>
      <c r="ATU48" s="11"/>
      <c r="ATV48" s="11"/>
      <c r="ATW48" s="11"/>
      <c r="ATX48" s="11"/>
      <c r="ATY48" s="11"/>
      <c r="ATZ48" s="11"/>
      <c r="AUA48" s="11"/>
      <c r="AUB48" s="11"/>
      <c r="AUC48" s="11"/>
      <c r="AUD48" s="11"/>
      <c r="AUE48" s="11"/>
      <c r="AUF48" s="11"/>
      <c r="AUG48" s="11"/>
      <c r="AUH48" s="11"/>
      <c r="AUI48" s="11"/>
      <c r="AUJ48" s="11"/>
      <c r="AUK48" s="11"/>
      <c r="AUL48" s="11"/>
      <c r="AUM48" s="11"/>
      <c r="AUN48" s="11"/>
      <c r="AUO48" s="11"/>
      <c r="AUP48" s="11"/>
      <c r="AUQ48" s="11"/>
      <c r="AUR48" s="11"/>
      <c r="AUS48" s="11"/>
      <c r="AUT48" s="11"/>
      <c r="AUU48" s="11"/>
      <c r="AUV48" s="11"/>
      <c r="AUW48" s="11"/>
      <c r="AUX48" s="11"/>
      <c r="AUY48" s="11"/>
      <c r="AUZ48" s="11"/>
      <c r="AVA48" s="11"/>
      <c r="AVB48" s="11"/>
      <c r="AVC48" s="11"/>
      <c r="AVD48" s="11"/>
      <c r="AVE48" s="11"/>
      <c r="AVF48" s="11"/>
      <c r="AVG48" s="11"/>
      <c r="AVH48" s="11"/>
      <c r="AVI48" s="11"/>
      <c r="AVJ48" s="11"/>
      <c r="AVK48" s="11"/>
      <c r="AVL48" s="11"/>
      <c r="AVM48" s="11"/>
      <c r="AVN48" s="11"/>
      <c r="AVO48" s="11"/>
      <c r="AVP48" s="11"/>
      <c r="AVQ48" s="11"/>
      <c r="AVR48" s="11"/>
      <c r="AVS48" s="11"/>
      <c r="AVT48" s="11"/>
      <c r="AVU48" s="11"/>
      <c r="AVV48" s="11"/>
      <c r="AVW48" s="11"/>
      <c r="AVX48" s="11"/>
      <c r="AVY48" s="11"/>
      <c r="AVZ48" s="11"/>
      <c r="AWA48" s="11"/>
      <c r="AWB48" s="11"/>
      <c r="AWC48" s="11"/>
      <c r="AWD48" s="11"/>
      <c r="AWE48" s="11"/>
      <c r="AWF48" s="11"/>
      <c r="AWG48" s="11"/>
      <c r="AWH48" s="11"/>
      <c r="AWI48" s="11"/>
      <c r="AWJ48" s="11"/>
      <c r="AWK48" s="11"/>
      <c r="AWL48" s="11"/>
      <c r="AWM48" s="11"/>
      <c r="AWN48" s="11"/>
      <c r="AWO48" s="11"/>
      <c r="AWP48" s="11"/>
      <c r="AWQ48" s="11"/>
      <c r="AWR48" s="11"/>
      <c r="AWS48" s="11"/>
      <c r="AWT48" s="11"/>
      <c r="AWU48" s="11"/>
      <c r="AWV48" s="11"/>
      <c r="AWW48" s="11"/>
      <c r="AWX48" s="11"/>
      <c r="AWY48" s="11"/>
      <c r="AWZ48" s="11"/>
      <c r="AXA48" s="11"/>
      <c r="AXB48" s="11"/>
      <c r="AXC48" s="11"/>
      <c r="AXD48" s="11"/>
      <c r="AXE48" s="11"/>
      <c r="AXF48" s="11"/>
      <c r="AXG48" s="11"/>
      <c r="AXH48" s="11"/>
      <c r="AXI48" s="11"/>
      <c r="AXJ48" s="11"/>
      <c r="AXK48" s="11"/>
      <c r="AXL48" s="11"/>
      <c r="AXM48" s="11"/>
      <c r="AXN48" s="11"/>
      <c r="AXO48" s="11"/>
      <c r="AXP48" s="11"/>
      <c r="AXQ48" s="11"/>
      <c r="AXR48" s="11"/>
      <c r="AXS48" s="11"/>
      <c r="AXT48" s="11"/>
      <c r="AXU48" s="11"/>
      <c r="AXV48" s="11"/>
      <c r="AXW48" s="11"/>
      <c r="AXX48" s="11"/>
      <c r="AXY48" s="11"/>
      <c r="AXZ48" s="11"/>
      <c r="AYA48" s="11"/>
      <c r="AYB48" s="11"/>
      <c r="AYC48" s="11"/>
      <c r="AYD48" s="11"/>
      <c r="AYE48" s="11"/>
      <c r="AYF48" s="11"/>
      <c r="AYG48" s="11"/>
      <c r="AYH48" s="11"/>
      <c r="AYI48" s="11"/>
      <c r="AYJ48" s="11"/>
      <c r="AYK48" s="11"/>
      <c r="AYL48" s="11"/>
      <c r="AYM48" s="11"/>
      <c r="AYN48" s="11"/>
      <c r="AYO48" s="11"/>
      <c r="AYP48" s="11"/>
      <c r="AYQ48" s="11"/>
      <c r="AYR48" s="11"/>
      <c r="AYS48" s="11"/>
      <c r="AYT48" s="11"/>
      <c r="AYU48" s="11"/>
      <c r="AYV48" s="11"/>
      <c r="AYW48" s="11"/>
      <c r="AYX48" s="11"/>
      <c r="AYY48" s="11"/>
      <c r="AYZ48" s="11"/>
      <c r="AZA48" s="11"/>
      <c r="AZB48" s="11"/>
      <c r="AZC48" s="11"/>
      <c r="AZD48" s="11"/>
      <c r="AZE48" s="11"/>
      <c r="AZF48" s="11"/>
      <c r="AZG48" s="11"/>
      <c r="AZH48" s="11"/>
      <c r="AZI48" s="11"/>
      <c r="AZJ48" s="11"/>
      <c r="AZK48" s="11"/>
      <c r="AZL48" s="11"/>
      <c r="AZM48" s="11"/>
      <c r="AZN48" s="11"/>
      <c r="AZO48" s="11"/>
      <c r="AZP48" s="11"/>
      <c r="AZQ48" s="11"/>
      <c r="AZR48" s="11"/>
      <c r="AZS48" s="11"/>
      <c r="AZT48" s="11"/>
      <c r="AZU48" s="11"/>
      <c r="AZV48" s="11"/>
      <c r="AZW48" s="11"/>
      <c r="AZX48" s="11"/>
      <c r="AZY48" s="11"/>
      <c r="AZZ48" s="11"/>
      <c r="BAA48" s="11"/>
      <c r="BAB48" s="11"/>
      <c r="BAC48" s="11"/>
      <c r="BAD48" s="11"/>
      <c r="BAE48" s="11"/>
      <c r="BAF48" s="11"/>
      <c r="BAG48" s="11"/>
      <c r="BAH48" s="11"/>
      <c r="BAI48" s="11"/>
      <c r="BAJ48" s="11"/>
      <c r="BAK48" s="11"/>
      <c r="BAL48" s="11"/>
      <c r="BAM48" s="11"/>
      <c r="BAN48" s="11"/>
      <c r="BAO48" s="11"/>
      <c r="BAP48" s="11"/>
      <c r="BAQ48" s="11"/>
      <c r="BAR48" s="11"/>
      <c r="BAS48" s="11"/>
      <c r="BAT48" s="11"/>
      <c r="BAU48" s="11"/>
      <c r="BAV48" s="11"/>
      <c r="BAW48" s="11"/>
      <c r="BAX48" s="11"/>
      <c r="BAY48" s="11"/>
      <c r="BAZ48" s="11"/>
      <c r="BBA48" s="11"/>
      <c r="BBB48" s="11"/>
      <c r="BBC48" s="11"/>
      <c r="BBD48" s="11"/>
      <c r="BBE48" s="11"/>
      <c r="BBF48" s="11"/>
      <c r="BBG48" s="11"/>
      <c r="BBH48" s="11"/>
      <c r="BBI48" s="11"/>
      <c r="BBJ48" s="11"/>
      <c r="BBK48" s="11"/>
      <c r="BBL48" s="11"/>
      <c r="BBM48" s="11"/>
      <c r="BBN48" s="11"/>
      <c r="BBO48" s="11"/>
      <c r="BBP48" s="11"/>
      <c r="BBQ48" s="11"/>
      <c r="BBR48" s="11"/>
      <c r="BBS48" s="11"/>
      <c r="BBT48" s="11"/>
      <c r="BBU48" s="11"/>
      <c r="BBV48" s="11"/>
      <c r="BBW48" s="11"/>
      <c r="BBX48" s="11"/>
      <c r="BBY48" s="11"/>
      <c r="BBZ48" s="11"/>
      <c r="BCA48" s="11"/>
      <c r="BCB48" s="11"/>
      <c r="BCC48" s="11"/>
      <c r="BCD48" s="11"/>
      <c r="BCE48" s="11"/>
      <c r="BCF48" s="11"/>
      <c r="BCG48" s="11"/>
      <c r="BCH48" s="11"/>
      <c r="BCI48" s="11"/>
      <c r="BCJ48" s="11"/>
      <c r="BCK48" s="11"/>
      <c r="BCL48" s="11"/>
      <c r="BCM48" s="11"/>
      <c r="BCN48" s="11"/>
      <c r="BCO48" s="11"/>
      <c r="BCP48" s="11"/>
      <c r="BCQ48" s="11"/>
      <c r="BCR48" s="11"/>
      <c r="BCS48" s="11"/>
      <c r="BCT48" s="11"/>
      <c r="BCU48" s="11"/>
      <c r="BCV48" s="11"/>
      <c r="BCW48" s="11"/>
      <c r="BCX48" s="11"/>
      <c r="BCY48" s="11"/>
      <c r="BCZ48" s="11"/>
      <c r="BDA48" s="11"/>
      <c r="BDB48" s="11"/>
      <c r="BDC48" s="11"/>
      <c r="BDD48" s="11"/>
      <c r="BDE48" s="11"/>
      <c r="BDF48" s="11"/>
      <c r="BDG48" s="11"/>
      <c r="BDH48" s="11"/>
      <c r="BDI48" s="11"/>
      <c r="BDJ48" s="11"/>
      <c r="BDK48" s="11"/>
      <c r="BDL48" s="11"/>
      <c r="BDM48" s="11"/>
      <c r="BDN48" s="11"/>
      <c r="BDO48" s="11"/>
      <c r="BDP48" s="11"/>
      <c r="BDQ48" s="11"/>
      <c r="BDR48" s="11"/>
      <c r="BDS48" s="11"/>
      <c r="BDT48" s="11"/>
      <c r="BDU48" s="11"/>
      <c r="BDV48" s="11"/>
      <c r="BDW48" s="11"/>
      <c r="BDX48" s="11"/>
      <c r="BDY48" s="11"/>
      <c r="BDZ48" s="11"/>
      <c r="BEA48" s="11"/>
      <c r="BEB48" s="11"/>
      <c r="BEC48" s="11"/>
      <c r="BED48" s="11"/>
      <c r="BEE48" s="11"/>
      <c r="BEF48" s="11"/>
      <c r="BEG48" s="11"/>
      <c r="BEH48" s="11"/>
      <c r="BEI48" s="11"/>
      <c r="BEJ48" s="11"/>
      <c r="BEK48" s="11"/>
      <c r="BEL48" s="11"/>
      <c r="BEM48" s="11"/>
      <c r="BEN48" s="11"/>
      <c r="BEO48" s="11"/>
      <c r="BEP48" s="11"/>
      <c r="BEQ48" s="11"/>
      <c r="BER48" s="11"/>
      <c r="BES48" s="11"/>
      <c r="BET48" s="11"/>
      <c r="BEU48" s="11"/>
      <c r="BEV48" s="11"/>
      <c r="BEW48" s="11"/>
      <c r="BEX48" s="11"/>
      <c r="BEY48" s="11"/>
      <c r="BEZ48" s="11"/>
      <c r="BFA48" s="11"/>
      <c r="BFB48" s="11"/>
      <c r="BFC48" s="11"/>
      <c r="BFD48" s="11"/>
      <c r="BFE48" s="11"/>
      <c r="BFF48" s="11"/>
      <c r="BFG48" s="11"/>
      <c r="BFH48" s="11"/>
      <c r="BFI48" s="11"/>
      <c r="BFJ48" s="11"/>
      <c r="BFK48" s="11"/>
      <c r="BFL48" s="11"/>
      <c r="BFM48" s="11"/>
      <c r="BFN48" s="11"/>
      <c r="BFO48" s="11"/>
      <c r="BFP48" s="11"/>
      <c r="BFQ48" s="11"/>
      <c r="BFR48" s="11"/>
      <c r="BFS48" s="11"/>
      <c r="BFT48" s="11"/>
      <c r="BFU48" s="11"/>
      <c r="BFV48" s="11"/>
      <c r="BFW48" s="11"/>
      <c r="BFX48" s="11"/>
      <c r="BFY48" s="11"/>
      <c r="BFZ48" s="11"/>
      <c r="BGA48" s="11"/>
      <c r="BGB48" s="11"/>
      <c r="BGC48" s="11"/>
      <c r="BGD48" s="11"/>
      <c r="BGE48" s="11"/>
      <c r="BGF48" s="11"/>
      <c r="BGG48" s="11"/>
      <c r="BGH48" s="11"/>
      <c r="BGI48" s="11"/>
      <c r="BGJ48" s="11"/>
      <c r="BGK48" s="11"/>
      <c r="BGL48" s="11"/>
      <c r="BGM48" s="11"/>
      <c r="BGN48" s="11"/>
      <c r="BGO48" s="11"/>
      <c r="BGP48" s="11"/>
      <c r="BGQ48" s="11"/>
      <c r="BGR48" s="11"/>
      <c r="BGS48" s="11"/>
      <c r="BGT48" s="11"/>
      <c r="BGU48" s="11"/>
      <c r="BGV48" s="11"/>
      <c r="BGW48" s="11"/>
      <c r="BGX48" s="11"/>
      <c r="BGY48" s="11"/>
      <c r="BGZ48" s="11"/>
      <c r="BHA48" s="11"/>
      <c r="BHB48" s="11"/>
      <c r="BHC48" s="11"/>
      <c r="BHD48" s="11"/>
      <c r="BHE48" s="11"/>
      <c r="BHF48" s="11"/>
      <c r="BHG48" s="11"/>
      <c r="BHH48" s="11"/>
      <c r="BHI48" s="11"/>
      <c r="BHJ48" s="11"/>
      <c r="BHK48" s="11"/>
      <c r="BHL48" s="11"/>
      <c r="BHM48" s="11"/>
      <c r="BHN48" s="11"/>
      <c r="BHO48" s="11"/>
      <c r="BHP48" s="11"/>
      <c r="BHQ48" s="11"/>
      <c r="BHR48" s="11"/>
      <c r="BHS48" s="11"/>
      <c r="BHT48" s="11"/>
      <c r="BHU48" s="11"/>
      <c r="BHV48" s="11"/>
      <c r="BHW48" s="11"/>
      <c r="BHX48" s="11"/>
      <c r="BHY48" s="11"/>
      <c r="BHZ48" s="11"/>
      <c r="BIA48" s="11"/>
      <c r="BIB48" s="11"/>
      <c r="BIC48" s="11"/>
      <c r="BID48" s="11"/>
      <c r="BIE48" s="11"/>
      <c r="BIF48" s="11"/>
      <c r="BIG48" s="11"/>
      <c r="BIH48" s="11"/>
      <c r="BII48" s="11"/>
      <c r="BIJ48" s="11"/>
      <c r="BIK48" s="11"/>
      <c r="BIL48" s="11"/>
      <c r="BIM48" s="11"/>
      <c r="BIN48" s="11"/>
      <c r="BIO48" s="11"/>
      <c r="BIP48" s="11"/>
      <c r="BIQ48" s="11"/>
      <c r="BIR48" s="11"/>
      <c r="BIS48" s="11"/>
      <c r="BIT48" s="11"/>
      <c r="BIU48" s="11"/>
      <c r="BIV48" s="11"/>
      <c r="BIW48" s="11"/>
      <c r="BIX48" s="11"/>
      <c r="BIY48" s="11"/>
      <c r="BIZ48" s="11"/>
      <c r="BJA48" s="11"/>
      <c r="BJB48" s="11"/>
      <c r="BJC48" s="11"/>
      <c r="BJD48" s="11"/>
      <c r="BJE48" s="11"/>
      <c r="BJF48" s="11"/>
      <c r="BJG48" s="11"/>
      <c r="BJH48" s="11"/>
      <c r="BJI48" s="11"/>
      <c r="BJJ48" s="11"/>
      <c r="BJK48" s="11"/>
      <c r="BJL48" s="11"/>
      <c r="BJM48" s="11"/>
      <c r="BJN48" s="11"/>
      <c r="BJO48" s="11"/>
      <c r="BJP48" s="11"/>
      <c r="BJQ48" s="11"/>
      <c r="BJR48" s="11"/>
      <c r="BJS48" s="11"/>
      <c r="BJT48" s="11"/>
      <c r="BJU48" s="11"/>
      <c r="BJV48" s="11"/>
      <c r="BJW48" s="11"/>
      <c r="BJX48" s="11"/>
      <c r="BJY48" s="11"/>
      <c r="BJZ48" s="11"/>
      <c r="BKA48" s="11"/>
      <c r="BKB48" s="11"/>
      <c r="BKC48" s="11"/>
      <c r="BKD48" s="11"/>
      <c r="BKE48" s="11"/>
      <c r="BKF48" s="11"/>
      <c r="BKG48" s="11"/>
      <c r="BKH48" s="11"/>
      <c r="BKI48" s="11"/>
      <c r="BKJ48" s="11"/>
      <c r="BKK48" s="11"/>
      <c r="BKL48" s="11"/>
      <c r="BKM48" s="11"/>
      <c r="BKN48" s="11"/>
      <c r="BKO48" s="11"/>
      <c r="BKP48" s="11"/>
      <c r="BKQ48" s="11"/>
      <c r="BKR48" s="11"/>
      <c r="BKS48" s="11"/>
      <c r="BKT48" s="11"/>
      <c r="BKU48" s="11"/>
      <c r="BKV48" s="11"/>
      <c r="BKW48" s="11"/>
      <c r="BKX48" s="11"/>
      <c r="BKY48" s="11"/>
      <c r="BKZ48" s="11"/>
      <c r="BLA48" s="11"/>
      <c r="BLB48" s="11"/>
      <c r="BLC48" s="11"/>
      <c r="BLD48" s="11"/>
      <c r="BLE48" s="11"/>
      <c r="BLF48" s="11"/>
      <c r="BLG48" s="11"/>
      <c r="BLH48" s="11"/>
      <c r="BLI48" s="11"/>
      <c r="BLJ48" s="11"/>
      <c r="BLK48" s="11"/>
      <c r="BLL48" s="11"/>
      <c r="BLM48" s="11"/>
      <c r="BLN48" s="11"/>
      <c r="BLO48" s="11"/>
      <c r="BLP48" s="11"/>
      <c r="BLQ48" s="11"/>
      <c r="BLR48" s="11"/>
      <c r="BLS48" s="11"/>
      <c r="BLT48" s="11"/>
      <c r="BLU48" s="11"/>
      <c r="BLV48" s="11"/>
      <c r="BLW48" s="11"/>
      <c r="BLX48" s="11"/>
      <c r="BLY48" s="11"/>
      <c r="BLZ48" s="11"/>
      <c r="BMA48" s="11"/>
      <c r="BMB48" s="11"/>
      <c r="BMC48" s="11"/>
      <c r="BMD48" s="11"/>
      <c r="BME48" s="11"/>
      <c r="BMF48" s="11"/>
      <c r="BMG48" s="11"/>
      <c r="BMH48" s="11"/>
      <c r="BMI48" s="11"/>
      <c r="BMJ48" s="11"/>
      <c r="BMK48" s="11"/>
      <c r="BML48" s="11"/>
      <c r="BMM48" s="11"/>
      <c r="BMN48" s="11"/>
      <c r="BMO48" s="11"/>
      <c r="BMP48" s="11"/>
      <c r="BMQ48" s="11"/>
      <c r="BMR48" s="11"/>
      <c r="BMS48" s="11"/>
      <c r="BMT48" s="11"/>
      <c r="BMU48" s="11"/>
      <c r="BMV48" s="11"/>
      <c r="BMW48" s="11"/>
      <c r="BMX48" s="11"/>
      <c r="BMY48" s="11"/>
      <c r="BMZ48" s="11"/>
      <c r="BNA48" s="11"/>
      <c r="BNB48" s="11"/>
      <c r="BNC48" s="11"/>
      <c r="BND48" s="11"/>
      <c r="BNE48" s="11"/>
      <c r="BNF48" s="11"/>
      <c r="BNG48" s="11"/>
      <c r="BNH48" s="11"/>
      <c r="BNI48" s="11"/>
      <c r="BNJ48" s="11"/>
      <c r="BNK48" s="11"/>
      <c r="BNL48" s="11"/>
      <c r="BNM48" s="11"/>
      <c r="BNN48" s="11"/>
      <c r="BNO48" s="11"/>
      <c r="BNP48" s="11"/>
      <c r="BNQ48" s="11"/>
      <c r="BNR48" s="11"/>
      <c r="BNS48" s="11"/>
      <c r="BNT48" s="11"/>
      <c r="BNU48" s="11"/>
      <c r="BNV48" s="11"/>
      <c r="BNW48" s="11"/>
      <c r="BNX48" s="11"/>
      <c r="BNY48" s="11"/>
      <c r="BNZ48" s="11"/>
      <c r="BOA48" s="11"/>
      <c r="BOB48" s="11"/>
      <c r="BOC48" s="11"/>
      <c r="BOD48" s="11"/>
      <c r="BOE48" s="11"/>
      <c r="BOF48" s="11"/>
      <c r="BOG48" s="11"/>
      <c r="BOH48" s="11"/>
      <c r="BOI48" s="11"/>
      <c r="BOJ48" s="11"/>
      <c r="BOK48" s="11"/>
      <c r="BOL48" s="11"/>
      <c r="BOM48" s="11"/>
      <c r="BON48" s="11"/>
      <c r="BOO48" s="11"/>
      <c r="BOP48" s="11"/>
      <c r="BOQ48" s="11"/>
      <c r="BOR48" s="11"/>
      <c r="BOS48" s="11"/>
      <c r="BOT48" s="11"/>
      <c r="BOU48" s="11"/>
      <c r="BOV48" s="11"/>
      <c r="BOW48" s="11"/>
      <c r="BOX48" s="11"/>
      <c r="BOY48" s="11"/>
      <c r="BOZ48" s="11"/>
      <c r="BPA48" s="11"/>
      <c r="BPB48" s="11"/>
      <c r="BPC48" s="11"/>
      <c r="BPD48" s="11"/>
      <c r="BPE48" s="11"/>
      <c r="BPF48" s="11"/>
      <c r="BPG48" s="11"/>
      <c r="BPH48" s="11"/>
      <c r="BPI48" s="11"/>
      <c r="BPJ48" s="11"/>
      <c r="BPK48" s="11"/>
      <c r="BPL48" s="11"/>
      <c r="BPM48" s="11"/>
      <c r="BPN48" s="11"/>
      <c r="BPO48" s="11"/>
      <c r="BPP48" s="11"/>
      <c r="BPQ48" s="11"/>
      <c r="BPR48" s="11"/>
      <c r="BPS48" s="11"/>
      <c r="BPT48" s="11"/>
      <c r="BPU48" s="11"/>
      <c r="BPV48" s="11"/>
      <c r="BPW48" s="11"/>
      <c r="BPX48" s="11"/>
      <c r="BPY48" s="11"/>
      <c r="BPZ48" s="11"/>
      <c r="BQA48" s="11"/>
      <c r="BQB48" s="11"/>
      <c r="BQC48" s="11"/>
      <c r="BQD48" s="11"/>
      <c r="BQE48" s="11"/>
      <c r="BQF48" s="11"/>
      <c r="BQG48" s="11"/>
      <c r="BQH48" s="11"/>
      <c r="BQI48" s="11"/>
      <c r="BQJ48" s="11"/>
      <c r="BQK48" s="11"/>
      <c r="BQL48" s="11"/>
      <c r="BQM48" s="11"/>
      <c r="BQN48" s="11"/>
      <c r="BQO48" s="11"/>
      <c r="BQP48" s="11"/>
      <c r="BQQ48" s="11"/>
      <c r="BQR48" s="11"/>
      <c r="BQS48" s="11"/>
      <c r="BQT48" s="11"/>
      <c r="BQU48" s="11"/>
      <c r="BQV48" s="11"/>
      <c r="BQW48" s="11"/>
      <c r="BQX48" s="11"/>
      <c r="BQY48" s="11"/>
      <c r="BQZ48" s="11"/>
      <c r="BRA48" s="11"/>
      <c r="BRB48" s="11"/>
      <c r="BRC48" s="11"/>
      <c r="BRD48" s="11"/>
      <c r="BRE48" s="11"/>
      <c r="BRF48" s="11"/>
      <c r="BRG48" s="11"/>
      <c r="BRH48" s="11"/>
      <c r="BRI48" s="11"/>
      <c r="BRJ48" s="11"/>
      <c r="BRK48" s="11"/>
      <c r="BRL48" s="11"/>
      <c r="BRM48" s="11"/>
      <c r="BRN48" s="11"/>
      <c r="BRO48" s="11"/>
      <c r="BRP48" s="11"/>
      <c r="BRQ48" s="11"/>
      <c r="BRR48" s="11"/>
      <c r="BRS48" s="11"/>
      <c r="BRT48" s="11"/>
      <c r="BRU48" s="11"/>
      <c r="BRV48" s="11"/>
      <c r="BRW48" s="11"/>
      <c r="BRX48" s="11"/>
      <c r="BRY48" s="11"/>
      <c r="BRZ48" s="11"/>
      <c r="BSA48" s="11"/>
      <c r="BSB48" s="11"/>
      <c r="BSC48" s="11"/>
      <c r="BSD48" s="11"/>
      <c r="BSE48" s="11"/>
      <c r="BSF48" s="11"/>
      <c r="BSG48" s="11"/>
      <c r="BSH48" s="11"/>
      <c r="BSI48" s="11"/>
      <c r="BSJ48" s="11"/>
      <c r="BSK48" s="11"/>
      <c r="BSL48" s="11"/>
      <c r="BSM48" s="11"/>
      <c r="BSN48" s="11"/>
      <c r="BSO48" s="11"/>
      <c r="BSP48" s="11"/>
      <c r="BSQ48" s="11"/>
      <c r="BSR48" s="11"/>
      <c r="BSS48" s="11"/>
      <c r="BST48" s="11"/>
      <c r="BSU48" s="11"/>
      <c r="BSV48" s="11"/>
      <c r="BSW48" s="11"/>
      <c r="BSX48" s="11"/>
      <c r="BSY48" s="11"/>
      <c r="BSZ48" s="11"/>
      <c r="BTA48" s="11"/>
      <c r="BTB48" s="11"/>
      <c r="BTC48" s="11"/>
      <c r="BTD48" s="11"/>
      <c r="BTE48" s="11"/>
      <c r="BTF48" s="11"/>
      <c r="BTG48" s="11"/>
      <c r="BTH48" s="11"/>
      <c r="BTI48" s="11"/>
      <c r="BTJ48" s="11"/>
      <c r="BTK48" s="11"/>
      <c r="BTL48" s="11"/>
      <c r="BTM48" s="11"/>
      <c r="BTN48" s="11"/>
      <c r="BTO48" s="11"/>
      <c r="BTP48" s="11"/>
      <c r="BTQ48" s="11"/>
      <c r="BTR48" s="11"/>
      <c r="BTS48" s="11"/>
      <c r="BTT48" s="11"/>
      <c r="BTU48" s="11"/>
      <c r="BTV48" s="11"/>
      <c r="BTW48" s="11"/>
      <c r="BTX48" s="11"/>
      <c r="BTY48" s="11"/>
      <c r="BTZ48" s="11"/>
      <c r="BUA48" s="11"/>
      <c r="BUB48" s="11"/>
      <c r="BUC48" s="11"/>
      <c r="BUD48" s="11"/>
      <c r="BUE48" s="11"/>
      <c r="BUF48" s="11"/>
      <c r="BUG48" s="11"/>
      <c r="BUH48" s="11"/>
      <c r="BUI48" s="11"/>
      <c r="BUJ48" s="11"/>
      <c r="BUK48" s="11"/>
      <c r="BUL48" s="11"/>
      <c r="BUM48" s="11"/>
      <c r="BUN48" s="11"/>
      <c r="BUO48" s="11"/>
      <c r="BUP48" s="11"/>
      <c r="BUQ48" s="11"/>
      <c r="BUR48" s="11"/>
      <c r="BUS48" s="11"/>
      <c r="BUT48" s="11"/>
      <c r="BUU48" s="11"/>
      <c r="BUV48" s="11"/>
      <c r="BUW48" s="11"/>
      <c r="BUX48" s="11"/>
      <c r="BUY48" s="11"/>
      <c r="BUZ48" s="11"/>
      <c r="BVA48" s="11"/>
      <c r="BVB48" s="11"/>
      <c r="BVC48" s="11"/>
      <c r="BVD48" s="11"/>
      <c r="BVE48" s="11"/>
      <c r="BVF48" s="11"/>
      <c r="BVG48" s="11"/>
      <c r="BVH48" s="11"/>
      <c r="BVI48" s="11"/>
      <c r="BVJ48" s="11"/>
      <c r="BVK48" s="11"/>
      <c r="BVL48" s="11"/>
      <c r="BVM48" s="11"/>
      <c r="BVN48" s="11"/>
      <c r="BVO48" s="11"/>
      <c r="BVP48" s="11"/>
      <c r="BVQ48" s="11"/>
      <c r="BVR48" s="11"/>
      <c r="BVS48" s="11"/>
      <c r="BVT48" s="11"/>
      <c r="BVU48" s="11"/>
      <c r="BVV48" s="11"/>
      <c r="BVW48" s="11"/>
      <c r="BVX48" s="11"/>
      <c r="BVY48" s="11"/>
      <c r="BVZ48" s="11"/>
      <c r="BWA48" s="11"/>
      <c r="BWB48" s="11"/>
      <c r="BWC48" s="11"/>
      <c r="BWD48" s="11"/>
      <c r="BWE48" s="11"/>
      <c r="BWF48" s="11"/>
      <c r="BWG48" s="11"/>
      <c r="BWH48" s="11"/>
      <c r="BWI48" s="11"/>
      <c r="BWJ48" s="11"/>
      <c r="BWK48" s="11"/>
      <c r="BWL48" s="11"/>
      <c r="BWM48" s="11"/>
      <c r="BWN48" s="11"/>
      <c r="BWO48" s="11"/>
      <c r="BWP48" s="11"/>
      <c r="BWQ48" s="11"/>
      <c r="BWR48" s="11"/>
      <c r="BWS48" s="11"/>
      <c r="BWT48" s="11"/>
      <c r="BWU48" s="11"/>
      <c r="BWV48" s="11"/>
      <c r="BWW48" s="11"/>
      <c r="BWX48" s="11"/>
      <c r="BWY48" s="11"/>
      <c r="BWZ48" s="11"/>
      <c r="BXA48" s="11"/>
      <c r="BXB48" s="11"/>
      <c r="BXC48" s="11"/>
      <c r="BXD48" s="11"/>
      <c r="BXE48" s="11"/>
      <c r="BXF48" s="11"/>
      <c r="BXG48" s="11"/>
      <c r="BXH48" s="11"/>
      <c r="BXI48" s="11"/>
      <c r="BXJ48" s="11"/>
      <c r="BXK48" s="11"/>
      <c r="BXL48" s="11"/>
      <c r="BXM48" s="11"/>
      <c r="BXN48" s="11"/>
      <c r="BXO48" s="11"/>
      <c r="BXP48" s="11"/>
      <c r="BXQ48" s="11"/>
      <c r="BXR48" s="11"/>
      <c r="BXS48" s="11"/>
      <c r="BXT48" s="11"/>
      <c r="BXU48" s="11"/>
      <c r="BXV48" s="11"/>
      <c r="BXW48" s="11"/>
      <c r="BXX48" s="11"/>
      <c r="BXY48" s="11"/>
      <c r="BXZ48" s="11"/>
      <c r="BYA48" s="11"/>
      <c r="BYB48" s="11"/>
      <c r="BYC48" s="11"/>
      <c r="BYD48" s="11"/>
      <c r="BYE48" s="11"/>
      <c r="BYF48" s="11"/>
      <c r="BYG48" s="11"/>
      <c r="BYH48" s="11"/>
      <c r="BYI48" s="11"/>
      <c r="BYJ48" s="11"/>
      <c r="BYK48" s="11"/>
      <c r="BYL48" s="11"/>
      <c r="BYM48" s="11"/>
      <c r="BYN48" s="11"/>
      <c r="BYO48" s="11"/>
      <c r="BYP48" s="11"/>
      <c r="BYQ48" s="11"/>
      <c r="BYR48" s="11"/>
      <c r="BYS48" s="11"/>
      <c r="BYT48" s="11"/>
      <c r="BYU48" s="11"/>
      <c r="BYV48" s="11"/>
      <c r="BYW48" s="11"/>
      <c r="BYX48" s="11"/>
      <c r="BYY48" s="11"/>
      <c r="BYZ48" s="11"/>
      <c r="BZA48" s="11"/>
      <c r="BZB48" s="11"/>
      <c r="BZC48" s="11"/>
      <c r="BZD48" s="11"/>
      <c r="BZE48" s="11"/>
      <c r="BZF48" s="11"/>
      <c r="BZG48" s="11"/>
      <c r="BZH48" s="11"/>
      <c r="BZI48" s="11"/>
      <c r="BZJ48" s="11"/>
      <c r="BZK48" s="11"/>
      <c r="BZL48" s="11"/>
      <c r="BZM48" s="11"/>
      <c r="BZN48" s="11"/>
      <c r="BZO48" s="11"/>
      <c r="BZP48" s="11"/>
      <c r="BZQ48" s="11"/>
      <c r="BZR48" s="11"/>
      <c r="BZS48" s="11"/>
      <c r="BZT48" s="11"/>
      <c r="BZU48" s="11"/>
      <c r="BZV48" s="11"/>
      <c r="BZW48" s="11"/>
      <c r="BZX48" s="11"/>
      <c r="BZY48" s="11"/>
      <c r="BZZ48" s="11"/>
      <c r="CAA48" s="11"/>
      <c r="CAB48" s="11"/>
      <c r="CAC48" s="11"/>
      <c r="CAD48" s="11"/>
      <c r="CAE48" s="11"/>
      <c r="CAF48" s="11"/>
      <c r="CAG48" s="11"/>
      <c r="CAH48" s="11"/>
      <c r="CAI48" s="11"/>
      <c r="CAJ48" s="11"/>
      <c r="CAK48" s="11"/>
      <c r="CAL48" s="11"/>
      <c r="CAM48" s="11"/>
      <c r="CAN48" s="11"/>
      <c r="CAO48" s="11"/>
      <c r="CAP48" s="11"/>
      <c r="CAQ48" s="11"/>
      <c r="CAR48" s="11"/>
      <c r="CAS48" s="11"/>
      <c r="CAT48" s="11"/>
      <c r="CAU48" s="11"/>
      <c r="CAV48" s="11"/>
      <c r="CAW48" s="11"/>
      <c r="CAX48" s="11"/>
      <c r="CAY48" s="11"/>
      <c r="CAZ48" s="11"/>
      <c r="CBA48" s="11"/>
      <c r="CBB48" s="11"/>
      <c r="CBC48" s="11"/>
      <c r="CBD48" s="11"/>
      <c r="CBE48" s="11"/>
      <c r="CBF48" s="11"/>
      <c r="CBG48" s="11"/>
      <c r="CBH48" s="11"/>
      <c r="CBI48" s="11"/>
      <c r="CBJ48" s="11"/>
      <c r="CBK48" s="11"/>
      <c r="CBL48" s="11"/>
      <c r="CBM48" s="11"/>
      <c r="CBN48" s="11"/>
      <c r="CBO48" s="11"/>
      <c r="CBP48" s="11"/>
      <c r="CBQ48" s="11"/>
      <c r="CBR48" s="11"/>
      <c r="CBS48" s="11"/>
      <c r="CBT48" s="11"/>
      <c r="CBU48" s="11"/>
      <c r="CBV48" s="11"/>
      <c r="CBW48" s="11"/>
      <c r="CBX48" s="11"/>
      <c r="CBY48" s="11"/>
      <c r="CBZ48" s="11"/>
      <c r="CCA48" s="11"/>
      <c r="CCB48" s="11"/>
      <c r="CCC48" s="11"/>
      <c r="CCD48" s="11"/>
      <c r="CCE48" s="11"/>
      <c r="CCF48" s="11"/>
      <c r="CCG48" s="11"/>
      <c r="CCH48" s="11"/>
      <c r="CCI48" s="11"/>
      <c r="CCJ48" s="11"/>
      <c r="CCK48" s="11"/>
      <c r="CCL48" s="11"/>
      <c r="CCM48" s="11"/>
      <c r="CCN48" s="11"/>
      <c r="CCO48" s="11"/>
      <c r="CCP48" s="11"/>
      <c r="CCQ48" s="11"/>
      <c r="CCR48" s="11"/>
      <c r="CCS48" s="11"/>
      <c r="CCT48" s="11"/>
      <c r="CCU48" s="11"/>
      <c r="CCV48" s="11"/>
      <c r="CCW48" s="11"/>
      <c r="CCX48" s="11"/>
      <c r="CCY48" s="11"/>
      <c r="CCZ48" s="11"/>
      <c r="CDA48" s="11"/>
      <c r="CDB48" s="11"/>
      <c r="CDC48" s="11"/>
      <c r="CDD48" s="11"/>
      <c r="CDE48" s="11"/>
      <c r="CDF48" s="11"/>
      <c r="CDG48" s="11"/>
      <c r="CDH48" s="11"/>
      <c r="CDI48" s="11"/>
      <c r="CDJ48" s="11"/>
      <c r="CDK48" s="11"/>
      <c r="CDL48" s="11"/>
      <c r="CDM48" s="11"/>
      <c r="CDN48" s="11"/>
      <c r="CDO48" s="11"/>
      <c r="CDP48" s="11"/>
      <c r="CDQ48" s="11"/>
      <c r="CDR48" s="11"/>
      <c r="CDS48" s="11"/>
      <c r="CDT48" s="11"/>
      <c r="CDU48" s="11"/>
      <c r="CDV48" s="11"/>
      <c r="CDW48" s="11"/>
      <c r="CDX48" s="11"/>
      <c r="CDY48" s="11"/>
      <c r="CDZ48" s="11"/>
      <c r="CEA48" s="11"/>
      <c r="CEB48" s="11"/>
      <c r="CEC48" s="11"/>
      <c r="CED48" s="11"/>
      <c r="CEE48" s="11"/>
      <c r="CEF48" s="11"/>
      <c r="CEG48" s="11"/>
      <c r="CEH48" s="11"/>
      <c r="CEI48" s="11"/>
      <c r="CEJ48" s="11"/>
      <c r="CEK48" s="11"/>
      <c r="CEL48" s="11"/>
      <c r="CEM48" s="11"/>
      <c r="CEN48" s="11"/>
      <c r="CEO48" s="11"/>
      <c r="CEP48" s="11"/>
      <c r="CEQ48" s="11"/>
      <c r="CER48" s="11"/>
      <c r="CES48" s="11"/>
      <c r="CET48" s="11"/>
      <c r="CEU48" s="11"/>
      <c r="CEV48" s="11"/>
      <c r="CEW48" s="11"/>
      <c r="CEX48" s="11"/>
      <c r="CEY48" s="11"/>
      <c r="CEZ48" s="11"/>
      <c r="CFA48" s="11"/>
      <c r="CFB48" s="11"/>
      <c r="CFC48" s="11"/>
      <c r="CFD48" s="11"/>
      <c r="CFE48" s="11"/>
      <c r="CFF48" s="11"/>
      <c r="CFG48" s="11"/>
      <c r="CFH48" s="11"/>
      <c r="CFI48" s="11"/>
      <c r="CFJ48" s="11"/>
      <c r="CFK48" s="11"/>
      <c r="CFL48" s="11"/>
      <c r="CFM48" s="11"/>
      <c r="CFN48" s="11"/>
      <c r="CFO48" s="11"/>
      <c r="CFP48" s="11"/>
      <c r="CFQ48" s="11"/>
      <c r="CFR48" s="11"/>
      <c r="CFS48" s="11"/>
      <c r="CFT48" s="11"/>
      <c r="CFU48" s="11"/>
      <c r="CFV48" s="11"/>
      <c r="CFW48" s="11"/>
      <c r="CFX48" s="11"/>
      <c r="CFY48" s="11"/>
      <c r="CFZ48" s="11"/>
      <c r="CGA48" s="11"/>
      <c r="CGB48" s="11"/>
      <c r="CGC48" s="11"/>
      <c r="CGD48" s="11"/>
      <c r="CGE48" s="11"/>
      <c r="CGF48" s="11"/>
      <c r="CGG48" s="11"/>
      <c r="CGH48" s="11"/>
      <c r="CGI48" s="11"/>
      <c r="CGJ48" s="11"/>
      <c r="CGK48" s="11"/>
      <c r="CGL48" s="11"/>
      <c r="CGM48" s="11"/>
      <c r="CGN48" s="11"/>
      <c r="CGO48" s="11"/>
      <c r="CGP48" s="11"/>
      <c r="CGQ48" s="11"/>
      <c r="CGR48" s="11"/>
      <c r="CGS48" s="11"/>
      <c r="CGT48" s="11"/>
      <c r="CGU48" s="11"/>
      <c r="CGV48" s="11"/>
      <c r="CGW48" s="11"/>
      <c r="CGX48" s="11"/>
      <c r="CGY48" s="11"/>
      <c r="CGZ48" s="11"/>
      <c r="CHA48" s="11"/>
      <c r="CHB48" s="11"/>
      <c r="CHC48" s="11"/>
      <c r="CHD48" s="11"/>
      <c r="CHE48" s="11"/>
      <c r="CHF48" s="11"/>
      <c r="CHG48" s="11"/>
      <c r="CHH48" s="11"/>
      <c r="CHI48" s="11"/>
      <c r="CHJ48" s="11"/>
      <c r="CHK48" s="11"/>
      <c r="CHL48" s="11"/>
      <c r="CHM48" s="11"/>
      <c r="CHN48" s="11"/>
      <c r="CHO48" s="11"/>
      <c r="CHP48" s="11"/>
      <c r="CHQ48" s="11"/>
      <c r="CHR48" s="11"/>
      <c r="CHS48" s="11"/>
      <c r="CHT48" s="11"/>
      <c r="CHU48" s="11"/>
      <c r="CHV48" s="11"/>
      <c r="CHW48" s="11"/>
      <c r="CHX48" s="11"/>
      <c r="CHY48" s="11"/>
      <c r="CHZ48" s="11"/>
      <c r="CIA48" s="11"/>
      <c r="CIB48" s="11"/>
      <c r="CIC48" s="11"/>
      <c r="CID48" s="11"/>
      <c r="CIE48" s="11"/>
      <c r="CIF48" s="11"/>
      <c r="CIG48" s="11"/>
      <c r="CIH48" s="11"/>
      <c r="CII48" s="11"/>
      <c r="CIJ48" s="11"/>
      <c r="CIK48" s="11"/>
      <c r="CIL48" s="11"/>
      <c r="CIM48" s="11"/>
      <c r="CIN48" s="11"/>
      <c r="CIO48" s="11"/>
      <c r="CIP48" s="11"/>
      <c r="CIQ48" s="11"/>
      <c r="CIR48" s="11"/>
      <c r="CIS48" s="11"/>
      <c r="CIT48" s="11"/>
      <c r="CIU48" s="11"/>
      <c r="CIV48" s="11"/>
      <c r="CIW48" s="11"/>
      <c r="CIX48" s="11"/>
      <c r="CIY48" s="11"/>
      <c r="CIZ48" s="11"/>
      <c r="CJA48" s="11"/>
      <c r="CJB48" s="11"/>
      <c r="CJC48" s="11"/>
      <c r="CJD48" s="11"/>
      <c r="CJE48" s="11"/>
      <c r="CJF48" s="11"/>
      <c r="CJG48" s="11"/>
      <c r="CJH48" s="11"/>
      <c r="CJI48" s="11"/>
      <c r="CJJ48" s="11"/>
      <c r="CJK48" s="11"/>
      <c r="CJL48" s="11"/>
      <c r="CJM48" s="11"/>
      <c r="CJN48" s="11"/>
      <c r="CJO48" s="11"/>
      <c r="CJP48" s="11"/>
      <c r="CJQ48" s="11"/>
      <c r="CJR48" s="11"/>
      <c r="CJS48" s="11"/>
      <c r="CJT48" s="11"/>
      <c r="CJU48" s="11"/>
      <c r="CJV48" s="11"/>
      <c r="CJW48" s="11"/>
      <c r="CJX48" s="11"/>
      <c r="CJY48" s="11"/>
      <c r="CJZ48" s="11"/>
      <c r="CKA48" s="11"/>
      <c r="CKB48" s="11"/>
      <c r="CKC48" s="11"/>
      <c r="CKD48" s="11"/>
      <c r="CKE48" s="11"/>
      <c r="CKF48" s="11"/>
      <c r="CKG48" s="11"/>
      <c r="CKH48" s="11"/>
      <c r="CKI48" s="11"/>
      <c r="CKJ48" s="11"/>
      <c r="CKK48" s="11"/>
      <c r="CKL48" s="11"/>
      <c r="CKM48" s="11"/>
      <c r="CKN48" s="11"/>
      <c r="CKO48" s="11"/>
      <c r="CKP48" s="11"/>
      <c r="CKQ48" s="11"/>
      <c r="CKR48" s="11"/>
      <c r="CKS48" s="11"/>
      <c r="CKT48" s="11"/>
      <c r="CKU48" s="11"/>
      <c r="CKV48" s="11"/>
      <c r="CKW48" s="11"/>
      <c r="CKX48" s="11"/>
      <c r="CKY48" s="11"/>
      <c r="CKZ48" s="11"/>
      <c r="CLA48" s="11"/>
      <c r="CLB48" s="11"/>
      <c r="CLC48" s="11"/>
      <c r="CLD48" s="11"/>
      <c r="CLE48" s="11"/>
      <c r="CLF48" s="11"/>
      <c r="CLG48" s="11"/>
      <c r="CLH48" s="11"/>
      <c r="CLI48" s="11"/>
      <c r="CLJ48" s="11"/>
      <c r="CLK48" s="11"/>
      <c r="CLL48" s="11"/>
      <c r="CLM48" s="11"/>
      <c r="CLN48" s="11"/>
      <c r="CLO48" s="11"/>
      <c r="CLP48" s="11"/>
      <c r="CLQ48" s="11"/>
      <c r="CLR48" s="11"/>
      <c r="CLS48" s="11"/>
      <c r="CLT48" s="11"/>
      <c r="CLU48" s="11"/>
      <c r="CLV48" s="11"/>
      <c r="CLW48" s="11"/>
      <c r="CLX48" s="11"/>
      <c r="CLY48" s="11"/>
      <c r="CLZ48" s="11"/>
      <c r="CMA48" s="11"/>
      <c r="CMB48" s="11"/>
      <c r="CMC48" s="11"/>
      <c r="CMD48" s="11"/>
      <c r="CME48" s="11"/>
      <c r="CMF48" s="11"/>
      <c r="CMG48" s="11"/>
      <c r="CMH48" s="11"/>
      <c r="CMI48" s="11"/>
      <c r="CMJ48" s="11"/>
      <c r="CMK48" s="11"/>
      <c r="CML48" s="11"/>
      <c r="CMM48" s="11"/>
      <c r="CMN48" s="11"/>
      <c r="CMO48" s="11"/>
      <c r="CMP48" s="11"/>
      <c r="CMQ48" s="11"/>
      <c r="CMR48" s="11"/>
      <c r="CMS48" s="11"/>
      <c r="CMT48" s="11"/>
      <c r="CMU48" s="11"/>
      <c r="CMV48" s="11"/>
      <c r="CMW48" s="11"/>
      <c r="CMX48" s="11"/>
      <c r="CMY48" s="11"/>
      <c r="CMZ48" s="11"/>
      <c r="CNA48" s="11"/>
      <c r="CNB48" s="11"/>
      <c r="CNC48" s="11"/>
      <c r="CND48" s="11"/>
      <c r="CNE48" s="11"/>
      <c r="CNF48" s="11"/>
      <c r="CNG48" s="11"/>
      <c r="CNH48" s="11"/>
      <c r="CNI48" s="11"/>
      <c r="CNJ48" s="11"/>
      <c r="CNK48" s="11"/>
      <c r="CNL48" s="11"/>
      <c r="CNM48" s="11"/>
      <c r="CNN48" s="11"/>
      <c r="CNO48" s="11"/>
      <c r="CNP48" s="11"/>
      <c r="CNQ48" s="11"/>
      <c r="CNR48" s="11"/>
      <c r="CNS48" s="11"/>
      <c r="CNT48" s="11"/>
      <c r="CNU48" s="11"/>
      <c r="CNV48" s="11"/>
      <c r="CNW48" s="11"/>
      <c r="CNX48" s="11"/>
      <c r="CNY48" s="11"/>
      <c r="CNZ48" s="11"/>
      <c r="COA48" s="11"/>
      <c r="COB48" s="11"/>
      <c r="COC48" s="11"/>
      <c r="COD48" s="11"/>
      <c r="COE48" s="11"/>
      <c r="COF48" s="11"/>
      <c r="COG48" s="11"/>
      <c r="COH48" s="11"/>
      <c r="COI48" s="11"/>
      <c r="COJ48" s="11"/>
      <c r="COK48" s="11"/>
      <c r="COL48" s="11"/>
      <c r="COM48" s="11"/>
      <c r="CON48" s="11"/>
      <c r="COO48" s="11"/>
      <c r="COP48" s="11"/>
      <c r="COQ48" s="11"/>
      <c r="COR48" s="11"/>
      <c r="COS48" s="11"/>
      <c r="COT48" s="11"/>
      <c r="COU48" s="11"/>
      <c r="COV48" s="11"/>
      <c r="COW48" s="11"/>
      <c r="COX48" s="11"/>
      <c r="COY48" s="11"/>
      <c r="COZ48" s="11"/>
      <c r="CPA48" s="11"/>
      <c r="CPB48" s="11"/>
      <c r="CPC48" s="11"/>
      <c r="CPD48" s="11"/>
      <c r="CPE48" s="11"/>
      <c r="CPF48" s="11"/>
      <c r="CPG48" s="11"/>
      <c r="CPH48" s="11"/>
      <c r="CPI48" s="11"/>
      <c r="CPJ48" s="11"/>
      <c r="CPK48" s="11"/>
      <c r="CPL48" s="11"/>
      <c r="CPM48" s="11"/>
      <c r="CPN48" s="11"/>
      <c r="CPO48" s="11"/>
      <c r="CPP48" s="11"/>
      <c r="CPQ48" s="11"/>
      <c r="CPR48" s="11"/>
      <c r="CPS48" s="11"/>
      <c r="CPT48" s="11"/>
      <c r="CPU48" s="11"/>
      <c r="CPV48" s="11"/>
      <c r="CPW48" s="11"/>
      <c r="CPX48" s="11"/>
      <c r="CPY48" s="11"/>
      <c r="CPZ48" s="11"/>
      <c r="CQA48" s="11"/>
      <c r="CQB48" s="11"/>
      <c r="CQC48" s="11"/>
      <c r="CQD48" s="11"/>
      <c r="CQE48" s="11"/>
      <c r="CQF48" s="11"/>
      <c r="CQG48" s="11"/>
      <c r="CQH48" s="11"/>
      <c r="CQI48" s="11"/>
      <c r="CQJ48" s="11"/>
      <c r="CQK48" s="11"/>
      <c r="CQL48" s="11"/>
      <c r="CQM48" s="11"/>
      <c r="CQN48" s="11"/>
      <c r="CQO48" s="11"/>
      <c r="CQP48" s="11"/>
      <c r="CQQ48" s="11"/>
      <c r="CQR48" s="11"/>
      <c r="CQS48" s="11"/>
      <c r="CQT48" s="11"/>
      <c r="CQU48" s="11"/>
      <c r="CQV48" s="11"/>
      <c r="CQW48" s="11"/>
      <c r="CQX48" s="11"/>
      <c r="CQY48" s="11"/>
      <c r="CQZ48" s="11"/>
      <c r="CRA48" s="11"/>
      <c r="CRB48" s="11"/>
      <c r="CRC48" s="11"/>
      <c r="CRD48" s="11"/>
      <c r="CRE48" s="11"/>
      <c r="CRF48" s="11"/>
      <c r="CRG48" s="11"/>
      <c r="CRH48" s="11"/>
      <c r="CRI48" s="11"/>
      <c r="CRJ48" s="11"/>
      <c r="CRK48" s="11"/>
      <c r="CRL48" s="11"/>
      <c r="CRM48" s="11"/>
      <c r="CRN48" s="11"/>
      <c r="CRO48" s="11"/>
      <c r="CRP48" s="11"/>
      <c r="CRQ48" s="11"/>
      <c r="CRR48" s="11"/>
      <c r="CRS48" s="11"/>
      <c r="CRT48" s="11"/>
      <c r="CRU48" s="11"/>
      <c r="CRV48" s="11"/>
      <c r="CRW48" s="11"/>
      <c r="CRX48" s="11"/>
      <c r="CRY48" s="11"/>
      <c r="CRZ48" s="11"/>
      <c r="CSA48" s="11"/>
      <c r="CSB48" s="11"/>
      <c r="CSC48" s="11"/>
      <c r="CSD48" s="11"/>
      <c r="CSE48" s="11"/>
      <c r="CSF48" s="11"/>
      <c r="CSG48" s="11"/>
      <c r="CSH48" s="11"/>
      <c r="CSI48" s="11"/>
      <c r="CSJ48" s="11"/>
      <c r="CSK48" s="11"/>
      <c r="CSL48" s="11"/>
      <c r="CSM48" s="11"/>
      <c r="CSN48" s="11"/>
      <c r="CSO48" s="11"/>
      <c r="CSP48" s="11"/>
      <c r="CSQ48" s="11"/>
      <c r="CSR48" s="11"/>
      <c r="CSS48" s="11"/>
      <c r="CST48" s="11"/>
      <c r="CSU48" s="11"/>
      <c r="CSV48" s="11"/>
      <c r="CSW48" s="11"/>
      <c r="CSX48" s="11"/>
      <c r="CSY48" s="11"/>
      <c r="CSZ48" s="11"/>
      <c r="CTA48" s="11"/>
      <c r="CTB48" s="11"/>
      <c r="CTC48" s="11"/>
      <c r="CTD48" s="11"/>
      <c r="CTE48" s="11"/>
      <c r="CTF48" s="11"/>
      <c r="CTG48" s="11"/>
      <c r="CTH48" s="11"/>
      <c r="CTI48" s="11"/>
      <c r="CTJ48" s="11"/>
      <c r="CTK48" s="11"/>
      <c r="CTL48" s="11"/>
      <c r="CTM48" s="11"/>
      <c r="CTN48" s="11"/>
      <c r="CTO48" s="11"/>
      <c r="CTP48" s="11"/>
      <c r="CTQ48" s="11"/>
      <c r="CTR48" s="11"/>
      <c r="CTS48" s="11"/>
      <c r="CTT48" s="11"/>
      <c r="CTU48" s="11"/>
      <c r="CTV48" s="11"/>
      <c r="CTW48" s="11"/>
      <c r="CTX48" s="11"/>
      <c r="CTY48" s="11"/>
      <c r="CTZ48" s="11"/>
      <c r="CUA48" s="11"/>
      <c r="CUB48" s="11"/>
      <c r="CUC48" s="11"/>
      <c r="CUD48" s="11"/>
      <c r="CUE48" s="11"/>
      <c r="CUF48" s="11"/>
      <c r="CUG48" s="11"/>
      <c r="CUH48" s="11"/>
      <c r="CUI48" s="11"/>
      <c r="CUJ48" s="11"/>
      <c r="CUK48" s="11"/>
      <c r="CUL48" s="11"/>
      <c r="CUM48" s="11"/>
      <c r="CUN48" s="11"/>
      <c r="CUO48" s="11"/>
      <c r="CUP48" s="11"/>
      <c r="CUQ48" s="11"/>
      <c r="CUR48" s="11"/>
      <c r="CUS48" s="11"/>
      <c r="CUT48" s="11"/>
      <c r="CUU48" s="11"/>
      <c r="CUV48" s="11"/>
      <c r="CUW48" s="11"/>
      <c r="CUX48" s="11"/>
      <c r="CUY48" s="11"/>
      <c r="CUZ48" s="11"/>
      <c r="CVA48" s="11"/>
      <c r="CVB48" s="11"/>
      <c r="CVC48" s="11"/>
      <c r="CVD48" s="11"/>
      <c r="CVE48" s="11"/>
      <c r="CVF48" s="11"/>
      <c r="CVG48" s="11"/>
      <c r="CVH48" s="11"/>
      <c r="CVI48" s="11"/>
      <c r="CVJ48" s="11"/>
      <c r="CVK48" s="11"/>
      <c r="CVL48" s="11"/>
      <c r="CVM48" s="11"/>
      <c r="CVN48" s="11"/>
      <c r="CVO48" s="11"/>
      <c r="CVP48" s="11"/>
      <c r="CVQ48" s="11"/>
      <c r="CVR48" s="11"/>
      <c r="CVS48" s="11"/>
      <c r="CVT48" s="11"/>
      <c r="CVU48" s="11"/>
      <c r="CVV48" s="11"/>
      <c r="CVW48" s="11"/>
      <c r="CVX48" s="11"/>
      <c r="CVY48" s="11"/>
      <c r="CVZ48" s="11"/>
      <c r="CWA48" s="11"/>
      <c r="CWB48" s="11"/>
      <c r="CWC48" s="11"/>
      <c r="CWD48" s="11"/>
      <c r="CWE48" s="11"/>
      <c r="CWF48" s="11"/>
      <c r="CWG48" s="11"/>
      <c r="CWH48" s="11"/>
      <c r="CWI48" s="11"/>
      <c r="CWJ48" s="11"/>
      <c r="CWK48" s="11"/>
      <c r="CWL48" s="11"/>
      <c r="CWM48" s="11"/>
      <c r="CWN48" s="11"/>
      <c r="CWO48" s="11"/>
      <c r="CWP48" s="11"/>
      <c r="CWQ48" s="11"/>
      <c r="CWR48" s="11"/>
      <c r="CWS48" s="11"/>
      <c r="CWT48" s="11"/>
      <c r="CWU48" s="11"/>
      <c r="CWV48" s="11"/>
      <c r="CWW48" s="11"/>
      <c r="CWX48" s="11"/>
      <c r="CWY48" s="11"/>
      <c r="CWZ48" s="11"/>
      <c r="CXA48" s="11"/>
      <c r="CXB48" s="11"/>
      <c r="CXC48" s="11"/>
      <c r="CXD48" s="11"/>
      <c r="CXE48" s="11"/>
      <c r="CXF48" s="11"/>
      <c r="CXG48" s="11"/>
      <c r="CXH48" s="11"/>
      <c r="CXI48" s="11"/>
      <c r="CXJ48" s="11"/>
      <c r="CXK48" s="11"/>
      <c r="CXL48" s="11"/>
      <c r="CXM48" s="11"/>
      <c r="CXN48" s="11"/>
      <c r="CXO48" s="11"/>
      <c r="CXP48" s="11"/>
      <c r="CXQ48" s="11"/>
      <c r="CXR48" s="11"/>
      <c r="CXS48" s="11"/>
      <c r="CXT48" s="11"/>
      <c r="CXU48" s="11"/>
      <c r="CXV48" s="11"/>
      <c r="CXW48" s="11"/>
      <c r="CXX48" s="11"/>
      <c r="CXY48" s="11"/>
      <c r="CXZ48" s="11"/>
      <c r="CYA48" s="11"/>
      <c r="CYB48" s="11"/>
      <c r="CYC48" s="11"/>
      <c r="CYD48" s="11"/>
      <c r="CYE48" s="11"/>
      <c r="CYF48" s="11"/>
      <c r="CYG48" s="11"/>
      <c r="CYH48" s="11"/>
      <c r="CYI48" s="11"/>
      <c r="CYJ48" s="11"/>
      <c r="CYK48" s="11"/>
      <c r="CYL48" s="11"/>
      <c r="CYM48" s="11"/>
      <c r="CYN48" s="11"/>
      <c r="CYO48" s="11"/>
      <c r="CYP48" s="11"/>
      <c r="CYQ48" s="11"/>
      <c r="CYR48" s="11"/>
      <c r="CYS48" s="11"/>
      <c r="CYT48" s="11"/>
      <c r="CYU48" s="11"/>
      <c r="CYV48" s="11"/>
      <c r="CYW48" s="11"/>
      <c r="CYX48" s="11"/>
      <c r="CYY48" s="11"/>
      <c r="CYZ48" s="11"/>
      <c r="CZA48" s="11"/>
      <c r="CZB48" s="11"/>
      <c r="CZC48" s="11"/>
      <c r="CZD48" s="11"/>
      <c r="CZE48" s="11"/>
      <c r="CZF48" s="11"/>
      <c r="CZG48" s="11"/>
      <c r="CZH48" s="11"/>
      <c r="CZI48" s="11"/>
      <c r="CZJ48" s="11"/>
      <c r="CZK48" s="11"/>
      <c r="CZL48" s="11"/>
      <c r="CZM48" s="11"/>
      <c r="CZN48" s="11"/>
      <c r="CZO48" s="11"/>
      <c r="CZP48" s="11"/>
      <c r="CZQ48" s="11"/>
      <c r="CZR48" s="11"/>
      <c r="CZS48" s="11"/>
      <c r="CZT48" s="11"/>
      <c r="CZU48" s="11"/>
      <c r="CZV48" s="11"/>
      <c r="CZW48" s="11"/>
      <c r="CZX48" s="11"/>
      <c r="CZY48" s="11"/>
      <c r="CZZ48" s="11"/>
      <c r="DAA48" s="11"/>
      <c r="DAB48" s="11"/>
      <c r="DAC48" s="11"/>
      <c r="DAD48" s="11"/>
      <c r="DAE48" s="11"/>
      <c r="DAF48" s="11"/>
      <c r="DAG48" s="11"/>
      <c r="DAH48" s="11"/>
      <c r="DAI48" s="11"/>
      <c r="DAJ48" s="11"/>
      <c r="DAK48" s="11"/>
      <c r="DAL48" s="11"/>
      <c r="DAM48" s="11"/>
      <c r="DAN48" s="11"/>
      <c r="DAO48" s="11"/>
      <c r="DAP48" s="11"/>
      <c r="DAQ48" s="11"/>
      <c r="DAR48" s="11"/>
      <c r="DAS48" s="11"/>
      <c r="DAT48" s="11"/>
      <c r="DAU48" s="11"/>
      <c r="DAV48" s="11"/>
      <c r="DAW48" s="11"/>
      <c r="DAX48" s="11"/>
      <c r="DAY48" s="11"/>
      <c r="DAZ48" s="11"/>
      <c r="DBA48" s="11"/>
      <c r="DBB48" s="11"/>
      <c r="DBC48" s="11"/>
      <c r="DBD48" s="11"/>
      <c r="DBE48" s="11"/>
      <c r="DBF48" s="11"/>
      <c r="DBG48" s="11"/>
      <c r="DBH48" s="11"/>
      <c r="DBI48" s="11"/>
      <c r="DBJ48" s="11"/>
      <c r="DBK48" s="11"/>
      <c r="DBL48" s="11"/>
      <c r="DBM48" s="11"/>
      <c r="DBN48" s="11"/>
      <c r="DBO48" s="11"/>
      <c r="DBP48" s="11"/>
      <c r="DBQ48" s="11"/>
      <c r="DBR48" s="11"/>
      <c r="DBS48" s="11"/>
      <c r="DBT48" s="11"/>
      <c r="DBU48" s="11"/>
      <c r="DBV48" s="11"/>
      <c r="DBW48" s="11"/>
      <c r="DBX48" s="11"/>
      <c r="DBY48" s="11"/>
      <c r="DBZ48" s="11"/>
      <c r="DCA48" s="11"/>
      <c r="DCB48" s="11"/>
      <c r="DCC48" s="11"/>
      <c r="DCD48" s="11"/>
      <c r="DCE48" s="11"/>
      <c r="DCF48" s="11"/>
      <c r="DCG48" s="11"/>
      <c r="DCH48" s="11"/>
      <c r="DCI48" s="11"/>
      <c r="DCJ48" s="11"/>
      <c r="DCK48" s="11"/>
      <c r="DCL48" s="11"/>
      <c r="DCM48" s="11"/>
      <c r="DCN48" s="11"/>
      <c r="DCO48" s="11"/>
      <c r="DCP48" s="11"/>
      <c r="DCQ48" s="11"/>
      <c r="DCR48" s="11"/>
      <c r="DCS48" s="11"/>
      <c r="DCT48" s="11"/>
      <c r="DCU48" s="11"/>
      <c r="DCV48" s="11"/>
      <c r="DCW48" s="11"/>
      <c r="DCX48" s="11"/>
      <c r="DCY48" s="11"/>
      <c r="DCZ48" s="11"/>
      <c r="DDA48" s="11"/>
      <c r="DDB48" s="11"/>
      <c r="DDC48" s="11"/>
      <c r="DDD48" s="11"/>
      <c r="DDE48" s="11"/>
      <c r="DDF48" s="11"/>
      <c r="DDG48" s="11"/>
      <c r="DDH48" s="11"/>
      <c r="DDI48" s="11"/>
      <c r="DDJ48" s="11"/>
      <c r="DDK48" s="11"/>
      <c r="DDL48" s="11"/>
      <c r="DDM48" s="11"/>
      <c r="DDN48" s="11"/>
      <c r="DDO48" s="11"/>
      <c r="DDP48" s="11"/>
      <c r="DDQ48" s="11"/>
      <c r="DDR48" s="11"/>
      <c r="DDS48" s="11"/>
      <c r="DDT48" s="11"/>
      <c r="DDU48" s="11"/>
      <c r="DDV48" s="11"/>
      <c r="DDW48" s="11"/>
      <c r="DDX48" s="11"/>
      <c r="DDY48" s="11"/>
      <c r="DDZ48" s="11"/>
      <c r="DEA48" s="11"/>
      <c r="DEB48" s="11"/>
      <c r="DEC48" s="11"/>
      <c r="DED48" s="11"/>
      <c r="DEE48" s="11"/>
      <c r="DEF48" s="11"/>
      <c r="DEG48" s="11"/>
      <c r="DEH48" s="11"/>
      <c r="DEI48" s="11"/>
      <c r="DEJ48" s="11"/>
      <c r="DEK48" s="11"/>
      <c r="DEL48" s="11"/>
      <c r="DEM48" s="11"/>
      <c r="DEN48" s="11"/>
      <c r="DEO48" s="11"/>
      <c r="DEP48" s="11"/>
      <c r="DEQ48" s="11"/>
      <c r="DER48" s="11"/>
      <c r="DES48" s="11"/>
      <c r="DET48" s="11"/>
      <c r="DEU48" s="11"/>
      <c r="DEV48" s="11"/>
      <c r="DEW48" s="11"/>
      <c r="DEX48" s="11"/>
      <c r="DEY48" s="11"/>
      <c r="DEZ48" s="11"/>
      <c r="DFA48" s="11"/>
      <c r="DFB48" s="11"/>
      <c r="DFC48" s="11"/>
      <c r="DFD48" s="11"/>
      <c r="DFE48" s="11"/>
      <c r="DFF48" s="11"/>
      <c r="DFG48" s="11"/>
      <c r="DFH48" s="11"/>
      <c r="DFI48" s="11"/>
      <c r="DFJ48" s="11"/>
      <c r="DFK48" s="11"/>
      <c r="DFL48" s="11"/>
      <c r="DFM48" s="11"/>
      <c r="DFN48" s="11"/>
      <c r="DFO48" s="11"/>
      <c r="DFP48" s="11"/>
      <c r="DFQ48" s="11"/>
      <c r="DFR48" s="11"/>
      <c r="DFS48" s="11"/>
      <c r="DFT48" s="11"/>
      <c r="DFU48" s="11"/>
      <c r="DFV48" s="11"/>
      <c r="DFW48" s="11"/>
      <c r="DFX48" s="11"/>
      <c r="DFY48" s="11"/>
      <c r="DFZ48" s="11"/>
      <c r="DGA48" s="11"/>
      <c r="DGB48" s="11"/>
      <c r="DGC48" s="11"/>
      <c r="DGD48" s="11"/>
      <c r="DGE48" s="11"/>
      <c r="DGF48" s="11"/>
      <c r="DGG48" s="11"/>
      <c r="DGH48" s="11"/>
      <c r="DGI48" s="11"/>
      <c r="DGJ48" s="11"/>
      <c r="DGK48" s="11"/>
      <c r="DGL48" s="11"/>
      <c r="DGM48" s="11"/>
      <c r="DGN48" s="11"/>
      <c r="DGO48" s="11"/>
      <c r="DGP48" s="11"/>
      <c r="DGQ48" s="11"/>
      <c r="DGR48" s="11"/>
      <c r="DGS48" s="11"/>
      <c r="DGT48" s="11"/>
      <c r="DGU48" s="11"/>
      <c r="DGV48" s="11"/>
      <c r="DGW48" s="11"/>
      <c r="DGX48" s="11"/>
      <c r="DGY48" s="11"/>
      <c r="DGZ48" s="11"/>
      <c r="DHA48" s="11"/>
      <c r="DHB48" s="11"/>
      <c r="DHC48" s="11"/>
      <c r="DHD48" s="11"/>
      <c r="DHE48" s="11"/>
      <c r="DHF48" s="11"/>
      <c r="DHG48" s="11"/>
      <c r="DHH48" s="11"/>
      <c r="DHI48" s="11"/>
      <c r="DHJ48" s="11"/>
      <c r="DHK48" s="11"/>
      <c r="DHL48" s="11"/>
      <c r="DHM48" s="11"/>
      <c r="DHN48" s="11"/>
      <c r="DHO48" s="11"/>
      <c r="DHP48" s="11"/>
      <c r="DHQ48" s="11"/>
      <c r="DHR48" s="11"/>
      <c r="DHS48" s="11"/>
      <c r="DHT48" s="11"/>
      <c r="DHU48" s="11"/>
      <c r="DHV48" s="11"/>
      <c r="DHW48" s="11"/>
      <c r="DHX48" s="11"/>
      <c r="DHY48" s="11"/>
      <c r="DHZ48" s="11"/>
      <c r="DIA48" s="11"/>
      <c r="DIB48" s="11"/>
      <c r="DIC48" s="11"/>
      <c r="DID48" s="11"/>
      <c r="DIE48" s="11"/>
      <c r="DIF48" s="11"/>
      <c r="DIG48" s="11"/>
      <c r="DIH48" s="11"/>
      <c r="DII48" s="11"/>
      <c r="DIJ48" s="11"/>
      <c r="DIK48" s="11"/>
      <c r="DIL48" s="11"/>
      <c r="DIM48" s="11"/>
      <c r="DIN48" s="11"/>
      <c r="DIO48" s="11"/>
      <c r="DIP48" s="11"/>
      <c r="DIQ48" s="11"/>
      <c r="DIR48" s="11"/>
      <c r="DIS48" s="11"/>
      <c r="DIT48" s="11"/>
      <c r="DIU48" s="11"/>
      <c r="DIV48" s="11"/>
      <c r="DIW48" s="11"/>
      <c r="DIX48" s="11"/>
      <c r="DIY48" s="11"/>
      <c r="DIZ48" s="11"/>
      <c r="DJA48" s="11"/>
      <c r="DJB48" s="11"/>
      <c r="DJC48" s="11"/>
      <c r="DJD48" s="11"/>
      <c r="DJE48" s="11"/>
      <c r="DJF48" s="11"/>
      <c r="DJG48" s="11"/>
      <c r="DJH48" s="11"/>
      <c r="DJI48" s="11"/>
      <c r="DJJ48" s="11"/>
      <c r="DJK48" s="11"/>
      <c r="DJL48" s="11"/>
      <c r="DJM48" s="11"/>
      <c r="DJN48" s="11"/>
      <c r="DJO48" s="11"/>
      <c r="DJP48" s="11"/>
      <c r="DJQ48" s="11"/>
      <c r="DJR48" s="11"/>
      <c r="DJS48" s="11"/>
      <c r="DJT48" s="11"/>
      <c r="DJU48" s="11"/>
      <c r="DJV48" s="11"/>
      <c r="DJW48" s="11"/>
      <c r="DJX48" s="11"/>
      <c r="DJY48" s="11"/>
      <c r="DJZ48" s="11"/>
      <c r="DKA48" s="11"/>
      <c r="DKB48" s="11"/>
      <c r="DKC48" s="11"/>
      <c r="DKD48" s="11"/>
      <c r="DKE48" s="11"/>
      <c r="DKF48" s="11"/>
      <c r="DKG48" s="11"/>
      <c r="DKH48" s="11"/>
      <c r="DKI48" s="11"/>
      <c r="DKJ48" s="11"/>
      <c r="DKK48" s="11"/>
      <c r="DKL48" s="11"/>
      <c r="DKM48" s="11"/>
      <c r="DKN48" s="11"/>
      <c r="DKO48" s="11"/>
      <c r="DKP48" s="11"/>
      <c r="DKQ48" s="11"/>
      <c r="DKR48" s="11"/>
      <c r="DKS48" s="11"/>
      <c r="DKT48" s="11"/>
      <c r="DKU48" s="11"/>
      <c r="DKV48" s="11"/>
      <c r="DKW48" s="11"/>
      <c r="DKX48" s="11"/>
      <c r="DKY48" s="11"/>
      <c r="DKZ48" s="11"/>
      <c r="DLA48" s="11"/>
      <c r="DLB48" s="11"/>
      <c r="DLC48" s="11"/>
      <c r="DLD48" s="11"/>
      <c r="DLE48" s="11"/>
      <c r="DLF48" s="11"/>
      <c r="DLG48" s="11"/>
      <c r="DLH48" s="11"/>
      <c r="DLI48" s="11"/>
      <c r="DLJ48" s="11"/>
      <c r="DLK48" s="11"/>
      <c r="DLL48" s="11"/>
      <c r="DLM48" s="11"/>
      <c r="DLN48" s="11"/>
      <c r="DLO48" s="11"/>
      <c r="DLP48" s="11"/>
      <c r="DLQ48" s="11"/>
      <c r="DLR48" s="11"/>
      <c r="DLS48" s="11"/>
      <c r="DLT48" s="11"/>
      <c r="DLU48" s="11"/>
      <c r="DLV48" s="11"/>
      <c r="DLW48" s="11"/>
      <c r="DLX48" s="11"/>
      <c r="DLY48" s="11"/>
      <c r="DLZ48" s="11"/>
      <c r="DMA48" s="11"/>
      <c r="DMB48" s="11"/>
      <c r="DMC48" s="11"/>
      <c r="DMD48" s="11"/>
      <c r="DME48" s="11"/>
      <c r="DMF48" s="11"/>
      <c r="DMG48" s="11"/>
      <c r="DMH48" s="11"/>
      <c r="DMI48" s="11"/>
      <c r="DMJ48" s="11"/>
      <c r="DMK48" s="11"/>
      <c r="DML48" s="11"/>
      <c r="DMM48" s="11"/>
      <c r="DMN48" s="11"/>
      <c r="DMO48" s="11"/>
      <c r="DMP48" s="11"/>
      <c r="DMQ48" s="11"/>
      <c r="DMR48" s="11"/>
      <c r="DMS48" s="11"/>
      <c r="DMT48" s="11"/>
      <c r="DMU48" s="11"/>
      <c r="DMV48" s="11"/>
      <c r="DMW48" s="11"/>
      <c r="DMX48" s="11"/>
      <c r="DMY48" s="11"/>
      <c r="DMZ48" s="11"/>
      <c r="DNA48" s="11"/>
      <c r="DNB48" s="11"/>
      <c r="DNC48" s="11"/>
      <c r="DND48" s="11"/>
      <c r="DNE48" s="11"/>
      <c r="DNF48" s="11"/>
      <c r="DNG48" s="11"/>
      <c r="DNH48" s="11"/>
      <c r="DNI48" s="11"/>
      <c r="DNJ48" s="11"/>
      <c r="DNK48" s="11"/>
      <c r="DNL48" s="11"/>
      <c r="DNM48" s="11"/>
      <c r="DNN48" s="11"/>
      <c r="DNO48" s="11"/>
      <c r="DNP48" s="11"/>
      <c r="DNQ48" s="11"/>
      <c r="DNR48" s="11"/>
      <c r="DNS48" s="11"/>
      <c r="DNT48" s="11"/>
      <c r="DNU48" s="11"/>
      <c r="DNV48" s="11"/>
      <c r="DNW48" s="11"/>
      <c r="DNX48" s="11"/>
      <c r="DNY48" s="11"/>
      <c r="DNZ48" s="11"/>
      <c r="DOA48" s="11"/>
      <c r="DOB48" s="11"/>
      <c r="DOC48" s="11"/>
      <c r="DOD48" s="11"/>
      <c r="DOE48" s="11"/>
      <c r="DOF48" s="11"/>
      <c r="DOG48" s="11"/>
      <c r="DOH48" s="11"/>
      <c r="DOI48" s="11"/>
      <c r="DOJ48" s="11"/>
      <c r="DOK48" s="11"/>
      <c r="DOL48" s="11"/>
      <c r="DOM48" s="11"/>
      <c r="DON48" s="11"/>
      <c r="DOO48" s="11"/>
      <c r="DOP48" s="11"/>
      <c r="DOQ48" s="11"/>
      <c r="DOR48" s="11"/>
      <c r="DOS48" s="11"/>
      <c r="DOT48" s="11"/>
      <c r="DOU48" s="11"/>
      <c r="DOV48" s="11"/>
      <c r="DOW48" s="11"/>
      <c r="DOX48" s="11"/>
      <c r="DOY48" s="11"/>
      <c r="DOZ48" s="11"/>
      <c r="DPA48" s="11"/>
      <c r="DPB48" s="11"/>
      <c r="DPC48" s="11"/>
      <c r="DPD48" s="11"/>
      <c r="DPE48" s="11"/>
      <c r="DPF48" s="11"/>
      <c r="DPG48" s="11"/>
      <c r="DPH48" s="11"/>
      <c r="DPI48" s="11"/>
      <c r="DPJ48" s="11"/>
      <c r="DPK48" s="11"/>
      <c r="DPL48" s="11"/>
      <c r="DPM48" s="11"/>
      <c r="DPN48" s="11"/>
      <c r="DPO48" s="11"/>
      <c r="DPP48" s="11"/>
      <c r="DPQ48" s="11"/>
      <c r="DPR48" s="11"/>
      <c r="DPS48" s="11"/>
      <c r="DPT48" s="11"/>
      <c r="DPU48" s="11"/>
      <c r="DPV48" s="11"/>
      <c r="DPW48" s="11"/>
      <c r="DPX48" s="11"/>
      <c r="DPY48" s="11"/>
      <c r="DPZ48" s="11"/>
      <c r="DQA48" s="11"/>
      <c r="DQB48" s="11"/>
      <c r="DQC48" s="11"/>
      <c r="DQD48" s="11"/>
      <c r="DQE48" s="11"/>
      <c r="DQF48" s="11"/>
      <c r="DQG48" s="11"/>
      <c r="DQH48" s="11"/>
      <c r="DQI48" s="11"/>
      <c r="DQJ48" s="11"/>
      <c r="DQK48" s="11"/>
      <c r="DQL48" s="11"/>
      <c r="DQM48" s="11"/>
      <c r="DQN48" s="11"/>
      <c r="DQO48" s="11"/>
      <c r="DQP48" s="11"/>
      <c r="DQQ48" s="11"/>
      <c r="DQR48" s="11"/>
      <c r="DQS48" s="11"/>
      <c r="DQT48" s="11"/>
      <c r="DQU48" s="11"/>
      <c r="DQV48" s="11"/>
      <c r="DQW48" s="11"/>
      <c r="DQX48" s="11"/>
      <c r="DQY48" s="11"/>
      <c r="DQZ48" s="11"/>
      <c r="DRA48" s="11"/>
      <c r="DRB48" s="11"/>
      <c r="DRC48" s="11"/>
      <c r="DRD48" s="11"/>
      <c r="DRE48" s="11"/>
      <c r="DRF48" s="11"/>
      <c r="DRG48" s="11"/>
      <c r="DRH48" s="11"/>
      <c r="DRI48" s="11"/>
      <c r="DRJ48" s="11"/>
      <c r="DRK48" s="11"/>
      <c r="DRL48" s="11"/>
      <c r="DRM48" s="11"/>
      <c r="DRN48" s="11"/>
      <c r="DRO48" s="11"/>
      <c r="DRP48" s="11"/>
      <c r="DRQ48" s="11"/>
      <c r="DRR48" s="11"/>
      <c r="DRS48" s="11"/>
      <c r="DRT48" s="11"/>
      <c r="DRU48" s="11"/>
      <c r="DRV48" s="11"/>
      <c r="DRW48" s="11"/>
      <c r="DRX48" s="11"/>
      <c r="DRY48" s="11"/>
      <c r="DRZ48" s="11"/>
      <c r="DSA48" s="11"/>
      <c r="DSB48" s="11"/>
      <c r="DSC48" s="11"/>
      <c r="DSD48" s="11"/>
      <c r="DSE48" s="11"/>
      <c r="DSF48" s="11"/>
      <c r="DSG48" s="11"/>
      <c r="DSH48" s="11"/>
      <c r="DSI48" s="11"/>
      <c r="DSJ48" s="11"/>
      <c r="DSK48" s="11"/>
      <c r="DSL48" s="11"/>
      <c r="DSM48" s="11"/>
      <c r="DSN48" s="11"/>
      <c r="DSO48" s="11"/>
      <c r="DSP48" s="11"/>
      <c r="DSQ48" s="11"/>
      <c r="DSR48" s="11"/>
      <c r="DSS48" s="11"/>
      <c r="DST48" s="11"/>
      <c r="DSU48" s="11"/>
      <c r="DSV48" s="11"/>
      <c r="DSW48" s="11"/>
      <c r="DSX48" s="11"/>
      <c r="DSY48" s="11"/>
      <c r="DSZ48" s="11"/>
      <c r="DTA48" s="11"/>
      <c r="DTB48" s="11"/>
      <c r="DTC48" s="11"/>
      <c r="DTD48" s="11"/>
      <c r="DTE48" s="11"/>
      <c r="DTF48" s="11"/>
      <c r="DTG48" s="11"/>
      <c r="DTH48" s="11"/>
      <c r="DTI48" s="11"/>
      <c r="DTJ48" s="11"/>
      <c r="DTK48" s="11"/>
      <c r="DTL48" s="11"/>
      <c r="DTM48" s="11"/>
      <c r="DTN48" s="11"/>
      <c r="DTO48" s="11"/>
      <c r="DTP48" s="11"/>
      <c r="DTQ48" s="11"/>
      <c r="DTR48" s="11"/>
      <c r="DTS48" s="11"/>
      <c r="DTT48" s="11"/>
      <c r="DTU48" s="11"/>
      <c r="DTV48" s="11"/>
      <c r="DTW48" s="11"/>
      <c r="DTX48" s="11"/>
      <c r="DTY48" s="11"/>
      <c r="DTZ48" s="11"/>
      <c r="DUA48" s="11"/>
      <c r="DUB48" s="11"/>
      <c r="DUC48" s="11"/>
      <c r="DUD48" s="11"/>
      <c r="DUE48" s="11"/>
      <c r="DUF48" s="11"/>
      <c r="DUG48" s="11"/>
      <c r="DUH48" s="11"/>
      <c r="DUI48" s="11"/>
      <c r="DUJ48" s="11"/>
      <c r="DUK48" s="11"/>
      <c r="DUL48" s="11"/>
      <c r="DUM48" s="11"/>
      <c r="DUN48" s="11"/>
      <c r="DUO48" s="11"/>
      <c r="DUP48" s="11"/>
      <c r="DUQ48" s="11"/>
      <c r="DUR48" s="11"/>
      <c r="DUS48" s="11"/>
      <c r="DUT48" s="11"/>
      <c r="DUU48" s="11"/>
      <c r="DUV48" s="11"/>
      <c r="DUW48" s="11"/>
      <c r="DUX48" s="11"/>
      <c r="DUY48" s="11"/>
      <c r="DUZ48" s="11"/>
      <c r="DVA48" s="11"/>
      <c r="DVB48" s="11"/>
      <c r="DVC48" s="11"/>
      <c r="DVD48" s="11"/>
      <c r="DVE48" s="11"/>
      <c r="DVF48" s="11"/>
      <c r="DVG48" s="11"/>
      <c r="DVH48" s="11"/>
      <c r="DVI48" s="11"/>
      <c r="DVJ48" s="11"/>
      <c r="DVK48" s="11"/>
      <c r="DVL48" s="11"/>
      <c r="DVM48" s="11"/>
      <c r="DVN48" s="11"/>
      <c r="DVO48" s="11"/>
      <c r="DVP48" s="11"/>
      <c r="DVQ48" s="11"/>
      <c r="DVR48" s="11"/>
      <c r="DVS48" s="11"/>
      <c r="DVT48" s="11"/>
      <c r="DVU48" s="11"/>
      <c r="DVV48" s="11"/>
      <c r="DVW48" s="11"/>
      <c r="DVX48" s="11"/>
      <c r="DVY48" s="11"/>
      <c r="DVZ48" s="11"/>
      <c r="DWA48" s="11"/>
      <c r="DWB48" s="11"/>
      <c r="DWC48" s="11"/>
      <c r="DWD48" s="11"/>
      <c r="DWE48" s="11"/>
      <c r="DWF48" s="11"/>
      <c r="DWG48" s="11"/>
      <c r="DWH48" s="11"/>
      <c r="DWI48" s="11"/>
      <c r="DWJ48" s="11"/>
      <c r="DWK48" s="11"/>
      <c r="DWL48" s="11"/>
      <c r="DWM48" s="11"/>
      <c r="DWN48" s="11"/>
      <c r="DWO48" s="11"/>
      <c r="DWP48" s="11"/>
      <c r="DWQ48" s="11"/>
      <c r="DWR48" s="11"/>
      <c r="DWS48" s="11"/>
      <c r="DWT48" s="11"/>
      <c r="DWU48" s="11"/>
      <c r="DWV48" s="11"/>
      <c r="DWW48" s="11"/>
      <c r="DWX48" s="11"/>
      <c r="DWY48" s="11"/>
      <c r="DWZ48" s="11"/>
      <c r="DXA48" s="11"/>
      <c r="DXB48" s="11"/>
      <c r="DXC48" s="11"/>
      <c r="DXD48" s="11"/>
      <c r="DXE48" s="11"/>
      <c r="DXF48" s="11"/>
      <c r="DXG48" s="11"/>
      <c r="DXH48" s="11"/>
      <c r="DXI48" s="11"/>
      <c r="DXJ48" s="11"/>
      <c r="DXK48" s="11"/>
      <c r="DXL48" s="11"/>
      <c r="DXM48" s="11"/>
      <c r="DXN48" s="11"/>
      <c r="DXO48" s="11"/>
      <c r="DXP48" s="11"/>
      <c r="DXQ48" s="11"/>
      <c r="DXR48" s="11"/>
      <c r="DXS48" s="11"/>
      <c r="DXT48" s="11"/>
      <c r="DXU48" s="11"/>
      <c r="DXV48" s="11"/>
      <c r="DXW48" s="11"/>
      <c r="DXX48" s="11"/>
      <c r="DXY48" s="11"/>
      <c r="DXZ48" s="11"/>
      <c r="DYA48" s="11"/>
      <c r="DYB48" s="11"/>
      <c r="DYC48" s="11"/>
      <c r="DYD48" s="11"/>
      <c r="DYE48" s="11"/>
      <c r="DYF48" s="11"/>
      <c r="DYG48" s="11"/>
      <c r="DYH48" s="11"/>
      <c r="DYI48" s="11"/>
      <c r="DYJ48" s="11"/>
      <c r="DYK48" s="11"/>
      <c r="DYL48" s="11"/>
      <c r="DYM48" s="11"/>
      <c r="DYN48" s="11"/>
      <c r="DYO48" s="11"/>
      <c r="DYP48" s="11"/>
      <c r="DYQ48" s="11"/>
      <c r="DYR48" s="11"/>
      <c r="DYS48" s="11"/>
      <c r="DYT48" s="11"/>
      <c r="DYU48" s="11"/>
      <c r="DYV48" s="11"/>
      <c r="DYW48" s="11"/>
      <c r="DYX48" s="11"/>
      <c r="DYY48" s="11"/>
      <c r="DYZ48" s="11"/>
      <c r="DZA48" s="11"/>
      <c r="DZB48" s="11"/>
      <c r="DZC48" s="11"/>
      <c r="DZD48" s="11"/>
      <c r="DZE48" s="11"/>
      <c r="DZF48" s="11"/>
      <c r="DZG48" s="11"/>
      <c r="DZH48" s="11"/>
      <c r="DZI48" s="11"/>
      <c r="DZJ48" s="11"/>
      <c r="DZK48" s="11"/>
      <c r="DZL48" s="11"/>
      <c r="DZM48" s="11"/>
      <c r="DZN48" s="11"/>
      <c r="DZO48" s="11"/>
      <c r="DZP48" s="11"/>
      <c r="DZQ48" s="11"/>
      <c r="DZR48" s="11"/>
      <c r="DZS48" s="11"/>
      <c r="DZT48" s="11"/>
      <c r="DZU48" s="11"/>
      <c r="DZV48" s="11"/>
      <c r="DZW48" s="11"/>
      <c r="DZX48" s="11"/>
      <c r="DZY48" s="11"/>
      <c r="DZZ48" s="11"/>
      <c r="EAA48" s="11"/>
      <c r="EAB48" s="11"/>
      <c r="EAC48" s="11"/>
      <c r="EAD48" s="11"/>
      <c r="EAE48" s="11"/>
      <c r="EAF48" s="11"/>
      <c r="EAG48" s="11"/>
      <c r="EAH48" s="11"/>
      <c r="EAI48" s="11"/>
      <c r="EAJ48" s="11"/>
      <c r="EAK48" s="11"/>
      <c r="EAL48" s="11"/>
      <c r="EAM48" s="11"/>
      <c r="EAN48" s="11"/>
      <c r="EAO48" s="11"/>
      <c r="EAP48" s="11"/>
      <c r="EAQ48" s="11"/>
      <c r="EAR48" s="11"/>
      <c r="EAS48" s="11"/>
      <c r="EAT48" s="11"/>
      <c r="EAU48" s="11"/>
      <c r="EAV48" s="11"/>
      <c r="EAW48" s="11"/>
      <c r="EAX48" s="11"/>
      <c r="EAY48" s="11"/>
      <c r="EAZ48" s="11"/>
      <c r="EBA48" s="11"/>
      <c r="EBB48" s="11"/>
      <c r="EBC48" s="11"/>
      <c r="EBD48" s="11"/>
      <c r="EBE48" s="11"/>
      <c r="EBF48" s="11"/>
      <c r="EBG48" s="11"/>
      <c r="EBH48" s="11"/>
      <c r="EBI48" s="11"/>
      <c r="EBJ48" s="11"/>
      <c r="EBK48" s="11"/>
      <c r="EBL48" s="11"/>
      <c r="EBM48" s="11"/>
      <c r="EBN48" s="11"/>
      <c r="EBO48" s="11"/>
      <c r="EBP48" s="11"/>
      <c r="EBQ48" s="11"/>
      <c r="EBR48" s="11"/>
      <c r="EBS48" s="11"/>
      <c r="EBT48" s="11"/>
      <c r="EBU48" s="11"/>
      <c r="EBV48" s="11"/>
      <c r="EBW48" s="11"/>
      <c r="EBX48" s="11"/>
      <c r="EBY48" s="11"/>
      <c r="EBZ48" s="11"/>
      <c r="ECA48" s="11"/>
      <c r="ECB48" s="11"/>
      <c r="ECC48" s="11"/>
      <c r="ECD48" s="11"/>
      <c r="ECE48" s="11"/>
      <c r="ECF48" s="11"/>
      <c r="ECG48" s="11"/>
      <c r="ECH48" s="11"/>
      <c r="ECI48" s="11"/>
      <c r="ECJ48" s="11"/>
      <c r="ECK48" s="11"/>
      <c r="ECL48" s="11"/>
      <c r="ECM48" s="11"/>
      <c r="ECN48" s="11"/>
      <c r="ECO48" s="11"/>
      <c r="ECP48" s="11"/>
      <c r="ECQ48" s="11"/>
      <c r="ECR48" s="11"/>
      <c r="ECS48" s="11"/>
      <c r="ECT48" s="11"/>
      <c r="ECU48" s="11"/>
      <c r="ECV48" s="11"/>
      <c r="ECW48" s="11"/>
      <c r="ECX48" s="11"/>
      <c r="ECY48" s="11"/>
      <c r="ECZ48" s="11"/>
      <c r="EDA48" s="11"/>
      <c r="EDB48" s="11"/>
      <c r="EDC48" s="11"/>
      <c r="EDD48" s="11"/>
      <c r="EDE48" s="11"/>
      <c r="EDF48" s="11"/>
      <c r="EDG48" s="11"/>
      <c r="EDH48" s="11"/>
      <c r="EDI48" s="11"/>
      <c r="EDJ48" s="11"/>
      <c r="EDK48" s="11"/>
      <c r="EDL48" s="11"/>
      <c r="EDM48" s="11"/>
      <c r="EDN48" s="11"/>
      <c r="EDO48" s="11"/>
      <c r="EDP48" s="11"/>
      <c r="EDQ48" s="11"/>
      <c r="EDR48" s="11"/>
      <c r="EDS48" s="11"/>
      <c r="EDT48" s="11"/>
      <c r="EDU48" s="11"/>
      <c r="EDV48" s="11"/>
      <c r="EDW48" s="11"/>
      <c r="EDX48" s="11"/>
      <c r="EDY48" s="11"/>
      <c r="EDZ48" s="11"/>
      <c r="EEA48" s="11"/>
      <c r="EEB48" s="11"/>
      <c r="EEC48" s="11"/>
      <c r="EED48" s="11"/>
      <c r="EEE48" s="11"/>
      <c r="EEF48" s="11"/>
      <c r="EEG48" s="11"/>
      <c r="EEH48" s="11"/>
      <c r="EEI48" s="11"/>
      <c r="EEJ48" s="11"/>
      <c r="EEK48" s="11"/>
      <c r="EEL48" s="11"/>
      <c r="EEM48" s="11"/>
      <c r="EEN48" s="11"/>
      <c r="EEO48" s="11"/>
      <c r="EEP48" s="11"/>
      <c r="EEQ48" s="11"/>
      <c r="EER48" s="11"/>
      <c r="EES48" s="11"/>
      <c r="EET48" s="11"/>
      <c r="EEU48" s="11"/>
      <c r="EEV48" s="11"/>
      <c r="EEW48" s="11"/>
      <c r="EEX48" s="11"/>
      <c r="EEY48" s="11"/>
      <c r="EEZ48" s="11"/>
      <c r="EFA48" s="11"/>
      <c r="EFB48" s="11"/>
      <c r="EFC48" s="11"/>
      <c r="EFD48" s="11"/>
      <c r="EFE48" s="11"/>
      <c r="EFF48" s="11"/>
      <c r="EFG48" s="11"/>
      <c r="EFH48" s="11"/>
      <c r="EFI48" s="11"/>
      <c r="EFJ48" s="11"/>
      <c r="EFK48" s="11"/>
      <c r="EFL48" s="11"/>
      <c r="EFM48" s="11"/>
      <c r="EFN48" s="11"/>
      <c r="EFO48" s="11"/>
      <c r="EFP48" s="11"/>
      <c r="EFQ48" s="11"/>
      <c r="EFR48" s="11"/>
      <c r="EFS48" s="11"/>
      <c r="EFT48" s="11"/>
      <c r="EFU48" s="11"/>
      <c r="EFV48" s="11"/>
      <c r="EFW48" s="11"/>
      <c r="EFX48" s="11"/>
      <c r="EFY48" s="11"/>
      <c r="EFZ48" s="11"/>
      <c r="EGA48" s="11"/>
      <c r="EGB48" s="11"/>
      <c r="EGC48" s="11"/>
      <c r="EGD48" s="11"/>
      <c r="EGE48" s="11"/>
      <c r="EGF48" s="11"/>
      <c r="EGG48" s="11"/>
      <c r="EGH48" s="11"/>
      <c r="EGI48" s="11"/>
      <c r="EGJ48" s="11"/>
      <c r="EGK48" s="11"/>
      <c r="EGL48" s="11"/>
      <c r="EGM48" s="11"/>
      <c r="EGN48" s="11"/>
      <c r="EGO48" s="11"/>
      <c r="EGP48" s="11"/>
      <c r="EGQ48" s="11"/>
      <c r="EGR48" s="11"/>
      <c r="EGS48" s="11"/>
      <c r="EGT48" s="11"/>
      <c r="EGU48" s="11"/>
      <c r="EGV48" s="11"/>
      <c r="EGW48" s="11"/>
      <c r="EGX48" s="11"/>
      <c r="EGY48" s="11"/>
      <c r="EGZ48" s="11"/>
      <c r="EHA48" s="11"/>
      <c r="EHB48" s="11"/>
      <c r="EHC48" s="11"/>
      <c r="EHD48" s="11"/>
      <c r="EHE48" s="11"/>
      <c r="EHF48" s="11"/>
      <c r="EHG48" s="11"/>
      <c r="EHH48" s="11"/>
      <c r="EHI48" s="11"/>
      <c r="EHJ48" s="11"/>
      <c r="EHK48" s="11"/>
      <c r="EHL48" s="11"/>
      <c r="EHM48" s="11"/>
      <c r="EHN48" s="11"/>
      <c r="EHO48" s="11"/>
      <c r="EHP48" s="11"/>
      <c r="EHQ48" s="11"/>
      <c r="EHR48" s="11"/>
      <c r="EHS48" s="11"/>
      <c r="EHT48" s="11"/>
      <c r="EHU48" s="11"/>
      <c r="EHV48" s="11"/>
      <c r="EHW48" s="11"/>
      <c r="EHX48" s="11"/>
      <c r="EHY48" s="11"/>
      <c r="EHZ48" s="11"/>
      <c r="EIA48" s="11"/>
      <c r="EIB48" s="11"/>
      <c r="EIC48" s="11"/>
      <c r="EID48" s="11"/>
      <c r="EIE48" s="11"/>
      <c r="EIF48" s="11"/>
      <c r="EIG48" s="11"/>
      <c r="EIH48" s="11"/>
      <c r="EII48" s="11"/>
      <c r="EIJ48" s="11"/>
      <c r="EIK48" s="11"/>
      <c r="EIL48" s="11"/>
      <c r="EIM48" s="11"/>
      <c r="EIN48" s="11"/>
      <c r="EIO48" s="11"/>
      <c r="EIP48" s="11"/>
      <c r="EIQ48" s="11"/>
      <c r="EIR48" s="11"/>
      <c r="EIS48" s="11"/>
      <c r="EIT48" s="11"/>
      <c r="EIU48" s="11"/>
      <c r="EIV48" s="11"/>
      <c r="EIW48" s="11"/>
      <c r="EIX48" s="11"/>
      <c r="EIY48" s="11"/>
      <c r="EIZ48" s="11"/>
      <c r="EJA48" s="11"/>
      <c r="EJB48" s="11"/>
      <c r="EJC48" s="11"/>
      <c r="EJD48" s="11"/>
      <c r="EJE48" s="11"/>
      <c r="EJF48" s="11"/>
      <c r="EJG48" s="11"/>
      <c r="EJH48" s="11"/>
      <c r="EJI48" s="11"/>
      <c r="EJJ48" s="11"/>
      <c r="EJK48" s="11"/>
      <c r="EJL48" s="11"/>
      <c r="EJM48" s="11"/>
      <c r="EJN48" s="11"/>
      <c r="EJO48" s="11"/>
      <c r="EJP48" s="11"/>
      <c r="EJQ48" s="11"/>
      <c r="EJR48" s="11"/>
      <c r="EJS48" s="11"/>
      <c r="EJT48" s="11"/>
      <c r="EJU48" s="11"/>
      <c r="EJV48" s="11"/>
      <c r="EJW48" s="11"/>
      <c r="EJX48" s="11"/>
      <c r="EJY48" s="11"/>
      <c r="EJZ48" s="11"/>
      <c r="EKA48" s="11"/>
      <c r="EKB48" s="11"/>
      <c r="EKC48" s="11"/>
      <c r="EKD48" s="11"/>
      <c r="EKE48" s="11"/>
      <c r="EKF48" s="11"/>
      <c r="EKG48" s="11"/>
      <c r="EKH48" s="11"/>
      <c r="EKI48" s="11"/>
      <c r="EKJ48" s="11"/>
      <c r="EKK48" s="11"/>
      <c r="EKL48" s="11"/>
      <c r="EKM48" s="11"/>
      <c r="EKN48" s="11"/>
      <c r="EKO48" s="11"/>
      <c r="EKP48" s="11"/>
      <c r="EKQ48" s="11"/>
      <c r="EKR48" s="11"/>
      <c r="EKS48" s="11"/>
      <c r="EKT48" s="11"/>
      <c r="EKU48" s="11"/>
      <c r="EKV48" s="11"/>
      <c r="EKW48" s="11"/>
      <c r="EKX48" s="11"/>
      <c r="EKY48" s="11"/>
      <c r="EKZ48" s="11"/>
      <c r="ELA48" s="11"/>
      <c r="ELB48" s="11"/>
      <c r="ELC48" s="11"/>
      <c r="ELD48" s="11"/>
      <c r="ELE48" s="11"/>
      <c r="ELF48" s="11"/>
      <c r="ELG48" s="11"/>
      <c r="ELH48" s="11"/>
      <c r="ELI48" s="11"/>
      <c r="ELJ48" s="11"/>
      <c r="ELK48" s="11"/>
      <c r="ELL48" s="11"/>
      <c r="ELM48" s="11"/>
      <c r="ELN48" s="11"/>
      <c r="ELO48" s="11"/>
      <c r="ELP48" s="11"/>
      <c r="ELQ48" s="11"/>
      <c r="ELR48" s="11"/>
      <c r="ELS48" s="11"/>
      <c r="ELT48" s="11"/>
      <c r="ELU48" s="11"/>
      <c r="ELV48" s="11"/>
      <c r="ELW48" s="11"/>
      <c r="ELX48" s="11"/>
      <c r="ELY48" s="11"/>
      <c r="ELZ48" s="11"/>
      <c r="EMA48" s="11"/>
      <c r="EMB48" s="11"/>
      <c r="EMC48" s="11"/>
      <c r="EMD48" s="11"/>
      <c r="EME48" s="11"/>
      <c r="EMF48" s="11"/>
      <c r="EMG48" s="11"/>
      <c r="EMH48" s="11"/>
      <c r="EMI48" s="11"/>
      <c r="EMJ48" s="11"/>
      <c r="EMK48" s="11"/>
      <c r="EML48" s="11"/>
      <c r="EMM48" s="11"/>
      <c r="EMN48" s="11"/>
      <c r="EMO48" s="11"/>
      <c r="EMP48" s="11"/>
      <c r="EMQ48" s="11"/>
      <c r="EMR48" s="11"/>
      <c r="EMS48" s="11"/>
      <c r="EMT48" s="11"/>
      <c r="EMU48" s="11"/>
      <c r="EMV48" s="11"/>
      <c r="EMW48" s="11"/>
      <c r="EMX48" s="11"/>
      <c r="EMY48" s="11"/>
      <c r="EMZ48" s="11"/>
      <c r="ENA48" s="11"/>
      <c r="ENB48" s="11"/>
      <c r="ENC48" s="11"/>
      <c r="END48" s="11"/>
      <c r="ENE48" s="11"/>
      <c r="ENF48" s="11"/>
      <c r="ENG48" s="11"/>
      <c r="ENH48" s="11"/>
      <c r="ENI48" s="11"/>
      <c r="ENJ48" s="11"/>
      <c r="ENK48" s="11"/>
      <c r="ENL48" s="11"/>
      <c r="ENM48" s="11"/>
      <c r="ENN48" s="11"/>
      <c r="ENO48" s="11"/>
      <c r="ENP48" s="11"/>
      <c r="ENQ48" s="11"/>
      <c r="ENR48" s="11"/>
      <c r="ENS48" s="11"/>
      <c r="ENT48" s="11"/>
      <c r="ENU48" s="11"/>
      <c r="ENV48" s="11"/>
      <c r="ENW48" s="11"/>
      <c r="ENX48" s="11"/>
      <c r="ENY48" s="11"/>
      <c r="ENZ48" s="11"/>
      <c r="EOA48" s="11"/>
      <c r="EOB48" s="11"/>
      <c r="EOC48" s="11"/>
      <c r="EOD48" s="11"/>
      <c r="EOE48" s="11"/>
      <c r="EOF48" s="11"/>
      <c r="EOG48" s="11"/>
      <c r="EOH48" s="11"/>
      <c r="EOI48" s="11"/>
      <c r="EOJ48" s="11"/>
      <c r="EOK48" s="11"/>
      <c r="EOL48" s="11"/>
      <c r="EOM48" s="11"/>
      <c r="EON48" s="11"/>
      <c r="EOO48" s="11"/>
      <c r="EOP48" s="11"/>
      <c r="EOQ48" s="11"/>
      <c r="EOR48" s="11"/>
      <c r="EOS48" s="11"/>
      <c r="EOT48" s="11"/>
      <c r="EOU48" s="11"/>
      <c r="EOV48" s="11"/>
      <c r="EOW48" s="11"/>
      <c r="EOX48" s="11"/>
      <c r="EOY48" s="11"/>
      <c r="EOZ48" s="11"/>
      <c r="EPA48" s="11"/>
      <c r="EPB48" s="11"/>
      <c r="EPC48" s="11"/>
      <c r="EPD48" s="11"/>
      <c r="EPE48" s="11"/>
      <c r="EPF48" s="11"/>
      <c r="EPG48" s="11"/>
      <c r="EPH48" s="11"/>
      <c r="EPI48" s="11"/>
      <c r="EPJ48" s="11"/>
      <c r="EPK48" s="11"/>
      <c r="EPL48" s="11"/>
      <c r="EPM48" s="11"/>
      <c r="EPN48" s="11"/>
      <c r="EPO48" s="11"/>
      <c r="EPP48" s="11"/>
      <c r="EPQ48" s="11"/>
      <c r="EPR48" s="11"/>
      <c r="EPS48" s="11"/>
      <c r="EPT48" s="11"/>
      <c r="EPU48" s="11"/>
      <c r="EPV48" s="11"/>
      <c r="EPW48" s="11"/>
      <c r="EPX48" s="11"/>
      <c r="EPY48" s="11"/>
      <c r="EPZ48" s="11"/>
      <c r="EQA48" s="11"/>
      <c r="EQB48" s="11"/>
      <c r="EQC48" s="11"/>
      <c r="EQD48" s="11"/>
      <c r="EQE48" s="11"/>
      <c r="EQF48" s="11"/>
      <c r="EQG48" s="11"/>
      <c r="EQH48" s="11"/>
      <c r="EQI48" s="11"/>
      <c r="EQJ48" s="11"/>
      <c r="EQK48" s="11"/>
      <c r="EQL48" s="11"/>
      <c r="EQM48" s="11"/>
      <c r="EQN48" s="11"/>
      <c r="EQO48" s="11"/>
      <c r="EQP48" s="11"/>
      <c r="EQQ48" s="11"/>
      <c r="EQR48" s="11"/>
      <c r="EQS48" s="11"/>
      <c r="EQT48" s="11"/>
      <c r="EQU48" s="11"/>
      <c r="EQV48" s="11"/>
      <c r="EQW48" s="11"/>
      <c r="EQX48" s="11"/>
      <c r="EQY48" s="11"/>
      <c r="EQZ48" s="11"/>
      <c r="ERA48" s="11"/>
      <c r="ERB48" s="11"/>
      <c r="ERC48" s="11"/>
      <c r="ERD48" s="11"/>
      <c r="ERE48" s="11"/>
      <c r="ERF48" s="11"/>
      <c r="ERG48" s="11"/>
      <c r="ERH48" s="11"/>
      <c r="ERI48" s="11"/>
      <c r="ERJ48" s="11"/>
      <c r="ERK48" s="11"/>
      <c r="ERL48" s="11"/>
      <c r="ERM48" s="11"/>
      <c r="ERN48" s="11"/>
      <c r="ERO48" s="11"/>
      <c r="ERP48" s="11"/>
      <c r="ERQ48" s="11"/>
      <c r="ERR48" s="11"/>
      <c r="ERS48" s="11"/>
      <c r="ERT48" s="11"/>
      <c r="ERU48" s="11"/>
      <c r="ERV48" s="11"/>
      <c r="ERW48" s="11"/>
      <c r="ERX48" s="11"/>
      <c r="ERY48" s="11"/>
      <c r="ERZ48" s="11"/>
      <c r="ESA48" s="11"/>
      <c r="ESB48" s="11"/>
      <c r="ESC48" s="11"/>
      <c r="ESD48" s="11"/>
      <c r="ESE48" s="11"/>
      <c r="ESF48" s="11"/>
      <c r="ESG48" s="11"/>
      <c r="ESH48" s="11"/>
      <c r="ESI48" s="11"/>
      <c r="ESJ48" s="11"/>
      <c r="ESK48" s="11"/>
      <c r="ESL48" s="11"/>
      <c r="ESM48" s="11"/>
      <c r="ESN48" s="11"/>
      <c r="ESO48" s="11"/>
      <c r="ESP48" s="11"/>
      <c r="ESQ48" s="11"/>
      <c r="ESR48" s="11"/>
      <c r="ESS48" s="11"/>
      <c r="EST48" s="11"/>
      <c r="ESU48" s="11"/>
      <c r="ESV48" s="11"/>
      <c r="ESW48" s="11"/>
      <c r="ESX48" s="11"/>
      <c r="ESY48" s="11"/>
      <c r="ESZ48" s="11"/>
      <c r="ETA48" s="11"/>
      <c r="ETB48" s="11"/>
      <c r="ETC48" s="11"/>
      <c r="ETD48" s="11"/>
      <c r="ETE48" s="11"/>
      <c r="ETF48" s="11"/>
      <c r="ETG48" s="11"/>
      <c r="ETH48" s="11"/>
      <c r="ETI48" s="11"/>
      <c r="ETJ48" s="11"/>
      <c r="ETK48" s="11"/>
      <c r="ETL48" s="11"/>
      <c r="ETM48" s="11"/>
      <c r="ETN48" s="11"/>
      <c r="ETO48" s="11"/>
      <c r="ETP48" s="11"/>
      <c r="ETQ48" s="11"/>
      <c r="ETR48" s="11"/>
      <c r="ETS48" s="11"/>
      <c r="ETT48" s="11"/>
      <c r="ETU48" s="11"/>
      <c r="ETV48" s="11"/>
      <c r="ETW48" s="11"/>
      <c r="ETX48" s="11"/>
      <c r="ETY48" s="11"/>
      <c r="ETZ48" s="11"/>
      <c r="EUA48" s="11"/>
      <c r="EUB48" s="11"/>
      <c r="EUC48" s="11"/>
      <c r="EUD48" s="11"/>
      <c r="EUE48" s="11"/>
      <c r="EUF48" s="11"/>
      <c r="EUG48" s="11"/>
      <c r="EUH48" s="11"/>
      <c r="EUI48" s="11"/>
      <c r="EUJ48" s="11"/>
      <c r="EUK48" s="11"/>
      <c r="EUL48" s="11"/>
      <c r="EUM48" s="11"/>
      <c r="EUN48" s="11"/>
      <c r="EUO48" s="11"/>
      <c r="EUP48" s="11"/>
      <c r="EUQ48" s="11"/>
      <c r="EUR48" s="11"/>
      <c r="EUS48" s="11"/>
      <c r="EUT48" s="11"/>
      <c r="EUU48" s="11"/>
      <c r="EUV48" s="11"/>
      <c r="EUW48" s="11"/>
      <c r="EUX48" s="11"/>
      <c r="EUY48" s="11"/>
      <c r="EUZ48" s="11"/>
      <c r="EVA48" s="11"/>
      <c r="EVB48" s="11"/>
      <c r="EVC48" s="11"/>
      <c r="EVD48" s="11"/>
      <c r="EVE48" s="11"/>
      <c r="EVF48" s="11"/>
      <c r="EVG48" s="11"/>
      <c r="EVH48" s="11"/>
      <c r="EVI48" s="11"/>
      <c r="EVJ48" s="11"/>
      <c r="EVK48" s="11"/>
      <c r="EVL48" s="11"/>
      <c r="EVM48" s="11"/>
      <c r="EVN48" s="11"/>
      <c r="EVO48" s="11"/>
      <c r="EVP48" s="11"/>
      <c r="EVQ48" s="11"/>
      <c r="EVR48" s="11"/>
      <c r="EVS48" s="11"/>
      <c r="EVT48" s="11"/>
      <c r="EVU48" s="11"/>
      <c r="EVV48" s="11"/>
      <c r="EVW48" s="11"/>
      <c r="EVX48" s="11"/>
      <c r="EVY48" s="11"/>
      <c r="EVZ48" s="11"/>
      <c r="EWA48" s="11"/>
      <c r="EWB48" s="11"/>
      <c r="EWC48" s="11"/>
      <c r="EWD48" s="11"/>
      <c r="EWE48" s="11"/>
      <c r="EWF48" s="11"/>
      <c r="EWG48" s="11"/>
      <c r="EWH48" s="11"/>
      <c r="EWI48" s="11"/>
      <c r="EWJ48" s="11"/>
      <c r="EWK48" s="11"/>
      <c r="EWL48" s="11"/>
      <c r="EWM48" s="11"/>
      <c r="EWN48" s="11"/>
      <c r="EWO48" s="11"/>
      <c r="EWP48" s="11"/>
      <c r="EWQ48" s="11"/>
      <c r="EWR48" s="11"/>
      <c r="EWS48" s="11"/>
      <c r="EWT48" s="11"/>
      <c r="EWU48" s="11"/>
      <c r="EWV48" s="11"/>
      <c r="EWW48" s="11"/>
      <c r="EWX48" s="11"/>
      <c r="EWY48" s="11"/>
      <c r="EWZ48" s="11"/>
      <c r="EXA48" s="11"/>
      <c r="EXB48" s="11"/>
      <c r="EXC48" s="11"/>
      <c r="EXD48" s="11"/>
      <c r="EXE48" s="11"/>
      <c r="EXF48" s="11"/>
      <c r="EXG48" s="11"/>
      <c r="EXH48" s="11"/>
      <c r="EXI48" s="11"/>
      <c r="EXJ48" s="11"/>
      <c r="EXK48" s="11"/>
      <c r="EXL48" s="11"/>
      <c r="EXM48" s="11"/>
      <c r="EXN48" s="11"/>
      <c r="EXO48" s="11"/>
      <c r="EXP48" s="11"/>
      <c r="EXQ48" s="11"/>
      <c r="EXR48" s="11"/>
      <c r="EXS48" s="11"/>
      <c r="EXT48" s="11"/>
      <c r="EXU48" s="11"/>
      <c r="EXV48" s="11"/>
      <c r="EXW48" s="11"/>
      <c r="EXX48" s="11"/>
      <c r="EXY48" s="11"/>
      <c r="EXZ48" s="11"/>
      <c r="EYA48" s="11"/>
      <c r="EYB48" s="11"/>
      <c r="EYC48" s="11"/>
      <c r="EYD48" s="11"/>
      <c r="EYE48" s="11"/>
      <c r="EYF48" s="11"/>
      <c r="EYG48" s="11"/>
      <c r="EYH48" s="11"/>
      <c r="EYI48" s="11"/>
      <c r="EYJ48" s="11"/>
      <c r="EYK48" s="11"/>
      <c r="EYL48" s="11"/>
      <c r="EYM48" s="11"/>
      <c r="EYN48" s="11"/>
      <c r="EYO48" s="11"/>
      <c r="EYP48" s="11"/>
      <c r="EYQ48" s="11"/>
      <c r="EYR48" s="11"/>
      <c r="EYS48" s="11"/>
      <c r="EYT48" s="11"/>
      <c r="EYU48" s="11"/>
      <c r="EYV48" s="11"/>
      <c r="EYW48" s="11"/>
      <c r="EYX48" s="11"/>
      <c r="EYY48" s="11"/>
      <c r="EYZ48" s="11"/>
      <c r="EZA48" s="11"/>
      <c r="EZB48" s="11"/>
      <c r="EZC48" s="11"/>
      <c r="EZD48" s="11"/>
      <c r="EZE48" s="11"/>
      <c r="EZF48" s="11"/>
      <c r="EZG48" s="11"/>
      <c r="EZH48" s="11"/>
      <c r="EZI48" s="11"/>
      <c r="EZJ48" s="11"/>
      <c r="EZK48" s="11"/>
      <c r="EZL48" s="11"/>
      <c r="EZM48" s="11"/>
      <c r="EZN48" s="11"/>
      <c r="EZO48" s="11"/>
      <c r="EZP48" s="11"/>
      <c r="EZQ48" s="11"/>
      <c r="EZR48" s="11"/>
      <c r="EZS48" s="11"/>
      <c r="EZT48" s="11"/>
      <c r="EZU48" s="11"/>
      <c r="EZV48" s="11"/>
      <c r="EZW48" s="11"/>
      <c r="EZX48" s="11"/>
      <c r="EZY48" s="11"/>
      <c r="EZZ48" s="11"/>
      <c r="FAA48" s="11"/>
      <c r="FAB48" s="11"/>
      <c r="FAC48" s="11"/>
      <c r="FAD48" s="11"/>
      <c r="FAE48" s="11"/>
      <c r="FAF48" s="11"/>
      <c r="FAG48" s="11"/>
      <c r="FAH48" s="11"/>
      <c r="FAI48" s="11"/>
      <c r="FAJ48" s="11"/>
      <c r="FAK48" s="11"/>
      <c r="FAL48" s="11"/>
      <c r="FAM48" s="11"/>
      <c r="FAN48" s="11"/>
      <c r="FAO48" s="11"/>
      <c r="FAP48" s="11"/>
      <c r="FAQ48" s="11"/>
      <c r="FAR48" s="11"/>
      <c r="FAS48" s="11"/>
      <c r="FAT48" s="11"/>
      <c r="FAU48" s="11"/>
      <c r="FAV48" s="11"/>
      <c r="FAW48" s="11"/>
      <c r="FAX48" s="11"/>
      <c r="FAY48" s="11"/>
      <c r="FAZ48" s="11"/>
      <c r="FBA48" s="11"/>
      <c r="FBB48" s="11"/>
      <c r="FBC48" s="11"/>
      <c r="FBD48" s="11"/>
      <c r="FBE48" s="11"/>
      <c r="FBF48" s="11"/>
      <c r="FBG48" s="11"/>
      <c r="FBH48" s="11"/>
      <c r="FBI48" s="11"/>
      <c r="FBJ48" s="11"/>
      <c r="FBK48" s="11"/>
      <c r="FBL48" s="11"/>
      <c r="FBM48" s="11"/>
      <c r="FBN48" s="11"/>
      <c r="FBO48" s="11"/>
      <c r="FBP48" s="11"/>
      <c r="FBQ48" s="11"/>
      <c r="FBR48" s="11"/>
      <c r="FBS48" s="11"/>
      <c r="FBT48" s="11"/>
      <c r="FBU48" s="11"/>
      <c r="FBV48" s="11"/>
      <c r="FBW48" s="11"/>
      <c r="FBX48" s="11"/>
      <c r="FBY48" s="11"/>
      <c r="FBZ48" s="11"/>
      <c r="FCA48" s="11"/>
      <c r="FCB48" s="11"/>
      <c r="FCC48" s="11"/>
      <c r="FCD48" s="11"/>
      <c r="FCE48" s="11"/>
      <c r="FCF48" s="11"/>
      <c r="FCG48" s="11"/>
      <c r="FCH48" s="11"/>
      <c r="FCI48" s="11"/>
      <c r="FCJ48" s="11"/>
      <c r="FCK48" s="11"/>
      <c r="FCL48" s="11"/>
      <c r="FCM48" s="11"/>
      <c r="FCN48" s="11"/>
      <c r="FCO48" s="11"/>
      <c r="FCP48" s="11"/>
      <c r="FCQ48" s="11"/>
      <c r="FCR48" s="11"/>
      <c r="FCS48" s="11"/>
      <c r="FCT48" s="11"/>
      <c r="FCU48" s="11"/>
      <c r="FCV48" s="11"/>
      <c r="FCW48" s="11"/>
      <c r="FCX48" s="11"/>
      <c r="FCY48" s="11"/>
      <c r="FCZ48" s="11"/>
      <c r="FDA48" s="11"/>
      <c r="FDB48" s="11"/>
      <c r="FDC48" s="11"/>
      <c r="FDD48" s="11"/>
      <c r="FDE48" s="11"/>
      <c r="FDF48" s="11"/>
      <c r="FDG48" s="11"/>
      <c r="FDH48" s="11"/>
      <c r="FDI48" s="11"/>
      <c r="FDJ48" s="11"/>
      <c r="FDK48" s="11"/>
      <c r="FDL48" s="11"/>
      <c r="FDM48" s="11"/>
      <c r="FDN48" s="11"/>
      <c r="FDO48" s="11"/>
      <c r="FDP48" s="11"/>
      <c r="FDQ48" s="11"/>
      <c r="FDR48" s="11"/>
      <c r="FDS48" s="11"/>
      <c r="FDT48" s="11"/>
      <c r="FDU48" s="11"/>
      <c r="FDV48" s="11"/>
      <c r="FDW48" s="11"/>
      <c r="FDX48" s="11"/>
      <c r="FDY48" s="11"/>
      <c r="FDZ48" s="11"/>
      <c r="FEA48" s="11"/>
      <c r="FEB48" s="11"/>
      <c r="FEC48" s="11"/>
      <c r="FED48" s="11"/>
      <c r="FEE48" s="11"/>
      <c r="FEF48" s="11"/>
      <c r="FEG48" s="11"/>
      <c r="FEH48" s="11"/>
      <c r="FEI48" s="11"/>
      <c r="FEJ48" s="11"/>
      <c r="FEK48" s="11"/>
      <c r="FEL48" s="11"/>
      <c r="FEM48" s="11"/>
      <c r="FEN48" s="11"/>
      <c r="FEO48" s="11"/>
      <c r="FEP48" s="11"/>
      <c r="FEQ48" s="11"/>
      <c r="FER48" s="11"/>
      <c r="FES48" s="11"/>
      <c r="FET48" s="11"/>
      <c r="FEU48" s="11"/>
      <c r="FEV48" s="11"/>
      <c r="FEW48" s="11"/>
      <c r="FEX48" s="11"/>
      <c r="FEY48" s="11"/>
      <c r="FEZ48" s="11"/>
      <c r="FFA48" s="11"/>
      <c r="FFB48" s="11"/>
      <c r="FFC48" s="11"/>
      <c r="FFD48" s="11"/>
      <c r="FFE48" s="11"/>
      <c r="FFF48" s="11"/>
      <c r="FFG48" s="11"/>
      <c r="FFH48" s="11"/>
      <c r="FFI48" s="11"/>
      <c r="FFJ48" s="11"/>
      <c r="FFK48" s="11"/>
      <c r="FFL48" s="11"/>
      <c r="FFM48" s="11"/>
      <c r="FFN48" s="11"/>
      <c r="FFO48" s="11"/>
      <c r="FFP48" s="11"/>
      <c r="FFQ48" s="11"/>
      <c r="FFR48" s="11"/>
      <c r="FFS48" s="11"/>
      <c r="FFT48" s="11"/>
      <c r="FFU48" s="11"/>
      <c r="FFV48" s="11"/>
      <c r="FFW48" s="11"/>
      <c r="FFX48" s="11"/>
      <c r="FFY48" s="11"/>
      <c r="FFZ48" s="11"/>
      <c r="FGA48" s="11"/>
      <c r="FGB48" s="11"/>
      <c r="FGC48" s="11"/>
      <c r="FGD48" s="11"/>
      <c r="FGE48" s="11"/>
      <c r="FGF48" s="11"/>
      <c r="FGG48" s="11"/>
      <c r="FGH48" s="11"/>
      <c r="FGI48" s="11"/>
      <c r="FGJ48" s="11"/>
      <c r="FGK48" s="11"/>
      <c r="FGL48" s="11"/>
      <c r="FGM48" s="11"/>
      <c r="FGN48" s="11"/>
      <c r="FGO48" s="11"/>
      <c r="FGP48" s="11"/>
      <c r="FGQ48" s="11"/>
      <c r="FGR48" s="11"/>
      <c r="FGS48" s="11"/>
      <c r="FGT48" s="11"/>
      <c r="FGU48" s="11"/>
      <c r="FGV48" s="11"/>
      <c r="FGW48" s="11"/>
      <c r="FGX48" s="11"/>
      <c r="FGY48" s="11"/>
      <c r="FGZ48" s="11"/>
      <c r="FHA48" s="11"/>
      <c r="FHB48" s="11"/>
      <c r="FHC48" s="11"/>
      <c r="FHD48" s="11"/>
      <c r="FHE48" s="11"/>
      <c r="FHF48" s="11"/>
      <c r="FHG48" s="11"/>
      <c r="FHH48" s="11"/>
      <c r="FHI48" s="11"/>
      <c r="FHJ48" s="11"/>
      <c r="FHK48" s="11"/>
      <c r="FHL48" s="11"/>
      <c r="FHM48" s="11"/>
      <c r="FHN48" s="11"/>
      <c r="FHO48" s="11"/>
      <c r="FHP48" s="11"/>
      <c r="FHQ48" s="11"/>
      <c r="FHR48" s="11"/>
      <c r="FHS48" s="11"/>
      <c r="FHT48" s="11"/>
      <c r="FHU48" s="11"/>
      <c r="FHV48" s="11"/>
      <c r="FHW48" s="11"/>
      <c r="FHX48" s="11"/>
      <c r="FHY48" s="11"/>
      <c r="FHZ48" s="11"/>
      <c r="FIA48" s="11"/>
      <c r="FIB48" s="11"/>
      <c r="FIC48" s="11"/>
      <c r="FID48" s="11"/>
      <c r="FIE48" s="11"/>
      <c r="FIF48" s="11"/>
      <c r="FIG48" s="11"/>
      <c r="FIH48" s="11"/>
      <c r="FII48" s="11"/>
      <c r="FIJ48" s="11"/>
      <c r="FIK48" s="11"/>
      <c r="FIL48" s="11"/>
      <c r="FIM48" s="11"/>
      <c r="FIN48" s="11"/>
      <c r="FIO48" s="11"/>
      <c r="FIP48" s="11"/>
      <c r="FIQ48" s="11"/>
      <c r="FIR48" s="11"/>
      <c r="FIS48" s="11"/>
      <c r="FIT48" s="11"/>
      <c r="FIU48" s="11"/>
      <c r="FIV48" s="11"/>
      <c r="FIW48" s="11"/>
      <c r="FIX48" s="11"/>
      <c r="FIY48" s="11"/>
      <c r="FIZ48" s="11"/>
      <c r="FJA48" s="11"/>
      <c r="FJB48" s="11"/>
      <c r="FJC48" s="11"/>
      <c r="FJD48" s="11"/>
      <c r="FJE48" s="11"/>
      <c r="FJF48" s="11"/>
      <c r="FJG48" s="11"/>
      <c r="FJH48" s="11"/>
      <c r="FJI48" s="11"/>
      <c r="FJJ48" s="11"/>
      <c r="FJK48" s="11"/>
      <c r="FJL48" s="11"/>
      <c r="FJM48" s="11"/>
      <c r="FJN48" s="11"/>
      <c r="FJO48" s="11"/>
      <c r="FJP48" s="11"/>
      <c r="FJQ48" s="11"/>
      <c r="FJR48" s="11"/>
      <c r="FJS48" s="11"/>
      <c r="FJT48" s="11"/>
      <c r="FJU48" s="11"/>
      <c r="FJV48" s="11"/>
      <c r="FJW48" s="11"/>
      <c r="FJX48" s="11"/>
      <c r="FJY48" s="11"/>
      <c r="FJZ48" s="11"/>
      <c r="FKA48" s="11"/>
      <c r="FKB48" s="11"/>
      <c r="FKC48" s="11"/>
      <c r="FKD48" s="11"/>
      <c r="FKE48" s="11"/>
      <c r="FKF48" s="11"/>
      <c r="FKG48" s="11"/>
      <c r="FKH48" s="11"/>
      <c r="FKI48" s="11"/>
      <c r="FKJ48" s="11"/>
      <c r="FKK48" s="11"/>
      <c r="FKL48" s="11"/>
      <c r="FKM48" s="11"/>
      <c r="FKN48" s="11"/>
      <c r="FKO48" s="11"/>
      <c r="FKP48" s="11"/>
      <c r="FKQ48" s="11"/>
      <c r="FKR48" s="11"/>
      <c r="FKS48" s="11"/>
      <c r="FKT48" s="11"/>
      <c r="FKU48" s="11"/>
      <c r="FKV48" s="11"/>
      <c r="FKW48" s="11"/>
      <c r="FKX48" s="11"/>
      <c r="FKY48" s="11"/>
      <c r="FKZ48" s="11"/>
      <c r="FLA48" s="11"/>
      <c r="FLB48" s="11"/>
      <c r="FLC48" s="11"/>
      <c r="FLD48" s="11"/>
      <c r="FLE48" s="11"/>
      <c r="FLF48" s="11"/>
      <c r="FLG48" s="11"/>
      <c r="FLH48" s="11"/>
      <c r="FLI48" s="11"/>
      <c r="FLJ48" s="11"/>
      <c r="FLK48" s="11"/>
      <c r="FLL48" s="11"/>
      <c r="FLM48" s="11"/>
      <c r="FLN48" s="11"/>
      <c r="FLO48" s="11"/>
      <c r="FLP48" s="11"/>
      <c r="FLQ48" s="11"/>
      <c r="FLR48" s="11"/>
      <c r="FLS48" s="11"/>
      <c r="FLT48" s="11"/>
      <c r="FLU48" s="11"/>
      <c r="FLV48" s="11"/>
      <c r="FLW48" s="11"/>
      <c r="FLX48" s="11"/>
      <c r="FLY48" s="11"/>
      <c r="FLZ48" s="11"/>
      <c r="FMA48" s="11"/>
      <c r="FMB48" s="11"/>
      <c r="FMC48" s="11"/>
      <c r="FMD48" s="11"/>
      <c r="FME48" s="11"/>
      <c r="FMF48" s="11"/>
      <c r="FMG48" s="11"/>
      <c r="FMH48" s="11"/>
      <c r="FMI48" s="11"/>
      <c r="FMJ48" s="11"/>
      <c r="FMK48" s="11"/>
      <c r="FML48" s="11"/>
      <c r="FMM48" s="11"/>
      <c r="FMN48" s="11"/>
      <c r="FMO48" s="11"/>
      <c r="FMP48" s="11"/>
      <c r="FMQ48" s="11"/>
      <c r="FMR48" s="11"/>
      <c r="FMS48" s="11"/>
      <c r="FMT48" s="11"/>
      <c r="FMU48" s="11"/>
      <c r="FMV48" s="11"/>
      <c r="FMW48" s="11"/>
      <c r="FMX48" s="11"/>
      <c r="FMY48" s="11"/>
      <c r="FMZ48" s="11"/>
      <c r="FNA48" s="11"/>
      <c r="FNB48" s="11"/>
      <c r="FNC48" s="11"/>
      <c r="FND48" s="11"/>
      <c r="FNE48" s="11"/>
      <c r="FNF48" s="11"/>
      <c r="FNG48" s="11"/>
      <c r="FNH48" s="11"/>
      <c r="FNI48" s="11"/>
      <c r="FNJ48" s="11"/>
      <c r="FNK48" s="11"/>
      <c r="FNL48" s="11"/>
      <c r="FNM48" s="11"/>
      <c r="FNN48" s="11"/>
      <c r="FNO48" s="11"/>
      <c r="FNP48" s="11"/>
      <c r="FNQ48" s="11"/>
      <c r="FNR48" s="11"/>
      <c r="FNS48" s="11"/>
      <c r="FNT48" s="11"/>
      <c r="FNU48" s="11"/>
      <c r="FNV48" s="11"/>
      <c r="FNW48" s="11"/>
      <c r="FNX48" s="11"/>
      <c r="FNY48" s="11"/>
      <c r="FNZ48" s="11"/>
      <c r="FOA48" s="11"/>
      <c r="FOB48" s="11"/>
      <c r="FOC48" s="11"/>
      <c r="FOD48" s="11"/>
      <c r="FOE48" s="11"/>
      <c r="FOF48" s="11"/>
      <c r="FOG48" s="11"/>
      <c r="FOH48" s="11"/>
      <c r="FOI48" s="11"/>
      <c r="FOJ48" s="11"/>
      <c r="FOK48" s="11"/>
      <c r="FOL48" s="11"/>
      <c r="FOM48" s="11"/>
      <c r="FON48" s="11"/>
      <c r="FOO48" s="11"/>
      <c r="FOP48" s="11"/>
      <c r="FOQ48" s="11"/>
      <c r="FOR48" s="11"/>
      <c r="FOS48" s="11"/>
      <c r="FOT48" s="11"/>
      <c r="FOU48" s="11"/>
      <c r="FOV48" s="11"/>
      <c r="FOW48" s="11"/>
      <c r="FOX48" s="11"/>
      <c r="FOY48" s="11"/>
      <c r="FOZ48" s="11"/>
      <c r="FPA48" s="11"/>
      <c r="FPB48" s="11"/>
      <c r="FPC48" s="11"/>
      <c r="FPD48" s="11"/>
      <c r="FPE48" s="11"/>
      <c r="FPF48" s="11"/>
      <c r="FPG48" s="11"/>
      <c r="FPH48" s="11"/>
      <c r="FPI48" s="11"/>
      <c r="FPJ48" s="11"/>
      <c r="FPK48" s="11"/>
      <c r="FPL48" s="11"/>
      <c r="FPM48" s="11"/>
      <c r="FPN48" s="11"/>
      <c r="FPO48" s="11"/>
      <c r="FPP48" s="11"/>
      <c r="FPQ48" s="11"/>
      <c r="FPR48" s="11"/>
      <c r="FPS48" s="11"/>
      <c r="FPT48" s="11"/>
      <c r="FPU48" s="11"/>
      <c r="FPV48" s="11"/>
      <c r="FPW48" s="11"/>
      <c r="FPX48" s="11"/>
      <c r="FPY48" s="11"/>
      <c r="FPZ48" s="11"/>
      <c r="FQA48" s="11"/>
      <c r="FQB48" s="11"/>
      <c r="FQC48" s="11"/>
      <c r="FQD48" s="11"/>
      <c r="FQE48" s="11"/>
      <c r="FQF48" s="11"/>
      <c r="FQG48" s="11"/>
      <c r="FQH48" s="11"/>
      <c r="FQI48" s="11"/>
      <c r="FQJ48" s="11"/>
      <c r="FQK48" s="11"/>
      <c r="FQL48" s="11"/>
      <c r="FQM48" s="11"/>
      <c r="FQN48" s="11"/>
      <c r="FQO48" s="11"/>
      <c r="FQP48" s="11"/>
      <c r="FQQ48" s="11"/>
      <c r="FQR48" s="11"/>
      <c r="FQS48" s="11"/>
      <c r="FQT48" s="11"/>
      <c r="FQU48" s="11"/>
      <c r="FQV48" s="11"/>
      <c r="FQW48" s="11"/>
      <c r="FQX48" s="11"/>
      <c r="FQY48" s="11"/>
      <c r="FQZ48" s="11"/>
      <c r="FRA48" s="11"/>
      <c r="FRB48" s="11"/>
      <c r="FRC48" s="11"/>
      <c r="FRD48" s="11"/>
      <c r="FRE48" s="11"/>
      <c r="FRF48" s="11"/>
      <c r="FRG48" s="11"/>
      <c r="FRH48" s="11"/>
      <c r="FRI48" s="11"/>
      <c r="FRJ48" s="11"/>
      <c r="FRK48" s="11"/>
      <c r="FRL48" s="11"/>
      <c r="FRM48" s="11"/>
      <c r="FRN48" s="11"/>
      <c r="FRO48" s="11"/>
      <c r="FRP48" s="11"/>
      <c r="FRQ48" s="11"/>
      <c r="FRR48" s="11"/>
      <c r="FRS48" s="11"/>
      <c r="FRT48" s="11"/>
      <c r="FRU48" s="11"/>
      <c r="FRV48" s="11"/>
      <c r="FRW48" s="11"/>
      <c r="FRX48" s="11"/>
      <c r="FRY48" s="11"/>
      <c r="FRZ48" s="11"/>
      <c r="FSA48" s="11"/>
      <c r="FSB48" s="11"/>
    </row>
    <row r="49" spans="1:4552" s="76" customFormat="1" ht="12.75" customHeight="1" thickBot="1">
      <c r="A49" s="71" t="s">
        <v>117</v>
      </c>
      <c r="B49" s="72"/>
      <c r="C49" s="73">
        <f t="shared" ref="C49:AJ49" si="97">C43+C47</f>
        <v>-3</v>
      </c>
      <c r="D49" s="73">
        <f t="shared" si="97"/>
        <v>-3</v>
      </c>
      <c r="E49" s="73">
        <f t="shared" si="97"/>
        <v>-3</v>
      </c>
      <c r="F49" s="74">
        <f t="shared" si="97"/>
        <v>-6</v>
      </c>
      <c r="G49" s="75">
        <f t="shared" si="97"/>
        <v>-15</v>
      </c>
      <c r="H49" s="73">
        <f t="shared" si="97"/>
        <v>2.016</v>
      </c>
      <c r="I49" s="73">
        <f t="shared" si="97"/>
        <v>6.0479999999999947</v>
      </c>
      <c r="J49" s="73">
        <f t="shared" si="97"/>
        <v>2.016</v>
      </c>
      <c r="K49" s="74">
        <f t="shared" si="97"/>
        <v>10.079999999999998</v>
      </c>
      <c r="L49" s="168">
        <f t="shared" si="97"/>
        <v>20.159999999999982</v>
      </c>
      <c r="M49" s="73">
        <f t="shared" si="97"/>
        <v>8.2235999999999905</v>
      </c>
      <c r="N49" s="73">
        <f t="shared" si="97"/>
        <v>24.670799999999986</v>
      </c>
      <c r="O49" s="73">
        <f t="shared" si="97"/>
        <v>8.2235999999999905</v>
      </c>
      <c r="P49" s="74">
        <f t="shared" si="97"/>
        <v>41.117999999999938</v>
      </c>
      <c r="Q49" s="75">
        <f t="shared" si="97"/>
        <v>82.235999999999876</v>
      </c>
      <c r="R49" s="73">
        <f t="shared" si="97"/>
        <v>31.729068000000098</v>
      </c>
      <c r="S49" s="73">
        <f t="shared" si="97"/>
        <v>95.187203999999838</v>
      </c>
      <c r="T49" s="73">
        <f t="shared" si="97"/>
        <v>31.729068000000098</v>
      </c>
      <c r="U49" s="74">
        <f t="shared" si="97"/>
        <v>158.64534000000003</v>
      </c>
      <c r="V49" s="75">
        <f t="shared" si="97"/>
        <v>317.29068000000007</v>
      </c>
      <c r="W49" s="73">
        <f t="shared" si="97"/>
        <v>211.15520975999971</v>
      </c>
      <c r="X49" s="73">
        <f t="shared" si="97"/>
        <v>633.46562927999912</v>
      </c>
      <c r="Y49" s="73">
        <f t="shared" si="97"/>
        <v>211.15520975999971</v>
      </c>
      <c r="Z49" s="74">
        <f t="shared" si="97"/>
        <v>1055.7760487999985</v>
      </c>
      <c r="AA49" s="75">
        <f t="shared" si="97"/>
        <v>2111.5520975999971</v>
      </c>
      <c r="AB49" s="73">
        <f t="shared" si="97"/>
        <v>3046.2115277910125</v>
      </c>
      <c r="AC49" s="73">
        <f t="shared" si="97"/>
        <v>9138.6345833730011</v>
      </c>
      <c r="AD49" s="73">
        <f t="shared" si="97"/>
        <v>3046.2115277910125</v>
      </c>
      <c r="AE49" s="74">
        <f t="shared" si="97"/>
        <v>15231.057638955011</v>
      </c>
      <c r="AF49" s="75">
        <f t="shared" si="97"/>
        <v>30462.115277910023</v>
      </c>
      <c r="AG49" s="75">
        <f t="shared" si="97"/>
        <v>197989.91444194317</v>
      </c>
      <c r="AH49" s="75">
        <f t="shared" si="97"/>
        <v>572826.58502035867</v>
      </c>
      <c r="AI49" s="75">
        <f t="shared" si="97"/>
        <v>1161399.8543473762</v>
      </c>
      <c r="AJ49" s="75">
        <f t="shared" si="97"/>
        <v>2193454.199800998</v>
      </c>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B49" s="16"/>
      <c r="FC49" s="16"/>
      <c r="FD49" s="16"/>
      <c r="FE49" s="16"/>
      <c r="FF49" s="16"/>
      <c r="FG49" s="16"/>
      <c r="FH49" s="16"/>
      <c r="FI49" s="16"/>
      <c r="FJ49" s="16"/>
      <c r="FK49" s="16"/>
      <c r="FL49" s="16"/>
      <c r="FM49" s="16"/>
      <c r="FN49" s="16"/>
      <c r="FO49" s="16"/>
      <c r="FP49" s="16"/>
      <c r="FQ49" s="16"/>
      <c r="FR49" s="16"/>
      <c r="FS49" s="16"/>
      <c r="FT49" s="16"/>
      <c r="FU49" s="16"/>
      <c r="FV49" s="16"/>
      <c r="FW49" s="16"/>
      <c r="FX49" s="16"/>
      <c r="FY49" s="16"/>
      <c r="FZ49" s="16"/>
      <c r="GA49" s="16"/>
      <c r="GB49" s="16"/>
      <c r="GC49" s="16"/>
      <c r="GD49" s="16"/>
      <c r="GE49" s="16"/>
      <c r="GF49" s="16"/>
      <c r="GG49" s="16"/>
      <c r="GH49" s="16"/>
      <c r="GI49" s="16"/>
      <c r="GJ49" s="16"/>
      <c r="GK49" s="16"/>
      <c r="GL49" s="16"/>
      <c r="GM49" s="16"/>
      <c r="GN49" s="16"/>
      <c r="GO49" s="16"/>
      <c r="GP49" s="16"/>
      <c r="GQ49" s="16"/>
      <c r="GR49" s="16"/>
      <c r="GS49" s="16"/>
      <c r="GT49" s="16"/>
      <c r="GU49" s="16"/>
      <c r="GV49" s="16"/>
      <c r="GW49" s="16"/>
      <c r="GX49" s="16"/>
      <c r="GY49" s="16"/>
      <c r="GZ49" s="16"/>
      <c r="HA49" s="16"/>
      <c r="HB49" s="16"/>
      <c r="HC49" s="16"/>
      <c r="HD49" s="16"/>
      <c r="HE49" s="16"/>
      <c r="HF49" s="16"/>
      <c r="HG49" s="16"/>
      <c r="HH49" s="16"/>
      <c r="HI49" s="16"/>
      <c r="HJ49" s="16"/>
      <c r="HK49" s="16"/>
      <c r="HL49" s="16"/>
      <c r="HM49" s="16"/>
      <c r="HN49" s="16"/>
      <c r="HO49" s="16"/>
      <c r="HP49" s="16"/>
      <c r="HQ49" s="16"/>
      <c r="HR49" s="16"/>
      <c r="HS49" s="16"/>
      <c r="HT49" s="16"/>
      <c r="HU49" s="16"/>
      <c r="HV49" s="16"/>
      <c r="HW49" s="16"/>
      <c r="HX49" s="16"/>
      <c r="HY49" s="16"/>
      <c r="HZ49" s="16"/>
      <c r="IA49" s="16"/>
      <c r="IB49" s="16"/>
      <c r="IC49" s="16"/>
      <c r="ID49" s="16"/>
      <c r="IE49" s="16"/>
      <c r="IF49" s="16"/>
      <c r="IG49" s="16"/>
      <c r="IH49" s="16"/>
      <c r="II49" s="16"/>
      <c r="IJ49" s="16"/>
      <c r="IK49" s="16"/>
      <c r="IL49" s="16"/>
      <c r="IM49" s="16"/>
      <c r="IN49" s="16"/>
      <c r="IO49" s="16"/>
      <c r="IP49" s="16"/>
      <c r="IQ49" s="16"/>
      <c r="IR49" s="16"/>
      <c r="IS49" s="16"/>
      <c r="IT49" s="16"/>
      <c r="IU49" s="16"/>
      <c r="IV49" s="16"/>
      <c r="IW49" s="16"/>
      <c r="IX49" s="16"/>
      <c r="IY49" s="16"/>
      <c r="IZ49" s="16"/>
      <c r="JA49" s="16"/>
      <c r="JB49" s="16"/>
      <c r="JC49" s="16"/>
      <c r="JD49" s="16"/>
      <c r="JE49" s="16"/>
      <c r="JF49" s="16"/>
      <c r="JG49" s="16"/>
      <c r="JH49" s="16"/>
      <c r="JI49" s="16"/>
      <c r="JJ49" s="16"/>
      <c r="JK49" s="16"/>
      <c r="JL49" s="16"/>
      <c r="JM49" s="16"/>
      <c r="JN49" s="16"/>
      <c r="JO49" s="16"/>
      <c r="JP49" s="16"/>
      <c r="JQ49" s="16"/>
      <c r="JR49" s="16"/>
      <c r="JS49" s="16"/>
      <c r="JT49" s="16"/>
      <c r="JU49" s="16"/>
      <c r="JV49" s="16"/>
      <c r="JW49" s="16"/>
      <c r="JX49" s="16"/>
      <c r="JY49" s="16"/>
      <c r="JZ49" s="16"/>
      <c r="KA49" s="16"/>
      <c r="KB49" s="16"/>
      <c r="KC49" s="16"/>
      <c r="KD49" s="16"/>
      <c r="KE49" s="16"/>
      <c r="KF49" s="16"/>
      <c r="KG49" s="16"/>
      <c r="KH49" s="16"/>
      <c r="KI49" s="16"/>
      <c r="KJ49" s="16"/>
      <c r="KK49" s="16"/>
      <c r="KL49" s="16"/>
      <c r="KM49" s="16"/>
      <c r="KN49" s="16"/>
      <c r="KO49" s="16"/>
      <c r="KP49" s="16"/>
      <c r="KQ49" s="16"/>
      <c r="KR49" s="16"/>
      <c r="KS49" s="16"/>
      <c r="KT49" s="16"/>
      <c r="KU49" s="16"/>
      <c r="KV49" s="16"/>
      <c r="KW49" s="16"/>
      <c r="KX49" s="16"/>
      <c r="KY49" s="16"/>
      <c r="KZ49" s="16"/>
      <c r="LA49" s="16"/>
      <c r="LB49" s="16"/>
      <c r="LC49" s="16"/>
      <c r="LD49" s="16"/>
      <c r="LE49" s="16"/>
      <c r="LF49" s="16"/>
      <c r="LG49" s="16"/>
      <c r="LH49" s="16"/>
      <c r="LI49" s="16"/>
      <c r="LJ49" s="16"/>
      <c r="LK49" s="16"/>
      <c r="LL49" s="16"/>
      <c r="LM49" s="16"/>
      <c r="LN49" s="16"/>
      <c r="LO49" s="16"/>
      <c r="LP49" s="16"/>
      <c r="LQ49" s="16"/>
      <c r="LR49" s="16"/>
      <c r="LS49" s="16"/>
      <c r="LT49" s="16"/>
      <c r="LU49" s="16"/>
      <c r="LV49" s="16"/>
      <c r="LW49" s="16"/>
      <c r="LX49" s="16"/>
      <c r="LY49" s="16"/>
      <c r="LZ49" s="16"/>
      <c r="MA49" s="16"/>
      <c r="MB49" s="16"/>
      <c r="MC49" s="16"/>
      <c r="MD49" s="16"/>
      <c r="ME49" s="16"/>
      <c r="MF49" s="16"/>
      <c r="MG49" s="16"/>
      <c r="MH49" s="16"/>
      <c r="MI49" s="16"/>
      <c r="MJ49" s="16"/>
      <c r="MK49" s="16"/>
      <c r="ML49" s="16"/>
      <c r="MM49" s="16"/>
      <c r="MN49" s="16"/>
      <c r="MO49" s="16"/>
      <c r="MP49" s="16"/>
      <c r="MQ49" s="16"/>
      <c r="MR49" s="16"/>
      <c r="MS49" s="16"/>
      <c r="MT49" s="16"/>
      <c r="MU49" s="16"/>
      <c r="MV49" s="16"/>
      <c r="MW49" s="16"/>
      <c r="MX49" s="16"/>
      <c r="MY49" s="16"/>
      <c r="MZ49" s="16"/>
      <c r="NA49" s="16"/>
      <c r="NB49" s="16"/>
      <c r="NC49" s="16"/>
      <c r="ND49" s="16"/>
      <c r="NE49" s="16"/>
      <c r="NF49" s="16"/>
      <c r="NG49" s="16"/>
      <c r="NH49" s="16"/>
      <c r="NI49" s="16"/>
      <c r="NJ49" s="16"/>
      <c r="NK49" s="16"/>
      <c r="NL49" s="16"/>
      <c r="NM49" s="16"/>
      <c r="NN49" s="16"/>
      <c r="NO49" s="16"/>
      <c r="NP49" s="16"/>
      <c r="NQ49" s="16"/>
      <c r="NR49" s="16"/>
      <c r="NS49" s="16"/>
      <c r="NT49" s="16"/>
      <c r="NU49" s="16"/>
      <c r="NV49" s="16"/>
      <c r="NW49" s="16"/>
      <c r="NX49" s="16"/>
      <c r="NY49" s="16"/>
      <c r="NZ49" s="16"/>
      <c r="OA49" s="16"/>
      <c r="OB49" s="16"/>
      <c r="OC49" s="16"/>
      <c r="OD49" s="16"/>
      <c r="OE49" s="16"/>
      <c r="OF49" s="16"/>
      <c r="OG49" s="16"/>
      <c r="OH49" s="16"/>
      <c r="OI49" s="16"/>
      <c r="OJ49" s="16"/>
      <c r="OK49" s="16"/>
      <c r="OL49" s="16"/>
      <c r="OM49" s="16"/>
      <c r="ON49" s="16"/>
      <c r="OO49" s="16"/>
      <c r="OP49" s="16"/>
      <c r="OQ49" s="16"/>
      <c r="OR49" s="16"/>
      <c r="OS49" s="16"/>
      <c r="OT49" s="16"/>
      <c r="OU49" s="16"/>
      <c r="OV49" s="16"/>
      <c r="OW49" s="16"/>
      <c r="OX49" s="16"/>
      <c r="OY49" s="16"/>
      <c r="OZ49" s="16"/>
      <c r="PA49" s="16"/>
      <c r="PB49" s="16"/>
      <c r="PC49" s="16"/>
      <c r="PD49" s="16"/>
      <c r="PE49" s="16"/>
      <c r="PF49" s="16"/>
      <c r="PG49" s="16"/>
      <c r="PH49" s="16"/>
      <c r="PI49" s="16"/>
      <c r="PJ49" s="16"/>
      <c r="PK49" s="16"/>
      <c r="PL49" s="16"/>
      <c r="PM49" s="16"/>
      <c r="PN49" s="16"/>
      <c r="PO49" s="16"/>
      <c r="PP49" s="16"/>
      <c r="PQ49" s="16"/>
      <c r="PR49" s="16"/>
      <c r="PS49" s="16"/>
      <c r="PT49" s="16"/>
      <c r="PU49" s="16"/>
      <c r="PV49" s="16"/>
      <c r="PW49" s="16"/>
      <c r="PX49" s="16"/>
      <c r="PY49" s="16"/>
      <c r="PZ49" s="16"/>
      <c r="QA49" s="16"/>
      <c r="QB49" s="16"/>
      <c r="QC49" s="16"/>
      <c r="QD49" s="16"/>
      <c r="QE49" s="16"/>
      <c r="QF49" s="16"/>
      <c r="QG49" s="16"/>
      <c r="QH49" s="16"/>
      <c r="QI49" s="16"/>
      <c r="QJ49" s="16"/>
      <c r="QK49" s="16"/>
      <c r="QL49" s="16"/>
      <c r="QM49" s="16"/>
      <c r="QN49" s="16"/>
      <c r="QO49" s="16"/>
      <c r="QP49" s="16"/>
      <c r="QQ49" s="16"/>
      <c r="QR49" s="16"/>
      <c r="QS49" s="16"/>
      <c r="QT49" s="16"/>
      <c r="QU49" s="16"/>
      <c r="QV49" s="16"/>
      <c r="QW49" s="16"/>
      <c r="QX49" s="16"/>
      <c r="QY49" s="16"/>
      <c r="QZ49" s="16"/>
      <c r="RA49" s="16"/>
      <c r="RB49" s="16"/>
      <c r="RC49" s="16"/>
      <c r="RD49" s="16"/>
      <c r="RE49" s="16"/>
      <c r="RF49" s="16"/>
      <c r="RG49" s="16"/>
      <c r="RH49" s="16"/>
      <c r="RI49" s="16"/>
      <c r="RJ49" s="16"/>
      <c r="RK49" s="16"/>
      <c r="RL49" s="16"/>
      <c r="RM49" s="16"/>
      <c r="RN49" s="16"/>
      <c r="RO49" s="16"/>
      <c r="RP49" s="16"/>
      <c r="RQ49" s="16"/>
      <c r="RR49" s="16"/>
      <c r="RS49" s="16"/>
      <c r="RT49" s="16"/>
      <c r="RU49" s="16"/>
      <c r="RV49" s="16"/>
      <c r="RW49" s="16"/>
      <c r="RX49" s="16"/>
      <c r="RY49" s="16"/>
      <c r="RZ49" s="16"/>
      <c r="SA49" s="16"/>
      <c r="SB49" s="16"/>
      <c r="SC49" s="16"/>
      <c r="SD49" s="16"/>
      <c r="SE49" s="16"/>
      <c r="SF49" s="16"/>
      <c r="SG49" s="16"/>
      <c r="SH49" s="16"/>
      <c r="SI49" s="16"/>
      <c r="SJ49" s="16"/>
      <c r="SK49" s="16"/>
      <c r="SL49" s="16"/>
      <c r="SM49" s="16"/>
      <c r="SN49" s="16"/>
      <c r="SO49" s="16"/>
      <c r="SP49" s="16"/>
      <c r="SQ49" s="16"/>
      <c r="SR49" s="16"/>
      <c r="SS49" s="16"/>
      <c r="ST49" s="16"/>
      <c r="SU49" s="16"/>
      <c r="SV49" s="16"/>
      <c r="SW49" s="16"/>
      <c r="SX49" s="16"/>
      <c r="SY49" s="16"/>
      <c r="SZ49" s="16"/>
      <c r="TA49" s="16"/>
      <c r="TB49" s="16"/>
      <c r="TC49" s="16"/>
      <c r="TD49" s="16"/>
      <c r="TE49" s="16"/>
      <c r="TF49" s="16"/>
      <c r="TG49" s="16"/>
      <c r="TH49" s="16"/>
      <c r="TI49" s="16"/>
      <c r="TJ49" s="16"/>
      <c r="TK49" s="16"/>
      <c r="TL49" s="16"/>
      <c r="TM49" s="16"/>
      <c r="TN49" s="16"/>
      <c r="TO49" s="16"/>
      <c r="TP49" s="16"/>
      <c r="TQ49" s="16"/>
      <c r="TR49" s="16"/>
      <c r="TS49" s="16"/>
      <c r="TT49" s="16"/>
      <c r="TU49" s="16"/>
      <c r="TV49" s="16"/>
      <c r="TW49" s="16"/>
      <c r="TX49" s="16"/>
      <c r="TY49" s="16"/>
      <c r="TZ49" s="16"/>
      <c r="UA49" s="16"/>
      <c r="UB49" s="16"/>
      <c r="UC49" s="16"/>
      <c r="UD49" s="16"/>
      <c r="UE49" s="16"/>
      <c r="UF49" s="16"/>
      <c r="UG49" s="16"/>
      <c r="UH49" s="16"/>
      <c r="UI49" s="16"/>
      <c r="UJ49" s="16"/>
      <c r="UK49" s="16"/>
      <c r="UL49" s="16"/>
      <c r="UM49" s="16"/>
      <c r="UN49" s="16"/>
      <c r="UO49" s="16"/>
      <c r="UP49" s="16"/>
      <c r="UQ49" s="16"/>
      <c r="UR49" s="16"/>
      <c r="US49" s="16"/>
      <c r="UT49" s="16"/>
      <c r="UU49" s="16"/>
      <c r="UV49" s="16"/>
      <c r="UW49" s="16"/>
      <c r="UX49" s="16"/>
      <c r="UY49" s="16"/>
      <c r="UZ49" s="16"/>
      <c r="VA49" s="16"/>
      <c r="VB49" s="16"/>
      <c r="VC49" s="16"/>
      <c r="VD49" s="16"/>
      <c r="VE49" s="16"/>
      <c r="VF49" s="16"/>
      <c r="VG49" s="16"/>
      <c r="VH49" s="16"/>
      <c r="VI49" s="16"/>
      <c r="VJ49" s="16"/>
      <c r="VK49" s="16"/>
      <c r="VL49" s="16"/>
      <c r="VM49" s="16"/>
      <c r="VN49" s="16"/>
      <c r="VO49" s="16"/>
      <c r="VP49" s="16"/>
      <c r="VQ49" s="16"/>
      <c r="VR49" s="16"/>
      <c r="VS49" s="16"/>
      <c r="VT49" s="16"/>
      <c r="VU49" s="16"/>
      <c r="VV49" s="16"/>
      <c r="VW49" s="16"/>
      <c r="VX49" s="16"/>
      <c r="VY49" s="16"/>
      <c r="VZ49" s="16"/>
      <c r="WA49" s="16"/>
      <c r="WB49" s="16"/>
      <c r="WC49" s="16"/>
      <c r="WD49" s="16"/>
      <c r="WE49" s="16"/>
      <c r="WF49" s="16"/>
      <c r="WG49" s="16"/>
      <c r="WH49" s="16"/>
      <c r="WI49" s="16"/>
      <c r="WJ49" s="16"/>
      <c r="WK49" s="16"/>
      <c r="WL49" s="16"/>
      <c r="WM49" s="16"/>
      <c r="WN49" s="16"/>
      <c r="WO49" s="16"/>
      <c r="WP49" s="16"/>
      <c r="WQ49" s="16"/>
      <c r="WR49" s="16"/>
      <c r="WS49" s="16"/>
      <c r="WT49" s="16"/>
      <c r="WU49" s="16"/>
      <c r="WV49" s="16"/>
      <c r="WW49" s="16"/>
      <c r="WX49" s="16"/>
      <c r="WY49" s="16"/>
      <c r="WZ49" s="16"/>
      <c r="XA49" s="16"/>
      <c r="XB49" s="16"/>
      <c r="XC49" s="16"/>
      <c r="XD49" s="16"/>
      <c r="XE49" s="16"/>
      <c r="XF49" s="16"/>
      <c r="XG49" s="16"/>
      <c r="XH49" s="16"/>
      <c r="XI49" s="16"/>
      <c r="XJ49" s="16"/>
      <c r="XK49" s="16"/>
      <c r="XL49" s="16"/>
      <c r="XM49" s="16"/>
      <c r="XN49" s="16"/>
      <c r="XO49" s="16"/>
      <c r="XP49" s="16"/>
      <c r="XQ49" s="16"/>
      <c r="XR49" s="16"/>
      <c r="XS49" s="16"/>
      <c r="XT49" s="16"/>
      <c r="XU49" s="16"/>
      <c r="XV49" s="16"/>
      <c r="XW49" s="16"/>
      <c r="XX49" s="16"/>
      <c r="XY49" s="16"/>
      <c r="XZ49" s="16"/>
      <c r="YA49" s="16"/>
      <c r="YB49" s="16"/>
      <c r="YC49" s="16"/>
      <c r="YD49" s="16"/>
      <c r="YE49" s="16"/>
      <c r="YF49" s="16"/>
      <c r="YG49" s="16"/>
      <c r="YH49" s="16"/>
      <c r="YI49" s="16"/>
      <c r="YJ49" s="16"/>
      <c r="YK49" s="16"/>
      <c r="YL49" s="16"/>
      <c r="YM49" s="16"/>
      <c r="YN49" s="16"/>
      <c r="YO49" s="16"/>
      <c r="YP49" s="16"/>
      <c r="YQ49" s="16"/>
      <c r="YR49" s="16"/>
      <c r="YS49" s="16"/>
      <c r="YT49" s="16"/>
      <c r="YU49" s="16"/>
      <c r="YV49" s="16"/>
      <c r="YW49" s="16"/>
      <c r="YX49" s="16"/>
      <c r="YY49" s="16"/>
      <c r="YZ49" s="16"/>
      <c r="ZA49" s="16"/>
      <c r="ZB49" s="16"/>
      <c r="ZC49" s="16"/>
      <c r="ZD49" s="16"/>
      <c r="ZE49" s="16"/>
      <c r="ZF49" s="16"/>
      <c r="ZG49" s="16"/>
      <c r="ZH49" s="16"/>
      <c r="ZI49" s="16"/>
      <c r="ZJ49" s="16"/>
      <c r="ZK49" s="16"/>
      <c r="ZL49" s="16"/>
      <c r="ZM49" s="16"/>
      <c r="ZN49" s="16"/>
      <c r="ZO49" s="16"/>
      <c r="ZP49" s="16"/>
      <c r="ZQ49" s="16"/>
      <c r="ZR49" s="16"/>
      <c r="ZS49" s="16"/>
      <c r="ZT49" s="16"/>
      <c r="ZU49" s="16"/>
      <c r="ZV49" s="16"/>
      <c r="ZW49" s="16"/>
      <c r="ZX49" s="16"/>
      <c r="ZY49" s="16"/>
      <c r="ZZ49" s="16"/>
      <c r="AAA49" s="16"/>
      <c r="AAB49" s="16"/>
      <c r="AAC49" s="16"/>
      <c r="AAD49" s="16"/>
      <c r="AAE49" s="16"/>
      <c r="AAF49" s="16"/>
      <c r="AAG49" s="16"/>
      <c r="AAH49" s="16"/>
      <c r="AAI49" s="16"/>
      <c r="AAJ49" s="16"/>
      <c r="AAK49" s="16"/>
      <c r="AAL49" s="16"/>
      <c r="AAM49" s="16"/>
      <c r="AAN49" s="16"/>
      <c r="AAO49" s="16"/>
      <c r="AAP49" s="16"/>
      <c r="AAQ49" s="16"/>
      <c r="AAR49" s="16"/>
      <c r="AAS49" s="16"/>
      <c r="AAT49" s="16"/>
      <c r="AAU49" s="16"/>
      <c r="AAV49" s="16"/>
      <c r="AAW49" s="16"/>
      <c r="AAX49" s="16"/>
      <c r="AAY49" s="16"/>
      <c r="AAZ49" s="16"/>
      <c r="ABA49" s="16"/>
      <c r="ABB49" s="16"/>
      <c r="ABC49" s="16"/>
      <c r="ABD49" s="16"/>
      <c r="ABE49" s="16"/>
      <c r="ABF49" s="16"/>
      <c r="ABG49" s="16"/>
      <c r="ABH49" s="16"/>
      <c r="ABI49" s="16"/>
      <c r="ABJ49" s="16"/>
      <c r="ABK49" s="16"/>
      <c r="ABL49" s="16"/>
      <c r="ABM49" s="16"/>
      <c r="ABN49" s="16"/>
      <c r="ABO49" s="16"/>
      <c r="ABP49" s="16"/>
      <c r="ABQ49" s="16"/>
      <c r="ABR49" s="16"/>
      <c r="ABS49" s="16"/>
      <c r="ABT49" s="16"/>
      <c r="ABU49" s="16"/>
      <c r="ABV49" s="16"/>
      <c r="ABW49" s="16"/>
      <c r="ABX49" s="16"/>
      <c r="ABY49" s="16"/>
      <c r="ABZ49" s="16"/>
      <c r="ACA49" s="16"/>
      <c r="ACB49" s="16"/>
      <c r="ACC49" s="16"/>
      <c r="ACD49" s="16"/>
      <c r="ACE49" s="16"/>
      <c r="ACF49" s="16"/>
      <c r="ACG49" s="16"/>
      <c r="ACH49" s="16"/>
      <c r="ACI49" s="16"/>
      <c r="ACJ49" s="16"/>
      <c r="ACK49" s="16"/>
      <c r="ACL49" s="16"/>
      <c r="ACM49" s="16"/>
      <c r="ACN49" s="16"/>
      <c r="ACO49" s="16"/>
      <c r="ACP49" s="16"/>
      <c r="ACQ49" s="16"/>
      <c r="ACR49" s="16"/>
      <c r="ACS49" s="16"/>
      <c r="ACT49" s="16"/>
      <c r="ACU49" s="16"/>
      <c r="ACV49" s="16"/>
      <c r="ACW49" s="16"/>
      <c r="ACX49" s="16"/>
      <c r="ACY49" s="16"/>
      <c r="ACZ49" s="16"/>
      <c r="ADA49" s="16"/>
      <c r="ADB49" s="16"/>
      <c r="ADC49" s="16"/>
      <c r="ADD49" s="16"/>
      <c r="ADE49" s="16"/>
      <c r="ADF49" s="16"/>
      <c r="ADG49" s="16"/>
      <c r="ADH49" s="16"/>
      <c r="ADI49" s="16"/>
      <c r="ADJ49" s="16"/>
      <c r="ADK49" s="16"/>
      <c r="ADL49" s="16"/>
      <c r="ADM49" s="16"/>
      <c r="ADN49" s="16"/>
      <c r="ADO49" s="16"/>
      <c r="ADP49" s="16"/>
      <c r="ADQ49" s="16"/>
      <c r="ADR49" s="16"/>
      <c r="ADS49" s="16"/>
      <c r="ADT49" s="16"/>
      <c r="ADU49" s="16"/>
      <c r="ADV49" s="16"/>
      <c r="ADW49" s="16"/>
      <c r="ADX49" s="16"/>
      <c r="ADY49" s="16"/>
      <c r="ADZ49" s="16"/>
      <c r="AEA49" s="16"/>
      <c r="AEB49" s="16"/>
      <c r="AEC49" s="16"/>
      <c r="AED49" s="16"/>
      <c r="AEE49" s="16"/>
      <c r="AEF49" s="16"/>
      <c r="AEG49" s="16"/>
      <c r="AEH49" s="16"/>
      <c r="AEI49" s="16"/>
      <c r="AEJ49" s="16"/>
      <c r="AEK49" s="16"/>
      <c r="AEL49" s="16"/>
      <c r="AEM49" s="16"/>
      <c r="AEN49" s="16"/>
      <c r="AEO49" s="16"/>
      <c r="AEP49" s="16"/>
      <c r="AEQ49" s="16"/>
      <c r="AER49" s="16"/>
      <c r="AES49" s="16"/>
      <c r="AET49" s="16"/>
      <c r="AEU49" s="16"/>
      <c r="AEV49" s="16"/>
      <c r="AEW49" s="16"/>
      <c r="AEX49" s="16"/>
      <c r="AEY49" s="16"/>
      <c r="AEZ49" s="16"/>
      <c r="AFA49" s="16"/>
      <c r="AFB49" s="16"/>
      <c r="AFC49" s="16"/>
      <c r="AFD49" s="16"/>
      <c r="AFE49" s="16"/>
      <c r="AFF49" s="16"/>
      <c r="AFG49" s="16"/>
      <c r="AFH49" s="16"/>
      <c r="AFI49" s="16"/>
      <c r="AFJ49" s="16"/>
      <c r="AFK49" s="16"/>
      <c r="AFL49" s="16"/>
      <c r="AFM49" s="16"/>
      <c r="AFN49" s="16"/>
      <c r="AFO49" s="16"/>
      <c r="AFP49" s="16"/>
      <c r="AFQ49" s="16"/>
      <c r="AFR49" s="16"/>
      <c r="AFS49" s="16"/>
      <c r="AFT49" s="16"/>
      <c r="AFU49" s="16"/>
      <c r="AFV49" s="16"/>
      <c r="AFW49" s="16"/>
      <c r="AFX49" s="16"/>
      <c r="AFY49" s="16"/>
      <c r="AFZ49" s="16"/>
      <c r="AGA49" s="16"/>
      <c r="AGB49" s="16"/>
      <c r="AGC49" s="16"/>
      <c r="AGD49" s="16"/>
      <c r="AGE49" s="16"/>
      <c r="AGF49" s="16"/>
      <c r="AGG49" s="16"/>
      <c r="AGH49" s="16"/>
      <c r="AGI49" s="16"/>
      <c r="AGJ49" s="16"/>
      <c r="AGK49" s="16"/>
      <c r="AGL49" s="16"/>
      <c r="AGM49" s="16"/>
      <c r="AGN49" s="16"/>
      <c r="AGO49" s="16"/>
      <c r="AGP49" s="16"/>
      <c r="AGQ49" s="16"/>
      <c r="AGR49" s="16"/>
      <c r="AGS49" s="16"/>
      <c r="AGT49" s="16"/>
      <c r="AGU49" s="16"/>
      <c r="AGV49" s="16"/>
      <c r="AGW49" s="16"/>
      <c r="AGX49" s="16"/>
      <c r="AGY49" s="16"/>
      <c r="AGZ49" s="16"/>
      <c r="AHA49" s="16"/>
      <c r="AHB49" s="16"/>
      <c r="AHC49" s="16"/>
      <c r="AHD49" s="16"/>
      <c r="AHE49" s="16"/>
      <c r="AHF49" s="16"/>
      <c r="AHG49" s="16"/>
      <c r="AHH49" s="16"/>
      <c r="AHI49" s="16"/>
      <c r="AHJ49" s="16"/>
      <c r="AHK49" s="16"/>
      <c r="AHL49" s="16"/>
      <c r="AHM49" s="16"/>
      <c r="AHN49" s="16"/>
      <c r="AHO49" s="16"/>
      <c r="AHP49" s="16"/>
      <c r="AHQ49" s="16"/>
      <c r="AHR49" s="16"/>
      <c r="AHS49" s="16"/>
      <c r="AHT49" s="16"/>
      <c r="AHU49" s="16"/>
      <c r="AHV49" s="16"/>
      <c r="AHW49" s="16"/>
      <c r="AHX49" s="16"/>
      <c r="AHY49" s="16"/>
      <c r="AHZ49" s="16"/>
      <c r="AIA49" s="16"/>
      <c r="AIB49" s="16"/>
      <c r="AIC49" s="16"/>
      <c r="AID49" s="16"/>
      <c r="AIE49" s="16"/>
      <c r="AIF49" s="16"/>
      <c r="AIG49" s="16"/>
      <c r="AIH49" s="16"/>
      <c r="AII49" s="16"/>
      <c r="AIJ49" s="16"/>
      <c r="AIK49" s="16"/>
      <c r="AIL49" s="16"/>
      <c r="AIM49" s="16"/>
      <c r="AIN49" s="16"/>
      <c r="AIO49" s="16"/>
      <c r="AIP49" s="16"/>
      <c r="AIQ49" s="16"/>
      <c r="AIR49" s="16"/>
      <c r="AIS49" s="16"/>
      <c r="AIT49" s="16"/>
      <c r="AIU49" s="16"/>
      <c r="AIV49" s="16"/>
      <c r="AIW49" s="16"/>
      <c r="AIX49" s="16"/>
      <c r="AIY49" s="16"/>
      <c r="AIZ49" s="16"/>
      <c r="AJA49" s="16"/>
      <c r="AJB49" s="16"/>
      <c r="AJC49" s="16"/>
      <c r="AJD49" s="16"/>
      <c r="AJE49" s="16"/>
      <c r="AJF49" s="16"/>
      <c r="AJG49" s="16"/>
      <c r="AJH49" s="16"/>
      <c r="AJI49" s="16"/>
      <c r="AJJ49" s="16"/>
      <c r="AJK49" s="16"/>
      <c r="AJL49" s="16"/>
      <c r="AJM49" s="16"/>
      <c r="AJN49" s="16"/>
      <c r="AJO49" s="16"/>
      <c r="AJP49" s="16"/>
      <c r="AJQ49" s="16"/>
      <c r="AJR49" s="16"/>
      <c r="AJS49" s="16"/>
      <c r="AJT49" s="16"/>
      <c r="AJU49" s="16"/>
      <c r="AJV49" s="16"/>
      <c r="AJW49" s="16"/>
      <c r="AJX49" s="16"/>
      <c r="AJY49" s="16"/>
      <c r="AJZ49" s="16"/>
      <c r="AKA49" s="16"/>
      <c r="AKB49" s="16"/>
      <c r="AKC49" s="16"/>
      <c r="AKD49" s="16"/>
      <c r="AKE49" s="16"/>
      <c r="AKF49" s="16"/>
      <c r="AKG49" s="16"/>
      <c r="AKH49" s="16"/>
      <c r="AKI49" s="16"/>
      <c r="AKJ49" s="16"/>
      <c r="AKK49" s="16"/>
      <c r="AKL49" s="16"/>
      <c r="AKM49" s="16"/>
      <c r="AKN49" s="16"/>
      <c r="AKO49" s="16"/>
      <c r="AKP49" s="16"/>
      <c r="AKQ49" s="16"/>
      <c r="AKR49" s="16"/>
      <c r="AKS49" s="16"/>
      <c r="AKT49" s="16"/>
      <c r="AKU49" s="16"/>
      <c r="AKV49" s="16"/>
      <c r="AKW49" s="16"/>
      <c r="AKX49" s="16"/>
      <c r="AKY49" s="16"/>
      <c r="AKZ49" s="16"/>
      <c r="ALA49" s="16"/>
      <c r="ALB49" s="16"/>
      <c r="ALC49" s="16"/>
      <c r="ALD49" s="16"/>
      <c r="ALE49" s="16"/>
      <c r="ALF49" s="16"/>
      <c r="ALG49" s="16"/>
      <c r="ALH49" s="16"/>
      <c r="ALI49" s="16"/>
      <c r="ALJ49" s="16"/>
      <c r="ALK49" s="16"/>
      <c r="ALL49" s="16"/>
      <c r="ALM49" s="16"/>
      <c r="ALN49" s="16"/>
      <c r="ALO49" s="16"/>
      <c r="ALP49" s="16"/>
      <c r="ALQ49" s="16"/>
      <c r="ALR49" s="16"/>
      <c r="ALS49" s="16"/>
      <c r="ALT49" s="16"/>
      <c r="ALU49" s="16"/>
      <c r="ALV49" s="16"/>
      <c r="ALW49" s="16"/>
      <c r="ALX49" s="16"/>
      <c r="ALY49" s="16"/>
      <c r="ALZ49" s="16"/>
      <c r="AMA49" s="16"/>
      <c r="AMB49" s="16"/>
      <c r="AMC49" s="16"/>
      <c r="AMD49" s="16"/>
      <c r="AME49" s="16"/>
      <c r="AMF49" s="16"/>
      <c r="AMG49" s="16"/>
      <c r="AMH49" s="16"/>
      <c r="AMI49" s="16"/>
      <c r="AMJ49" s="16"/>
      <c r="AMK49" s="16"/>
      <c r="AML49" s="16"/>
      <c r="AMM49" s="16"/>
      <c r="AMN49" s="16"/>
      <c r="AMO49" s="16"/>
      <c r="AMP49" s="16"/>
      <c r="AMQ49" s="16"/>
      <c r="AMR49" s="16"/>
      <c r="AMS49" s="16"/>
      <c r="AMT49" s="16"/>
      <c r="AMU49" s="16"/>
      <c r="AMV49" s="16"/>
      <c r="AMW49" s="16"/>
      <c r="AMX49" s="16"/>
      <c r="AMY49" s="16"/>
      <c r="AMZ49" s="16"/>
      <c r="ANA49" s="16"/>
      <c r="ANB49" s="16"/>
      <c r="ANC49" s="16"/>
      <c r="AND49" s="16"/>
      <c r="ANE49" s="16"/>
      <c r="ANF49" s="16"/>
      <c r="ANG49" s="16"/>
      <c r="ANH49" s="16"/>
      <c r="ANI49" s="16"/>
      <c r="ANJ49" s="16"/>
      <c r="ANK49" s="16"/>
      <c r="ANL49" s="16"/>
      <c r="ANM49" s="16"/>
      <c r="ANN49" s="16"/>
      <c r="ANO49" s="16"/>
      <c r="ANP49" s="16"/>
      <c r="ANQ49" s="16"/>
      <c r="ANR49" s="16"/>
      <c r="ANS49" s="16"/>
      <c r="ANT49" s="16"/>
      <c r="ANU49" s="16"/>
      <c r="ANV49" s="16"/>
      <c r="ANW49" s="16"/>
      <c r="ANX49" s="16"/>
      <c r="ANY49" s="16"/>
      <c r="ANZ49" s="16"/>
      <c r="AOA49" s="16"/>
      <c r="AOB49" s="16"/>
      <c r="AOC49" s="16"/>
      <c r="AOD49" s="16"/>
      <c r="AOE49" s="16"/>
      <c r="AOF49" s="16"/>
      <c r="AOG49" s="16"/>
      <c r="AOH49" s="16"/>
      <c r="AOI49" s="16"/>
      <c r="AOJ49" s="16"/>
      <c r="AOK49" s="16"/>
      <c r="AOL49" s="16"/>
      <c r="AOM49" s="16"/>
      <c r="AON49" s="16"/>
      <c r="AOO49" s="16"/>
      <c r="AOP49" s="16"/>
      <c r="AOQ49" s="16"/>
      <c r="AOR49" s="16"/>
      <c r="AOS49" s="16"/>
      <c r="AOT49" s="16"/>
      <c r="AOU49" s="16"/>
      <c r="AOV49" s="16"/>
      <c r="AOW49" s="16"/>
      <c r="AOX49" s="16"/>
      <c r="AOY49" s="16"/>
      <c r="AOZ49" s="16"/>
      <c r="APA49" s="16"/>
      <c r="APB49" s="16"/>
      <c r="APC49" s="16"/>
      <c r="APD49" s="16"/>
      <c r="APE49" s="16"/>
      <c r="APF49" s="16"/>
      <c r="APG49" s="16"/>
      <c r="APH49" s="16"/>
      <c r="API49" s="16"/>
      <c r="APJ49" s="16"/>
      <c r="APK49" s="16"/>
      <c r="APL49" s="16"/>
      <c r="APM49" s="16"/>
      <c r="APN49" s="16"/>
      <c r="APO49" s="16"/>
      <c r="APP49" s="16"/>
      <c r="APQ49" s="16"/>
      <c r="APR49" s="16"/>
      <c r="APS49" s="16"/>
      <c r="APT49" s="16"/>
      <c r="APU49" s="16"/>
      <c r="APV49" s="16"/>
      <c r="APW49" s="16"/>
      <c r="APX49" s="16"/>
      <c r="APY49" s="16"/>
      <c r="APZ49" s="16"/>
      <c r="AQA49" s="16"/>
      <c r="AQB49" s="16"/>
      <c r="AQC49" s="16"/>
      <c r="AQD49" s="16"/>
      <c r="AQE49" s="16"/>
      <c r="AQF49" s="16"/>
      <c r="AQG49" s="16"/>
      <c r="AQH49" s="16"/>
      <c r="AQI49" s="16"/>
      <c r="AQJ49" s="16"/>
      <c r="AQK49" s="16"/>
      <c r="AQL49" s="16"/>
      <c r="AQM49" s="16"/>
      <c r="AQN49" s="16"/>
      <c r="AQO49" s="16"/>
      <c r="AQP49" s="16"/>
      <c r="AQQ49" s="16"/>
      <c r="AQR49" s="16"/>
      <c r="AQS49" s="16"/>
      <c r="AQT49" s="16"/>
      <c r="AQU49" s="16"/>
      <c r="AQV49" s="16"/>
      <c r="AQW49" s="16"/>
      <c r="AQX49" s="16"/>
      <c r="AQY49" s="16"/>
      <c r="AQZ49" s="16"/>
      <c r="ARA49" s="16"/>
      <c r="ARB49" s="16"/>
      <c r="ARC49" s="16"/>
      <c r="ARD49" s="16"/>
      <c r="ARE49" s="16"/>
      <c r="ARF49" s="16"/>
      <c r="ARG49" s="16"/>
      <c r="ARH49" s="16"/>
      <c r="ARI49" s="16"/>
      <c r="ARJ49" s="16"/>
      <c r="ARK49" s="16"/>
      <c r="ARL49" s="16"/>
      <c r="ARM49" s="16"/>
      <c r="ARN49" s="16"/>
      <c r="ARO49" s="16"/>
      <c r="ARP49" s="16"/>
      <c r="ARQ49" s="16"/>
      <c r="ARR49" s="16"/>
      <c r="ARS49" s="16"/>
      <c r="ART49" s="16"/>
      <c r="ARU49" s="16"/>
      <c r="ARV49" s="16"/>
      <c r="ARW49" s="16"/>
      <c r="ARX49" s="16"/>
      <c r="ARY49" s="16"/>
      <c r="ARZ49" s="16"/>
      <c r="ASA49" s="16"/>
      <c r="ASB49" s="16"/>
      <c r="ASC49" s="16"/>
      <c r="ASD49" s="16"/>
      <c r="ASE49" s="16"/>
      <c r="ASF49" s="16"/>
      <c r="ASG49" s="16"/>
      <c r="ASH49" s="16"/>
      <c r="ASI49" s="16"/>
      <c r="ASJ49" s="16"/>
      <c r="ASK49" s="16"/>
      <c r="ASL49" s="16"/>
      <c r="ASM49" s="16"/>
      <c r="ASN49" s="16"/>
      <c r="ASO49" s="16"/>
      <c r="ASP49" s="16"/>
      <c r="ASQ49" s="16"/>
      <c r="ASR49" s="16"/>
      <c r="ASS49" s="16"/>
      <c r="AST49" s="16"/>
      <c r="ASU49" s="16"/>
      <c r="ASV49" s="16"/>
      <c r="ASW49" s="16"/>
      <c r="ASX49" s="16"/>
      <c r="ASY49" s="16"/>
      <c r="ASZ49" s="16"/>
      <c r="ATA49" s="16"/>
      <c r="ATB49" s="16"/>
      <c r="ATC49" s="16"/>
      <c r="ATD49" s="16"/>
      <c r="ATE49" s="16"/>
      <c r="ATF49" s="16"/>
      <c r="ATG49" s="16"/>
      <c r="ATH49" s="16"/>
      <c r="ATI49" s="16"/>
      <c r="ATJ49" s="16"/>
      <c r="ATK49" s="16"/>
      <c r="ATL49" s="16"/>
      <c r="ATM49" s="16"/>
      <c r="ATN49" s="16"/>
      <c r="ATO49" s="16"/>
      <c r="ATP49" s="16"/>
      <c r="ATQ49" s="16"/>
      <c r="ATR49" s="16"/>
      <c r="ATS49" s="16"/>
      <c r="ATT49" s="16"/>
      <c r="ATU49" s="16"/>
      <c r="ATV49" s="16"/>
      <c r="ATW49" s="16"/>
      <c r="ATX49" s="16"/>
      <c r="ATY49" s="16"/>
      <c r="ATZ49" s="16"/>
      <c r="AUA49" s="16"/>
      <c r="AUB49" s="16"/>
      <c r="AUC49" s="16"/>
      <c r="AUD49" s="16"/>
      <c r="AUE49" s="16"/>
      <c r="AUF49" s="16"/>
      <c r="AUG49" s="16"/>
      <c r="AUH49" s="16"/>
      <c r="AUI49" s="16"/>
      <c r="AUJ49" s="16"/>
      <c r="AUK49" s="16"/>
      <c r="AUL49" s="16"/>
      <c r="AUM49" s="16"/>
      <c r="AUN49" s="16"/>
      <c r="AUO49" s="16"/>
      <c r="AUP49" s="16"/>
      <c r="AUQ49" s="16"/>
      <c r="AUR49" s="16"/>
      <c r="AUS49" s="16"/>
      <c r="AUT49" s="16"/>
      <c r="AUU49" s="16"/>
      <c r="AUV49" s="16"/>
      <c r="AUW49" s="16"/>
      <c r="AUX49" s="16"/>
      <c r="AUY49" s="16"/>
      <c r="AUZ49" s="16"/>
      <c r="AVA49" s="16"/>
      <c r="AVB49" s="16"/>
      <c r="AVC49" s="16"/>
      <c r="AVD49" s="16"/>
      <c r="AVE49" s="16"/>
      <c r="AVF49" s="16"/>
      <c r="AVG49" s="16"/>
      <c r="AVH49" s="16"/>
      <c r="AVI49" s="16"/>
      <c r="AVJ49" s="16"/>
      <c r="AVK49" s="16"/>
      <c r="AVL49" s="16"/>
      <c r="AVM49" s="16"/>
      <c r="AVN49" s="16"/>
      <c r="AVO49" s="16"/>
      <c r="AVP49" s="16"/>
      <c r="AVQ49" s="16"/>
      <c r="AVR49" s="16"/>
      <c r="AVS49" s="16"/>
      <c r="AVT49" s="16"/>
      <c r="AVU49" s="16"/>
      <c r="AVV49" s="16"/>
      <c r="AVW49" s="16"/>
      <c r="AVX49" s="16"/>
      <c r="AVY49" s="16"/>
      <c r="AVZ49" s="16"/>
      <c r="AWA49" s="16"/>
      <c r="AWB49" s="16"/>
      <c r="AWC49" s="16"/>
      <c r="AWD49" s="16"/>
      <c r="AWE49" s="16"/>
      <c r="AWF49" s="16"/>
      <c r="AWG49" s="16"/>
      <c r="AWH49" s="16"/>
      <c r="AWI49" s="16"/>
      <c r="AWJ49" s="16"/>
      <c r="AWK49" s="16"/>
      <c r="AWL49" s="16"/>
      <c r="AWM49" s="16"/>
      <c r="AWN49" s="16"/>
      <c r="AWO49" s="16"/>
      <c r="AWP49" s="16"/>
      <c r="AWQ49" s="16"/>
      <c r="AWR49" s="16"/>
      <c r="AWS49" s="16"/>
      <c r="AWT49" s="16"/>
      <c r="AWU49" s="16"/>
      <c r="AWV49" s="16"/>
      <c r="AWW49" s="16"/>
      <c r="AWX49" s="16"/>
      <c r="AWY49" s="16"/>
      <c r="AWZ49" s="16"/>
      <c r="AXA49" s="16"/>
      <c r="AXB49" s="16"/>
      <c r="AXC49" s="16"/>
      <c r="AXD49" s="16"/>
      <c r="AXE49" s="16"/>
      <c r="AXF49" s="16"/>
      <c r="AXG49" s="16"/>
      <c r="AXH49" s="16"/>
      <c r="AXI49" s="16"/>
      <c r="AXJ49" s="16"/>
      <c r="AXK49" s="16"/>
      <c r="AXL49" s="16"/>
      <c r="AXM49" s="16"/>
      <c r="AXN49" s="16"/>
      <c r="AXO49" s="16"/>
      <c r="AXP49" s="16"/>
      <c r="AXQ49" s="16"/>
      <c r="AXR49" s="16"/>
      <c r="AXS49" s="16"/>
      <c r="AXT49" s="16"/>
      <c r="AXU49" s="16"/>
      <c r="AXV49" s="16"/>
      <c r="AXW49" s="16"/>
      <c r="AXX49" s="16"/>
      <c r="AXY49" s="16"/>
      <c r="AXZ49" s="16"/>
      <c r="AYA49" s="16"/>
      <c r="AYB49" s="16"/>
      <c r="AYC49" s="16"/>
      <c r="AYD49" s="16"/>
      <c r="AYE49" s="16"/>
      <c r="AYF49" s="16"/>
      <c r="AYG49" s="16"/>
      <c r="AYH49" s="16"/>
      <c r="AYI49" s="16"/>
      <c r="AYJ49" s="16"/>
      <c r="AYK49" s="16"/>
      <c r="AYL49" s="16"/>
      <c r="AYM49" s="16"/>
      <c r="AYN49" s="16"/>
      <c r="AYO49" s="16"/>
      <c r="AYP49" s="16"/>
      <c r="AYQ49" s="16"/>
      <c r="AYR49" s="16"/>
      <c r="AYS49" s="16"/>
      <c r="AYT49" s="16"/>
      <c r="AYU49" s="16"/>
      <c r="AYV49" s="16"/>
      <c r="AYW49" s="16"/>
      <c r="AYX49" s="16"/>
      <c r="AYY49" s="16"/>
      <c r="AYZ49" s="16"/>
      <c r="AZA49" s="16"/>
      <c r="AZB49" s="16"/>
      <c r="AZC49" s="16"/>
      <c r="AZD49" s="16"/>
      <c r="AZE49" s="16"/>
      <c r="AZF49" s="16"/>
      <c r="AZG49" s="16"/>
      <c r="AZH49" s="16"/>
      <c r="AZI49" s="16"/>
      <c r="AZJ49" s="16"/>
      <c r="AZK49" s="16"/>
      <c r="AZL49" s="16"/>
      <c r="AZM49" s="16"/>
      <c r="AZN49" s="16"/>
      <c r="AZO49" s="16"/>
      <c r="AZP49" s="16"/>
      <c r="AZQ49" s="16"/>
      <c r="AZR49" s="16"/>
      <c r="AZS49" s="16"/>
      <c r="AZT49" s="16"/>
      <c r="AZU49" s="16"/>
      <c r="AZV49" s="16"/>
      <c r="AZW49" s="16"/>
      <c r="AZX49" s="16"/>
      <c r="AZY49" s="16"/>
      <c r="AZZ49" s="16"/>
      <c r="BAA49" s="16"/>
      <c r="BAB49" s="16"/>
      <c r="BAC49" s="16"/>
      <c r="BAD49" s="16"/>
      <c r="BAE49" s="16"/>
      <c r="BAF49" s="16"/>
      <c r="BAG49" s="16"/>
      <c r="BAH49" s="16"/>
      <c r="BAI49" s="16"/>
      <c r="BAJ49" s="16"/>
      <c r="BAK49" s="16"/>
      <c r="BAL49" s="16"/>
      <c r="BAM49" s="16"/>
      <c r="BAN49" s="16"/>
      <c r="BAO49" s="16"/>
      <c r="BAP49" s="16"/>
      <c r="BAQ49" s="16"/>
      <c r="BAR49" s="16"/>
      <c r="BAS49" s="16"/>
      <c r="BAT49" s="16"/>
      <c r="BAU49" s="16"/>
      <c r="BAV49" s="16"/>
      <c r="BAW49" s="16"/>
      <c r="BAX49" s="16"/>
      <c r="BAY49" s="16"/>
      <c r="BAZ49" s="16"/>
      <c r="BBA49" s="16"/>
      <c r="BBB49" s="16"/>
      <c r="BBC49" s="16"/>
      <c r="BBD49" s="16"/>
      <c r="BBE49" s="16"/>
      <c r="BBF49" s="16"/>
      <c r="BBG49" s="16"/>
      <c r="BBH49" s="16"/>
      <c r="BBI49" s="16"/>
      <c r="BBJ49" s="16"/>
      <c r="BBK49" s="16"/>
      <c r="BBL49" s="16"/>
      <c r="BBM49" s="16"/>
      <c r="BBN49" s="16"/>
      <c r="BBO49" s="16"/>
      <c r="BBP49" s="16"/>
      <c r="BBQ49" s="16"/>
      <c r="BBR49" s="16"/>
      <c r="BBS49" s="16"/>
      <c r="BBT49" s="16"/>
      <c r="BBU49" s="16"/>
      <c r="BBV49" s="16"/>
      <c r="BBW49" s="16"/>
      <c r="BBX49" s="16"/>
      <c r="BBY49" s="16"/>
      <c r="BBZ49" s="16"/>
      <c r="BCA49" s="16"/>
      <c r="BCB49" s="16"/>
      <c r="BCC49" s="16"/>
      <c r="BCD49" s="16"/>
      <c r="BCE49" s="16"/>
      <c r="BCF49" s="16"/>
      <c r="BCG49" s="16"/>
      <c r="BCH49" s="16"/>
      <c r="BCI49" s="16"/>
      <c r="BCJ49" s="16"/>
      <c r="BCK49" s="16"/>
      <c r="BCL49" s="16"/>
      <c r="BCM49" s="16"/>
      <c r="BCN49" s="16"/>
      <c r="BCO49" s="16"/>
      <c r="BCP49" s="16"/>
      <c r="BCQ49" s="16"/>
      <c r="BCR49" s="16"/>
      <c r="BCS49" s="16"/>
      <c r="BCT49" s="16"/>
      <c r="BCU49" s="16"/>
      <c r="BCV49" s="16"/>
      <c r="BCW49" s="16"/>
      <c r="BCX49" s="16"/>
      <c r="BCY49" s="16"/>
      <c r="BCZ49" s="16"/>
      <c r="BDA49" s="16"/>
      <c r="BDB49" s="16"/>
      <c r="BDC49" s="16"/>
      <c r="BDD49" s="16"/>
      <c r="BDE49" s="16"/>
      <c r="BDF49" s="16"/>
      <c r="BDG49" s="16"/>
      <c r="BDH49" s="16"/>
      <c r="BDI49" s="16"/>
      <c r="BDJ49" s="16"/>
      <c r="BDK49" s="16"/>
      <c r="BDL49" s="16"/>
      <c r="BDM49" s="16"/>
      <c r="BDN49" s="16"/>
      <c r="BDO49" s="16"/>
      <c r="BDP49" s="16"/>
      <c r="BDQ49" s="16"/>
      <c r="BDR49" s="16"/>
      <c r="BDS49" s="16"/>
      <c r="BDT49" s="16"/>
      <c r="BDU49" s="16"/>
      <c r="BDV49" s="16"/>
      <c r="BDW49" s="16"/>
      <c r="BDX49" s="16"/>
      <c r="BDY49" s="16"/>
      <c r="BDZ49" s="16"/>
      <c r="BEA49" s="16"/>
      <c r="BEB49" s="16"/>
      <c r="BEC49" s="16"/>
      <c r="BED49" s="16"/>
      <c r="BEE49" s="16"/>
      <c r="BEF49" s="16"/>
      <c r="BEG49" s="16"/>
      <c r="BEH49" s="16"/>
      <c r="BEI49" s="16"/>
      <c r="BEJ49" s="16"/>
      <c r="BEK49" s="16"/>
      <c r="BEL49" s="16"/>
      <c r="BEM49" s="16"/>
      <c r="BEN49" s="16"/>
      <c r="BEO49" s="16"/>
      <c r="BEP49" s="16"/>
      <c r="BEQ49" s="16"/>
      <c r="BER49" s="16"/>
      <c r="BES49" s="16"/>
      <c r="BET49" s="16"/>
      <c r="BEU49" s="16"/>
      <c r="BEV49" s="16"/>
      <c r="BEW49" s="16"/>
      <c r="BEX49" s="16"/>
      <c r="BEY49" s="16"/>
      <c r="BEZ49" s="16"/>
      <c r="BFA49" s="16"/>
      <c r="BFB49" s="16"/>
      <c r="BFC49" s="16"/>
      <c r="BFD49" s="16"/>
      <c r="BFE49" s="16"/>
      <c r="BFF49" s="16"/>
      <c r="BFG49" s="16"/>
      <c r="BFH49" s="16"/>
      <c r="BFI49" s="16"/>
      <c r="BFJ49" s="16"/>
      <c r="BFK49" s="16"/>
      <c r="BFL49" s="16"/>
      <c r="BFM49" s="16"/>
      <c r="BFN49" s="16"/>
      <c r="BFO49" s="16"/>
      <c r="BFP49" s="16"/>
      <c r="BFQ49" s="16"/>
      <c r="BFR49" s="16"/>
      <c r="BFS49" s="16"/>
      <c r="BFT49" s="16"/>
      <c r="BFU49" s="16"/>
      <c r="BFV49" s="16"/>
      <c r="BFW49" s="16"/>
      <c r="BFX49" s="16"/>
      <c r="BFY49" s="16"/>
      <c r="BFZ49" s="16"/>
      <c r="BGA49" s="16"/>
      <c r="BGB49" s="16"/>
      <c r="BGC49" s="16"/>
      <c r="BGD49" s="16"/>
      <c r="BGE49" s="16"/>
      <c r="BGF49" s="16"/>
      <c r="BGG49" s="16"/>
      <c r="BGH49" s="16"/>
      <c r="BGI49" s="16"/>
      <c r="BGJ49" s="16"/>
      <c r="BGK49" s="16"/>
      <c r="BGL49" s="16"/>
      <c r="BGM49" s="16"/>
      <c r="BGN49" s="16"/>
      <c r="BGO49" s="16"/>
      <c r="BGP49" s="16"/>
      <c r="BGQ49" s="16"/>
      <c r="BGR49" s="16"/>
      <c r="BGS49" s="16"/>
      <c r="BGT49" s="16"/>
      <c r="BGU49" s="16"/>
      <c r="BGV49" s="16"/>
      <c r="BGW49" s="16"/>
      <c r="BGX49" s="16"/>
      <c r="BGY49" s="16"/>
      <c r="BGZ49" s="16"/>
      <c r="BHA49" s="16"/>
      <c r="BHB49" s="16"/>
      <c r="BHC49" s="16"/>
      <c r="BHD49" s="16"/>
      <c r="BHE49" s="16"/>
      <c r="BHF49" s="16"/>
      <c r="BHG49" s="16"/>
      <c r="BHH49" s="16"/>
      <c r="BHI49" s="16"/>
      <c r="BHJ49" s="16"/>
      <c r="BHK49" s="16"/>
      <c r="BHL49" s="16"/>
      <c r="BHM49" s="16"/>
      <c r="BHN49" s="16"/>
      <c r="BHO49" s="16"/>
      <c r="BHP49" s="16"/>
      <c r="BHQ49" s="16"/>
      <c r="BHR49" s="16"/>
      <c r="BHS49" s="16"/>
      <c r="BHT49" s="16"/>
      <c r="BHU49" s="16"/>
      <c r="BHV49" s="16"/>
      <c r="BHW49" s="16"/>
      <c r="BHX49" s="16"/>
      <c r="BHY49" s="16"/>
      <c r="BHZ49" s="16"/>
      <c r="BIA49" s="16"/>
      <c r="BIB49" s="16"/>
      <c r="BIC49" s="16"/>
      <c r="BID49" s="16"/>
      <c r="BIE49" s="16"/>
      <c r="BIF49" s="16"/>
      <c r="BIG49" s="16"/>
      <c r="BIH49" s="16"/>
      <c r="BII49" s="16"/>
      <c r="BIJ49" s="16"/>
      <c r="BIK49" s="16"/>
      <c r="BIL49" s="16"/>
      <c r="BIM49" s="16"/>
      <c r="BIN49" s="16"/>
      <c r="BIO49" s="16"/>
      <c r="BIP49" s="16"/>
      <c r="BIQ49" s="16"/>
      <c r="BIR49" s="16"/>
      <c r="BIS49" s="16"/>
      <c r="BIT49" s="16"/>
      <c r="BIU49" s="16"/>
      <c r="BIV49" s="16"/>
      <c r="BIW49" s="16"/>
      <c r="BIX49" s="16"/>
      <c r="BIY49" s="16"/>
      <c r="BIZ49" s="16"/>
      <c r="BJA49" s="16"/>
      <c r="BJB49" s="16"/>
      <c r="BJC49" s="16"/>
      <c r="BJD49" s="16"/>
      <c r="BJE49" s="16"/>
      <c r="BJF49" s="16"/>
      <c r="BJG49" s="16"/>
      <c r="BJH49" s="16"/>
      <c r="BJI49" s="16"/>
      <c r="BJJ49" s="16"/>
      <c r="BJK49" s="16"/>
      <c r="BJL49" s="16"/>
      <c r="BJM49" s="16"/>
      <c r="BJN49" s="16"/>
      <c r="BJO49" s="16"/>
      <c r="BJP49" s="16"/>
      <c r="BJQ49" s="16"/>
      <c r="BJR49" s="16"/>
      <c r="BJS49" s="16"/>
      <c r="BJT49" s="16"/>
      <c r="BJU49" s="16"/>
      <c r="BJV49" s="16"/>
      <c r="BJW49" s="16"/>
      <c r="BJX49" s="16"/>
      <c r="BJY49" s="16"/>
      <c r="BJZ49" s="16"/>
      <c r="BKA49" s="16"/>
      <c r="BKB49" s="16"/>
      <c r="BKC49" s="16"/>
      <c r="BKD49" s="16"/>
      <c r="BKE49" s="16"/>
      <c r="BKF49" s="16"/>
      <c r="BKG49" s="16"/>
      <c r="BKH49" s="16"/>
      <c r="BKI49" s="16"/>
      <c r="BKJ49" s="16"/>
      <c r="BKK49" s="16"/>
      <c r="BKL49" s="16"/>
      <c r="BKM49" s="16"/>
      <c r="BKN49" s="16"/>
      <c r="BKO49" s="16"/>
      <c r="BKP49" s="16"/>
      <c r="BKQ49" s="16"/>
      <c r="BKR49" s="16"/>
      <c r="BKS49" s="16"/>
      <c r="BKT49" s="16"/>
      <c r="BKU49" s="16"/>
      <c r="BKV49" s="16"/>
      <c r="BKW49" s="16"/>
      <c r="BKX49" s="16"/>
      <c r="BKY49" s="16"/>
      <c r="BKZ49" s="16"/>
      <c r="BLA49" s="16"/>
      <c r="BLB49" s="16"/>
      <c r="BLC49" s="16"/>
      <c r="BLD49" s="16"/>
      <c r="BLE49" s="16"/>
      <c r="BLF49" s="16"/>
      <c r="BLG49" s="16"/>
      <c r="BLH49" s="16"/>
      <c r="BLI49" s="16"/>
      <c r="BLJ49" s="16"/>
      <c r="BLK49" s="16"/>
      <c r="BLL49" s="16"/>
      <c r="BLM49" s="16"/>
      <c r="BLN49" s="16"/>
      <c r="BLO49" s="16"/>
      <c r="BLP49" s="16"/>
      <c r="BLQ49" s="16"/>
      <c r="BLR49" s="16"/>
      <c r="BLS49" s="16"/>
      <c r="BLT49" s="16"/>
      <c r="BLU49" s="16"/>
      <c r="BLV49" s="16"/>
      <c r="BLW49" s="16"/>
      <c r="BLX49" s="16"/>
      <c r="BLY49" s="16"/>
      <c r="BLZ49" s="16"/>
      <c r="BMA49" s="16"/>
      <c r="BMB49" s="16"/>
      <c r="BMC49" s="16"/>
      <c r="BMD49" s="16"/>
      <c r="BME49" s="16"/>
      <c r="BMF49" s="16"/>
      <c r="BMG49" s="16"/>
      <c r="BMH49" s="16"/>
      <c r="BMI49" s="16"/>
      <c r="BMJ49" s="16"/>
      <c r="BMK49" s="16"/>
      <c r="BML49" s="16"/>
      <c r="BMM49" s="16"/>
      <c r="BMN49" s="16"/>
      <c r="BMO49" s="16"/>
      <c r="BMP49" s="16"/>
      <c r="BMQ49" s="16"/>
      <c r="BMR49" s="16"/>
      <c r="BMS49" s="16"/>
      <c r="BMT49" s="16"/>
      <c r="BMU49" s="16"/>
      <c r="BMV49" s="16"/>
      <c r="BMW49" s="16"/>
      <c r="BMX49" s="16"/>
      <c r="BMY49" s="16"/>
      <c r="BMZ49" s="16"/>
      <c r="BNA49" s="16"/>
      <c r="BNB49" s="16"/>
      <c r="BNC49" s="16"/>
      <c r="BND49" s="16"/>
      <c r="BNE49" s="16"/>
      <c r="BNF49" s="16"/>
      <c r="BNG49" s="16"/>
      <c r="BNH49" s="16"/>
      <c r="BNI49" s="16"/>
      <c r="BNJ49" s="16"/>
      <c r="BNK49" s="16"/>
      <c r="BNL49" s="16"/>
      <c r="BNM49" s="16"/>
      <c r="BNN49" s="16"/>
      <c r="BNO49" s="16"/>
      <c r="BNP49" s="16"/>
      <c r="BNQ49" s="16"/>
      <c r="BNR49" s="16"/>
      <c r="BNS49" s="16"/>
      <c r="BNT49" s="16"/>
      <c r="BNU49" s="16"/>
      <c r="BNV49" s="16"/>
      <c r="BNW49" s="16"/>
      <c r="BNX49" s="16"/>
      <c r="BNY49" s="16"/>
      <c r="BNZ49" s="16"/>
      <c r="BOA49" s="16"/>
      <c r="BOB49" s="16"/>
      <c r="BOC49" s="16"/>
      <c r="BOD49" s="16"/>
      <c r="BOE49" s="16"/>
      <c r="BOF49" s="16"/>
      <c r="BOG49" s="16"/>
      <c r="BOH49" s="16"/>
      <c r="BOI49" s="16"/>
      <c r="BOJ49" s="16"/>
      <c r="BOK49" s="16"/>
      <c r="BOL49" s="16"/>
      <c r="BOM49" s="16"/>
      <c r="BON49" s="16"/>
      <c r="BOO49" s="16"/>
      <c r="BOP49" s="16"/>
      <c r="BOQ49" s="16"/>
      <c r="BOR49" s="16"/>
      <c r="BOS49" s="16"/>
      <c r="BOT49" s="16"/>
      <c r="BOU49" s="16"/>
      <c r="BOV49" s="16"/>
      <c r="BOW49" s="16"/>
      <c r="BOX49" s="16"/>
      <c r="BOY49" s="16"/>
      <c r="BOZ49" s="16"/>
      <c r="BPA49" s="16"/>
      <c r="BPB49" s="16"/>
      <c r="BPC49" s="16"/>
      <c r="BPD49" s="16"/>
      <c r="BPE49" s="16"/>
      <c r="BPF49" s="16"/>
      <c r="BPG49" s="16"/>
      <c r="BPH49" s="16"/>
      <c r="BPI49" s="16"/>
      <c r="BPJ49" s="16"/>
      <c r="BPK49" s="16"/>
      <c r="BPL49" s="16"/>
      <c r="BPM49" s="16"/>
      <c r="BPN49" s="16"/>
      <c r="BPO49" s="16"/>
      <c r="BPP49" s="16"/>
      <c r="BPQ49" s="16"/>
      <c r="BPR49" s="16"/>
      <c r="BPS49" s="16"/>
      <c r="BPT49" s="16"/>
      <c r="BPU49" s="16"/>
      <c r="BPV49" s="16"/>
      <c r="BPW49" s="16"/>
      <c r="BPX49" s="16"/>
      <c r="BPY49" s="16"/>
      <c r="BPZ49" s="16"/>
      <c r="BQA49" s="16"/>
      <c r="BQB49" s="16"/>
      <c r="BQC49" s="16"/>
      <c r="BQD49" s="16"/>
      <c r="BQE49" s="16"/>
      <c r="BQF49" s="16"/>
      <c r="BQG49" s="16"/>
      <c r="BQH49" s="16"/>
      <c r="BQI49" s="16"/>
      <c r="BQJ49" s="16"/>
      <c r="BQK49" s="16"/>
      <c r="BQL49" s="16"/>
      <c r="BQM49" s="16"/>
      <c r="BQN49" s="16"/>
      <c r="BQO49" s="16"/>
      <c r="BQP49" s="16"/>
      <c r="BQQ49" s="16"/>
      <c r="BQR49" s="16"/>
      <c r="BQS49" s="16"/>
      <c r="BQT49" s="16"/>
      <c r="BQU49" s="16"/>
      <c r="BQV49" s="16"/>
      <c r="BQW49" s="16"/>
      <c r="BQX49" s="16"/>
      <c r="BQY49" s="16"/>
      <c r="BQZ49" s="16"/>
      <c r="BRA49" s="16"/>
      <c r="BRB49" s="16"/>
      <c r="BRC49" s="16"/>
      <c r="BRD49" s="16"/>
      <c r="BRE49" s="16"/>
      <c r="BRF49" s="16"/>
      <c r="BRG49" s="16"/>
      <c r="BRH49" s="16"/>
      <c r="BRI49" s="16"/>
      <c r="BRJ49" s="16"/>
      <c r="BRK49" s="16"/>
      <c r="BRL49" s="16"/>
      <c r="BRM49" s="16"/>
      <c r="BRN49" s="16"/>
      <c r="BRO49" s="16"/>
      <c r="BRP49" s="16"/>
      <c r="BRQ49" s="16"/>
      <c r="BRR49" s="16"/>
      <c r="BRS49" s="16"/>
      <c r="BRT49" s="16"/>
      <c r="BRU49" s="16"/>
      <c r="BRV49" s="16"/>
      <c r="BRW49" s="16"/>
      <c r="BRX49" s="16"/>
      <c r="BRY49" s="16"/>
      <c r="BRZ49" s="16"/>
      <c r="BSA49" s="16"/>
      <c r="BSB49" s="16"/>
      <c r="BSC49" s="16"/>
      <c r="BSD49" s="16"/>
      <c r="BSE49" s="16"/>
      <c r="BSF49" s="16"/>
      <c r="BSG49" s="16"/>
      <c r="BSH49" s="16"/>
      <c r="BSI49" s="16"/>
      <c r="BSJ49" s="16"/>
      <c r="BSK49" s="16"/>
      <c r="BSL49" s="16"/>
      <c r="BSM49" s="16"/>
      <c r="BSN49" s="16"/>
      <c r="BSO49" s="16"/>
      <c r="BSP49" s="16"/>
      <c r="BSQ49" s="16"/>
      <c r="BSR49" s="16"/>
      <c r="BSS49" s="16"/>
      <c r="BST49" s="16"/>
      <c r="BSU49" s="16"/>
      <c r="BSV49" s="16"/>
      <c r="BSW49" s="16"/>
      <c r="BSX49" s="16"/>
      <c r="BSY49" s="16"/>
      <c r="BSZ49" s="16"/>
      <c r="BTA49" s="16"/>
      <c r="BTB49" s="16"/>
      <c r="BTC49" s="16"/>
      <c r="BTD49" s="16"/>
      <c r="BTE49" s="16"/>
      <c r="BTF49" s="16"/>
      <c r="BTG49" s="16"/>
      <c r="BTH49" s="16"/>
      <c r="BTI49" s="16"/>
      <c r="BTJ49" s="16"/>
      <c r="BTK49" s="16"/>
      <c r="BTL49" s="16"/>
      <c r="BTM49" s="16"/>
      <c r="BTN49" s="16"/>
      <c r="BTO49" s="16"/>
      <c r="BTP49" s="16"/>
      <c r="BTQ49" s="16"/>
      <c r="BTR49" s="16"/>
      <c r="BTS49" s="16"/>
      <c r="BTT49" s="16"/>
      <c r="BTU49" s="16"/>
      <c r="BTV49" s="16"/>
      <c r="BTW49" s="16"/>
      <c r="BTX49" s="16"/>
      <c r="BTY49" s="16"/>
      <c r="BTZ49" s="16"/>
      <c r="BUA49" s="16"/>
      <c r="BUB49" s="16"/>
      <c r="BUC49" s="16"/>
      <c r="BUD49" s="16"/>
      <c r="BUE49" s="16"/>
      <c r="BUF49" s="16"/>
      <c r="BUG49" s="16"/>
      <c r="BUH49" s="16"/>
      <c r="BUI49" s="16"/>
      <c r="BUJ49" s="16"/>
      <c r="BUK49" s="16"/>
      <c r="BUL49" s="16"/>
      <c r="BUM49" s="16"/>
      <c r="BUN49" s="16"/>
      <c r="BUO49" s="16"/>
      <c r="BUP49" s="16"/>
      <c r="BUQ49" s="16"/>
      <c r="BUR49" s="16"/>
      <c r="BUS49" s="16"/>
      <c r="BUT49" s="16"/>
      <c r="BUU49" s="16"/>
      <c r="BUV49" s="16"/>
      <c r="BUW49" s="16"/>
      <c r="BUX49" s="16"/>
      <c r="BUY49" s="16"/>
      <c r="BUZ49" s="16"/>
      <c r="BVA49" s="16"/>
      <c r="BVB49" s="16"/>
      <c r="BVC49" s="16"/>
      <c r="BVD49" s="16"/>
      <c r="BVE49" s="16"/>
      <c r="BVF49" s="16"/>
      <c r="BVG49" s="16"/>
      <c r="BVH49" s="16"/>
      <c r="BVI49" s="16"/>
      <c r="BVJ49" s="16"/>
      <c r="BVK49" s="16"/>
      <c r="BVL49" s="16"/>
      <c r="BVM49" s="16"/>
      <c r="BVN49" s="16"/>
      <c r="BVO49" s="16"/>
      <c r="BVP49" s="16"/>
      <c r="BVQ49" s="16"/>
      <c r="BVR49" s="16"/>
      <c r="BVS49" s="16"/>
      <c r="BVT49" s="16"/>
      <c r="BVU49" s="16"/>
      <c r="BVV49" s="16"/>
      <c r="BVW49" s="16"/>
      <c r="BVX49" s="16"/>
      <c r="BVY49" s="16"/>
      <c r="BVZ49" s="16"/>
      <c r="BWA49" s="16"/>
      <c r="BWB49" s="16"/>
      <c r="BWC49" s="16"/>
      <c r="BWD49" s="16"/>
      <c r="BWE49" s="16"/>
      <c r="BWF49" s="16"/>
      <c r="BWG49" s="16"/>
      <c r="BWH49" s="16"/>
      <c r="BWI49" s="16"/>
      <c r="BWJ49" s="16"/>
      <c r="BWK49" s="16"/>
      <c r="BWL49" s="16"/>
      <c r="BWM49" s="16"/>
      <c r="BWN49" s="16"/>
      <c r="BWO49" s="16"/>
      <c r="BWP49" s="16"/>
      <c r="BWQ49" s="16"/>
      <c r="BWR49" s="16"/>
      <c r="BWS49" s="16"/>
      <c r="BWT49" s="16"/>
      <c r="BWU49" s="16"/>
      <c r="BWV49" s="16"/>
      <c r="BWW49" s="16"/>
      <c r="BWX49" s="16"/>
      <c r="BWY49" s="16"/>
      <c r="BWZ49" s="16"/>
      <c r="BXA49" s="16"/>
      <c r="BXB49" s="16"/>
      <c r="BXC49" s="16"/>
      <c r="BXD49" s="16"/>
      <c r="BXE49" s="16"/>
      <c r="BXF49" s="16"/>
      <c r="BXG49" s="16"/>
      <c r="BXH49" s="16"/>
      <c r="BXI49" s="16"/>
      <c r="BXJ49" s="16"/>
      <c r="BXK49" s="16"/>
      <c r="BXL49" s="16"/>
      <c r="BXM49" s="16"/>
      <c r="BXN49" s="16"/>
      <c r="BXO49" s="16"/>
      <c r="BXP49" s="16"/>
      <c r="BXQ49" s="16"/>
      <c r="BXR49" s="16"/>
      <c r="BXS49" s="16"/>
      <c r="BXT49" s="16"/>
      <c r="BXU49" s="16"/>
      <c r="BXV49" s="16"/>
      <c r="BXW49" s="16"/>
      <c r="BXX49" s="16"/>
      <c r="BXY49" s="16"/>
      <c r="BXZ49" s="16"/>
      <c r="BYA49" s="16"/>
      <c r="BYB49" s="16"/>
      <c r="BYC49" s="16"/>
      <c r="BYD49" s="16"/>
      <c r="BYE49" s="16"/>
      <c r="BYF49" s="16"/>
      <c r="BYG49" s="16"/>
      <c r="BYH49" s="16"/>
      <c r="BYI49" s="16"/>
      <c r="BYJ49" s="16"/>
      <c r="BYK49" s="16"/>
      <c r="BYL49" s="16"/>
      <c r="BYM49" s="16"/>
      <c r="BYN49" s="16"/>
      <c r="BYO49" s="16"/>
      <c r="BYP49" s="16"/>
      <c r="BYQ49" s="16"/>
      <c r="BYR49" s="16"/>
      <c r="BYS49" s="16"/>
      <c r="BYT49" s="16"/>
      <c r="BYU49" s="16"/>
      <c r="BYV49" s="16"/>
      <c r="BYW49" s="16"/>
      <c r="BYX49" s="16"/>
      <c r="BYY49" s="16"/>
      <c r="BYZ49" s="16"/>
      <c r="BZA49" s="16"/>
      <c r="BZB49" s="16"/>
      <c r="BZC49" s="16"/>
      <c r="BZD49" s="16"/>
      <c r="BZE49" s="16"/>
      <c r="BZF49" s="16"/>
      <c r="BZG49" s="16"/>
      <c r="BZH49" s="16"/>
      <c r="BZI49" s="16"/>
      <c r="BZJ49" s="16"/>
      <c r="BZK49" s="16"/>
      <c r="BZL49" s="16"/>
      <c r="BZM49" s="16"/>
      <c r="BZN49" s="16"/>
      <c r="BZO49" s="16"/>
      <c r="BZP49" s="16"/>
      <c r="BZQ49" s="16"/>
      <c r="BZR49" s="16"/>
      <c r="BZS49" s="16"/>
      <c r="BZT49" s="16"/>
      <c r="BZU49" s="16"/>
      <c r="BZV49" s="16"/>
      <c r="BZW49" s="16"/>
      <c r="BZX49" s="16"/>
      <c r="BZY49" s="16"/>
      <c r="BZZ49" s="16"/>
      <c r="CAA49" s="16"/>
      <c r="CAB49" s="16"/>
      <c r="CAC49" s="16"/>
      <c r="CAD49" s="16"/>
      <c r="CAE49" s="16"/>
      <c r="CAF49" s="16"/>
      <c r="CAG49" s="16"/>
      <c r="CAH49" s="16"/>
      <c r="CAI49" s="16"/>
      <c r="CAJ49" s="16"/>
      <c r="CAK49" s="16"/>
      <c r="CAL49" s="16"/>
      <c r="CAM49" s="16"/>
      <c r="CAN49" s="16"/>
      <c r="CAO49" s="16"/>
      <c r="CAP49" s="16"/>
      <c r="CAQ49" s="16"/>
      <c r="CAR49" s="16"/>
      <c r="CAS49" s="16"/>
      <c r="CAT49" s="16"/>
      <c r="CAU49" s="16"/>
      <c r="CAV49" s="16"/>
      <c r="CAW49" s="16"/>
      <c r="CAX49" s="16"/>
      <c r="CAY49" s="16"/>
      <c r="CAZ49" s="16"/>
      <c r="CBA49" s="16"/>
      <c r="CBB49" s="16"/>
      <c r="CBC49" s="16"/>
      <c r="CBD49" s="16"/>
      <c r="CBE49" s="16"/>
      <c r="CBF49" s="16"/>
      <c r="CBG49" s="16"/>
      <c r="CBH49" s="16"/>
      <c r="CBI49" s="16"/>
      <c r="CBJ49" s="16"/>
      <c r="CBK49" s="16"/>
      <c r="CBL49" s="16"/>
      <c r="CBM49" s="16"/>
      <c r="CBN49" s="16"/>
      <c r="CBO49" s="16"/>
      <c r="CBP49" s="16"/>
      <c r="CBQ49" s="16"/>
      <c r="CBR49" s="16"/>
      <c r="CBS49" s="16"/>
      <c r="CBT49" s="16"/>
      <c r="CBU49" s="16"/>
      <c r="CBV49" s="16"/>
      <c r="CBW49" s="16"/>
      <c r="CBX49" s="16"/>
      <c r="CBY49" s="16"/>
      <c r="CBZ49" s="16"/>
      <c r="CCA49" s="16"/>
      <c r="CCB49" s="16"/>
      <c r="CCC49" s="16"/>
      <c r="CCD49" s="16"/>
      <c r="CCE49" s="16"/>
      <c r="CCF49" s="16"/>
      <c r="CCG49" s="16"/>
      <c r="CCH49" s="16"/>
      <c r="CCI49" s="16"/>
      <c r="CCJ49" s="16"/>
      <c r="CCK49" s="16"/>
      <c r="CCL49" s="16"/>
      <c r="CCM49" s="16"/>
      <c r="CCN49" s="16"/>
      <c r="CCO49" s="16"/>
      <c r="CCP49" s="16"/>
      <c r="CCQ49" s="16"/>
      <c r="CCR49" s="16"/>
      <c r="CCS49" s="16"/>
      <c r="CCT49" s="16"/>
      <c r="CCU49" s="16"/>
      <c r="CCV49" s="16"/>
      <c r="CCW49" s="16"/>
      <c r="CCX49" s="16"/>
      <c r="CCY49" s="16"/>
      <c r="CCZ49" s="16"/>
      <c r="CDA49" s="16"/>
      <c r="CDB49" s="16"/>
      <c r="CDC49" s="16"/>
      <c r="CDD49" s="16"/>
      <c r="CDE49" s="16"/>
      <c r="CDF49" s="16"/>
      <c r="CDG49" s="16"/>
      <c r="CDH49" s="16"/>
      <c r="CDI49" s="16"/>
      <c r="CDJ49" s="16"/>
      <c r="CDK49" s="16"/>
      <c r="CDL49" s="16"/>
      <c r="CDM49" s="16"/>
      <c r="CDN49" s="16"/>
      <c r="CDO49" s="16"/>
      <c r="CDP49" s="16"/>
      <c r="CDQ49" s="16"/>
      <c r="CDR49" s="16"/>
      <c r="CDS49" s="16"/>
      <c r="CDT49" s="16"/>
      <c r="CDU49" s="16"/>
      <c r="CDV49" s="16"/>
      <c r="CDW49" s="16"/>
      <c r="CDX49" s="16"/>
      <c r="CDY49" s="16"/>
      <c r="CDZ49" s="16"/>
      <c r="CEA49" s="16"/>
      <c r="CEB49" s="16"/>
      <c r="CEC49" s="16"/>
      <c r="CED49" s="16"/>
      <c r="CEE49" s="16"/>
      <c r="CEF49" s="16"/>
      <c r="CEG49" s="16"/>
      <c r="CEH49" s="16"/>
      <c r="CEI49" s="16"/>
      <c r="CEJ49" s="16"/>
      <c r="CEK49" s="16"/>
      <c r="CEL49" s="16"/>
      <c r="CEM49" s="16"/>
      <c r="CEN49" s="16"/>
      <c r="CEO49" s="16"/>
      <c r="CEP49" s="16"/>
      <c r="CEQ49" s="16"/>
      <c r="CER49" s="16"/>
      <c r="CES49" s="16"/>
      <c r="CET49" s="16"/>
      <c r="CEU49" s="16"/>
      <c r="CEV49" s="16"/>
      <c r="CEW49" s="16"/>
      <c r="CEX49" s="16"/>
      <c r="CEY49" s="16"/>
      <c r="CEZ49" s="16"/>
      <c r="CFA49" s="16"/>
      <c r="CFB49" s="16"/>
      <c r="CFC49" s="16"/>
      <c r="CFD49" s="16"/>
      <c r="CFE49" s="16"/>
      <c r="CFF49" s="16"/>
      <c r="CFG49" s="16"/>
      <c r="CFH49" s="16"/>
      <c r="CFI49" s="16"/>
      <c r="CFJ49" s="16"/>
      <c r="CFK49" s="16"/>
      <c r="CFL49" s="16"/>
      <c r="CFM49" s="16"/>
      <c r="CFN49" s="16"/>
      <c r="CFO49" s="16"/>
      <c r="CFP49" s="16"/>
      <c r="CFQ49" s="16"/>
      <c r="CFR49" s="16"/>
      <c r="CFS49" s="16"/>
      <c r="CFT49" s="16"/>
      <c r="CFU49" s="16"/>
      <c r="CFV49" s="16"/>
      <c r="CFW49" s="16"/>
      <c r="CFX49" s="16"/>
      <c r="CFY49" s="16"/>
      <c r="CFZ49" s="16"/>
      <c r="CGA49" s="16"/>
      <c r="CGB49" s="16"/>
      <c r="CGC49" s="16"/>
      <c r="CGD49" s="16"/>
      <c r="CGE49" s="16"/>
      <c r="CGF49" s="16"/>
      <c r="CGG49" s="16"/>
      <c r="CGH49" s="16"/>
      <c r="CGI49" s="16"/>
      <c r="CGJ49" s="16"/>
      <c r="CGK49" s="16"/>
      <c r="CGL49" s="16"/>
      <c r="CGM49" s="16"/>
      <c r="CGN49" s="16"/>
      <c r="CGO49" s="16"/>
      <c r="CGP49" s="16"/>
      <c r="CGQ49" s="16"/>
      <c r="CGR49" s="16"/>
      <c r="CGS49" s="16"/>
      <c r="CGT49" s="16"/>
      <c r="CGU49" s="16"/>
      <c r="CGV49" s="16"/>
      <c r="CGW49" s="16"/>
      <c r="CGX49" s="16"/>
      <c r="CGY49" s="16"/>
      <c r="CGZ49" s="16"/>
      <c r="CHA49" s="16"/>
      <c r="CHB49" s="16"/>
      <c r="CHC49" s="16"/>
      <c r="CHD49" s="16"/>
      <c r="CHE49" s="16"/>
      <c r="CHF49" s="16"/>
      <c r="CHG49" s="16"/>
      <c r="CHH49" s="16"/>
      <c r="CHI49" s="16"/>
      <c r="CHJ49" s="16"/>
      <c r="CHK49" s="16"/>
      <c r="CHL49" s="16"/>
      <c r="CHM49" s="16"/>
      <c r="CHN49" s="16"/>
      <c r="CHO49" s="16"/>
      <c r="CHP49" s="16"/>
      <c r="CHQ49" s="16"/>
      <c r="CHR49" s="16"/>
      <c r="CHS49" s="16"/>
      <c r="CHT49" s="16"/>
      <c r="CHU49" s="16"/>
      <c r="CHV49" s="16"/>
      <c r="CHW49" s="16"/>
      <c r="CHX49" s="16"/>
      <c r="CHY49" s="16"/>
      <c r="CHZ49" s="16"/>
      <c r="CIA49" s="16"/>
      <c r="CIB49" s="16"/>
      <c r="CIC49" s="16"/>
      <c r="CID49" s="16"/>
      <c r="CIE49" s="16"/>
      <c r="CIF49" s="16"/>
      <c r="CIG49" s="16"/>
      <c r="CIH49" s="16"/>
      <c r="CII49" s="16"/>
      <c r="CIJ49" s="16"/>
      <c r="CIK49" s="16"/>
      <c r="CIL49" s="16"/>
      <c r="CIM49" s="16"/>
      <c r="CIN49" s="16"/>
      <c r="CIO49" s="16"/>
      <c r="CIP49" s="16"/>
      <c r="CIQ49" s="16"/>
      <c r="CIR49" s="16"/>
      <c r="CIS49" s="16"/>
      <c r="CIT49" s="16"/>
      <c r="CIU49" s="16"/>
      <c r="CIV49" s="16"/>
      <c r="CIW49" s="16"/>
      <c r="CIX49" s="16"/>
      <c r="CIY49" s="16"/>
      <c r="CIZ49" s="16"/>
      <c r="CJA49" s="16"/>
      <c r="CJB49" s="16"/>
      <c r="CJC49" s="16"/>
      <c r="CJD49" s="16"/>
      <c r="CJE49" s="16"/>
      <c r="CJF49" s="16"/>
      <c r="CJG49" s="16"/>
      <c r="CJH49" s="16"/>
      <c r="CJI49" s="16"/>
      <c r="CJJ49" s="16"/>
      <c r="CJK49" s="16"/>
      <c r="CJL49" s="16"/>
      <c r="CJM49" s="16"/>
      <c r="CJN49" s="16"/>
      <c r="CJO49" s="16"/>
      <c r="CJP49" s="16"/>
      <c r="CJQ49" s="16"/>
      <c r="CJR49" s="16"/>
      <c r="CJS49" s="16"/>
      <c r="CJT49" s="16"/>
      <c r="CJU49" s="16"/>
      <c r="CJV49" s="16"/>
      <c r="CJW49" s="16"/>
      <c r="CJX49" s="16"/>
      <c r="CJY49" s="16"/>
      <c r="CJZ49" s="16"/>
      <c r="CKA49" s="16"/>
      <c r="CKB49" s="16"/>
      <c r="CKC49" s="16"/>
      <c r="CKD49" s="16"/>
      <c r="CKE49" s="16"/>
      <c r="CKF49" s="16"/>
      <c r="CKG49" s="16"/>
      <c r="CKH49" s="16"/>
      <c r="CKI49" s="16"/>
      <c r="CKJ49" s="16"/>
      <c r="CKK49" s="16"/>
      <c r="CKL49" s="16"/>
      <c r="CKM49" s="16"/>
      <c r="CKN49" s="16"/>
      <c r="CKO49" s="16"/>
      <c r="CKP49" s="16"/>
      <c r="CKQ49" s="16"/>
      <c r="CKR49" s="16"/>
      <c r="CKS49" s="16"/>
      <c r="CKT49" s="16"/>
      <c r="CKU49" s="16"/>
      <c r="CKV49" s="16"/>
      <c r="CKW49" s="16"/>
      <c r="CKX49" s="16"/>
      <c r="CKY49" s="16"/>
      <c r="CKZ49" s="16"/>
      <c r="CLA49" s="16"/>
      <c r="CLB49" s="16"/>
      <c r="CLC49" s="16"/>
      <c r="CLD49" s="16"/>
      <c r="CLE49" s="16"/>
      <c r="CLF49" s="16"/>
      <c r="CLG49" s="16"/>
      <c r="CLH49" s="16"/>
      <c r="CLI49" s="16"/>
      <c r="CLJ49" s="16"/>
      <c r="CLK49" s="16"/>
      <c r="CLL49" s="16"/>
      <c r="CLM49" s="16"/>
      <c r="CLN49" s="16"/>
      <c r="CLO49" s="16"/>
      <c r="CLP49" s="16"/>
      <c r="CLQ49" s="16"/>
      <c r="CLR49" s="16"/>
      <c r="CLS49" s="16"/>
      <c r="CLT49" s="16"/>
      <c r="CLU49" s="16"/>
      <c r="CLV49" s="16"/>
      <c r="CLW49" s="16"/>
      <c r="CLX49" s="16"/>
      <c r="CLY49" s="16"/>
      <c r="CLZ49" s="16"/>
      <c r="CMA49" s="16"/>
      <c r="CMB49" s="16"/>
      <c r="CMC49" s="16"/>
      <c r="CMD49" s="16"/>
      <c r="CME49" s="16"/>
      <c r="CMF49" s="16"/>
      <c r="CMG49" s="16"/>
      <c r="CMH49" s="16"/>
      <c r="CMI49" s="16"/>
      <c r="CMJ49" s="16"/>
      <c r="CMK49" s="16"/>
      <c r="CML49" s="16"/>
      <c r="CMM49" s="16"/>
      <c r="CMN49" s="16"/>
      <c r="CMO49" s="16"/>
      <c r="CMP49" s="16"/>
      <c r="CMQ49" s="16"/>
      <c r="CMR49" s="16"/>
      <c r="CMS49" s="16"/>
      <c r="CMT49" s="16"/>
      <c r="CMU49" s="16"/>
      <c r="CMV49" s="16"/>
      <c r="CMW49" s="16"/>
      <c r="CMX49" s="16"/>
      <c r="CMY49" s="16"/>
      <c r="CMZ49" s="16"/>
      <c r="CNA49" s="16"/>
      <c r="CNB49" s="16"/>
      <c r="CNC49" s="16"/>
      <c r="CND49" s="16"/>
      <c r="CNE49" s="16"/>
      <c r="CNF49" s="16"/>
      <c r="CNG49" s="16"/>
      <c r="CNH49" s="16"/>
      <c r="CNI49" s="16"/>
      <c r="CNJ49" s="16"/>
      <c r="CNK49" s="16"/>
      <c r="CNL49" s="16"/>
      <c r="CNM49" s="16"/>
      <c r="CNN49" s="16"/>
      <c r="CNO49" s="16"/>
      <c r="CNP49" s="16"/>
      <c r="CNQ49" s="16"/>
      <c r="CNR49" s="16"/>
      <c r="CNS49" s="16"/>
      <c r="CNT49" s="16"/>
      <c r="CNU49" s="16"/>
      <c r="CNV49" s="16"/>
      <c r="CNW49" s="16"/>
      <c r="CNX49" s="16"/>
      <c r="CNY49" s="16"/>
      <c r="CNZ49" s="16"/>
      <c r="COA49" s="16"/>
      <c r="COB49" s="16"/>
      <c r="COC49" s="16"/>
      <c r="COD49" s="16"/>
      <c r="COE49" s="16"/>
      <c r="COF49" s="16"/>
      <c r="COG49" s="16"/>
      <c r="COH49" s="16"/>
      <c r="COI49" s="16"/>
      <c r="COJ49" s="16"/>
      <c r="COK49" s="16"/>
      <c r="COL49" s="16"/>
      <c r="COM49" s="16"/>
      <c r="CON49" s="16"/>
      <c r="COO49" s="16"/>
      <c r="COP49" s="16"/>
      <c r="COQ49" s="16"/>
      <c r="COR49" s="16"/>
      <c r="COS49" s="16"/>
      <c r="COT49" s="16"/>
      <c r="COU49" s="16"/>
      <c r="COV49" s="16"/>
      <c r="COW49" s="16"/>
      <c r="COX49" s="16"/>
      <c r="COY49" s="16"/>
      <c r="COZ49" s="16"/>
      <c r="CPA49" s="16"/>
      <c r="CPB49" s="16"/>
      <c r="CPC49" s="16"/>
      <c r="CPD49" s="16"/>
      <c r="CPE49" s="16"/>
      <c r="CPF49" s="16"/>
      <c r="CPG49" s="16"/>
      <c r="CPH49" s="16"/>
      <c r="CPI49" s="16"/>
      <c r="CPJ49" s="16"/>
      <c r="CPK49" s="16"/>
      <c r="CPL49" s="16"/>
      <c r="CPM49" s="16"/>
      <c r="CPN49" s="16"/>
      <c r="CPO49" s="16"/>
      <c r="CPP49" s="16"/>
      <c r="CPQ49" s="16"/>
      <c r="CPR49" s="16"/>
      <c r="CPS49" s="16"/>
      <c r="CPT49" s="16"/>
      <c r="CPU49" s="16"/>
      <c r="CPV49" s="16"/>
      <c r="CPW49" s="16"/>
      <c r="CPX49" s="16"/>
      <c r="CPY49" s="16"/>
      <c r="CPZ49" s="16"/>
      <c r="CQA49" s="16"/>
      <c r="CQB49" s="16"/>
      <c r="CQC49" s="16"/>
      <c r="CQD49" s="16"/>
      <c r="CQE49" s="16"/>
      <c r="CQF49" s="16"/>
      <c r="CQG49" s="16"/>
      <c r="CQH49" s="16"/>
      <c r="CQI49" s="16"/>
      <c r="CQJ49" s="16"/>
      <c r="CQK49" s="16"/>
      <c r="CQL49" s="16"/>
      <c r="CQM49" s="16"/>
      <c r="CQN49" s="16"/>
      <c r="CQO49" s="16"/>
      <c r="CQP49" s="16"/>
      <c r="CQQ49" s="16"/>
      <c r="CQR49" s="16"/>
      <c r="CQS49" s="16"/>
      <c r="CQT49" s="16"/>
      <c r="CQU49" s="16"/>
      <c r="CQV49" s="16"/>
      <c r="CQW49" s="16"/>
      <c r="CQX49" s="16"/>
      <c r="CQY49" s="16"/>
      <c r="CQZ49" s="16"/>
      <c r="CRA49" s="16"/>
      <c r="CRB49" s="16"/>
      <c r="CRC49" s="16"/>
      <c r="CRD49" s="16"/>
      <c r="CRE49" s="16"/>
      <c r="CRF49" s="16"/>
      <c r="CRG49" s="16"/>
      <c r="CRH49" s="16"/>
      <c r="CRI49" s="16"/>
      <c r="CRJ49" s="16"/>
      <c r="CRK49" s="16"/>
      <c r="CRL49" s="16"/>
      <c r="CRM49" s="16"/>
      <c r="CRN49" s="16"/>
      <c r="CRO49" s="16"/>
      <c r="CRP49" s="16"/>
      <c r="CRQ49" s="16"/>
      <c r="CRR49" s="16"/>
      <c r="CRS49" s="16"/>
      <c r="CRT49" s="16"/>
      <c r="CRU49" s="16"/>
      <c r="CRV49" s="16"/>
      <c r="CRW49" s="16"/>
      <c r="CRX49" s="16"/>
      <c r="CRY49" s="16"/>
      <c r="CRZ49" s="16"/>
      <c r="CSA49" s="16"/>
      <c r="CSB49" s="16"/>
      <c r="CSC49" s="16"/>
      <c r="CSD49" s="16"/>
      <c r="CSE49" s="16"/>
      <c r="CSF49" s="16"/>
      <c r="CSG49" s="16"/>
      <c r="CSH49" s="16"/>
      <c r="CSI49" s="16"/>
      <c r="CSJ49" s="16"/>
      <c r="CSK49" s="16"/>
      <c r="CSL49" s="16"/>
      <c r="CSM49" s="16"/>
      <c r="CSN49" s="16"/>
      <c r="CSO49" s="16"/>
      <c r="CSP49" s="16"/>
      <c r="CSQ49" s="16"/>
      <c r="CSR49" s="16"/>
      <c r="CSS49" s="16"/>
      <c r="CST49" s="16"/>
      <c r="CSU49" s="16"/>
      <c r="CSV49" s="16"/>
      <c r="CSW49" s="16"/>
      <c r="CSX49" s="16"/>
      <c r="CSY49" s="16"/>
      <c r="CSZ49" s="16"/>
      <c r="CTA49" s="16"/>
      <c r="CTB49" s="16"/>
      <c r="CTC49" s="16"/>
      <c r="CTD49" s="16"/>
      <c r="CTE49" s="16"/>
      <c r="CTF49" s="16"/>
      <c r="CTG49" s="16"/>
      <c r="CTH49" s="16"/>
      <c r="CTI49" s="16"/>
      <c r="CTJ49" s="16"/>
      <c r="CTK49" s="16"/>
      <c r="CTL49" s="16"/>
      <c r="CTM49" s="16"/>
      <c r="CTN49" s="16"/>
      <c r="CTO49" s="16"/>
      <c r="CTP49" s="16"/>
      <c r="CTQ49" s="16"/>
      <c r="CTR49" s="16"/>
      <c r="CTS49" s="16"/>
      <c r="CTT49" s="16"/>
      <c r="CTU49" s="16"/>
      <c r="CTV49" s="16"/>
      <c r="CTW49" s="16"/>
      <c r="CTX49" s="16"/>
      <c r="CTY49" s="16"/>
      <c r="CTZ49" s="16"/>
      <c r="CUA49" s="16"/>
      <c r="CUB49" s="16"/>
      <c r="CUC49" s="16"/>
      <c r="CUD49" s="16"/>
      <c r="CUE49" s="16"/>
      <c r="CUF49" s="16"/>
      <c r="CUG49" s="16"/>
      <c r="CUH49" s="16"/>
      <c r="CUI49" s="16"/>
      <c r="CUJ49" s="16"/>
      <c r="CUK49" s="16"/>
      <c r="CUL49" s="16"/>
      <c r="CUM49" s="16"/>
      <c r="CUN49" s="16"/>
      <c r="CUO49" s="16"/>
      <c r="CUP49" s="16"/>
      <c r="CUQ49" s="16"/>
      <c r="CUR49" s="16"/>
      <c r="CUS49" s="16"/>
      <c r="CUT49" s="16"/>
      <c r="CUU49" s="16"/>
      <c r="CUV49" s="16"/>
      <c r="CUW49" s="16"/>
      <c r="CUX49" s="16"/>
      <c r="CUY49" s="16"/>
      <c r="CUZ49" s="16"/>
      <c r="CVA49" s="16"/>
      <c r="CVB49" s="16"/>
      <c r="CVC49" s="16"/>
      <c r="CVD49" s="16"/>
      <c r="CVE49" s="16"/>
      <c r="CVF49" s="16"/>
      <c r="CVG49" s="16"/>
      <c r="CVH49" s="16"/>
      <c r="CVI49" s="16"/>
      <c r="CVJ49" s="16"/>
      <c r="CVK49" s="16"/>
      <c r="CVL49" s="16"/>
      <c r="CVM49" s="16"/>
      <c r="CVN49" s="16"/>
      <c r="CVO49" s="16"/>
      <c r="CVP49" s="16"/>
      <c r="CVQ49" s="16"/>
      <c r="CVR49" s="16"/>
      <c r="CVS49" s="16"/>
      <c r="CVT49" s="16"/>
      <c r="CVU49" s="16"/>
      <c r="CVV49" s="16"/>
      <c r="CVW49" s="16"/>
      <c r="CVX49" s="16"/>
      <c r="CVY49" s="16"/>
      <c r="CVZ49" s="16"/>
      <c r="CWA49" s="16"/>
      <c r="CWB49" s="16"/>
      <c r="CWC49" s="16"/>
      <c r="CWD49" s="16"/>
      <c r="CWE49" s="16"/>
      <c r="CWF49" s="16"/>
      <c r="CWG49" s="16"/>
      <c r="CWH49" s="16"/>
      <c r="CWI49" s="16"/>
      <c r="CWJ49" s="16"/>
      <c r="CWK49" s="16"/>
      <c r="CWL49" s="16"/>
      <c r="CWM49" s="16"/>
      <c r="CWN49" s="16"/>
      <c r="CWO49" s="16"/>
      <c r="CWP49" s="16"/>
      <c r="CWQ49" s="16"/>
      <c r="CWR49" s="16"/>
      <c r="CWS49" s="16"/>
      <c r="CWT49" s="16"/>
      <c r="CWU49" s="16"/>
      <c r="CWV49" s="16"/>
      <c r="CWW49" s="16"/>
      <c r="CWX49" s="16"/>
      <c r="CWY49" s="16"/>
      <c r="CWZ49" s="16"/>
      <c r="CXA49" s="16"/>
      <c r="CXB49" s="16"/>
      <c r="CXC49" s="16"/>
      <c r="CXD49" s="16"/>
      <c r="CXE49" s="16"/>
      <c r="CXF49" s="16"/>
      <c r="CXG49" s="16"/>
      <c r="CXH49" s="16"/>
      <c r="CXI49" s="16"/>
      <c r="CXJ49" s="16"/>
      <c r="CXK49" s="16"/>
      <c r="CXL49" s="16"/>
      <c r="CXM49" s="16"/>
      <c r="CXN49" s="16"/>
      <c r="CXO49" s="16"/>
      <c r="CXP49" s="16"/>
      <c r="CXQ49" s="16"/>
      <c r="CXR49" s="16"/>
      <c r="CXS49" s="16"/>
      <c r="CXT49" s="16"/>
      <c r="CXU49" s="16"/>
      <c r="CXV49" s="16"/>
      <c r="CXW49" s="16"/>
      <c r="CXX49" s="16"/>
      <c r="CXY49" s="16"/>
      <c r="CXZ49" s="16"/>
      <c r="CYA49" s="16"/>
      <c r="CYB49" s="16"/>
      <c r="CYC49" s="16"/>
      <c r="CYD49" s="16"/>
      <c r="CYE49" s="16"/>
      <c r="CYF49" s="16"/>
      <c r="CYG49" s="16"/>
      <c r="CYH49" s="16"/>
      <c r="CYI49" s="16"/>
      <c r="CYJ49" s="16"/>
      <c r="CYK49" s="16"/>
      <c r="CYL49" s="16"/>
      <c r="CYM49" s="16"/>
      <c r="CYN49" s="16"/>
      <c r="CYO49" s="16"/>
      <c r="CYP49" s="16"/>
      <c r="CYQ49" s="16"/>
      <c r="CYR49" s="16"/>
      <c r="CYS49" s="16"/>
      <c r="CYT49" s="16"/>
      <c r="CYU49" s="16"/>
      <c r="CYV49" s="16"/>
      <c r="CYW49" s="16"/>
      <c r="CYX49" s="16"/>
      <c r="CYY49" s="16"/>
      <c r="CYZ49" s="16"/>
      <c r="CZA49" s="16"/>
      <c r="CZB49" s="16"/>
      <c r="CZC49" s="16"/>
      <c r="CZD49" s="16"/>
      <c r="CZE49" s="16"/>
      <c r="CZF49" s="16"/>
      <c r="CZG49" s="16"/>
      <c r="CZH49" s="16"/>
      <c r="CZI49" s="16"/>
      <c r="CZJ49" s="16"/>
      <c r="CZK49" s="16"/>
      <c r="CZL49" s="16"/>
      <c r="CZM49" s="16"/>
      <c r="CZN49" s="16"/>
      <c r="CZO49" s="16"/>
      <c r="CZP49" s="16"/>
      <c r="CZQ49" s="16"/>
      <c r="CZR49" s="16"/>
      <c r="CZS49" s="16"/>
      <c r="CZT49" s="16"/>
      <c r="CZU49" s="16"/>
      <c r="CZV49" s="16"/>
      <c r="CZW49" s="16"/>
      <c r="CZX49" s="16"/>
      <c r="CZY49" s="16"/>
      <c r="CZZ49" s="16"/>
      <c r="DAA49" s="16"/>
      <c r="DAB49" s="16"/>
      <c r="DAC49" s="16"/>
      <c r="DAD49" s="16"/>
      <c r="DAE49" s="16"/>
      <c r="DAF49" s="16"/>
      <c r="DAG49" s="16"/>
      <c r="DAH49" s="16"/>
      <c r="DAI49" s="16"/>
      <c r="DAJ49" s="16"/>
      <c r="DAK49" s="16"/>
      <c r="DAL49" s="16"/>
      <c r="DAM49" s="16"/>
      <c r="DAN49" s="16"/>
      <c r="DAO49" s="16"/>
      <c r="DAP49" s="16"/>
      <c r="DAQ49" s="16"/>
      <c r="DAR49" s="16"/>
      <c r="DAS49" s="16"/>
      <c r="DAT49" s="16"/>
      <c r="DAU49" s="16"/>
      <c r="DAV49" s="16"/>
      <c r="DAW49" s="16"/>
      <c r="DAX49" s="16"/>
      <c r="DAY49" s="16"/>
      <c r="DAZ49" s="16"/>
      <c r="DBA49" s="16"/>
      <c r="DBB49" s="16"/>
      <c r="DBC49" s="16"/>
      <c r="DBD49" s="16"/>
      <c r="DBE49" s="16"/>
      <c r="DBF49" s="16"/>
      <c r="DBG49" s="16"/>
      <c r="DBH49" s="16"/>
      <c r="DBI49" s="16"/>
      <c r="DBJ49" s="16"/>
      <c r="DBK49" s="16"/>
      <c r="DBL49" s="16"/>
      <c r="DBM49" s="16"/>
      <c r="DBN49" s="16"/>
      <c r="DBO49" s="16"/>
      <c r="DBP49" s="16"/>
      <c r="DBQ49" s="16"/>
      <c r="DBR49" s="16"/>
      <c r="DBS49" s="16"/>
      <c r="DBT49" s="16"/>
      <c r="DBU49" s="16"/>
      <c r="DBV49" s="16"/>
      <c r="DBW49" s="16"/>
      <c r="DBX49" s="16"/>
      <c r="DBY49" s="16"/>
      <c r="DBZ49" s="16"/>
      <c r="DCA49" s="16"/>
      <c r="DCB49" s="16"/>
      <c r="DCC49" s="16"/>
      <c r="DCD49" s="16"/>
      <c r="DCE49" s="16"/>
      <c r="DCF49" s="16"/>
      <c r="DCG49" s="16"/>
      <c r="DCH49" s="16"/>
      <c r="DCI49" s="16"/>
      <c r="DCJ49" s="16"/>
      <c r="DCK49" s="16"/>
      <c r="DCL49" s="16"/>
      <c r="DCM49" s="16"/>
      <c r="DCN49" s="16"/>
      <c r="DCO49" s="16"/>
      <c r="DCP49" s="16"/>
      <c r="DCQ49" s="16"/>
      <c r="DCR49" s="16"/>
      <c r="DCS49" s="16"/>
      <c r="DCT49" s="16"/>
      <c r="DCU49" s="16"/>
      <c r="DCV49" s="16"/>
      <c r="DCW49" s="16"/>
      <c r="DCX49" s="16"/>
      <c r="DCY49" s="16"/>
      <c r="DCZ49" s="16"/>
      <c r="DDA49" s="16"/>
      <c r="DDB49" s="16"/>
      <c r="DDC49" s="16"/>
      <c r="DDD49" s="16"/>
      <c r="DDE49" s="16"/>
      <c r="DDF49" s="16"/>
      <c r="DDG49" s="16"/>
      <c r="DDH49" s="16"/>
      <c r="DDI49" s="16"/>
      <c r="DDJ49" s="16"/>
      <c r="DDK49" s="16"/>
      <c r="DDL49" s="16"/>
      <c r="DDM49" s="16"/>
      <c r="DDN49" s="16"/>
      <c r="DDO49" s="16"/>
      <c r="DDP49" s="16"/>
      <c r="DDQ49" s="16"/>
      <c r="DDR49" s="16"/>
      <c r="DDS49" s="16"/>
      <c r="DDT49" s="16"/>
      <c r="DDU49" s="16"/>
      <c r="DDV49" s="16"/>
      <c r="DDW49" s="16"/>
      <c r="DDX49" s="16"/>
      <c r="DDY49" s="16"/>
      <c r="DDZ49" s="16"/>
      <c r="DEA49" s="16"/>
      <c r="DEB49" s="16"/>
      <c r="DEC49" s="16"/>
      <c r="DED49" s="16"/>
      <c r="DEE49" s="16"/>
      <c r="DEF49" s="16"/>
      <c r="DEG49" s="16"/>
      <c r="DEH49" s="16"/>
      <c r="DEI49" s="16"/>
      <c r="DEJ49" s="16"/>
      <c r="DEK49" s="16"/>
      <c r="DEL49" s="16"/>
      <c r="DEM49" s="16"/>
      <c r="DEN49" s="16"/>
      <c r="DEO49" s="16"/>
      <c r="DEP49" s="16"/>
      <c r="DEQ49" s="16"/>
      <c r="DER49" s="16"/>
      <c r="DES49" s="16"/>
      <c r="DET49" s="16"/>
      <c r="DEU49" s="16"/>
      <c r="DEV49" s="16"/>
      <c r="DEW49" s="16"/>
      <c r="DEX49" s="16"/>
      <c r="DEY49" s="16"/>
      <c r="DEZ49" s="16"/>
      <c r="DFA49" s="16"/>
      <c r="DFB49" s="16"/>
      <c r="DFC49" s="16"/>
      <c r="DFD49" s="16"/>
      <c r="DFE49" s="16"/>
      <c r="DFF49" s="16"/>
      <c r="DFG49" s="16"/>
      <c r="DFH49" s="16"/>
      <c r="DFI49" s="16"/>
      <c r="DFJ49" s="16"/>
      <c r="DFK49" s="16"/>
      <c r="DFL49" s="16"/>
      <c r="DFM49" s="16"/>
      <c r="DFN49" s="16"/>
      <c r="DFO49" s="16"/>
      <c r="DFP49" s="16"/>
      <c r="DFQ49" s="16"/>
      <c r="DFR49" s="16"/>
      <c r="DFS49" s="16"/>
      <c r="DFT49" s="16"/>
      <c r="DFU49" s="16"/>
      <c r="DFV49" s="16"/>
      <c r="DFW49" s="16"/>
      <c r="DFX49" s="16"/>
      <c r="DFY49" s="16"/>
      <c r="DFZ49" s="16"/>
      <c r="DGA49" s="16"/>
      <c r="DGB49" s="16"/>
      <c r="DGC49" s="16"/>
      <c r="DGD49" s="16"/>
      <c r="DGE49" s="16"/>
      <c r="DGF49" s="16"/>
      <c r="DGG49" s="16"/>
      <c r="DGH49" s="16"/>
      <c r="DGI49" s="16"/>
      <c r="DGJ49" s="16"/>
      <c r="DGK49" s="16"/>
      <c r="DGL49" s="16"/>
      <c r="DGM49" s="16"/>
      <c r="DGN49" s="16"/>
      <c r="DGO49" s="16"/>
      <c r="DGP49" s="16"/>
      <c r="DGQ49" s="16"/>
      <c r="DGR49" s="16"/>
      <c r="DGS49" s="16"/>
      <c r="DGT49" s="16"/>
      <c r="DGU49" s="16"/>
      <c r="DGV49" s="16"/>
      <c r="DGW49" s="16"/>
      <c r="DGX49" s="16"/>
      <c r="DGY49" s="16"/>
      <c r="DGZ49" s="16"/>
      <c r="DHA49" s="16"/>
      <c r="DHB49" s="16"/>
      <c r="DHC49" s="16"/>
      <c r="DHD49" s="16"/>
      <c r="DHE49" s="16"/>
      <c r="DHF49" s="16"/>
      <c r="DHG49" s="16"/>
      <c r="DHH49" s="16"/>
      <c r="DHI49" s="16"/>
      <c r="DHJ49" s="16"/>
      <c r="DHK49" s="16"/>
      <c r="DHL49" s="16"/>
      <c r="DHM49" s="16"/>
      <c r="DHN49" s="16"/>
      <c r="DHO49" s="16"/>
      <c r="DHP49" s="16"/>
      <c r="DHQ49" s="16"/>
      <c r="DHR49" s="16"/>
      <c r="DHS49" s="16"/>
      <c r="DHT49" s="16"/>
      <c r="DHU49" s="16"/>
      <c r="DHV49" s="16"/>
      <c r="DHW49" s="16"/>
      <c r="DHX49" s="16"/>
      <c r="DHY49" s="16"/>
      <c r="DHZ49" s="16"/>
      <c r="DIA49" s="16"/>
      <c r="DIB49" s="16"/>
      <c r="DIC49" s="16"/>
      <c r="DID49" s="16"/>
      <c r="DIE49" s="16"/>
      <c r="DIF49" s="16"/>
      <c r="DIG49" s="16"/>
      <c r="DIH49" s="16"/>
      <c r="DII49" s="16"/>
      <c r="DIJ49" s="16"/>
      <c r="DIK49" s="16"/>
      <c r="DIL49" s="16"/>
      <c r="DIM49" s="16"/>
      <c r="DIN49" s="16"/>
      <c r="DIO49" s="16"/>
      <c r="DIP49" s="16"/>
      <c r="DIQ49" s="16"/>
      <c r="DIR49" s="16"/>
      <c r="DIS49" s="16"/>
      <c r="DIT49" s="16"/>
      <c r="DIU49" s="16"/>
      <c r="DIV49" s="16"/>
      <c r="DIW49" s="16"/>
      <c r="DIX49" s="16"/>
      <c r="DIY49" s="16"/>
      <c r="DIZ49" s="16"/>
      <c r="DJA49" s="16"/>
      <c r="DJB49" s="16"/>
      <c r="DJC49" s="16"/>
      <c r="DJD49" s="16"/>
      <c r="DJE49" s="16"/>
      <c r="DJF49" s="16"/>
      <c r="DJG49" s="16"/>
      <c r="DJH49" s="16"/>
      <c r="DJI49" s="16"/>
      <c r="DJJ49" s="16"/>
      <c r="DJK49" s="16"/>
      <c r="DJL49" s="16"/>
      <c r="DJM49" s="16"/>
      <c r="DJN49" s="16"/>
      <c r="DJO49" s="16"/>
      <c r="DJP49" s="16"/>
      <c r="DJQ49" s="16"/>
      <c r="DJR49" s="16"/>
      <c r="DJS49" s="16"/>
      <c r="DJT49" s="16"/>
      <c r="DJU49" s="16"/>
      <c r="DJV49" s="16"/>
      <c r="DJW49" s="16"/>
      <c r="DJX49" s="16"/>
      <c r="DJY49" s="16"/>
      <c r="DJZ49" s="16"/>
      <c r="DKA49" s="16"/>
      <c r="DKB49" s="16"/>
      <c r="DKC49" s="16"/>
      <c r="DKD49" s="16"/>
      <c r="DKE49" s="16"/>
      <c r="DKF49" s="16"/>
      <c r="DKG49" s="16"/>
      <c r="DKH49" s="16"/>
      <c r="DKI49" s="16"/>
      <c r="DKJ49" s="16"/>
      <c r="DKK49" s="16"/>
      <c r="DKL49" s="16"/>
      <c r="DKM49" s="16"/>
      <c r="DKN49" s="16"/>
      <c r="DKO49" s="16"/>
      <c r="DKP49" s="16"/>
      <c r="DKQ49" s="16"/>
      <c r="DKR49" s="16"/>
      <c r="DKS49" s="16"/>
      <c r="DKT49" s="16"/>
      <c r="DKU49" s="16"/>
      <c r="DKV49" s="16"/>
      <c r="DKW49" s="16"/>
      <c r="DKX49" s="16"/>
      <c r="DKY49" s="16"/>
      <c r="DKZ49" s="16"/>
      <c r="DLA49" s="16"/>
      <c r="DLB49" s="16"/>
      <c r="DLC49" s="16"/>
      <c r="DLD49" s="16"/>
      <c r="DLE49" s="16"/>
      <c r="DLF49" s="16"/>
      <c r="DLG49" s="16"/>
      <c r="DLH49" s="16"/>
      <c r="DLI49" s="16"/>
      <c r="DLJ49" s="16"/>
      <c r="DLK49" s="16"/>
      <c r="DLL49" s="16"/>
      <c r="DLM49" s="16"/>
      <c r="DLN49" s="16"/>
      <c r="DLO49" s="16"/>
      <c r="DLP49" s="16"/>
      <c r="DLQ49" s="16"/>
      <c r="DLR49" s="16"/>
      <c r="DLS49" s="16"/>
      <c r="DLT49" s="16"/>
      <c r="DLU49" s="16"/>
      <c r="DLV49" s="16"/>
      <c r="DLW49" s="16"/>
      <c r="DLX49" s="16"/>
      <c r="DLY49" s="16"/>
      <c r="DLZ49" s="16"/>
      <c r="DMA49" s="16"/>
      <c r="DMB49" s="16"/>
      <c r="DMC49" s="16"/>
      <c r="DMD49" s="16"/>
      <c r="DME49" s="16"/>
      <c r="DMF49" s="16"/>
      <c r="DMG49" s="16"/>
      <c r="DMH49" s="16"/>
      <c r="DMI49" s="16"/>
      <c r="DMJ49" s="16"/>
      <c r="DMK49" s="16"/>
      <c r="DML49" s="16"/>
      <c r="DMM49" s="16"/>
      <c r="DMN49" s="16"/>
      <c r="DMO49" s="16"/>
      <c r="DMP49" s="16"/>
      <c r="DMQ49" s="16"/>
      <c r="DMR49" s="16"/>
      <c r="DMS49" s="16"/>
      <c r="DMT49" s="16"/>
      <c r="DMU49" s="16"/>
      <c r="DMV49" s="16"/>
      <c r="DMW49" s="16"/>
      <c r="DMX49" s="16"/>
      <c r="DMY49" s="16"/>
      <c r="DMZ49" s="16"/>
      <c r="DNA49" s="16"/>
      <c r="DNB49" s="16"/>
      <c r="DNC49" s="16"/>
      <c r="DND49" s="16"/>
      <c r="DNE49" s="16"/>
      <c r="DNF49" s="16"/>
      <c r="DNG49" s="16"/>
      <c r="DNH49" s="16"/>
      <c r="DNI49" s="16"/>
      <c r="DNJ49" s="16"/>
      <c r="DNK49" s="16"/>
      <c r="DNL49" s="16"/>
      <c r="DNM49" s="16"/>
      <c r="DNN49" s="16"/>
      <c r="DNO49" s="16"/>
      <c r="DNP49" s="16"/>
      <c r="DNQ49" s="16"/>
      <c r="DNR49" s="16"/>
      <c r="DNS49" s="16"/>
      <c r="DNT49" s="16"/>
      <c r="DNU49" s="16"/>
      <c r="DNV49" s="16"/>
      <c r="DNW49" s="16"/>
      <c r="DNX49" s="16"/>
      <c r="DNY49" s="16"/>
      <c r="DNZ49" s="16"/>
      <c r="DOA49" s="16"/>
      <c r="DOB49" s="16"/>
      <c r="DOC49" s="16"/>
      <c r="DOD49" s="16"/>
      <c r="DOE49" s="16"/>
      <c r="DOF49" s="16"/>
      <c r="DOG49" s="16"/>
      <c r="DOH49" s="16"/>
      <c r="DOI49" s="16"/>
      <c r="DOJ49" s="16"/>
      <c r="DOK49" s="16"/>
      <c r="DOL49" s="16"/>
      <c r="DOM49" s="16"/>
      <c r="DON49" s="16"/>
      <c r="DOO49" s="16"/>
      <c r="DOP49" s="16"/>
      <c r="DOQ49" s="16"/>
      <c r="DOR49" s="16"/>
      <c r="DOS49" s="16"/>
      <c r="DOT49" s="16"/>
      <c r="DOU49" s="16"/>
      <c r="DOV49" s="16"/>
      <c r="DOW49" s="16"/>
      <c r="DOX49" s="16"/>
      <c r="DOY49" s="16"/>
      <c r="DOZ49" s="16"/>
      <c r="DPA49" s="16"/>
      <c r="DPB49" s="16"/>
      <c r="DPC49" s="16"/>
      <c r="DPD49" s="16"/>
      <c r="DPE49" s="16"/>
      <c r="DPF49" s="16"/>
      <c r="DPG49" s="16"/>
      <c r="DPH49" s="16"/>
      <c r="DPI49" s="16"/>
      <c r="DPJ49" s="16"/>
      <c r="DPK49" s="16"/>
      <c r="DPL49" s="16"/>
      <c r="DPM49" s="16"/>
      <c r="DPN49" s="16"/>
      <c r="DPO49" s="16"/>
      <c r="DPP49" s="16"/>
      <c r="DPQ49" s="16"/>
      <c r="DPR49" s="16"/>
      <c r="DPS49" s="16"/>
      <c r="DPT49" s="16"/>
      <c r="DPU49" s="16"/>
      <c r="DPV49" s="16"/>
      <c r="DPW49" s="16"/>
      <c r="DPX49" s="16"/>
      <c r="DPY49" s="16"/>
      <c r="DPZ49" s="16"/>
      <c r="DQA49" s="16"/>
      <c r="DQB49" s="16"/>
      <c r="DQC49" s="16"/>
      <c r="DQD49" s="16"/>
      <c r="DQE49" s="16"/>
      <c r="DQF49" s="16"/>
      <c r="DQG49" s="16"/>
      <c r="DQH49" s="16"/>
      <c r="DQI49" s="16"/>
      <c r="DQJ49" s="16"/>
      <c r="DQK49" s="16"/>
      <c r="DQL49" s="16"/>
      <c r="DQM49" s="16"/>
      <c r="DQN49" s="16"/>
      <c r="DQO49" s="16"/>
      <c r="DQP49" s="16"/>
      <c r="DQQ49" s="16"/>
      <c r="DQR49" s="16"/>
      <c r="DQS49" s="16"/>
      <c r="DQT49" s="16"/>
      <c r="DQU49" s="16"/>
      <c r="DQV49" s="16"/>
      <c r="DQW49" s="16"/>
      <c r="DQX49" s="16"/>
      <c r="DQY49" s="16"/>
      <c r="DQZ49" s="16"/>
      <c r="DRA49" s="16"/>
      <c r="DRB49" s="16"/>
      <c r="DRC49" s="16"/>
      <c r="DRD49" s="16"/>
      <c r="DRE49" s="16"/>
      <c r="DRF49" s="16"/>
      <c r="DRG49" s="16"/>
      <c r="DRH49" s="16"/>
      <c r="DRI49" s="16"/>
      <c r="DRJ49" s="16"/>
      <c r="DRK49" s="16"/>
      <c r="DRL49" s="16"/>
      <c r="DRM49" s="16"/>
      <c r="DRN49" s="16"/>
      <c r="DRO49" s="16"/>
      <c r="DRP49" s="16"/>
      <c r="DRQ49" s="16"/>
      <c r="DRR49" s="16"/>
      <c r="DRS49" s="16"/>
      <c r="DRT49" s="16"/>
      <c r="DRU49" s="16"/>
      <c r="DRV49" s="16"/>
      <c r="DRW49" s="16"/>
      <c r="DRX49" s="16"/>
      <c r="DRY49" s="16"/>
      <c r="DRZ49" s="16"/>
      <c r="DSA49" s="16"/>
      <c r="DSB49" s="16"/>
      <c r="DSC49" s="16"/>
      <c r="DSD49" s="16"/>
      <c r="DSE49" s="16"/>
      <c r="DSF49" s="16"/>
      <c r="DSG49" s="16"/>
      <c r="DSH49" s="16"/>
      <c r="DSI49" s="16"/>
      <c r="DSJ49" s="16"/>
      <c r="DSK49" s="16"/>
      <c r="DSL49" s="16"/>
      <c r="DSM49" s="16"/>
      <c r="DSN49" s="16"/>
      <c r="DSO49" s="16"/>
      <c r="DSP49" s="16"/>
      <c r="DSQ49" s="16"/>
      <c r="DSR49" s="16"/>
      <c r="DSS49" s="16"/>
      <c r="DST49" s="16"/>
      <c r="DSU49" s="16"/>
      <c r="DSV49" s="16"/>
      <c r="DSW49" s="16"/>
      <c r="DSX49" s="16"/>
      <c r="DSY49" s="16"/>
      <c r="DSZ49" s="16"/>
      <c r="DTA49" s="16"/>
      <c r="DTB49" s="16"/>
      <c r="DTC49" s="16"/>
      <c r="DTD49" s="16"/>
      <c r="DTE49" s="16"/>
      <c r="DTF49" s="16"/>
      <c r="DTG49" s="16"/>
      <c r="DTH49" s="16"/>
      <c r="DTI49" s="16"/>
      <c r="DTJ49" s="16"/>
      <c r="DTK49" s="16"/>
      <c r="DTL49" s="16"/>
      <c r="DTM49" s="16"/>
      <c r="DTN49" s="16"/>
      <c r="DTO49" s="16"/>
      <c r="DTP49" s="16"/>
      <c r="DTQ49" s="16"/>
      <c r="DTR49" s="16"/>
      <c r="DTS49" s="16"/>
      <c r="DTT49" s="16"/>
      <c r="DTU49" s="16"/>
      <c r="DTV49" s="16"/>
      <c r="DTW49" s="16"/>
      <c r="DTX49" s="16"/>
      <c r="DTY49" s="16"/>
      <c r="DTZ49" s="16"/>
      <c r="DUA49" s="16"/>
      <c r="DUB49" s="16"/>
      <c r="DUC49" s="16"/>
      <c r="DUD49" s="16"/>
      <c r="DUE49" s="16"/>
      <c r="DUF49" s="16"/>
      <c r="DUG49" s="16"/>
      <c r="DUH49" s="16"/>
      <c r="DUI49" s="16"/>
      <c r="DUJ49" s="16"/>
      <c r="DUK49" s="16"/>
      <c r="DUL49" s="16"/>
      <c r="DUM49" s="16"/>
      <c r="DUN49" s="16"/>
      <c r="DUO49" s="16"/>
      <c r="DUP49" s="16"/>
      <c r="DUQ49" s="16"/>
      <c r="DUR49" s="16"/>
      <c r="DUS49" s="16"/>
      <c r="DUT49" s="16"/>
      <c r="DUU49" s="16"/>
      <c r="DUV49" s="16"/>
      <c r="DUW49" s="16"/>
      <c r="DUX49" s="16"/>
      <c r="DUY49" s="16"/>
      <c r="DUZ49" s="16"/>
      <c r="DVA49" s="16"/>
      <c r="DVB49" s="16"/>
      <c r="DVC49" s="16"/>
      <c r="DVD49" s="16"/>
      <c r="DVE49" s="16"/>
      <c r="DVF49" s="16"/>
      <c r="DVG49" s="16"/>
      <c r="DVH49" s="16"/>
      <c r="DVI49" s="16"/>
      <c r="DVJ49" s="16"/>
      <c r="DVK49" s="16"/>
      <c r="DVL49" s="16"/>
      <c r="DVM49" s="16"/>
      <c r="DVN49" s="16"/>
      <c r="DVO49" s="16"/>
      <c r="DVP49" s="16"/>
      <c r="DVQ49" s="16"/>
      <c r="DVR49" s="16"/>
      <c r="DVS49" s="16"/>
      <c r="DVT49" s="16"/>
      <c r="DVU49" s="16"/>
      <c r="DVV49" s="16"/>
      <c r="DVW49" s="16"/>
      <c r="DVX49" s="16"/>
      <c r="DVY49" s="16"/>
      <c r="DVZ49" s="16"/>
      <c r="DWA49" s="16"/>
      <c r="DWB49" s="16"/>
      <c r="DWC49" s="16"/>
      <c r="DWD49" s="16"/>
      <c r="DWE49" s="16"/>
      <c r="DWF49" s="16"/>
      <c r="DWG49" s="16"/>
      <c r="DWH49" s="16"/>
      <c r="DWI49" s="16"/>
      <c r="DWJ49" s="16"/>
      <c r="DWK49" s="16"/>
      <c r="DWL49" s="16"/>
      <c r="DWM49" s="16"/>
      <c r="DWN49" s="16"/>
      <c r="DWO49" s="16"/>
      <c r="DWP49" s="16"/>
      <c r="DWQ49" s="16"/>
      <c r="DWR49" s="16"/>
      <c r="DWS49" s="16"/>
      <c r="DWT49" s="16"/>
      <c r="DWU49" s="16"/>
      <c r="DWV49" s="16"/>
      <c r="DWW49" s="16"/>
      <c r="DWX49" s="16"/>
      <c r="DWY49" s="16"/>
      <c r="DWZ49" s="16"/>
      <c r="DXA49" s="16"/>
      <c r="DXB49" s="16"/>
      <c r="DXC49" s="16"/>
      <c r="DXD49" s="16"/>
      <c r="DXE49" s="16"/>
      <c r="DXF49" s="16"/>
      <c r="DXG49" s="16"/>
      <c r="DXH49" s="16"/>
      <c r="DXI49" s="16"/>
      <c r="DXJ49" s="16"/>
      <c r="DXK49" s="16"/>
      <c r="DXL49" s="16"/>
      <c r="DXM49" s="16"/>
      <c r="DXN49" s="16"/>
      <c r="DXO49" s="16"/>
      <c r="DXP49" s="16"/>
      <c r="DXQ49" s="16"/>
      <c r="DXR49" s="16"/>
      <c r="DXS49" s="16"/>
      <c r="DXT49" s="16"/>
      <c r="DXU49" s="16"/>
      <c r="DXV49" s="16"/>
      <c r="DXW49" s="16"/>
      <c r="DXX49" s="16"/>
      <c r="DXY49" s="16"/>
      <c r="DXZ49" s="16"/>
      <c r="DYA49" s="16"/>
      <c r="DYB49" s="16"/>
      <c r="DYC49" s="16"/>
      <c r="DYD49" s="16"/>
      <c r="DYE49" s="16"/>
      <c r="DYF49" s="16"/>
      <c r="DYG49" s="16"/>
      <c r="DYH49" s="16"/>
      <c r="DYI49" s="16"/>
      <c r="DYJ49" s="16"/>
      <c r="DYK49" s="16"/>
      <c r="DYL49" s="16"/>
      <c r="DYM49" s="16"/>
      <c r="DYN49" s="16"/>
      <c r="DYO49" s="16"/>
      <c r="DYP49" s="16"/>
      <c r="DYQ49" s="16"/>
      <c r="DYR49" s="16"/>
      <c r="DYS49" s="16"/>
      <c r="DYT49" s="16"/>
      <c r="DYU49" s="16"/>
      <c r="DYV49" s="16"/>
      <c r="DYW49" s="16"/>
      <c r="DYX49" s="16"/>
      <c r="DYY49" s="16"/>
      <c r="DYZ49" s="16"/>
      <c r="DZA49" s="16"/>
      <c r="DZB49" s="16"/>
      <c r="DZC49" s="16"/>
      <c r="DZD49" s="16"/>
      <c r="DZE49" s="16"/>
      <c r="DZF49" s="16"/>
      <c r="DZG49" s="16"/>
      <c r="DZH49" s="16"/>
      <c r="DZI49" s="16"/>
      <c r="DZJ49" s="16"/>
      <c r="DZK49" s="16"/>
      <c r="DZL49" s="16"/>
      <c r="DZM49" s="16"/>
      <c r="DZN49" s="16"/>
      <c r="DZO49" s="16"/>
      <c r="DZP49" s="16"/>
      <c r="DZQ49" s="16"/>
      <c r="DZR49" s="16"/>
      <c r="DZS49" s="16"/>
      <c r="DZT49" s="16"/>
      <c r="DZU49" s="16"/>
      <c r="DZV49" s="16"/>
      <c r="DZW49" s="16"/>
      <c r="DZX49" s="16"/>
      <c r="DZY49" s="16"/>
      <c r="DZZ49" s="16"/>
      <c r="EAA49" s="16"/>
      <c r="EAB49" s="16"/>
      <c r="EAC49" s="16"/>
      <c r="EAD49" s="16"/>
      <c r="EAE49" s="16"/>
      <c r="EAF49" s="16"/>
      <c r="EAG49" s="16"/>
      <c r="EAH49" s="16"/>
      <c r="EAI49" s="16"/>
      <c r="EAJ49" s="16"/>
      <c r="EAK49" s="16"/>
      <c r="EAL49" s="16"/>
      <c r="EAM49" s="16"/>
      <c r="EAN49" s="16"/>
      <c r="EAO49" s="16"/>
      <c r="EAP49" s="16"/>
      <c r="EAQ49" s="16"/>
      <c r="EAR49" s="16"/>
      <c r="EAS49" s="16"/>
      <c r="EAT49" s="16"/>
      <c r="EAU49" s="16"/>
      <c r="EAV49" s="16"/>
      <c r="EAW49" s="16"/>
      <c r="EAX49" s="16"/>
      <c r="EAY49" s="16"/>
      <c r="EAZ49" s="16"/>
      <c r="EBA49" s="16"/>
      <c r="EBB49" s="16"/>
      <c r="EBC49" s="16"/>
      <c r="EBD49" s="16"/>
      <c r="EBE49" s="16"/>
      <c r="EBF49" s="16"/>
      <c r="EBG49" s="16"/>
      <c r="EBH49" s="16"/>
      <c r="EBI49" s="16"/>
      <c r="EBJ49" s="16"/>
      <c r="EBK49" s="16"/>
      <c r="EBL49" s="16"/>
      <c r="EBM49" s="16"/>
      <c r="EBN49" s="16"/>
      <c r="EBO49" s="16"/>
      <c r="EBP49" s="16"/>
      <c r="EBQ49" s="16"/>
      <c r="EBR49" s="16"/>
      <c r="EBS49" s="16"/>
      <c r="EBT49" s="16"/>
      <c r="EBU49" s="16"/>
      <c r="EBV49" s="16"/>
      <c r="EBW49" s="16"/>
      <c r="EBX49" s="16"/>
      <c r="EBY49" s="16"/>
      <c r="EBZ49" s="16"/>
      <c r="ECA49" s="16"/>
      <c r="ECB49" s="16"/>
      <c r="ECC49" s="16"/>
      <c r="ECD49" s="16"/>
      <c r="ECE49" s="16"/>
      <c r="ECF49" s="16"/>
      <c r="ECG49" s="16"/>
      <c r="ECH49" s="16"/>
      <c r="ECI49" s="16"/>
      <c r="ECJ49" s="16"/>
      <c r="ECK49" s="16"/>
      <c r="ECL49" s="16"/>
      <c r="ECM49" s="16"/>
      <c r="ECN49" s="16"/>
      <c r="ECO49" s="16"/>
      <c r="ECP49" s="16"/>
      <c r="ECQ49" s="16"/>
      <c r="ECR49" s="16"/>
      <c r="ECS49" s="16"/>
      <c r="ECT49" s="16"/>
      <c r="ECU49" s="16"/>
      <c r="ECV49" s="16"/>
      <c r="ECW49" s="16"/>
      <c r="ECX49" s="16"/>
      <c r="ECY49" s="16"/>
      <c r="ECZ49" s="16"/>
      <c r="EDA49" s="16"/>
      <c r="EDB49" s="16"/>
      <c r="EDC49" s="16"/>
      <c r="EDD49" s="16"/>
      <c r="EDE49" s="16"/>
      <c r="EDF49" s="16"/>
      <c r="EDG49" s="16"/>
      <c r="EDH49" s="16"/>
      <c r="EDI49" s="16"/>
      <c r="EDJ49" s="16"/>
      <c r="EDK49" s="16"/>
      <c r="EDL49" s="16"/>
      <c r="EDM49" s="16"/>
      <c r="EDN49" s="16"/>
      <c r="EDO49" s="16"/>
      <c r="EDP49" s="16"/>
      <c r="EDQ49" s="16"/>
      <c r="EDR49" s="16"/>
      <c r="EDS49" s="16"/>
      <c r="EDT49" s="16"/>
      <c r="EDU49" s="16"/>
      <c r="EDV49" s="16"/>
      <c r="EDW49" s="16"/>
      <c r="EDX49" s="16"/>
      <c r="EDY49" s="16"/>
      <c r="EDZ49" s="16"/>
      <c r="EEA49" s="16"/>
      <c r="EEB49" s="16"/>
      <c r="EEC49" s="16"/>
      <c r="EED49" s="16"/>
      <c r="EEE49" s="16"/>
      <c r="EEF49" s="16"/>
      <c r="EEG49" s="16"/>
      <c r="EEH49" s="16"/>
      <c r="EEI49" s="16"/>
      <c r="EEJ49" s="16"/>
      <c r="EEK49" s="16"/>
      <c r="EEL49" s="16"/>
      <c r="EEM49" s="16"/>
      <c r="EEN49" s="16"/>
      <c r="EEO49" s="16"/>
      <c r="EEP49" s="16"/>
      <c r="EEQ49" s="16"/>
      <c r="EER49" s="16"/>
      <c r="EES49" s="16"/>
      <c r="EET49" s="16"/>
      <c r="EEU49" s="16"/>
      <c r="EEV49" s="16"/>
      <c r="EEW49" s="16"/>
      <c r="EEX49" s="16"/>
      <c r="EEY49" s="16"/>
      <c r="EEZ49" s="16"/>
      <c r="EFA49" s="16"/>
      <c r="EFB49" s="16"/>
      <c r="EFC49" s="16"/>
      <c r="EFD49" s="16"/>
      <c r="EFE49" s="16"/>
      <c r="EFF49" s="16"/>
      <c r="EFG49" s="16"/>
      <c r="EFH49" s="16"/>
      <c r="EFI49" s="16"/>
      <c r="EFJ49" s="16"/>
      <c r="EFK49" s="16"/>
      <c r="EFL49" s="16"/>
      <c r="EFM49" s="16"/>
      <c r="EFN49" s="16"/>
      <c r="EFO49" s="16"/>
      <c r="EFP49" s="16"/>
      <c r="EFQ49" s="16"/>
      <c r="EFR49" s="16"/>
      <c r="EFS49" s="16"/>
      <c r="EFT49" s="16"/>
      <c r="EFU49" s="16"/>
      <c r="EFV49" s="16"/>
      <c r="EFW49" s="16"/>
      <c r="EFX49" s="16"/>
      <c r="EFY49" s="16"/>
      <c r="EFZ49" s="16"/>
      <c r="EGA49" s="16"/>
      <c r="EGB49" s="16"/>
      <c r="EGC49" s="16"/>
      <c r="EGD49" s="16"/>
      <c r="EGE49" s="16"/>
      <c r="EGF49" s="16"/>
      <c r="EGG49" s="16"/>
      <c r="EGH49" s="16"/>
      <c r="EGI49" s="16"/>
      <c r="EGJ49" s="16"/>
      <c r="EGK49" s="16"/>
      <c r="EGL49" s="16"/>
      <c r="EGM49" s="16"/>
      <c r="EGN49" s="16"/>
      <c r="EGO49" s="16"/>
      <c r="EGP49" s="16"/>
      <c r="EGQ49" s="16"/>
      <c r="EGR49" s="16"/>
      <c r="EGS49" s="16"/>
      <c r="EGT49" s="16"/>
      <c r="EGU49" s="16"/>
      <c r="EGV49" s="16"/>
      <c r="EGW49" s="16"/>
      <c r="EGX49" s="16"/>
      <c r="EGY49" s="16"/>
      <c r="EGZ49" s="16"/>
      <c r="EHA49" s="16"/>
      <c r="EHB49" s="16"/>
      <c r="EHC49" s="16"/>
      <c r="EHD49" s="16"/>
      <c r="EHE49" s="16"/>
      <c r="EHF49" s="16"/>
      <c r="EHG49" s="16"/>
      <c r="EHH49" s="16"/>
      <c r="EHI49" s="16"/>
      <c r="EHJ49" s="16"/>
      <c r="EHK49" s="16"/>
      <c r="EHL49" s="16"/>
      <c r="EHM49" s="16"/>
      <c r="EHN49" s="16"/>
      <c r="EHO49" s="16"/>
      <c r="EHP49" s="16"/>
      <c r="EHQ49" s="16"/>
      <c r="EHR49" s="16"/>
      <c r="EHS49" s="16"/>
      <c r="EHT49" s="16"/>
      <c r="EHU49" s="16"/>
      <c r="EHV49" s="16"/>
      <c r="EHW49" s="16"/>
      <c r="EHX49" s="16"/>
      <c r="EHY49" s="16"/>
      <c r="EHZ49" s="16"/>
      <c r="EIA49" s="16"/>
      <c r="EIB49" s="16"/>
      <c r="EIC49" s="16"/>
      <c r="EID49" s="16"/>
      <c r="EIE49" s="16"/>
      <c r="EIF49" s="16"/>
      <c r="EIG49" s="16"/>
      <c r="EIH49" s="16"/>
      <c r="EII49" s="16"/>
      <c r="EIJ49" s="16"/>
      <c r="EIK49" s="16"/>
      <c r="EIL49" s="16"/>
      <c r="EIM49" s="16"/>
      <c r="EIN49" s="16"/>
      <c r="EIO49" s="16"/>
      <c r="EIP49" s="16"/>
      <c r="EIQ49" s="16"/>
      <c r="EIR49" s="16"/>
      <c r="EIS49" s="16"/>
      <c r="EIT49" s="16"/>
      <c r="EIU49" s="16"/>
      <c r="EIV49" s="16"/>
      <c r="EIW49" s="16"/>
      <c r="EIX49" s="16"/>
      <c r="EIY49" s="16"/>
      <c r="EIZ49" s="16"/>
      <c r="EJA49" s="16"/>
      <c r="EJB49" s="16"/>
      <c r="EJC49" s="16"/>
      <c r="EJD49" s="16"/>
      <c r="EJE49" s="16"/>
      <c r="EJF49" s="16"/>
      <c r="EJG49" s="16"/>
      <c r="EJH49" s="16"/>
      <c r="EJI49" s="16"/>
      <c r="EJJ49" s="16"/>
      <c r="EJK49" s="16"/>
      <c r="EJL49" s="16"/>
      <c r="EJM49" s="16"/>
      <c r="EJN49" s="16"/>
      <c r="EJO49" s="16"/>
      <c r="EJP49" s="16"/>
      <c r="EJQ49" s="16"/>
      <c r="EJR49" s="16"/>
      <c r="EJS49" s="16"/>
      <c r="EJT49" s="16"/>
      <c r="EJU49" s="16"/>
      <c r="EJV49" s="16"/>
      <c r="EJW49" s="16"/>
      <c r="EJX49" s="16"/>
      <c r="EJY49" s="16"/>
      <c r="EJZ49" s="16"/>
      <c r="EKA49" s="16"/>
      <c r="EKB49" s="16"/>
      <c r="EKC49" s="16"/>
      <c r="EKD49" s="16"/>
      <c r="EKE49" s="16"/>
      <c r="EKF49" s="16"/>
      <c r="EKG49" s="16"/>
      <c r="EKH49" s="16"/>
      <c r="EKI49" s="16"/>
      <c r="EKJ49" s="16"/>
      <c r="EKK49" s="16"/>
      <c r="EKL49" s="16"/>
      <c r="EKM49" s="16"/>
      <c r="EKN49" s="16"/>
      <c r="EKO49" s="16"/>
      <c r="EKP49" s="16"/>
      <c r="EKQ49" s="16"/>
      <c r="EKR49" s="16"/>
      <c r="EKS49" s="16"/>
      <c r="EKT49" s="16"/>
      <c r="EKU49" s="16"/>
      <c r="EKV49" s="16"/>
      <c r="EKW49" s="16"/>
      <c r="EKX49" s="16"/>
      <c r="EKY49" s="16"/>
      <c r="EKZ49" s="16"/>
      <c r="ELA49" s="16"/>
      <c r="ELB49" s="16"/>
      <c r="ELC49" s="16"/>
      <c r="ELD49" s="16"/>
      <c r="ELE49" s="16"/>
      <c r="ELF49" s="16"/>
      <c r="ELG49" s="16"/>
      <c r="ELH49" s="16"/>
      <c r="ELI49" s="16"/>
      <c r="ELJ49" s="16"/>
      <c r="ELK49" s="16"/>
      <c r="ELL49" s="16"/>
      <c r="ELM49" s="16"/>
      <c r="ELN49" s="16"/>
      <c r="ELO49" s="16"/>
      <c r="ELP49" s="16"/>
      <c r="ELQ49" s="16"/>
      <c r="ELR49" s="16"/>
      <c r="ELS49" s="16"/>
      <c r="ELT49" s="16"/>
      <c r="ELU49" s="16"/>
      <c r="ELV49" s="16"/>
      <c r="ELW49" s="16"/>
      <c r="ELX49" s="16"/>
      <c r="ELY49" s="16"/>
      <c r="ELZ49" s="16"/>
      <c r="EMA49" s="16"/>
      <c r="EMB49" s="16"/>
      <c r="EMC49" s="16"/>
      <c r="EMD49" s="16"/>
      <c r="EME49" s="16"/>
      <c r="EMF49" s="16"/>
      <c r="EMG49" s="16"/>
      <c r="EMH49" s="16"/>
      <c r="EMI49" s="16"/>
      <c r="EMJ49" s="16"/>
      <c r="EMK49" s="16"/>
      <c r="EML49" s="16"/>
      <c r="EMM49" s="16"/>
      <c r="EMN49" s="16"/>
      <c r="EMO49" s="16"/>
      <c r="EMP49" s="16"/>
      <c r="EMQ49" s="16"/>
      <c r="EMR49" s="16"/>
      <c r="EMS49" s="16"/>
      <c r="EMT49" s="16"/>
      <c r="EMU49" s="16"/>
      <c r="EMV49" s="16"/>
      <c r="EMW49" s="16"/>
      <c r="EMX49" s="16"/>
      <c r="EMY49" s="16"/>
      <c r="EMZ49" s="16"/>
      <c r="ENA49" s="16"/>
      <c r="ENB49" s="16"/>
      <c r="ENC49" s="16"/>
      <c r="END49" s="16"/>
      <c r="ENE49" s="16"/>
      <c r="ENF49" s="16"/>
      <c r="ENG49" s="16"/>
      <c r="ENH49" s="16"/>
      <c r="ENI49" s="16"/>
      <c r="ENJ49" s="16"/>
      <c r="ENK49" s="16"/>
      <c r="ENL49" s="16"/>
      <c r="ENM49" s="16"/>
      <c r="ENN49" s="16"/>
      <c r="ENO49" s="16"/>
      <c r="ENP49" s="16"/>
      <c r="ENQ49" s="16"/>
      <c r="ENR49" s="16"/>
      <c r="ENS49" s="16"/>
      <c r="ENT49" s="16"/>
      <c r="ENU49" s="16"/>
      <c r="ENV49" s="16"/>
      <c r="ENW49" s="16"/>
      <c r="ENX49" s="16"/>
      <c r="ENY49" s="16"/>
      <c r="ENZ49" s="16"/>
      <c r="EOA49" s="16"/>
      <c r="EOB49" s="16"/>
      <c r="EOC49" s="16"/>
      <c r="EOD49" s="16"/>
      <c r="EOE49" s="16"/>
      <c r="EOF49" s="16"/>
      <c r="EOG49" s="16"/>
      <c r="EOH49" s="16"/>
      <c r="EOI49" s="16"/>
      <c r="EOJ49" s="16"/>
      <c r="EOK49" s="16"/>
      <c r="EOL49" s="16"/>
      <c r="EOM49" s="16"/>
      <c r="EON49" s="16"/>
      <c r="EOO49" s="16"/>
      <c r="EOP49" s="16"/>
      <c r="EOQ49" s="16"/>
      <c r="EOR49" s="16"/>
      <c r="EOS49" s="16"/>
      <c r="EOT49" s="16"/>
      <c r="EOU49" s="16"/>
      <c r="EOV49" s="16"/>
      <c r="EOW49" s="16"/>
      <c r="EOX49" s="16"/>
      <c r="EOY49" s="16"/>
      <c r="EOZ49" s="16"/>
      <c r="EPA49" s="16"/>
      <c r="EPB49" s="16"/>
      <c r="EPC49" s="16"/>
      <c r="EPD49" s="16"/>
      <c r="EPE49" s="16"/>
      <c r="EPF49" s="16"/>
      <c r="EPG49" s="16"/>
      <c r="EPH49" s="16"/>
      <c r="EPI49" s="16"/>
      <c r="EPJ49" s="16"/>
      <c r="EPK49" s="16"/>
      <c r="EPL49" s="16"/>
      <c r="EPM49" s="16"/>
      <c r="EPN49" s="16"/>
      <c r="EPO49" s="16"/>
      <c r="EPP49" s="16"/>
      <c r="EPQ49" s="16"/>
      <c r="EPR49" s="16"/>
      <c r="EPS49" s="16"/>
      <c r="EPT49" s="16"/>
      <c r="EPU49" s="16"/>
      <c r="EPV49" s="16"/>
      <c r="EPW49" s="16"/>
      <c r="EPX49" s="16"/>
      <c r="EPY49" s="16"/>
      <c r="EPZ49" s="16"/>
      <c r="EQA49" s="16"/>
      <c r="EQB49" s="16"/>
      <c r="EQC49" s="16"/>
      <c r="EQD49" s="16"/>
      <c r="EQE49" s="16"/>
      <c r="EQF49" s="16"/>
      <c r="EQG49" s="16"/>
      <c r="EQH49" s="16"/>
      <c r="EQI49" s="16"/>
      <c r="EQJ49" s="16"/>
      <c r="EQK49" s="16"/>
      <c r="EQL49" s="16"/>
      <c r="EQM49" s="16"/>
      <c r="EQN49" s="16"/>
      <c r="EQO49" s="16"/>
      <c r="EQP49" s="16"/>
      <c r="EQQ49" s="16"/>
      <c r="EQR49" s="16"/>
      <c r="EQS49" s="16"/>
      <c r="EQT49" s="16"/>
      <c r="EQU49" s="16"/>
      <c r="EQV49" s="16"/>
      <c r="EQW49" s="16"/>
      <c r="EQX49" s="16"/>
      <c r="EQY49" s="16"/>
      <c r="EQZ49" s="16"/>
      <c r="ERA49" s="16"/>
      <c r="ERB49" s="16"/>
      <c r="ERC49" s="16"/>
      <c r="ERD49" s="16"/>
      <c r="ERE49" s="16"/>
      <c r="ERF49" s="16"/>
      <c r="ERG49" s="16"/>
      <c r="ERH49" s="16"/>
      <c r="ERI49" s="16"/>
      <c r="ERJ49" s="16"/>
      <c r="ERK49" s="16"/>
      <c r="ERL49" s="16"/>
      <c r="ERM49" s="16"/>
      <c r="ERN49" s="16"/>
      <c r="ERO49" s="16"/>
      <c r="ERP49" s="16"/>
      <c r="ERQ49" s="16"/>
      <c r="ERR49" s="16"/>
      <c r="ERS49" s="16"/>
      <c r="ERT49" s="16"/>
      <c r="ERU49" s="16"/>
      <c r="ERV49" s="16"/>
      <c r="ERW49" s="16"/>
      <c r="ERX49" s="16"/>
      <c r="ERY49" s="16"/>
      <c r="ERZ49" s="16"/>
      <c r="ESA49" s="16"/>
      <c r="ESB49" s="16"/>
      <c r="ESC49" s="16"/>
      <c r="ESD49" s="16"/>
      <c r="ESE49" s="16"/>
      <c r="ESF49" s="16"/>
      <c r="ESG49" s="16"/>
      <c r="ESH49" s="16"/>
      <c r="ESI49" s="16"/>
      <c r="ESJ49" s="16"/>
      <c r="ESK49" s="16"/>
      <c r="ESL49" s="16"/>
      <c r="ESM49" s="16"/>
      <c r="ESN49" s="16"/>
      <c r="ESO49" s="16"/>
      <c r="ESP49" s="16"/>
      <c r="ESQ49" s="16"/>
      <c r="ESR49" s="16"/>
      <c r="ESS49" s="16"/>
      <c r="EST49" s="16"/>
      <c r="ESU49" s="16"/>
      <c r="ESV49" s="16"/>
      <c r="ESW49" s="16"/>
      <c r="ESX49" s="16"/>
      <c r="ESY49" s="16"/>
      <c r="ESZ49" s="16"/>
      <c r="ETA49" s="16"/>
      <c r="ETB49" s="16"/>
      <c r="ETC49" s="16"/>
      <c r="ETD49" s="16"/>
      <c r="ETE49" s="16"/>
      <c r="ETF49" s="16"/>
      <c r="ETG49" s="16"/>
      <c r="ETH49" s="16"/>
      <c r="ETI49" s="16"/>
      <c r="ETJ49" s="16"/>
      <c r="ETK49" s="16"/>
      <c r="ETL49" s="16"/>
      <c r="ETM49" s="16"/>
      <c r="ETN49" s="16"/>
      <c r="ETO49" s="16"/>
      <c r="ETP49" s="16"/>
      <c r="ETQ49" s="16"/>
      <c r="ETR49" s="16"/>
      <c r="ETS49" s="16"/>
      <c r="ETT49" s="16"/>
      <c r="ETU49" s="16"/>
      <c r="ETV49" s="16"/>
      <c r="ETW49" s="16"/>
      <c r="ETX49" s="16"/>
      <c r="ETY49" s="16"/>
      <c r="ETZ49" s="16"/>
      <c r="EUA49" s="16"/>
      <c r="EUB49" s="16"/>
      <c r="EUC49" s="16"/>
      <c r="EUD49" s="16"/>
      <c r="EUE49" s="16"/>
      <c r="EUF49" s="16"/>
      <c r="EUG49" s="16"/>
      <c r="EUH49" s="16"/>
      <c r="EUI49" s="16"/>
      <c r="EUJ49" s="16"/>
      <c r="EUK49" s="16"/>
      <c r="EUL49" s="16"/>
      <c r="EUM49" s="16"/>
      <c r="EUN49" s="16"/>
      <c r="EUO49" s="16"/>
      <c r="EUP49" s="16"/>
      <c r="EUQ49" s="16"/>
      <c r="EUR49" s="16"/>
      <c r="EUS49" s="16"/>
      <c r="EUT49" s="16"/>
      <c r="EUU49" s="16"/>
      <c r="EUV49" s="16"/>
      <c r="EUW49" s="16"/>
      <c r="EUX49" s="16"/>
      <c r="EUY49" s="16"/>
      <c r="EUZ49" s="16"/>
      <c r="EVA49" s="16"/>
      <c r="EVB49" s="16"/>
      <c r="EVC49" s="16"/>
      <c r="EVD49" s="16"/>
      <c r="EVE49" s="16"/>
      <c r="EVF49" s="16"/>
      <c r="EVG49" s="16"/>
      <c r="EVH49" s="16"/>
      <c r="EVI49" s="16"/>
      <c r="EVJ49" s="16"/>
      <c r="EVK49" s="16"/>
      <c r="EVL49" s="16"/>
      <c r="EVM49" s="16"/>
      <c r="EVN49" s="16"/>
      <c r="EVO49" s="16"/>
      <c r="EVP49" s="16"/>
      <c r="EVQ49" s="16"/>
      <c r="EVR49" s="16"/>
      <c r="EVS49" s="16"/>
      <c r="EVT49" s="16"/>
      <c r="EVU49" s="16"/>
      <c r="EVV49" s="16"/>
      <c r="EVW49" s="16"/>
      <c r="EVX49" s="16"/>
      <c r="EVY49" s="16"/>
      <c r="EVZ49" s="16"/>
      <c r="EWA49" s="16"/>
      <c r="EWB49" s="16"/>
      <c r="EWC49" s="16"/>
      <c r="EWD49" s="16"/>
      <c r="EWE49" s="16"/>
      <c r="EWF49" s="16"/>
      <c r="EWG49" s="16"/>
      <c r="EWH49" s="16"/>
      <c r="EWI49" s="16"/>
      <c r="EWJ49" s="16"/>
      <c r="EWK49" s="16"/>
      <c r="EWL49" s="16"/>
      <c r="EWM49" s="16"/>
      <c r="EWN49" s="16"/>
      <c r="EWO49" s="16"/>
      <c r="EWP49" s="16"/>
      <c r="EWQ49" s="16"/>
      <c r="EWR49" s="16"/>
      <c r="EWS49" s="16"/>
      <c r="EWT49" s="16"/>
      <c r="EWU49" s="16"/>
      <c r="EWV49" s="16"/>
      <c r="EWW49" s="16"/>
      <c r="EWX49" s="16"/>
      <c r="EWY49" s="16"/>
      <c r="EWZ49" s="16"/>
      <c r="EXA49" s="16"/>
      <c r="EXB49" s="16"/>
      <c r="EXC49" s="16"/>
      <c r="EXD49" s="16"/>
      <c r="EXE49" s="16"/>
      <c r="EXF49" s="16"/>
      <c r="EXG49" s="16"/>
      <c r="EXH49" s="16"/>
      <c r="EXI49" s="16"/>
      <c r="EXJ49" s="16"/>
      <c r="EXK49" s="16"/>
      <c r="EXL49" s="16"/>
      <c r="EXM49" s="16"/>
      <c r="EXN49" s="16"/>
      <c r="EXO49" s="16"/>
      <c r="EXP49" s="16"/>
      <c r="EXQ49" s="16"/>
      <c r="EXR49" s="16"/>
      <c r="EXS49" s="16"/>
      <c r="EXT49" s="16"/>
      <c r="EXU49" s="16"/>
      <c r="EXV49" s="16"/>
      <c r="EXW49" s="16"/>
      <c r="EXX49" s="16"/>
      <c r="EXY49" s="16"/>
      <c r="EXZ49" s="16"/>
      <c r="EYA49" s="16"/>
      <c r="EYB49" s="16"/>
      <c r="EYC49" s="16"/>
      <c r="EYD49" s="16"/>
      <c r="EYE49" s="16"/>
      <c r="EYF49" s="16"/>
      <c r="EYG49" s="16"/>
      <c r="EYH49" s="16"/>
      <c r="EYI49" s="16"/>
      <c r="EYJ49" s="16"/>
      <c r="EYK49" s="16"/>
      <c r="EYL49" s="16"/>
      <c r="EYM49" s="16"/>
      <c r="EYN49" s="16"/>
      <c r="EYO49" s="16"/>
      <c r="EYP49" s="16"/>
      <c r="EYQ49" s="16"/>
      <c r="EYR49" s="16"/>
      <c r="EYS49" s="16"/>
      <c r="EYT49" s="16"/>
      <c r="EYU49" s="16"/>
      <c r="EYV49" s="16"/>
      <c r="EYW49" s="16"/>
      <c r="EYX49" s="16"/>
      <c r="EYY49" s="16"/>
      <c r="EYZ49" s="16"/>
      <c r="EZA49" s="16"/>
      <c r="EZB49" s="16"/>
      <c r="EZC49" s="16"/>
      <c r="EZD49" s="16"/>
      <c r="EZE49" s="16"/>
      <c r="EZF49" s="16"/>
      <c r="EZG49" s="16"/>
      <c r="EZH49" s="16"/>
      <c r="EZI49" s="16"/>
      <c r="EZJ49" s="16"/>
      <c r="EZK49" s="16"/>
      <c r="EZL49" s="16"/>
      <c r="EZM49" s="16"/>
      <c r="EZN49" s="16"/>
      <c r="EZO49" s="16"/>
      <c r="EZP49" s="16"/>
      <c r="EZQ49" s="16"/>
      <c r="EZR49" s="16"/>
      <c r="EZS49" s="16"/>
      <c r="EZT49" s="16"/>
      <c r="EZU49" s="16"/>
      <c r="EZV49" s="16"/>
      <c r="EZW49" s="16"/>
      <c r="EZX49" s="16"/>
      <c r="EZY49" s="16"/>
      <c r="EZZ49" s="16"/>
      <c r="FAA49" s="16"/>
      <c r="FAB49" s="16"/>
      <c r="FAC49" s="16"/>
      <c r="FAD49" s="16"/>
      <c r="FAE49" s="16"/>
      <c r="FAF49" s="16"/>
      <c r="FAG49" s="16"/>
      <c r="FAH49" s="16"/>
      <c r="FAI49" s="16"/>
      <c r="FAJ49" s="16"/>
      <c r="FAK49" s="16"/>
      <c r="FAL49" s="16"/>
      <c r="FAM49" s="16"/>
      <c r="FAN49" s="16"/>
      <c r="FAO49" s="16"/>
      <c r="FAP49" s="16"/>
      <c r="FAQ49" s="16"/>
      <c r="FAR49" s="16"/>
      <c r="FAS49" s="16"/>
      <c r="FAT49" s="16"/>
      <c r="FAU49" s="16"/>
      <c r="FAV49" s="16"/>
      <c r="FAW49" s="16"/>
      <c r="FAX49" s="16"/>
      <c r="FAY49" s="16"/>
      <c r="FAZ49" s="16"/>
      <c r="FBA49" s="16"/>
      <c r="FBB49" s="16"/>
      <c r="FBC49" s="16"/>
      <c r="FBD49" s="16"/>
      <c r="FBE49" s="16"/>
      <c r="FBF49" s="16"/>
      <c r="FBG49" s="16"/>
      <c r="FBH49" s="16"/>
      <c r="FBI49" s="16"/>
      <c r="FBJ49" s="16"/>
      <c r="FBK49" s="16"/>
      <c r="FBL49" s="16"/>
      <c r="FBM49" s="16"/>
      <c r="FBN49" s="16"/>
      <c r="FBO49" s="16"/>
      <c r="FBP49" s="16"/>
      <c r="FBQ49" s="16"/>
      <c r="FBR49" s="16"/>
      <c r="FBS49" s="16"/>
      <c r="FBT49" s="16"/>
      <c r="FBU49" s="16"/>
      <c r="FBV49" s="16"/>
      <c r="FBW49" s="16"/>
      <c r="FBX49" s="16"/>
      <c r="FBY49" s="16"/>
      <c r="FBZ49" s="16"/>
      <c r="FCA49" s="16"/>
      <c r="FCB49" s="16"/>
      <c r="FCC49" s="16"/>
      <c r="FCD49" s="16"/>
      <c r="FCE49" s="16"/>
      <c r="FCF49" s="16"/>
      <c r="FCG49" s="16"/>
      <c r="FCH49" s="16"/>
      <c r="FCI49" s="16"/>
      <c r="FCJ49" s="16"/>
      <c r="FCK49" s="16"/>
      <c r="FCL49" s="16"/>
      <c r="FCM49" s="16"/>
      <c r="FCN49" s="16"/>
      <c r="FCO49" s="16"/>
      <c r="FCP49" s="16"/>
      <c r="FCQ49" s="16"/>
      <c r="FCR49" s="16"/>
      <c r="FCS49" s="16"/>
      <c r="FCT49" s="16"/>
      <c r="FCU49" s="16"/>
      <c r="FCV49" s="16"/>
      <c r="FCW49" s="16"/>
      <c r="FCX49" s="16"/>
      <c r="FCY49" s="16"/>
      <c r="FCZ49" s="16"/>
      <c r="FDA49" s="16"/>
      <c r="FDB49" s="16"/>
      <c r="FDC49" s="16"/>
      <c r="FDD49" s="16"/>
      <c r="FDE49" s="16"/>
      <c r="FDF49" s="16"/>
      <c r="FDG49" s="16"/>
      <c r="FDH49" s="16"/>
      <c r="FDI49" s="16"/>
      <c r="FDJ49" s="16"/>
      <c r="FDK49" s="16"/>
      <c r="FDL49" s="16"/>
      <c r="FDM49" s="16"/>
      <c r="FDN49" s="16"/>
      <c r="FDO49" s="16"/>
      <c r="FDP49" s="16"/>
      <c r="FDQ49" s="16"/>
      <c r="FDR49" s="16"/>
      <c r="FDS49" s="16"/>
      <c r="FDT49" s="16"/>
      <c r="FDU49" s="16"/>
      <c r="FDV49" s="16"/>
      <c r="FDW49" s="16"/>
      <c r="FDX49" s="16"/>
      <c r="FDY49" s="16"/>
      <c r="FDZ49" s="16"/>
      <c r="FEA49" s="16"/>
      <c r="FEB49" s="16"/>
      <c r="FEC49" s="16"/>
      <c r="FED49" s="16"/>
      <c r="FEE49" s="16"/>
      <c r="FEF49" s="16"/>
      <c r="FEG49" s="16"/>
      <c r="FEH49" s="16"/>
      <c r="FEI49" s="16"/>
      <c r="FEJ49" s="16"/>
      <c r="FEK49" s="16"/>
      <c r="FEL49" s="16"/>
      <c r="FEM49" s="16"/>
      <c r="FEN49" s="16"/>
      <c r="FEO49" s="16"/>
      <c r="FEP49" s="16"/>
      <c r="FEQ49" s="16"/>
      <c r="FER49" s="16"/>
      <c r="FES49" s="16"/>
      <c r="FET49" s="16"/>
      <c r="FEU49" s="16"/>
      <c r="FEV49" s="16"/>
      <c r="FEW49" s="16"/>
      <c r="FEX49" s="16"/>
      <c r="FEY49" s="16"/>
      <c r="FEZ49" s="16"/>
      <c r="FFA49" s="16"/>
      <c r="FFB49" s="16"/>
      <c r="FFC49" s="16"/>
      <c r="FFD49" s="16"/>
      <c r="FFE49" s="16"/>
      <c r="FFF49" s="16"/>
      <c r="FFG49" s="16"/>
      <c r="FFH49" s="16"/>
      <c r="FFI49" s="16"/>
      <c r="FFJ49" s="16"/>
      <c r="FFK49" s="16"/>
      <c r="FFL49" s="16"/>
      <c r="FFM49" s="16"/>
      <c r="FFN49" s="16"/>
      <c r="FFO49" s="16"/>
      <c r="FFP49" s="16"/>
      <c r="FFQ49" s="16"/>
      <c r="FFR49" s="16"/>
      <c r="FFS49" s="16"/>
      <c r="FFT49" s="16"/>
      <c r="FFU49" s="16"/>
      <c r="FFV49" s="16"/>
      <c r="FFW49" s="16"/>
      <c r="FFX49" s="16"/>
      <c r="FFY49" s="16"/>
      <c r="FFZ49" s="16"/>
      <c r="FGA49" s="16"/>
      <c r="FGB49" s="16"/>
      <c r="FGC49" s="16"/>
      <c r="FGD49" s="16"/>
      <c r="FGE49" s="16"/>
      <c r="FGF49" s="16"/>
      <c r="FGG49" s="16"/>
      <c r="FGH49" s="16"/>
      <c r="FGI49" s="16"/>
      <c r="FGJ49" s="16"/>
      <c r="FGK49" s="16"/>
      <c r="FGL49" s="16"/>
      <c r="FGM49" s="16"/>
      <c r="FGN49" s="16"/>
      <c r="FGO49" s="16"/>
      <c r="FGP49" s="16"/>
      <c r="FGQ49" s="16"/>
      <c r="FGR49" s="16"/>
      <c r="FGS49" s="16"/>
      <c r="FGT49" s="16"/>
      <c r="FGU49" s="16"/>
      <c r="FGV49" s="16"/>
      <c r="FGW49" s="16"/>
      <c r="FGX49" s="16"/>
      <c r="FGY49" s="16"/>
      <c r="FGZ49" s="16"/>
      <c r="FHA49" s="16"/>
      <c r="FHB49" s="16"/>
      <c r="FHC49" s="16"/>
      <c r="FHD49" s="16"/>
      <c r="FHE49" s="16"/>
      <c r="FHF49" s="16"/>
      <c r="FHG49" s="16"/>
      <c r="FHH49" s="16"/>
      <c r="FHI49" s="16"/>
      <c r="FHJ49" s="16"/>
      <c r="FHK49" s="16"/>
      <c r="FHL49" s="16"/>
      <c r="FHM49" s="16"/>
      <c r="FHN49" s="16"/>
      <c r="FHO49" s="16"/>
      <c r="FHP49" s="16"/>
      <c r="FHQ49" s="16"/>
      <c r="FHR49" s="16"/>
      <c r="FHS49" s="16"/>
      <c r="FHT49" s="16"/>
      <c r="FHU49" s="16"/>
      <c r="FHV49" s="16"/>
      <c r="FHW49" s="16"/>
      <c r="FHX49" s="16"/>
      <c r="FHY49" s="16"/>
      <c r="FHZ49" s="16"/>
      <c r="FIA49" s="16"/>
      <c r="FIB49" s="16"/>
      <c r="FIC49" s="16"/>
      <c r="FID49" s="16"/>
      <c r="FIE49" s="16"/>
      <c r="FIF49" s="16"/>
      <c r="FIG49" s="16"/>
      <c r="FIH49" s="16"/>
      <c r="FII49" s="16"/>
      <c r="FIJ49" s="16"/>
      <c r="FIK49" s="16"/>
      <c r="FIL49" s="16"/>
      <c r="FIM49" s="16"/>
      <c r="FIN49" s="16"/>
      <c r="FIO49" s="16"/>
      <c r="FIP49" s="16"/>
      <c r="FIQ49" s="16"/>
      <c r="FIR49" s="16"/>
      <c r="FIS49" s="16"/>
      <c r="FIT49" s="16"/>
      <c r="FIU49" s="16"/>
      <c r="FIV49" s="16"/>
      <c r="FIW49" s="16"/>
      <c r="FIX49" s="16"/>
      <c r="FIY49" s="16"/>
      <c r="FIZ49" s="16"/>
      <c r="FJA49" s="16"/>
      <c r="FJB49" s="16"/>
      <c r="FJC49" s="16"/>
      <c r="FJD49" s="16"/>
      <c r="FJE49" s="16"/>
      <c r="FJF49" s="16"/>
      <c r="FJG49" s="16"/>
      <c r="FJH49" s="16"/>
      <c r="FJI49" s="16"/>
      <c r="FJJ49" s="16"/>
      <c r="FJK49" s="16"/>
      <c r="FJL49" s="16"/>
      <c r="FJM49" s="16"/>
      <c r="FJN49" s="16"/>
      <c r="FJO49" s="16"/>
      <c r="FJP49" s="16"/>
      <c r="FJQ49" s="16"/>
      <c r="FJR49" s="16"/>
      <c r="FJS49" s="16"/>
      <c r="FJT49" s="16"/>
      <c r="FJU49" s="16"/>
      <c r="FJV49" s="16"/>
      <c r="FJW49" s="16"/>
      <c r="FJX49" s="16"/>
      <c r="FJY49" s="16"/>
      <c r="FJZ49" s="16"/>
      <c r="FKA49" s="16"/>
      <c r="FKB49" s="16"/>
      <c r="FKC49" s="16"/>
      <c r="FKD49" s="16"/>
      <c r="FKE49" s="16"/>
      <c r="FKF49" s="16"/>
      <c r="FKG49" s="16"/>
      <c r="FKH49" s="16"/>
      <c r="FKI49" s="16"/>
      <c r="FKJ49" s="16"/>
      <c r="FKK49" s="16"/>
      <c r="FKL49" s="16"/>
      <c r="FKM49" s="16"/>
      <c r="FKN49" s="16"/>
      <c r="FKO49" s="16"/>
      <c r="FKP49" s="16"/>
      <c r="FKQ49" s="16"/>
      <c r="FKR49" s="16"/>
      <c r="FKS49" s="16"/>
      <c r="FKT49" s="16"/>
      <c r="FKU49" s="16"/>
      <c r="FKV49" s="16"/>
      <c r="FKW49" s="16"/>
      <c r="FKX49" s="16"/>
      <c r="FKY49" s="16"/>
      <c r="FKZ49" s="16"/>
      <c r="FLA49" s="16"/>
      <c r="FLB49" s="16"/>
      <c r="FLC49" s="16"/>
      <c r="FLD49" s="16"/>
      <c r="FLE49" s="16"/>
      <c r="FLF49" s="16"/>
      <c r="FLG49" s="16"/>
      <c r="FLH49" s="16"/>
      <c r="FLI49" s="16"/>
      <c r="FLJ49" s="16"/>
      <c r="FLK49" s="16"/>
      <c r="FLL49" s="16"/>
      <c r="FLM49" s="16"/>
      <c r="FLN49" s="16"/>
      <c r="FLO49" s="16"/>
      <c r="FLP49" s="16"/>
      <c r="FLQ49" s="16"/>
      <c r="FLR49" s="16"/>
      <c r="FLS49" s="16"/>
      <c r="FLT49" s="16"/>
      <c r="FLU49" s="16"/>
      <c r="FLV49" s="16"/>
      <c r="FLW49" s="16"/>
      <c r="FLX49" s="16"/>
      <c r="FLY49" s="16"/>
      <c r="FLZ49" s="16"/>
      <c r="FMA49" s="16"/>
      <c r="FMB49" s="16"/>
      <c r="FMC49" s="16"/>
      <c r="FMD49" s="16"/>
      <c r="FME49" s="16"/>
      <c r="FMF49" s="16"/>
      <c r="FMG49" s="16"/>
      <c r="FMH49" s="16"/>
      <c r="FMI49" s="16"/>
      <c r="FMJ49" s="16"/>
      <c r="FMK49" s="16"/>
      <c r="FML49" s="16"/>
      <c r="FMM49" s="16"/>
      <c r="FMN49" s="16"/>
      <c r="FMO49" s="16"/>
      <c r="FMP49" s="16"/>
      <c r="FMQ49" s="16"/>
      <c r="FMR49" s="16"/>
      <c r="FMS49" s="16"/>
      <c r="FMT49" s="16"/>
      <c r="FMU49" s="16"/>
      <c r="FMV49" s="16"/>
      <c r="FMW49" s="16"/>
      <c r="FMX49" s="16"/>
      <c r="FMY49" s="16"/>
      <c r="FMZ49" s="16"/>
      <c r="FNA49" s="16"/>
      <c r="FNB49" s="16"/>
      <c r="FNC49" s="16"/>
      <c r="FND49" s="16"/>
      <c r="FNE49" s="16"/>
      <c r="FNF49" s="16"/>
      <c r="FNG49" s="16"/>
      <c r="FNH49" s="16"/>
      <c r="FNI49" s="16"/>
      <c r="FNJ49" s="16"/>
      <c r="FNK49" s="16"/>
      <c r="FNL49" s="16"/>
      <c r="FNM49" s="16"/>
      <c r="FNN49" s="16"/>
      <c r="FNO49" s="16"/>
      <c r="FNP49" s="16"/>
      <c r="FNQ49" s="16"/>
      <c r="FNR49" s="16"/>
      <c r="FNS49" s="16"/>
      <c r="FNT49" s="16"/>
      <c r="FNU49" s="16"/>
      <c r="FNV49" s="16"/>
      <c r="FNW49" s="16"/>
      <c r="FNX49" s="16"/>
      <c r="FNY49" s="16"/>
      <c r="FNZ49" s="16"/>
      <c r="FOA49" s="16"/>
      <c r="FOB49" s="16"/>
      <c r="FOC49" s="16"/>
      <c r="FOD49" s="16"/>
      <c r="FOE49" s="16"/>
      <c r="FOF49" s="16"/>
      <c r="FOG49" s="16"/>
      <c r="FOH49" s="16"/>
      <c r="FOI49" s="16"/>
      <c r="FOJ49" s="16"/>
      <c r="FOK49" s="16"/>
      <c r="FOL49" s="16"/>
      <c r="FOM49" s="16"/>
      <c r="FON49" s="16"/>
      <c r="FOO49" s="16"/>
      <c r="FOP49" s="16"/>
      <c r="FOQ49" s="16"/>
      <c r="FOR49" s="16"/>
      <c r="FOS49" s="16"/>
      <c r="FOT49" s="16"/>
      <c r="FOU49" s="16"/>
      <c r="FOV49" s="16"/>
      <c r="FOW49" s="16"/>
      <c r="FOX49" s="16"/>
      <c r="FOY49" s="16"/>
      <c r="FOZ49" s="16"/>
      <c r="FPA49" s="16"/>
      <c r="FPB49" s="16"/>
      <c r="FPC49" s="16"/>
      <c r="FPD49" s="16"/>
      <c r="FPE49" s="16"/>
      <c r="FPF49" s="16"/>
      <c r="FPG49" s="16"/>
      <c r="FPH49" s="16"/>
      <c r="FPI49" s="16"/>
      <c r="FPJ49" s="16"/>
      <c r="FPK49" s="16"/>
      <c r="FPL49" s="16"/>
      <c r="FPM49" s="16"/>
      <c r="FPN49" s="16"/>
      <c r="FPO49" s="16"/>
      <c r="FPP49" s="16"/>
      <c r="FPQ49" s="16"/>
      <c r="FPR49" s="16"/>
      <c r="FPS49" s="16"/>
      <c r="FPT49" s="16"/>
      <c r="FPU49" s="16"/>
      <c r="FPV49" s="16"/>
      <c r="FPW49" s="16"/>
      <c r="FPX49" s="16"/>
      <c r="FPY49" s="16"/>
      <c r="FPZ49" s="16"/>
      <c r="FQA49" s="16"/>
      <c r="FQB49" s="16"/>
      <c r="FQC49" s="16"/>
      <c r="FQD49" s="16"/>
      <c r="FQE49" s="16"/>
      <c r="FQF49" s="16"/>
      <c r="FQG49" s="16"/>
      <c r="FQH49" s="16"/>
      <c r="FQI49" s="16"/>
      <c r="FQJ49" s="16"/>
      <c r="FQK49" s="16"/>
      <c r="FQL49" s="16"/>
      <c r="FQM49" s="16"/>
      <c r="FQN49" s="16"/>
      <c r="FQO49" s="16"/>
      <c r="FQP49" s="16"/>
      <c r="FQQ49" s="16"/>
      <c r="FQR49" s="16"/>
      <c r="FQS49" s="16"/>
      <c r="FQT49" s="16"/>
      <c r="FQU49" s="16"/>
      <c r="FQV49" s="16"/>
      <c r="FQW49" s="16"/>
      <c r="FQX49" s="16"/>
      <c r="FQY49" s="16"/>
      <c r="FQZ49" s="16"/>
      <c r="FRA49" s="16"/>
      <c r="FRB49" s="16"/>
      <c r="FRC49" s="16"/>
      <c r="FRD49" s="16"/>
      <c r="FRE49" s="16"/>
      <c r="FRF49" s="16"/>
      <c r="FRG49" s="16"/>
      <c r="FRH49" s="16"/>
      <c r="FRI49" s="16"/>
      <c r="FRJ49" s="16"/>
      <c r="FRK49" s="16"/>
      <c r="FRL49" s="16"/>
      <c r="FRM49" s="16"/>
      <c r="FRN49" s="16"/>
      <c r="FRO49" s="16"/>
      <c r="FRP49" s="16"/>
      <c r="FRQ49" s="16"/>
      <c r="FRR49" s="16"/>
      <c r="FRS49" s="16"/>
      <c r="FRT49" s="16"/>
      <c r="FRU49" s="16"/>
      <c r="FRV49" s="16"/>
      <c r="FRW49" s="16"/>
      <c r="FRX49" s="16"/>
      <c r="FRY49" s="16"/>
      <c r="FRZ49" s="16"/>
      <c r="FSA49" s="16"/>
      <c r="FSB49" s="16"/>
    </row>
    <row r="50" spans="1:4552" s="35" customFormat="1" ht="12.75" customHeight="1">
      <c r="A50" s="31" t="s">
        <v>123</v>
      </c>
      <c r="B50" s="32"/>
      <c r="C50" s="33" t="str">
        <f t="shared" ref="C50:AJ50" si="98">IFERROR(C49/Revenue,"N/A")</f>
        <v>N/A</v>
      </c>
      <c r="D50" s="33" t="str">
        <f t="shared" si="98"/>
        <v>N/A</v>
      </c>
      <c r="E50" s="33" t="str">
        <f t="shared" si="98"/>
        <v>N/A</v>
      </c>
      <c r="F50" s="53" t="str">
        <f t="shared" si="98"/>
        <v>N/A</v>
      </c>
      <c r="G50" s="34" t="str">
        <f t="shared" si="98"/>
        <v>N/A</v>
      </c>
      <c r="H50" s="33">
        <f t="shared" si="98"/>
        <v>0.13999999999999999</v>
      </c>
      <c r="I50" s="33">
        <f t="shared" si="98"/>
        <v>0.13999999999999987</v>
      </c>
      <c r="J50" s="33">
        <f t="shared" si="98"/>
        <v>0.13999999999999999</v>
      </c>
      <c r="K50" s="53">
        <f t="shared" si="98"/>
        <v>0.13999999999999999</v>
      </c>
      <c r="L50" s="34">
        <f t="shared" si="98"/>
        <v>0.13999999999999987</v>
      </c>
      <c r="M50" s="33">
        <f t="shared" si="98"/>
        <v>6.9999999999999923E-2</v>
      </c>
      <c r="N50" s="33">
        <f t="shared" si="98"/>
        <v>6.9999999999999965E-2</v>
      </c>
      <c r="O50" s="33">
        <f t="shared" si="98"/>
        <v>6.9999999999999923E-2</v>
      </c>
      <c r="P50" s="53">
        <f t="shared" si="98"/>
        <v>6.9999999999999896E-2</v>
      </c>
      <c r="Q50" s="34">
        <f t="shared" si="98"/>
        <v>6.9999999999999896E-2</v>
      </c>
      <c r="R50" s="33">
        <f t="shared" si="98"/>
        <v>3.0000000000000089E-2</v>
      </c>
      <c r="S50" s="33">
        <f t="shared" si="98"/>
        <v>2.999999999999995E-2</v>
      </c>
      <c r="T50" s="33">
        <f t="shared" si="98"/>
        <v>3.0000000000000089E-2</v>
      </c>
      <c r="U50" s="53">
        <f t="shared" si="98"/>
        <v>3.0000000000000006E-2</v>
      </c>
      <c r="V50" s="34">
        <f t="shared" si="98"/>
        <v>3.0000000000000006E-2</v>
      </c>
      <c r="W50" s="33">
        <f t="shared" si="98"/>
        <v>1.9999999999999973E-2</v>
      </c>
      <c r="X50" s="33">
        <f t="shared" si="98"/>
        <v>1.9999999999999973E-2</v>
      </c>
      <c r="Y50" s="33">
        <f t="shared" si="98"/>
        <v>1.9999999999999973E-2</v>
      </c>
      <c r="Z50" s="53">
        <f t="shared" si="98"/>
        <v>1.9999999999999973E-2</v>
      </c>
      <c r="AA50" s="34">
        <f t="shared" si="98"/>
        <v>1.9999999999999973E-2</v>
      </c>
      <c r="AB50" s="33">
        <f t="shared" si="98"/>
        <v>5.0000000000000204E-2</v>
      </c>
      <c r="AC50" s="33">
        <f t="shared" si="98"/>
        <v>5.000000000000001E-2</v>
      </c>
      <c r="AD50" s="33">
        <f t="shared" si="98"/>
        <v>5.0000000000000204E-2</v>
      </c>
      <c r="AE50" s="53">
        <f t="shared" si="98"/>
        <v>5.0000000000000037E-2</v>
      </c>
      <c r="AF50" s="34">
        <f t="shared" si="98"/>
        <v>5.0000000000000037E-2</v>
      </c>
      <c r="AG50" s="34">
        <f t="shared" si="98"/>
        <v>7.9999999999999988E-2</v>
      </c>
      <c r="AH50" s="34">
        <f t="shared" si="98"/>
        <v>0.11000000000000006</v>
      </c>
      <c r="AI50" s="34">
        <f t="shared" si="98"/>
        <v>0.14000000000000001</v>
      </c>
      <c r="AJ50" s="34">
        <f t="shared" si="98"/>
        <v>0.17000000000000004</v>
      </c>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c r="KJ50" s="11"/>
      <c r="KK50" s="11"/>
      <c r="KL50" s="11"/>
      <c r="KM50" s="11"/>
      <c r="KN50" s="11"/>
      <c r="KO50" s="11"/>
      <c r="KP50" s="11"/>
      <c r="KQ50" s="11"/>
      <c r="KR50" s="11"/>
      <c r="KS50" s="11"/>
      <c r="KT50" s="11"/>
      <c r="KU50" s="11"/>
      <c r="KV50" s="11"/>
      <c r="KW50" s="11"/>
      <c r="KX50" s="11"/>
      <c r="KY50" s="11"/>
      <c r="KZ50" s="11"/>
      <c r="LA50" s="11"/>
      <c r="LB50" s="11"/>
      <c r="LC50" s="11"/>
      <c r="LD50" s="11"/>
      <c r="LE50" s="11"/>
      <c r="LF50" s="11"/>
      <c r="LG50" s="11"/>
      <c r="LH50" s="11"/>
      <c r="LI50" s="11"/>
      <c r="LJ50" s="11"/>
      <c r="LK50" s="11"/>
      <c r="LL50" s="11"/>
      <c r="LM50" s="11"/>
      <c r="LN50" s="11"/>
      <c r="LO50" s="11"/>
      <c r="LP50" s="11"/>
      <c r="LQ50" s="11"/>
      <c r="LR50" s="11"/>
      <c r="LS50" s="11"/>
      <c r="LT50" s="11"/>
      <c r="LU50" s="11"/>
      <c r="LV50" s="11"/>
      <c r="LW50" s="11"/>
      <c r="LX50" s="11"/>
      <c r="LY50" s="11"/>
      <c r="LZ50" s="11"/>
      <c r="MA50" s="11"/>
      <c r="MB50" s="11"/>
      <c r="MC50" s="11"/>
      <c r="MD50" s="11"/>
      <c r="ME50" s="11"/>
      <c r="MF50" s="11"/>
      <c r="MG50" s="11"/>
      <c r="MH50" s="11"/>
      <c r="MI50" s="11"/>
      <c r="MJ50" s="11"/>
      <c r="MK50" s="11"/>
      <c r="ML50" s="11"/>
      <c r="MM50" s="11"/>
      <c r="MN50" s="11"/>
      <c r="MO50" s="11"/>
      <c r="MP50" s="11"/>
      <c r="MQ50" s="11"/>
      <c r="MR50" s="11"/>
      <c r="MS50" s="11"/>
      <c r="MT50" s="11"/>
      <c r="MU50" s="11"/>
      <c r="MV50" s="11"/>
      <c r="MW50" s="11"/>
      <c r="MX50" s="11"/>
      <c r="MY50" s="11"/>
      <c r="MZ50" s="11"/>
      <c r="NA50" s="11"/>
      <c r="NB50" s="11"/>
      <c r="NC50" s="11"/>
      <c r="ND50" s="11"/>
      <c r="NE50" s="11"/>
      <c r="NF50" s="11"/>
      <c r="NG50" s="11"/>
      <c r="NH50" s="11"/>
      <c r="NI50" s="11"/>
      <c r="NJ50" s="11"/>
      <c r="NK50" s="11"/>
      <c r="NL50" s="11"/>
      <c r="NM50" s="11"/>
      <c r="NN50" s="11"/>
      <c r="NO50" s="11"/>
      <c r="NP50" s="11"/>
      <c r="NQ50" s="11"/>
      <c r="NR50" s="11"/>
      <c r="NS50" s="11"/>
      <c r="NT50" s="11"/>
      <c r="NU50" s="11"/>
      <c r="NV50" s="11"/>
      <c r="NW50" s="11"/>
      <c r="NX50" s="11"/>
      <c r="NY50" s="11"/>
      <c r="NZ50" s="11"/>
      <c r="OA50" s="11"/>
      <c r="OB50" s="11"/>
      <c r="OC50" s="11"/>
      <c r="OD50" s="11"/>
      <c r="OE50" s="11"/>
      <c r="OF50" s="11"/>
      <c r="OG50" s="11"/>
      <c r="OH50" s="11"/>
      <c r="OI50" s="11"/>
      <c r="OJ50" s="11"/>
      <c r="OK50" s="11"/>
      <c r="OL50" s="11"/>
      <c r="OM50" s="11"/>
      <c r="ON50" s="11"/>
      <c r="OO50" s="11"/>
      <c r="OP50" s="11"/>
      <c r="OQ50" s="11"/>
      <c r="OR50" s="11"/>
      <c r="OS50" s="11"/>
      <c r="OT50" s="11"/>
      <c r="OU50" s="11"/>
      <c r="OV50" s="11"/>
      <c r="OW50" s="11"/>
      <c r="OX50" s="11"/>
      <c r="OY50" s="11"/>
      <c r="OZ50" s="11"/>
      <c r="PA50" s="11"/>
      <c r="PB50" s="11"/>
      <c r="PC50" s="11"/>
      <c r="PD50" s="11"/>
      <c r="PE50" s="11"/>
      <c r="PF50" s="11"/>
      <c r="PG50" s="11"/>
      <c r="PH50" s="11"/>
      <c r="PI50" s="11"/>
      <c r="PJ50" s="11"/>
      <c r="PK50" s="11"/>
      <c r="PL50" s="11"/>
      <c r="PM50" s="11"/>
      <c r="PN50" s="11"/>
      <c r="PO50" s="11"/>
      <c r="PP50" s="11"/>
      <c r="PQ50" s="11"/>
      <c r="PR50" s="11"/>
      <c r="PS50" s="11"/>
      <c r="PT50" s="11"/>
      <c r="PU50" s="11"/>
      <c r="PV50" s="11"/>
      <c r="PW50" s="11"/>
      <c r="PX50" s="11"/>
      <c r="PY50" s="11"/>
      <c r="PZ50" s="11"/>
      <c r="QA50" s="11"/>
      <c r="QB50" s="11"/>
      <c r="QC50" s="11"/>
      <c r="QD50" s="11"/>
      <c r="QE50" s="11"/>
      <c r="QF50" s="11"/>
      <c r="QG50" s="11"/>
      <c r="QH50" s="11"/>
      <c r="QI50" s="11"/>
      <c r="QJ50" s="11"/>
      <c r="QK50" s="11"/>
      <c r="QL50" s="11"/>
      <c r="QM50" s="11"/>
      <c r="QN50" s="11"/>
      <c r="QO50" s="11"/>
      <c r="QP50" s="11"/>
      <c r="QQ50" s="11"/>
      <c r="QR50" s="11"/>
      <c r="QS50" s="11"/>
      <c r="QT50" s="11"/>
      <c r="QU50" s="11"/>
      <c r="QV50" s="11"/>
      <c r="QW50" s="11"/>
      <c r="QX50" s="11"/>
      <c r="QY50" s="11"/>
      <c r="QZ50" s="11"/>
      <c r="RA50" s="11"/>
      <c r="RB50" s="11"/>
      <c r="RC50" s="11"/>
      <c r="RD50" s="11"/>
      <c r="RE50" s="11"/>
      <c r="RF50" s="11"/>
      <c r="RG50" s="11"/>
      <c r="RH50" s="11"/>
      <c r="RI50" s="11"/>
      <c r="RJ50" s="11"/>
      <c r="RK50" s="11"/>
      <c r="RL50" s="11"/>
      <c r="RM50" s="11"/>
      <c r="RN50" s="11"/>
      <c r="RO50" s="11"/>
      <c r="RP50" s="11"/>
      <c r="RQ50" s="11"/>
      <c r="RR50" s="11"/>
      <c r="RS50" s="11"/>
      <c r="RT50" s="11"/>
      <c r="RU50" s="11"/>
      <c r="RV50" s="11"/>
      <c r="RW50" s="11"/>
      <c r="RX50" s="11"/>
      <c r="RY50" s="11"/>
      <c r="RZ50" s="11"/>
      <c r="SA50" s="11"/>
      <c r="SB50" s="11"/>
      <c r="SC50" s="11"/>
      <c r="SD50" s="11"/>
      <c r="SE50" s="11"/>
      <c r="SF50" s="11"/>
      <c r="SG50" s="11"/>
      <c r="SH50" s="11"/>
      <c r="SI50" s="11"/>
      <c r="SJ50" s="11"/>
      <c r="SK50" s="11"/>
      <c r="SL50" s="11"/>
      <c r="SM50" s="11"/>
      <c r="SN50" s="11"/>
      <c r="SO50" s="11"/>
      <c r="SP50" s="11"/>
      <c r="SQ50" s="11"/>
      <c r="SR50" s="11"/>
      <c r="SS50" s="11"/>
      <c r="ST50" s="11"/>
      <c r="SU50" s="11"/>
      <c r="SV50" s="11"/>
      <c r="SW50" s="11"/>
      <c r="SX50" s="11"/>
      <c r="SY50" s="11"/>
      <c r="SZ50" s="11"/>
      <c r="TA50" s="11"/>
      <c r="TB50" s="11"/>
      <c r="TC50" s="11"/>
      <c r="TD50" s="11"/>
      <c r="TE50" s="11"/>
      <c r="TF50" s="11"/>
      <c r="TG50" s="11"/>
      <c r="TH50" s="11"/>
      <c r="TI50" s="11"/>
      <c r="TJ50" s="11"/>
      <c r="TK50" s="11"/>
      <c r="TL50" s="11"/>
      <c r="TM50" s="11"/>
      <c r="TN50" s="11"/>
      <c r="TO50" s="11"/>
      <c r="TP50" s="11"/>
      <c r="TQ50" s="11"/>
      <c r="TR50" s="11"/>
      <c r="TS50" s="11"/>
      <c r="TT50" s="11"/>
      <c r="TU50" s="11"/>
      <c r="TV50" s="11"/>
      <c r="TW50" s="11"/>
      <c r="TX50" s="11"/>
      <c r="TY50" s="11"/>
      <c r="TZ50" s="11"/>
      <c r="UA50" s="11"/>
      <c r="UB50" s="11"/>
      <c r="UC50" s="11"/>
      <c r="UD50" s="11"/>
      <c r="UE50" s="11"/>
      <c r="UF50" s="11"/>
      <c r="UG50" s="11"/>
      <c r="UH50" s="11"/>
      <c r="UI50" s="11"/>
      <c r="UJ50" s="11"/>
      <c r="UK50" s="11"/>
      <c r="UL50" s="11"/>
      <c r="UM50" s="11"/>
      <c r="UN50" s="11"/>
      <c r="UO50" s="11"/>
      <c r="UP50" s="11"/>
      <c r="UQ50" s="11"/>
      <c r="UR50" s="11"/>
      <c r="US50" s="11"/>
      <c r="UT50" s="11"/>
      <c r="UU50" s="11"/>
      <c r="UV50" s="11"/>
      <c r="UW50" s="11"/>
      <c r="UX50" s="11"/>
      <c r="UY50" s="11"/>
      <c r="UZ50" s="11"/>
      <c r="VA50" s="11"/>
      <c r="VB50" s="11"/>
      <c r="VC50" s="11"/>
      <c r="VD50" s="11"/>
      <c r="VE50" s="11"/>
      <c r="VF50" s="11"/>
      <c r="VG50" s="11"/>
      <c r="VH50" s="11"/>
      <c r="VI50" s="11"/>
      <c r="VJ50" s="11"/>
      <c r="VK50" s="11"/>
      <c r="VL50" s="11"/>
      <c r="VM50" s="11"/>
      <c r="VN50" s="11"/>
      <c r="VO50" s="11"/>
      <c r="VP50" s="11"/>
      <c r="VQ50" s="11"/>
      <c r="VR50" s="11"/>
      <c r="VS50" s="11"/>
      <c r="VT50" s="11"/>
      <c r="VU50" s="11"/>
      <c r="VV50" s="11"/>
      <c r="VW50" s="11"/>
      <c r="VX50" s="11"/>
      <c r="VY50" s="11"/>
      <c r="VZ50" s="11"/>
      <c r="WA50" s="11"/>
      <c r="WB50" s="11"/>
      <c r="WC50" s="11"/>
      <c r="WD50" s="11"/>
      <c r="WE50" s="11"/>
      <c r="WF50" s="11"/>
      <c r="WG50" s="11"/>
      <c r="WH50" s="11"/>
      <c r="WI50" s="11"/>
      <c r="WJ50" s="11"/>
      <c r="WK50" s="11"/>
      <c r="WL50" s="11"/>
      <c r="WM50" s="11"/>
      <c r="WN50" s="11"/>
      <c r="WO50" s="11"/>
      <c r="WP50" s="11"/>
      <c r="WQ50" s="11"/>
      <c r="WR50" s="11"/>
      <c r="WS50" s="11"/>
      <c r="WT50" s="11"/>
      <c r="WU50" s="11"/>
      <c r="WV50" s="11"/>
      <c r="WW50" s="11"/>
      <c r="WX50" s="11"/>
      <c r="WY50" s="11"/>
      <c r="WZ50" s="11"/>
      <c r="XA50" s="11"/>
      <c r="XB50" s="11"/>
      <c r="XC50" s="11"/>
      <c r="XD50" s="11"/>
      <c r="XE50" s="11"/>
      <c r="XF50" s="11"/>
      <c r="XG50" s="11"/>
      <c r="XH50" s="11"/>
      <c r="XI50" s="11"/>
      <c r="XJ50" s="11"/>
      <c r="XK50" s="11"/>
      <c r="XL50" s="11"/>
      <c r="XM50" s="11"/>
      <c r="XN50" s="11"/>
      <c r="XO50" s="11"/>
      <c r="XP50" s="11"/>
      <c r="XQ50" s="11"/>
      <c r="XR50" s="11"/>
      <c r="XS50" s="11"/>
      <c r="XT50" s="11"/>
      <c r="XU50" s="11"/>
      <c r="XV50" s="11"/>
      <c r="XW50" s="11"/>
      <c r="XX50" s="11"/>
      <c r="XY50" s="11"/>
      <c r="XZ50" s="11"/>
      <c r="YA50" s="11"/>
      <c r="YB50" s="11"/>
      <c r="YC50" s="11"/>
      <c r="YD50" s="11"/>
      <c r="YE50" s="11"/>
      <c r="YF50" s="11"/>
      <c r="YG50" s="11"/>
      <c r="YH50" s="11"/>
      <c r="YI50" s="11"/>
      <c r="YJ50" s="11"/>
      <c r="YK50" s="11"/>
      <c r="YL50" s="11"/>
      <c r="YM50" s="11"/>
      <c r="YN50" s="11"/>
      <c r="YO50" s="11"/>
      <c r="YP50" s="11"/>
      <c r="YQ50" s="11"/>
      <c r="YR50" s="11"/>
      <c r="YS50" s="11"/>
      <c r="YT50" s="11"/>
      <c r="YU50" s="11"/>
      <c r="YV50" s="11"/>
      <c r="YW50" s="11"/>
      <c r="YX50" s="11"/>
      <c r="YY50" s="11"/>
      <c r="YZ50" s="11"/>
      <c r="ZA50" s="11"/>
      <c r="ZB50" s="11"/>
      <c r="ZC50" s="11"/>
      <c r="ZD50" s="11"/>
      <c r="ZE50" s="11"/>
      <c r="ZF50" s="11"/>
      <c r="ZG50" s="11"/>
      <c r="ZH50" s="11"/>
      <c r="ZI50" s="11"/>
      <c r="ZJ50" s="11"/>
      <c r="ZK50" s="11"/>
      <c r="ZL50" s="11"/>
      <c r="ZM50" s="11"/>
      <c r="ZN50" s="11"/>
      <c r="ZO50" s="11"/>
      <c r="ZP50" s="11"/>
      <c r="ZQ50" s="11"/>
      <c r="ZR50" s="11"/>
      <c r="ZS50" s="11"/>
      <c r="ZT50" s="11"/>
      <c r="ZU50" s="11"/>
      <c r="ZV50" s="11"/>
      <c r="ZW50" s="11"/>
      <c r="ZX50" s="11"/>
      <c r="ZY50" s="11"/>
      <c r="ZZ50" s="11"/>
      <c r="AAA50" s="11"/>
      <c r="AAB50" s="11"/>
      <c r="AAC50" s="11"/>
      <c r="AAD50" s="11"/>
      <c r="AAE50" s="11"/>
      <c r="AAF50" s="11"/>
      <c r="AAG50" s="11"/>
      <c r="AAH50" s="11"/>
      <c r="AAI50" s="11"/>
      <c r="AAJ50" s="11"/>
      <c r="AAK50" s="11"/>
      <c r="AAL50" s="11"/>
      <c r="AAM50" s="11"/>
      <c r="AAN50" s="11"/>
      <c r="AAO50" s="11"/>
      <c r="AAP50" s="11"/>
      <c r="AAQ50" s="11"/>
      <c r="AAR50" s="11"/>
      <c r="AAS50" s="11"/>
      <c r="AAT50" s="11"/>
      <c r="AAU50" s="11"/>
      <c r="AAV50" s="11"/>
      <c r="AAW50" s="11"/>
      <c r="AAX50" s="11"/>
      <c r="AAY50" s="11"/>
      <c r="AAZ50" s="11"/>
      <c r="ABA50" s="11"/>
      <c r="ABB50" s="11"/>
      <c r="ABC50" s="11"/>
      <c r="ABD50" s="11"/>
      <c r="ABE50" s="11"/>
      <c r="ABF50" s="11"/>
      <c r="ABG50" s="11"/>
      <c r="ABH50" s="11"/>
      <c r="ABI50" s="11"/>
      <c r="ABJ50" s="11"/>
      <c r="ABK50" s="11"/>
      <c r="ABL50" s="11"/>
      <c r="ABM50" s="11"/>
      <c r="ABN50" s="11"/>
      <c r="ABO50" s="11"/>
      <c r="ABP50" s="11"/>
      <c r="ABQ50" s="11"/>
      <c r="ABR50" s="11"/>
      <c r="ABS50" s="11"/>
      <c r="ABT50" s="11"/>
      <c r="ABU50" s="11"/>
      <c r="ABV50" s="11"/>
      <c r="ABW50" s="11"/>
      <c r="ABX50" s="11"/>
      <c r="ABY50" s="11"/>
      <c r="ABZ50" s="11"/>
      <c r="ACA50" s="11"/>
      <c r="ACB50" s="11"/>
      <c r="ACC50" s="11"/>
      <c r="ACD50" s="11"/>
      <c r="ACE50" s="11"/>
      <c r="ACF50" s="11"/>
      <c r="ACG50" s="11"/>
      <c r="ACH50" s="11"/>
      <c r="ACI50" s="11"/>
      <c r="ACJ50" s="11"/>
      <c r="ACK50" s="11"/>
      <c r="ACL50" s="11"/>
      <c r="ACM50" s="11"/>
      <c r="ACN50" s="11"/>
      <c r="ACO50" s="11"/>
      <c r="ACP50" s="11"/>
      <c r="ACQ50" s="11"/>
      <c r="ACR50" s="11"/>
      <c r="ACS50" s="11"/>
      <c r="ACT50" s="11"/>
      <c r="ACU50" s="11"/>
      <c r="ACV50" s="11"/>
      <c r="ACW50" s="11"/>
      <c r="ACX50" s="11"/>
      <c r="ACY50" s="11"/>
      <c r="ACZ50" s="11"/>
      <c r="ADA50" s="11"/>
      <c r="ADB50" s="11"/>
      <c r="ADC50" s="11"/>
      <c r="ADD50" s="11"/>
      <c r="ADE50" s="11"/>
      <c r="ADF50" s="11"/>
      <c r="ADG50" s="11"/>
      <c r="ADH50" s="11"/>
      <c r="ADI50" s="11"/>
      <c r="ADJ50" s="11"/>
      <c r="ADK50" s="11"/>
      <c r="ADL50" s="11"/>
      <c r="ADM50" s="11"/>
      <c r="ADN50" s="11"/>
      <c r="ADO50" s="11"/>
      <c r="ADP50" s="11"/>
      <c r="ADQ50" s="11"/>
      <c r="ADR50" s="11"/>
      <c r="ADS50" s="11"/>
      <c r="ADT50" s="11"/>
      <c r="ADU50" s="11"/>
      <c r="ADV50" s="11"/>
      <c r="ADW50" s="11"/>
      <c r="ADX50" s="11"/>
      <c r="ADY50" s="11"/>
      <c r="ADZ50" s="11"/>
      <c r="AEA50" s="11"/>
      <c r="AEB50" s="11"/>
      <c r="AEC50" s="11"/>
      <c r="AED50" s="11"/>
      <c r="AEE50" s="11"/>
      <c r="AEF50" s="11"/>
      <c r="AEG50" s="11"/>
      <c r="AEH50" s="11"/>
      <c r="AEI50" s="11"/>
      <c r="AEJ50" s="11"/>
      <c r="AEK50" s="11"/>
      <c r="AEL50" s="11"/>
      <c r="AEM50" s="11"/>
      <c r="AEN50" s="11"/>
      <c r="AEO50" s="11"/>
      <c r="AEP50" s="11"/>
      <c r="AEQ50" s="11"/>
      <c r="AER50" s="11"/>
      <c r="AES50" s="11"/>
      <c r="AET50" s="11"/>
      <c r="AEU50" s="11"/>
      <c r="AEV50" s="11"/>
      <c r="AEW50" s="11"/>
      <c r="AEX50" s="11"/>
      <c r="AEY50" s="11"/>
      <c r="AEZ50" s="11"/>
      <c r="AFA50" s="11"/>
      <c r="AFB50" s="11"/>
      <c r="AFC50" s="11"/>
      <c r="AFD50" s="11"/>
      <c r="AFE50" s="11"/>
      <c r="AFF50" s="11"/>
      <c r="AFG50" s="11"/>
      <c r="AFH50" s="11"/>
      <c r="AFI50" s="11"/>
      <c r="AFJ50" s="11"/>
      <c r="AFK50" s="11"/>
      <c r="AFL50" s="11"/>
      <c r="AFM50" s="11"/>
      <c r="AFN50" s="11"/>
      <c r="AFO50" s="11"/>
      <c r="AFP50" s="11"/>
      <c r="AFQ50" s="11"/>
      <c r="AFR50" s="11"/>
      <c r="AFS50" s="11"/>
      <c r="AFT50" s="11"/>
      <c r="AFU50" s="11"/>
      <c r="AFV50" s="11"/>
      <c r="AFW50" s="11"/>
      <c r="AFX50" s="11"/>
      <c r="AFY50" s="11"/>
      <c r="AFZ50" s="11"/>
      <c r="AGA50" s="11"/>
      <c r="AGB50" s="11"/>
      <c r="AGC50" s="11"/>
      <c r="AGD50" s="11"/>
      <c r="AGE50" s="11"/>
      <c r="AGF50" s="11"/>
      <c r="AGG50" s="11"/>
      <c r="AGH50" s="11"/>
      <c r="AGI50" s="11"/>
      <c r="AGJ50" s="11"/>
      <c r="AGK50" s="11"/>
      <c r="AGL50" s="11"/>
      <c r="AGM50" s="11"/>
      <c r="AGN50" s="11"/>
      <c r="AGO50" s="11"/>
      <c r="AGP50" s="11"/>
      <c r="AGQ50" s="11"/>
      <c r="AGR50" s="11"/>
      <c r="AGS50" s="11"/>
      <c r="AGT50" s="11"/>
      <c r="AGU50" s="11"/>
      <c r="AGV50" s="11"/>
      <c r="AGW50" s="11"/>
      <c r="AGX50" s="11"/>
      <c r="AGY50" s="11"/>
      <c r="AGZ50" s="11"/>
      <c r="AHA50" s="11"/>
      <c r="AHB50" s="11"/>
      <c r="AHC50" s="11"/>
      <c r="AHD50" s="11"/>
      <c r="AHE50" s="11"/>
      <c r="AHF50" s="11"/>
      <c r="AHG50" s="11"/>
      <c r="AHH50" s="11"/>
      <c r="AHI50" s="11"/>
      <c r="AHJ50" s="11"/>
      <c r="AHK50" s="11"/>
      <c r="AHL50" s="11"/>
      <c r="AHM50" s="11"/>
      <c r="AHN50" s="11"/>
      <c r="AHO50" s="11"/>
      <c r="AHP50" s="11"/>
      <c r="AHQ50" s="11"/>
      <c r="AHR50" s="11"/>
      <c r="AHS50" s="11"/>
      <c r="AHT50" s="11"/>
      <c r="AHU50" s="11"/>
      <c r="AHV50" s="11"/>
      <c r="AHW50" s="11"/>
      <c r="AHX50" s="11"/>
      <c r="AHY50" s="11"/>
      <c r="AHZ50" s="11"/>
      <c r="AIA50" s="11"/>
      <c r="AIB50" s="11"/>
      <c r="AIC50" s="11"/>
      <c r="AID50" s="11"/>
      <c r="AIE50" s="11"/>
      <c r="AIF50" s="11"/>
      <c r="AIG50" s="11"/>
      <c r="AIH50" s="11"/>
      <c r="AII50" s="11"/>
      <c r="AIJ50" s="11"/>
      <c r="AIK50" s="11"/>
      <c r="AIL50" s="11"/>
      <c r="AIM50" s="11"/>
      <c r="AIN50" s="11"/>
      <c r="AIO50" s="11"/>
      <c r="AIP50" s="11"/>
      <c r="AIQ50" s="11"/>
      <c r="AIR50" s="11"/>
      <c r="AIS50" s="11"/>
      <c r="AIT50" s="11"/>
      <c r="AIU50" s="11"/>
      <c r="AIV50" s="11"/>
      <c r="AIW50" s="11"/>
      <c r="AIX50" s="11"/>
      <c r="AIY50" s="11"/>
      <c r="AIZ50" s="11"/>
      <c r="AJA50" s="11"/>
      <c r="AJB50" s="11"/>
      <c r="AJC50" s="11"/>
      <c r="AJD50" s="11"/>
      <c r="AJE50" s="11"/>
      <c r="AJF50" s="11"/>
      <c r="AJG50" s="11"/>
      <c r="AJH50" s="11"/>
      <c r="AJI50" s="11"/>
      <c r="AJJ50" s="11"/>
      <c r="AJK50" s="11"/>
      <c r="AJL50" s="11"/>
      <c r="AJM50" s="11"/>
      <c r="AJN50" s="11"/>
      <c r="AJO50" s="11"/>
      <c r="AJP50" s="11"/>
      <c r="AJQ50" s="11"/>
      <c r="AJR50" s="11"/>
      <c r="AJS50" s="11"/>
      <c r="AJT50" s="11"/>
      <c r="AJU50" s="11"/>
      <c r="AJV50" s="11"/>
      <c r="AJW50" s="11"/>
      <c r="AJX50" s="11"/>
      <c r="AJY50" s="11"/>
      <c r="AJZ50" s="11"/>
      <c r="AKA50" s="11"/>
      <c r="AKB50" s="11"/>
      <c r="AKC50" s="11"/>
      <c r="AKD50" s="11"/>
      <c r="AKE50" s="11"/>
      <c r="AKF50" s="11"/>
      <c r="AKG50" s="11"/>
      <c r="AKH50" s="11"/>
      <c r="AKI50" s="11"/>
      <c r="AKJ50" s="11"/>
      <c r="AKK50" s="11"/>
      <c r="AKL50" s="11"/>
      <c r="AKM50" s="11"/>
      <c r="AKN50" s="11"/>
      <c r="AKO50" s="11"/>
      <c r="AKP50" s="11"/>
      <c r="AKQ50" s="11"/>
      <c r="AKR50" s="11"/>
      <c r="AKS50" s="11"/>
      <c r="AKT50" s="11"/>
      <c r="AKU50" s="11"/>
      <c r="AKV50" s="11"/>
      <c r="AKW50" s="11"/>
      <c r="AKX50" s="11"/>
      <c r="AKY50" s="11"/>
      <c r="AKZ50" s="11"/>
      <c r="ALA50" s="11"/>
      <c r="ALB50" s="11"/>
      <c r="ALC50" s="11"/>
      <c r="ALD50" s="11"/>
      <c r="ALE50" s="11"/>
      <c r="ALF50" s="11"/>
      <c r="ALG50" s="11"/>
      <c r="ALH50" s="11"/>
      <c r="ALI50" s="11"/>
      <c r="ALJ50" s="11"/>
      <c r="ALK50" s="11"/>
      <c r="ALL50" s="11"/>
      <c r="ALM50" s="11"/>
      <c r="ALN50" s="11"/>
      <c r="ALO50" s="11"/>
      <c r="ALP50" s="11"/>
      <c r="ALQ50" s="11"/>
      <c r="ALR50" s="11"/>
      <c r="ALS50" s="11"/>
      <c r="ALT50" s="11"/>
      <c r="ALU50" s="11"/>
      <c r="ALV50" s="11"/>
      <c r="ALW50" s="11"/>
      <c r="ALX50" s="11"/>
      <c r="ALY50" s="11"/>
      <c r="ALZ50" s="11"/>
      <c r="AMA50" s="11"/>
      <c r="AMB50" s="11"/>
      <c r="AMC50" s="11"/>
      <c r="AMD50" s="11"/>
      <c r="AME50" s="11"/>
      <c r="AMF50" s="11"/>
      <c r="AMG50" s="11"/>
      <c r="AMH50" s="11"/>
      <c r="AMI50" s="11"/>
      <c r="AMJ50" s="11"/>
      <c r="AMK50" s="11"/>
      <c r="AML50" s="11"/>
      <c r="AMM50" s="11"/>
      <c r="AMN50" s="11"/>
      <c r="AMO50" s="11"/>
      <c r="AMP50" s="11"/>
      <c r="AMQ50" s="11"/>
      <c r="AMR50" s="11"/>
      <c r="AMS50" s="11"/>
      <c r="AMT50" s="11"/>
      <c r="AMU50" s="11"/>
      <c r="AMV50" s="11"/>
      <c r="AMW50" s="11"/>
      <c r="AMX50" s="11"/>
      <c r="AMY50" s="11"/>
      <c r="AMZ50" s="11"/>
      <c r="ANA50" s="11"/>
      <c r="ANB50" s="11"/>
      <c r="ANC50" s="11"/>
      <c r="AND50" s="11"/>
      <c r="ANE50" s="11"/>
      <c r="ANF50" s="11"/>
      <c r="ANG50" s="11"/>
      <c r="ANH50" s="11"/>
      <c r="ANI50" s="11"/>
      <c r="ANJ50" s="11"/>
      <c r="ANK50" s="11"/>
      <c r="ANL50" s="11"/>
      <c r="ANM50" s="11"/>
      <c r="ANN50" s="11"/>
      <c r="ANO50" s="11"/>
      <c r="ANP50" s="11"/>
      <c r="ANQ50" s="11"/>
      <c r="ANR50" s="11"/>
      <c r="ANS50" s="11"/>
      <c r="ANT50" s="11"/>
      <c r="ANU50" s="11"/>
      <c r="ANV50" s="11"/>
      <c r="ANW50" s="11"/>
      <c r="ANX50" s="11"/>
      <c r="ANY50" s="11"/>
      <c r="ANZ50" s="11"/>
      <c r="AOA50" s="11"/>
      <c r="AOB50" s="11"/>
      <c r="AOC50" s="11"/>
      <c r="AOD50" s="11"/>
      <c r="AOE50" s="11"/>
      <c r="AOF50" s="11"/>
      <c r="AOG50" s="11"/>
      <c r="AOH50" s="11"/>
      <c r="AOI50" s="11"/>
      <c r="AOJ50" s="11"/>
      <c r="AOK50" s="11"/>
      <c r="AOL50" s="11"/>
      <c r="AOM50" s="11"/>
      <c r="AON50" s="11"/>
      <c r="AOO50" s="11"/>
      <c r="AOP50" s="11"/>
      <c r="AOQ50" s="11"/>
      <c r="AOR50" s="11"/>
      <c r="AOS50" s="11"/>
      <c r="AOT50" s="11"/>
      <c r="AOU50" s="11"/>
      <c r="AOV50" s="11"/>
      <c r="AOW50" s="11"/>
      <c r="AOX50" s="11"/>
      <c r="AOY50" s="11"/>
      <c r="AOZ50" s="11"/>
      <c r="APA50" s="11"/>
      <c r="APB50" s="11"/>
      <c r="APC50" s="11"/>
      <c r="APD50" s="11"/>
      <c r="APE50" s="11"/>
      <c r="APF50" s="11"/>
      <c r="APG50" s="11"/>
      <c r="APH50" s="11"/>
      <c r="API50" s="11"/>
      <c r="APJ50" s="11"/>
      <c r="APK50" s="11"/>
      <c r="APL50" s="11"/>
      <c r="APM50" s="11"/>
      <c r="APN50" s="11"/>
      <c r="APO50" s="11"/>
      <c r="APP50" s="11"/>
      <c r="APQ50" s="11"/>
      <c r="APR50" s="11"/>
      <c r="APS50" s="11"/>
      <c r="APT50" s="11"/>
      <c r="APU50" s="11"/>
      <c r="APV50" s="11"/>
      <c r="APW50" s="11"/>
      <c r="APX50" s="11"/>
      <c r="APY50" s="11"/>
      <c r="APZ50" s="11"/>
      <c r="AQA50" s="11"/>
      <c r="AQB50" s="11"/>
      <c r="AQC50" s="11"/>
      <c r="AQD50" s="11"/>
      <c r="AQE50" s="11"/>
      <c r="AQF50" s="11"/>
      <c r="AQG50" s="11"/>
      <c r="AQH50" s="11"/>
      <c r="AQI50" s="11"/>
      <c r="AQJ50" s="11"/>
      <c r="AQK50" s="11"/>
      <c r="AQL50" s="11"/>
      <c r="AQM50" s="11"/>
      <c r="AQN50" s="11"/>
      <c r="AQO50" s="11"/>
      <c r="AQP50" s="11"/>
      <c r="AQQ50" s="11"/>
      <c r="AQR50" s="11"/>
      <c r="AQS50" s="11"/>
      <c r="AQT50" s="11"/>
      <c r="AQU50" s="11"/>
      <c r="AQV50" s="11"/>
      <c r="AQW50" s="11"/>
      <c r="AQX50" s="11"/>
      <c r="AQY50" s="11"/>
      <c r="AQZ50" s="11"/>
      <c r="ARA50" s="11"/>
      <c r="ARB50" s="11"/>
      <c r="ARC50" s="11"/>
      <c r="ARD50" s="11"/>
      <c r="ARE50" s="11"/>
      <c r="ARF50" s="11"/>
      <c r="ARG50" s="11"/>
      <c r="ARH50" s="11"/>
      <c r="ARI50" s="11"/>
      <c r="ARJ50" s="11"/>
      <c r="ARK50" s="11"/>
      <c r="ARL50" s="11"/>
      <c r="ARM50" s="11"/>
      <c r="ARN50" s="11"/>
      <c r="ARO50" s="11"/>
      <c r="ARP50" s="11"/>
      <c r="ARQ50" s="11"/>
      <c r="ARR50" s="11"/>
      <c r="ARS50" s="11"/>
      <c r="ART50" s="11"/>
      <c r="ARU50" s="11"/>
      <c r="ARV50" s="11"/>
      <c r="ARW50" s="11"/>
      <c r="ARX50" s="11"/>
      <c r="ARY50" s="11"/>
      <c r="ARZ50" s="11"/>
      <c r="ASA50" s="11"/>
      <c r="ASB50" s="11"/>
      <c r="ASC50" s="11"/>
      <c r="ASD50" s="11"/>
      <c r="ASE50" s="11"/>
      <c r="ASF50" s="11"/>
      <c r="ASG50" s="11"/>
      <c r="ASH50" s="11"/>
      <c r="ASI50" s="11"/>
      <c r="ASJ50" s="11"/>
      <c r="ASK50" s="11"/>
      <c r="ASL50" s="11"/>
      <c r="ASM50" s="11"/>
      <c r="ASN50" s="11"/>
      <c r="ASO50" s="11"/>
      <c r="ASP50" s="11"/>
      <c r="ASQ50" s="11"/>
      <c r="ASR50" s="11"/>
      <c r="ASS50" s="11"/>
      <c r="AST50" s="11"/>
      <c r="ASU50" s="11"/>
      <c r="ASV50" s="11"/>
      <c r="ASW50" s="11"/>
      <c r="ASX50" s="11"/>
      <c r="ASY50" s="11"/>
      <c r="ASZ50" s="11"/>
      <c r="ATA50" s="11"/>
      <c r="ATB50" s="11"/>
      <c r="ATC50" s="11"/>
      <c r="ATD50" s="11"/>
      <c r="ATE50" s="11"/>
      <c r="ATF50" s="11"/>
      <c r="ATG50" s="11"/>
      <c r="ATH50" s="11"/>
      <c r="ATI50" s="11"/>
      <c r="ATJ50" s="11"/>
      <c r="ATK50" s="11"/>
      <c r="ATL50" s="11"/>
      <c r="ATM50" s="11"/>
      <c r="ATN50" s="11"/>
      <c r="ATO50" s="11"/>
      <c r="ATP50" s="11"/>
      <c r="ATQ50" s="11"/>
      <c r="ATR50" s="11"/>
      <c r="ATS50" s="11"/>
      <c r="ATT50" s="11"/>
      <c r="ATU50" s="11"/>
      <c r="ATV50" s="11"/>
      <c r="ATW50" s="11"/>
      <c r="ATX50" s="11"/>
      <c r="ATY50" s="11"/>
      <c r="ATZ50" s="11"/>
      <c r="AUA50" s="11"/>
      <c r="AUB50" s="11"/>
      <c r="AUC50" s="11"/>
      <c r="AUD50" s="11"/>
      <c r="AUE50" s="11"/>
      <c r="AUF50" s="11"/>
      <c r="AUG50" s="11"/>
      <c r="AUH50" s="11"/>
      <c r="AUI50" s="11"/>
      <c r="AUJ50" s="11"/>
      <c r="AUK50" s="11"/>
      <c r="AUL50" s="11"/>
      <c r="AUM50" s="11"/>
      <c r="AUN50" s="11"/>
      <c r="AUO50" s="11"/>
      <c r="AUP50" s="11"/>
      <c r="AUQ50" s="11"/>
      <c r="AUR50" s="11"/>
      <c r="AUS50" s="11"/>
      <c r="AUT50" s="11"/>
      <c r="AUU50" s="11"/>
      <c r="AUV50" s="11"/>
      <c r="AUW50" s="11"/>
      <c r="AUX50" s="11"/>
      <c r="AUY50" s="11"/>
      <c r="AUZ50" s="11"/>
      <c r="AVA50" s="11"/>
      <c r="AVB50" s="11"/>
      <c r="AVC50" s="11"/>
      <c r="AVD50" s="11"/>
      <c r="AVE50" s="11"/>
      <c r="AVF50" s="11"/>
      <c r="AVG50" s="11"/>
      <c r="AVH50" s="11"/>
      <c r="AVI50" s="11"/>
      <c r="AVJ50" s="11"/>
      <c r="AVK50" s="11"/>
      <c r="AVL50" s="11"/>
      <c r="AVM50" s="11"/>
      <c r="AVN50" s="11"/>
      <c r="AVO50" s="11"/>
      <c r="AVP50" s="11"/>
      <c r="AVQ50" s="11"/>
      <c r="AVR50" s="11"/>
      <c r="AVS50" s="11"/>
      <c r="AVT50" s="11"/>
      <c r="AVU50" s="11"/>
      <c r="AVV50" s="11"/>
      <c r="AVW50" s="11"/>
      <c r="AVX50" s="11"/>
      <c r="AVY50" s="11"/>
      <c r="AVZ50" s="11"/>
      <c r="AWA50" s="11"/>
      <c r="AWB50" s="11"/>
      <c r="AWC50" s="11"/>
      <c r="AWD50" s="11"/>
      <c r="AWE50" s="11"/>
      <c r="AWF50" s="11"/>
      <c r="AWG50" s="11"/>
      <c r="AWH50" s="11"/>
      <c r="AWI50" s="11"/>
      <c r="AWJ50" s="11"/>
      <c r="AWK50" s="11"/>
      <c r="AWL50" s="11"/>
      <c r="AWM50" s="11"/>
      <c r="AWN50" s="11"/>
      <c r="AWO50" s="11"/>
      <c r="AWP50" s="11"/>
      <c r="AWQ50" s="11"/>
      <c r="AWR50" s="11"/>
      <c r="AWS50" s="11"/>
      <c r="AWT50" s="11"/>
      <c r="AWU50" s="11"/>
      <c r="AWV50" s="11"/>
      <c r="AWW50" s="11"/>
      <c r="AWX50" s="11"/>
      <c r="AWY50" s="11"/>
      <c r="AWZ50" s="11"/>
      <c r="AXA50" s="11"/>
      <c r="AXB50" s="11"/>
      <c r="AXC50" s="11"/>
      <c r="AXD50" s="11"/>
      <c r="AXE50" s="11"/>
      <c r="AXF50" s="11"/>
      <c r="AXG50" s="11"/>
      <c r="AXH50" s="11"/>
      <c r="AXI50" s="11"/>
      <c r="AXJ50" s="11"/>
      <c r="AXK50" s="11"/>
      <c r="AXL50" s="11"/>
      <c r="AXM50" s="11"/>
      <c r="AXN50" s="11"/>
      <c r="AXO50" s="11"/>
      <c r="AXP50" s="11"/>
      <c r="AXQ50" s="11"/>
      <c r="AXR50" s="11"/>
      <c r="AXS50" s="11"/>
      <c r="AXT50" s="11"/>
      <c r="AXU50" s="11"/>
      <c r="AXV50" s="11"/>
      <c r="AXW50" s="11"/>
      <c r="AXX50" s="11"/>
      <c r="AXY50" s="11"/>
      <c r="AXZ50" s="11"/>
      <c r="AYA50" s="11"/>
      <c r="AYB50" s="11"/>
      <c r="AYC50" s="11"/>
      <c r="AYD50" s="11"/>
      <c r="AYE50" s="11"/>
      <c r="AYF50" s="11"/>
      <c r="AYG50" s="11"/>
      <c r="AYH50" s="11"/>
      <c r="AYI50" s="11"/>
      <c r="AYJ50" s="11"/>
      <c r="AYK50" s="11"/>
      <c r="AYL50" s="11"/>
      <c r="AYM50" s="11"/>
      <c r="AYN50" s="11"/>
      <c r="AYO50" s="11"/>
      <c r="AYP50" s="11"/>
      <c r="AYQ50" s="11"/>
      <c r="AYR50" s="11"/>
      <c r="AYS50" s="11"/>
      <c r="AYT50" s="11"/>
      <c r="AYU50" s="11"/>
      <c r="AYV50" s="11"/>
      <c r="AYW50" s="11"/>
      <c r="AYX50" s="11"/>
      <c r="AYY50" s="11"/>
      <c r="AYZ50" s="11"/>
      <c r="AZA50" s="11"/>
      <c r="AZB50" s="11"/>
      <c r="AZC50" s="11"/>
      <c r="AZD50" s="11"/>
      <c r="AZE50" s="11"/>
      <c r="AZF50" s="11"/>
      <c r="AZG50" s="11"/>
      <c r="AZH50" s="11"/>
      <c r="AZI50" s="11"/>
      <c r="AZJ50" s="11"/>
      <c r="AZK50" s="11"/>
      <c r="AZL50" s="11"/>
      <c r="AZM50" s="11"/>
      <c r="AZN50" s="11"/>
      <c r="AZO50" s="11"/>
      <c r="AZP50" s="11"/>
      <c r="AZQ50" s="11"/>
      <c r="AZR50" s="11"/>
      <c r="AZS50" s="11"/>
      <c r="AZT50" s="11"/>
      <c r="AZU50" s="11"/>
      <c r="AZV50" s="11"/>
      <c r="AZW50" s="11"/>
      <c r="AZX50" s="11"/>
      <c r="AZY50" s="11"/>
      <c r="AZZ50" s="11"/>
      <c r="BAA50" s="11"/>
      <c r="BAB50" s="11"/>
      <c r="BAC50" s="11"/>
      <c r="BAD50" s="11"/>
      <c r="BAE50" s="11"/>
      <c r="BAF50" s="11"/>
      <c r="BAG50" s="11"/>
      <c r="BAH50" s="11"/>
      <c r="BAI50" s="11"/>
      <c r="BAJ50" s="11"/>
      <c r="BAK50" s="11"/>
      <c r="BAL50" s="11"/>
      <c r="BAM50" s="11"/>
      <c r="BAN50" s="11"/>
      <c r="BAO50" s="11"/>
      <c r="BAP50" s="11"/>
      <c r="BAQ50" s="11"/>
      <c r="BAR50" s="11"/>
      <c r="BAS50" s="11"/>
      <c r="BAT50" s="11"/>
      <c r="BAU50" s="11"/>
      <c r="BAV50" s="11"/>
      <c r="BAW50" s="11"/>
      <c r="BAX50" s="11"/>
      <c r="BAY50" s="11"/>
      <c r="BAZ50" s="11"/>
      <c r="BBA50" s="11"/>
      <c r="BBB50" s="11"/>
      <c r="BBC50" s="11"/>
      <c r="BBD50" s="11"/>
      <c r="BBE50" s="11"/>
      <c r="BBF50" s="11"/>
      <c r="BBG50" s="11"/>
      <c r="BBH50" s="11"/>
      <c r="BBI50" s="11"/>
      <c r="BBJ50" s="11"/>
      <c r="BBK50" s="11"/>
      <c r="BBL50" s="11"/>
      <c r="BBM50" s="11"/>
      <c r="BBN50" s="11"/>
      <c r="BBO50" s="11"/>
      <c r="BBP50" s="11"/>
      <c r="BBQ50" s="11"/>
      <c r="BBR50" s="11"/>
      <c r="BBS50" s="11"/>
      <c r="BBT50" s="11"/>
      <c r="BBU50" s="11"/>
      <c r="BBV50" s="11"/>
      <c r="BBW50" s="11"/>
      <c r="BBX50" s="11"/>
      <c r="BBY50" s="11"/>
      <c r="BBZ50" s="11"/>
      <c r="BCA50" s="11"/>
      <c r="BCB50" s="11"/>
      <c r="BCC50" s="11"/>
      <c r="BCD50" s="11"/>
      <c r="BCE50" s="11"/>
      <c r="BCF50" s="11"/>
      <c r="BCG50" s="11"/>
      <c r="BCH50" s="11"/>
      <c r="BCI50" s="11"/>
      <c r="BCJ50" s="11"/>
      <c r="BCK50" s="11"/>
      <c r="BCL50" s="11"/>
      <c r="BCM50" s="11"/>
      <c r="BCN50" s="11"/>
      <c r="BCO50" s="11"/>
      <c r="BCP50" s="11"/>
      <c r="BCQ50" s="11"/>
      <c r="BCR50" s="11"/>
      <c r="BCS50" s="11"/>
      <c r="BCT50" s="11"/>
      <c r="BCU50" s="11"/>
      <c r="BCV50" s="11"/>
      <c r="BCW50" s="11"/>
      <c r="BCX50" s="11"/>
      <c r="BCY50" s="11"/>
      <c r="BCZ50" s="11"/>
      <c r="BDA50" s="11"/>
      <c r="BDB50" s="11"/>
      <c r="BDC50" s="11"/>
      <c r="BDD50" s="11"/>
      <c r="BDE50" s="11"/>
      <c r="BDF50" s="11"/>
      <c r="BDG50" s="11"/>
      <c r="BDH50" s="11"/>
      <c r="BDI50" s="11"/>
      <c r="BDJ50" s="11"/>
      <c r="BDK50" s="11"/>
      <c r="BDL50" s="11"/>
      <c r="BDM50" s="11"/>
      <c r="BDN50" s="11"/>
      <c r="BDO50" s="11"/>
      <c r="BDP50" s="11"/>
      <c r="BDQ50" s="11"/>
      <c r="BDR50" s="11"/>
      <c r="BDS50" s="11"/>
      <c r="BDT50" s="11"/>
      <c r="BDU50" s="11"/>
      <c r="BDV50" s="11"/>
      <c r="BDW50" s="11"/>
      <c r="BDX50" s="11"/>
      <c r="BDY50" s="11"/>
      <c r="BDZ50" s="11"/>
      <c r="BEA50" s="11"/>
      <c r="BEB50" s="11"/>
      <c r="BEC50" s="11"/>
      <c r="BED50" s="11"/>
      <c r="BEE50" s="11"/>
      <c r="BEF50" s="11"/>
      <c r="BEG50" s="11"/>
      <c r="BEH50" s="11"/>
      <c r="BEI50" s="11"/>
      <c r="BEJ50" s="11"/>
      <c r="BEK50" s="11"/>
      <c r="BEL50" s="11"/>
      <c r="BEM50" s="11"/>
      <c r="BEN50" s="11"/>
      <c r="BEO50" s="11"/>
      <c r="BEP50" s="11"/>
      <c r="BEQ50" s="11"/>
      <c r="BER50" s="11"/>
      <c r="BES50" s="11"/>
      <c r="BET50" s="11"/>
      <c r="BEU50" s="11"/>
      <c r="BEV50" s="11"/>
      <c r="BEW50" s="11"/>
      <c r="BEX50" s="11"/>
      <c r="BEY50" s="11"/>
      <c r="BEZ50" s="11"/>
      <c r="BFA50" s="11"/>
      <c r="BFB50" s="11"/>
      <c r="BFC50" s="11"/>
      <c r="BFD50" s="11"/>
      <c r="BFE50" s="11"/>
      <c r="BFF50" s="11"/>
      <c r="BFG50" s="11"/>
      <c r="BFH50" s="11"/>
      <c r="BFI50" s="11"/>
      <c r="BFJ50" s="11"/>
      <c r="BFK50" s="11"/>
      <c r="BFL50" s="11"/>
      <c r="BFM50" s="11"/>
      <c r="BFN50" s="11"/>
      <c r="BFO50" s="11"/>
      <c r="BFP50" s="11"/>
      <c r="BFQ50" s="11"/>
      <c r="BFR50" s="11"/>
      <c r="BFS50" s="11"/>
      <c r="BFT50" s="11"/>
      <c r="BFU50" s="11"/>
      <c r="BFV50" s="11"/>
      <c r="BFW50" s="11"/>
      <c r="BFX50" s="11"/>
      <c r="BFY50" s="11"/>
      <c r="BFZ50" s="11"/>
      <c r="BGA50" s="11"/>
      <c r="BGB50" s="11"/>
      <c r="BGC50" s="11"/>
      <c r="BGD50" s="11"/>
      <c r="BGE50" s="11"/>
      <c r="BGF50" s="11"/>
      <c r="BGG50" s="11"/>
      <c r="BGH50" s="11"/>
      <c r="BGI50" s="11"/>
      <c r="BGJ50" s="11"/>
      <c r="BGK50" s="11"/>
      <c r="BGL50" s="11"/>
      <c r="BGM50" s="11"/>
      <c r="BGN50" s="11"/>
      <c r="BGO50" s="11"/>
      <c r="BGP50" s="11"/>
      <c r="BGQ50" s="11"/>
      <c r="BGR50" s="11"/>
      <c r="BGS50" s="11"/>
      <c r="BGT50" s="11"/>
      <c r="BGU50" s="11"/>
      <c r="BGV50" s="11"/>
      <c r="BGW50" s="11"/>
      <c r="BGX50" s="11"/>
      <c r="BGY50" s="11"/>
      <c r="BGZ50" s="11"/>
      <c r="BHA50" s="11"/>
      <c r="BHB50" s="11"/>
      <c r="BHC50" s="11"/>
      <c r="BHD50" s="11"/>
      <c r="BHE50" s="11"/>
      <c r="BHF50" s="11"/>
      <c r="BHG50" s="11"/>
      <c r="BHH50" s="11"/>
      <c r="BHI50" s="11"/>
      <c r="BHJ50" s="11"/>
      <c r="BHK50" s="11"/>
      <c r="BHL50" s="11"/>
      <c r="BHM50" s="11"/>
      <c r="BHN50" s="11"/>
      <c r="BHO50" s="11"/>
      <c r="BHP50" s="11"/>
      <c r="BHQ50" s="11"/>
      <c r="BHR50" s="11"/>
      <c r="BHS50" s="11"/>
      <c r="BHT50" s="11"/>
      <c r="BHU50" s="11"/>
      <c r="BHV50" s="11"/>
      <c r="BHW50" s="11"/>
      <c r="BHX50" s="11"/>
      <c r="BHY50" s="11"/>
      <c r="BHZ50" s="11"/>
      <c r="BIA50" s="11"/>
      <c r="BIB50" s="11"/>
      <c r="BIC50" s="11"/>
      <c r="BID50" s="11"/>
      <c r="BIE50" s="11"/>
      <c r="BIF50" s="11"/>
      <c r="BIG50" s="11"/>
      <c r="BIH50" s="11"/>
      <c r="BII50" s="11"/>
      <c r="BIJ50" s="11"/>
      <c r="BIK50" s="11"/>
      <c r="BIL50" s="11"/>
      <c r="BIM50" s="11"/>
      <c r="BIN50" s="11"/>
      <c r="BIO50" s="11"/>
      <c r="BIP50" s="11"/>
      <c r="BIQ50" s="11"/>
      <c r="BIR50" s="11"/>
      <c r="BIS50" s="11"/>
      <c r="BIT50" s="11"/>
      <c r="BIU50" s="11"/>
      <c r="BIV50" s="11"/>
      <c r="BIW50" s="11"/>
      <c r="BIX50" s="11"/>
      <c r="BIY50" s="11"/>
      <c r="BIZ50" s="11"/>
      <c r="BJA50" s="11"/>
      <c r="BJB50" s="11"/>
      <c r="BJC50" s="11"/>
      <c r="BJD50" s="11"/>
      <c r="BJE50" s="11"/>
      <c r="BJF50" s="11"/>
      <c r="BJG50" s="11"/>
      <c r="BJH50" s="11"/>
      <c r="BJI50" s="11"/>
      <c r="BJJ50" s="11"/>
      <c r="BJK50" s="11"/>
      <c r="BJL50" s="11"/>
      <c r="BJM50" s="11"/>
      <c r="BJN50" s="11"/>
      <c r="BJO50" s="11"/>
      <c r="BJP50" s="11"/>
      <c r="BJQ50" s="11"/>
      <c r="BJR50" s="11"/>
      <c r="BJS50" s="11"/>
      <c r="BJT50" s="11"/>
      <c r="BJU50" s="11"/>
      <c r="BJV50" s="11"/>
      <c r="BJW50" s="11"/>
      <c r="BJX50" s="11"/>
      <c r="BJY50" s="11"/>
      <c r="BJZ50" s="11"/>
      <c r="BKA50" s="11"/>
      <c r="BKB50" s="11"/>
      <c r="BKC50" s="11"/>
      <c r="BKD50" s="11"/>
      <c r="BKE50" s="11"/>
      <c r="BKF50" s="11"/>
      <c r="BKG50" s="11"/>
      <c r="BKH50" s="11"/>
      <c r="BKI50" s="11"/>
      <c r="BKJ50" s="11"/>
      <c r="BKK50" s="11"/>
      <c r="BKL50" s="11"/>
      <c r="BKM50" s="11"/>
      <c r="BKN50" s="11"/>
      <c r="BKO50" s="11"/>
      <c r="BKP50" s="11"/>
      <c r="BKQ50" s="11"/>
      <c r="BKR50" s="11"/>
      <c r="BKS50" s="11"/>
      <c r="BKT50" s="11"/>
      <c r="BKU50" s="11"/>
      <c r="BKV50" s="11"/>
      <c r="BKW50" s="11"/>
      <c r="BKX50" s="11"/>
      <c r="BKY50" s="11"/>
      <c r="BKZ50" s="11"/>
      <c r="BLA50" s="11"/>
      <c r="BLB50" s="11"/>
      <c r="BLC50" s="11"/>
      <c r="BLD50" s="11"/>
      <c r="BLE50" s="11"/>
      <c r="BLF50" s="11"/>
      <c r="BLG50" s="11"/>
      <c r="BLH50" s="11"/>
      <c r="BLI50" s="11"/>
      <c r="BLJ50" s="11"/>
      <c r="BLK50" s="11"/>
      <c r="BLL50" s="11"/>
      <c r="BLM50" s="11"/>
      <c r="BLN50" s="11"/>
      <c r="BLO50" s="11"/>
      <c r="BLP50" s="11"/>
      <c r="BLQ50" s="11"/>
      <c r="BLR50" s="11"/>
      <c r="BLS50" s="11"/>
      <c r="BLT50" s="11"/>
      <c r="BLU50" s="11"/>
      <c r="BLV50" s="11"/>
      <c r="BLW50" s="11"/>
      <c r="BLX50" s="11"/>
      <c r="BLY50" s="11"/>
      <c r="BLZ50" s="11"/>
      <c r="BMA50" s="11"/>
      <c r="BMB50" s="11"/>
      <c r="BMC50" s="11"/>
      <c r="BMD50" s="11"/>
      <c r="BME50" s="11"/>
      <c r="BMF50" s="11"/>
      <c r="BMG50" s="11"/>
      <c r="BMH50" s="11"/>
      <c r="BMI50" s="11"/>
      <c r="BMJ50" s="11"/>
      <c r="BMK50" s="11"/>
      <c r="BML50" s="11"/>
      <c r="BMM50" s="11"/>
      <c r="BMN50" s="11"/>
      <c r="BMO50" s="11"/>
      <c r="BMP50" s="11"/>
      <c r="BMQ50" s="11"/>
      <c r="BMR50" s="11"/>
      <c r="BMS50" s="11"/>
      <c r="BMT50" s="11"/>
      <c r="BMU50" s="11"/>
      <c r="BMV50" s="11"/>
      <c r="BMW50" s="11"/>
      <c r="BMX50" s="11"/>
      <c r="BMY50" s="11"/>
      <c r="BMZ50" s="11"/>
      <c r="BNA50" s="11"/>
      <c r="BNB50" s="11"/>
      <c r="BNC50" s="11"/>
      <c r="BND50" s="11"/>
      <c r="BNE50" s="11"/>
      <c r="BNF50" s="11"/>
      <c r="BNG50" s="11"/>
      <c r="BNH50" s="11"/>
      <c r="BNI50" s="11"/>
      <c r="BNJ50" s="11"/>
      <c r="BNK50" s="11"/>
      <c r="BNL50" s="11"/>
      <c r="BNM50" s="11"/>
      <c r="BNN50" s="11"/>
      <c r="BNO50" s="11"/>
      <c r="BNP50" s="11"/>
      <c r="BNQ50" s="11"/>
      <c r="BNR50" s="11"/>
      <c r="BNS50" s="11"/>
      <c r="BNT50" s="11"/>
      <c r="BNU50" s="11"/>
      <c r="BNV50" s="11"/>
      <c r="BNW50" s="11"/>
      <c r="BNX50" s="11"/>
      <c r="BNY50" s="11"/>
      <c r="BNZ50" s="11"/>
      <c r="BOA50" s="11"/>
      <c r="BOB50" s="11"/>
      <c r="BOC50" s="11"/>
      <c r="BOD50" s="11"/>
      <c r="BOE50" s="11"/>
      <c r="BOF50" s="11"/>
      <c r="BOG50" s="11"/>
      <c r="BOH50" s="11"/>
      <c r="BOI50" s="11"/>
      <c r="BOJ50" s="11"/>
      <c r="BOK50" s="11"/>
      <c r="BOL50" s="11"/>
      <c r="BOM50" s="11"/>
      <c r="BON50" s="11"/>
      <c r="BOO50" s="11"/>
      <c r="BOP50" s="11"/>
      <c r="BOQ50" s="11"/>
      <c r="BOR50" s="11"/>
      <c r="BOS50" s="11"/>
      <c r="BOT50" s="11"/>
      <c r="BOU50" s="11"/>
      <c r="BOV50" s="11"/>
      <c r="BOW50" s="11"/>
      <c r="BOX50" s="11"/>
      <c r="BOY50" s="11"/>
      <c r="BOZ50" s="11"/>
      <c r="BPA50" s="11"/>
      <c r="BPB50" s="11"/>
      <c r="BPC50" s="11"/>
      <c r="BPD50" s="11"/>
      <c r="BPE50" s="11"/>
      <c r="BPF50" s="11"/>
      <c r="BPG50" s="11"/>
      <c r="BPH50" s="11"/>
      <c r="BPI50" s="11"/>
      <c r="BPJ50" s="11"/>
      <c r="BPK50" s="11"/>
      <c r="BPL50" s="11"/>
      <c r="BPM50" s="11"/>
      <c r="BPN50" s="11"/>
      <c r="BPO50" s="11"/>
      <c r="BPP50" s="11"/>
      <c r="BPQ50" s="11"/>
      <c r="BPR50" s="11"/>
      <c r="BPS50" s="11"/>
      <c r="BPT50" s="11"/>
      <c r="BPU50" s="11"/>
      <c r="BPV50" s="11"/>
      <c r="BPW50" s="11"/>
      <c r="BPX50" s="11"/>
      <c r="BPY50" s="11"/>
      <c r="BPZ50" s="11"/>
      <c r="BQA50" s="11"/>
      <c r="BQB50" s="11"/>
      <c r="BQC50" s="11"/>
      <c r="BQD50" s="11"/>
      <c r="BQE50" s="11"/>
      <c r="BQF50" s="11"/>
      <c r="BQG50" s="11"/>
      <c r="BQH50" s="11"/>
      <c r="BQI50" s="11"/>
      <c r="BQJ50" s="11"/>
      <c r="BQK50" s="11"/>
      <c r="BQL50" s="11"/>
      <c r="BQM50" s="11"/>
      <c r="BQN50" s="11"/>
      <c r="BQO50" s="11"/>
      <c r="BQP50" s="11"/>
      <c r="BQQ50" s="11"/>
      <c r="BQR50" s="11"/>
      <c r="BQS50" s="11"/>
      <c r="BQT50" s="11"/>
      <c r="BQU50" s="11"/>
      <c r="BQV50" s="11"/>
      <c r="BQW50" s="11"/>
      <c r="BQX50" s="11"/>
      <c r="BQY50" s="11"/>
      <c r="BQZ50" s="11"/>
      <c r="BRA50" s="11"/>
      <c r="BRB50" s="11"/>
      <c r="BRC50" s="11"/>
      <c r="BRD50" s="11"/>
      <c r="BRE50" s="11"/>
      <c r="BRF50" s="11"/>
      <c r="BRG50" s="11"/>
      <c r="BRH50" s="11"/>
      <c r="BRI50" s="11"/>
      <c r="BRJ50" s="11"/>
      <c r="BRK50" s="11"/>
      <c r="BRL50" s="11"/>
      <c r="BRM50" s="11"/>
      <c r="BRN50" s="11"/>
      <c r="BRO50" s="11"/>
      <c r="BRP50" s="11"/>
      <c r="BRQ50" s="11"/>
      <c r="BRR50" s="11"/>
      <c r="BRS50" s="11"/>
      <c r="BRT50" s="11"/>
      <c r="BRU50" s="11"/>
      <c r="BRV50" s="11"/>
      <c r="BRW50" s="11"/>
      <c r="BRX50" s="11"/>
      <c r="BRY50" s="11"/>
      <c r="BRZ50" s="11"/>
      <c r="BSA50" s="11"/>
      <c r="BSB50" s="11"/>
      <c r="BSC50" s="11"/>
      <c r="BSD50" s="11"/>
      <c r="BSE50" s="11"/>
      <c r="BSF50" s="11"/>
      <c r="BSG50" s="11"/>
      <c r="BSH50" s="11"/>
      <c r="BSI50" s="11"/>
      <c r="BSJ50" s="11"/>
      <c r="BSK50" s="11"/>
      <c r="BSL50" s="11"/>
      <c r="BSM50" s="11"/>
      <c r="BSN50" s="11"/>
      <c r="BSO50" s="11"/>
      <c r="BSP50" s="11"/>
      <c r="BSQ50" s="11"/>
      <c r="BSR50" s="11"/>
      <c r="BSS50" s="11"/>
      <c r="BST50" s="11"/>
      <c r="BSU50" s="11"/>
      <c r="BSV50" s="11"/>
      <c r="BSW50" s="11"/>
      <c r="BSX50" s="11"/>
      <c r="BSY50" s="11"/>
      <c r="BSZ50" s="11"/>
      <c r="BTA50" s="11"/>
      <c r="BTB50" s="11"/>
      <c r="BTC50" s="11"/>
      <c r="BTD50" s="11"/>
      <c r="BTE50" s="11"/>
      <c r="BTF50" s="11"/>
      <c r="BTG50" s="11"/>
      <c r="BTH50" s="11"/>
      <c r="BTI50" s="11"/>
      <c r="BTJ50" s="11"/>
      <c r="BTK50" s="11"/>
      <c r="BTL50" s="11"/>
      <c r="BTM50" s="11"/>
      <c r="BTN50" s="11"/>
      <c r="BTO50" s="11"/>
      <c r="BTP50" s="11"/>
      <c r="BTQ50" s="11"/>
      <c r="BTR50" s="11"/>
      <c r="BTS50" s="11"/>
      <c r="BTT50" s="11"/>
      <c r="BTU50" s="11"/>
      <c r="BTV50" s="11"/>
      <c r="BTW50" s="11"/>
      <c r="BTX50" s="11"/>
      <c r="BTY50" s="11"/>
      <c r="BTZ50" s="11"/>
      <c r="BUA50" s="11"/>
      <c r="BUB50" s="11"/>
      <c r="BUC50" s="11"/>
      <c r="BUD50" s="11"/>
      <c r="BUE50" s="11"/>
      <c r="BUF50" s="11"/>
      <c r="BUG50" s="11"/>
      <c r="BUH50" s="11"/>
      <c r="BUI50" s="11"/>
      <c r="BUJ50" s="11"/>
      <c r="BUK50" s="11"/>
      <c r="BUL50" s="11"/>
      <c r="BUM50" s="11"/>
      <c r="BUN50" s="11"/>
      <c r="BUO50" s="11"/>
      <c r="BUP50" s="11"/>
      <c r="BUQ50" s="11"/>
      <c r="BUR50" s="11"/>
      <c r="BUS50" s="11"/>
      <c r="BUT50" s="11"/>
      <c r="BUU50" s="11"/>
      <c r="BUV50" s="11"/>
      <c r="BUW50" s="11"/>
      <c r="BUX50" s="11"/>
      <c r="BUY50" s="11"/>
      <c r="BUZ50" s="11"/>
      <c r="BVA50" s="11"/>
      <c r="BVB50" s="11"/>
      <c r="BVC50" s="11"/>
      <c r="BVD50" s="11"/>
      <c r="BVE50" s="11"/>
      <c r="BVF50" s="11"/>
      <c r="BVG50" s="11"/>
      <c r="BVH50" s="11"/>
      <c r="BVI50" s="11"/>
      <c r="BVJ50" s="11"/>
      <c r="BVK50" s="11"/>
      <c r="BVL50" s="11"/>
      <c r="BVM50" s="11"/>
      <c r="BVN50" s="11"/>
      <c r="BVO50" s="11"/>
      <c r="BVP50" s="11"/>
      <c r="BVQ50" s="11"/>
      <c r="BVR50" s="11"/>
      <c r="BVS50" s="11"/>
      <c r="BVT50" s="11"/>
      <c r="BVU50" s="11"/>
      <c r="BVV50" s="11"/>
      <c r="BVW50" s="11"/>
      <c r="BVX50" s="11"/>
      <c r="BVY50" s="11"/>
      <c r="BVZ50" s="11"/>
      <c r="BWA50" s="11"/>
      <c r="BWB50" s="11"/>
      <c r="BWC50" s="11"/>
      <c r="BWD50" s="11"/>
      <c r="BWE50" s="11"/>
      <c r="BWF50" s="11"/>
      <c r="BWG50" s="11"/>
      <c r="BWH50" s="11"/>
      <c r="BWI50" s="11"/>
      <c r="BWJ50" s="11"/>
      <c r="BWK50" s="11"/>
      <c r="BWL50" s="11"/>
      <c r="BWM50" s="11"/>
      <c r="BWN50" s="11"/>
      <c r="BWO50" s="11"/>
      <c r="BWP50" s="11"/>
      <c r="BWQ50" s="11"/>
      <c r="BWR50" s="11"/>
      <c r="BWS50" s="11"/>
      <c r="BWT50" s="11"/>
      <c r="BWU50" s="11"/>
      <c r="BWV50" s="11"/>
      <c r="BWW50" s="11"/>
      <c r="BWX50" s="11"/>
      <c r="BWY50" s="11"/>
      <c r="BWZ50" s="11"/>
      <c r="BXA50" s="11"/>
      <c r="BXB50" s="11"/>
      <c r="BXC50" s="11"/>
      <c r="BXD50" s="11"/>
      <c r="BXE50" s="11"/>
      <c r="BXF50" s="11"/>
      <c r="BXG50" s="11"/>
      <c r="BXH50" s="11"/>
      <c r="BXI50" s="11"/>
      <c r="BXJ50" s="11"/>
      <c r="BXK50" s="11"/>
      <c r="BXL50" s="11"/>
      <c r="BXM50" s="11"/>
      <c r="BXN50" s="11"/>
      <c r="BXO50" s="11"/>
      <c r="BXP50" s="11"/>
      <c r="BXQ50" s="11"/>
      <c r="BXR50" s="11"/>
      <c r="BXS50" s="11"/>
      <c r="BXT50" s="11"/>
      <c r="BXU50" s="11"/>
      <c r="BXV50" s="11"/>
      <c r="BXW50" s="11"/>
      <c r="BXX50" s="11"/>
      <c r="BXY50" s="11"/>
      <c r="BXZ50" s="11"/>
      <c r="BYA50" s="11"/>
      <c r="BYB50" s="11"/>
      <c r="BYC50" s="11"/>
      <c r="BYD50" s="11"/>
      <c r="BYE50" s="11"/>
      <c r="BYF50" s="11"/>
      <c r="BYG50" s="11"/>
      <c r="BYH50" s="11"/>
      <c r="BYI50" s="11"/>
      <c r="BYJ50" s="11"/>
      <c r="BYK50" s="11"/>
      <c r="BYL50" s="11"/>
      <c r="BYM50" s="11"/>
      <c r="BYN50" s="11"/>
      <c r="BYO50" s="11"/>
      <c r="BYP50" s="11"/>
      <c r="BYQ50" s="11"/>
      <c r="BYR50" s="11"/>
      <c r="BYS50" s="11"/>
      <c r="BYT50" s="11"/>
      <c r="BYU50" s="11"/>
      <c r="BYV50" s="11"/>
      <c r="BYW50" s="11"/>
      <c r="BYX50" s="11"/>
      <c r="BYY50" s="11"/>
      <c r="BYZ50" s="11"/>
      <c r="BZA50" s="11"/>
      <c r="BZB50" s="11"/>
      <c r="BZC50" s="11"/>
      <c r="BZD50" s="11"/>
      <c r="BZE50" s="11"/>
      <c r="BZF50" s="11"/>
      <c r="BZG50" s="11"/>
      <c r="BZH50" s="11"/>
      <c r="BZI50" s="11"/>
      <c r="BZJ50" s="11"/>
      <c r="BZK50" s="11"/>
      <c r="BZL50" s="11"/>
      <c r="BZM50" s="11"/>
      <c r="BZN50" s="11"/>
      <c r="BZO50" s="11"/>
      <c r="BZP50" s="11"/>
      <c r="BZQ50" s="11"/>
      <c r="BZR50" s="11"/>
      <c r="BZS50" s="11"/>
      <c r="BZT50" s="11"/>
      <c r="BZU50" s="11"/>
      <c r="BZV50" s="11"/>
      <c r="BZW50" s="11"/>
      <c r="BZX50" s="11"/>
      <c r="BZY50" s="11"/>
      <c r="BZZ50" s="11"/>
      <c r="CAA50" s="11"/>
      <c r="CAB50" s="11"/>
      <c r="CAC50" s="11"/>
      <c r="CAD50" s="11"/>
      <c r="CAE50" s="11"/>
      <c r="CAF50" s="11"/>
      <c r="CAG50" s="11"/>
      <c r="CAH50" s="11"/>
      <c r="CAI50" s="11"/>
      <c r="CAJ50" s="11"/>
      <c r="CAK50" s="11"/>
      <c r="CAL50" s="11"/>
      <c r="CAM50" s="11"/>
      <c r="CAN50" s="11"/>
      <c r="CAO50" s="11"/>
      <c r="CAP50" s="11"/>
      <c r="CAQ50" s="11"/>
      <c r="CAR50" s="11"/>
      <c r="CAS50" s="11"/>
      <c r="CAT50" s="11"/>
      <c r="CAU50" s="11"/>
      <c r="CAV50" s="11"/>
      <c r="CAW50" s="11"/>
      <c r="CAX50" s="11"/>
      <c r="CAY50" s="11"/>
      <c r="CAZ50" s="11"/>
      <c r="CBA50" s="11"/>
      <c r="CBB50" s="11"/>
      <c r="CBC50" s="11"/>
      <c r="CBD50" s="11"/>
      <c r="CBE50" s="11"/>
      <c r="CBF50" s="11"/>
      <c r="CBG50" s="11"/>
      <c r="CBH50" s="11"/>
      <c r="CBI50" s="11"/>
      <c r="CBJ50" s="11"/>
      <c r="CBK50" s="11"/>
      <c r="CBL50" s="11"/>
      <c r="CBM50" s="11"/>
      <c r="CBN50" s="11"/>
      <c r="CBO50" s="11"/>
      <c r="CBP50" s="11"/>
      <c r="CBQ50" s="11"/>
      <c r="CBR50" s="11"/>
      <c r="CBS50" s="11"/>
      <c r="CBT50" s="11"/>
      <c r="CBU50" s="11"/>
      <c r="CBV50" s="11"/>
      <c r="CBW50" s="11"/>
      <c r="CBX50" s="11"/>
      <c r="CBY50" s="11"/>
      <c r="CBZ50" s="11"/>
      <c r="CCA50" s="11"/>
      <c r="CCB50" s="11"/>
      <c r="CCC50" s="11"/>
      <c r="CCD50" s="11"/>
      <c r="CCE50" s="11"/>
      <c r="CCF50" s="11"/>
      <c r="CCG50" s="11"/>
      <c r="CCH50" s="11"/>
      <c r="CCI50" s="11"/>
      <c r="CCJ50" s="11"/>
      <c r="CCK50" s="11"/>
      <c r="CCL50" s="11"/>
      <c r="CCM50" s="11"/>
      <c r="CCN50" s="11"/>
      <c r="CCO50" s="11"/>
      <c r="CCP50" s="11"/>
      <c r="CCQ50" s="11"/>
      <c r="CCR50" s="11"/>
      <c r="CCS50" s="11"/>
      <c r="CCT50" s="11"/>
      <c r="CCU50" s="11"/>
      <c r="CCV50" s="11"/>
      <c r="CCW50" s="11"/>
      <c r="CCX50" s="11"/>
      <c r="CCY50" s="11"/>
      <c r="CCZ50" s="11"/>
      <c r="CDA50" s="11"/>
      <c r="CDB50" s="11"/>
      <c r="CDC50" s="11"/>
      <c r="CDD50" s="11"/>
      <c r="CDE50" s="11"/>
      <c r="CDF50" s="11"/>
      <c r="CDG50" s="11"/>
      <c r="CDH50" s="11"/>
      <c r="CDI50" s="11"/>
      <c r="CDJ50" s="11"/>
      <c r="CDK50" s="11"/>
      <c r="CDL50" s="11"/>
      <c r="CDM50" s="11"/>
      <c r="CDN50" s="11"/>
      <c r="CDO50" s="11"/>
      <c r="CDP50" s="11"/>
      <c r="CDQ50" s="11"/>
      <c r="CDR50" s="11"/>
      <c r="CDS50" s="11"/>
      <c r="CDT50" s="11"/>
      <c r="CDU50" s="11"/>
      <c r="CDV50" s="11"/>
      <c r="CDW50" s="11"/>
      <c r="CDX50" s="11"/>
      <c r="CDY50" s="11"/>
      <c r="CDZ50" s="11"/>
      <c r="CEA50" s="11"/>
      <c r="CEB50" s="11"/>
      <c r="CEC50" s="11"/>
      <c r="CED50" s="11"/>
      <c r="CEE50" s="11"/>
      <c r="CEF50" s="11"/>
      <c r="CEG50" s="11"/>
      <c r="CEH50" s="11"/>
      <c r="CEI50" s="11"/>
      <c r="CEJ50" s="11"/>
      <c r="CEK50" s="11"/>
      <c r="CEL50" s="11"/>
      <c r="CEM50" s="11"/>
      <c r="CEN50" s="11"/>
      <c r="CEO50" s="11"/>
      <c r="CEP50" s="11"/>
      <c r="CEQ50" s="11"/>
      <c r="CER50" s="11"/>
      <c r="CES50" s="11"/>
      <c r="CET50" s="11"/>
      <c r="CEU50" s="11"/>
      <c r="CEV50" s="11"/>
      <c r="CEW50" s="11"/>
      <c r="CEX50" s="11"/>
      <c r="CEY50" s="11"/>
      <c r="CEZ50" s="11"/>
      <c r="CFA50" s="11"/>
      <c r="CFB50" s="11"/>
      <c r="CFC50" s="11"/>
      <c r="CFD50" s="11"/>
      <c r="CFE50" s="11"/>
      <c r="CFF50" s="11"/>
      <c r="CFG50" s="11"/>
      <c r="CFH50" s="11"/>
      <c r="CFI50" s="11"/>
      <c r="CFJ50" s="11"/>
      <c r="CFK50" s="11"/>
      <c r="CFL50" s="11"/>
      <c r="CFM50" s="11"/>
      <c r="CFN50" s="11"/>
      <c r="CFO50" s="11"/>
      <c r="CFP50" s="11"/>
      <c r="CFQ50" s="11"/>
      <c r="CFR50" s="11"/>
      <c r="CFS50" s="11"/>
      <c r="CFT50" s="11"/>
      <c r="CFU50" s="11"/>
      <c r="CFV50" s="11"/>
      <c r="CFW50" s="11"/>
      <c r="CFX50" s="11"/>
      <c r="CFY50" s="11"/>
      <c r="CFZ50" s="11"/>
      <c r="CGA50" s="11"/>
      <c r="CGB50" s="11"/>
      <c r="CGC50" s="11"/>
      <c r="CGD50" s="11"/>
      <c r="CGE50" s="11"/>
      <c r="CGF50" s="11"/>
      <c r="CGG50" s="11"/>
      <c r="CGH50" s="11"/>
      <c r="CGI50" s="11"/>
      <c r="CGJ50" s="11"/>
      <c r="CGK50" s="11"/>
      <c r="CGL50" s="11"/>
      <c r="CGM50" s="11"/>
      <c r="CGN50" s="11"/>
      <c r="CGO50" s="11"/>
      <c r="CGP50" s="11"/>
      <c r="CGQ50" s="11"/>
      <c r="CGR50" s="11"/>
      <c r="CGS50" s="11"/>
      <c r="CGT50" s="11"/>
      <c r="CGU50" s="11"/>
      <c r="CGV50" s="11"/>
      <c r="CGW50" s="11"/>
      <c r="CGX50" s="11"/>
      <c r="CGY50" s="11"/>
      <c r="CGZ50" s="11"/>
      <c r="CHA50" s="11"/>
      <c r="CHB50" s="11"/>
      <c r="CHC50" s="11"/>
      <c r="CHD50" s="11"/>
      <c r="CHE50" s="11"/>
      <c r="CHF50" s="11"/>
      <c r="CHG50" s="11"/>
      <c r="CHH50" s="11"/>
      <c r="CHI50" s="11"/>
      <c r="CHJ50" s="11"/>
      <c r="CHK50" s="11"/>
      <c r="CHL50" s="11"/>
      <c r="CHM50" s="11"/>
      <c r="CHN50" s="11"/>
      <c r="CHO50" s="11"/>
      <c r="CHP50" s="11"/>
      <c r="CHQ50" s="11"/>
      <c r="CHR50" s="11"/>
      <c r="CHS50" s="11"/>
      <c r="CHT50" s="11"/>
      <c r="CHU50" s="11"/>
      <c r="CHV50" s="11"/>
      <c r="CHW50" s="11"/>
      <c r="CHX50" s="11"/>
      <c r="CHY50" s="11"/>
      <c r="CHZ50" s="11"/>
      <c r="CIA50" s="11"/>
      <c r="CIB50" s="11"/>
      <c r="CIC50" s="11"/>
      <c r="CID50" s="11"/>
      <c r="CIE50" s="11"/>
      <c r="CIF50" s="11"/>
      <c r="CIG50" s="11"/>
      <c r="CIH50" s="11"/>
      <c r="CII50" s="11"/>
      <c r="CIJ50" s="11"/>
      <c r="CIK50" s="11"/>
      <c r="CIL50" s="11"/>
      <c r="CIM50" s="11"/>
      <c r="CIN50" s="11"/>
      <c r="CIO50" s="11"/>
      <c r="CIP50" s="11"/>
      <c r="CIQ50" s="11"/>
      <c r="CIR50" s="11"/>
      <c r="CIS50" s="11"/>
      <c r="CIT50" s="11"/>
      <c r="CIU50" s="11"/>
      <c r="CIV50" s="11"/>
      <c r="CIW50" s="11"/>
      <c r="CIX50" s="11"/>
      <c r="CIY50" s="11"/>
      <c r="CIZ50" s="11"/>
      <c r="CJA50" s="11"/>
      <c r="CJB50" s="11"/>
      <c r="CJC50" s="11"/>
      <c r="CJD50" s="11"/>
      <c r="CJE50" s="11"/>
      <c r="CJF50" s="11"/>
      <c r="CJG50" s="11"/>
      <c r="CJH50" s="11"/>
      <c r="CJI50" s="11"/>
      <c r="CJJ50" s="11"/>
      <c r="CJK50" s="11"/>
      <c r="CJL50" s="11"/>
      <c r="CJM50" s="11"/>
      <c r="CJN50" s="11"/>
      <c r="CJO50" s="11"/>
      <c r="CJP50" s="11"/>
      <c r="CJQ50" s="11"/>
      <c r="CJR50" s="11"/>
      <c r="CJS50" s="11"/>
      <c r="CJT50" s="11"/>
      <c r="CJU50" s="11"/>
      <c r="CJV50" s="11"/>
      <c r="CJW50" s="11"/>
      <c r="CJX50" s="11"/>
      <c r="CJY50" s="11"/>
      <c r="CJZ50" s="11"/>
      <c r="CKA50" s="11"/>
      <c r="CKB50" s="11"/>
      <c r="CKC50" s="11"/>
      <c r="CKD50" s="11"/>
      <c r="CKE50" s="11"/>
      <c r="CKF50" s="11"/>
      <c r="CKG50" s="11"/>
      <c r="CKH50" s="11"/>
      <c r="CKI50" s="11"/>
      <c r="CKJ50" s="11"/>
      <c r="CKK50" s="11"/>
      <c r="CKL50" s="11"/>
      <c r="CKM50" s="11"/>
      <c r="CKN50" s="11"/>
      <c r="CKO50" s="11"/>
      <c r="CKP50" s="11"/>
      <c r="CKQ50" s="11"/>
      <c r="CKR50" s="11"/>
      <c r="CKS50" s="11"/>
      <c r="CKT50" s="11"/>
      <c r="CKU50" s="11"/>
      <c r="CKV50" s="11"/>
      <c r="CKW50" s="11"/>
      <c r="CKX50" s="11"/>
      <c r="CKY50" s="11"/>
      <c r="CKZ50" s="11"/>
      <c r="CLA50" s="11"/>
      <c r="CLB50" s="11"/>
      <c r="CLC50" s="11"/>
      <c r="CLD50" s="11"/>
      <c r="CLE50" s="11"/>
      <c r="CLF50" s="11"/>
      <c r="CLG50" s="11"/>
      <c r="CLH50" s="11"/>
      <c r="CLI50" s="11"/>
      <c r="CLJ50" s="11"/>
      <c r="CLK50" s="11"/>
      <c r="CLL50" s="11"/>
      <c r="CLM50" s="11"/>
      <c r="CLN50" s="11"/>
      <c r="CLO50" s="11"/>
      <c r="CLP50" s="11"/>
      <c r="CLQ50" s="11"/>
      <c r="CLR50" s="11"/>
      <c r="CLS50" s="11"/>
      <c r="CLT50" s="11"/>
      <c r="CLU50" s="11"/>
      <c r="CLV50" s="11"/>
      <c r="CLW50" s="11"/>
      <c r="CLX50" s="11"/>
      <c r="CLY50" s="11"/>
      <c r="CLZ50" s="11"/>
      <c r="CMA50" s="11"/>
      <c r="CMB50" s="11"/>
      <c r="CMC50" s="11"/>
      <c r="CMD50" s="11"/>
      <c r="CME50" s="11"/>
      <c r="CMF50" s="11"/>
      <c r="CMG50" s="11"/>
      <c r="CMH50" s="11"/>
      <c r="CMI50" s="11"/>
      <c r="CMJ50" s="11"/>
      <c r="CMK50" s="11"/>
      <c r="CML50" s="11"/>
      <c r="CMM50" s="11"/>
      <c r="CMN50" s="11"/>
      <c r="CMO50" s="11"/>
      <c r="CMP50" s="11"/>
      <c r="CMQ50" s="11"/>
      <c r="CMR50" s="11"/>
      <c r="CMS50" s="11"/>
      <c r="CMT50" s="11"/>
      <c r="CMU50" s="11"/>
      <c r="CMV50" s="11"/>
      <c r="CMW50" s="11"/>
      <c r="CMX50" s="11"/>
      <c r="CMY50" s="11"/>
      <c r="CMZ50" s="11"/>
      <c r="CNA50" s="11"/>
      <c r="CNB50" s="11"/>
      <c r="CNC50" s="11"/>
      <c r="CND50" s="11"/>
      <c r="CNE50" s="11"/>
      <c r="CNF50" s="11"/>
      <c r="CNG50" s="11"/>
      <c r="CNH50" s="11"/>
      <c r="CNI50" s="11"/>
      <c r="CNJ50" s="11"/>
      <c r="CNK50" s="11"/>
      <c r="CNL50" s="11"/>
      <c r="CNM50" s="11"/>
      <c r="CNN50" s="11"/>
      <c r="CNO50" s="11"/>
      <c r="CNP50" s="11"/>
      <c r="CNQ50" s="11"/>
      <c r="CNR50" s="11"/>
      <c r="CNS50" s="11"/>
      <c r="CNT50" s="11"/>
      <c r="CNU50" s="11"/>
      <c r="CNV50" s="11"/>
      <c r="CNW50" s="11"/>
      <c r="CNX50" s="11"/>
      <c r="CNY50" s="11"/>
      <c r="CNZ50" s="11"/>
      <c r="COA50" s="11"/>
      <c r="COB50" s="11"/>
      <c r="COC50" s="11"/>
      <c r="COD50" s="11"/>
      <c r="COE50" s="11"/>
      <c r="COF50" s="11"/>
      <c r="COG50" s="11"/>
      <c r="COH50" s="11"/>
      <c r="COI50" s="11"/>
      <c r="COJ50" s="11"/>
      <c r="COK50" s="11"/>
      <c r="COL50" s="11"/>
      <c r="COM50" s="11"/>
      <c r="CON50" s="11"/>
      <c r="COO50" s="11"/>
      <c r="COP50" s="11"/>
      <c r="COQ50" s="11"/>
      <c r="COR50" s="11"/>
      <c r="COS50" s="11"/>
      <c r="COT50" s="11"/>
      <c r="COU50" s="11"/>
      <c r="COV50" s="11"/>
      <c r="COW50" s="11"/>
      <c r="COX50" s="11"/>
      <c r="COY50" s="11"/>
      <c r="COZ50" s="11"/>
      <c r="CPA50" s="11"/>
      <c r="CPB50" s="11"/>
      <c r="CPC50" s="11"/>
      <c r="CPD50" s="11"/>
      <c r="CPE50" s="11"/>
      <c r="CPF50" s="11"/>
      <c r="CPG50" s="11"/>
      <c r="CPH50" s="11"/>
      <c r="CPI50" s="11"/>
      <c r="CPJ50" s="11"/>
      <c r="CPK50" s="11"/>
      <c r="CPL50" s="11"/>
      <c r="CPM50" s="11"/>
      <c r="CPN50" s="11"/>
      <c r="CPO50" s="11"/>
      <c r="CPP50" s="11"/>
      <c r="CPQ50" s="11"/>
      <c r="CPR50" s="11"/>
      <c r="CPS50" s="11"/>
      <c r="CPT50" s="11"/>
      <c r="CPU50" s="11"/>
      <c r="CPV50" s="11"/>
      <c r="CPW50" s="11"/>
      <c r="CPX50" s="11"/>
      <c r="CPY50" s="11"/>
      <c r="CPZ50" s="11"/>
      <c r="CQA50" s="11"/>
      <c r="CQB50" s="11"/>
      <c r="CQC50" s="11"/>
      <c r="CQD50" s="11"/>
      <c r="CQE50" s="11"/>
      <c r="CQF50" s="11"/>
      <c r="CQG50" s="11"/>
      <c r="CQH50" s="11"/>
      <c r="CQI50" s="11"/>
      <c r="CQJ50" s="11"/>
      <c r="CQK50" s="11"/>
      <c r="CQL50" s="11"/>
      <c r="CQM50" s="11"/>
      <c r="CQN50" s="11"/>
      <c r="CQO50" s="11"/>
      <c r="CQP50" s="11"/>
      <c r="CQQ50" s="11"/>
      <c r="CQR50" s="11"/>
      <c r="CQS50" s="11"/>
      <c r="CQT50" s="11"/>
      <c r="CQU50" s="11"/>
      <c r="CQV50" s="11"/>
      <c r="CQW50" s="11"/>
      <c r="CQX50" s="11"/>
      <c r="CQY50" s="11"/>
      <c r="CQZ50" s="11"/>
      <c r="CRA50" s="11"/>
      <c r="CRB50" s="11"/>
      <c r="CRC50" s="11"/>
      <c r="CRD50" s="11"/>
      <c r="CRE50" s="11"/>
      <c r="CRF50" s="11"/>
      <c r="CRG50" s="11"/>
      <c r="CRH50" s="11"/>
      <c r="CRI50" s="11"/>
      <c r="CRJ50" s="11"/>
      <c r="CRK50" s="11"/>
      <c r="CRL50" s="11"/>
      <c r="CRM50" s="11"/>
      <c r="CRN50" s="11"/>
      <c r="CRO50" s="11"/>
      <c r="CRP50" s="11"/>
      <c r="CRQ50" s="11"/>
      <c r="CRR50" s="11"/>
      <c r="CRS50" s="11"/>
      <c r="CRT50" s="11"/>
      <c r="CRU50" s="11"/>
      <c r="CRV50" s="11"/>
      <c r="CRW50" s="11"/>
      <c r="CRX50" s="11"/>
      <c r="CRY50" s="11"/>
      <c r="CRZ50" s="11"/>
      <c r="CSA50" s="11"/>
      <c r="CSB50" s="11"/>
      <c r="CSC50" s="11"/>
      <c r="CSD50" s="11"/>
      <c r="CSE50" s="11"/>
      <c r="CSF50" s="11"/>
      <c r="CSG50" s="11"/>
      <c r="CSH50" s="11"/>
      <c r="CSI50" s="11"/>
      <c r="CSJ50" s="11"/>
      <c r="CSK50" s="11"/>
      <c r="CSL50" s="11"/>
      <c r="CSM50" s="11"/>
      <c r="CSN50" s="11"/>
      <c r="CSO50" s="11"/>
      <c r="CSP50" s="11"/>
      <c r="CSQ50" s="11"/>
      <c r="CSR50" s="11"/>
      <c r="CSS50" s="11"/>
      <c r="CST50" s="11"/>
      <c r="CSU50" s="11"/>
      <c r="CSV50" s="11"/>
      <c r="CSW50" s="11"/>
      <c r="CSX50" s="11"/>
      <c r="CSY50" s="11"/>
      <c r="CSZ50" s="11"/>
      <c r="CTA50" s="11"/>
      <c r="CTB50" s="11"/>
      <c r="CTC50" s="11"/>
      <c r="CTD50" s="11"/>
      <c r="CTE50" s="11"/>
      <c r="CTF50" s="11"/>
      <c r="CTG50" s="11"/>
      <c r="CTH50" s="11"/>
      <c r="CTI50" s="11"/>
      <c r="CTJ50" s="11"/>
      <c r="CTK50" s="11"/>
      <c r="CTL50" s="11"/>
      <c r="CTM50" s="11"/>
      <c r="CTN50" s="11"/>
      <c r="CTO50" s="11"/>
      <c r="CTP50" s="11"/>
      <c r="CTQ50" s="11"/>
      <c r="CTR50" s="11"/>
      <c r="CTS50" s="11"/>
      <c r="CTT50" s="11"/>
      <c r="CTU50" s="11"/>
      <c r="CTV50" s="11"/>
      <c r="CTW50" s="11"/>
      <c r="CTX50" s="11"/>
      <c r="CTY50" s="11"/>
      <c r="CTZ50" s="11"/>
      <c r="CUA50" s="11"/>
      <c r="CUB50" s="11"/>
      <c r="CUC50" s="11"/>
      <c r="CUD50" s="11"/>
      <c r="CUE50" s="11"/>
      <c r="CUF50" s="11"/>
      <c r="CUG50" s="11"/>
      <c r="CUH50" s="11"/>
      <c r="CUI50" s="11"/>
      <c r="CUJ50" s="11"/>
      <c r="CUK50" s="11"/>
      <c r="CUL50" s="11"/>
      <c r="CUM50" s="11"/>
      <c r="CUN50" s="11"/>
      <c r="CUO50" s="11"/>
      <c r="CUP50" s="11"/>
      <c r="CUQ50" s="11"/>
      <c r="CUR50" s="11"/>
      <c r="CUS50" s="11"/>
      <c r="CUT50" s="11"/>
      <c r="CUU50" s="11"/>
      <c r="CUV50" s="11"/>
      <c r="CUW50" s="11"/>
      <c r="CUX50" s="11"/>
      <c r="CUY50" s="11"/>
      <c r="CUZ50" s="11"/>
      <c r="CVA50" s="11"/>
      <c r="CVB50" s="11"/>
      <c r="CVC50" s="11"/>
      <c r="CVD50" s="11"/>
      <c r="CVE50" s="11"/>
      <c r="CVF50" s="11"/>
      <c r="CVG50" s="11"/>
      <c r="CVH50" s="11"/>
      <c r="CVI50" s="11"/>
      <c r="CVJ50" s="11"/>
      <c r="CVK50" s="11"/>
      <c r="CVL50" s="11"/>
      <c r="CVM50" s="11"/>
      <c r="CVN50" s="11"/>
      <c r="CVO50" s="11"/>
      <c r="CVP50" s="11"/>
      <c r="CVQ50" s="11"/>
      <c r="CVR50" s="11"/>
      <c r="CVS50" s="11"/>
      <c r="CVT50" s="11"/>
      <c r="CVU50" s="11"/>
      <c r="CVV50" s="11"/>
      <c r="CVW50" s="11"/>
      <c r="CVX50" s="11"/>
      <c r="CVY50" s="11"/>
      <c r="CVZ50" s="11"/>
      <c r="CWA50" s="11"/>
      <c r="CWB50" s="11"/>
      <c r="CWC50" s="11"/>
      <c r="CWD50" s="11"/>
      <c r="CWE50" s="11"/>
      <c r="CWF50" s="11"/>
      <c r="CWG50" s="11"/>
      <c r="CWH50" s="11"/>
      <c r="CWI50" s="11"/>
      <c r="CWJ50" s="11"/>
      <c r="CWK50" s="11"/>
      <c r="CWL50" s="11"/>
      <c r="CWM50" s="11"/>
      <c r="CWN50" s="11"/>
      <c r="CWO50" s="11"/>
      <c r="CWP50" s="11"/>
      <c r="CWQ50" s="11"/>
      <c r="CWR50" s="11"/>
      <c r="CWS50" s="11"/>
      <c r="CWT50" s="11"/>
      <c r="CWU50" s="11"/>
      <c r="CWV50" s="11"/>
      <c r="CWW50" s="11"/>
      <c r="CWX50" s="11"/>
      <c r="CWY50" s="11"/>
      <c r="CWZ50" s="11"/>
      <c r="CXA50" s="11"/>
      <c r="CXB50" s="11"/>
      <c r="CXC50" s="11"/>
      <c r="CXD50" s="11"/>
      <c r="CXE50" s="11"/>
      <c r="CXF50" s="11"/>
      <c r="CXG50" s="11"/>
      <c r="CXH50" s="11"/>
      <c r="CXI50" s="11"/>
      <c r="CXJ50" s="11"/>
      <c r="CXK50" s="11"/>
      <c r="CXL50" s="11"/>
      <c r="CXM50" s="11"/>
      <c r="CXN50" s="11"/>
      <c r="CXO50" s="11"/>
      <c r="CXP50" s="11"/>
      <c r="CXQ50" s="11"/>
      <c r="CXR50" s="11"/>
      <c r="CXS50" s="11"/>
      <c r="CXT50" s="11"/>
      <c r="CXU50" s="11"/>
      <c r="CXV50" s="11"/>
      <c r="CXW50" s="11"/>
      <c r="CXX50" s="11"/>
      <c r="CXY50" s="11"/>
      <c r="CXZ50" s="11"/>
      <c r="CYA50" s="11"/>
      <c r="CYB50" s="11"/>
      <c r="CYC50" s="11"/>
      <c r="CYD50" s="11"/>
      <c r="CYE50" s="11"/>
      <c r="CYF50" s="11"/>
      <c r="CYG50" s="11"/>
      <c r="CYH50" s="11"/>
      <c r="CYI50" s="11"/>
      <c r="CYJ50" s="11"/>
      <c r="CYK50" s="11"/>
      <c r="CYL50" s="11"/>
      <c r="CYM50" s="11"/>
      <c r="CYN50" s="11"/>
      <c r="CYO50" s="11"/>
      <c r="CYP50" s="11"/>
      <c r="CYQ50" s="11"/>
      <c r="CYR50" s="11"/>
      <c r="CYS50" s="11"/>
      <c r="CYT50" s="11"/>
      <c r="CYU50" s="11"/>
      <c r="CYV50" s="11"/>
      <c r="CYW50" s="11"/>
      <c r="CYX50" s="11"/>
      <c r="CYY50" s="11"/>
      <c r="CYZ50" s="11"/>
      <c r="CZA50" s="11"/>
      <c r="CZB50" s="11"/>
      <c r="CZC50" s="11"/>
      <c r="CZD50" s="11"/>
      <c r="CZE50" s="11"/>
      <c r="CZF50" s="11"/>
      <c r="CZG50" s="11"/>
      <c r="CZH50" s="11"/>
      <c r="CZI50" s="11"/>
      <c r="CZJ50" s="11"/>
      <c r="CZK50" s="11"/>
      <c r="CZL50" s="11"/>
      <c r="CZM50" s="11"/>
      <c r="CZN50" s="11"/>
      <c r="CZO50" s="11"/>
      <c r="CZP50" s="11"/>
      <c r="CZQ50" s="11"/>
      <c r="CZR50" s="11"/>
      <c r="CZS50" s="11"/>
      <c r="CZT50" s="11"/>
      <c r="CZU50" s="11"/>
      <c r="CZV50" s="11"/>
      <c r="CZW50" s="11"/>
      <c r="CZX50" s="11"/>
      <c r="CZY50" s="11"/>
      <c r="CZZ50" s="11"/>
      <c r="DAA50" s="11"/>
      <c r="DAB50" s="11"/>
      <c r="DAC50" s="11"/>
      <c r="DAD50" s="11"/>
      <c r="DAE50" s="11"/>
      <c r="DAF50" s="11"/>
      <c r="DAG50" s="11"/>
      <c r="DAH50" s="11"/>
      <c r="DAI50" s="11"/>
      <c r="DAJ50" s="11"/>
      <c r="DAK50" s="11"/>
      <c r="DAL50" s="11"/>
      <c r="DAM50" s="11"/>
      <c r="DAN50" s="11"/>
      <c r="DAO50" s="11"/>
      <c r="DAP50" s="11"/>
      <c r="DAQ50" s="11"/>
      <c r="DAR50" s="11"/>
      <c r="DAS50" s="11"/>
      <c r="DAT50" s="11"/>
      <c r="DAU50" s="11"/>
      <c r="DAV50" s="11"/>
      <c r="DAW50" s="11"/>
      <c r="DAX50" s="11"/>
      <c r="DAY50" s="11"/>
      <c r="DAZ50" s="11"/>
      <c r="DBA50" s="11"/>
      <c r="DBB50" s="11"/>
      <c r="DBC50" s="11"/>
      <c r="DBD50" s="11"/>
      <c r="DBE50" s="11"/>
      <c r="DBF50" s="11"/>
      <c r="DBG50" s="11"/>
      <c r="DBH50" s="11"/>
      <c r="DBI50" s="11"/>
      <c r="DBJ50" s="11"/>
      <c r="DBK50" s="11"/>
      <c r="DBL50" s="11"/>
      <c r="DBM50" s="11"/>
      <c r="DBN50" s="11"/>
      <c r="DBO50" s="11"/>
      <c r="DBP50" s="11"/>
      <c r="DBQ50" s="11"/>
      <c r="DBR50" s="11"/>
      <c r="DBS50" s="11"/>
      <c r="DBT50" s="11"/>
      <c r="DBU50" s="11"/>
      <c r="DBV50" s="11"/>
      <c r="DBW50" s="11"/>
      <c r="DBX50" s="11"/>
      <c r="DBY50" s="11"/>
      <c r="DBZ50" s="11"/>
      <c r="DCA50" s="11"/>
      <c r="DCB50" s="11"/>
      <c r="DCC50" s="11"/>
      <c r="DCD50" s="11"/>
      <c r="DCE50" s="11"/>
      <c r="DCF50" s="11"/>
      <c r="DCG50" s="11"/>
      <c r="DCH50" s="11"/>
      <c r="DCI50" s="11"/>
      <c r="DCJ50" s="11"/>
      <c r="DCK50" s="11"/>
      <c r="DCL50" s="11"/>
      <c r="DCM50" s="11"/>
      <c r="DCN50" s="11"/>
      <c r="DCO50" s="11"/>
      <c r="DCP50" s="11"/>
      <c r="DCQ50" s="11"/>
      <c r="DCR50" s="11"/>
      <c r="DCS50" s="11"/>
      <c r="DCT50" s="11"/>
      <c r="DCU50" s="11"/>
      <c r="DCV50" s="11"/>
      <c r="DCW50" s="11"/>
      <c r="DCX50" s="11"/>
      <c r="DCY50" s="11"/>
      <c r="DCZ50" s="11"/>
      <c r="DDA50" s="11"/>
      <c r="DDB50" s="11"/>
      <c r="DDC50" s="11"/>
      <c r="DDD50" s="11"/>
      <c r="DDE50" s="11"/>
      <c r="DDF50" s="11"/>
      <c r="DDG50" s="11"/>
      <c r="DDH50" s="11"/>
      <c r="DDI50" s="11"/>
      <c r="DDJ50" s="11"/>
      <c r="DDK50" s="11"/>
      <c r="DDL50" s="11"/>
      <c r="DDM50" s="11"/>
      <c r="DDN50" s="11"/>
      <c r="DDO50" s="11"/>
      <c r="DDP50" s="11"/>
      <c r="DDQ50" s="11"/>
      <c r="DDR50" s="11"/>
      <c r="DDS50" s="11"/>
      <c r="DDT50" s="11"/>
      <c r="DDU50" s="11"/>
      <c r="DDV50" s="11"/>
      <c r="DDW50" s="11"/>
      <c r="DDX50" s="11"/>
      <c r="DDY50" s="11"/>
      <c r="DDZ50" s="11"/>
      <c r="DEA50" s="11"/>
      <c r="DEB50" s="11"/>
      <c r="DEC50" s="11"/>
      <c r="DED50" s="11"/>
      <c r="DEE50" s="11"/>
      <c r="DEF50" s="11"/>
      <c r="DEG50" s="11"/>
      <c r="DEH50" s="11"/>
      <c r="DEI50" s="11"/>
      <c r="DEJ50" s="11"/>
      <c r="DEK50" s="11"/>
      <c r="DEL50" s="11"/>
      <c r="DEM50" s="11"/>
      <c r="DEN50" s="11"/>
      <c r="DEO50" s="11"/>
      <c r="DEP50" s="11"/>
      <c r="DEQ50" s="11"/>
      <c r="DER50" s="11"/>
      <c r="DES50" s="11"/>
      <c r="DET50" s="11"/>
      <c r="DEU50" s="11"/>
      <c r="DEV50" s="11"/>
      <c r="DEW50" s="11"/>
      <c r="DEX50" s="11"/>
      <c r="DEY50" s="11"/>
      <c r="DEZ50" s="11"/>
      <c r="DFA50" s="11"/>
      <c r="DFB50" s="11"/>
      <c r="DFC50" s="11"/>
      <c r="DFD50" s="11"/>
      <c r="DFE50" s="11"/>
      <c r="DFF50" s="11"/>
      <c r="DFG50" s="11"/>
      <c r="DFH50" s="11"/>
      <c r="DFI50" s="11"/>
      <c r="DFJ50" s="11"/>
      <c r="DFK50" s="11"/>
      <c r="DFL50" s="11"/>
      <c r="DFM50" s="11"/>
      <c r="DFN50" s="11"/>
      <c r="DFO50" s="11"/>
      <c r="DFP50" s="11"/>
      <c r="DFQ50" s="11"/>
      <c r="DFR50" s="11"/>
      <c r="DFS50" s="11"/>
      <c r="DFT50" s="11"/>
      <c r="DFU50" s="11"/>
      <c r="DFV50" s="11"/>
      <c r="DFW50" s="11"/>
      <c r="DFX50" s="11"/>
      <c r="DFY50" s="11"/>
      <c r="DFZ50" s="11"/>
      <c r="DGA50" s="11"/>
      <c r="DGB50" s="11"/>
      <c r="DGC50" s="11"/>
      <c r="DGD50" s="11"/>
      <c r="DGE50" s="11"/>
      <c r="DGF50" s="11"/>
      <c r="DGG50" s="11"/>
      <c r="DGH50" s="11"/>
      <c r="DGI50" s="11"/>
      <c r="DGJ50" s="11"/>
      <c r="DGK50" s="11"/>
      <c r="DGL50" s="11"/>
      <c r="DGM50" s="11"/>
      <c r="DGN50" s="11"/>
      <c r="DGO50" s="11"/>
      <c r="DGP50" s="11"/>
      <c r="DGQ50" s="11"/>
      <c r="DGR50" s="11"/>
      <c r="DGS50" s="11"/>
      <c r="DGT50" s="11"/>
      <c r="DGU50" s="11"/>
      <c r="DGV50" s="11"/>
      <c r="DGW50" s="11"/>
      <c r="DGX50" s="11"/>
      <c r="DGY50" s="11"/>
      <c r="DGZ50" s="11"/>
      <c r="DHA50" s="11"/>
      <c r="DHB50" s="11"/>
      <c r="DHC50" s="11"/>
      <c r="DHD50" s="11"/>
      <c r="DHE50" s="11"/>
      <c r="DHF50" s="11"/>
      <c r="DHG50" s="11"/>
      <c r="DHH50" s="11"/>
      <c r="DHI50" s="11"/>
      <c r="DHJ50" s="11"/>
      <c r="DHK50" s="11"/>
      <c r="DHL50" s="11"/>
      <c r="DHM50" s="11"/>
      <c r="DHN50" s="11"/>
      <c r="DHO50" s="11"/>
      <c r="DHP50" s="11"/>
      <c r="DHQ50" s="11"/>
      <c r="DHR50" s="11"/>
      <c r="DHS50" s="11"/>
      <c r="DHT50" s="11"/>
      <c r="DHU50" s="11"/>
      <c r="DHV50" s="11"/>
      <c r="DHW50" s="11"/>
      <c r="DHX50" s="11"/>
      <c r="DHY50" s="11"/>
      <c r="DHZ50" s="11"/>
      <c r="DIA50" s="11"/>
      <c r="DIB50" s="11"/>
      <c r="DIC50" s="11"/>
      <c r="DID50" s="11"/>
      <c r="DIE50" s="11"/>
      <c r="DIF50" s="11"/>
      <c r="DIG50" s="11"/>
      <c r="DIH50" s="11"/>
      <c r="DII50" s="11"/>
      <c r="DIJ50" s="11"/>
      <c r="DIK50" s="11"/>
      <c r="DIL50" s="11"/>
      <c r="DIM50" s="11"/>
      <c r="DIN50" s="11"/>
      <c r="DIO50" s="11"/>
      <c r="DIP50" s="11"/>
      <c r="DIQ50" s="11"/>
      <c r="DIR50" s="11"/>
      <c r="DIS50" s="11"/>
      <c r="DIT50" s="11"/>
      <c r="DIU50" s="11"/>
      <c r="DIV50" s="11"/>
      <c r="DIW50" s="11"/>
      <c r="DIX50" s="11"/>
      <c r="DIY50" s="11"/>
      <c r="DIZ50" s="11"/>
      <c r="DJA50" s="11"/>
      <c r="DJB50" s="11"/>
      <c r="DJC50" s="11"/>
      <c r="DJD50" s="11"/>
      <c r="DJE50" s="11"/>
      <c r="DJF50" s="11"/>
      <c r="DJG50" s="11"/>
      <c r="DJH50" s="11"/>
      <c r="DJI50" s="11"/>
      <c r="DJJ50" s="11"/>
      <c r="DJK50" s="11"/>
      <c r="DJL50" s="11"/>
      <c r="DJM50" s="11"/>
      <c r="DJN50" s="11"/>
      <c r="DJO50" s="11"/>
      <c r="DJP50" s="11"/>
      <c r="DJQ50" s="11"/>
      <c r="DJR50" s="11"/>
      <c r="DJS50" s="11"/>
      <c r="DJT50" s="11"/>
      <c r="DJU50" s="11"/>
      <c r="DJV50" s="11"/>
      <c r="DJW50" s="11"/>
      <c r="DJX50" s="11"/>
      <c r="DJY50" s="11"/>
      <c r="DJZ50" s="11"/>
      <c r="DKA50" s="11"/>
      <c r="DKB50" s="11"/>
      <c r="DKC50" s="11"/>
      <c r="DKD50" s="11"/>
      <c r="DKE50" s="11"/>
      <c r="DKF50" s="11"/>
      <c r="DKG50" s="11"/>
      <c r="DKH50" s="11"/>
      <c r="DKI50" s="11"/>
      <c r="DKJ50" s="11"/>
      <c r="DKK50" s="11"/>
      <c r="DKL50" s="11"/>
      <c r="DKM50" s="11"/>
      <c r="DKN50" s="11"/>
      <c r="DKO50" s="11"/>
      <c r="DKP50" s="11"/>
      <c r="DKQ50" s="11"/>
      <c r="DKR50" s="11"/>
      <c r="DKS50" s="11"/>
      <c r="DKT50" s="11"/>
      <c r="DKU50" s="11"/>
      <c r="DKV50" s="11"/>
      <c r="DKW50" s="11"/>
      <c r="DKX50" s="11"/>
      <c r="DKY50" s="11"/>
      <c r="DKZ50" s="11"/>
      <c r="DLA50" s="11"/>
      <c r="DLB50" s="11"/>
      <c r="DLC50" s="11"/>
      <c r="DLD50" s="11"/>
      <c r="DLE50" s="11"/>
      <c r="DLF50" s="11"/>
      <c r="DLG50" s="11"/>
      <c r="DLH50" s="11"/>
      <c r="DLI50" s="11"/>
      <c r="DLJ50" s="11"/>
      <c r="DLK50" s="11"/>
      <c r="DLL50" s="11"/>
      <c r="DLM50" s="11"/>
      <c r="DLN50" s="11"/>
      <c r="DLO50" s="11"/>
      <c r="DLP50" s="11"/>
      <c r="DLQ50" s="11"/>
      <c r="DLR50" s="11"/>
      <c r="DLS50" s="11"/>
      <c r="DLT50" s="11"/>
      <c r="DLU50" s="11"/>
      <c r="DLV50" s="11"/>
      <c r="DLW50" s="11"/>
      <c r="DLX50" s="11"/>
      <c r="DLY50" s="11"/>
      <c r="DLZ50" s="11"/>
      <c r="DMA50" s="11"/>
      <c r="DMB50" s="11"/>
      <c r="DMC50" s="11"/>
      <c r="DMD50" s="11"/>
      <c r="DME50" s="11"/>
      <c r="DMF50" s="11"/>
      <c r="DMG50" s="11"/>
      <c r="DMH50" s="11"/>
      <c r="DMI50" s="11"/>
      <c r="DMJ50" s="11"/>
      <c r="DMK50" s="11"/>
      <c r="DML50" s="11"/>
      <c r="DMM50" s="11"/>
      <c r="DMN50" s="11"/>
      <c r="DMO50" s="11"/>
      <c r="DMP50" s="11"/>
      <c r="DMQ50" s="11"/>
      <c r="DMR50" s="11"/>
      <c r="DMS50" s="11"/>
      <c r="DMT50" s="11"/>
      <c r="DMU50" s="11"/>
      <c r="DMV50" s="11"/>
      <c r="DMW50" s="11"/>
      <c r="DMX50" s="11"/>
      <c r="DMY50" s="11"/>
      <c r="DMZ50" s="11"/>
      <c r="DNA50" s="11"/>
      <c r="DNB50" s="11"/>
      <c r="DNC50" s="11"/>
      <c r="DND50" s="11"/>
      <c r="DNE50" s="11"/>
      <c r="DNF50" s="11"/>
      <c r="DNG50" s="11"/>
      <c r="DNH50" s="11"/>
      <c r="DNI50" s="11"/>
      <c r="DNJ50" s="11"/>
      <c r="DNK50" s="11"/>
      <c r="DNL50" s="11"/>
      <c r="DNM50" s="11"/>
      <c r="DNN50" s="11"/>
      <c r="DNO50" s="11"/>
      <c r="DNP50" s="11"/>
      <c r="DNQ50" s="11"/>
      <c r="DNR50" s="11"/>
      <c r="DNS50" s="11"/>
      <c r="DNT50" s="11"/>
      <c r="DNU50" s="11"/>
      <c r="DNV50" s="11"/>
      <c r="DNW50" s="11"/>
      <c r="DNX50" s="11"/>
      <c r="DNY50" s="11"/>
      <c r="DNZ50" s="11"/>
      <c r="DOA50" s="11"/>
      <c r="DOB50" s="11"/>
      <c r="DOC50" s="11"/>
      <c r="DOD50" s="11"/>
      <c r="DOE50" s="11"/>
      <c r="DOF50" s="11"/>
      <c r="DOG50" s="11"/>
      <c r="DOH50" s="11"/>
      <c r="DOI50" s="11"/>
      <c r="DOJ50" s="11"/>
      <c r="DOK50" s="11"/>
      <c r="DOL50" s="11"/>
      <c r="DOM50" s="11"/>
      <c r="DON50" s="11"/>
      <c r="DOO50" s="11"/>
      <c r="DOP50" s="11"/>
      <c r="DOQ50" s="11"/>
      <c r="DOR50" s="11"/>
      <c r="DOS50" s="11"/>
      <c r="DOT50" s="11"/>
      <c r="DOU50" s="11"/>
      <c r="DOV50" s="11"/>
      <c r="DOW50" s="11"/>
      <c r="DOX50" s="11"/>
      <c r="DOY50" s="11"/>
      <c r="DOZ50" s="11"/>
      <c r="DPA50" s="11"/>
      <c r="DPB50" s="11"/>
      <c r="DPC50" s="11"/>
      <c r="DPD50" s="11"/>
      <c r="DPE50" s="11"/>
      <c r="DPF50" s="11"/>
      <c r="DPG50" s="11"/>
      <c r="DPH50" s="11"/>
      <c r="DPI50" s="11"/>
      <c r="DPJ50" s="11"/>
      <c r="DPK50" s="11"/>
      <c r="DPL50" s="11"/>
      <c r="DPM50" s="11"/>
      <c r="DPN50" s="11"/>
      <c r="DPO50" s="11"/>
      <c r="DPP50" s="11"/>
      <c r="DPQ50" s="11"/>
      <c r="DPR50" s="11"/>
      <c r="DPS50" s="11"/>
      <c r="DPT50" s="11"/>
      <c r="DPU50" s="11"/>
      <c r="DPV50" s="11"/>
      <c r="DPW50" s="11"/>
      <c r="DPX50" s="11"/>
      <c r="DPY50" s="11"/>
      <c r="DPZ50" s="11"/>
      <c r="DQA50" s="11"/>
      <c r="DQB50" s="11"/>
      <c r="DQC50" s="11"/>
      <c r="DQD50" s="11"/>
      <c r="DQE50" s="11"/>
      <c r="DQF50" s="11"/>
      <c r="DQG50" s="11"/>
      <c r="DQH50" s="11"/>
      <c r="DQI50" s="11"/>
      <c r="DQJ50" s="11"/>
      <c r="DQK50" s="11"/>
      <c r="DQL50" s="11"/>
      <c r="DQM50" s="11"/>
      <c r="DQN50" s="11"/>
      <c r="DQO50" s="11"/>
      <c r="DQP50" s="11"/>
      <c r="DQQ50" s="11"/>
      <c r="DQR50" s="11"/>
      <c r="DQS50" s="11"/>
      <c r="DQT50" s="11"/>
      <c r="DQU50" s="11"/>
      <c r="DQV50" s="11"/>
      <c r="DQW50" s="11"/>
      <c r="DQX50" s="11"/>
      <c r="DQY50" s="11"/>
      <c r="DQZ50" s="11"/>
      <c r="DRA50" s="11"/>
      <c r="DRB50" s="11"/>
      <c r="DRC50" s="11"/>
      <c r="DRD50" s="11"/>
      <c r="DRE50" s="11"/>
      <c r="DRF50" s="11"/>
      <c r="DRG50" s="11"/>
      <c r="DRH50" s="11"/>
      <c r="DRI50" s="11"/>
      <c r="DRJ50" s="11"/>
      <c r="DRK50" s="11"/>
      <c r="DRL50" s="11"/>
      <c r="DRM50" s="11"/>
      <c r="DRN50" s="11"/>
      <c r="DRO50" s="11"/>
      <c r="DRP50" s="11"/>
      <c r="DRQ50" s="11"/>
      <c r="DRR50" s="11"/>
      <c r="DRS50" s="11"/>
      <c r="DRT50" s="11"/>
      <c r="DRU50" s="11"/>
      <c r="DRV50" s="11"/>
      <c r="DRW50" s="11"/>
      <c r="DRX50" s="11"/>
      <c r="DRY50" s="11"/>
      <c r="DRZ50" s="11"/>
      <c r="DSA50" s="11"/>
      <c r="DSB50" s="11"/>
      <c r="DSC50" s="11"/>
      <c r="DSD50" s="11"/>
      <c r="DSE50" s="11"/>
      <c r="DSF50" s="11"/>
      <c r="DSG50" s="11"/>
      <c r="DSH50" s="11"/>
      <c r="DSI50" s="11"/>
      <c r="DSJ50" s="11"/>
      <c r="DSK50" s="11"/>
      <c r="DSL50" s="11"/>
      <c r="DSM50" s="11"/>
      <c r="DSN50" s="11"/>
      <c r="DSO50" s="11"/>
      <c r="DSP50" s="11"/>
      <c r="DSQ50" s="11"/>
      <c r="DSR50" s="11"/>
      <c r="DSS50" s="11"/>
      <c r="DST50" s="11"/>
      <c r="DSU50" s="11"/>
      <c r="DSV50" s="11"/>
      <c r="DSW50" s="11"/>
      <c r="DSX50" s="11"/>
      <c r="DSY50" s="11"/>
      <c r="DSZ50" s="11"/>
      <c r="DTA50" s="11"/>
      <c r="DTB50" s="11"/>
      <c r="DTC50" s="11"/>
      <c r="DTD50" s="11"/>
      <c r="DTE50" s="11"/>
      <c r="DTF50" s="11"/>
      <c r="DTG50" s="11"/>
      <c r="DTH50" s="11"/>
      <c r="DTI50" s="11"/>
      <c r="DTJ50" s="11"/>
      <c r="DTK50" s="11"/>
      <c r="DTL50" s="11"/>
      <c r="DTM50" s="11"/>
      <c r="DTN50" s="11"/>
      <c r="DTO50" s="11"/>
      <c r="DTP50" s="11"/>
      <c r="DTQ50" s="11"/>
      <c r="DTR50" s="11"/>
      <c r="DTS50" s="11"/>
      <c r="DTT50" s="11"/>
      <c r="DTU50" s="11"/>
      <c r="DTV50" s="11"/>
      <c r="DTW50" s="11"/>
      <c r="DTX50" s="11"/>
      <c r="DTY50" s="11"/>
      <c r="DTZ50" s="11"/>
      <c r="DUA50" s="11"/>
      <c r="DUB50" s="11"/>
      <c r="DUC50" s="11"/>
      <c r="DUD50" s="11"/>
      <c r="DUE50" s="11"/>
      <c r="DUF50" s="11"/>
      <c r="DUG50" s="11"/>
      <c r="DUH50" s="11"/>
      <c r="DUI50" s="11"/>
      <c r="DUJ50" s="11"/>
      <c r="DUK50" s="11"/>
      <c r="DUL50" s="11"/>
      <c r="DUM50" s="11"/>
      <c r="DUN50" s="11"/>
      <c r="DUO50" s="11"/>
      <c r="DUP50" s="11"/>
      <c r="DUQ50" s="11"/>
      <c r="DUR50" s="11"/>
      <c r="DUS50" s="11"/>
      <c r="DUT50" s="11"/>
      <c r="DUU50" s="11"/>
      <c r="DUV50" s="11"/>
      <c r="DUW50" s="11"/>
      <c r="DUX50" s="11"/>
      <c r="DUY50" s="11"/>
      <c r="DUZ50" s="11"/>
      <c r="DVA50" s="11"/>
      <c r="DVB50" s="11"/>
      <c r="DVC50" s="11"/>
      <c r="DVD50" s="11"/>
      <c r="DVE50" s="11"/>
      <c r="DVF50" s="11"/>
      <c r="DVG50" s="11"/>
      <c r="DVH50" s="11"/>
      <c r="DVI50" s="11"/>
      <c r="DVJ50" s="11"/>
      <c r="DVK50" s="11"/>
      <c r="DVL50" s="11"/>
      <c r="DVM50" s="11"/>
      <c r="DVN50" s="11"/>
      <c r="DVO50" s="11"/>
      <c r="DVP50" s="11"/>
      <c r="DVQ50" s="11"/>
      <c r="DVR50" s="11"/>
      <c r="DVS50" s="11"/>
      <c r="DVT50" s="11"/>
      <c r="DVU50" s="11"/>
      <c r="DVV50" s="11"/>
      <c r="DVW50" s="11"/>
      <c r="DVX50" s="11"/>
      <c r="DVY50" s="11"/>
      <c r="DVZ50" s="11"/>
      <c r="DWA50" s="11"/>
      <c r="DWB50" s="11"/>
      <c r="DWC50" s="11"/>
      <c r="DWD50" s="11"/>
      <c r="DWE50" s="11"/>
      <c r="DWF50" s="11"/>
      <c r="DWG50" s="11"/>
      <c r="DWH50" s="11"/>
      <c r="DWI50" s="11"/>
      <c r="DWJ50" s="11"/>
      <c r="DWK50" s="11"/>
      <c r="DWL50" s="11"/>
      <c r="DWM50" s="11"/>
      <c r="DWN50" s="11"/>
      <c r="DWO50" s="11"/>
      <c r="DWP50" s="11"/>
      <c r="DWQ50" s="11"/>
      <c r="DWR50" s="11"/>
      <c r="DWS50" s="11"/>
      <c r="DWT50" s="11"/>
      <c r="DWU50" s="11"/>
      <c r="DWV50" s="11"/>
      <c r="DWW50" s="11"/>
      <c r="DWX50" s="11"/>
      <c r="DWY50" s="11"/>
      <c r="DWZ50" s="11"/>
      <c r="DXA50" s="11"/>
      <c r="DXB50" s="11"/>
      <c r="DXC50" s="11"/>
      <c r="DXD50" s="11"/>
      <c r="DXE50" s="11"/>
      <c r="DXF50" s="11"/>
      <c r="DXG50" s="11"/>
      <c r="DXH50" s="11"/>
      <c r="DXI50" s="11"/>
      <c r="DXJ50" s="11"/>
      <c r="DXK50" s="11"/>
      <c r="DXL50" s="11"/>
      <c r="DXM50" s="11"/>
      <c r="DXN50" s="11"/>
      <c r="DXO50" s="11"/>
      <c r="DXP50" s="11"/>
      <c r="DXQ50" s="11"/>
      <c r="DXR50" s="11"/>
      <c r="DXS50" s="11"/>
      <c r="DXT50" s="11"/>
      <c r="DXU50" s="11"/>
      <c r="DXV50" s="11"/>
      <c r="DXW50" s="11"/>
      <c r="DXX50" s="11"/>
      <c r="DXY50" s="11"/>
      <c r="DXZ50" s="11"/>
      <c r="DYA50" s="11"/>
      <c r="DYB50" s="11"/>
      <c r="DYC50" s="11"/>
      <c r="DYD50" s="11"/>
      <c r="DYE50" s="11"/>
      <c r="DYF50" s="11"/>
      <c r="DYG50" s="11"/>
      <c r="DYH50" s="11"/>
      <c r="DYI50" s="11"/>
      <c r="DYJ50" s="11"/>
      <c r="DYK50" s="11"/>
      <c r="DYL50" s="11"/>
      <c r="DYM50" s="11"/>
      <c r="DYN50" s="11"/>
      <c r="DYO50" s="11"/>
      <c r="DYP50" s="11"/>
      <c r="DYQ50" s="11"/>
      <c r="DYR50" s="11"/>
      <c r="DYS50" s="11"/>
      <c r="DYT50" s="11"/>
      <c r="DYU50" s="11"/>
      <c r="DYV50" s="11"/>
      <c r="DYW50" s="11"/>
      <c r="DYX50" s="11"/>
      <c r="DYY50" s="11"/>
      <c r="DYZ50" s="11"/>
      <c r="DZA50" s="11"/>
      <c r="DZB50" s="11"/>
      <c r="DZC50" s="11"/>
      <c r="DZD50" s="11"/>
      <c r="DZE50" s="11"/>
      <c r="DZF50" s="11"/>
      <c r="DZG50" s="11"/>
      <c r="DZH50" s="11"/>
      <c r="DZI50" s="11"/>
      <c r="DZJ50" s="11"/>
      <c r="DZK50" s="11"/>
      <c r="DZL50" s="11"/>
      <c r="DZM50" s="11"/>
      <c r="DZN50" s="11"/>
      <c r="DZO50" s="11"/>
      <c r="DZP50" s="11"/>
      <c r="DZQ50" s="11"/>
      <c r="DZR50" s="11"/>
      <c r="DZS50" s="11"/>
      <c r="DZT50" s="11"/>
      <c r="DZU50" s="11"/>
      <c r="DZV50" s="11"/>
      <c r="DZW50" s="11"/>
      <c r="DZX50" s="11"/>
      <c r="DZY50" s="11"/>
      <c r="DZZ50" s="11"/>
      <c r="EAA50" s="11"/>
      <c r="EAB50" s="11"/>
      <c r="EAC50" s="11"/>
      <c r="EAD50" s="11"/>
      <c r="EAE50" s="11"/>
      <c r="EAF50" s="11"/>
      <c r="EAG50" s="11"/>
      <c r="EAH50" s="11"/>
      <c r="EAI50" s="11"/>
      <c r="EAJ50" s="11"/>
      <c r="EAK50" s="11"/>
      <c r="EAL50" s="11"/>
      <c r="EAM50" s="11"/>
      <c r="EAN50" s="11"/>
      <c r="EAO50" s="11"/>
      <c r="EAP50" s="11"/>
      <c r="EAQ50" s="11"/>
      <c r="EAR50" s="11"/>
      <c r="EAS50" s="11"/>
      <c r="EAT50" s="11"/>
      <c r="EAU50" s="11"/>
      <c r="EAV50" s="11"/>
      <c r="EAW50" s="11"/>
      <c r="EAX50" s="11"/>
      <c r="EAY50" s="11"/>
      <c r="EAZ50" s="11"/>
      <c r="EBA50" s="11"/>
      <c r="EBB50" s="11"/>
      <c r="EBC50" s="11"/>
      <c r="EBD50" s="11"/>
      <c r="EBE50" s="11"/>
      <c r="EBF50" s="11"/>
      <c r="EBG50" s="11"/>
      <c r="EBH50" s="11"/>
      <c r="EBI50" s="11"/>
      <c r="EBJ50" s="11"/>
      <c r="EBK50" s="11"/>
      <c r="EBL50" s="11"/>
      <c r="EBM50" s="11"/>
      <c r="EBN50" s="11"/>
      <c r="EBO50" s="11"/>
      <c r="EBP50" s="11"/>
      <c r="EBQ50" s="11"/>
      <c r="EBR50" s="11"/>
      <c r="EBS50" s="11"/>
      <c r="EBT50" s="11"/>
      <c r="EBU50" s="11"/>
      <c r="EBV50" s="11"/>
      <c r="EBW50" s="11"/>
      <c r="EBX50" s="11"/>
      <c r="EBY50" s="11"/>
      <c r="EBZ50" s="11"/>
      <c r="ECA50" s="11"/>
      <c r="ECB50" s="11"/>
      <c r="ECC50" s="11"/>
      <c r="ECD50" s="11"/>
      <c r="ECE50" s="11"/>
      <c r="ECF50" s="11"/>
      <c r="ECG50" s="11"/>
      <c r="ECH50" s="11"/>
      <c r="ECI50" s="11"/>
      <c r="ECJ50" s="11"/>
      <c r="ECK50" s="11"/>
      <c r="ECL50" s="11"/>
      <c r="ECM50" s="11"/>
      <c r="ECN50" s="11"/>
      <c r="ECO50" s="11"/>
      <c r="ECP50" s="11"/>
      <c r="ECQ50" s="11"/>
      <c r="ECR50" s="11"/>
      <c r="ECS50" s="11"/>
      <c r="ECT50" s="11"/>
      <c r="ECU50" s="11"/>
      <c r="ECV50" s="11"/>
      <c r="ECW50" s="11"/>
      <c r="ECX50" s="11"/>
      <c r="ECY50" s="11"/>
      <c r="ECZ50" s="11"/>
      <c r="EDA50" s="11"/>
      <c r="EDB50" s="11"/>
      <c r="EDC50" s="11"/>
      <c r="EDD50" s="11"/>
      <c r="EDE50" s="11"/>
      <c r="EDF50" s="11"/>
      <c r="EDG50" s="11"/>
      <c r="EDH50" s="11"/>
      <c r="EDI50" s="11"/>
      <c r="EDJ50" s="11"/>
      <c r="EDK50" s="11"/>
      <c r="EDL50" s="11"/>
      <c r="EDM50" s="11"/>
      <c r="EDN50" s="11"/>
      <c r="EDO50" s="11"/>
      <c r="EDP50" s="11"/>
      <c r="EDQ50" s="11"/>
      <c r="EDR50" s="11"/>
      <c r="EDS50" s="11"/>
      <c r="EDT50" s="11"/>
      <c r="EDU50" s="11"/>
      <c r="EDV50" s="11"/>
      <c r="EDW50" s="11"/>
      <c r="EDX50" s="11"/>
      <c r="EDY50" s="11"/>
      <c r="EDZ50" s="11"/>
      <c r="EEA50" s="11"/>
      <c r="EEB50" s="11"/>
      <c r="EEC50" s="11"/>
      <c r="EED50" s="11"/>
      <c r="EEE50" s="11"/>
      <c r="EEF50" s="11"/>
      <c r="EEG50" s="11"/>
      <c r="EEH50" s="11"/>
      <c r="EEI50" s="11"/>
      <c r="EEJ50" s="11"/>
      <c r="EEK50" s="11"/>
      <c r="EEL50" s="11"/>
      <c r="EEM50" s="11"/>
      <c r="EEN50" s="11"/>
      <c r="EEO50" s="11"/>
      <c r="EEP50" s="11"/>
      <c r="EEQ50" s="11"/>
      <c r="EER50" s="11"/>
      <c r="EES50" s="11"/>
      <c r="EET50" s="11"/>
      <c r="EEU50" s="11"/>
      <c r="EEV50" s="11"/>
      <c r="EEW50" s="11"/>
      <c r="EEX50" s="11"/>
      <c r="EEY50" s="11"/>
      <c r="EEZ50" s="11"/>
      <c r="EFA50" s="11"/>
      <c r="EFB50" s="11"/>
      <c r="EFC50" s="11"/>
      <c r="EFD50" s="11"/>
      <c r="EFE50" s="11"/>
      <c r="EFF50" s="11"/>
      <c r="EFG50" s="11"/>
      <c r="EFH50" s="11"/>
      <c r="EFI50" s="11"/>
      <c r="EFJ50" s="11"/>
      <c r="EFK50" s="11"/>
      <c r="EFL50" s="11"/>
      <c r="EFM50" s="11"/>
      <c r="EFN50" s="11"/>
      <c r="EFO50" s="11"/>
      <c r="EFP50" s="11"/>
      <c r="EFQ50" s="11"/>
      <c r="EFR50" s="11"/>
      <c r="EFS50" s="11"/>
      <c r="EFT50" s="11"/>
      <c r="EFU50" s="11"/>
      <c r="EFV50" s="11"/>
      <c r="EFW50" s="11"/>
      <c r="EFX50" s="11"/>
      <c r="EFY50" s="11"/>
      <c r="EFZ50" s="11"/>
      <c r="EGA50" s="11"/>
      <c r="EGB50" s="11"/>
      <c r="EGC50" s="11"/>
      <c r="EGD50" s="11"/>
      <c r="EGE50" s="11"/>
      <c r="EGF50" s="11"/>
      <c r="EGG50" s="11"/>
      <c r="EGH50" s="11"/>
      <c r="EGI50" s="11"/>
      <c r="EGJ50" s="11"/>
      <c r="EGK50" s="11"/>
      <c r="EGL50" s="11"/>
      <c r="EGM50" s="11"/>
      <c r="EGN50" s="11"/>
      <c r="EGO50" s="11"/>
      <c r="EGP50" s="11"/>
      <c r="EGQ50" s="11"/>
      <c r="EGR50" s="11"/>
      <c r="EGS50" s="11"/>
      <c r="EGT50" s="11"/>
      <c r="EGU50" s="11"/>
      <c r="EGV50" s="11"/>
      <c r="EGW50" s="11"/>
      <c r="EGX50" s="11"/>
      <c r="EGY50" s="11"/>
      <c r="EGZ50" s="11"/>
      <c r="EHA50" s="11"/>
      <c r="EHB50" s="11"/>
      <c r="EHC50" s="11"/>
      <c r="EHD50" s="11"/>
      <c r="EHE50" s="11"/>
      <c r="EHF50" s="11"/>
      <c r="EHG50" s="11"/>
      <c r="EHH50" s="11"/>
      <c r="EHI50" s="11"/>
      <c r="EHJ50" s="11"/>
      <c r="EHK50" s="11"/>
      <c r="EHL50" s="11"/>
      <c r="EHM50" s="11"/>
      <c r="EHN50" s="11"/>
      <c r="EHO50" s="11"/>
      <c r="EHP50" s="11"/>
      <c r="EHQ50" s="11"/>
      <c r="EHR50" s="11"/>
      <c r="EHS50" s="11"/>
      <c r="EHT50" s="11"/>
      <c r="EHU50" s="11"/>
      <c r="EHV50" s="11"/>
      <c r="EHW50" s="11"/>
      <c r="EHX50" s="11"/>
      <c r="EHY50" s="11"/>
      <c r="EHZ50" s="11"/>
      <c r="EIA50" s="11"/>
      <c r="EIB50" s="11"/>
      <c r="EIC50" s="11"/>
      <c r="EID50" s="11"/>
      <c r="EIE50" s="11"/>
      <c r="EIF50" s="11"/>
      <c r="EIG50" s="11"/>
      <c r="EIH50" s="11"/>
      <c r="EII50" s="11"/>
      <c r="EIJ50" s="11"/>
      <c r="EIK50" s="11"/>
      <c r="EIL50" s="11"/>
      <c r="EIM50" s="11"/>
      <c r="EIN50" s="11"/>
      <c r="EIO50" s="11"/>
      <c r="EIP50" s="11"/>
      <c r="EIQ50" s="11"/>
      <c r="EIR50" s="11"/>
      <c r="EIS50" s="11"/>
      <c r="EIT50" s="11"/>
      <c r="EIU50" s="11"/>
      <c r="EIV50" s="11"/>
      <c r="EIW50" s="11"/>
      <c r="EIX50" s="11"/>
      <c r="EIY50" s="11"/>
      <c r="EIZ50" s="11"/>
      <c r="EJA50" s="11"/>
      <c r="EJB50" s="11"/>
      <c r="EJC50" s="11"/>
      <c r="EJD50" s="11"/>
      <c r="EJE50" s="11"/>
      <c r="EJF50" s="11"/>
      <c r="EJG50" s="11"/>
      <c r="EJH50" s="11"/>
      <c r="EJI50" s="11"/>
      <c r="EJJ50" s="11"/>
      <c r="EJK50" s="11"/>
      <c r="EJL50" s="11"/>
      <c r="EJM50" s="11"/>
      <c r="EJN50" s="11"/>
      <c r="EJO50" s="11"/>
      <c r="EJP50" s="11"/>
      <c r="EJQ50" s="11"/>
      <c r="EJR50" s="11"/>
      <c r="EJS50" s="11"/>
      <c r="EJT50" s="11"/>
      <c r="EJU50" s="11"/>
      <c r="EJV50" s="11"/>
      <c r="EJW50" s="11"/>
      <c r="EJX50" s="11"/>
      <c r="EJY50" s="11"/>
      <c r="EJZ50" s="11"/>
      <c r="EKA50" s="11"/>
      <c r="EKB50" s="11"/>
      <c r="EKC50" s="11"/>
      <c r="EKD50" s="11"/>
      <c r="EKE50" s="11"/>
      <c r="EKF50" s="11"/>
      <c r="EKG50" s="11"/>
      <c r="EKH50" s="11"/>
      <c r="EKI50" s="11"/>
      <c r="EKJ50" s="11"/>
      <c r="EKK50" s="11"/>
      <c r="EKL50" s="11"/>
      <c r="EKM50" s="11"/>
      <c r="EKN50" s="11"/>
      <c r="EKO50" s="11"/>
      <c r="EKP50" s="11"/>
      <c r="EKQ50" s="11"/>
      <c r="EKR50" s="11"/>
      <c r="EKS50" s="11"/>
      <c r="EKT50" s="11"/>
      <c r="EKU50" s="11"/>
      <c r="EKV50" s="11"/>
      <c r="EKW50" s="11"/>
      <c r="EKX50" s="11"/>
      <c r="EKY50" s="11"/>
      <c r="EKZ50" s="11"/>
      <c r="ELA50" s="11"/>
      <c r="ELB50" s="11"/>
      <c r="ELC50" s="11"/>
      <c r="ELD50" s="11"/>
      <c r="ELE50" s="11"/>
      <c r="ELF50" s="11"/>
      <c r="ELG50" s="11"/>
      <c r="ELH50" s="11"/>
      <c r="ELI50" s="11"/>
      <c r="ELJ50" s="11"/>
      <c r="ELK50" s="11"/>
      <c r="ELL50" s="11"/>
      <c r="ELM50" s="11"/>
      <c r="ELN50" s="11"/>
      <c r="ELO50" s="11"/>
      <c r="ELP50" s="11"/>
      <c r="ELQ50" s="11"/>
      <c r="ELR50" s="11"/>
      <c r="ELS50" s="11"/>
      <c r="ELT50" s="11"/>
      <c r="ELU50" s="11"/>
      <c r="ELV50" s="11"/>
      <c r="ELW50" s="11"/>
      <c r="ELX50" s="11"/>
      <c r="ELY50" s="11"/>
      <c r="ELZ50" s="11"/>
      <c r="EMA50" s="11"/>
      <c r="EMB50" s="11"/>
      <c r="EMC50" s="11"/>
      <c r="EMD50" s="11"/>
      <c r="EME50" s="11"/>
      <c r="EMF50" s="11"/>
      <c r="EMG50" s="11"/>
      <c r="EMH50" s="11"/>
      <c r="EMI50" s="11"/>
      <c r="EMJ50" s="11"/>
      <c r="EMK50" s="11"/>
      <c r="EML50" s="11"/>
      <c r="EMM50" s="11"/>
      <c r="EMN50" s="11"/>
      <c r="EMO50" s="11"/>
      <c r="EMP50" s="11"/>
      <c r="EMQ50" s="11"/>
      <c r="EMR50" s="11"/>
      <c r="EMS50" s="11"/>
      <c r="EMT50" s="11"/>
      <c r="EMU50" s="11"/>
      <c r="EMV50" s="11"/>
      <c r="EMW50" s="11"/>
      <c r="EMX50" s="11"/>
      <c r="EMY50" s="11"/>
      <c r="EMZ50" s="11"/>
      <c r="ENA50" s="11"/>
      <c r="ENB50" s="11"/>
      <c r="ENC50" s="11"/>
      <c r="END50" s="11"/>
      <c r="ENE50" s="11"/>
      <c r="ENF50" s="11"/>
      <c r="ENG50" s="11"/>
      <c r="ENH50" s="11"/>
      <c r="ENI50" s="11"/>
      <c r="ENJ50" s="11"/>
      <c r="ENK50" s="11"/>
      <c r="ENL50" s="11"/>
      <c r="ENM50" s="11"/>
      <c r="ENN50" s="11"/>
      <c r="ENO50" s="11"/>
      <c r="ENP50" s="11"/>
      <c r="ENQ50" s="11"/>
      <c r="ENR50" s="11"/>
      <c r="ENS50" s="11"/>
      <c r="ENT50" s="11"/>
      <c r="ENU50" s="11"/>
      <c r="ENV50" s="11"/>
      <c r="ENW50" s="11"/>
      <c r="ENX50" s="11"/>
      <c r="ENY50" s="11"/>
      <c r="ENZ50" s="11"/>
      <c r="EOA50" s="11"/>
      <c r="EOB50" s="11"/>
      <c r="EOC50" s="11"/>
      <c r="EOD50" s="11"/>
      <c r="EOE50" s="11"/>
      <c r="EOF50" s="11"/>
      <c r="EOG50" s="11"/>
      <c r="EOH50" s="11"/>
      <c r="EOI50" s="11"/>
      <c r="EOJ50" s="11"/>
      <c r="EOK50" s="11"/>
      <c r="EOL50" s="11"/>
      <c r="EOM50" s="11"/>
      <c r="EON50" s="11"/>
      <c r="EOO50" s="11"/>
      <c r="EOP50" s="11"/>
      <c r="EOQ50" s="11"/>
      <c r="EOR50" s="11"/>
      <c r="EOS50" s="11"/>
      <c r="EOT50" s="11"/>
      <c r="EOU50" s="11"/>
      <c r="EOV50" s="11"/>
      <c r="EOW50" s="11"/>
      <c r="EOX50" s="11"/>
      <c r="EOY50" s="11"/>
      <c r="EOZ50" s="11"/>
      <c r="EPA50" s="11"/>
      <c r="EPB50" s="11"/>
      <c r="EPC50" s="11"/>
      <c r="EPD50" s="11"/>
      <c r="EPE50" s="11"/>
      <c r="EPF50" s="11"/>
      <c r="EPG50" s="11"/>
      <c r="EPH50" s="11"/>
      <c r="EPI50" s="11"/>
      <c r="EPJ50" s="11"/>
      <c r="EPK50" s="11"/>
      <c r="EPL50" s="11"/>
      <c r="EPM50" s="11"/>
      <c r="EPN50" s="11"/>
      <c r="EPO50" s="11"/>
      <c r="EPP50" s="11"/>
      <c r="EPQ50" s="11"/>
      <c r="EPR50" s="11"/>
      <c r="EPS50" s="11"/>
      <c r="EPT50" s="11"/>
      <c r="EPU50" s="11"/>
      <c r="EPV50" s="11"/>
      <c r="EPW50" s="11"/>
      <c r="EPX50" s="11"/>
      <c r="EPY50" s="11"/>
      <c r="EPZ50" s="11"/>
      <c r="EQA50" s="11"/>
      <c r="EQB50" s="11"/>
      <c r="EQC50" s="11"/>
      <c r="EQD50" s="11"/>
      <c r="EQE50" s="11"/>
      <c r="EQF50" s="11"/>
      <c r="EQG50" s="11"/>
      <c r="EQH50" s="11"/>
      <c r="EQI50" s="11"/>
      <c r="EQJ50" s="11"/>
      <c r="EQK50" s="11"/>
      <c r="EQL50" s="11"/>
      <c r="EQM50" s="11"/>
      <c r="EQN50" s="11"/>
      <c r="EQO50" s="11"/>
      <c r="EQP50" s="11"/>
      <c r="EQQ50" s="11"/>
      <c r="EQR50" s="11"/>
      <c r="EQS50" s="11"/>
      <c r="EQT50" s="11"/>
      <c r="EQU50" s="11"/>
      <c r="EQV50" s="11"/>
      <c r="EQW50" s="11"/>
      <c r="EQX50" s="11"/>
      <c r="EQY50" s="11"/>
      <c r="EQZ50" s="11"/>
      <c r="ERA50" s="11"/>
      <c r="ERB50" s="11"/>
      <c r="ERC50" s="11"/>
      <c r="ERD50" s="11"/>
      <c r="ERE50" s="11"/>
      <c r="ERF50" s="11"/>
      <c r="ERG50" s="11"/>
      <c r="ERH50" s="11"/>
      <c r="ERI50" s="11"/>
      <c r="ERJ50" s="11"/>
      <c r="ERK50" s="11"/>
      <c r="ERL50" s="11"/>
      <c r="ERM50" s="11"/>
      <c r="ERN50" s="11"/>
      <c r="ERO50" s="11"/>
      <c r="ERP50" s="11"/>
      <c r="ERQ50" s="11"/>
      <c r="ERR50" s="11"/>
      <c r="ERS50" s="11"/>
      <c r="ERT50" s="11"/>
      <c r="ERU50" s="11"/>
      <c r="ERV50" s="11"/>
      <c r="ERW50" s="11"/>
      <c r="ERX50" s="11"/>
      <c r="ERY50" s="11"/>
      <c r="ERZ50" s="11"/>
      <c r="ESA50" s="11"/>
      <c r="ESB50" s="11"/>
      <c r="ESC50" s="11"/>
      <c r="ESD50" s="11"/>
      <c r="ESE50" s="11"/>
      <c r="ESF50" s="11"/>
      <c r="ESG50" s="11"/>
      <c r="ESH50" s="11"/>
      <c r="ESI50" s="11"/>
      <c r="ESJ50" s="11"/>
      <c r="ESK50" s="11"/>
      <c r="ESL50" s="11"/>
      <c r="ESM50" s="11"/>
      <c r="ESN50" s="11"/>
      <c r="ESO50" s="11"/>
      <c r="ESP50" s="11"/>
      <c r="ESQ50" s="11"/>
      <c r="ESR50" s="11"/>
      <c r="ESS50" s="11"/>
      <c r="EST50" s="11"/>
      <c r="ESU50" s="11"/>
      <c r="ESV50" s="11"/>
      <c r="ESW50" s="11"/>
      <c r="ESX50" s="11"/>
      <c r="ESY50" s="11"/>
      <c r="ESZ50" s="11"/>
      <c r="ETA50" s="11"/>
      <c r="ETB50" s="11"/>
      <c r="ETC50" s="11"/>
      <c r="ETD50" s="11"/>
      <c r="ETE50" s="11"/>
      <c r="ETF50" s="11"/>
      <c r="ETG50" s="11"/>
      <c r="ETH50" s="11"/>
      <c r="ETI50" s="11"/>
      <c r="ETJ50" s="11"/>
      <c r="ETK50" s="11"/>
      <c r="ETL50" s="11"/>
      <c r="ETM50" s="11"/>
      <c r="ETN50" s="11"/>
      <c r="ETO50" s="11"/>
      <c r="ETP50" s="11"/>
      <c r="ETQ50" s="11"/>
      <c r="ETR50" s="11"/>
      <c r="ETS50" s="11"/>
      <c r="ETT50" s="11"/>
      <c r="ETU50" s="11"/>
      <c r="ETV50" s="11"/>
      <c r="ETW50" s="11"/>
      <c r="ETX50" s="11"/>
      <c r="ETY50" s="11"/>
      <c r="ETZ50" s="11"/>
      <c r="EUA50" s="11"/>
      <c r="EUB50" s="11"/>
      <c r="EUC50" s="11"/>
      <c r="EUD50" s="11"/>
      <c r="EUE50" s="11"/>
      <c r="EUF50" s="11"/>
      <c r="EUG50" s="11"/>
      <c r="EUH50" s="11"/>
      <c r="EUI50" s="11"/>
      <c r="EUJ50" s="11"/>
      <c r="EUK50" s="11"/>
      <c r="EUL50" s="11"/>
      <c r="EUM50" s="11"/>
      <c r="EUN50" s="11"/>
      <c r="EUO50" s="11"/>
      <c r="EUP50" s="11"/>
      <c r="EUQ50" s="11"/>
      <c r="EUR50" s="11"/>
      <c r="EUS50" s="11"/>
      <c r="EUT50" s="11"/>
      <c r="EUU50" s="11"/>
      <c r="EUV50" s="11"/>
      <c r="EUW50" s="11"/>
      <c r="EUX50" s="11"/>
      <c r="EUY50" s="11"/>
      <c r="EUZ50" s="11"/>
      <c r="EVA50" s="11"/>
      <c r="EVB50" s="11"/>
      <c r="EVC50" s="11"/>
      <c r="EVD50" s="11"/>
      <c r="EVE50" s="11"/>
      <c r="EVF50" s="11"/>
      <c r="EVG50" s="11"/>
      <c r="EVH50" s="11"/>
      <c r="EVI50" s="11"/>
      <c r="EVJ50" s="11"/>
      <c r="EVK50" s="11"/>
      <c r="EVL50" s="11"/>
      <c r="EVM50" s="11"/>
      <c r="EVN50" s="11"/>
      <c r="EVO50" s="11"/>
      <c r="EVP50" s="11"/>
      <c r="EVQ50" s="11"/>
      <c r="EVR50" s="11"/>
      <c r="EVS50" s="11"/>
      <c r="EVT50" s="11"/>
      <c r="EVU50" s="11"/>
      <c r="EVV50" s="11"/>
      <c r="EVW50" s="11"/>
      <c r="EVX50" s="11"/>
      <c r="EVY50" s="11"/>
      <c r="EVZ50" s="11"/>
      <c r="EWA50" s="11"/>
      <c r="EWB50" s="11"/>
      <c r="EWC50" s="11"/>
      <c r="EWD50" s="11"/>
      <c r="EWE50" s="11"/>
      <c r="EWF50" s="11"/>
      <c r="EWG50" s="11"/>
      <c r="EWH50" s="11"/>
      <c r="EWI50" s="11"/>
      <c r="EWJ50" s="11"/>
      <c r="EWK50" s="11"/>
      <c r="EWL50" s="11"/>
      <c r="EWM50" s="11"/>
      <c r="EWN50" s="11"/>
      <c r="EWO50" s="11"/>
      <c r="EWP50" s="11"/>
      <c r="EWQ50" s="11"/>
      <c r="EWR50" s="11"/>
      <c r="EWS50" s="11"/>
      <c r="EWT50" s="11"/>
      <c r="EWU50" s="11"/>
      <c r="EWV50" s="11"/>
      <c r="EWW50" s="11"/>
      <c r="EWX50" s="11"/>
      <c r="EWY50" s="11"/>
      <c r="EWZ50" s="11"/>
      <c r="EXA50" s="11"/>
      <c r="EXB50" s="11"/>
      <c r="EXC50" s="11"/>
      <c r="EXD50" s="11"/>
      <c r="EXE50" s="11"/>
      <c r="EXF50" s="11"/>
      <c r="EXG50" s="11"/>
      <c r="EXH50" s="11"/>
      <c r="EXI50" s="11"/>
      <c r="EXJ50" s="11"/>
      <c r="EXK50" s="11"/>
      <c r="EXL50" s="11"/>
      <c r="EXM50" s="11"/>
      <c r="EXN50" s="11"/>
      <c r="EXO50" s="11"/>
      <c r="EXP50" s="11"/>
      <c r="EXQ50" s="11"/>
      <c r="EXR50" s="11"/>
      <c r="EXS50" s="11"/>
      <c r="EXT50" s="11"/>
      <c r="EXU50" s="11"/>
      <c r="EXV50" s="11"/>
      <c r="EXW50" s="11"/>
      <c r="EXX50" s="11"/>
      <c r="EXY50" s="11"/>
      <c r="EXZ50" s="11"/>
      <c r="EYA50" s="11"/>
      <c r="EYB50" s="11"/>
      <c r="EYC50" s="11"/>
      <c r="EYD50" s="11"/>
      <c r="EYE50" s="11"/>
      <c r="EYF50" s="11"/>
      <c r="EYG50" s="11"/>
      <c r="EYH50" s="11"/>
      <c r="EYI50" s="11"/>
      <c r="EYJ50" s="11"/>
      <c r="EYK50" s="11"/>
      <c r="EYL50" s="11"/>
      <c r="EYM50" s="11"/>
      <c r="EYN50" s="11"/>
      <c r="EYO50" s="11"/>
      <c r="EYP50" s="11"/>
      <c r="EYQ50" s="11"/>
      <c r="EYR50" s="11"/>
      <c r="EYS50" s="11"/>
      <c r="EYT50" s="11"/>
      <c r="EYU50" s="11"/>
      <c r="EYV50" s="11"/>
      <c r="EYW50" s="11"/>
      <c r="EYX50" s="11"/>
      <c r="EYY50" s="11"/>
      <c r="EYZ50" s="11"/>
      <c r="EZA50" s="11"/>
      <c r="EZB50" s="11"/>
      <c r="EZC50" s="11"/>
      <c r="EZD50" s="11"/>
      <c r="EZE50" s="11"/>
      <c r="EZF50" s="11"/>
      <c r="EZG50" s="11"/>
      <c r="EZH50" s="11"/>
      <c r="EZI50" s="11"/>
      <c r="EZJ50" s="11"/>
      <c r="EZK50" s="11"/>
      <c r="EZL50" s="11"/>
      <c r="EZM50" s="11"/>
      <c r="EZN50" s="11"/>
      <c r="EZO50" s="11"/>
      <c r="EZP50" s="11"/>
      <c r="EZQ50" s="11"/>
      <c r="EZR50" s="11"/>
      <c r="EZS50" s="11"/>
      <c r="EZT50" s="11"/>
      <c r="EZU50" s="11"/>
      <c r="EZV50" s="11"/>
      <c r="EZW50" s="11"/>
      <c r="EZX50" s="11"/>
      <c r="EZY50" s="11"/>
      <c r="EZZ50" s="11"/>
      <c r="FAA50" s="11"/>
      <c r="FAB50" s="11"/>
      <c r="FAC50" s="11"/>
      <c r="FAD50" s="11"/>
      <c r="FAE50" s="11"/>
      <c r="FAF50" s="11"/>
      <c r="FAG50" s="11"/>
      <c r="FAH50" s="11"/>
      <c r="FAI50" s="11"/>
      <c r="FAJ50" s="11"/>
      <c r="FAK50" s="11"/>
      <c r="FAL50" s="11"/>
      <c r="FAM50" s="11"/>
      <c r="FAN50" s="11"/>
      <c r="FAO50" s="11"/>
      <c r="FAP50" s="11"/>
      <c r="FAQ50" s="11"/>
      <c r="FAR50" s="11"/>
      <c r="FAS50" s="11"/>
      <c r="FAT50" s="11"/>
      <c r="FAU50" s="11"/>
      <c r="FAV50" s="11"/>
      <c r="FAW50" s="11"/>
      <c r="FAX50" s="11"/>
      <c r="FAY50" s="11"/>
      <c r="FAZ50" s="11"/>
      <c r="FBA50" s="11"/>
      <c r="FBB50" s="11"/>
      <c r="FBC50" s="11"/>
      <c r="FBD50" s="11"/>
      <c r="FBE50" s="11"/>
      <c r="FBF50" s="11"/>
      <c r="FBG50" s="11"/>
      <c r="FBH50" s="11"/>
      <c r="FBI50" s="11"/>
      <c r="FBJ50" s="11"/>
      <c r="FBK50" s="11"/>
      <c r="FBL50" s="11"/>
      <c r="FBM50" s="11"/>
      <c r="FBN50" s="11"/>
      <c r="FBO50" s="11"/>
      <c r="FBP50" s="11"/>
      <c r="FBQ50" s="11"/>
      <c r="FBR50" s="11"/>
      <c r="FBS50" s="11"/>
      <c r="FBT50" s="11"/>
      <c r="FBU50" s="11"/>
      <c r="FBV50" s="11"/>
      <c r="FBW50" s="11"/>
      <c r="FBX50" s="11"/>
      <c r="FBY50" s="11"/>
      <c r="FBZ50" s="11"/>
      <c r="FCA50" s="11"/>
      <c r="FCB50" s="11"/>
      <c r="FCC50" s="11"/>
      <c r="FCD50" s="11"/>
      <c r="FCE50" s="11"/>
      <c r="FCF50" s="11"/>
      <c r="FCG50" s="11"/>
      <c r="FCH50" s="11"/>
      <c r="FCI50" s="11"/>
      <c r="FCJ50" s="11"/>
      <c r="FCK50" s="11"/>
      <c r="FCL50" s="11"/>
      <c r="FCM50" s="11"/>
      <c r="FCN50" s="11"/>
      <c r="FCO50" s="11"/>
      <c r="FCP50" s="11"/>
      <c r="FCQ50" s="11"/>
      <c r="FCR50" s="11"/>
      <c r="FCS50" s="11"/>
      <c r="FCT50" s="11"/>
      <c r="FCU50" s="11"/>
      <c r="FCV50" s="11"/>
      <c r="FCW50" s="11"/>
      <c r="FCX50" s="11"/>
      <c r="FCY50" s="11"/>
      <c r="FCZ50" s="11"/>
      <c r="FDA50" s="11"/>
      <c r="FDB50" s="11"/>
      <c r="FDC50" s="11"/>
      <c r="FDD50" s="11"/>
      <c r="FDE50" s="11"/>
      <c r="FDF50" s="11"/>
      <c r="FDG50" s="11"/>
      <c r="FDH50" s="11"/>
      <c r="FDI50" s="11"/>
      <c r="FDJ50" s="11"/>
      <c r="FDK50" s="11"/>
      <c r="FDL50" s="11"/>
      <c r="FDM50" s="11"/>
      <c r="FDN50" s="11"/>
      <c r="FDO50" s="11"/>
      <c r="FDP50" s="11"/>
      <c r="FDQ50" s="11"/>
      <c r="FDR50" s="11"/>
      <c r="FDS50" s="11"/>
      <c r="FDT50" s="11"/>
      <c r="FDU50" s="11"/>
      <c r="FDV50" s="11"/>
      <c r="FDW50" s="11"/>
      <c r="FDX50" s="11"/>
      <c r="FDY50" s="11"/>
      <c r="FDZ50" s="11"/>
      <c r="FEA50" s="11"/>
      <c r="FEB50" s="11"/>
      <c r="FEC50" s="11"/>
      <c r="FED50" s="11"/>
      <c r="FEE50" s="11"/>
      <c r="FEF50" s="11"/>
      <c r="FEG50" s="11"/>
      <c r="FEH50" s="11"/>
      <c r="FEI50" s="11"/>
      <c r="FEJ50" s="11"/>
      <c r="FEK50" s="11"/>
      <c r="FEL50" s="11"/>
      <c r="FEM50" s="11"/>
      <c r="FEN50" s="11"/>
      <c r="FEO50" s="11"/>
      <c r="FEP50" s="11"/>
      <c r="FEQ50" s="11"/>
      <c r="FER50" s="11"/>
      <c r="FES50" s="11"/>
      <c r="FET50" s="11"/>
      <c r="FEU50" s="11"/>
      <c r="FEV50" s="11"/>
      <c r="FEW50" s="11"/>
      <c r="FEX50" s="11"/>
      <c r="FEY50" s="11"/>
      <c r="FEZ50" s="11"/>
      <c r="FFA50" s="11"/>
      <c r="FFB50" s="11"/>
      <c r="FFC50" s="11"/>
      <c r="FFD50" s="11"/>
      <c r="FFE50" s="11"/>
      <c r="FFF50" s="11"/>
      <c r="FFG50" s="11"/>
      <c r="FFH50" s="11"/>
      <c r="FFI50" s="11"/>
      <c r="FFJ50" s="11"/>
      <c r="FFK50" s="11"/>
      <c r="FFL50" s="11"/>
      <c r="FFM50" s="11"/>
      <c r="FFN50" s="11"/>
      <c r="FFO50" s="11"/>
      <c r="FFP50" s="11"/>
      <c r="FFQ50" s="11"/>
      <c r="FFR50" s="11"/>
      <c r="FFS50" s="11"/>
      <c r="FFT50" s="11"/>
      <c r="FFU50" s="11"/>
      <c r="FFV50" s="11"/>
      <c r="FFW50" s="11"/>
      <c r="FFX50" s="11"/>
      <c r="FFY50" s="11"/>
      <c r="FFZ50" s="11"/>
      <c r="FGA50" s="11"/>
      <c r="FGB50" s="11"/>
      <c r="FGC50" s="11"/>
      <c r="FGD50" s="11"/>
      <c r="FGE50" s="11"/>
      <c r="FGF50" s="11"/>
      <c r="FGG50" s="11"/>
      <c r="FGH50" s="11"/>
      <c r="FGI50" s="11"/>
      <c r="FGJ50" s="11"/>
      <c r="FGK50" s="11"/>
      <c r="FGL50" s="11"/>
      <c r="FGM50" s="11"/>
      <c r="FGN50" s="11"/>
      <c r="FGO50" s="11"/>
      <c r="FGP50" s="11"/>
      <c r="FGQ50" s="11"/>
      <c r="FGR50" s="11"/>
      <c r="FGS50" s="11"/>
      <c r="FGT50" s="11"/>
      <c r="FGU50" s="11"/>
      <c r="FGV50" s="11"/>
      <c r="FGW50" s="11"/>
      <c r="FGX50" s="11"/>
      <c r="FGY50" s="11"/>
      <c r="FGZ50" s="11"/>
      <c r="FHA50" s="11"/>
      <c r="FHB50" s="11"/>
      <c r="FHC50" s="11"/>
      <c r="FHD50" s="11"/>
      <c r="FHE50" s="11"/>
      <c r="FHF50" s="11"/>
      <c r="FHG50" s="11"/>
      <c r="FHH50" s="11"/>
      <c r="FHI50" s="11"/>
      <c r="FHJ50" s="11"/>
      <c r="FHK50" s="11"/>
      <c r="FHL50" s="11"/>
      <c r="FHM50" s="11"/>
      <c r="FHN50" s="11"/>
      <c r="FHO50" s="11"/>
      <c r="FHP50" s="11"/>
      <c r="FHQ50" s="11"/>
      <c r="FHR50" s="11"/>
      <c r="FHS50" s="11"/>
      <c r="FHT50" s="11"/>
      <c r="FHU50" s="11"/>
      <c r="FHV50" s="11"/>
      <c r="FHW50" s="11"/>
      <c r="FHX50" s="11"/>
      <c r="FHY50" s="11"/>
      <c r="FHZ50" s="11"/>
      <c r="FIA50" s="11"/>
      <c r="FIB50" s="11"/>
      <c r="FIC50" s="11"/>
      <c r="FID50" s="11"/>
      <c r="FIE50" s="11"/>
      <c r="FIF50" s="11"/>
      <c r="FIG50" s="11"/>
      <c r="FIH50" s="11"/>
      <c r="FII50" s="11"/>
      <c r="FIJ50" s="11"/>
      <c r="FIK50" s="11"/>
      <c r="FIL50" s="11"/>
      <c r="FIM50" s="11"/>
      <c r="FIN50" s="11"/>
      <c r="FIO50" s="11"/>
      <c r="FIP50" s="11"/>
      <c r="FIQ50" s="11"/>
      <c r="FIR50" s="11"/>
      <c r="FIS50" s="11"/>
      <c r="FIT50" s="11"/>
      <c r="FIU50" s="11"/>
      <c r="FIV50" s="11"/>
      <c r="FIW50" s="11"/>
      <c r="FIX50" s="11"/>
      <c r="FIY50" s="11"/>
      <c r="FIZ50" s="11"/>
      <c r="FJA50" s="11"/>
      <c r="FJB50" s="11"/>
      <c r="FJC50" s="11"/>
      <c r="FJD50" s="11"/>
      <c r="FJE50" s="11"/>
      <c r="FJF50" s="11"/>
      <c r="FJG50" s="11"/>
      <c r="FJH50" s="11"/>
      <c r="FJI50" s="11"/>
      <c r="FJJ50" s="11"/>
      <c r="FJK50" s="11"/>
      <c r="FJL50" s="11"/>
      <c r="FJM50" s="11"/>
      <c r="FJN50" s="11"/>
      <c r="FJO50" s="11"/>
      <c r="FJP50" s="11"/>
      <c r="FJQ50" s="11"/>
      <c r="FJR50" s="11"/>
      <c r="FJS50" s="11"/>
      <c r="FJT50" s="11"/>
      <c r="FJU50" s="11"/>
      <c r="FJV50" s="11"/>
      <c r="FJW50" s="11"/>
      <c r="FJX50" s="11"/>
      <c r="FJY50" s="11"/>
      <c r="FJZ50" s="11"/>
      <c r="FKA50" s="11"/>
      <c r="FKB50" s="11"/>
      <c r="FKC50" s="11"/>
      <c r="FKD50" s="11"/>
      <c r="FKE50" s="11"/>
      <c r="FKF50" s="11"/>
      <c r="FKG50" s="11"/>
      <c r="FKH50" s="11"/>
      <c r="FKI50" s="11"/>
      <c r="FKJ50" s="11"/>
      <c r="FKK50" s="11"/>
      <c r="FKL50" s="11"/>
      <c r="FKM50" s="11"/>
      <c r="FKN50" s="11"/>
      <c r="FKO50" s="11"/>
      <c r="FKP50" s="11"/>
      <c r="FKQ50" s="11"/>
      <c r="FKR50" s="11"/>
      <c r="FKS50" s="11"/>
      <c r="FKT50" s="11"/>
      <c r="FKU50" s="11"/>
      <c r="FKV50" s="11"/>
      <c r="FKW50" s="11"/>
      <c r="FKX50" s="11"/>
      <c r="FKY50" s="11"/>
      <c r="FKZ50" s="11"/>
      <c r="FLA50" s="11"/>
      <c r="FLB50" s="11"/>
      <c r="FLC50" s="11"/>
      <c r="FLD50" s="11"/>
      <c r="FLE50" s="11"/>
      <c r="FLF50" s="11"/>
      <c r="FLG50" s="11"/>
      <c r="FLH50" s="11"/>
      <c r="FLI50" s="11"/>
      <c r="FLJ50" s="11"/>
      <c r="FLK50" s="11"/>
      <c r="FLL50" s="11"/>
      <c r="FLM50" s="11"/>
      <c r="FLN50" s="11"/>
      <c r="FLO50" s="11"/>
      <c r="FLP50" s="11"/>
      <c r="FLQ50" s="11"/>
      <c r="FLR50" s="11"/>
      <c r="FLS50" s="11"/>
      <c r="FLT50" s="11"/>
      <c r="FLU50" s="11"/>
      <c r="FLV50" s="11"/>
      <c r="FLW50" s="11"/>
      <c r="FLX50" s="11"/>
      <c r="FLY50" s="11"/>
      <c r="FLZ50" s="11"/>
      <c r="FMA50" s="11"/>
      <c r="FMB50" s="11"/>
      <c r="FMC50" s="11"/>
      <c r="FMD50" s="11"/>
      <c r="FME50" s="11"/>
      <c r="FMF50" s="11"/>
      <c r="FMG50" s="11"/>
      <c r="FMH50" s="11"/>
      <c r="FMI50" s="11"/>
      <c r="FMJ50" s="11"/>
      <c r="FMK50" s="11"/>
      <c r="FML50" s="11"/>
      <c r="FMM50" s="11"/>
      <c r="FMN50" s="11"/>
      <c r="FMO50" s="11"/>
      <c r="FMP50" s="11"/>
      <c r="FMQ50" s="11"/>
      <c r="FMR50" s="11"/>
      <c r="FMS50" s="11"/>
      <c r="FMT50" s="11"/>
      <c r="FMU50" s="11"/>
      <c r="FMV50" s="11"/>
      <c r="FMW50" s="11"/>
      <c r="FMX50" s="11"/>
      <c r="FMY50" s="11"/>
      <c r="FMZ50" s="11"/>
      <c r="FNA50" s="11"/>
      <c r="FNB50" s="11"/>
      <c r="FNC50" s="11"/>
      <c r="FND50" s="11"/>
      <c r="FNE50" s="11"/>
      <c r="FNF50" s="11"/>
      <c r="FNG50" s="11"/>
      <c r="FNH50" s="11"/>
      <c r="FNI50" s="11"/>
      <c r="FNJ50" s="11"/>
      <c r="FNK50" s="11"/>
      <c r="FNL50" s="11"/>
      <c r="FNM50" s="11"/>
      <c r="FNN50" s="11"/>
      <c r="FNO50" s="11"/>
      <c r="FNP50" s="11"/>
      <c r="FNQ50" s="11"/>
      <c r="FNR50" s="11"/>
      <c r="FNS50" s="11"/>
      <c r="FNT50" s="11"/>
      <c r="FNU50" s="11"/>
      <c r="FNV50" s="11"/>
      <c r="FNW50" s="11"/>
      <c r="FNX50" s="11"/>
      <c r="FNY50" s="11"/>
      <c r="FNZ50" s="11"/>
      <c r="FOA50" s="11"/>
      <c r="FOB50" s="11"/>
      <c r="FOC50" s="11"/>
      <c r="FOD50" s="11"/>
      <c r="FOE50" s="11"/>
      <c r="FOF50" s="11"/>
      <c r="FOG50" s="11"/>
      <c r="FOH50" s="11"/>
      <c r="FOI50" s="11"/>
      <c r="FOJ50" s="11"/>
      <c r="FOK50" s="11"/>
      <c r="FOL50" s="11"/>
      <c r="FOM50" s="11"/>
      <c r="FON50" s="11"/>
      <c r="FOO50" s="11"/>
      <c r="FOP50" s="11"/>
      <c r="FOQ50" s="11"/>
      <c r="FOR50" s="11"/>
      <c r="FOS50" s="11"/>
      <c r="FOT50" s="11"/>
      <c r="FOU50" s="11"/>
      <c r="FOV50" s="11"/>
      <c r="FOW50" s="11"/>
      <c r="FOX50" s="11"/>
      <c r="FOY50" s="11"/>
      <c r="FOZ50" s="11"/>
      <c r="FPA50" s="11"/>
      <c r="FPB50" s="11"/>
      <c r="FPC50" s="11"/>
      <c r="FPD50" s="11"/>
      <c r="FPE50" s="11"/>
      <c r="FPF50" s="11"/>
      <c r="FPG50" s="11"/>
      <c r="FPH50" s="11"/>
      <c r="FPI50" s="11"/>
      <c r="FPJ50" s="11"/>
      <c r="FPK50" s="11"/>
      <c r="FPL50" s="11"/>
      <c r="FPM50" s="11"/>
      <c r="FPN50" s="11"/>
      <c r="FPO50" s="11"/>
      <c r="FPP50" s="11"/>
      <c r="FPQ50" s="11"/>
      <c r="FPR50" s="11"/>
      <c r="FPS50" s="11"/>
      <c r="FPT50" s="11"/>
      <c r="FPU50" s="11"/>
      <c r="FPV50" s="11"/>
      <c r="FPW50" s="11"/>
      <c r="FPX50" s="11"/>
      <c r="FPY50" s="11"/>
      <c r="FPZ50" s="11"/>
      <c r="FQA50" s="11"/>
      <c r="FQB50" s="11"/>
      <c r="FQC50" s="11"/>
      <c r="FQD50" s="11"/>
      <c r="FQE50" s="11"/>
      <c r="FQF50" s="11"/>
      <c r="FQG50" s="11"/>
      <c r="FQH50" s="11"/>
      <c r="FQI50" s="11"/>
      <c r="FQJ50" s="11"/>
      <c r="FQK50" s="11"/>
      <c r="FQL50" s="11"/>
      <c r="FQM50" s="11"/>
      <c r="FQN50" s="11"/>
      <c r="FQO50" s="11"/>
      <c r="FQP50" s="11"/>
      <c r="FQQ50" s="11"/>
      <c r="FQR50" s="11"/>
      <c r="FQS50" s="11"/>
      <c r="FQT50" s="11"/>
      <c r="FQU50" s="11"/>
      <c r="FQV50" s="11"/>
      <c r="FQW50" s="11"/>
      <c r="FQX50" s="11"/>
      <c r="FQY50" s="11"/>
      <c r="FQZ50" s="11"/>
      <c r="FRA50" s="11"/>
      <c r="FRB50" s="11"/>
      <c r="FRC50" s="11"/>
      <c r="FRD50" s="11"/>
      <c r="FRE50" s="11"/>
      <c r="FRF50" s="11"/>
      <c r="FRG50" s="11"/>
      <c r="FRH50" s="11"/>
      <c r="FRI50" s="11"/>
      <c r="FRJ50" s="11"/>
      <c r="FRK50" s="11"/>
      <c r="FRL50" s="11"/>
      <c r="FRM50" s="11"/>
      <c r="FRN50" s="11"/>
      <c r="FRO50" s="11"/>
      <c r="FRP50" s="11"/>
      <c r="FRQ50" s="11"/>
      <c r="FRR50" s="11"/>
      <c r="FRS50" s="11"/>
      <c r="FRT50" s="11"/>
      <c r="FRU50" s="11"/>
      <c r="FRV50" s="11"/>
      <c r="FRW50" s="11"/>
      <c r="FRX50" s="11"/>
      <c r="FRY50" s="11"/>
      <c r="FRZ50" s="11"/>
      <c r="FSA50" s="11"/>
      <c r="FSB50" s="11"/>
    </row>
    <row r="51" spans="1:4552" s="43" customFormat="1" ht="12.75" customHeight="1">
      <c r="A51" s="38" t="s">
        <v>118</v>
      </c>
      <c r="B51" s="39"/>
      <c r="C51" s="340">
        <f>IF(C49&lt;0,0,C49*C52)</f>
        <v>0</v>
      </c>
      <c r="D51" s="340">
        <f t="shared" ref="D51:F51" si="99">IF(D49&lt;0,0,D49*D52)</f>
        <v>0</v>
      </c>
      <c r="E51" s="340">
        <f t="shared" si="99"/>
        <v>0</v>
      </c>
      <c r="F51" s="340">
        <f t="shared" si="99"/>
        <v>0</v>
      </c>
      <c r="G51" s="341">
        <f>SUM(C51:F51)</f>
        <v>0</v>
      </c>
      <c r="H51" s="340">
        <f>IF(H49&lt;0,0,H49*H52)</f>
        <v>0.6048</v>
      </c>
      <c r="I51" s="340">
        <f t="shared" ref="I51:K51" si="100">IF(I49&lt;0,0,I49*I52)</f>
        <v>1.8143999999999982</v>
      </c>
      <c r="J51" s="340">
        <f t="shared" si="100"/>
        <v>0.6048</v>
      </c>
      <c r="K51" s="340">
        <f t="shared" si="100"/>
        <v>3.0239999999999996</v>
      </c>
      <c r="L51" s="341">
        <f>SUM(H51:K51)</f>
        <v>6.0479999999999983</v>
      </c>
      <c r="M51" s="340">
        <f>IF(M49&lt;0,0,M49*M52)</f>
        <v>2.4670799999999971</v>
      </c>
      <c r="N51" s="340">
        <f t="shared" ref="N51:P51" si="101">IF(N49&lt;0,0,N49*N52)</f>
        <v>7.4012399999999952</v>
      </c>
      <c r="O51" s="340">
        <f t="shared" si="101"/>
        <v>2.4670799999999971</v>
      </c>
      <c r="P51" s="340">
        <f t="shared" si="101"/>
        <v>12.33539999999998</v>
      </c>
      <c r="Q51" s="341">
        <f>SUM(M51:P51)</f>
        <v>24.670799999999971</v>
      </c>
      <c r="R51" s="340">
        <f>IF(R49&lt;0,0,R49*R52)</f>
        <v>9.5187204000000296</v>
      </c>
      <c r="S51" s="340">
        <f t="shared" ref="S51:U51" si="102">IF(S49&lt;0,0,S49*S52)</f>
        <v>28.556161199999952</v>
      </c>
      <c r="T51" s="340">
        <f t="shared" si="102"/>
        <v>9.5187204000000296</v>
      </c>
      <c r="U51" s="340">
        <f t="shared" si="102"/>
        <v>47.593602000000011</v>
      </c>
      <c r="V51" s="341">
        <f>SUM(R51:U51)</f>
        <v>95.187204000000023</v>
      </c>
      <c r="W51" s="340">
        <f>IF(W49&lt;0,0,W49*W52)</f>
        <v>63.346562927999912</v>
      </c>
      <c r="X51" s="340">
        <f t="shared" ref="X51:Z51" si="103">IF(X49&lt;0,0,X49*X52)</f>
        <v>190.03968878399974</v>
      </c>
      <c r="Y51" s="340">
        <f t="shared" si="103"/>
        <v>63.346562927999912</v>
      </c>
      <c r="Z51" s="340">
        <f t="shared" si="103"/>
        <v>316.73281463999956</v>
      </c>
      <c r="AA51" s="341">
        <f>SUM(W51:Z51)</f>
        <v>633.46562927999912</v>
      </c>
      <c r="AB51" s="340">
        <f>IF(AB49&lt;0,0,AB49*AB52)</f>
        <v>913.86345833730377</v>
      </c>
      <c r="AC51" s="340">
        <f t="shared" ref="AC51:AE51" si="104">IF(AC49&lt;0,0,AC49*AC52)</f>
        <v>2741.5903750119001</v>
      </c>
      <c r="AD51" s="340">
        <f t="shared" si="104"/>
        <v>913.86345833730377</v>
      </c>
      <c r="AE51" s="340">
        <f t="shared" si="104"/>
        <v>4569.3172916865033</v>
      </c>
      <c r="AF51" s="341">
        <f>SUM(AB51:AE51)</f>
        <v>9138.634583373012</v>
      </c>
      <c r="AG51" s="341">
        <f>IF(AG49&lt;0,0,AG49*AG52)</f>
        <v>59396.974332582948</v>
      </c>
      <c r="AH51" s="342">
        <f t="shared" ref="AH51:AJ51" si="105">IF(AH49&lt;0,0,AH49*AH52)</f>
        <v>171847.97550610758</v>
      </c>
      <c r="AI51" s="341">
        <f t="shared" si="105"/>
        <v>348419.95630421286</v>
      </c>
      <c r="AJ51" s="341">
        <f t="shared" si="105"/>
        <v>658036.25994029932</v>
      </c>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I51" s="21"/>
      <c r="CJ51" s="21"/>
      <c r="CK51" s="21"/>
      <c r="CL51" s="21"/>
      <c r="CM51" s="21"/>
      <c r="CN51" s="21"/>
      <c r="CO51" s="21"/>
      <c r="CP51" s="21"/>
      <c r="CQ51" s="21"/>
      <c r="CR51" s="21"/>
      <c r="CS51" s="21"/>
      <c r="CT51" s="21"/>
      <c r="CU51" s="21"/>
      <c r="CV51" s="21"/>
      <c r="CW51" s="21"/>
      <c r="CX51" s="21"/>
      <c r="CY51" s="21"/>
      <c r="CZ51" s="21"/>
      <c r="DA51" s="21"/>
      <c r="DB51" s="21"/>
      <c r="DC51" s="21"/>
      <c r="DD51" s="21"/>
      <c r="DE51" s="21"/>
      <c r="DF51" s="21"/>
      <c r="DG51" s="21"/>
      <c r="DH51" s="21"/>
      <c r="DI51" s="21"/>
      <c r="DJ51" s="21"/>
      <c r="DK51" s="21"/>
      <c r="DL51" s="21"/>
      <c r="DM51" s="21"/>
      <c r="DN51" s="21"/>
      <c r="DO51" s="21"/>
      <c r="DP51" s="21"/>
      <c r="DQ51" s="21"/>
      <c r="DR51" s="21"/>
      <c r="DS51" s="21"/>
      <c r="DT51" s="21"/>
      <c r="DU51" s="21"/>
      <c r="DV51" s="21"/>
      <c r="DW51" s="21"/>
      <c r="DX51" s="21"/>
      <c r="DY51" s="21"/>
      <c r="DZ51" s="21"/>
      <c r="EA51" s="21"/>
      <c r="EB51" s="21"/>
      <c r="EC51" s="21"/>
      <c r="ED51" s="21"/>
      <c r="EE51" s="21"/>
      <c r="EF51" s="21"/>
      <c r="EG51" s="21"/>
      <c r="EH51" s="21"/>
      <c r="EI51" s="21"/>
      <c r="EJ51" s="21"/>
      <c r="EK51" s="21"/>
      <c r="EL51" s="21"/>
      <c r="EM51" s="21"/>
      <c r="EN51" s="21"/>
      <c r="EO51" s="21"/>
      <c r="EP51" s="21"/>
      <c r="EQ51" s="21"/>
      <c r="ER51" s="21"/>
      <c r="ES51" s="21"/>
      <c r="ET51" s="21"/>
      <c r="EU51" s="21"/>
      <c r="EV51" s="21"/>
      <c r="EW51" s="21"/>
      <c r="EX51" s="21"/>
      <c r="EY51" s="21"/>
      <c r="EZ51" s="21"/>
      <c r="FA51" s="21"/>
      <c r="FB51" s="21"/>
      <c r="FC51" s="21"/>
      <c r="FD51" s="21"/>
      <c r="FE51" s="21"/>
      <c r="FF51" s="21"/>
      <c r="FG51" s="21"/>
      <c r="FH51" s="21"/>
      <c r="FI51" s="21"/>
      <c r="FJ51" s="21"/>
      <c r="FK51" s="21"/>
      <c r="FL51" s="21"/>
      <c r="FM51" s="21"/>
      <c r="FN51" s="21"/>
      <c r="FO51" s="21"/>
      <c r="FP51" s="21"/>
      <c r="FQ51" s="21"/>
      <c r="FR51" s="21"/>
      <c r="FS51" s="21"/>
      <c r="FT51" s="21"/>
      <c r="FU51" s="21"/>
      <c r="FV51" s="21"/>
      <c r="FW51" s="21"/>
      <c r="FX51" s="21"/>
      <c r="FY51" s="21"/>
      <c r="FZ51" s="21"/>
      <c r="GA51" s="21"/>
      <c r="GB51" s="21"/>
      <c r="GC51" s="21"/>
      <c r="GD51" s="21"/>
      <c r="GE51" s="21"/>
      <c r="GF51" s="21"/>
      <c r="GG51" s="21"/>
      <c r="GH51" s="21"/>
      <c r="GI51" s="21"/>
      <c r="GJ51" s="21"/>
      <c r="GK51" s="21"/>
      <c r="GL51" s="21"/>
      <c r="GM51" s="21"/>
      <c r="GN51" s="21"/>
      <c r="GO51" s="21"/>
      <c r="GP51" s="21"/>
      <c r="GQ51" s="21"/>
      <c r="GR51" s="21"/>
      <c r="GS51" s="21"/>
      <c r="GT51" s="21"/>
      <c r="GU51" s="21"/>
      <c r="GV51" s="21"/>
      <c r="GW51" s="21"/>
      <c r="GX51" s="21"/>
      <c r="GY51" s="21"/>
      <c r="GZ51" s="21"/>
      <c r="HA51" s="21"/>
      <c r="HB51" s="21"/>
      <c r="HC51" s="21"/>
      <c r="HD51" s="21"/>
      <c r="HE51" s="21"/>
      <c r="HF51" s="21"/>
      <c r="HG51" s="21"/>
      <c r="HH51" s="21"/>
      <c r="HI51" s="21"/>
      <c r="HJ51" s="21"/>
      <c r="HK51" s="21"/>
      <c r="HL51" s="21"/>
      <c r="HM51" s="21"/>
      <c r="HN51" s="21"/>
      <c r="HO51" s="21"/>
      <c r="HP51" s="21"/>
      <c r="HQ51" s="21"/>
      <c r="HR51" s="21"/>
      <c r="HS51" s="21"/>
      <c r="HT51" s="21"/>
      <c r="HU51" s="21"/>
      <c r="HV51" s="21"/>
      <c r="HW51" s="21"/>
      <c r="HX51" s="21"/>
      <c r="HY51" s="21"/>
      <c r="HZ51" s="21"/>
      <c r="IA51" s="21"/>
      <c r="IB51" s="21"/>
      <c r="IC51" s="21"/>
      <c r="ID51" s="21"/>
      <c r="IE51" s="21"/>
      <c r="IF51" s="21"/>
      <c r="IG51" s="21"/>
      <c r="IH51" s="21"/>
      <c r="II51" s="21"/>
      <c r="IJ51" s="21"/>
      <c r="IK51" s="21"/>
      <c r="IL51" s="21"/>
      <c r="IM51" s="21"/>
      <c r="IN51" s="21"/>
      <c r="IO51" s="21"/>
      <c r="IP51" s="21"/>
      <c r="IQ51" s="21"/>
      <c r="IR51" s="21"/>
      <c r="IS51" s="21"/>
      <c r="IT51" s="21"/>
      <c r="IU51" s="21"/>
      <c r="IV51" s="21"/>
      <c r="IW51" s="21"/>
      <c r="IX51" s="21"/>
      <c r="IY51" s="21"/>
      <c r="IZ51" s="21"/>
      <c r="JA51" s="21"/>
      <c r="JB51" s="21"/>
      <c r="JC51" s="21"/>
      <c r="JD51" s="21"/>
      <c r="JE51" s="21"/>
      <c r="JF51" s="21"/>
      <c r="JG51" s="21"/>
      <c r="JH51" s="21"/>
      <c r="JI51" s="21"/>
      <c r="JJ51" s="21"/>
      <c r="JK51" s="21"/>
      <c r="JL51" s="21"/>
      <c r="JM51" s="21"/>
      <c r="JN51" s="21"/>
      <c r="JO51" s="21"/>
      <c r="JP51" s="21"/>
      <c r="JQ51" s="21"/>
      <c r="JR51" s="21"/>
      <c r="JS51" s="21"/>
      <c r="JT51" s="21"/>
      <c r="JU51" s="21"/>
      <c r="JV51" s="21"/>
      <c r="JW51" s="21"/>
      <c r="JX51" s="21"/>
      <c r="JY51" s="21"/>
      <c r="JZ51" s="21"/>
      <c r="KA51" s="21"/>
      <c r="KB51" s="21"/>
      <c r="KC51" s="21"/>
      <c r="KD51" s="21"/>
      <c r="KE51" s="21"/>
      <c r="KF51" s="21"/>
      <c r="KG51" s="21"/>
      <c r="KH51" s="21"/>
      <c r="KI51" s="21"/>
      <c r="KJ51" s="21"/>
      <c r="KK51" s="21"/>
      <c r="KL51" s="21"/>
      <c r="KM51" s="21"/>
      <c r="KN51" s="21"/>
      <c r="KO51" s="21"/>
      <c r="KP51" s="21"/>
      <c r="KQ51" s="21"/>
      <c r="KR51" s="21"/>
      <c r="KS51" s="21"/>
      <c r="KT51" s="21"/>
      <c r="KU51" s="21"/>
      <c r="KV51" s="21"/>
      <c r="KW51" s="21"/>
      <c r="KX51" s="21"/>
      <c r="KY51" s="21"/>
      <c r="KZ51" s="21"/>
      <c r="LA51" s="21"/>
      <c r="LB51" s="21"/>
      <c r="LC51" s="21"/>
      <c r="LD51" s="21"/>
      <c r="LE51" s="21"/>
      <c r="LF51" s="21"/>
      <c r="LG51" s="21"/>
      <c r="LH51" s="21"/>
      <c r="LI51" s="21"/>
      <c r="LJ51" s="21"/>
      <c r="LK51" s="21"/>
      <c r="LL51" s="21"/>
      <c r="LM51" s="21"/>
      <c r="LN51" s="21"/>
      <c r="LO51" s="21"/>
      <c r="LP51" s="21"/>
      <c r="LQ51" s="21"/>
      <c r="LR51" s="21"/>
      <c r="LS51" s="21"/>
      <c r="LT51" s="21"/>
      <c r="LU51" s="21"/>
      <c r="LV51" s="21"/>
      <c r="LW51" s="21"/>
      <c r="LX51" s="21"/>
      <c r="LY51" s="21"/>
      <c r="LZ51" s="21"/>
      <c r="MA51" s="21"/>
      <c r="MB51" s="21"/>
      <c r="MC51" s="21"/>
      <c r="MD51" s="21"/>
      <c r="ME51" s="21"/>
      <c r="MF51" s="21"/>
      <c r="MG51" s="21"/>
      <c r="MH51" s="21"/>
      <c r="MI51" s="21"/>
      <c r="MJ51" s="21"/>
      <c r="MK51" s="21"/>
      <c r="ML51" s="21"/>
      <c r="MM51" s="21"/>
      <c r="MN51" s="21"/>
      <c r="MO51" s="21"/>
      <c r="MP51" s="21"/>
      <c r="MQ51" s="21"/>
      <c r="MR51" s="21"/>
      <c r="MS51" s="21"/>
      <c r="MT51" s="21"/>
      <c r="MU51" s="21"/>
      <c r="MV51" s="21"/>
      <c r="MW51" s="21"/>
      <c r="MX51" s="21"/>
      <c r="MY51" s="21"/>
      <c r="MZ51" s="21"/>
      <c r="NA51" s="21"/>
      <c r="NB51" s="21"/>
      <c r="NC51" s="21"/>
      <c r="ND51" s="21"/>
      <c r="NE51" s="21"/>
      <c r="NF51" s="21"/>
      <c r="NG51" s="21"/>
      <c r="NH51" s="21"/>
      <c r="NI51" s="21"/>
      <c r="NJ51" s="21"/>
      <c r="NK51" s="21"/>
      <c r="NL51" s="21"/>
      <c r="NM51" s="21"/>
      <c r="NN51" s="21"/>
      <c r="NO51" s="21"/>
      <c r="NP51" s="21"/>
      <c r="NQ51" s="21"/>
      <c r="NR51" s="21"/>
      <c r="NS51" s="21"/>
      <c r="NT51" s="21"/>
      <c r="NU51" s="21"/>
      <c r="NV51" s="21"/>
      <c r="NW51" s="21"/>
      <c r="NX51" s="21"/>
      <c r="NY51" s="21"/>
      <c r="NZ51" s="21"/>
      <c r="OA51" s="21"/>
      <c r="OB51" s="21"/>
      <c r="OC51" s="21"/>
      <c r="OD51" s="21"/>
      <c r="OE51" s="21"/>
      <c r="OF51" s="21"/>
      <c r="OG51" s="21"/>
      <c r="OH51" s="21"/>
      <c r="OI51" s="21"/>
      <c r="OJ51" s="21"/>
      <c r="OK51" s="21"/>
      <c r="OL51" s="21"/>
      <c r="OM51" s="21"/>
      <c r="ON51" s="21"/>
      <c r="OO51" s="21"/>
      <c r="OP51" s="21"/>
      <c r="OQ51" s="21"/>
      <c r="OR51" s="21"/>
      <c r="OS51" s="21"/>
      <c r="OT51" s="21"/>
      <c r="OU51" s="21"/>
      <c r="OV51" s="21"/>
      <c r="OW51" s="21"/>
      <c r="OX51" s="21"/>
      <c r="OY51" s="21"/>
      <c r="OZ51" s="21"/>
      <c r="PA51" s="21"/>
      <c r="PB51" s="21"/>
      <c r="PC51" s="21"/>
      <c r="PD51" s="21"/>
      <c r="PE51" s="21"/>
      <c r="PF51" s="21"/>
      <c r="PG51" s="21"/>
      <c r="PH51" s="21"/>
      <c r="PI51" s="21"/>
      <c r="PJ51" s="21"/>
      <c r="PK51" s="21"/>
      <c r="PL51" s="21"/>
      <c r="PM51" s="21"/>
      <c r="PN51" s="21"/>
      <c r="PO51" s="21"/>
      <c r="PP51" s="21"/>
      <c r="PQ51" s="21"/>
      <c r="PR51" s="21"/>
      <c r="PS51" s="21"/>
      <c r="PT51" s="21"/>
      <c r="PU51" s="21"/>
      <c r="PV51" s="21"/>
      <c r="PW51" s="21"/>
      <c r="PX51" s="21"/>
      <c r="PY51" s="21"/>
      <c r="PZ51" s="21"/>
      <c r="QA51" s="21"/>
      <c r="QB51" s="21"/>
      <c r="QC51" s="21"/>
      <c r="QD51" s="21"/>
      <c r="QE51" s="21"/>
      <c r="QF51" s="21"/>
      <c r="QG51" s="21"/>
      <c r="QH51" s="21"/>
      <c r="QI51" s="21"/>
      <c r="QJ51" s="21"/>
      <c r="QK51" s="21"/>
      <c r="QL51" s="21"/>
      <c r="QM51" s="21"/>
      <c r="QN51" s="21"/>
      <c r="QO51" s="21"/>
      <c r="QP51" s="21"/>
      <c r="QQ51" s="21"/>
      <c r="QR51" s="21"/>
      <c r="QS51" s="21"/>
      <c r="QT51" s="21"/>
      <c r="QU51" s="21"/>
      <c r="QV51" s="21"/>
      <c r="QW51" s="21"/>
      <c r="QX51" s="21"/>
      <c r="QY51" s="21"/>
      <c r="QZ51" s="21"/>
      <c r="RA51" s="21"/>
      <c r="RB51" s="21"/>
      <c r="RC51" s="21"/>
      <c r="RD51" s="21"/>
      <c r="RE51" s="21"/>
      <c r="RF51" s="21"/>
      <c r="RG51" s="21"/>
      <c r="RH51" s="21"/>
      <c r="RI51" s="21"/>
      <c r="RJ51" s="21"/>
      <c r="RK51" s="21"/>
      <c r="RL51" s="21"/>
      <c r="RM51" s="21"/>
      <c r="RN51" s="21"/>
      <c r="RO51" s="21"/>
      <c r="RP51" s="21"/>
      <c r="RQ51" s="21"/>
      <c r="RR51" s="21"/>
      <c r="RS51" s="21"/>
      <c r="RT51" s="21"/>
      <c r="RU51" s="21"/>
      <c r="RV51" s="21"/>
      <c r="RW51" s="21"/>
      <c r="RX51" s="21"/>
      <c r="RY51" s="21"/>
      <c r="RZ51" s="21"/>
      <c r="SA51" s="21"/>
      <c r="SB51" s="21"/>
      <c r="SC51" s="21"/>
      <c r="SD51" s="21"/>
      <c r="SE51" s="21"/>
      <c r="SF51" s="21"/>
      <c r="SG51" s="21"/>
      <c r="SH51" s="21"/>
      <c r="SI51" s="21"/>
      <c r="SJ51" s="21"/>
      <c r="SK51" s="21"/>
      <c r="SL51" s="21"/>
      <c r="SM51" s="21"/>
      <c r="SN51" s="21"/>
      <c r="SO51" s="21"/>
      <c r="SP51" s="21"/>
      <c r="SQ51" s="21"/>
      <c r="SR51" s="21"/>
      <c r="SS51" s="21"/>
      <c r="ST51" s="21"/>
      <c r="SU51" s="21"/>
      <c r="SV51" s="21"/>
      <c r="SW51" s="21"/>
      <c r="SX51" s="21"/>
      <c r="SY51" s="21"/>
      <c r="SZ51" s="21"/>
      <c r="TA51" s="21"/>
      <c r="TB51" s="21"/>
      <c r="TC51" s="21"/>
      <c r="TD51" s="21"/>
      <c r="TE51" s="21"/>
      <c r="TF51" s="21"/>
      <c r="TG51" s="21"/>
      <c r="TH51" s="21"/>
      <c r="TI51" s="21"/>
      <c r="TJ51" s="21"/>
      <c r="TK51" s="21"/>
      <c r="TL51" s="21"/>
      <c r="TM51" s="21"/>
      <c r="TN51" s="21"/>
      <c r="TO51" s="21"/>
      <c r="TP51" s="21"/>
      <c r="TQ51" s="21"/>
      <c r="TR51" s="21"/>
      <c r="TS51" s="21"/>
      <c r="TT51" s="21"/>
      <c r="TU51" s="21"/>
      <c r="TV51" s="21"/>
      <c r="TW51" s="21"/>
      <c r="TX51" s="21"/>
      <c r="TY51" s="21"/>
      <c r="TZ51" s="21"/>
      <c r="UA51" s="21"/>
      <c r="UB51" s="21"/>
      <c r="UC51" s="21"/>
      <c r="UD51" s="21"/>
      <c r="UE51" s="21"/>
      <c r="UF51" s="21"/>
      <c r="UG51" s="21"/>
      <c r="UH51" s="21"/>
      <c r="UI51" s="21"/>
      <c r="UJ51" s="21"/>
      <c r="UK51" s="21"/>
      <c r="UL51" s="21"/>
      <c r="UM51" s="21"/>
      <c r="UN51" s="21"/>
      <c r="UO51" s="21"/>
      <c r="UP51" s="21"/>
      <c r="UQ51" s="21"/>
      <c r="UR51" s="21"/>
      <c r="US51" s="21"/>
      <c r="UT51" s="21"/>
      <c r="UU51" s="21"/>
      <c r="UV51" s="21"/>
      <c r="UW51" s="21"/>
      <c r="UX51" s="21"/>
      <c r="UY51" s="21"/>
      <c r="UZ51" s="21"/>
      <c r="VA51" s="21"/>
      <c r="VB51" s="21"/>
      <c r="VC51" s="21"/>
      <c r="VD51" s="21"/>
      <c r="VE51" s="21"/>
      <c r="VF51" s="21"/>
      <c r="VG51" s="21"/>
      <c r="VH51" s="21"/>
      <c r="VI51" s="21"/>
      <c r="VJ51" s="21"/>
      <c r="VK51" s="21"/>
      <c r="VL51" s="21"/>
      <c r="VM51" s="21"/>
      <c r="VN51" s="21"/>
      <c r="VO51" s="21"/>
      <c r="VP51" s="21"/>
      <c r="VQ51" s="21"/>
      <c r="VR51" s="21"/>
      <c r="VS51" s="21"/>
      <c r="VT51" s="21"/>
      <c r="VU51" s="21"/>
      <c r="VV51" s="21"/>
      <c r="VW51" s="21"/>
      <c r="VX51" s="21"/>
      <c r="VY51" s="21"/>
      <c r="VZ51" s="21"/>
      <c r="WA51" s="21"/>
      <c r="WB51" s="21"/>
      <c r="WC51" s="21"/>
      <c r="WD51" s="21"/>
      <c r="WE51" s="21"/>
      <c r="WF51" s="21"/>
      <c r="WG51" s="21"/>
      <c r="WH51" s="21"/>
      <c r="WI51" s="21"/>
      <c r="WJ51" s="21"/>
      <c r="WK51" s="21"/>
      <c r="WL51" s="21"/>
      <c r="WM51" s="21"/>
      <c r="WN51" s="21"/>
      <c r="WO51" s="21"/>
      <c r="WP51" s="21"/>
      <c r="WQ51" s="21"/>
      <c r="WR51" s="21"/>
      <c r="WS51" s="21"/>
      <c r="WT51" s="21"/>
      <c r="WU51" s="21"/>
      <c r="WV51" s="21"/>
      <c r="WW51" s="21"/>
      <c r="WX51" s="21"/>
      <c r="WY51" s="21"/>
      <c r="WZ51" s="21"/>
      <c r="XA51" s="21"/>
      <c r="XB51" s="21"/>
      <c r="XC51" s="21"/>
      <c r="XD51" s="21"/>
      <c r="XE51" s="21"/>
      <c r="XF51" s="21"/>
      <c r="XG51" s="21"/>
      <c r="XH51" s="21"/>
      <c r="XI51" s="21"/>
      <c r="XJ51" s="21"/>
      <c r="XK51" s="21"/>
      <c r="XL51" s="21"/>
      <c r="XM51" s="21"/>
      <c r="XN51" s="21"/>
      <c r="XO51" s="21"/>
      <c r="XP51" s="21"/>
      <c r="XQ51" s="21"/>
      <c r="XR51" s="21"/>
      <c r="XS51" s="21"/>
      <c r="XT51" s="21"/>
      <c r="XU51" s="21"/>
      <c r="XV51" s="21"/>
      <c r="XW51" s="21"/>
      <c r="XX51" s="21"/>
      <c r="XY51" s="21"/>
      <c r="XZ51" s="21"/>
      <c r="YA51" s="21"/>
      <c r="YB51" s="21"/>
      <c r="YC51" s="21"/>
      <c r="YD51" s="21"/>
      <c r="YE51" s="21"/>
      <c r="YF51" s="21"/>
      <c r="YG51" s="21"/>
      <c r="YH51" s="21"/>
      <c r="YI51" s="21"/>
      <c r="YJ51" s="21"/>
      <c r="YK51" s="21"/>
      <c r="YL51" s="21"/>
      <c r="YM51" s="21"/>
      <c r="YN51" s="21"/>
      <c r="YO51" s="21"/>
      <c r="YP51" s="21"/>
      <c r="YQ51" s="21"/>
      <c r="YR51" s="21"/>
      <c r="YS51" s="21"/>
      <c r="YT51" s="21"/>
      <c r="YU51" s="21"/>
      <c r="YV51" s="21"/>
      <c r="YW51" s="21"/>
      <c r="YX51" s="21"/>
      <c r="YY51" s="21"/>
      <c r="YZ51" s="21"/>
      <c r="ZA51" s="21"/>
      <c r="ZB51" s="21"/>
      <c r="ZC51" s="21"/>
      <c r="ZD51" s="21"/>
      <c r="ZE51" s="21"/>
      <c r="ZF51" s="21"/>
      <c r="ZG51" s="21"/>
      <c r="ZH51" s="21"/>
      <c r="ZI51" s="21"/>
      <c r="ZJ51" s="21"/>
      <c r="ZK51" s="21"/>
      <c r="ZL51" s="21"/>
      <c r="ZM51" s="21"/>
      <c r="ZN51" s="21"/>
      <c r="ZO51" s="21"/>
      <c r="ZP51" s="21"/>
      <c r="ZQ51" s="21"/>
      <c r="ZR51" s="21"/>
      <c r="ZS51" s="21"/>
      <c r="ZT51" s="21"/>
      <c r="ZU51" s="21"/>
      <c r="ZV51" s="21"/>
      <c r="ZW51" s="21"/>
      <c r="ZX51" s="21"/>
      <c r="ZY51" s="21"/>
      <c r="ZZ51" s="21"/>
      <c r="AAA51" s="21"/>
      <c r="AAB51" s="21"/>
      <c r="AAC51" s="21"/>
      <c r="AAD51" s="21"/>
      <c r="AAE51" s="21"/>
      <c r="AAF51" s="21"/>
      <c r="AAG51" s="21"/>
      <c r="AAH51" s="21"/>
      <c r="AAI51" s="21"/>
      <c r="AAJ51" s="21"/>
      <c r="AAK51" s="21"/>
      <c r="AAL51" s="21"/>
      <c r="AAM51" s="21"/>
      <c r="AAN51" s="21"/>
      <c r="AAO51" s="21"/>
      <c r="AAP51" s="21"/>
      <c r="AAQ51" s="21"/>
      <c r="AAR51" s="21"/>
      <c r="AAS51" s="21"/>
      <c r="AAT51" s="21"/>
      <c r="AAU51" s="21"/>
      <c r="AAV51" s="21"/>
      <c r="AAW51" s="21"/>
      <c r="AAX51" s="21"/>
      <c r="AAY51" s="21"/>
      <c r="AAZ51" s="21"/>
      <c r="ABA51" s="21"/>
      <c r="ABB51" s="21"/>
      <c r="ABC51" s="21"/>
      <c r="ABD51" s="21"/>
      <c r="ABE51" s="21"/>
      <c r="ABF51" s="21"/>
      <c r="ABG51" s="21"/>
      <c r="ABH51" s="21"/>
      <c r="ABI51" s="21"/>
      <c r="ABJ51" s="21"/>
      <c r="ABK51" s="21"/>
      <c r="ABL51" s="21"/>
      <c r="ABM51" s="21"/>
      <c r="ABN51" s="21"/>
      <c r="ABO51" s="21"/>
      <c r="ABP51" s="21"/>
      <c r="ABQ51" s="21"/>
      <c r="ABR51" s="21"/>
      <c r="ABS51" s="21"/>
      <c r="ABT51" s="21"/>
      <c r="ABU51" s="21"/>
      <c r="ABV51" s="21"/>
      <c r="ABW51" s="21"/>
      <c r="ABX51" s="21"/>
      <c r="ABY51" s="21"/>
      <c r="ABZ51" s="21"/>
      <c r="ACA51" s="21"/>
      <c r="ACB51" s="21"/>
      <c r="ACC51" s="21"/>
      <c r="ACD51" s="21"/>
      <c r="ACE51" s="21"/>
      <c r="ACF51" s="21"/>
      <c r="ACG51" s="21"/>
      <c r="ACH51" s="21"/>
      <c r="ACI51" s="21"/>
      <c r="ACJ51" s="21"/>
      <c r="ACK51" s="21"/>
      <c r="ACL51" s="21"/>
      <c r="ACM51" s="21"/>
      <c r="ACN51" s="21"/>
      <c r="ACO51" s="21"/>
      <c r="ACP51" s="21"/>
      <c r="ACQ51" s="21"/>
      <c r="ACR51" s="21"/>
      <c r="ACS51" s="21"/>
      <c r="ACT51" s="21"/>
      <c r="ACU51" s="21"/>
      <c r="ACV51" s="21"/>
      <c r="ACW51" s="21"/>
      <c r="ACX51" s="21"/>
      <c r="ACY51" s="21"/>
      <c r="ACZ51" s="21"/>
      <c r="ADA51" s="21"/>
      <c r="ADB51" s="21"/>
      <c r="ADC51" s="21"/>
      <c r="ADD51" s="21"/>
      <c r="ADE51" s="21"/>
      <c r="ADF51" s="21"/>
      <c r="ADG51" s="21"/>
      <c r="ADH51" s="21"/>
      <c r="ADI51" s="21"/>
      <c r="ADJ51" s="21"/>
      <c r="ADK51" s="21"/>
      <c r="ADL51" s="21"/>
      <c r="ADM51" s="21"/>
      <c r="ADN51" s="21"/>
      <c r="ADO51" s="21"/>
      <c r="ADP51" s="21"/>
      <c r="ADQ51" s="21"/>
      <c r="ADR51" s="21"/>
      <c r="ADS51" s="21"/>
      <c r="ADT51" s="21"/>
      <c r="ADU51" s="21"/>
      <c r="ADV51" s="21"/>
      <c r="ADW51" s="21"/>
      <c r="ADX51" s="21"/>
      <c r="ADY51" s="21"/>
      <c r="ADZ51" s="21"/>
      <c r="AEA51" s="21"/>
      <c r="AEB51" s="21"/>
      <c r="AEC51" s="21"/>
      <c r="AED51" s="21"/>
      <c r="AEE51" s="21"/>
      <c r="AEF51" s="21"/>
      <c r="AEG51" s="21"/>
      <c r="AEH51" s="21"/>
      <c r="AEI51" s="21"/>
      <c r="AEJ51" s="21"/>
      <c r="AEK51" s="21"/>
      <c r="AEL51" s="21"/>
      <c r="AEM51" s="21"/>
      <c r="AEN51" s="21"/>
      <c r="AEO51" s="21"/>
      <c r="AEP51" s="21"/>
      <c r="AEQ51" s="21"/>
      <c r="AER51" s="21"/>
      <c r="AES51" s="21"/>
      <c r="AET51" s="21"/>
      <c r="AEU51" s="21"/>
      <c r="AEV51" s="21"/>
      <c r="AEW51" s="21"/>
      <c r="AEX51" s="21"/>
      <c r="AEY51" s="21"/>
      <c r="AEZ51" s="21"/>
      <c r="AFA51" s="21"/>
      <c r="AFB51" s="21"/>
      <c r="AFC51" s="21"/>
      <c r="AFD51" s="21"/>
      <c r="AFE51" s="21"/>
      <c r="AFF51" s="21"/>
      <c r="AFG51" s="21"/>
      <c r="AFH51" s="21"/>
      <c r="AFI51" s="21"/>
      <c r="AFJ51" s="21"/>
      <c r="AFK51" s="21"/>
      <c r="AFL51" s="21"/>
      <c r="AFM51" s="21"/>
      <c r="AFN51" s="21"/>
      <c r="AFO51" s="21"/>
      <c r="AFP51" s="21"/>
      <c r="AFQ51" s="21"/>
      <c r="AFR51" s="21"/>
      <c r="AFS51" s="21"/>
      <c r="AFT51" s="21"/>
      <c r="AFU51" s="21"/>
      <c r="AFV51" s="21"/>
      <c r="AFW51" s="21"/>
      <c r="AFX51" s="21"/>
      <c r="AFY51" s="21"/>
      <c r="AFZ51" s="21"/>
      <c r="AGA51" s="21"/>
      <c r="AGB51" s="21"/>
      <c r="AGC51" s="21"/>
      <c r="AGD51" s="21"/>
      <c r="AGE51" s="21"/>
      <c r="AGF51" s="21"/>
      <c r="AGG51" s="21"/>
      <c r="AGH51" s="21"/>
      <c r="AGI51" s="21"/>
      <c r="AGJ51" s="21"/>
      <c r="AGK51" s="21"/>
      <c r="AGL51" s="21"/>
      <c r="AGM51" s="21"/>
      <c r="AGN51" s="21"/>
      <c r="AGO51" s="21"/>
      <c r="AGP51" s="21"/>
      <c r="AGQ51" s="21"/>
      <c r="AGR51" s="21"/>
      <c r="AGS51" s="21"/>
      <c r="AGT51" s="21"/>
      <c r="AGU51" s="21"/>
      <c r="AGV51" s="21"/>
      <c r="AGW51" s="21"/>
      <c r="AGX51" s="21"/>
      <c r="AGY51" s="21"/>
      <c r="AGZ51" s="21"/>
      <c r="AHA51" s="21"/>
      <c r="AHB51" s="21"/>
      <c r="AHC51" s="21"/>
      <c r="AHD51" s="21"/>
      <c r="AHE51" s="21"/>
      <c r="AHF51" s="21"/>
      <c r="AHG51" s="21"/>
      <c r="AHH51" s="21"/>
      <c r="AHI51" s="21"/>
      <c r="AHJ51" s="21"/>
      <c r="AHK51" s="21"/>
      <c r="AHL51" s="21"/>
      <c r="AHM51" s="21"/>
      <c r="AHN51" s="21"/>
      <c r="AHO51" s="21"/>
      <c r="AHP51" s="21"/>
      <c r="AHQ51" s="21"/>
      <c r="AHR51" s="21"/>
      <c r="AHS51" s="21"/>
      <c r="AHT51" s="21"/>
      <c r="AHU51" s="21"/>
      <c r="AHV51" s="21"/>
      <c r="AHW51" s="21"/>
      <c r="AHX51" s="21"/>
      <c r="AHY51" s="21"/>
      <c r="AHZ51" s="21"/>
      <c r="AIA51" s="21"/>
      <c r="AIB51" s="21"/>
      <c r="AIC51" s="21"/>
      <c r="AID51" s="21"/>
      <c r="AIE51" s="21"/>
      <c r="AIF51" s="21"/>
      <c r="AIG51" s="21"/>
      <c r="AIH51" s="21"/>
      <c r="AII51" s="21"/>
      <c r="AIJ51" s="21"/>
      <c r="AIK51" s="21"/>
      <c r="AIL51" s="21"/>
      <c r="AIM51" s="21"/>
      <c r="AIN51" s="21"/>
      <c r="AIO51" s="21"/>
      <c r="AIP51" s="21"/>
      <c r="AIQ51" s="21"/>
      <c r="AIR51" s="21"/>
      <c r="AIS51" s="21"/>
      <c r="AIT51" s="21"/>
      <c r="AIU51" s="21"/>
      <c r="AIV51" s="21"/>
      <c r="AIW51" s="21"/>
      <c r="AIX51" s="21"/>
      <c r="AIY51" s="21"/>
      <c r="AIZ51" s="21"/>
      <c r="AJA51" s="21"/>
      <c r="AJB51" s="21"/>
      <c r="AJC51" s="21"/>
      <c r="AJD51" s="21"/>
      <c r="AJE51" s="21"/>
      <c r="AJF51" s="21"/>
      <c r="AJG51" s="21"/>
      <c r="AJH51" s="21"/>
      <c r="AJI51" s="21"/>
      <c r="AJJ51" s="21"/>
      <c r="AJK51" s="21"/>
      <c r="AJL51" s="21"/>
      <c r="AJM51" s="21"/>
      <c r="AJN51" s="21"/>
      <c r="AJO51" s="21"/>
      <c r="AJP51" s="21"/>
      <c r="AJQ51" s="21"/>
      <c r="AJR51" s="21"/>
      <c r="AJS51" s="21"/>
      <c r="AJT51" s="21"/>
      <c r="AJU51" s="21"/>
      <c r="AJV51" s="21"/>
      <c r="AJW51" s="21"/>
      <c r="AJX51" s="21"/>
      <c r="AJY51" s="21"/>
      <c r="AJZ51" s="21"/>
      <c r="AKA51" s="21"/>
      <c r="AKB51" s="21"/>
      <c r="AKC51" s="21"/>
      <c r="AKD51" s="21"/>
      <c r="AKE51" s="21"/>
      <c r="AKF51" s="21"/>
      <c r="AKG51" s="21"/>
      <c r="AKH51" s="21"/>
      <c r="AKI51" s="21"/>
      <c r="AKJ51" s="21"/>
      <c r="AKK51" s="21"/>
      <c r="AKL51" s="21"/>
      <c r="AKM51" s="21"/>
      <c r="AKN51" s="21"/>
      <c r="AKO51" s="21"/>
      <c r="AKP51" s="21"/>
      <c r="AKQ51" s="21"/>
      <c r="AKR51" s="21"/>
      <c r="AKS51" s="21"/>
      <c r="AKT51" s="21"/>
      <c r="AKU51" s="21"/>
      <c r="AKV51" s="21"/>
      <c r="AKW51" s="21"/>
      <c r="AKX51" s="21"/>
      <c r="AKY51" s="21"/>
      <c r="AKZ51" s="21"/>
      <c r="ALA51" s="21"/>
      <c r="ALB51" s="21"/>
      <c r="ALC51" s="21"/>
      <c r="ALD51" s="21"/>
      <c r="ALE51" s="21"/>
      <c r="ALF51" s="21"/>
      <c r="ALG51" s="21"/>
      <c r="ALH51" s="21"/>
      <c r="ALI51" s="21"/>
      <c r="ALJ51" s="21"/>
      <c r="ALK51" s="21"/>
      <c r="ALL51" s="21"/>
      <c r="ALM51" s="21"/>
      <c r="ALN51" s="21"/>
      <c r="ALO51" s="21"/>
      <c r="ALP51" s="21"/>
      <c r="ALQ51" s="21"/>
      <c r="ALR51" s="21"/>
      <c r="ALS51" s="21"/>
      <c r="ALT51" s="21"/>
      <c r="ALU51" s="21"/>
      <c r="ALV51" s="21"/>
      <c r="ALW51" s="21"/>
      <c r="ALX51" s="21"/>
      <c r="ALY51" s="21"/>
      <c r="ALZ51" s="21"/>
      <c r="AMA51" s="21"/>
      <c r="AMB51" s="21"/>
      <c r="AMC51" s="21"/>
      <c r="AMD51" s="21"/>
      <c r="AME51" s="21"/>
      <c r="AMF51" s="21"/>
      <c r="AMG51" s="21"/>
      <c r="AMH51" s="21"/>
      <c r="AMI51" s="21"/>
      <c r="AMJ51" s="21"/>
      <c r="AMK51" s="21"/>
      <c r="AML51" s="21"/>
      <c r="AMM51" s="21"/>
      <c r="AMN51" s="21"/>
      <c r="AMO51" s="21"/>
      <c r="AMP51" s="21"/>
      <c r="AMQ51" s="21"/>
      <c r="AMR51" s="21"/>
      <c r="AMS51" s="21"/>
      <c r="AMT51" s="21"/>
      <c r="AMU51" s="21"/>
      <c r="AMV51" s="21"/>
      <c r="AMW51" s="21"/>
      <c r="AMX51" s="21"/>
      <c r="AMY51" s="21"/>
      <c r="AMZ51" s="21"/>
      <c r="ANA51" s="21"/>
      <c r="ANB51" s="21"/>
      <c r="ANC51" s="21"/>
      <c r="AND51" s="21"/>
      <c r="ANE51" s="21"/>
      <c r="ANF51" s="21"/>
      <c r="ANG51" s="21"/>
      <c r="ANH51" s="21"/>
      <c r="ANI51" s="21"/>
      <c r="ANJ51" s="21"/>
      <c r="ANK51" s="21"/>
      <c r="ANL51" s="21"/>
      <c r="ANM51" s="21"/>
      <c r="ANN51" s="21"/>
      <c r="ANO51" s="21"/>
      <c r="ANP51" s="21"/>
      <c r="ANQ51" s="21"/>
      <c r="ANR51" s="21"/>
      <c r="ANS51" s="21"/>
      <c r="ANT51" s="21"/>
      <c r="ANU51" s="21"/>
      <c r="ANV51" s="21"/>
      <c r="ANW51" s="21"/>
      <c r="ANX51" s="21"/>
      <c r="ANY51" s="21"/>
      <c r="ANZ51" s="21"/>
      <c r="AOA51" s="21"/>
      <c r="AOB51" s="21"/>
      <c r="AOC51" s="21"/>
      <c r="AOD51" s="21"/>
      <c r="AOE51" s="21"/>
      <c r="AOF51" s="21"/>
      <c r="AOG51" s="21"/>
      <c r="AOH51" s="21"/>
      <c r="AOI51" s="21"/>
      <c r="AOJ51" s="21"/>
      <c r="AOK51" s="21"/>
      <c r="AOL51" s="21"/>
      <c r="AOM51" s="21"/>
      <c r="AON51" s="21"/>
      <c r="AOO51" s="21"/>
      <c r="AOP51" s="21"/>
      <c r="AOQ51" s="21"/>
      <c r="AOR51" s="21"/>
      <c r="AOS51" s="21"/>
      <c r="AOT51" s="21"/>
      <c r="AOU51" s="21"/>
      <c r="AOV51" s="21"/>
      <c r="AOW51" s="21"/>
      <c r="AOX51" s="21"/>
      <c r="AOY51" s="21"/>
      <c r="AOZ51" s="21"/>
      <c r="APA51" s="21"/>
      <c r="APB51" s="21"/>
      <c r="APC51" s="21"/>
      <c r="APD51" s="21"/>
      <c r="APE51" s="21"/>
      <c r="APF51" s="21"/>
      <c r="APG51" s="21"/>
      <c r="APH51" s="21"/>
      <c r="API51" s="21"/>
      <c r="APJ51" s="21"/>
      <c r="APK51" s="21"/>
      <c r="APL51" s="21"/>
      <c r="APM51" s="21"/>
      <c r="APN51" s="21"/>
      <c r="APO51" s="21"/>
      <c r="APP51" s="21"/>
      <c r="APQ51" s="21"/>
      <c r="APR51" s="21"/>
      <c r="APS51" s="21"/>
      <c r="APT51" s="21"/>
      <c r="APU51" s="21"/>
      <c r="APV51" s="21"/>
      <c r="APW51" s="21"/>
      <c r="APX51" s="21"/>
      <c r="APY51" s="21"/>
      <c r="APZ51" s="21"/>
      <c r="AQA51" s="21"/>
      <c r="AQB51" s="21"/>
      <c r="AQC51" s="21"/>
      <c r="AQD51" s="21"/>
      <c r="AQE51" s="21"/>
      <c r="AQF51" s="21"/>
      <c r="AQG51" s="21"/>
      <c r="AQH51" s="21"/>
      <c r="AQI51" s="21"/>
      <c r="AQJ51" s="21"/>
      <c r="AQK51" s="21"/>
      <c r="AQL51" s="21"/>
      <c r="AQM51" s="21"/>
      <c r="AQN51" s="21"/>
      <c r="AQO51" s="21"/>
      <c r="AQP51" s="21"/>
      <c r="AQQ51" s="21"/>
      <c r="AQR51" s="21"/>
      <c r="AQS51" s="21"/>
      <c r="AQT51" s="21"/>
      <c r="AQU51" s="21"/>
      <c r="AQV51" s="21"/>
      <c r="AQW51" s="21"/>
      <c r="AQX51" s="21"/>
      <c r="AQY51" s="21"/>
      <c r="AQZ51" s="21"/>
      <c r="ARA51" s="21"/>
      <c r="ARB51" s="21"/>
      <c r="ARC51" s="21"/>
      <c r="ARD51" s="21"/>
      <c r="ARE51" s="21"/>
      <c r="ARF51" s="21"/>
      <c r="ARG51" s="21"/>
      <c r="ARH51" s="21"/>
      <c r="ARI51" s="21"/>
      <c r="ARJ51" s="21"/>
      <c r="ARK51" s="21"/>
      <c r="ARL51" s="21"/>
      <c r="ARM51" s="21"/>
      <c r="ARN51" s="21"/>
      <c r="ARO51" s="21"/>
      <c r="ARP51" s="21"/>
      <c r="ARQ51" s="21"/>
      <c r="ARR51" s="21"/>
      <c r="ARS51" s="21"/>
      <c r="ART51" s="21"/>
      <c r="ARU51" s="21"/>
      <c r="ARV51" s="21"/>
      <c r="ARW51" s="21"/>
      <c r="ARX51" s="21"/>
      <c r="ARY51" s="21"/>
      <c r="ARZ51" s="21"/>
      <c r="ASA51" s="21"/>
      <c r="ASB51" s="21"/>
      <c r="ASC51" s="21"/>
      <c r="ASD51" s="21"/>
      <c r="ASE51" s="21"/>
      <c r="ASF51" s="21"/>
      <c r="ASG51" s="21"/>
      <c r="ASH51" s="21"/>
      <c r="ASI51" s="21"/>
      <c r="ASJ51" s="21"/>
      <c r="ASK51" s="21"/>
      <c r="ASL51" s="21"/>
      <c r="ASM51" s="21"/>
      <c r="ASN51" s="21"/>
      <c r="ASO51" s="21"/>
      <c r="ASP51" s="21"/>
      <c r="ASQ51" s="21"/>
      <c r="ASR51" s="21"/>
      <c r="ASS51" s="21"/>
      <c r="AST51" s="21"/>
      <c r="ASU51" s="21"/>
      <c r="ASV51" s="21"/>
      <c r="ASW51" s="21"/>
      <c r="ASX51" s="21"/>
      <c r="ASY51" s="21"/>
      <c r="ASZ51" s="21"/>
      <c r="ATA51" s="21"/>
      <c r="ATB51" s="21"/>
      <c r="ATC51" s="21"/>
      <c r="ATD51" s="21"/>
      <c r="ATE51" s="21"/>
      <c r="ATF51" s="21"/>
      <c r="ATG51" s="21"/>
      <c r="ATH51" s="21"/>
      <c r="ATI51" s="21"/>
      <c r="ATJ51" s="21"/>
      <c r="ATK51" s="21"/>
      <c r="ATL51" s="21"/>
      <c r="ATM51" s="21"/>
      <c r="ATN51" s="21"/>
      <c r="ATO51" s="21"/>
      <c r="ATP51" s="21"/>
      <c r="ATQ51" s="21"/>
      <c r="ATR51" s="21"/>
      <c r="ATS51" s="21"/>
      <c r="ATT51" s="21"/>
      <c r="ATU51" s="21"/>
      <c r="ATV51" s="21"/>
      <c r="ATW51" s="21"/>
      <c r="ATX51" s="21"/>
      <c r="ATY51" s="21"/>
      <c r="ATZ51" s="21"/>
      <c r="AUA51" s="21"/>
      <c r="AUB51" s="21"/>
      <c r="AUC51" s="21"/>
      <c r="AUD51" s="21"/>
      <c r="AUE51" s="21"/>
      <c r="AUF51" s="21"/>
      <c r="AUG51" s="21"/>
      <c r="AUH51" s="21"/>
      <c r="AUI51" s="21"/>
      <c r="AUJ51" s="21"/>
      <c r="AUK51" s="21"/>
      <c r="AUL51" s="21"/>
      <c r="AUM51" s="21"/>
      <c r="AUN51" s="21"/>
      <c r="AUO51" s="21"/>
      <c r="AUP51" s="21"/>
      <c r="AUQ51" s="21"/>
      <c r="AUR51" s="21"/>
      <c r="AUS51" s="21"/>
      <c r="AUT51" s="21"/>
      <c r="AUU51" s="21"/>
      <c r="AUV51" s="21"/>
      <c r="AUW51" s="21"/>
      <c r="AUX51" s="21"/>
      <c r="AUY51" s="21"/>
      <c r="AUZ51" s="21"/>
      <c r="AVA51" s="21"/>
      <c r="AVB51" s="21"/>
      <c r="AVC51" s="21"/>
      <c r="AVD51" s="21"/>
      <c r="AVE51" s="21"/>
      <c r="AVF51" s="21"/>
      <c r="AVG51" s="21"/>
      <c r="AVH51" s="21"/>
      <c r="AVI51" s="21"/>
      <c r="AVJ51" s="21"/>
      <c r="AVK51" s="21"/>
      <c r="AVL51" s="21"/>
      <c r="AVM51" s="21"/>
      <c r="AVN51" s="21"/>
      <c r="AVO51" s="21"/>
      <c r="AVP51" s="21"/>
      <c r="AVQ51" s="21"/>
      <c r="AVR51" s="21"/>
      <c r="AVS51" s="21"/>
      <c r="AVT51" s="21"/>
      <c r="AVU51" s="21"/>
      <c r="AVV51" s="21"/>
      <c r="AVW51" s="21"/>
      <c r="AVX51" s="21"/>
      <c r="AVY51" s="21"/>
      <c r="AVZ51" s="21"/>
      <c r="AWA51" s="21"/>
      <c r="AWB51" s="21"/>
      <c r="AWC51" s="21"/>
      <c r="AWD51" s="21"/>
      <c r="AWE51" s="21"/>
      <c r="AWF51" s="21"/>
      <c r="AWG51" s="21"/>
      <c r="AWH51" s="21"/>
      <c r="AWI51" s="21"/>
      <c r="AWJ51" s="21"/>
      <c r="AWK51" s="21"/>
      <c r="AWL51" s="21"/>
      <c r="AWM51" s="21"/>
      <c r="AWN51" s="21"/>
      <c r="AWO51" s="21"/>
      <c r="AWP51" s="21"/>
      <c r="AWQ51" s="21"/>
      <c r="AWR51" s="21"/>
      <c r="AWS51" s="21"/>
      <c r="AWT51" s="21"/>
      <c r="AWU51" s="21"/>
      <c r="AWV51" s="21"/>
      <c r="AWW51" s="21"/>
      <c r="AWX51" s="21"/>
      <c r="AWY51" s="21"/>
      <c r="AWZ51" s="21"/>
      <c r="AXA51" s="21"/>
      <c r="AXB51" s="21"/>
      <c r="AXC51" s="21"/>
      <c r="AXD51" s="21"/>
      <c r="AXE51" s="21"/>
      <c r="AXF51" s="21"/>
      <c r="AXG51" s="21"/>
      <c r="AXH51" s="21"/>
      <c r="AXI51" s="21"/>
      <c r="AXJ51" s="21"/>
      <c r="AXK51" s="21"/>
      <c r="AXL51" s="21"/>
      <c r="AXM51" s="21"/>
      <c r="AXN51" s="21"/>
      <c r="AXO51" s="21"/>
      <c r="AXP51" s="21"/>
      <c r="AXQ51" s="21"/>
      <c r="AXR51" s="21"/>
      <c r="AXS51" s="21"/>
      <c r="AXT51" s="21"/>
      <c r="AXU51" s="21"/>
      <c r="AXV51" s="21"/>
      <c r="AXW51" s="21"/>
      <c r="AXX51" s="21"/>
      <c r="AXY51" s="21"/>
      <c r="AXZ51" s="21"/>
      <c r="AYA51" s="21"/>
      <c r="AYB51" s="21"/>
      <c r="AYC51" s="21"/>
      <c r="AYD51" s="21"/>
      <c r="AYE51" s="21"/>
      <c r="AYF51" s="21"/>
      <c r="AYG51" s="21"/>
      <c r="AYH51" s="21"/>
      <c r="AYI51" s="21"/>
      <c r="AYJ51" s="21"/>
      <c r="AYK51" s="21"/>
      <c r="AYL51" s="21"/>
      <c r="AYM51" s="21"/>
      <c r="AYN51" s="21"/>
      <c r="AYO51" s="21"/>
      <c r="AYP51" s="21"/>
      <c r="AYQ51" s="21"/>
      <c r="AYR51" s="21"/>
      <c r="AYS51" s="21"/>
      <c r="AYT51" s="21"/>
      <c r="AYU51" s="21"/>
      <c r="AYV51" s="21"/>
      <c r="AYW51" s="21"/>
      <c r="AYX51" s="21"/>
      <c r="AYY51" s="21"/>
      <c r="AYZ51" s="21"/>
      <c r="AZA51" s="21"/>
      <c r="AZB51" s="21"/>
      <c r="AZC51" s="21"/>
      <c r="AZD51" s="21"/>
      <c r="AZE51" s="21"/>
      <c r="AZF51" s="21"/>
      <c r="AZG51" s="21"/>
      <c r="AZH51" s="21"/>
      <c r="AZI51" s="21"/>
      <c r="AZJ51" s="21"/>
      <c r="AZK51" s="21"/>
      <c r="AZL51" s="21"/>
      <c r="AZM51" s="21"/>
      <c r="AZN51" s="21"/>
      <c r="AZO51" s="21"/>
      <c r="AZP51" s="21"/>
      <c r="AZQ51" s="21"/>
      <c r="AZR51" s="21"/>
      <c r="AZS51" s="21"/>
      <c r="AZT51" s="21"/>
      <c r="AZU51" s="21"/>
      <c r="AZV51" s="21"/>
      <c r="AZW51" s="21"/>
      <c r="AZX51" s="21"/>
      <c r="AZY51" s="21"/>
      <c r="AZZ51" s="21"/>
      <c r="BAA51" s="21"/>
      <c r="BAB51" s="21"/>
      <c r="BAC51" s="21"/>
      <c r="BAD51" s="21"/>
      <c r="BAE51" s="21"/>
      <c r="BAF51" s="21"/>
      <c r="BAG51" s="21"/>
      <c r="BAH51" s="21"/>
      <c r="BAI51" s="21"/>
      <c r="BAJ51" s="21"/>
      <c r="BAK51" s="21"/>
      <c r="BAL51" s="21"/>
      <c r="BAM51" s="21"/>
      <c r="BAN51" s="21"/>
      <c r="BAO51" s="21"/>
      <c r="BAP51" s="21"/>
      <c r="BAQ51" s="21"/>
      <c r="BAR51" s="21"/>
      <c r="BAS51" s="21"/>
      <c r="BAT51" s="21"/>
      <c r="BAU51" s="21"/>
      <c r="BAV51" s="21"/>
      <c r="BAW51" s="21"/>
      <c r="BAX51" s="21"/>
      <c r="BAY51" s="21"/>
      <c r="BAZ51" s="21"/>
      <c r="BBA51" s="21"/>
      <c r="BBB51" s="21"/>
      <c r="BBC51" s="21"/>
      <c r="BBD51" s="21"/>
      <c r="BBE51" s="21"/>
      <c r="BBF51" s="21"/>
      <c r="BBG51" s="21"/>
      <c r="BBH51" s="21"/>
      <c r="BBI51" s="21"/>
      <c r="BBJ51" s="21"/>
      <c r="BBK51" s="21"/>
      <c r="BBL51" s="21"/>
      <c r="BBM51" s="21"/>
      <c r="BBN51" s="21"/>
      <c r="BBO51" s="21"/>
      <c r="BBP51" s="21"/>
      <c r="BBQ51" s="21"/>
      <c r="BBR51" s="21"/>
      <c r="BBS51" s="21"/>
      <c r="BBT51" s="21"/>
      <c r="BBU51" s="21"/>
      <c r="BBV51" s="21"/>
      <c r="BBW51" s="21"/>
      <c r="BBX51" s="21"/>
      <c r="BBY51" s="21"/>
      <c r="BBZ51" s="21"/>
      <c r="BCA51" s="21"/>
      <c r="BCB51" s="21"/>
      <c r="BCC51" s="21"/>
      <c r="BCD51" s="21"/>
      <c r="BCE51" s="21"/>
      <c r="BCF51" s="21"/>
      <c r="BCG51" s="21"/>
      <c r="BCH51" s="21"/>
      <c r="BCI51" s="21"/>
      <c r="BCJ51" s="21"/>
      <c r="BCK51" s="21"/>
      <c r="BCL51" s="21"/>
      <c r="BCM51" s="21"/>
      <c r="BCN51" s="21"/>
      <c r="BCO51" s="21"/>
      <c r="BCP51" s="21"/>
      <c r="BCQ51" s="21"/>
      <c r="BCR51" s="21"/>
      <c r="BCS51" s="21"/>
      <c r="BCT51" s="21"/>
      <c r="BCU51" s="21"/>
      <c r="BCV51" s="21"/>
      <c r="BCW51" s="21"/>
      <c r="BCX51" s="21"/>
      <c r="BCY51" s="21"/>
      <c r="BCZ51" s="21"/>
      <c r="BDA51" s="21"/>
      <c r="BDB51" s="21"/>
      <c r="BDC51" s="21"/>
      <c r="BDD51" s="21"/>
      <c r="BDE51" s="21"/>
      <c r="BDF51" s="21"/>
      <c r="BDG51" s="21"/>
      <c r="BDH51" s="21"/>
      <c r="BDI51" s="21"/>
      <c r="BDJ51" s="21"/>
      <c r="BDK51" s="21"/>
      <c r="BDL51" s="21"/>
      <c r="BDM51" s="21"/>
      <c r="BDN51" s="21"/>
      <c r="BDO51" s="21"/>
      <c r="BDP51" s="21"/>
      <c r="BDQ51" s="21"/>
      <c r="BDR51" s="21"/>
      <c r="BDS51" s="21"/>
      <c r="BDT51" s="21"/>
      <c r="BDU51" s="21"/>
      <c r="BDV51" s="21"/>
      <c r="BDW51" s="21"/>
      <c r="BDX51" s="21"/>
      <c r="BDY51" s="21"/>
      <c r="BDZ51" s="21"/>
      <c r="BEA51" s="21"/>
      <c r="BEB51" s="21"/>
      <c r="BEC51" s="21"/>
      <c r="BED51" s="21"/>
      <c r="BEE51" s="21"/>
      <c r="BEF51" s="21"/>
      <c r="BEG51" s="21"/>
      <c r="BEH51" s="21"/>
      <c r="BEI51" s="21"/>
      <c r="BEJ51" s="21"/>
      <c r="BEK51" s="21"/>
      <c r="BEL51" s="21"/>
      <c r="BEM51" s="21"/>
      <c r="BEN51" s="21"/>
      <c r="BEO51" s="21"/>
      <c r="BEP51" s="21"/>
      <c r="BEQ51" s="21"/>
      <c r="BER51" s="21"/>
      <c r="BES51" s="21"/>
      <c r="BET51" s="21"/>
      <c r="BEU51" s="21"/>
      <c r="BEV51" s="21"/>
      <c r="BEW51" s="21"/>
      <c r="BEX51" s="21"/>
      <c r="BEY51" s="21"/>
      <c r="BEZ51" s="21"/>
      <c r="BFA51" s="21"/>
      <c r="BFB51" s="21"/>
      <c r="BFC51" s="21"/>
      <c r="BFD51" s="21"/>
      <c r="BFE51" s="21"/>
      <c r="BFF51" s="21"/>
      <c r="BFG51" s="21"/>
      <c r="BFH51" s="21"/>
      <c r="BFI51" s="21"/>
      <c r="BFJ51" s="21"/>
      <c r="BFK51" s="21"/>
      <c r="BFL51" s="21"/>
      <c r="BFM51" s="21"/>
      <c r="BFN51" s="21"/>
      <c r="BFO51" s="21"/>
      <c r="BFP51" s="21"/>
      <c r="BFQ51" s="21"/>
      <c r="BFR51" s="21"/>
      <c r="BFS51" s="21"/>
      <c r="BFT51" s="21"/>
      <c r="BFU51" s="21"/>
      <c r="BFV51" s="21"/>
      <c r="BFW51" s="21"/>
      <c r="BFX51" s="21"/>
      <c r="BFY51" s="21"/>
      <c r="BFZ51" s="21"/>
      <c r="BGA51" s="21"/>
      <c r="BGB51" s="21"/>
      <c r="BGC51" s="21"/>
      <c r="BGD51" s="21"/>
      <c r="BGE51" s="21"/>
      <c r="BGF51" s="21"/>
      <c r="BGG51" s="21"/>
      <c r="BGH51" s="21"/>
      <c r="BGI51" s="21"/>
      <c r="BGJ51" s="21"/>
      <c r="BGK51" s="21"/>
      <c r="BGL51" s="21"/>
      <c r="BGM51" s="21"/>
      <c r="BGN51" s="21"/>
      <c r="BGO51" s="21"/>
      <c r="BGP51" s="21"/>
      <c r="BGQ51" s="21"/>
      <c r="BGR51" s="21"/>
      <c r="BGS51" s="21"/>
      <c r="BGT51" s="21"/>
      <c r="BGU51" s="21"/>
      <c r="BGV51" s="21"/>
      <c r="BGW51" s="21"/>
      <c r="BGX51" s="21"/>
      <c r="BGY51" s="21"/>
      <c r="BGZ51" s="21"/>
      <c r="BHA51" s="21"/>
      <c r="BHB51" s="21"/>
      <c r="BHC51" s="21"/>
      <c r="BHD51" s="21"/>
      <c r="BHE51" s="21"/>
      <c r="BHF51" s="21"/>
      <c r="BHG51" s="21"/>
      <c r="BHH51" s="21"/>
      <c r="BHI51" s="21"/>
      <c r="BHJ51" s="21"/>
      <c r="BHK51" s="21"/>
      <c r="BHL51" s="21"/>
      <c r="BHM51" s="21"/>
      <c r="BHN51" s="21"/>
      <c r="BHO51" s="21"/>
      <c r="BHP51" s="21"/>
      <c r="BHQ51" s="21"/>
      <c r="BHR51" s="21"/>
      <c r="BHS51" s="21"/>
      <c r="BHT51" s="21"/>
      <c r="BHU51" s="21"/>
      <c r="BHV51" s="21"/>
      <c r="BHW51" s="21"/>
      <c r="BHX51" s="21"/>
      <c r="BHY51" s="21"/>
      <c r="BHZ51" s="21"/>
      <c r="BIA51" s="21"/>
      <c r="BIB51" s="21"/>
      <c r="BIC51" s="21"/>
      <c r="BID51" s="21"/>
      <c r="BIE51" s="21"/>
      <c r="BIF51" s="21"/>
      <c r="BIG51" s="21"/>
      <c r="BIH51" s="21"/>
      <c r="BII51" s="21"/>
      <c r="BIJ51" s="21"/>
      <c r="BIK51" s="21"/>
      <c r="BIL51" s="21"/>
      <c r="BIM51" s="21"/>
      <c r="BIN51" s="21"/>
      <c r="BIO51" s="21"/>
      <c r="BIP51" s="21"/>
      <c r="BIQ51" s="21"/>
      <c r="BIR51" s="21"/>
      <c r="BIS51" s="21"/>
      <c r="BIT51" s="21"/>
      <c r="BIU51" s="21"/>
      <c r="BIV51" s="21"/>
      <c r="BIW51" s="21"/>
      <c r="BIX51" s="21"/>
      <c r="BIY51" s="21"/>
      <c r="BIZ51" s="21"/>
      <c r="BJA51" s="21"/>
      <c r="BJB51" s="21"/>
      <c r="BJC51" s="21"/>
      <c r="BJD51" s="21"/>
      <c r="BJE51" s="21"/>
      <c r="BJF51" s="21"/>
      <c r="BJG51" s="21"/>
      <c r="BJH51" s="21"/>
      <c r="BJI51" s="21"/>
      <c r="BJJ51" s="21"/>
      <c r="BJK51" s="21"/>
      <c r="BJL51" s="21"/>
      <c r="BJM51" s="21"/>
      <c r="BJN51" s="21"/>
      <c r="BJO51" s="21"/>
      <c r="BJP51" s="21"/>
      <c r="BJQ51" s="21"/>
      <c r="BJR51" s="21"/>
      <c r="BJS51" s="21"/>
      <c r="BJT51" s="21"/>
      <c r="BJU51" s="21"/>
      <c r="BJV51" s="21"/>
      <c r="BJW51" s="21"/>
      <c r="BJX51" s="21"/>
      <c r="BJY51" s="21"/>
      <c r="BJZ51" s="21"/>
      <c r="BKA51" s="21"/>
      <c r="BKB51" s="21"/>
      <c r="BKC51" s="21"/>
      <c r="BKD51" s="21"/>
      <c r="BKE51" s="21"/>
      <c r="BKF51" s="21"/>
      <c r="BKG51" s="21"/>
      <c r="BKH51" s="21"/>
      <c r="BKI51" s="21"/>
      <c r="BKJ51" s="21"/>
      <c r="BKK51" s="21"/>
      <c r="BKL51" s="21"/>
      <c r="BKM51" s="21"/>
      <c r="BKN51" s="21"/>
      <c r="BKO51" s="21"/>
      <c r="BKP51" s="21"/>
      <c r="BKQ51" s="21"/>
      <c r="BKR51" s="21"/>
      <c r="BKS51" s="21"/>
      <c r="BKT51" s="21"/>
      <c r="BKU51" s="21"/>
      <c r="BKV51" s="21"/>
      <c r="BKW51" s="21"/>
      <c r="BKX51" s="21"/>
      <c r="BKY51" s="21"/>
      <c r="BKZ51" s="21"/>
      <c r="BLA51" s="21"/>
      <c r="BLB51" s="21"/>
      <c r="BLC51" s="21"/>
      <c r="BLD51" s="21"/>
      <c r="BLE51" s="21"/>
      <c r="BLF51" s="21"/>
      <c r="BLG51" s="21"/>
      <c r="BLH51" s="21"/>
      <c r="BLI51" s="21"/>
      <c r="BLJ51" s="21"/>
      <c r="BLK51" s="21"/>
      <c r="BLL51" s="21"/>
      <c r="BLM51" s="21"/>
      <c r="BLN51" s="21"/>
      <c r="BLO51" s="21"/>
      <c r="BLP51" s="21"/>
      <c r="BLQ51" s="21"/>
      <c r="BLR51" s="21"/>
      <c r="BLS51" s="21"/>
      <c r="BLT51" s="21"/>
      <c r="BLU51" s="21"/>
      <c r="BLV51" s="21"/>
      <c r="BLW51" s="21"/>
      <c r="BLX51" s="21"/>
      <c r="BLY51" s="21"/>
      <c r="BLZ51" s="21"/>
      <c r="BMA51" s="21"/>
      <c r="BMB51" s="21"/>
      <c r="BMC51" s="21"/>
      <c r="BMD51" s="21"/>
      <c r="BME51" s="21"/>
      <c r="BMF51" s="21"/>
      <c r="BMG51" s="21"/>
      <c r="BMH51" s="21"/>
      <c r="BMI51" s="21"/>
      <c r="BMJ51" s="21"/>
      <c r="BMK51" s="21"/>
      <c r="BML51" s="21"/>
      <c r="BMM51" s="21"/>
      <c r="BMN51" s="21"/>
      <c r="BMO51" s="21"/>
      <c r="BMP51" s="21"/>
      <c r="BMQ51" s="21"/>
      <c r="BMR51" s="21"/>
      <c r="BMS51" s="21"/>
      <c r="BMT51" s="21"/>
      <c r="BMU51" s="21"/>
      <c r="BMV51" s="21"/>
      <c r="BMW51" s="21"/>
      <c r="BMX51" s="21"/>
      <c r="BMY51" s="21"/>
      <c r="BMZ51" s="21"/>
      <c r="BNA51" s="21"/>
      <c r="BNB51" s="21"/>
      <c r="BNC51" s="21"/>
      <c r="BND51" s="21"/>
      <c r="BNE51" s="21"/>
      <c r="BNF51" s="21"/>
      <c r="BNG51" s="21"/>
      <c r="BNH51" s="21"/>
      <c r="BNI51" s="21"/>
      <c r="BNJ51" s="21"/>
      <c r="BNK51" s="21"/>
      <c r="BNL51" s="21"/>
      <c r="BNM51" s="21"/>
      <c r="BNN51" s="21"/>
      <c r="BNO51" s="21"/>
      <c r="BNP51" s="21"/>
      <c r="BNQ51" s="21"/>
      <c r="BNR51" s="21"/>
      <c r="BNS51" s="21"/>
      <c r="BNT51" s="21"/>
      <c r="BNU51" s="21"/>
      <c r="BNV51" s="21"/>
      <c r="BNW51" s="21"/>
      <c r="BNX51" s="21"/>
      <c r="BNY51" s="21"/>
      <c r="BNZ51" s="21"/>
      <c r="BOA51" s="21"/>
      <c r="BOB51" s="21"/>
      <c r="BOC51" s="21"/>
      <c r="BOD51" s="21"/>
      <c r="BOE51" s="21"/>
      <c r="BOF51" s="21"/>
      <c r="BOG51" s="21"/>
      <c r="BOH51" s="21"/>
      <c r="BOI51" s="21"/>
      <c r="BOJ51" s="21"/>
      <c r="BOK51" s="21"/>
      <c r="BOL51" s="21"/>
      <c r="BOM51" s="21"/>
      <c r="BON51" s="21"/>
      <c r="BOO51" s="21"/>
      <c r="BOP51" s="21"/>
      <c r="BOQ51" s="21"/>
      <c r="BOR51" s="21"/>
      <c r="BOS51" s="21"/>
      <c r="BOT51" s="21"/>
      <c r="BOU51" s="21"/>
      <c r="BOV51" s="21"/>
      <c r="BOW51" s="21"/>
      <c r="BOX51" s="21"/>
      <c r="BOY51" s="21"/>
      <c r="BOZ51" s="21"/>
      <c r="BPA51" s="21"/>
      <c r="BPB51" s="21"/>
      <c r="BPC51" s="21"/>
      <c r="BPD51" s="21"/>
      <c r="BPE51" s="21"/>
      <c r="BPF51" s="21"/>
      <c r="BPG51" s="21"/>
      <c r="BPH51" s="21"/>
      <c r="BPI51" s="21"/>
      <c r="BPJ51" s="21"/>
      <c r="BPK51" s="21"/>
      <c r="BPL51" s="21"/>
      <c r="BPM51" s="21"/>
      <c r="BPN51" s="21"/>
      <c r="BPO51" s="21"/>
      <c r="BPP51" s="21"/>
      <c r="BPQ51" s="21"/>
      <c r="BPR51" s="21"/>
      <c r="BPS51" s="21"/>
      <c r="BPT51" s="21"/>
      <c r="BPU51" s="21"/>
      <c r="BPV51" s="21"/>
      <c r="BPW51" s="21"/>
      <c r="BPX51" s="21"/>
      <c r="BPY51" s="21"/>
      <c r="BPZ51" s="21"/>
      <c r="BQA51" s="21"/>
      <c r="BQB51" s="21"/>
      <c r="BQC51" s="21"/>
      <c r="BQD51" s="21"/>
      <c r="BQE51" s="21"/>
      <c r="BQF51" s="21"/>
      <c r="BQG51" s="21"/>
      <c r="BQH51" s="21"/>
      <c r="BQI51" s="21"/>
      <c r="BQJ51" s="21"/>
      <c r="BQK51" s="21"/>
      <c r="BQL51" s="21"/>
      <c r="BQM51" s="21"/>
      <c r="BQN51" s="21"/>
      <c r="BQO51" s="21"/>
      <c r="BQP51" s="21"/>
      <c r="BQQ51" s="21"/>
      <c r="BQR51" s="21"/>
      <c r="BQS51" s="21"/>
      <c r="BQT51" s="21"/>
      <c r="BQU51" s="21"/>
      <c r="BQV51" s="21"/>
      <c r="BQW51" s="21"/>
      <c r="BQX51" s="21"/>
      <c r="BQY51" s="21"/>
      <c r="BQZ51" s="21"/>
      <c r="BRA51" s="21"/>
      <c r="BRB51" s="21"/>
      <c r="BRC51" s="21"/>
      <c r="BRD51" s="21"/>
      <c r="BRE51" s="21"/>
      <c r="BRF51" s="21"/>
      <c r="BRG51" s="21"/>
      <c r="BRH51" s="21"/>
      <c r="BRI51" s="21"/>
      <c r="BRJ51" s="21"/>
      <c r="BRK51" s="21"/>
      <c r="BRL51" s="21"/>
      <c r="BRM51" s="21"/>
      <c r="BRN51" s="21"/>
      <c r="BRO51" s="21"/>
      <c r="BRP51" s="21"/>
      <c r="BRQ51" s="21"/>
      <c r="BRR51" s="21"/>
      <c r="BRS51" s="21"/>
      <c r="BRT51" s="21"/>
      <c r="BRU51" s="21"/>
      <c r="BRV51" s="21"/>
      <c r="BRW51" s="21"/>
      <c r="BRX51" s="21"/>
      <c r="BRY51" s="21"/>
      <c r="BRZ51" s="21"/>
      <c r="BSA51" s="21"/>
      <c r="BSB51" s="21"/>
      <c r="BSC51" s="21"/>
      <c r="BSD51" s="21"/>
      <c r="BSE51" s="21"/>
      <c r="BSF51" s="21"/>
      <c r="BSG51" s="21"/>
      <c r="BSH51" s="21"/>
      <c r="BSI51" s="21"/>
      <c r="BSJ51" s="21"/>
      <c r="BSK51" s="21"/>
      <c r="BSL51" s="21"/>
      <c r="BSM51" s="21"/>
      <c r="BSN51" s="21"/>
      <c r="BSO51" s="21"/>
      <c r="BSP51" s="21"/>
      <c r="BSQ51" s="21"/>
      <c r="BSR51" s="21"/>
      <c r="BSS51" s="21"/>
      <c r="BST51" s="21"/>
      <c r="BSU51" s="21"/>
      <c r="BSV51" s="21"/>
      <c r="BSW51" s="21"/>
      <c r="BSX51" s="21"/>
      <c r="BSY51" s="21"/>
      <c r="BSZ51" s="21"/>
      <c r="BTA51" s="21"/>
      <c r="BTB51" s="21"/>
      <c r="BTC51" s="21"/>
      <c r="BTD51" s="21"/>
      <c r="BTE51" s="21"/>
      <c r="BTF51" s="21"/>
      <c r="BTG51" s="21"/>
      <c r="BTH51" s="21"/>
      <c r="BTI51" s="21"/>
      <c r="BTJ51" s="21"/>
      <c r="BTK51" s="21"/>
      <c r="BTL51" s="21"/>
      <c r="BTM51" s="21"/>
      <c r="BTN51" s="21"/>
      <c r="BTO51" s="21"/>
      <c r="BTP51" s="21"/>
      <c r="BTQ51" s="21"/>
      <c r="BTR51" s="21"/>
      <c r="BTS51" s="21"/>
      <c r="BTT51" s="21"/>
      <c r="BTU51" s="21"/>
      <c r="BTV51" s="21"/>
      <c r="BTW51" s="21"/>
      <c r="BTX51" s="21"/>
      <c r="BTY51" s="21"/>
      <c r="BTZ51" s="21"/>
      <c r="BUA51" s="21"/>
      <c r="BUB51" s="21"/>
      <c r="BUC51" s="21"/>
      <c r="BUD51" s="21"/>
      <c r="BUE51" s="21"/>
      <c r="BUF51" s="21"/>
      <c r="BUG51" s="21"/>
      <c r="BUH51" s="21"/>
      <c r="BUI51" s="21"/>
      <c r="BUJ51" s="21"/>
      <c r="BUK51" s="21"/>
      <c r="BUL51" s="21"/>
      <c r="BUM51" s="21"/>
      <c r="BUN51" s="21"/>
      <c r="BUO51" s="21"/>
      <c r="BUP51" s="21"/>
      <c r="BUQ51" s="21"/>
      <c r="BUR51" s="21"/>
      <c r="BUS51" s="21"/>
      <c r="BUT51" s="21"/>
      <c r="BUU51" s="21"/>
      <c r="BUV51" s="21"/>
      <c r="BUW51" s="21"/>
      <c r="BUX51" s="21"/>
      <c r="BUY51" s="21"/>
      <c r="BUZ51" s="21"/>
      <c r="BVA51" s="21"/>
      <c r="BVB51" s="21"/>
      <c r="BVC51" s="21"/>
      <c r="BVD51" s="21"/>
      <c r="BVE51" s="21"/>
      <c r="BVF51" s="21"/>
      <c r="BVG51" s="21"/>
      <c r="BVH51" s="21"/>
      <c r="BVI51" s="21"/>
      <c r="BVJ51" s="21"/>
      <c r="BVK51" s="21"/>
      <c r="BVL51" s="21"/>
      <c r="BVM51" s="21"/>
      <c r="BVN51" s="21"/>
      <c r="BVO51" s="21"/>
      <c r="BVP51" s="21"/>
      <c r="BVQ51" s="21"/>
      <c r="BVR51" s="21"/>
      <c r="BVS51" s="21"/>
      <c r="BVT51" s="21"/>
      <c r="BVU51" s="21"/>
      <c r="BVV51" s="21"/>
      <c r="BVW51" s="21"/>
      <c r="BVX51" s="21"/>
      <c r="BVY51" s="21"/>
      <c r="BVZ51" s="21"/>
      <c r="BWA51" s="21"/>
      <c r="BWB51" s="21"/>
      <c r="BWC51" s="21"/>
      <c r="BWD51" s="21"/>
      <c r="BWE51" s="21"/>
      <c r="BWF51" s="21"/>
      <c r="BWG51" s="21"/>
      <c r="BWH51" s="21"/>
      <c r="BWI51" s="21"/>
      <c r="BWJ51" s="21"/>
      <c r="BWK51" s="21"/>
      <c r="BWL51" s="21"/>
      <c r="BWM51" s="21"/>
      <c r="BWN51" s="21"/>
      <c r="BWO51" s="21"/>
      <c r="BWP51" s="21"/>
      <c r="BWQ51" s="21"/>
      <c r="BWR51" s="21"/>
      <c r="BWS51" s="21"/>
      <c r="BWT51" s="21"/>
      <c r="BWU51" s="21"/>
      <c r="BWV51" s="21"/>
      <c r="BWW51" s="21"/>
      <c r="BWX51" s="21"/>
      <c r="BWY51" s="21"/>
      <c r="BWZ51" s="21"/>
      <c r="BXA51" s="21"/>
      <c r="BXB51" s="21"/>
      <c r="BXC51" s="21"/>
      <c r="BXD51" s="21"/>
      <c r="BXE51" s="21"/>
      <c r="BXF51" s="21"/>
      <c r="BXG51" s="21"/>
      <c r="BXH51" s="21"/>
      <c r="BXI51" s="21"/>
      <c r="BXJ51" s="21"/>
      <c r="BXK51" s="21"/>
      <c r="BXL51" s="21"/>
      <c r="BXM51" s="21"/>
      <c r="BXN51" s="21"/>
      <c r="BXO51" s="21"/>
      <c r="BXP51" s="21"/>
      <c r="BXQ51" s="21"/>
      <c r="BXR51" s="21"/>
      <c r="BXS51" s="21"/>
      <c r="BXT51" s="21"/>
      <c r="BXU51" s="21"/>
      <c r="BXV51" s="21"/>
      <c r="BXW51" s="21"/>
      <c r="BXX51" s="21"/>
      <c r="BXY51" s="21"/>
      <c r="BXZ51" s="21"/>
      <c r="BYA51" s="21"/>
      <c r="BYB51" s="21"/>
      <c r="BYC51" s="21"/>
      <c r="BYD51" s="21"/>
      <c r="BYE51" s="21"/>
      <c r="BYF51" s="21"/>
      <c r="BYG51" s="21"/>
      <c r="BYH51" s="21"/>
      <c r="BYI51" s="21"/>
      <c r="BYJ51" s="21"/>
      <c r="BYK51" s="21"/>
      <c r="BYL51" s="21"/>
      <c r="BYM51" s="21"/>
      <c r="BYN51" s="21"/>
      <c r="BYO51" s="21"/>
      <c r="BYP51" s="21"/>
      <c r="BYQ51" s="21"/>
      <c r="BYR51" s="21"/>
      <c r="BYS51" s="21"/>
      <c r="BYT51" s="21"/>
      <c r="BYU51" s="21"/>
      <c r="BYV51" s="21"/>
      <c r="BYW51" s="21"/>
      <c r="BYX51" s="21"/>
      <c r="BYY51" s="21"/>
      <c r="BYZ51" s="21"/>
      <c r="BZA51" s="21"/>
      <c r="BZB51" s="21"/>
      <c r="BZC51" s="21"/>
      <c r="BZD51" s="21"/>
      <c r="BZE51" s="21"/>
      <c r="BZF51" s="21"/>
      <c r="BZG51" s="21"/>
      <c r="BZH51" s="21"/>
      <c r="BZI51" s="21"/>
      <c r="BZJ51" s="21"/>
      <c r="BZK51" s="21"/>
      <c r="BZL51" s="21"/>
      <c r="BZM51" s="21"/>
      <c r="BZN51" s="21"/>
      <c r="BZO51" s="21"/>
      <c r="BZP51" s="21"/>
      <c r="BZQ51" s="21"/>
      <c r="BZR51" s="21"/>
      <c r="BZS51" s="21"/>
      <c r="BZT51" s="21"/>
      <c r="BZU51" s="21"/>
      <c r="BZV51" s="21"/>
      <c r="BZW51" s="21"/>
      <c r="BZX51" s="21"/>
      <c r="BZY51" s="21"/>
      <c r="BZZ51" s="21"/>
      <c r="CAA51" s="21"/>
      <c r="CAB51" s="21"/>
      <c r="CAC51" s="21"/>
      <c r="CAD51" s="21"/>
      <c r="CAE51" s="21"/>
      <c r="CAF51" s="21"/>
      <c r="CAG51" s="21"/>
      <c r="CAH51" s="21"/>
      <c r="CAI51" s="21"/>
      <c r="CAJ51" s="21"/>
      <c r="CAK51" s="21"/>
      <c r="CAL51" s="21"/>
      <c r="CAM51" s="21"/>
      <c r="CAN51" s="21"/>
      <c r="CAO51" s="21"/>
      <c r="CAP51" s="21"/>
      <c r="CAQ51" s="21"/>
      <c r="CAR51" s="21"/>
      <c r="CAS51" s="21"/>
      <c r="CAT51" s="21"/>
      <c r="CAU51" s="21"/>
      <c r="CAV51" s="21"/>
      <c r="CAW51" s="21"/>
      <c r="CAX51" s="21"/>
      <c r="CAY51" s="21"/>
      <c r="CAZ51" s="21"/>
      <c r="CBA51" s="21"/>
      <c r="CBB51" s="21"/>
      <c r="CBC51" s="21"/>
      <c r="CBD51" s="21"/>
      <c r="CBE51" s="21"/>
      <c r="CBF51" s="21"/>
      <c r="CBG51" s="21"/>
      <c r="CBH51" s="21"/>
      <c r="CBI51" s="21"/>
      <c r="CBJ51" s="21"/>
      <c r="CBK51" s="21"/>
      <c r="CBL51" s="21"/>
      <c r="CBM51" s="21"/>
      <c r="CBN51" s="21"/>
      <c r="CBO51" s="21"/>
      <c r="CBP51" s="21"/>
      <c r="CBQ51" s="21"/>
      <c r="CBR51" s="21"/>
      <c r="CBS51" s="21"/>
      <c r="CBT51" s="21"/>
      <c r="CBU51" s="21"/>
      <c r="CBV51" s="21"/>
      <c r="CBW51" s="21"/>
      <c r="CBX51" s="21"/>
      <c r="CBY51" s="21"/>
      <c r="CBZ51" s="21"/>
      <c r="CCA51" s="21"/>
      <c r="CCB51" s="21"/>
      <c r="CCC51" s="21"/>
      <c r="CCD51" s="21"/>
      <c r="CCE51" s="21"/>
      <c r="CCF51" s="21"/>
      <c r="CCG51" s="21"/>
      <c r="CCH51" s="21"/>
      <c r="CCI51" s="21"/>
      <c r="CCJ51" s="21"/>
      <c r="CCK51" s="21"/>
      <c r="CCL51" s="21"/>
      <c r="CCM51" s="21"/>
      <c r="CCN51" s="21"/>
      <c r="CCO51" s="21"/>
      <c r="CCP51" s="21"/>
      <c r="CCQ51" s="21"/>
      <c r="CCR51" s="21"/>
      <c r="CCS51" s="21"/>
      <c r="CCT51" s="21"/>
      <c r="CCU51" s="21"/>
      <c r="CCV51" s="21"/>
      <c r="CCW51" s="21"/>
      <c r="CCX51" s="21"/>
      <c r="CCY51" s="21"/>
      <c r="CCZ51" s="21"/>
      <c r="CDA51" s="21"/>
      <c r="CDB51" s="21"/>
      <c r="CDC51" s="21"/>
      <c r="CDD51" s="21"/>
      <c r="CDE51" s="21"/>
      <c r="CDF51" s="21"/>
      <c r="CDG51" s="21"/>
      <c r="CDH51" s="21"/>
      <c r="CDI51" s="21"/>
      <c r="CDJ51" s="21"/>
      <c r="CDK51" s="21"/>
      <c r="CDL51" s="21"/>
      <c r="CDM51" s="21"/>
      <c r="CDN51" s="21"/>
      <c r="CDO51" s="21"/>
      <c r="CDP51" s="21"/>
      <c r="CDQ51" s="21"/>
      <c r="CDR51" s="21"/>
      <c r="CDS51" s="21"/>
      <c r="CDT51" s="21"/>
      <c r="CDU51" s="21"/>
      <c r="CDV51" s="21"/>
      <c r="CDW51" s="21"/>
      <c r="CDX51" s="21"/>
      <c r="CDY51" s="21"/>
      <c r="CDZ51" s="21"/>
      <c r="CEA51" s="21"/>
      <c r="CEB51" s="21"/>
      <c r="CEC51" s="21"/>
      <c r="CED51" s="21"/>
      <c r="CEE51" s="21"/>
      <c r="CEF51" s="21"/>
      <c r="CEG51" s="21"/>
      <c r="CEH51" s="21"/>
      <c r="CEI51" s="21"/>
      <c r="CEJ51" s="21"/>
      <c r="CEK51" s="21"/>
      <c r="CEL51" s="21"/>
      <c r="CEM51" s="21"/>
      <c r="CEN51" s="21"/>
      <c r="CEO51" s="21"/>
      <c r="CEP51" s="21"/>
      <c r="CEQ51" s="21"/>
      <c r="CER51" s="21"/>
      <c r="CES51" s="21"/>
      <c r="CET51" s="21"/>
      <c r="CEU51" s="21"/>
      <c r="CEV51" s="21"/>
      <c r="CEW51" s="21"/>
      <c r="CEX51" s="21"/>
      <c r="CEY51" s="21"/>
      <c r="CEZ51" s="21"/>
      <c r="CFA51" s="21"/>
      <c r="CFB51" s="21"/>
      <c r="CFC51" s="21"/>
      <c r="CFD51" s="21"/>
      <c r="CFE51" s="21"/>
      <c r="CFF51" s="21"/>
      <c r="CFG51" s="21"/>
      <c r="CFH51" s="21"/>
      <c r="CFI51" s="21"/>
      <c r="CFJ51" s="21"/>
      <c r="CFK51" s="21"/>
      <c r="CFL51" s="21"/>
      <c r="CFM51" s="21"/>
      <c r="CFN51" s="21"/>
      <c r="CFO51" s="21"/>
      <c r="CFP51" s="21"/>
      <c r="CFQ51" s="21"/>
      <c r="CFR51" s="21"/>
      <c r="CFS51" s="21"/>
      <c r="CFT51" s="21"/>
      <c r="CFU51" s="21"/>
      <c r="CFV51" s="21"/>
      <c r="CFW51" s="21"/>
      <c r="CFX51" s="21"/>
      <c r="CFY51" s="21"/>
      <c r="CFZ51" s="21"/>
      <c r="CGA51" s="21"/>
      <c r="CGB51" s="21"/>
      <c r="CGC51" s="21"/>
      <c r="CGD51" s="21"/>
      <c r="CGE51" s="21"/>
      <c r="CGF51" s="21"/>
      <c r="CGG51" s="21"/>
      <c r="CGH51" s="21"/>
      <c r="CGI51" s="21"/>
      <c r="CGJ51" s="21"/>
      <c r="CGK51" s="21"/>
      <c r="CGL51" s="21"/>
      <c r="CGM51" s="21"/>
      <c r="CGN51" s="21"/>
      <c r="CGO51" s="21"/>
      <c r="CGP51" s="21"/>
      <c r="CGQ51" s="21"/>
      <c r="CGR51" s="21"/>
      <c r="CGS51" s="21"/>
      <c r="CGT51" s="21"/>
      <c r="CGU51" s="21"/>
      <c r="CGV51" s="21"/>
      <c r="CGW51" s="21"/>
      <c r="CGX51" s="21"/>
      <c r="CGY51" s="21"/>
      <c r="CGZ51" s="21"/>
      <c r="CHA51" s="21"/>
      <c r="CHB51" s="21"/>
      <c r="CHC51" s="21"/>
      <c r="CHD51" s="21"/>
      <c r="CHE51" s="21"/>
      <c r="CHF51" s="21"/>
      <c r="CHG51" s="21"/>
      <c r="CHH51" s="21"/>
      <c r="CHI51" s="21"/>
      <c r="CHJ51" s="21"/>
      <c r="CHK51" s="21"/>
      <c r="CHL51" s="21"/>
      <c r="CHM51" s="21"/>
      <c r="CHN51" s="21"/>
      <c r="CHO51" s="21"/>
      <c r="CHP51" s="21"/>
      <c r="CHQ51" s="21"/>
      <c r="CHR51" s="21"/>
      <c r="CHS51" s="21"/>
      <c r="CHT51" s="21"/>
      <c r="CHU51" s="21"/>
      <c r="CHV51" s="21"/>
      <c r="CHW51" s="21"/>
      <c r="CHX51" s="21"/>
      <c r="CHY51" s="21"/>
      <c r="CHZ51" s="21"/>
      <c r="CIA51" s="21"/>
      <c r="CIB51" s="21"/>
      <c r="CIC51" s="21"/>
      <c r="CID51" s="21"/>
      <c r="CIE51" s="21"/>
      <c r="CIF51" s="21"/>
      <c r="CIG51" s="21"/>
      <c r="CIH51" s="21"/>
      <c r="CII51" s="21"/>
      <c r="CIJ51" s="21"/>
      <c r="CIK51" s="21"/>
      <c r="CIL51" s="21"/>
      <c r="CIM51" s="21"/>
      <c r="CIN51" s="21"/>
      <c r="CIO51" s="21"/>
      <c r="CIP51" s="21"/>
      <c r="CIQ51" s="21"/>
      <c r="CIR51" s="21"/>
      <c r="CIS51" s="21"/>
      <c r="CIT51" s="21"/>
      <c r="CIU51" s="21"/>
      <c r="CIV51" s="21"/>
      <c r="CIW51" s="21"/>
      <c r="CIX51" s="21"/>
      <c r="CIY51" s="21"/>
      <c r="CIZ51" s="21"/>
      <c r="CJA51" s="21"/>
      <c r="CJB51" s="21"/>
      <c r="CJC51" s="21"/>
      <c r="CJD51" s="21"/>
      <c r="CJE51" s="21"/>
      <c r="CJF51" s="21"/>
      <c r="CJG51" s="21"/>
      <c r="CJH51" s="21"/>
      <c r="CJI51" s="21"/>
      <c r="CJJ51" s="21"/>
      <c r="CJK51" s="21"/>
      <c r="CJL51" s="21"/>
      <c r="CJM51" s="21"/>
      <c r="CJN51" s="21"/>
      <c r="CJO51" s="21"/>
      <c r="CJP51" s="21"/>
      <c r="CJQ51" s="21"/>
      <c r="CJR51" s="21"/>
      <c r="CJS51" s="21"/>
      <c r="CJT51" s="21"/>
      <c r="CJU51" s="21"/>
      <c r="CJV51" s="21"/>
      <c r="CJW51" s="21"/>
      <c r="CJX51" s="21"/>
      <c r="CJY51" s="21"/>
      <c r="CJZ51" s="21"/>
      <c r="CKA51" s="21"/>
      <c r="CKB51" s="21"/>
      <c r="CKC51" s="21"/>
      <c r="CKD51" s="21"/>
      <c r="CKE51" s="21"/>
      <c r="CKF51" s="21"/>
      <c r="CKG51" s="21"/>
      <c r="CKH51" s="21"/>
      <c r="CKI51" s="21"/>
      <c r="CKJ51" s="21"/>
      <c r="CKK51" s="21"/>
      <c r="CKL51" s="21"/>
      <c r="CKM51" s="21"/>
      <c r="CKN51" s="21"/>
      <c r="CKO51" s="21"/>
      <c r="CKP51" s="21"/>
      <c r="CKQ51" s="21"/>
      <c r="CKR51" s="21"/>
      <c r="CKS51" s="21"/>
      <c r="CKT51" s="21"/>
      <c r="CKU51" s="21"/>
      <c r="CKV51" s="21"/>
      <c r="CKW51" s="21"/>
      <c r="CKX51" s="21"/>
      <c r="CKY51" s="21"/>
      <c r="CKZ51" s="21"/>
      <c r="CLA51" s="21"/>
      <c r="CLB51" s="21"/>
      <c r="CLC51" s="21"/>
      <c r="CLD51" s="21"/>
      <c r="CLE51" s="21"/>
      <c r="CLF51" s="21"/>
      <c r="CLG51" s="21"/>
      <c r="CLH51" s="21"/>
      <c r="CLI51" s="21"/>
      <c r="CLJ51" s="21"/>
      <c r="CLK51" s="21"/>
      <c r="CLL51" s="21"/>
      <c r="CLM51" s="21"/>
      <c r="CLN51" s="21"/>
      <c r="CLO51" s="21"/>
      <c r="CLP51" s="21"/>
      <c r="CLQ51" s="21"/>
      <c r="CLR51" s="21"/>
      <c r="CLS51" s="21"/>
      <c r="CLT51" s="21"/>
      <c r="CLU51" s="21"/>
      <c r="CLV51" s="21"/>
      <c r="CLW51" s="21"/>
      <c r="CLX51" s="21"/>
      <c r="CLY51" s="21"/>
      <c r="CLZ51" s="21"/>
      <c r="CMA51" s="21"/>
      <c r="CMB51" s="21"/>
      <c r="CMC51" s="21"/>
      <c r="CMD51" s="21"/>
      <c r="CME51" s="21"/>
      <c r="CMF51" s="21"/>
      <c r="CMG51" s="21"/>
      <c r="CMH51" s="21"/>
      <c r="CMI51" s="21"/>
      <c r="CMJ51" s="21"/>
      <c r="CMK51" s="21"/>
      <c r="CML51" s="21"/>
      <c r="CMM51" s="21"/>
      <c r="CMN51" s="21"/>
      <c r="CMO51" s="21"/>
      <c r="CMP51" s="21"/>
      <c r="CMQ51" s="21"/>
      <c r="CMR51" s="21"/>
      <c r="CMS51" s="21"/>
      <c r="CMT51" s="21"/>
      <c r="CMU51" s="21"/>
      <c r="CMV51" s="21"/>
      <c r="CMW51" s="21"/>
      <c r="CMX51" s="21"/>
      <c r="CMY51" s="21"/>
      <c r="CMZ51" s="21"/>
      <c r="CNA51" s="21"/>
      <c r="CNB51" s="21"/>
      <c r="CNC51" s="21"/>
      <c r="CND51" s="21"/>
      <c r="CNE51" s="21"/>
      <c r="CNF51" s="21"/>
      <c r="CNG51" s="21"/>
      <c r="CNH51" s="21"/>
      <c r="CNI51" s="21"/>
      <c r="CNJ51" s="21"/>
      <c r="CNK51" s="21"/>
      <c r="CNL51" s="21"/>
      <c r="CNM51" s="21"/>
      <c r="CNN51" s="21"/>
      <c r="CNO51" s="21"/>
      <c r="CNP51" s="21"/>
      <c r="CNQ51" s="21"/>
      <c r="CNR51" s="21"/>
      <c r="CNS51" s="21"/>
      <c r="CNT51" s="21"/>
      <c r="CNU51" s="21"/>
      <c r="CNV51" s="21"/>
      <c r="CNW51" s="21"/>
      <c r="CNX51" s="21"/>
      <c r="CNY51" s="21"/>
      <c r="CNZ51" s="21"/>
      <c r="COA51" s="21"/>
      <c r="COB51" s="21"/>
      <c r="COC51" s="21"/>
      <c r="COD51" s="21"/>
      <c r="COE51" s="21"/>
      <c r="COF51" s="21"/>
      <c r="COG51" s="21"/>
      <c r="COH51" s="21"/>
      <c r="COI51" s="21"/>
      <c r="COJ51" s="21"/>
      <c r="COK51" s="21"/>
      <c r="COL51" s="21"/>
      <c r="COM51" s="21"/>
      <c r="CON51" s="21"/>
      <c r="COO51" s="21"/>
      <c r="COP51" s="21"/>
      <c r="COQ51" s="21"/>
      <c r="COR51" s="21"/>
      <c r="COS51" s="21"/>
      <c r="COT51" s="21"/>
      <c r="COU51" s="21"/>
      <c r="COV51" s="21"/>
      <c r="COW51" s="21"/>
      <c r="COX51" s="21"/>
      <c r="COY51" s="21"/>
      <c r="COZ51" s="21"/>
      <c r="CPA51" s="21"/>
      <c r="CPB51" s="21"/>
      <c r="CPC51" s="21"/>
      <c r="CPD51" s="21"/>
      <c r="CPE51" s="21"/>
      <c r="CPF51" s="21"/>
      <c r="CPG51" s="21"/>
      <c r="CPH51" s="21"/>
      <c r="CPI51" s="21"/>
      <c r="CPJ51" s="21"/>
      <c r="CPK51" s="21"/>
      <c r="CPL51" s="21"/>
      <c r="CPM51" s="21"/>
      <c r="CPN51" s="21"/>
      <c r="CPO51" s="21"/>
      <c r="CPP51" s="21"/>
      <c r="CPQ51" s="21"/>
      <c r="CPR51" s="21"/>
      <c r="CPS51" s="21"/>
      <c r="CPT51" s="21"/>
      <c r="CPU51" s="21"/>
      <c r="CPV51" s="21"/>
      <c r="CPW51" s="21"/>
      <c r="CPX51" s="21"/>
      <c r="CPY51" s="21"/>
      <c r="CPZ51" s="21"/>
      <c r="CQA51" s="21"/>
      <c r="CQB51" s="21"/>
      <c r="CQC51" s="21"/>
      <c r="CQD51" s="21"/>
      <c r="CQE51" s="21"/>
      <c r="CQF51" s="21"/>
      <c r="CQG51" s="21"/>
      <c r="CQH51" s="21"/>
      <c r="CQI51" s="21"/>
      <c r="CQJ51" s="21"/>
      <c r="CQK51" s="21"/>
      <c r="CQL51" s="21"/>
      <c r="CQM51" s="21"/>
      <c r="CQN51" s="21"/>
      <c r="CQO51" s="21"/>
      <c r="CQP51" s="21"/>
      <c r="CQQ51" s="21"/>
      <c r="CQR51" s="21"/>
      <c r="CQS51" s="21"/>
      <c r="CQT51" s="21"/>
      <c r="CQU51" s="21"/>
      <c r="CQV51" s="21"/>
      <c r="CQW51" s="21"/>
      <c r="CQX51" s="21"/>
      <c r="CQY51" s="21"/>
      <c r="CQZ51" s="21"/>
      <c r="CRA51" s="21"/>
      <c r="CRB51" s="21"/>
      <c r="CRC51" s="21"/>
      <c r="CRD51" s="21"/>
      <c r="CRE51" s="21"/>
      <c r="CRF51" s="21"/>
      <c r="CRG51" s="21"/>
      <c r="CRH51" s="21"/>
      <c r="CRI51" s="21"/>
      <c r="CRJ51" s="21"/>
      <c r="CRK51" s="21"/>
      <c r="CRL51" s="21"/>
      <c r="CRM51" s="21"/>
      <c r="CRN51" s="21"/>
      <c r="CRO51" s="21"/>
      <c r="CRP51" s="21"/>
      <c r="CRQ51" s="21"/>
      <c r="CRR51" s="21"/>
      <c r="CRS51" s="21"/>
      <c r="CRT51" s="21"/>
      <c r="CRU51" s="21"/>
      <c r="CRV51" s="21"/>
      <c r="CRW51" s="21"/>
      <c r="CRX51" s="21"/>
      <c r="CRY51" s="21"/>
      <c r="CRZ51" s="21"/>
      <c r="CSA51" s="21"/>
      <c r="CSB51" s="21"/>
      <c r="CSC51" s="21"/>
      <c r="CSD51" s="21"/>
      <c r="CSE51" s="21"/>
      <c r="CSF51" s="21"/>
      <c r="CSG51" s="21"/>
      <c r="CSH51" s="21"/>
      <c r="CSI51" s="21"/>
      <c r="CSJ51" s="21"/>
      <c r="CSK51" s="21"/>
      <c r="CSL51" s="21"/>
      <c r="CSM51" s="21"/>
      <c r="CSN51" s="21"/>
      <c r="CSO51" s="21"/>
      <c r="CSP51" s="21"/>
      <c r="CSQ51" s="21"/>
      <c r="CSR51" s="21"/>
      <c r="CSS51" s="21"/>
      <c r="CST51" s="21"/>
      <c r="CSU51" s="21"/>
      <c r="CSV51" s="21"/>
      <c r="CSW51" s="21"/>
      <c r="CSX51" s="21"/>
      <c r="CSY51" s="21"/>
      <c r="CSZ51" s="21"/>
      <c r="CTA51" s="21"/>
      <c r="CTB51" s="21"/>
      <c r="CTC51" s="21"/>
      <c r="CTD51" s="21"/>
      <c r="CTE51" s="21"/>
      <c r="CTF51" s="21"/>
      <c r="CTG51" s="21"/>
      <c r="CTH51" s="21"/>
      <c r="CTI51" s="21"/>
      <c r="CTJ51" s="21"/>
      <c r="CTK51" s="21"/>
      <c r="CTL51" s="21"/>
      <c r="CTM51" s="21"/>
      <c r="CTN51" s="21"/>
      <c r="CTO51" s="21"/>
      <c r="CTP51" s="21"/>
      <c r="CTQ51" s="21"/>
      <c r="CTR51" s="21"/>
      <c r="CTS51" s="21"/>
      <c r="CTT51" s="21"/>
      <c r="CTU51" s="21"/>
      <c r="CTV51" s="21"/>
      <c r="CTW51" s="21"/>
      <c r="CTX51" s="21"/>
      <c r="CTY51" s="21"/>
      <c r="CTZ51" s="21"/>
      <c r="CUA51" s="21"/>
      <c r="CUB51" s="21"/>
      <c r="CUC51" s="21"/>
      <c r="CUD51" s="21"/>
      <c r="CUE51" s="21"/>
      <c r="CUF51" s="21"/>
      <c r="CUG51" s="21"/>
      <c r="CUH51" s="21"/>
      <c r="CUI51" s="21"/>
      <c r="CUJ51" s="21"/>
      <c r="CUK51" s="21"/>
      <c r="CUL51" s="21"/>
      <c r="CUM51" s="21"/>
      <c r="CUN51" s="21"/>
      <c r="CUO51" s="21"/>
      <c r="CUP51" s="21"/>
      <c r="CUQ51" s="21"/>
      <c r="CUR51" s="21"/>
      <c r="CUS51" s="21"/>
      <c r="CUT51" s="21"/>
      <c r="CUU51" s="21"/>
      <c r="CUV51" s="21"/>
      <c r="CUW51" s="21"/>
      <c r="CUX51" s="21"/>
      <c r="CUY51" s="21"/>
      <c r="CUZ51" s="21"/>
      <c r="CVA51" s="21"/>
      <c r="CVB51" s="21"/>
      <c r="CVC51" s="21"/>
      <c r="CVD51" s="21"/>
      <c r="CVE51" s="21"/>
      <c r="CVF51" s="21"/>
      <c r="CVG51" s="21"/>
      <c r="CVH51" s="21"/>
      <c r="CVI51" s="21"/>
      <c r="CVJ51" s="21"/>
      <c r="CVK51" s="21"/>
      <c r="CVL51" s="21"/>
      <c r="CVM51" s="21"/>
      <c r="CVN51" s="21"/>
      <c r="CVO51" s="21"/>
      <c r="CVP51" s="21"/>
      <c r="CVQ51" s="21"/>
      <c r="CVR51" s="21"/>
      <c r="CVS51" s="21"/>
      <c r="CVT51" s="21"/>
      <c r="CVU51" s="21"/>
      <c r="CVV51" s="21"/>
      <c r="CVW51" s="21"/>
      <c r="CVX51" s="21"/>
      <c r="CVY51" s="21"/>
      <c r="CVZ51" s="21"/>
      <c r="CWA51" s="21"/>
      <c r="CWB51" s="21"/>
      <c r="CWC51" s="21"/>
      <c r="CWD51" s="21"/>
      <c r="CWE51" s="21"/>
      <c r="CWF51" s="21"/>
      <c r="CWG51" s="21"/>
      <c r="CWH51" s="21"/>
      <c r="CWI51" s="21"/>
      <c r="CWJ51" s="21"/>
      <c r="CWK51" s="21"/>
      <c r="CWL51" s="21"/>
      <c r="CWM51" s="21"/>
      <c r="CWN51" s="21"/>
      <c r="CWO51" s="21"/>
      <c r="CWP51" s="21"/>
      <c r="CWQ51" s="21"/>
      <c r="CWR51" s="21"/>
      <c r="CWS51" s="21"/>
      <c r="CWT51" s="21"/>
      <c r="CWU51" s="21"/>
      <c r="CWV51" s="21"/>
      <c r="CWW51" s="21"/>
      <c r="CWX51" s="21"/>
      <c r="CWY51" s="21"/>
      <c r="CWZ51" s="21"/>
      <c r="CXA51" s="21"/>
      <c r="CXB51" s="21"/>
      <c r="CXC51" s="21"/>
      <c r="CXD51" s="21"/>
      <c r="CXE51" s="21"/>
      <c r="CXF51" s="21"/>
      <c r="CXG51" s="21"/>
      <c r="CXH51" s="21"/>
      <c r="CXI51" s="21"/>
      <c r="CXJ51" s="21"/>
      <c r="CXK51" s="21"/>
      <c r="CXL51" s="21"/>
      <c r="CXM51" s="21"/>
      <c r="CXN51" s="21"/>
      <c r="CXO51" s="21"/>
      <c r="CXP51" s="21"/>
      <c r="CXQ51" s="21"/>
      <c r="CXR51" s="21"/>
      <c r="CXS51" s="21"/>
      <c r="CXT51" s="21"/>
      <c r="CXU51" s="21"/>
      <c r="CXV51" s="21"/>
      <c r="CXW51" s="21"/>
      <c r="CXX51" s="21"/>
      <c r="CXY51" s="21"/>
      <c r="CXZ51" s="21"/>
      <c r="CYA51" s="21"/>
      <c r="CYB51" s="21"/>
      <c r="CYC51" s="21"/>
      <c r="CYD51" s="21"/>
      <c r="CYE51" s="21"/>
      <c r="CYF51" s="21"/>
      <c r="CYG51" s="21"/>
      <c r="CYH51" s="21"/>
      <c r="CYI51" s="21"/>
      <c r="CYJ51" s="21"/>
      <c r="CYK51" s="21"/>
      <c r="CYL51" s="21"/>
      <c r="CYM51" s="21"/>
      <c r="CYN51" s="21"/>
      <c r="CYO51" s="21"/>
      <c r="CYP51" s="21"/>
      <c r="CYQ51" s="21"/>
      <c r="CYR51" s="21"/>
      <c r="CYS51" s="21"/>
      <c r="CYT51" s="21"/>
      <c r="CYU51" s="21"/>
      <c r="CYV51" s="21"/>
      <c r="CYW51" s="21"/>
      <c r="CYX51" s="21"/>
      <c r="CYY51" s="21"/>
      <c r="CYZ51" s="21"/>
      <c r="CZA51" s="21"/>
      <c r="CZB51" s="21"/>
      <c r="CZC51" s="21"/>
      <c r="CZD51" s="21"/>
      <c r="CZE51" s="21"/>
      <c r="CZF51" s="21"/>
      <c r="CZG51" s="21"/>
      <c r="CZH51" s="21"/>
      <c r="CZI51" s="21"/>
      <c r="CZJ51" s="21"/>
      <c r="CZK51" s="21"/>
      <c r="CZL51" s="21"/>
      <c r="CZM51" s="21"/>
      <c r="CZN51" s="21"/>
      <c r="CZO51" s="21"/>
      <c r="CZP51" s="21"/>
      <c r="CZQ51" s="21"/>
      <c r="CZR51" s="21"/>
      <c r="CZS51" s="21"/>
      <c r="CZT51" s="21"/>
      <c r="CZU51" s="21"/>
      <c r="CZV51" s="21"/>
      <c r="CZW51" s="21"/>
      <c r="CZX51" s="21"/>
      <c r="CZY51" s="21"/>
      <c r="CZZ51" s="21"/>
      <c r="DAA51" s="21"/>
      <c r="DAB51" s="21"/>
      <c r="DAC51" s="21"/>
      <c r="DAD51" s="21"/>
      <c r="DAE51" s="21"/>
      <c r="DAF51" s="21"/>
      <c r="DAG51" s="21"/>
      <c r="DAH51" s="21"/>
      <c r="DAI51" s="21"/>
      <c r="DAJ51" s="21"/>
      <c r="DAK51" s="21"/>
      <c r="DAL51" s="21"/>
      <c r="DAM51" s="21"/>
      <c r="DAN51" s="21"/>
      <c r="DAO51" s="21"/>
      <c r="DAP51" s="21"/>
      <c r="DAQ51" s="21"/>
      <c r="DAR51" s="21"/>
      <c r="DAS51" s="21"/>
      <c r="DAT51" s="21"/>
      <c r="DAU51" s="21"/>
      <c r="DAV51" s="21"/>
      <c r="DAW51" s="21"/>
      <c r="DAX51" s="21"/>
      <c r="DAY51" s="21"/>
      <c r="DAZ51" s="21"/>
      <c r="DBA51" s="21"/>
      <c r="DBB51" s="21"/>
      <c r="DBC51" s="21"/>
      <c r="DBD51" s="21"/>
      <c r="DBE51" s="21"/>
      <c r="DBF51" s="21"/>
      <c r="DBG51" s="21"/>
      <c r="DBH51" s="21"/>
      <c r="DBI51" s="21"/>
      <c r="DBJ51" s="21"/>
      <c r="DBK51" s="21"/>
      <c r="DBL51" s="21"/>
      <c r="DBM51" s="21"/>
      <c r="DBN51" s="21"/>
      <c r="DBO51" s="21"/>
      <c r="DBP51" s="21"/>
      <c r="DBQ51" s="21"/>
      <c r="DBR51" s="21"/>
      <c r="DBS51" s="21"/>
      <c r="DBT51" s="21"/>
      <c r="DBU51" s="21"/>
      <c r="DBV51" s="21"/>
      <c r="DBW51" s="21"/>
      <c r="DBX51" s="21"/>
      <c r="DBY51" s="21"/>
      <c r="DBZ51" s="21"/>
      <c r="DCA51" s="21"/>
      <c r="DCB51" s="21"/>
      <c r="DCC51" s="21"/>
      <c r="DCD51" s="21"/>
      <c r="DCE51" s="21"/>
      <c r="DCF51" s="21"/>
      <c r="DCG51" s="21"/>
      <c r="DCH51" s="21"/>
      <c r="DCI51" s="21"/>
      <c r="DCJ51" s="21"/>
      <c r="DCK51" s="21"/>
      <c r="DCL51" s="21"/>
      <c r="DCM51" s="21"/>
      <c r="DCN51" s="21"/>
      <c r="DCO51" s="21"/>
      <c r="DCP51" s="21"/>
      <c r="DCQ51" s="21"/>
      <c r="DCR51" s="21"/>
      <c r="DCS51" s="21"/>
      <c r="DCT51" s="21"/>
      <c r="DCU51" s="21"/>
      <c r="DCV51" s="21"/>
      <c r="DCW51" s="21"/>
      <c r="DCX51" s="21"/>
      <c r="DCY51" s="21"/>
      <c r="DCZ51" s="21"/>
      <c r="DDA51" s="21"/>
      <c r="DDB51" s="21"/>
      <c r="DDC51" s="21"/>
      <c r="DDD51" s="21"/>
      <c r="DDE51" s="21"/>
      <c r="DDF51" s="21"/>
      <c r="DDG51" s="21"/>
      <c r="DDH51" s="21"/>
      <c r="DDI51" s="21"/>
      <c r="DDJ51" s="21"/>
      <c r="DDK51" s="21"/>
      <c r="DDL51" s="21"/>
      <c r="DDM51" s="21"/>
      <c r="DDN51" s="21"/>
      <c r="DDO51" s="21"/>
      <c r="DDP51" s="21"/>
      <c r="DDQ51" s="21"/>
      <c r="DDR51" s="21"/>
      <c r="DDS51" s="21"/>
      <c r="DDT51" s="21"/>
      <c r="DDU51" s="21"/>
      <c r="DDV51" s="21"/>
      <c r="DDW51" s="21"/>
      <c r="DDX51" s="21"/>
      <c r="DDY51" s="21"/>
      <c r="DDZ51" s="21"/>
      <c r="DEA51" s="21"/>
      <c r="DEB51" s="21"/>
      <c r="DEC51" s="21"/>
      <c r="DED51" s="21"/>
      <c r="DEE51" s="21"/>
      <c r="DEF51" s="21"/>
      <c r="DEG51" s="21"/>
      <c r="DEH51" s="21"/>
      <c r="DEI51" s="21"/>
      <c r="DEJ51" s="21"/>
      <c r="DEK51" s="21"/>
      <c r="DEL51" s="21"/>
      <c r="DEM51" s="21"/>
      <c r="DEN51" s="21"/>
      <c r="DEO51" s="21"/>
      <c r="DEP51" s="21"/>
      <c r="DEQ51" s="21"/>
      <c r="DER51" s="21"/>
      <c r="DES51" s="21"/>
      <c r="DET51" s="21"/>
      <c r="DEU51" s="21"/>
      <c r="DEV51" s="21"/>
      <c r="DEW51" s="21"/>
      <c r="DEX51" s="21"/>
      <c r="DEY51" s="21"/>
      <c r="DEZ51" s="21"/>
      <c r="DFA51" s="21"/>
      <c r="DFB51" s="21"/>
      <c r="DFC51" s="21"/>
      <c r="DFD51" s="21"/>
      <c r="DFE51" s="21"/>
      <c r="DFF51" s="21"/>
      <c r="DFG51" s="21"/>
      <c r="DFH51" s="21"/>
      <c r="DFI51" s="21"/>
      <c r="DFJ51" s="21"/>
      <c r="DFK51" s="21"/>
      <c r="DFL51" s="21"/>
      <c r="DFM51" s="21"/>
      <c r="DFN51" s="21"/>
      <c r="DFO51" s="21"/>
      <c r="DFP51" s="21"/>
      <c r="DFQ51" s="21"/>
      <c r="DFR51" s="21"/>
      <c r="DFS51" s="21"/>
      <c r="DFT51" s="21"/>
      <c r="DFU51" s="21"/>
      <c r="DFV51" s="21"/>
      <c r="DFW51" s="21"/>
      <c r="DFX51" s="21"/>
      <c r="DFY51" s="21"/>
      <c r="DFZ51" s="21"/>
      <c r="DGA51" s="21"/>
      <c r="DGB51" s="21"/>
      <c r="DGC51" s="21"/>
      <c r="DGD51" s="21"/>
      <c r="DGE51" s="21"/>
      <c r="DGF51" s="21"/>
      <c r="DGG51" s="21"/>
      <c r="DGH51" s="21"/>
      <c r="DGI51" s="21"/>
      <c r="DGJ51" s="21"/>
      <c r="DGK51" s="21"/>
      <c r="DGL51" s="21"/>
      <c r="DGM51" s="21"/>
      <c r="DGN51" s="21"/>
      <c r="DGO51" s="21"/>
      <c r="DGP51" s="21"/>
      <c r="DGQ51" s="21"/>
      <c r="DGR51" s="21"/>
      <c r="DGS51" s="21"/>
      <c r="DGT51" s="21"/>
      <c r="DGU51" s="21"/>
      <c r="DGV51" s="21"/>
      <c r="DGW51" s="21"/>
      <c r="DGX51" s="21"/>
      <c r="DGY51" s="21"/>
      <c r="DGZ51" s="21"/>
      <c r="DHA51" s="21"/>
      <c r="DHB51" s="21"/>
      <c r="DHC51" s="21"/>
      <c r="DHD51" s="21"/>
      <c r="DHE51" s="21"/>
      <c r="DHF51" s="21"/>
      <c r="DHG51" s="21"/>
      <c r="DHH51" s="21"/>
      <c r="DHI51" s="21"/>
      <c r="DHJ51" s="21"/>
      <c r="DHK51" s="21"/>
      <c r="DHL51" s="21"/>
      <c r="DHM51" s="21"/>
      <c r="DHN51" s="21"/>
      <c r="DHO51" s="21"/>
      <c r="DHP51" s="21"/>
      <c r="DHQ51" s="21"/>
      <c r="DHR51" s="21"/>
      <c r="DHS51" s="21"/>
      <c r="DHT51" s="21"/>
      <c r="DHU51" s="21"/>
      <c r="DHV51" s="21"/>
      <c r="DHW51" s="21"/>
      <c r="DHX51" s="21"/>
      <c r="DHY51" s="21"/>
      <c r="DHZ51" s="21"/>
      <c r="DIA51" s="21"/>
      <c r="DIB51" s="21"/>
      <c r="DIC51" s="21"/>
      <c r="DID51" s="21"/>
      <c r="DIE51" s="21"/>
      <c r="DIF51" s="21"/>
      <c r="DIG51" s="21"/>
      <c r="DIH51" s="21"/>
      <c r="DII51" s="21"/>
      <c r="DIJ51" s="21"/>
      <c r="DIK51" s="21"/>
      <c r="DIL51" s="21"/>
      <c r="DIM51" s="21"/>
      <c r="DIN51" s="21"/>
      <c r="DIO51" s="21"/>
      <c r="DIP51" s="21"/>
      <c r="DIQ51" s="21"/>
      <c r="DIR51" s="21"/>
      <c r="DIS51" s="21"/>
      <c r="DIT51" s="21"/>
      <c r="DIU51" s="21"/>
      <c r="DIV51" s="21"/>
      <c r="DIW51" s="21"/>
      <c r="DIX51" s="21"/>
      <c r="DIY51" s="21"/>
      <c r="DIZ51" s="21"/>
      <c r="DJA51" s="21"/>
      <c r="DJB51" s="21"/>
      <c r="DJC51" s="21"/>
      <c r="DJD51" s="21"/>
      <c r="DJE51" s="21"/>
      <c r="DJF51" s="21"/>
      <c r="DJG51" s="21"/>
      <c r="DJH51" s="21"/>
      <c r="DJI51" s="21"/>
      <c r="DJJ51" s="21"/>
      <c r="DJK51" s="21"/>
      <c r="DJL51" s="21"/>
      <c r="DJM51" s="21"/>
      <c r="DJN51" s="21"/>
      <c r="DJO51" s="21"/>
      <c r="DJP51" s="21"/>
      <c r="DJQ51" s="21"/>
      <c r="DJR51" s="21"/>
      <c r="DJS51" s="21"/>
      <c r="DJT51" s="21"/>
      <c r="DJU51" s="21"/>
      <c r="DJV51" s="21"/>
      <c r="DJW51" s="21"/>
      <c r="DJX51" s="21"/>
      <c r="DJY51" s="21"/>
      <c r="DJZ51" s="21"/>
      <c r="DKA51" s="21"/>
      <c r="DKB51" s="21"/>
      <c r="DKC51" s="21"/>
      <c r="DKD51" s="21"/>
      <c r="DKE51" s="21"/>
      <c r="DKF51" s="21"/>
      <c r="DKG51" s="21"/>
      <c r="DKH51" s="21"/>
      <c r="DKI51" s="21"/>
      <c r="DKJ51" s="21"/>
      <c r="DKK51" s="21"/>
      <c r="DKL51" s="21"/>
      <c r="DKM51" s="21"/>
      <c r="DKN51" s="21"/>
      <c r="DKO51" s="21"/>
      <c r="DKP51" s="21"/>
      <c r="DKQ51" s="21"/>
      <c r="DKR51" s="21"/>
      <c r="DKS51" s="21"/>
      <c r="DKT51" s="21"/>
      <c r="DKU51" s="21"/>
      <c r="DKV51" s="21"/>
      <c r="DKW51" s="21"/>
      <c r="DKX51" s="21"/>
      <c r="DKY51" s="21"/>
      <c r="DKZ51" s="21"/>
      <c r="DLA51" s="21"/>
      <c r="DLB51" s="21"/>
      <c r="DLC51" s="21"/>
      <c r="DLD51" s="21"/>
      <c r="DLE51" s="21"/>
      <c r="DLF51" s="21"/>
      <c r="DLG51" s="21"/>
      <c r="DLH51" s="21"/>
      <c r="DLI51" s="21"/>
      <c r="DLJ51" s="21"/>
      <c r="DLK51" s="21"/>
      <c r="DLL51" s="21"/>
      <c r="DLM51" s="21"/>
      <c r="DLN51" s="21"/>
      <c r="DLO51" s="21"/>
      <c r="DLP51" s="21"/>
      <c r="DLQ51" s="21"/>
      <c r="DLR51" s="21"/>
      <c r="DLS51" s="21"/>
      <c r="DLT51" s="21"/>
      <c r="DLU51" s="21"/>
      <c r="DLV51" s="21"/>
      <c r="DLW51" s="21"/>
      <c r="DLX51" s="21"/>
      <c r="DLY51" s="21"/>
      <c r="DLZ51" s="21"/>
      <c r="DMA51" s="21"/>
      <c r="DMB51" s="21"/>
      <c r="DMC51" s="21"/>
      <c r="DMD51" s="21"/>
      <c r="DME51" s="21"/>
      <c r="DMF51" s="21"/>
      <c r="DMG51" s="21"/>
      <c r="DMH51" s="21"/>
      <c r="DMI51" s="21"/>
      <c r="DMJ51" s="21"/>
      <c r="DMK51" s="21"/>
      <c r="DML51" s="21"/>
      <c r="DMM51" s="21"/>
      <c r="DMN51" s="21"/>
      <c r="DMO51" s="21"/>
      <c r="DMP51" s="21"/>
      <c r="DMQ51" s="21"/>
      <c r="DMR51" s="21"/>
      <c r="DMS51" s="21"/>
      <c r="DMT51" s="21"/>
      <c r="DMU51" s="21"/>
      <c r="DMV51" s="21"/>
      <c r="DMW51" s="21"/>
      <c r="DMX51" s="21"/>
      <c r="DMY51" s="21"/>
      <c r="DMZ51" s="21"/>
      <c r="DNA51" s="21"/>
      <c r="DNB51" s="21"/>
      <c r="DNC51" s="21"/>
      <c r="DND51" s="21"/>
      <c r="DNE51" s="21"/>
      <c r="DNF51" s="21"/>
      <c r="DNG51" s="21"/>
      <c r="DNH51" s="21"/>
      <c r="DNI51" s="21"/>
      <c r="DNJ51" s="21"/>
      <c r="DNK51" s="21"/>
      <c r="DNL51" s="21"/>
      <c r="DNM51" s="21"/>
      <c r="DNN51" s="21"/>
      <c r="DNO51" s="21"/>
      <c r="DNP51" s="21"/>
      <c r="DNQ51" s="21"/>
      <c r="DNR51" s="21"/>
      <c r="DNS51" s="21"/>
      <c r="DNT51" s="21"/>
      <c r="DNU51" s="21"/>
      <c r="DNV51" s="21"/>
      <c r="DNW51" s="21"/>
      <c r="DNX51" s="21"/>
      <c r="DNY51" s="21"/>
      <c r="DNZ51" s="21"/>
      <c r="DOA51" s="21"/>
      <c r="DOB51" s="21"/>
      <c r="DOC51" s="21"/>
      <c r="DOD51" s="21"/>
      <c r="DOE51" s="21"/>
      <c r="DOF51" s="21"/>
      <c r="DOG51" s="21"/>
      <c r="DOH51" s="21"/>
      <c r="DOI51" s="21"/>
      <c r="DOJ51" s="21"/>
      <c r="DOK51" s="21"/>
      <c r="DOL51" s="21"/>
      <c r="DOM51" s="21"/>
      <c r="DON51" s="21"/>
      <c r="DOO51" s="21"/>
      <c r="DOP51" s="21"/>
      <c r="DOQ51" s="21"/>
      <c r="DOR51" s="21"/>
      <c r="DOS51" s="21"/>
      <c r="DOT51" s="21"/>
      <c r="DOU51" s="21"/>
      <c r="DOV51" s="21"/>
      <c r="DOW51" s="21"/>
      <c r="DOX51" s="21"/>
      <c r="DOY51" s="21"/>
      <c r="DOZ51" s="21"/>
      <c r="DPA51" s="21"/>
      <c r="DPB51" s="21"/>
      <c r="DPC51" s="21"/>
      <c r="DPD51" s="21"/>
      <c r="DPE51" s="21"/>
      <c r="DPF51" s="21"/>
      <c r="DPG51" s="21"/>
      <c r="DPH51" s="21"/>
      <c r="DPI51" s="21"/>
      <c r="DPJ51" s="21"/>
      <c r="DPK51" s="21"/>
      <c r="DPL51" s="21"/>
      <c r="DPM51" s="21"/>
      <c r="DPN51" s="21"/>
      <c r="DPO51" s="21"/>
      <c r="DPP51" s="21"/>
      <c r="DPQ51" s="21"/>
      <c r="DPR51" s="21"/>
      <c r="DPS51" s="21"/>
      <c r="DPT51" s="21"/>
      <c r="DPU51" s="21"/>
      <c r="DPV51" s="21"/>
      <c r="DPW51" s="21"/>
      <c r="DPX51" s="21"/>
      <c r="DPY51" s="21"/>
      <c r="DPZ51" s="21"/>
      <c r="DQA51" s="21"/>
      <c r="DQB51" s="21"/>
      <c r="DQC51" s="21"/>
      <c r="DQD51" s="21"/>
      <c r="DQE51" s="21"/>
      <c r="DQF51" s="21"/>
      <c r="DQG51" s="21"/>
      <c r="DQH51" s="21"/>
      <c r="DQI51" s="21"/>
      <c r="DQJ51" s="21"/>
      <c r="DQK51" s="21"/>
      <c r="DQL51" s="21"/>
      <c r="DQM51" s="21"/>
      <c r="DQN51" s="21"/>
      <c r="DQO51" s="21"/>
      <c r="DQP51" s="21"/>
      <c r="DQQ51" s="21"/>
      <c r="DQR51" s="21"/>
      <c r="DQS51" s="21"/>
      <c r="DQT51" s="21"/>
      <c r="DQU51" s="21"/>
      <c r="DQV51" s="21"/>
      <c r="DQW51" s="21"/>
      <c r="DQX51" s="21"/>
      <c r="DQY51" s="21"/>
      <c r="DQZ51" s="21"/>
      <c r="DRA51" s="21"/>
      <c r="DRB51" s="21"/>
      <c r="DRC51" s="21"/>
      <c r="DRD51" s="21"/>
      <c r="DRE51" s="21"/>
      <c r="DRF51" s="21"/>
      <c r="DRG51" s="21"/>
      <c r="DRH51" s="21"/>
      <c r="DRI51" s="21"/>
      <c r="DRJ51" s="21"/>
      <c r="DRK51" s="21"/>
      <c r="DRL51" s="21"/>
      <c r="DRM51" s="21"/>
      <c r="DRN51" s="21"/>
      <c r="DRO51" s="21"/>
      <c r="DRP51" s="21"/>
      <c r="DRQ51" s="21"/>
      <c r="DRR51" s="21"/>
      <c r="DRS51" s="21"/>
      <c r="DRT51" s="21"/>
      <c r="DRU51" s="21"/>
      <c r="DRV51" s="21"/>
      <c r="DRW51" s="21"/>
      <c r="DRX51" s="21"/>
      <c r="DRY51" s="21"/>
      <c r="DRZ51" s="21"/>
      <c r="DSA51" s="21"/>
      <c r="DSB51" s="21"/>
      <c r="DSC51" s="21"/>
      <c r="DSD51" s="21"/>
      <c r="DSE51" s="21"/>
      <c r="DSF51" s="21"/>
      <c r="DSG51" s="21"/>
      <c r="DSH51" s="21"/>
      <c r="DSI51" s="21"/>
      <c r="DSJ51" s="21"/>
      <c r="DSK51" s="21"/>
      <c r="DSL51" s="21"/>
      <c r="DSM51" s="21"/>
      <c r="DSN51" s="21"/>
      <c r="DSO51" s="21"/>
      <c r="DSP51" s="21"/>
      <c r="DSQ51" s="21"/>
      <c r="DSR51" s="21"/>
      <c r="DSS51" s="21"/>
      <c r="DST51" s="21"/>
      <c r="DSU51" s="21"/>
      <c r="DSV51" s="21"/>
      <c r="DSW51" s="21"/>
      <c r="DSX51" s="21"/>
      <c r="DSY51" s="21"/>
      <c r="DSZ51" s="21"/>
      <c r="DTA51" s="21"/>
      <c r="DTB51" s="21"/>
      <c r="DTC51" s="21"/>
      <c r="DTD51" s="21"/>
      <c r="DTE51" s="21"/>
      <c r="DTF51" s="21"/>
      <c r="DTG51" s="21"/>
      <c r="DTH51" s="21"/>
      <c r="DTI51" s="21"/>
      <c r="DTJ51" s="21"/>
      <c r="DTK51" s="21"/>
      <c r="DTL51" s="21"/>
      <c r="DTM51" s="21"/>
      <c r="DTN51" s="21"/>
      <c r="DTO51" s="21"/>
      <c r="DTP51" s="21"/>
      <c r="DTQ51" s="21"/>
      <c r="DTR51" s="21"/>
      <c r="DTS51" s="21"/>
      <c r="DTT51" s="21"/>
      <c r="DTU51" s="21"/>
      <c r="DTV51" s="21"/>
      <c r="DTW51" s="21"/>
      <c r="DTX51" s="21"/>
      <c r="DTY51" s="21"/>
      <c r="DTZ51" s="21"/>
      <c r="DUA51" s="21"/>
      <c r="DUB51" s="21"/>
      <c r="DUC51" s="21"/>
      <c r="DUD51" s="21"/>
      <c r="DUE51" s="21"/>
      <c r="DUF51" s="21"/>
      <c r="DUG51" s="21"/>
      <c r="DUH51" s="21"/>
      <c r="DUI51" s="21"/>
      <c r="DUJ51" s="21"/>
      <c r="DUK51" s="21"/>
      <c r="DUL51" s="21"/>
      <c r="DUM51" s="21"/>
      <c r="DUN51" s="21"/>
      <c r="DUO51" s="21"/>
      <c r="DUP51" s="21"/>
      <c r="DUQ51" s="21"/>
      <c r="DUR51" s="21"/>
      <c r="DUS51" s="21"/>
      <c r="DUT51" s="21"/>
      <c r="DUU51" s="21"/>
      <c r="DUV51" s="21"/>
      <c r="DUW51" s="21"/>
      <c r="DUX51" s="21"/>
      <c r="DUY51" s="21"/>
      <c r="DUZ51" s="21"/>
      <c r="DVA51" s="21"/>
      <c r="DVB51" s="21"/>
      <c r="DVC51" s="21"/>
      <c r="DVD51" s="21"/>
      <c r="DVE51" s="21"/>
      <c r="DVF51" s="21"/>
      <c r="DVG51" s="21"/>
      <c r="DVH51" s="21"/>
      <c r="DVI51" s="21"/>
      <c r="DVJ51" s="21"/>
      <c r="DVK51" s="21"/>
      <c r="DVL51" s="21"/>
      <c r="DVM51" s="21"/>
      <c r="DVN51" s="21"/>
      <c r="DVO51" s="21"/>
      <c r="DVP51" s="21"/>
      <c r="DVQ51" s="21"/>
      <c r="DVR51" s="21"/>
      <c r="DVS51" s="21"/>
      <c r="DVT51" s="21"/>
      <c r="DVU51" s="21"/>
      <c r="DVV51" s="21"/>
      <c r="DVW51" s="21"/>
      <c r="DVX51" s="21"/>
      <c r="DVY51" s="21"/>
      <c r="DVZ51" s="21"/>
      <c r="DWA51" s="21"/>
      <c r="DWB51" s="21"/>
      <c r="DWC51" s="21"/>
      <c r="DWD51" s="21"/>
      <c r="DWE51" s="21"/>
      <c r="DWF51" s="21"/>
      <c r="DWG51" s="21"/>
      <c r="DWH51" s="21"/>
      <c r="DWI51" s="21"/>
      <c r="DWJ51" s="21"/>
      <c r="DWK51" s="21"/>
      <c r="DWL51" s="21"/>
      <c r="DWM51" s="21"/>
      <c r="DWN51" s="21"/>
      <c r="DWO51" s="21"/>
      <c r="DWP51" s="21"/>
      <c r="DWQ51" s="21"/>
      <c r="DWR51" s="21"/>
      <c r="DWS51" s="21"/>
      <c r="DWT51" s="21"/>
      <c r="DWU51" s="21"/>
      <c r="DWV51" s="21"/>
      <c r="DWW51" s="21"/>
      <c r="DWX51" s="21"/>
      <c r="DWY51" s="21"/>
      <c r="DWZ51" s="21"/>
      <c r="DXA51" s="21"/>
      <c r="DXB51" s="21"/>
      <c r="DXC51" s="21"/>
      <c r="DXD51" s="21"/>
      <c r="DXE51" s="21"/>
      <c r="DXF51" s="21"/>
      <c r="DXG51" s="21"/>
      <c r="DXH51" s="21"/>
      <c r="DXI51" s="21"/>
      <c r="DXJ51" s="21"/>
      <c r="DXK51" s="21"/>
      <c r="DXL51" s="21"/>
      <c r="DXM51" s="21"/>
      <c r="DXN51" s="21"/>
      <c r="DXO51" s="21"/>
      <c r="DXP51" s="21"/>
      <c r="DXQ51" s="21"/>
      <c r="DXR51" s="21"/>
      <c r="DXS51" s="21"/>
      <c r="DXT51" s="21"/>
      <c r="DXU51" s="21"/>
      <c r="DXV51" s="21"/>
      <c r="DXW51" s="21"/>
      <c r="DXX51" s="21"/>
      <c r="DXY51" s="21"/>
      <c r="DXZ51" s="21"/>
      <c r="DYA51" s="21"/>
      <c r="DYB51" s="21"/>
      <c r="DYC51" s="21"/>
      <c r="DYD51" s="21"/>
      <c r="DYE51" s="21"/>
      <c r="DYF51" s="21"/>
      <c r="DYG51" s="21"/>
      <c r="DYH51" s="21"/>
      <c r="DYI51" s="21"/>
      <c r="DYJ51" s="21"/>
      <c r="DYK51" s="21"/>
      <c r="DYL51" s="21"/>
      <c r="DYM51" s="21"/>
      <c r="DYN51" s="21"/>
      <c r="DYO51" s="21"/>
      <c r="DYP51" s="21"/>
      <c r="DYQ51" s="21"/>
      <c r="DYR51" s="21"/>
      <c r="DYS51" s="21"/>
      <c r="DYT51" s="21"/>
      <c r="DYU51" s="21"/>
      <c r="DYV51" s="21"/>
      <c r="DYW51" s="21"/>
      <c r="DYX51" s="21"/>
      <c r="DYY51" s="21"/>
      <c r="DYZ51" s="21"/>
      <c r="DZA51" s="21"/>
      <c r="DZB51" s="21"/>
      <c r="DZC51" s="21"/>
      <c r="DZD51" s="21"/>
      <c r="DZE51" s="21"/>
      <c r="DZF51" s="21"/>
      <c r="DZG51" s="21"/>
      <c r="DZH51" s="21"/>
      <c r="DZI51" s="21"/>
      <c r="DZJ51" s="21"/>
      <c r="DZK51" s="21"/>
      <c r="DZL51" s="21"/>
      <c r="DZM51" s="21"/>
      <c r="DZN51" s="21"/>
      <c r="DZO51" s="21"/>
      <c r="DZP51" s="21"/>
      <c r="DZQ51" s="21"/>
      <c r="DZR51" s="21"/>
      <c r="DZS51" s="21"/>
      <c r="DZT51" s="21"/>
      <c r="DZU51" s="21"/>
      <c r="DZV51" s="21"/>
      <c r="DZW51" s="21"/>
      <c r="DZX51" s="21"/>
      <c r="DZY51" s="21"/>
      <c r="DZZ51" s="21"/>
      <c r="EAA51" s="21"/>
      <c r="EAB51" s="21"/>
      <c r="EAC51" s="21"/>
      <c r="EAD51" s="21"/>
      <c r="EAE51" s="21"/>
      <c r="EAF51" s="21"/>
      <c r="EAG51" s="21"/>
      <c r="EAH51" s="21"/>
      <c r="EAI51" s="21"/>
      <c r="EAJ51" s="21"/>
      <c r="EAK51" s="21"/>
      <c r="EAL51" s="21"/>
      <c r="EAM51" s="21"/>
      <c r="EAN51" s="21"/>
      <c r="EAO51" s="21"/>
      <c r="EAP51" s="21"/>
      <c r="EAQ51" s="21"/>
      <c r="EAR51" s="21"/>
      <c r="EAS51" s="21"/>
      <c r="EAT51" s="21"/>
      <c r="EAU51" s="21"/>
      <c r="EAV51" s="21"/>
      <c r="EAW51" s="21"/>
      <c r="EAX51" s="21"/>
      <c r="EAY51" s="21"/>
      <c r="EAZ51" s="21"/>
      <c r="EBA51" s="21"/>
      <c r="EBB51" s="21"/>
      <c r="EBC51" s="21"/>
      <c r="EBD51" s="21"/>
      <c r="EBE51" s="21"/>
      <c r="EBF51" s="21"/>
      <c r="EBG51" s="21"/>
      <c r="EBH51" s="21"/>
      <c r="EBI51" s="21"/>
      <c r="EBJ51" s="21"/>
      <c r="EBK51" s="21"/>
      <c r="EBL51" s="21"/>
      <c r="EBM51" s="21"/>
      <c r="EBN51" s="21"/>
      <c r="EBO51" s="21"/>
      <c r="EBP51" s="21"/>
      <c r="EBQ51" s="21"/>
      <c r="EBR51" s="21"/>
      <c r="EBS51" s="21"/>
      <c r="EBT51" s="21"/>
      <c r="EBU51" s="21"/>
      <c r="EBV51" s="21"/>
      <c r="EBW51" s="21"/>
      <c r="EBX51" s="21"/>
      <c r="EBY51" s="21"/>
      <c r="EBZ51" s="21"/>
      <c r="ECA51" s="21"/>
      <c r="ECB51" s="21"/>
      <c r="ECC51" s="21"/>
      <c r="ECD51" s="21"/>
      <c r="ECE51" s="21"/>
      <c r="ECF51" s="21"/>
      <c r="ECG51" s="21"/>
      <c r="ECH51" s="21"/>
      <c r="ECI51" s="21"/>
      <c r="ECJ51" s="21"/>
      <c r="ECK51" s="21"/>
      <c r="ECL51" s="21"/>
      <c r="ECM51" s="21"/>
      <c r="ECN51" s="21"/>
      <c r="ECO51" s="21"/>
      <c r="ECP51" s="21"/>
      <c r="ECQ51" s="21"/>
      <c r="ECR51" s="21"/>
      <c r="ECS51" s="21"/>
      <c r="ECT51" s="21"/>
      <c r="ECU51" s="21"/>
      <c r="ECV51" s="21"/>
      <c r="ECW51" s="21"/>
      <c r="ECX51" s="21"/>
      <c r="ECY51" s="21"/>
      <c r="ECZ51" s="21"/>
      <c r="EDA51" s="21"/>
      <c r="EDB51" s="21"/>
      <c r="EDC51" s="21"/>
      <c r="EDD51" s="21"/>
      <c r="EDE51" s="21"/>
      <c r="EDF51" s="21"/>
      <c r="EDG51" s="21"/>
      <c r="EDH51" s="21"/>
      <c r="EDI51" s="21"/>
      <c r="EDJ51" s="21"/>
      <c r="EDK51" s="21"/>
      <c r="EDL51" s="21"/>
      <c r="EDM51" s="21"/>
      <c r="EDN51" s="21"/>
      <c r="EDO51" s="21"/>
      <c r="EDP51" s="21"/>
      <c r="EDQ51" s="21"/>
      <c r="EDR51" s="21"/>
      <c r="EDS51" s="21"/>
      <c r="EDT51" s="21"/>
      <c r="EDU51" s="21"/>
      <c r="EDV51" s="21"/>
      <c r="EDW51" s="21"/>
      <c r="EDX51" s="21"/>
      <c r="EDY51" s="21"/>
      <c r="EDZ51" s="21"/>
      <c r="EEA51" s="21"/>
      <c r="EEB51" s="21"/>
      <c r="EEC51" s="21"/>
      <c r="EED51" s="21"/>
      <c r="EEE51" s="21"/>
      <c r="EEF51" s="21"/>
      <c r="EEG51" s="21"/>
      <c r="EEH51" s="21"/>
      <c r="EEI51" s="21"/>
      <c r="EEJ51" s="21"/>
      <c r="EEK51" s="21"/>
      <c r="EEL51" s="21"/>
      <c r="EEM51" s="21"/>
      <c r="EEN51" s="21"/>
      <c r="EEO51" s="21"/>
      <c r="EEP51" s="21"/>
      <c r="EEQ51" s="21"/>
      <c r="EER51" s="21"/>
      <c r="EES51" s="21"/>
      <c r="EET51" s="21"/>
      <c r="EEU51" s="21"/>
      <c r="EEV51" s="21"/>
      <c r="EEW51" s="21"/>
      <c r="EEX51" s="21"/>
      <c r="EEY51" s="21"/>
      <c r="EEZ51" s="21"/>
      <c r="EFA51" s="21"/>
      <c r="EFB51" s="21"/>
      <c r="EFC51" s="21"/>
      <c r="EFD51" s="21"/>
      <c r="EFE51" s="21"/>
      <c r="EFF51" s="21"/>
      <c r="EFG51" s="21"/>
      <c r="EFH51" s="21"/>
      <c r="EFI51" s="21"/>
      <c r="EFJ51" s="21"/>
      <c r="EFK51" s="21"/>
      <c r="EFL51" s="21"/>
      <c r="EFM51" s="21"/>
      <c r="EFN51" s="21"/>
      <c r="EFO51" s="21"/>
      <c r="EFP51" s="21"/>
      <c r="EFQ51" s="21"/>
      <c r="EFR51" s="21"/>
      <c r="EFS51" s="21"/>
      <c r="EFT51" s="21"/>
      <c r="EFU51" s="21"/>
      <c r="EFV51" s="21"/>
      <c r="EFW51" s="21"/>
      <c r="EFX51" s="21"/>
      <c r="EFY51" s="21"/>
      <c r="EFZ51" s="21"/>
      <c r="EGA51" s="21"/>
      <c r="EGB51" s="21"/>
      <c r="EGC51" s="21"/>
      <c r="EGD51" s="21"/>
      <c r="EGE51" s="21"/>
      <c r="EGF51" s="21"/>
      <c r="EGG51" s="21"/>
      <c r="EGH51" s="21"/>
      <c r="EGI51" s="21"/>
      <c r="EGJ51" s="21"/>
      <c r="EGK51" s="21"/>
      <c r="EGL51" s="21"/>
      <c r="EGM51" s="21"/>
      <c r="EGN51" s="21"/>
      <c r="EGO51" s="21"/>
      <c r="EGP51" s="21"/>
      <c r="EGQ51" s="21"/>
      <c r="EGR51" s="21"/>
      <c r="EGS51" s="21"/>
      <c r="EGT51" s="21"/>
      <c r="EGU51" s="21"/>
      <c r="EGV51" s="21"/>
      <c r="EGW51" s="21"/>
      <c r="EGX51" s="21"/>
      <c r="EGY51" s="21"/>
      <c r="EGZ51" s="21"/>
      <c r="EHA51" s="21"/>
      <c r="EHB51" s="21"/>
      <c r="EHC51" s="21"/>
      <c r="EHD51" s="21"/>
      <c r="EHE51" s="21"/>
      <c r="EHF51" s="21"/>
      <c r="EHG51" s="21"/>
      <c r="EHH51" s="21"/>
      <c r="EHI51" s="21"/>
      <c r="EHJ51" s="21"/>
      <c r="EHK51" s="21"/>
      <c r="EHL51" s="21"/>
      <c r="EHM51" s="21"/>
      <c r="EHN51" s="21"/>
      <c r="EHO51" s="21"/>
      <c r="EHP51" s="21"/>
      <c r="EHQ51" s="21"/>
      <c r="EHR51" s="21"/>
      <c r="EHS51" s="21"/>
      <c r="EHT51" s="21"/>
      <c r="EHU51" s="21"/>
      <c r="EHV51" s="21"/>
      <c r="EHW51" s="21"/>
      <c r="EHX51" s="21"/>
      <c r="EHY51" s="21"/>
      <c r="EHZ51" s="21"/>
      <c r="EIA51" s="21"/>
      <c r="EIB51" s="21"/>
      <c r="EIC51" s="21"/>
      <c r="EID51" s="21"/>
      <c r="EIE51" s="21"/>
      <c r="EIF51" s="21"/>
      <c r="EIG51" s="21"/>
      <c r="EIH51" s="21"/>
      <c r="EII51" s="21"/>
      <c r="EIJ51" s="21"/>
      <c r="EIK51" s="21"/>
      <c r="EIL51" s="21"/>
      <c r="EIM51" s="21"/>
      <c r="EIN51" s="21"/>
      <c r="EIO51" s="21"/>
      <c r="EIP51" s="21"/>
      <c r="EIQ51" s="21"/>
      <c r="EIR51" s="21"/>
      <c r="EIS51" s="21"/>
      <c r="EIT51" s="21"/>
      <c r="EIU51" s="21"/>
      <c r="EIV51" s="21"/>
      <c r="EIW51" s="21"/>
      <c r="EIX51" s="21"/>
      <c r="EIY51" s="21"/>
      <c r="EIZ51" s="21"/>
      <c r="EJA51" s="21"/>
      <c r="EJB51" s="21"/>
      <c r="EJC51" s="21"/>
      <c r="EJD51" s="21"/>
      <c r="EJE51" s="21"/>
      <c r="EJF51" s="21"/>
      <c r="EJG51" s="21"/>
      <c r="EJH51" s="21"/>
      <c r="EJI51" s="21"/>
      <c r="EJJ51" s="21"/>
      <c r="EJK51" s="21"/>
      <c r="EJL51" s="21"/>
      <c r="EJM51" s="21"/>
      <c r="EJN51" s="21"/>
      <c r="EJO51" s="21"/>
      <c r="EJP51" s="21"/>
      <c r="EJQ51" s="21"/>
      <c r="EJR51" s="21"/>
      <c r="EJS51" s="21"/>
      <c r="EJT51" s="21"/>
      <c r="EJU51" s="21"/>
      <c r="EJV51" s="21"/>
      <c r="EJW51" s="21"/>
      <c r="EJX51" s="21"/>
      <c r="EJY51" s="21"/>
      <c r="EJZ51" s="21"/>
      <c r="EKA51" s="21"/>
      <c r="EKB51" s="21"/>
      <c r="EKC51" s="21"/>
      <c r="EKD51" s="21"/>
      <c r="EKE51" s="21"/>
      <c r="EKF51" s="21"/>
      <c r="EKG51" s="21"/>
      <c r="EKH51" s="21"/>
      <c r="EKI51" s="21"/>
      <c r="EKJ51" s="21"/>
      <c r="EKK51" s="21"/>
      <c r="EKL51" s="21"/>
      <c r="EKM51" s="21"/>
      <c r="EKN51" s="21"/>
      <c r="EKO51" s="21"/>
      <c r="EKP51" s="21"/>
      <c r="EKQ51" s="21"/>
      <c r="EKR51" s="21"/>
      <c r="EKS51" s="21"/>
      <c r="EKT51" s="21"/>
      <c r="EKU51" s="21"/>
      <c r="EKV51" s="21"/>
      <c r="EKW51" s="21"/>
      <c r="EKX51" s="21"/>
      <c r="EKY51" s="21"/>
      <c r="EKZ51" s="21"/>
      <c r="ELA51" s="21"/>
      <c r="ELB51" s="21"/>
      <c r="ELC51" s="21"/>
      <c r="ELD51" s="21"/>
      <c r="ELE51" s="21"/>
      <c r="ELF51" s="21"/>
      <c r="ELG51" s="21"/>
      <c r="ELH51" s="21"/>
      <c r="ELI51" s="21"/>
      <c r="ELJ51" s="21"/>
      <c r="ELK51" s="21"/>
      <c r="ELL51" s="21"/>
      <c r="ELM51" s="21"/>
      <c r="ELN51" s="21"/>
      <c r="ELO51" s="21"/>
      <c r="ELP51" s="21"/>
      <c r="ELQ51" s="21"/>
      <c r="ELR51" s="21"/>
      <c r="ELS51" s="21"/>
      <c r="ELT51" s="21"/>
      <c r="ELU51" s="21"/>
      <c r="ELV51" s="21"/>
      <c r="ELW51" s="21"/>
      <c r="ELX51" s="21"/>
      <c r="ELY51" s="21"/>
      <c r="ELZ51" s="21"/>
      <c r="EMA51" s="21"/>
      <c r="EMB51" s="21"/>
      <c r="EMC51" s="21"/>
      <c r="EMD51" s="21"/>
      <c r="EME51" s="21"/>
      <c r="EMF51" s="21"/>
      <c r="EMG51" s="21"/>
      <c r="EMH51" s="21"/>
      <c r="EMI51" s="21"/>
      <c r="EMJ51" s="21"/>
      <c r="EMK51" s="21"/>
      <c r="EML51" s="21"/>
      <c r="EMM51" s="21"/>
      <c r="EMN51" s="21"/>
      <c r="EMO51" s="21"/>
      <c r="EMP51" s="21"/>
      <c r="EMQ51" s="21"/>
      <c r="EMR51" s="21"/>
      <c r="EMS51" s="21"/>
      <c r="EMT51" s="21"/>
      <c r="EMU51" s="21"/>
      <c r="EMV51" s="21"/>
      <c r="EMW51" s="21"/>
      <c r="EMX51" s="21"/>
      <c r="EMY51" s="21"/>
      <c r="EMZ51" s="21"/>
      <c r="ENA51" s="21"/>
      <c r="ENB51" s="21"/>
      <c r="ENC51" s="21"/>
      <c r="END51" s="21"/>
      <c r="ENE51" s="21"/>
      <c r="ENF51" s="21"/>
      <c r="ENG51" s="21"/>
      <c r="ENH51" s="21"/>
      <c r="ENI51" s="21"/>
      <c r="ENJ51" s="21"/>
      <c r="ENK51" s="21"/>
      <c r="ENL51" s="21"/>
      <c r="ENM51" s="21"/>
      <c r="ENN51" s="21"/>
      <c r="ENO51" s="21"/>
      <c r="ENP51" s="21"/>
      <c r="ENQ51" s="21"/>
      <c r="ENR51" s="21"/>
      <c r="ENS51" s="21"/>
      <c r="ENT51" s="21"/>
      <c r="ENU51" s="21"/>
      <c r="ENV51" s="21"/>
      <c r="ENW51" s="21"/>
      <c r="ENX51" s="21"/>
      <c r="ENY51" s="21"/>
      <c r="ENZ51" s="21"/>
      <c r="EOA51" s="21"/>
      <c r="EOB51" s="21"/>
      <c r="EOC51" s="21"/>
      <c r="EOD51" s="21"/>
      <c r="EOE51" s="21"/>
      <c r="EOF51" s="21"/>
      <c r="EOG51" s="21"/>
      <c r="EOH51" s="21"/>
      <c r="EOI51" s="21"/>
      <c r="EOJ51" s="21"/>
      <c r="EOK51" s="21"/>
      <c r="EOL51" s="21"/>
      <c r="EOM51" s="21"/>
      <c r="EON51" s="21"/>
      <c r="EOO51" s="21"/>
      <c r="EOP51" s="21"/>
      <c r="EOQ51" s="21"/>
      <c r="EOR51" s="21"/>
      <c r="EOS51" s="21"/>
      <c r="EOT51" s="21"/>
      <c r="EOU51" s="21"/>
      <c r="EOV51" s="21"/>
      <c r="EOW51" s="21"/>
      <c r="EOX51" s="21"/>
      <c r="EOY51" s="21"/>
      <c r="EOZ51" s="21"/>
      <c r="EPA51" s="21"/>
      <c r="EPB51" s="21"/>
      <c r="EPC51" s="21"/>
      <c r="EPD51" s="21"/>
      <c r="EPE51" s="21"/>
      <c r="EPF51" s="21"/>
      <c r="EPG51" s="21"/>
      <c r="EPH51" s="21"/>
      <c r="EPI51" s="21"/>
      <c r="EPJ51" s="21"/>
      <c r="EPK51" s="21"/>
      <c r="EPL51" s="21"/>
      <c r="EPM51" s="21"/>
      <c r="EPN51" s="21"/>
      <c r="EPO51" s="21"/>
      <c r="EPP51" s="21"/>
      <c r="EPQ51" s="21"/>
      <c r="EPR51" s="21"/>
      <c r="EPS51" s="21"/>
      <c r="EPT51" s="21"/>
      <c r="EPU51" s="21"/>
      <c r="EPV51" s="21"/>
      <c r="EPW51" s="21"/>
      <c r="EPX51" s="21"/>
      <c r="EPY51" s="21"/>
      <c r="EPZ51" s="21"/>
      <c r="EQA51" s="21"/>
      <c r="EQB51" s="21"/>
      <c r="EQC51" s="21"/>
      <c r="EQD51" s="21"/>
      <c r="EQE51" s="21"/>
      <c r="EQF51" s="21"/>
      <c r="EQG51" s="21"/>
      <c r="EQH51" s="21"/>
      <c r="EQI51" s="21"/>
      <c r="EQJ51" s="21"/>
      <c r="EQK51" s="21"/>
      <c r="EQL51" s="21"/>
      <c r="EQM51" s="21"/>
      <c r="EQN51" s="21"/>
      <c r="EQO51" s="21"/>
      <c r="EQP51" s="21"/>
      <c r="EQQ51" s="21"/>
      <c r="EQR51" s="21"/>
      <c r="EQS51" s="21"/>
      <c r="EQT51" s="21"/>
      <c r="EQU51" s="21"/>
      <c r="EQV51" s="21"/>
      <c r="EQW51" s="21"/>
      <c r="EQX51" s="21"/>
      <c r="EQY51" s="21"/>
      <c r="EQZ51" s="21"/>
      <c r="ERA51" s="21"/>
      <c r="ERB51" s="21"/>
      <c r="ERC51" s="21"/>
      <c r="ERD51" s="21"/>
      <c r="ERE51" s="21"/>
      <c r="ERF51" s="21"/>
      <c r="ERG51" s="21"/>
      <c r="ERH51" s="21"/>
      <c r="ERI51" s="21"/>
      <c r="ERJ51" s="21"/>
      <c r="ERK51" s="21"/>
      <c r="ERL51" s="21"/>
      <c r="ERM51" s="21"/>
      <c r="ERN51" s="21"/>
      <c r="ERO51" s="21"/>
      <c r="ERP51" s="21"/>
      <c r="ERQ51" s="21"/>
      <c r="ERR51" s="21"/>
      <c r="ERS51" s="21"/>
      <c r="ERT51" s="21"/>
      <c r="ERU51" s="21"/>
      <c r="ERV51" s="21"/>
      <c r="ERW51" s="21"/>
      <c r="ERX51" s="21"/>
      <c r="ERY51" s="21"/>
      <c r="ERZ51" s="21"/>
      <c r="ESA51" s="21"/>
      <c r="ESB51" s="21"/>
      <c r="ESC51" s="21"/>
      <c r="ESD51" s="21"/>
      <c r="ESE51" s="21"/>
      <c r="ESF51" s="21"/>
      <c r="ESG51" s="21"/>
      <c r="ESH51" s="21"/>
      <c r="ESI51" s="21"/>
      <c r="ESJ51" s="21"/>
      <c r="ESK51" s="21"/>
      <c r="ESL51" s="21"/>
      <c r="ESM51" s="21"/>
      <c r="ESN51" s="21"/>
      <c r="ESO51" s="21"/>
      <c r="ESP51" s="21"/>
      <c r="ESQ51" s="21"/>
      <c r="ESR51" s="21"/>
      <c r="ESS51" s="21"/>
      <c r="EST51" s="21"/>
      <c r="ESU51" s="21"/>
      <c r="ESV51" s="21"/>
      <c r="ESW51" s="21"/>
      <c r="ESX51" s="21"/>
      <c r="ESY51" s="21"/>
      <c r="ESZ51" s="21"/>
      <c r="ETA51" s="21"/>
      <c r="ETB51" s="21"/>
      <c r="ETC51" s="21"/>
      <c r="ETD51" s="21"/>
      <c r="ETE51" s="21"/>
      <c r="ETF51" s="21"/>
      <c r="ETG51" s="21"/>
      <c r="ETH51" s="21"/>
      <c r="ETI51" s="21"/>
      <c r="ETJ51" s="21"/>
      <c r="ETK51" s="21"/>
      <c r="ETL51" s="21"/>
      <c r="ETM51" s="21"/>
      <c r="ETN51" s="21"/>
      <c r="ETO51" s="21"/>
      <c r="ETP51" s="21"/>
      <c r="ETQ51" s="21"/>
      <c r="ETR51" s="21"/>
      <c r="ETS51" s="21"/>
      <c r="ETT51" s="21"/>
      <c r="ETU51" s="21"/>
      <c r="ETV51" s="21"/>
      <c r="ETW51" s="21"/>
      <c r="ETX51" s="21"/>
      <c r="ETY51" s="21"/>
      <c r="ETZ51" s="21"/>
      <c r="EUA51" s="21"/>
      <c r="EUB51" s="21"/>
      <c r="EUC51" s="21"/>
      <c r="EUD51" s="21"/>
      <c r="EUE51" s="21"/>
      <c r="EUF51" s="21"/>
      <c r="EUG51" s="21"/>
      <c r="EUH51" s="21"/>
      <c r="EUI51" s="21"/>
      <c r="EUJ51" s="21"/>
      <c r="EUK51" s="21"/>
      <c r="EUL51" s="21"/>
      <c r="EUM51" s="21"/>
      <c r="EUN51" s="21"/>
      <c r="EUO51" s="21"/>
      <c r="EUP51" s="21"/>
      <c r="EUQ51" s="21"/>
      <c r="EUR51" s="21"/>
      <c r="EUS51" s="21"/>
      <c r="EUT51" s="21"/>
      <c r="EUU51" s="21"/>
      <c r="EUV51" s="21"/>
      <c r="EUW51" s="21"/>
      <c r="EUX51" s="21"/>
      <c r="EUY51" s="21"/>
      <c r="EUZ51" s="21"/>
      <c r="EVA51" s="21"/>
      <c r="EVB51" s="21"/>
      <c r="EVC51" s="21"/>
      <c r="EVD51" s="21"/>
      <c r="EVE51" s="21"/>
      <c r="EVF51" s="21"/>
      <c r="EVG51" s="21"/>
      <c r="EVH51" s="21"/>
      <c r="EVI51" s="21"/>
      <c r="EVJ51" s="21"/>
      <c r="EVK51" s="21"/>
      <c r="EVL51" s="21"/>
      <c r="EVM51" s="21"/>
      <c r="EVN51" s="21"/>
      <c r="EVO51" s="21"/>
      <c r="EVP51" s="21"/>
      <c r="EVQ51" s="21"/>
      <c r="EVR51" s="21"/>
      <c r="EVS51" s="21"/>
      <c r="EVT51" s="21"/>
      <c r="EVU51" s="21"/>
      <c r="EVV51" s="21"/>
      <c r="EVW51" s="21"/>
      <c r="EVX51" s="21"/>
      <c r="EVY51" s="21"/>
      <c r="EVZ51" s="21"/>
      <c r="EWA51" s="21"/>
      <c r="EWB51" s="21"/>
      <c r="EWC51" s="21"/>
      <c r="EWD51" s="21"/>
      <c r="EWE51" s="21"/>
      <c r="EWF51" s="21"/>
      <c r="EWG51" s="21"/>
      <c r="EWH51" s="21"/>
      <c r="EWI51" s="21"/>
      <c r="EWJ51" s="21"/>
      <c r="EWK51" s="21"/>
      <c r="EWL51" s="21"/>
      <c r="EWM51" s="21"/>
      <c r="EWN51" s="21"/>
      <c r="EWO51" s="21"/>
      <c r="EWP51" s="21"/>
      <c r="EWQ51" s="21"/>
      <c r="EWR51" s="21"/>
      <c r="EWS51" s="21"/>
      <c r="EWT51" s="21"/>
      <c r="EWU51" s="21"/>
      <c r="EWV51" s="21"/>
      <c r="EWW51" s="21"/>
      <c r="EWX51" s="21"/>
      <c r="EWY51" s="21"/>
      <c r="EWZ51" s="21"/>
      <c r="EXA51" s="21"/>
      <c r="EXB51" s="21"/>
      <c r="EXC51" s="21"/>
      <c r="EXD51" s="21"/>
      <c r="EXE51" s="21"/>
      <c r="EXF51" s="21"/>
      <c r="EXG51" s="21"/>
      <c r="EXH51" s="21"/>
      <c r="EXI51" s="21"/>
      <c r="EXJ51" s="21"/>
      <c r="EXK51" s="21"/>
      <c r="EXL51" s="21"/>
      <c r="EXM51" s="21"/>
      <c r="EXN51" s="21"/>
      <c r="EXO51" s="21"/>
      <c r="EXP51" s="21"/>
      <c r="EXQ51" s="21"/>
      <c r="EXR51" s="21"/>
      <c r="EXS51" s="21"/>
      <c r="EXT51" s="21"/>
      <c r="EXU51" s="21"/>
      <c r="EXV51" s="21"/>
      <c r="EXW51" s="21"/>
      <c r="EXX51" s="21"/>
      <c r="EXY51" s="21"/>
      <c r="EXZ51" s="21"/>
      <c r="EYA51" s="21"/>
      <c r="EYB51" s="21"/>
      <c r="EYC51" s="21"/>
      <c r="EYD51" s="21"/>
      <c r="EYE51" s="21"/>
      <c r="EYF51" s="21"/>
      <c r="EYG51" s="21"/>
      <c r="EYH51" s="21"/>
      <c r="EYI51" s="21"/>
      <c r="EYJ51" s="21"/>
      <c r="EYK51" s="21"/>
      <c r="EYL51" s="21"/>
      <c r="EYM51" s="21"/>
      <c r="EYN51" s="21"/>
      <c r="EYO51" s="21"/>
      <c r="EYP51" s="21"/>
      <c r="EYQ51" s="21"/>
      <c r="EYR51" s="21"/>
      <c r="EYS51" s="21"/>
      <c r="EYT51" s="21"/>
      <c r="EYU51" s="21"/>
      <c r="EYV51" s="21"/>
      <c r="EYW51" s="21"/>
      <c r="EYX51" s="21"/>
      <c r="EYY51" s="21"/>
      <c r="EYZ51" s="21"/>
      <c r="EZA51" s="21"/>
      <c r="EZB51" s="21"/>
      <c r="EZC51" s="21"/>
      <c r="EZD51" s="21"/>
      <c r="EZE51" s="21"/>
      <c r="EZF51" s="21"/>
      <c r="EZG51" s="21"/>
      <c r="EZH51" s="21"/>
      <c r="EZI51" s="21"/>
      <c r="EZJ51" s="21"/>
      <c r="EZK51" s="21"/>
      <c r="EZL51" s="21"/>
      <c r="EZM51" s="21"/>
      <c r="EZN51" s="21"/>
      <c r="EZO51" s="21"/>
      <c r="EZP51" s="21"/>
      <c r="EZQ51" s="21"/>
      <c r="EZR51" s="21"/>
      <c r="EZS51" s="21"/>
      <c r="EZT51" s="21"/>
      <c r="EZU51" s="21"/>
      <c r="EZV51" s="21"/>
      <c r="EZW51" s="21"/>
      <c r="EZX51" s="21"/>
      <c r="EZY51" s="21"/>
      <c r="EZZ51" s="21"/>
      <c r="FAA51" s="21"/>
      <c r="FAB51" s="21"/>
      <c r="FAC51" s="21"/>
      <c r="FAD51" s="21"/>
      <c r="FAE51" s="21"/>
      <c r="FAF51" s="21"/>
      <c r="FAG51" s="21"/>
      <c r="FAH51" s="21"/>
      <c r="FAI51" s="21"/>
      <c r="FAJ51" s="21"/>
      <c r="FAK51" s="21"/>
      <c r="FAL51" s="21"/>
      <c r="FAM51" s="21"/>
      <c r="FAN51" s="21"/>
      <c r="FAO51" s="21"/>
      <c r="FAP51" s="21"/>
      <c r="FAQ51" s="21"/>
      <c r="FAR51" s="21"/>
      <c r="FAS51" s="21"/>
      <c r="FAT51" s="21"/>
      <c r="FAU51" s="21"/>
      <c r="FAV51" s="21"/>
      <c r="FAW51" s="21"/>
      <c r="FAX51" s="21"/>
      <c r="FAY51" s="21"/>
      <c r="FAZ51" s="21"/>
      <c r="FBA51" s="21"/>
      <c r="FBB51" s="21"/>
      <c r="FBC51" s="21"/>
      <c r="FBD51" s="21"/>
      <c r="FBE51" s="21"/>
      <c r="FBF51" s="21"/>
      <c r="FBG51" s="21"/>
      <c r="FBH51" s="21"/>
      <c r="FBI51" s="21"/>
      <c r="FBJ51" s="21"/>
      <c r="FBK51" s="21"/>
      <c r="FBL51" s="21"/>
      <c r="FBM51" s="21"/>
      <c r="FBN51" s="21"/>
      <c r="FBO51" s="21"/>
      <c r="FBP51" s="21"/>
      <c r="FBQ51" s="21"/>
      <c r="FBR51" s="21"/>
      <c r="FBS51" s="21"/>
      <c r="FBT51" s="21"/>
      <c r="FBU51" s="21"/>
      <c r="FBV51" s="21"/>
      <c r="FBW51" s="21"/>
      <c r="FBX51" s="21"/>
      <c r="FBY51" s="21"/>
      <c r="FBZ51" s="21"/>
      <c r="FCA51" s="21"/>
      <c r="FCB51" s="21"/>
      <c r="FCC51" s="21"/>
      <c r="FCD51" s="21"/>
      <c r="FCE51" s="21"/>
      <c r="FCF51" s="21"/>
      <c r="FCG51" s="21"/>
      <c r="FCH51" s="21"/>
      <c r="FCI51" s="21"/>
      <c r="FCJ51" s="21"/>
      <c r="FCK51" s="21"/>
      <c r="FCL51" s="21"/>
      <c r="FCM51" s="21"/>
      <c r="FCN51" s="21"/>
      <c r="FCO51" s="21"/>
      <c r="FCP51" s="21"/>
      <c r="FCQ51" s="21"/>
      <c r="FCR51" s="21"/>
      <c r="FCS51" s="21"/>
      <c r="FCT51" s="21"/>
      <c r="FCU51" s="21"/>
      <c r="FCV51" s="21"/>
      <c r="FCW51" s="21"/>
      <c r="FCX51" s="21"/>
      <c r="FCY51" s="21"/>
      <c r="FCZ51" s="21"/>
      <c r="FDA51" s="21"/>
      <c r="FDB51" s="21"/>
      <c r="FDC51" s="21"/>
      <c r="FDD51" s="21"/>
      <c r="FDE51" s="21"/>
      <c r="FDF51" s="21"/>
      <c r="FDG51" s="21"/>
      <c r="FDH51" s="21"/>
      <c r="FDI51" s="21"/>
      <c r="FDJ51" s="21"/>
      <c r="FDK51" s="21"/>
      <c r="FDL51" s="21"/>
      <c r="FDM51" s="21"/>
      <c r="FDN51" s="21"/>
      <c r="FDO51" s="21"/>
      <c r="FDP51" s="21"/>
      <c r="FDQ51" s="21"/>
      <c r="FDR51" s="21"/>
      <c r="FDS51" s="21"/>
      <c r="FDT51" s="21"/>
      <c r="FDU51" s="21"/>
      <c r="FDV51" s="21"/>
      <c r="FDW51" s="21"/>
      <c r="FDX51" s="21"/>
      <c r="FDY51" s="21"/>
      <c r="FDZ51" s="21"/>
      <c r="FEA51" s="21"/>
      <c r="FEB51" s="21"/>
      <c r="FEC51" s="21"/>
      <c r="FED51" s="21"/>
      <c r="FEE51" s="21"/>
      <c r="FEF51" s="21"/>
      <c r="FEG51" s="21"/>
      <c r="FEH51" s="21"/>
      <c r="FEI51" s="21"/>
      <c r="FEJ51" s="21"/>
      <c r="FEK51" s="21"/>
      <c r="FEL51" s="21"/>
      <c r="FEM51" s="21"/>
      <c r="FEN51" s="21"/>
      <c r="FEO51" s="21"/>
      <c r="FEP51" s="21"/>
      <c r="FEQ51" s="21"/>
      <c r="FER51" s="21"/>
      <c r="FES51" s="21"/>
      <c r="FET51" s="21"/>
      <c r="FEU51" s="21"/>
      <c r="FEV51" s="21"/>
      <c r="FEW51" s="21"/>
      <c r="FEX51" s="21"/>
      <c r="FEY51" s="21"/>
      <c r="FEZ51" s="21"/>
      <c r="FFA51" s="21"/>
      <c r="FFB51" s="21"/>
      <c r="FFC51" s="21"/>
      <c r="FFD51" s="21"/>
      <c r="FFE51" s="21"/>
      <c r="FFF51" s="21"/>
      <c r="FFG51" s="21"/>
      <c r="FFH51" s="21"/>
      <c r="FFI51" s="21"/>
      <c r="FFJ51" s="21"/>
      <c r="FFK51" s="21"/>
      <c r="FFL51" s="21"/>
      <c r="FFM51" s="21"/>
      <c r="FFN51" s="21"/>
      <c r="FFO51" s="21"/>
      <c r="FFP51" s="21"/>
      <c r="FFQ51" s="21"/>
      <c r="FFR51" s="21"/>
      <c r="FFS51" s="21"/>
      <c r="FFT51" s="21"/>
      <c r="FFU51" s="21"/>
      <c r="FFV51" s="21"/>
      <c r="FFW51" s="21"/>
      <c r="FFX51" s="21"/>
      <c r="FFY51" s="21"/>
      <c r="FFZ51" s="21"/>
      <c r="FGA51" s="21"/>
      <c r="FGB51" s="21"/>
      <c r="FGC51" s="21"/>
      <c r="FGD51" s="21"/>
      <c r="FGE51" s="21"/>
      <c r="FGF51" s="21"/>
      <c r="FGG51" s="21"/>
      <c r="FGH51" s="21"/>
      <c r="FGI51" s="21"/>
      <c r="FGJ51" s="21"/>
      <c r="FGK51" s="21"/>
      <c r="FGL51" s="21"/>
      <c r="FGM51" s="21"/>
      <c r="FGN51" s="21"/>
      <c r="FGO51" s="21"/>
      <c r="FGP51" s="21"/>
      <c r="FGQ51" s="21"/>
      <c r="FGR51" s="21"/>
      <c r="FGS51" s="21"/>
      <c r="FGT51" s="21"/>
      <c r="FGU51" s="21"/>
      <c r="FGV51" s="21"/>
      <c r="FGW51" s="21"/>
      <c r="FGX51" s="21"/>
      <c r="FGY51" s="21"/>
      <c r="FGZ51" s="21"/>
      <c r="FHA51" s="21"/>
      <c r="FHB51" s="21"/>
      <c r="FHC51" s="21"/>
      <c r="FHD51" s="21"/>
      <c r="FHE51" s="21"/>
      <c r="FHF51" s="21"/>
      <c r="FHG51" s="21"/>
      <c r="FHH51" s="21"/>
      <c r="FHI51" s="21"/>
      <c r="FHJ51" s="21"/>
      <c r="FHK51" s="21"/>
      <c r="FHL51" s="21"/>
      <c r="FHM51" s="21"/>
      <c r="FHN51" s="21"/>
      <c r="FHO51" s="21"/>
      <c r="FHP51" s="21"/>
      <c r="FHQ51" s="21"/>
      <c r="FHR51" s="21"/>
      <c r="FHS51" s="21"/>
      <c r="FHT51" s="21"/>
      <c r="FHU51" s="21"/>
      <c r="FHV51" s="21"/>
      <c r="FHW51" s="21"/>
      <c r="FHX51" s="21"/>
      <c r="FHY51" s="21"/>
      <c r="FHZ51" s="21"/>
      <c r="FIA51" s="21"/>
      <c r="FIB51" s="21"/>
      <c r="FIC51" s="21"/>
      <c r="FID51" s="21"/>
      <c r="FIE51" s="21"/>
      <c r="FIF51" s="21"/>
      <c r="FIG51" s="21"/>
      <c r="FIH51" s="21"/>
      <c r="FII51" s="21"/>
      <c r="FIJ51" s="21"/>
      <c r="FIK51" s="21"/>
      <c r="FIL51" s="21"/>
      <c r="FIM51" s="21"/>
      <c r="FIN51" s="21"/>
      <c r="FIO51" s="21"/>
      <c r="FIP51" s="21"/>
      <c r="FIQ51" s="21"/>
      <c r="FIR51" s="21"/>
      <c r="FIS51" s="21"/>
      <c r="FIT51" s="21"/>
      <c r="FIU51" s="21"/>
      <c r="FIV51" s="21"/>
      <c r="FIW51" s="21"/>
      <c r="FIX51" s="21"/>
      <c r="FIY51" s="21"/>
      <c r="FIZ51" s="21"/>
      <c r="FJA51" s="21"/>
      <c r="FJB51" s="21"/>
      <c r="FJC51" s="21"/>
      <c r="FJD51" s="21"/>
      <c r="FJE51" s="21"/>
      <c r="FJF51" s="21"/>
      <c r="FJG51" s="21"/>
      <c r="FJH51" s="21"/>
      <c r="FJI51" s="21"/>
      <c r="FJJ51" s="21"/>
      <c r="FJK51" s="21"/>
      <c r="FJL51" s="21"/>
      <c r="FJM51" s="21"/>
      <c r="FJN51" s="21"/>
      <c r="FJO51" s="21"/>
      <c r="FJP51" s="21"/>
      <c r="FJQ51" s="21"/>
      <c r="FJR51" s="21"/>
      <c r="FJS51" s="21"/>
      <c r="FJT51" s="21"/>
      <c r="FJU51" s="21"/>
      <c r="FJV51" s="21"/>
      <c r="FJW51" s="21"/>
      <c r="FJX51" s="21"/>
      <c r="FJY51" s="21"/>
      <c r="FJZ51" s="21"/>
      <c r="FKA51" s="21"/>
      <c r="FKB51" s="21"/>
      <c r="FKC51" s="21"/>
      <c r="FKD51" s="21"/>
      <c r="FKE51" s="21"/>
      <c r="FKF51" s="21"/>
      <c r="FKG51" s="21"/>
      <c r="FKH51" s="21"/>
      <c r="FKI51" s="21"/>
      <c r="FKJ51" s="21"/>
      <c r="FKK51" s="21"/>
      <c r="FKL51" s="21"/>
      <c r="FKM51" s="21"/>
      <c r="FKN51" s="21"/>
      <c r="FKO51" s="21"/>
      <c r="FKP51" s="21"/>
      <c r="FKQ51" s="21"/>
      <c r="FKR51" s="21"/>
      <c r="FKS51" s="21"/>
      <c r="FKT51" s="21"/>
      <c r="FKU51" s="21"/>
      <c r="FKV51" s="21"/>
      <c r="FKW51" s="21"/>
      <c r="FKX51" s="21"/>
      <c r="FKY51" s="21"/>
      <c r="FKZ51" s="21"/>
      <c r="FLA51" s="21"/>
      <c r="FLB51" s="21"/>
      <c r="FLC51" s="21"/>
      <c r="FLD51" s="21"/>
      <c r="FLE51" s="21"/>
      <c r="FLF51" s="21"/>
      <c r="FLG51" s="21"/>
      <c r="FLH51" s="21"/>
      <c r="FLI51" s="21"/>
      <c r="FLJ51" s="21"/>
      <c r="FLK51" s="21"/>
      <c r="FLL51" s="21"/>
      <c r="FLM51" s="21"/>
      <c r="FLN51" s="21"/>
      <c r="FLO51" s="21"/>
      <c r="FLP51" s="21"/>
      <c r="FLQ51" s="21"/>
      <c r="FLR51" s="21"/>
      <c r="FLS51" s="21"/>
      <c r="FLT51" s="21"/>
      <c r="FLU51" s="21"/>
      <c r="FLV51" s="21"/>
      <c r="FLW51" s="21"/>
      <c r="FLX51" s="21"/>
      <c r="FLY51" s="21"/>
      <c r="FLZ51" s="21"/>
      <c r="FMA51" s="21"/>
      <c r="FMB51" s="21"/>
      <c r="FMC51" s="21"/>
      <c r="FMD51" s="21"/>
      <c r="FME51" s="21"/>
      <c r="FMF51" s="21"/>
      <c r="FMG51" s="21"/>
      <c r="FMH51" s="21"/>
      <c r="FMI51" s="21"/>
      <c r="FMJ51" s="21"/>
      <c r="FMK51" s="21"/>
      <c r="FML51" s="21"/>
      <c r="FMM51" s="21"/>
      <c r="FMN51" s="21"/>
      <c r="FMO51" s="21"/>
      <c r="FMP51" s="21"/>
      <c r="FMQ51" s="21"/>
      <c r="FMR51" s="21"/>
      <c r="FMS51" s="21"/>
      <c r="FMT51" s="21"/>
      <c r="FMU51" s="21"/>
      <c r="FMV51" s="21"/>
      <c r="FMW51" s="21"/>
      <c r="FMX51" s="21"/>
      <c r="FMY51" s="21"/>
      <c r="FMZ51" s="21"/>
      <c r="FNA51" s="21"/>
      <c r="FNB51" s="21"/>
      <c r="FNC51" s="21"/>
      <c r="FND51" s="21"/>
      <c r="FNE51" s="21"/>
      <c r="FNF51" s="21"/>
      <c r="FNG51" s="21"/>
      <c r="FNH51" s="21"/>
      <c r="FNI51" s="21"/>
      <c r="FNJ51" s="21"/>
      <c r="FNK51" s="21"/>
      <c r="FNL51" s="21"/>
      <c r="FNM51" s="21"/>
      <c r="FNN51" s="21"/>
      <c r="FNO51" s="21"/>
      <c r="FNP51" s="21"/>
      <c r="FNQ51" s="21"/>
      <c r="FNR51" s="21"/>
      <c r="FNS51" s="21"/>
      <c r="FNT51" s="21"/>
      <c r="FNU51" s="21"/>
      <c r="FNV51" s="21"/>
      <c r="FNW51" s="21"/>
      <c r="FNX51" s="21"/>
      <c r="FNY51" s="21"/>
      <c r="FNZ51" s="21"/>
      <c r="FOA51" s="21"/>
      <c r="FOB51" s="21"/>
      <c r="FOC51" s="21"/>
      <c r="FOD51" s="21"/>
      <c r="FOE51" s="21"/>
      <c r="FOF51" s="21"/>
      <c r="FOG51" s="21"/>
      <c r="FOH51" s="21"/>
      <c r="FOI51" s="21"/>
      <c r="FOJ51" s="21"/>
      <c r="FOK51" s="21"/>
      <c r="FOL51" s="21"/>
      <c r="FOM51" s="21"/>
      <c r="FON51" s="21"/>
      <c r="FOO51" s="21"/>
      <c r="FOP51" s="21"/>
      <c r="FOQ51" s="21"/>
      <c r="FOR51" s="21"/>
      <c r="FOS51" s="21"/>
      <c r="FOT51" s="21"/>
      <c r="FOU51" s="21"/>
      <c r="FOV51" s="21"/>
      <c r="FOW51" s="21"/>
      <c r="FOX51" s="21"/>
      <c r="FOY51" s="21"/>
      <c r="FOZ51" s="21"/>
      <c r="FPA51" s="21"/>
      <c r="FPB51" s="21"/>
      <c r="FPC51" s="21"/>
      <c r="FPD51" s="21"/>
      <c r="FPE51" s="21"/>
      <c r="FPF51" s="21"/>
      <c r="FPG51" s="21"/>
      <c r="FPH51" s="21"/>
      <c r="FPI51" s="21"/>
      <c r="FPJ51" s="21"/>
      <c r="FPK51" s="21"/>
      <c r="FPL51" s="21"/>
      <c r="FPM51" s="21"/>
      <c r="FPN51" s="21"/>
      <c r="FPO51" s="21"/>
      <c r="FPP51" s="21"/>
      <c r="FPQ51" s="21"/>
      <c r="FPR51" s="21"/>
      <c r="FPS51" s="21"/>
      <c r="FPT51" s="21"/>
      <c r="FPU51" s="21"/>
      <c r="FPV51" s="21"/>
      <c r="FPW51" s="21"/>
      <c r="FPX51" s="21"/>
      <c r="FPY51" s="21"/>
      <c r="FPZ51" s="21"/>
      <c r="FQA51" s="21"/>
      <c r="FQB51" s="21"/>
      <c r="FQC51" s="21"/>
      <c r="FQD51" s="21"/>
      <c r="FQE51" s="21"/>
      <c r="FQF51" s="21"/>
      <c r="FQG51" s="21"/>
      <c r="FQH51" s="21"/>
      <c r="FQI51" s="21"/>
      <c r="FQJ51" s="21"/>
      <c r="FQK51" s="21"/>
      <c r="FQL51" s="21"/>
      <c r="FQM51" s="21"/>
      <c r="FQN51" s="21"/>
      <c r="FQO51" s="21"/>
      <c r="FQP51" s="21"/>
      <c r="FQQ51" s="21"/>
      <c r="FQR51" s="21"/>
      <c r="FQS51" s="21"/>
      <c r="FQT51" s="21"/>
      <c r="FQU51" s="21"/>
      <c r="FQV51" s="21"/>
      <c r="FQW51" s="21"/>
      <c r="FQX51" s="21"/>
      <c r="FQY51" s="21"/>
      <c r="FQZ51" s="21"/>
      <c r="FRA51" s="21"/>
      <c r="FRB51" s="21"/>
      <c r="FRC51" s="21"/>
      <c r="FRD51" s="21"/>
      <c r="FRE51" s="21"/>
      <c r="FRF51" s="21"/>
      <c r="FRG51" s="21"/>
      <c r="FRH51" s="21"/>
      <c r="FRI51" s="21"/>
      <c r="FRJ51" s="21"/>
      <c r="FRK51" s="21"/>
      <c r="FRL51" s="21"/>
      <c r="FRM51" s="21"/>
      <c r="FRN51" s="21"/>
      <c r="FRO51" s="21"/>
      <c r="FRP51" s="21"/>
      <c r="FRQ51" s="21"/>
      <c r="FRR51" s="21"/>
      <c r="FRS51" s="21"/>
      <c r="FRT51" s="21"/>
      <c r="FRU51" s="21"/>
      <c r="FRV51" s="21"/>
      <c r="FRW51" s="21"/>
      <c r="FRX51" s="21"/>
      <c r="FRY51" s="21"/>
      <c r="FRZ51" s="21"/>
      <c r="FSA51" s="21"/>
      <c r="FSB51" s="21"/>
    </row>
    <row r="52" spans="1:4552" s="35" customFormat="1">
      <c r="A52" s="31" t="s">
        <v>142</v>
      </c>
      <c r="B52" s="77"/>
      <c r="C52" s="46">
        <v>0.3</v>
      </c>
      <c r="D52" s="46">
        <v>0.3</v>
      </c>
      <c r="E52" s="46">
        <v>0.3</v>
      </c>
      <c r="F52" s="46">
        <v>0.3</v>
      </c>
      <c r="G52" s="45">
        <f>SUMIF(C51:F51,C51:F51&gt;0,C51:F51)</f>
        <v>0</v>
      </c>
      <c r="H52" s="46">
        <v>0.3</v>
      </c>
      <c r="I52" s="46">
        <v>0.3</v>
      </c>
      <c r="J52" s="46">
        <v>0.3</v>
      </c>
      <c r="K52" s="46">
        <v>0.3</v>
      </c>
      <c r="L52" s="45">
        <f>L51/L49</f>
        <v>0.30000000000000016</v>
      </c>
      <c r="M52" s="46">
        <v>0.3</v>
      </c>
      <c r="N52" s="46">
        <v>0.3</v>
      </c>
      <c r="O52" s="46">
        <v>0.3</v>
      </c>
      <c r="P52" s="46">
        <v>0.3</v>
      </c>
      <c r="Q52" s="45">
        <f t="shared" ref="Q52:AA52" si="106">Q51/Q49</f>
        <v>0.3000000000000001</v>
      </c>
      <c r="R52" s="46">
        <v>0.3</v>
      </c>
      <c r="S52" s="46">
        <v>0.3</v>
      </c>
      <c r="T52" s="46">
        <v>0.3</v>
      </c>
      <c r="U52" s="46">
        <v>0.3</v>
      </c>
      <c r="V52" s="45">
        <f t="shared" si="106"/>
        <v>0.3</v>
      </c>
      <c r="W52" s="46">
        <v>0.3</v>
      </c>
      <c r="X52" s="46">
        <v>0.3</v>
      </c>
      <c r="Y52" s="46">
        <v>0.3</v>
      </c>
      <c r="Z52" s="46">
        <v>0.3</v>
      </c>
      <c r="AA52" s="45">
        <f t="shared" si="106"/>
        <v>0.3</v>
      </c>
      <c r="AB52" s="46">
        <v>0.3</v>
      </c>
      <c r="AC52" s="46">
        <v>0.3</v>
      </c>
      <c r="AD52" s="46">
        <v>0.3</v>
      </c>
      <c r="AE52" s="46">
        <v>0.3</v>
      </c>
      <c r="AF52" s="45">
        <f t="shared" ref="AF52" si="107">AF51/AF49</f>
        <v>0.30000000000000016</v>
      </c>
      <c r="AG52" s="47">
        <v>0.3</v>
      </c>
      <c r="AH52" s="46">
        <v>0.3</v>
      </c>
      <c r="AI52" s="47">
        <v>0.3</v>
      </c>
      <c r="AJ52" s="47">
        <v>0.3</v>
      </c>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c r="KJ52" s="11"/>
      <c r="KK52" s="11"/>
      <c r="KL52" s="11"/>
      <c r="KM52" s="11"/>
      <c r="KN52" s="11"/>
      <c r="KO52" s="11"/>
      <c r="KP52" s="11"/>
      <c r="KQ52" s="11"/>
      <c r="KR52" s="11"/>
      <c r="KS52" s="11"/>
      <c r="KT52" s="11"/>
      <c r="KU52" s="11"/>
      <c r="KV52" s="11"/>
      <c r="KW52" s="11"/>
      <c r="KX52" s="11"/>
      <c r="KY52" s="11"/>
      <c r="KZ52" s="11"/>
      <c r="LA52" s="11"/>
      <c r="LB52" s="11"/>
      <c r="LC52" s="11"/>
      <c r="LD52" s="11"/>
      <c r="LE52" s="11"/>
      <c r="LF52" s="11"/>
      <c r="LG52" s="11"/>
      <c r="LH52" s="11"/>
      <c r="LI52" s="11"/>
      <c r="LJ52" s="11"/>
      <c r="LK52" s="11"/>
      <c r="LL52" s="11"/>
      <c r="LM52" s="11"/>
      <c r="LN52" s="11"/>
      <c r="LO52" s="11"/>
      <c r="LP52" s="11"/>
      <c r="LQ52" s="11"/>
      <c r="LR52" s="11"/>
      <c r="LS52" s="11"/>
      <c r="LT52" s="11"/>
      <c r="LU52" s="11"/>
      <c r="LV52" s="11"/>
      <c r="LW52" s="11"/>
      <c r="LX52" s="11"/>
      <c r="LY52" s="11"/>
      <c r="LZ52" s="11"/>
      <c r="MA52" s="11"/>
      <c r="MB52" s="11"/>
      <c r="MC52" s="11"/>
      <c r="MD52" s="11"/>
      <c r="ME52" s="11"/>
      <c r="MF52" s="11"/>
      <c r="MG52" s="11"/>
      <c r="MH52" s="11"/>
      <c r="MI52" s="11"/>
      <c r="MJ52" s="11"/>
      <c r="MK52" s="11"/>
      <c r="ML52" s="11"/>
      <c r="MM52" s="11"/>
      <c r="MN52" s="11"/>
      <c r="MO52" s="11"/>
      <c r="MP52" s="11"/>
      <c r="MQ52" s="11"/>
      <c r="MR52" s="11"/>
      <c r="MS52" s="11"/>
      <c r="MT52" s="11"/>
      <c r="MU52" s="11"/>
      <c r="MV52" s="11"/>
      <c r="MW52" s="11"/>
      <c r="MX52" s="11"/>
      <c r="MY52" s="11"/>
      <c r="MZ52" s="11"/>
      <c r="NA52" s="11"/>
      <c r="NB52" s="11"/>
      <c r="NC52" s="11"/>
      <c r="ND52" s="11"/>
      <c r="NE52" s="11"/>
      <c r="NF52" s="11"/>
      <c r="NG52" s="11"/>
      <c r="NH52" s="11"/>
      <c r="NI52" s="11"/>
      <c r="NJ52" s="11"/>
      <c r="NK52" s="11"/>
      <c r="NL52" s="11"/>
      <c r="NM52" s="11"/>
      <c r="NN52" s="11"/>
      <c r="NO52" s="11"/>
      <c r="NP52" s="11"/>
      <c r="NQ52" s="11"/>
      <c r="NR52" s="11"/>
      <c r="NS52" s="11"/>
      <c r="NT52" s="11"/>
      <c r="NU52" s="11"/>
      <c r="NV52" s="11"/>
      <c r="NW52" s="11"/>
      <c r="NX52" s="11"/>
      <c r="NY52" s="11"/>
      <c r="NZ52" s="11"/>
      <c r="OA52" s="11"/>
      <c r="OB52" s="11"/>
      <c r="OC52" s="11"/>
      <c r="OD52" s="11"/>
      <c r="OE52" s="11"/>
      <c r="OF52" s="11"/>
      <c r="OG52" s="11"/>
      <c r="OH52" s="11"/>
      <c r="OI52" s="11"/>
      <c r="OJ52" s="11"/>
      <c r="OK52" s="11"/>
      <c r="OL52" s="11"/>
      <c r="OM52" s="11"/>
      <c r="ON52" s="11"/>
      <c r="OO52" s="11"/>
      <c r="OP52" s="11"/>
      <c r="OQ52" s="11"/>
      <c r="OR52" s="11"/>
      <c r="OS52" s="11"/>
      <c r="OT52" s="11"/>
      <c r="OU52" s="11"/>
      <c r="OV52" s="11"/>
      <c r="OW52" s="11"/>
      <c r="OX52" s="11"/>
      <c r="OY52" s="11"/>
      <c r="OZ52" s="11"/>
      <c r="PA52" s="11"/>
      <c r="PB52" s="11"/>
      <c r="PC52" s="11"/>
      <c r="PD52" s="11"/>
      <c r="PE52" s="11"/>
      <c r="PF52" s="11"/>
      <c r="PG52" s="11"/>
      <c r="PH52" s="11"/>
      <c r="PI52" s="11"/>
      <c r="PJ52" s="11"/>
      <c r="PK52" s="11"/>
      <c r="PL52" s="11"/>
      <c r="PM52" s="11"/>
      <c r="PN52" s="11"/>
      <c r="PO52" s="11"/>
      <c r="PP52" s="11"/>
      <c r="PQ52" s="11"/>
      <c r="PR52" s="11"/>
      <c r="PS52" s="11"/>
      <c r="PT52" s="11"/>
      <c r="PU52" s="11"/>
      <c r="PV52" s="11"/>
      <c r="PW52" s="11"/>
      <c r="PX52" s="11"/>
      <c r="PY52" s="11"/>
      <c r="PZ52" s="11"/>
      <c r="QA52" s="11"/>
      <c r="QB52" s="11"/>
      <c r="QC52" s="11"/>
      <c r="QD52" s="11"/>
      <c r="QE52" s="11"/>
      <c r="QF52" s="11"/>
      <c r="QG52" s="11"/>
      <c r="QH52" s="11"/>
      <c r="QI52" s="11"/>
      <c r="QJ52" s="11"/>
      <c r="QK52" s="11"/>
      <c r="QL52" s="11"/>
      <c r="QM52" s="11"/>
      <c r="QN52" s="11"/>
      <c r="QO52" s="11"/>
      <c r="QP52" s="11"/>
      <c r="QQ52" s="11"/>
      <c r="QR52" s="11"/>
      <c r="QS52" s="11"/>
      <c r="QT52" s="11"/>
      <c r="QU52" s="11"/>
      <c r="QV52" s="11"/>
      <c r="QW52" s="11"/>
      <c r="QX52" s="11"/>
      <c r="QY52" s="11"/>
      <c r="QZ52" s="11"/>
      <c r="RA52" s="11"/>
      <c r="RB52" s="11"/>
      <c r="RC52" s="11"/>
      <c r="RD52" s="11"/>
      <c r="RE52" s="11"/>
      <c r="RF52" s="11"/>
      <c r="RG52" s="11"/>
      <c r="RH52" s="11"/>
      <c r="RI52" s="11"/>
      <c r="RJ52" s="11"/>
      <c r="RK52" s="11"/>
      <c r="RL52" s="11"/>
      <c r="RM52" s="11"/>
      <c r="RN52" s="11"/>
      <c r="RO52" s="11"/>
      <c r="RP52" s="11"/>
      <c r="RQ52" s="11"/>
      <c r="RR52" s="11"/>
      <c r="RS52" s="11"/>
      <c r="RT52" s="11"/>
      <c r="RU52" s="11"/>
      <c r="RV52" s="11"/>
      <c r="RW52" s="11"/>
      <c r="RX52" s="11"/>
      <c r="RY52" s="11"/>
      <c r="RZ52" s="11"/>
      <c r="SA52" s="11"/>
      <c r="SB52" s="11"/>
      <c r="SC52" s="11"/>
      <c r="SD52" s="11"/>
      <c r="SE52" s="11"/>
      <c r="SF52" s="11"/>
      <c r="SG52" s="11"/>
      <c r="SH52" s="11"/>
      <c r="SI52" s="11"/>
      <c r="SJ52" s="11"/>
      <c r="SK52" s="11"/>
      <c r="SL52" s="11"/>
      <c r="SM52" s="11"/>
      <c r="SN52" s="11"/>
      <c r="SO52" s="11"/>
      <c r="SP52" s="11"/>
      <c r="SQ52" s="11"/>
      <c r="SR52" s="11"/>
      <c r="SS52" s="11"/>
      <c r="ST52" s="11"/>
      <c r="SU52" s="11"/>
      <c r="SV52" s="11"/>
      <c r="SW52" s="11"/>
      <c r="SX52" s="11"/>
      <c r="SY52" s="11"/>
      <c r="SZ52" s="11"/>
      <c r="TA52" s="11"/>
      <c r="TB52" s="11"/>
      <c r="TC52" s="11"/>
      <c r="TD52" s="11"/>
      <c r="TE52" s="11"/>
      <c r="TF52" s="11"/>
      <c r="TG52" s="11"/>
      <c r="TH52" s="11"/>
      <c r="TI52" s="11"/>
      <c r="TJ52" s="11"/>
      <c r="TK52" s="11"/>
      <c r="TL52" s="11"/>
      <c r="TM52" s="11"/>
      <c r="TN52" s="11"/>
      <c r="TO52" s="11"/>
      <c r="TP52" s="11"/>
      <c r="TQ52" s="11"/>
      <c r="TR52" s="11"/>
      <c r="TS52" s="11"/>
      <c r="TT52" s="11"/>
      <c r="TU52" s="11"/>
      <c r="TV52" s="11"/>
      <c r="TW52" s="11"/>
      <c r="TX52" s="11"/>
      <c r="TY52" s="11"/>
      <c r="TZ52" s="11"/>
      <c r="UA52" s="11"/>
      <c r="UB52" s="11"/>
      <c r="UC52" s="11"/>
      <c r="UD52" s="11"/>
      <c r="UE52" s="11"/>
      <c r="UF52" s="11"/>
      <c r="UG52" s="11"/>
      <c r="UH52" s="11"/>
      <c r="UI52" s="11"/>
      <c r="UJ52" s="11"/>
      <c r="UK52" s="11"/>
      <c r="UL52" s="11"/>
      <c r="UM52" s="11"/>
      <c r="UN52" s="11"/>
      <c r="UO52" s="11"/>
      <c r="UP52" s="11"/>
      <c r="UQ52" s="11"/>
      <c r="UR52" s="11"/>
      <c r="US52" s="11"/>
      <c r="UT52" s="11"/>
      <c r="UU52" s="11"/>
      <c r="UV52" s="11"/>
      <c r="UW52" s="11"/>
      <c r="UX52" s="11"/>
      <c r="UY52" s="11"/>
      <c r="UZ52" s="11"/>
      <c r="VA52" s="11"/>
      <c r="VB52" s="11"/>
      <c r="VC52" s="11"/>
      <c r="VD52" s="11"/>
      <c r="VE52" s="11"/>
      <c r="VF52" s="11"/>
      <c r="VG52" s="11"/>
      <c r="VH52" s="11"/>
      <c r="VI52" s="11"/>
      <c r="VJ52" s="11"/>
      <c r="VK52" s="11"/>
      <c r="VL52" s="11"/>
      <c r="VM52" s="11"/>
      <c r="VN52" s="11"/>
      <c r="VO52" s="11"/>
      <c r="VP52" s="11"/>
      <c r="VQ52" s="11"/>
      <c r="VR52" s="11"/>
      <c r="VS52" s="11"/>
      <c r="VT52" s="11"/>
      <c r="VU52" s="11"/>
      <c r="VV52" s="11"/>
      <c r="VW52" s="11"/>
      <c r="VX52" s="11"/>
      <c r="VY52" s="11"/>
      <c r="VZ52" s="11"/>
      <c r="WA52" s="11"/>
      <c r="WB52" s="11"/>
      <c r="WC52" s="11"/>
      <c r="WD52" s="11"/>
      <c r="WE52" s="11"/>
      <c r="WF52" s="11"/>
      <c r="WG52" s="11"/>
      <c r="WH52" s="11"/>
      <c r="WI52" s="11"/>
      <c r="WJ52" s="11"/>
      <c r="WK52" s="11"/>
      <c r="WL52" s="11"/>
      <c r="WM52" s="11"/>
      <c r="WN52" s="11"/>
      <c r="WO52" s="11"/>
      <c r="WP52" s="11"/>
      <c r="WQ52" s="11"/>
      <c r="WR52" s="11"/>
      <c r="WS52" s="11"/>
      <c r="WT52" s="11"/>
      <c r="WU52" s="11"/>
      <c r="WV52" s="11"/>
      <c r="WW52" s="11"/>
      <c r="WX52" s="11"/>
      <c r="WY52" s="11"/>
      <c r="WZ52" s="11"/>
      <c r="XA52" s="11"/>
      <c r="XB52" s="11"/>
      <c r="XC52" s="11"/>
      <c r="XD52" s="11"/>
      <c r="XE52" s="11"/>
      <c r="XF52" s="11"/>
      <c r="XG52" s="11"/>
      <c r="XH52" s="11"/>
      <c r="XI52" s="11"/>
      <c r="XJ52" s="11"/>
      <c r="XK52" s="11"/>
      <c r="XL52" s="11"/>
      <c r="XM52" s="11"/>
      <c r="XN52" s="11"/>
      <c r="XO52" s="11"/>
      <c r="XP52" s="11"/>
      <c r="XQ52" s="11"/>
      <c r="XR52" s="11"/>
      <c r="XS52" s="11"/>
      <c r="XT52" s="11"/>
      <c r="XU52" s="11"/>
      <c r="XV52" s="11"/>
      <c r="XW52" s="11"/>
      <c r="XX52" s="11"/>
      <c r="XY52" s="11"/>
      <c r="XZ52" s="11"/>
      <c r="YA52" s="11"/>
      <c r="YB52" s="11"/>
      <c r="YC52" s="11"/>
      <c r="YD52" s="11"/>
      <c r="YE52" s="11"/>
      <c r="YF52" s="11"/>
      <c r="YG52" s="11"/>
      <c r="YH52" s="11"/>
      <c r="YI52" s="11"/>
      <c r="YJ52" s="11"/>
      <c r="YK52" s="11"/>
      <c r="YL52" s="11"/>
      <c r="YM52" s="11"/>
      <c r="YN52" s="11"/>
      <c r="YO52" s="11"/>
      <c r="YP52" s="11"/>
      <c r="YQ52" s="11"/>
      <c r="YR52" s="11"/>
      <c r="YS52" s="11"/>
      <c r="YT52" s="11"/>
      <c r="YU52" s="11"/>
      <c r="YV52" s="11"/>
      <c r="YW52" s="11"/>
      <c r="YX52" s="11"/>
      <c r="YY52" s="11"/>
      <c r="YZ52" s="11"/>
      <c r="ZA52" s="11"/>
      <c r="ZB52" s="11"/>
      <c r="ZC52" s="11"/>
      <c r="ZD52" s="11"/>
      <c r="ZE52" s="11"/>
      <c r="ZF52" s="11"/>
      <c r="ZG52" s="11"/>
      <c r="ZH52" s="11"/>
      <c r="ZI52" s="11"/>
      <c r="ZJ52" s="11"/>
      <c r="ZK52" s="11"/>
      <c r="ZL52" s="11"/>
      <c r="ZM52" s="11"/>
      <c r="ZN52" s="11"/>
      <c r="ZO52" s="11"/>
      <c r="ZP52" s="11"/>
      <c r="ZQ52" s="11"/>
      <c r="ZR52" s="11"/>
      <c r="ZS52" s="11"/>
      <c r="ZT52" s="11"/>
      <c r="ZU52" s="11"/>
      <c r="ZV52" s="11"/>
      <c r="ZW52" s="11"/>
      <c r="ZX52" s="11"/>
      <c r="ZY52" s="11"/>
      <c r="ZZ52" s="11"/>
      <c r="AAA52" s="11"/>
      <c r="AAB52" s="11"/>
      <c r="AAC52" s="11"/>
      <c r="AAD52" s="11"/>
      <c r="AAE52" s="11"/>
      <c r="AAF52" s="11"/>
      <c r="AAG52" s="11"/>
      <c r="AAH52" s="11"/>
      <c r="AAI52" s="11"/>
      <c r="AAJ52" s="11"/>
      <c r="AAK52" s="11"/>
      <c r="AAL52" s="11"/>
      <c r="AAM52" s="11"/>
      <c r="AAN52" s="11"/>
      <c r="AAO52" s="11"/>
      <c r="AAP52" s="11"/>
      <c r="AAQ52" s="11"/>
      <c r="AAR52" s="11"/>
      <c r="AAS52" s="11"/>
      <c r="AAT52" s="11"/>
      <c r="AAU52" s="11"/>
      <c r="AAV52" s="11"/>
      <c r="AAW52" s="11"/>
      <c r="AAX52" s="11"/>
      <c r="AAY52" s="11"/>
      <c r="AAZ52" s="11"/>
      <c r="ABA52" s="11"/>
      <c r="ABB52" s="11"/>
      <c r="ABC52" s="11"/>
      <c r="ABD52" s="11"/>
      <c r="ABE52" s="11"/>
      <c r="ABF52" s="11"/>
      <c r="ABG52" s="11"/>
      <c r="ABH52" s="11"/>
      <c r="ABI52" s="11"/>
      <c r="ABJ52" s="11"/>
      <c r="ABK52" s="11"/>
      <c r="ABL52" s="11"/>
      <c r="ABM52" s="11"/>
      <c r="ABN52" s="11"/>
      <c r="ABO52" s="11"/>
      <c r="ABP52" s="11"/>
      <c r="ABQ52" s="11"/>
      <c r="ABR52" s="11"/>
      <c r="ABS52" s="11"/>
      <c r="ABT52" s="11"/>
      <c r="ABU52" s="11"/>
      <c r="ABV52" s="11"/>
      <c r="ABW52" s="11"/>
      <c r="ABX52" s="11"/>
      <c r="ABY52" s="11"/>
      <c r="ABZ52" s="11"/>
      <c r="ACA52" s="11"/>
      <c r="ACB52" s="11"/>
      <c r="ACC52" s="11"/>
      <c r="ACD52" s="11"/>
      <c r="ACE52" s="11"/>
      <c r="ACF52" s="11"/>
      <c r="ACG52" s="11"/>
      <c r="ACH52" s="11"/>
      <c r="ACI52" s="11"/>
      <c r="ACJ52" s="11"/>
      <c r="ACK52" s="11"/>
      <c r="ACL52" s="11"/>
      <c r="ACM52" s="11"/>
      <c r="ACN52" s="11"/>
      <c r="ACO52" s="11"/>
      <c r="ACP52" s="11"/>
      <c r="ACQ52" s="11"/>
      <c r="ACR52" s="11"/>
      <c r="ACS52" s="11"/>
      <c r="ACT52" s="11"/>
      <c r="ACU52" s="11"/>
      <c r="ACV52" s="11"/>
      <c r="ACW52" s="11"/>
      <c r="ACX52" s="11"/>
      <c r="ACY52" s="11"/>
      <c r="ACZ52" s="11"/>
      <c r="ADA52" s="11"/>
      <c r="ADB52" s="11"/>
      <c r="ADC52" s="11"/>
      <c r="ADD52" s="11"/>
      <c r="ADE52" s="11"/>
      <c r="ADF52" s="11"/>
      <c r="ADG52" s="11"/>
      <c r="ADH52" s="11"/>
      <c r="ADI52" s="11"/>
      <c r="ADJ52" s="11"/>
      <c r="ADK52" s="11"/>
      <c r="ADL52" s="11"/>
      <c r="ADM52" s="11"/>
      <c r="ADN52" s="11"/>
      <c r="ADO52" s="11"/>
      <c r="ADP52" s="11"/>
      <c r="ADQ52" s="11"/>
      <c r="ADR52" s="11"/>
      <c r="ADS52" s="11"/>
      <c r="ADT52" s="11"/>
      <c r="ADU52" s="11"/>
      <c r="ADV52" s="11"/>
      <c r="ADW52" s="11"/>
      <c r="ADX52" s="11"/>
      <c r="ADY52" s="11"/>
      <c r="ADZ52" s="11"/>
      <c r="AEA52" s="11"/>
      <c r="AEB52" s="11"/>
      <c r="AEC52" s="11"/>
      <c r="AED52" s="11"/>
      <c r="AEE52" s="11"/>
      <c r="AEF52" s="11"/>
      <c r="AEG52" s="11"/>
      <c r="AEH52" s="11"/>
      <c r="AEI52" s="11"/>
      <c r="AEJ52" s="11"/>
      <c r="AEK52" s="11"/>
      <c r="AEL52" s="11"/>
      <c r="AEM52" s="11"/>
      <c r="AEN52" s="11"/>
      <c r="AEO52" s="11"/>
      <c r="AEP52" s="11"/>
      <c r="AEQ52" s="11"/>
      <c r="AER52" s="11"/>
      <c r="AES52" s="11"/>
      <c r="AET52" s="11"/>
      <c r="AEU52" s="11"/>
      <c r="AEV52" s="11"/>
      <c r="AEW52" s="11"/>
      <c r="AEX52" s="11"/>
      <c r="AEY52" s="11"/>
      <c r="AEZ52" s="11"/>
      <c r="AFA52" s="11"/>
      <c r="AFB52" s="11"/>
      <c r="AFC52" s="11"/>
      <c r="AFD52" s="11"/>
      <c r="AFE52" s="11"/>
      <c r="AFF52" s="11"/>
      <c r="AFG52" s="11"/>
      <c r="AFH52" s="11"/>
      <c r="AFI52" s="11"/>
      <c r="AFJ52" s="11"/>
      <c r="AFK52" s="11"/>
      <c r="AFL52" s="11"/>
      <c r="AFM52" s="11"/>
      <c r="AFN52" s="11"/>
      <c r="AFO52" s="11"/>
      <c r="AFP52" s="11"/>
      <c r="AFQ52" s="11"/>
      <c r="AFR52" s="11"/>
      <c r="AFS52" s="11"/>
      <c r="AFT52" s="11"/>
      <c r="AFU52" s="11"/>
      <c r="AFV52" s="11"/>
      <c r="AFW52" s="11"/>
      <c r="AFX52" s="11"/>
      <c r="AFY52" s="11"/>
      <c r="AFZ52" s="11"/>
      <c r="AGA52" s="11"/>
      <c r="AGB52" s="11"/>
      <c r="AGC52" s="11"/>
      <c r="AGD52" s="11"/>
      <c r="AGE52" s="11"/>
      <c r="AGF52" s="11"/>
      <c r="AGG52" s="11"/>
      <c r="AGH52" s="11"/>
      <c r="AGI52" s="11"/>
      <c r="AGJ52" s="11"/>
      <c r="AGK52" s="11"/>
      <c r="AGL52" s="11"/>
      <c r="AGM52" s="11"/>
      <c r="AGN52" s="11"/>
      <c r="AGO52" s="11"/>
      <c r="AGP52" s="11"/>
      <c r="AGQ52" s="11"/>
      <c r="AGR52" s="11"/>
      <c r="AGS52" s="11"/>
      <c r="AGT52" s="11"/>
      <c r="AGU52" s="11"/>
      <c r="AGV52" s="11"/>
      <c r="AGW52" s="11"/>
      <c r="AGX52" s="11"/>
      <c r="AGY52" s="11"/>
      <c r="AGZ52" s="11"/>
      <c r="AHA52" s="11"/>
      <c r="AHB52" s="11"/>
      <c r="AHC52" s="11"/>
      <c r="AHD52" s="11"/>
      <c r="AHE52" s="11"/>
      <c r="AHF52" s="11"/>
      <c r="AHG52" s="11"/>
      <c r="AHH52" s="11"/>
      <c r="AHI52" s="11"/>
      <c r="AHJ52" s="11"/>
      <c r="AHK52" s="11"/>
      <c r="AHL52" s="11"/>
      <c r="AHM52" s="11"/>
      <c r="AHN52" s="11"/>
      <c r="AHO52" s="11"/>
      <c r="AHP52" s="11"/>
      <c r="AHQ52" s="11"/>
      <c r="AHR52" s="11"/>
      <c r="AHS52" s="11"/>
      <c r="AHT52" s="11"/>
      <c r="AHU52" s="11"/>
      <c r="AHV52" s="11"/>
      <c r="AHW52" s="11"/>
      <c r="AHX52" s="11"/>
      <c r="AHY52" s="11"/>
      <c r="AHZ52" s="11"/>
      <c r="AIA52" s="11"/>
      <c r="AIB52" s="11"/>
      <c r="AIC52" s="11"/>
      <c r="AID52" s="11"/>
      <c r="AIE52" s="11"/>
      <c r="AIF52" s="11"/>
      <c r="AIG52" s="11"/>
      <c r="AIH52" s="11"/>
      <c r="AII52" s="11"/>
      <c r="AIJ52" s="11"/>
      <c r="AIK52" s="11"/>
      <c r="AIL52" s="11"/>
      <c r="AIM52" s="11"/>
      <c r="AIN52" s="11"/>
      <c r="AIO52" s="11"/>
      <c r="AIP52" s="11"/>
      <c r="AIQ52" s="11"/>
      <c r="AIR52" s="11"/>
      <c r="AIS52" s="11"/>
      <c r="AIT52" s="11"/>
      <c r="AIU52" s="11"/>
      <c r="AIV52" s="11"/>
      <c r="AIW52" s="11"/>
      <c r="AIX52" s="11"/>
      <c r="AIY52" s="11"/>
      <c r="AIZ52" s="11"/>
      <c r="AJA52" s="11"/>
      <c r="AJB52" s="11"/>
      <c r="AJC52" s="11"/>
      <c r="AJD52" s="11"/>
      <c r="AJE52" s="11"/>
      <c r="AJF52" s="11"/>
      <c r="AJG52" s="11"/>
      <c r="AJH52" s="11"/>
      <c r="AJI52" s="11"/>
      <c r="AJJ52" s="11"/>
      <c r="AJK52" s="11"/>
      <c r="AJL52" s="11"/>
      <c r="AJM52" s="11"/>
      <c r="AJN52" s="11"/>
      <c r="AJO52" s="11"/>
      <c r="AJP52" s="11"/>
      <c r="AJQ52" s="11"/>
      <c r="AJR52" s="11"/>
      <c r="AJS52" s="11"/>
      <c r="AJT52" s="11"/>
      <c r="AJU52" s="11"/>
      <c r="AJV52" s="11"/>
      <c r="AJW52" s="11"/>
      <c r="AJX52" s="11"/>
      <c r="AJY52" s="11"/>
      <c r="AJZ52" s="11"/>
      <c r="AKA52" s="11"/>
      <c r="AKB52" s="11"/>
      <c r="AKC52" s="11"/>
      <c r="AKD52" s="11"/>
      <c r="AKE52" s="11"/>
      <c r="AKF52" s="11"/>
      <c r="AKG52" s="11"/>
      <c r="AKH52" s="11"/>
      <c r="AKI52" s="11"/>
      <c r="AKJ52" s="11"/>
      <c r="AKK52" s="11"/>
      <c r="AKL52" s="11"/>
      <c r="AKM52" s="11"/>
      <c r="AKN52" s="11"/>
      <c r="AKO52" s="11"/>
      <c r="AKP52" s="11"/>
      <c r="AKQ52" s="11"/>
      <c r="AKR52" s="11"/>
      <c r="AKS52" s="11"/>
      <c r="AKT52" s="11"/>
      <c r="AKU52" s="11"/>
      <c r="AKV52" s="11"/>
      <c r="AKW52" s="11"/>
      <c r="AKX52" s="11"/>
      <c r="AKY52" s="11"/>
      <c r="AKZ52" s="11"/>
      <c r="ALA52" s="11"/>
      <c r="ALB52" s="11"/>
      <c r="ALC52" s="11"/>
      <c r="ALD52" s="11"/>
      <c r="ALE52" s="11"/>
      <c r="ALF52" s="11"/>
      <c r="ALG52" s="11"/>
      <c r="ALH52" s="11"/>
      <c r="ALI52" s="11"/>
      <c r="ALJ52" s="11"/>
      <c r="ALK52" s="11"/>
      <c r="ALL52" s="11"/>
      <c r="ALM52" s="11"/>
      <c r="ALN52" s="11"/>
      <c r="ALO52" s="11"/>
      <c r="ALP52" s="11"/>
      <c r="ALQ52" s="11"/>
      <c r="ALR52" s="11"/>
      <c r="ALS52" s="11"/>
      <c r="ALT52" s="11"/>
      <c r="ALU52" s="11"/>
      <c r="ALV52" s="11"/>
      <c r="ALW52" s="11"/>
      <c r="ALX52" s="11"/>
      <c r="ALY52" s="11"/>
      <c r="ALZ52" s="11"/>
      <c r="AMA52" s="11"/>
      <c r="AMB52" s="11"/>
      <c r="AMC52" s="11"/>
      <c r="AMD52" s="11"/>
      <c r="AME52" s="11"/>
      <c r="AMF52" s="11"/>
      <c r="AMG52" s="11"/>
      <c r="AMH52" s="11"/>
      <c r="AMI52" s="11"/>
      <c r="AMJ52" s="11"/>
      <c r="AMK52" s="11"/>
      <c r="AML52" s="11"/>
      <c r="AMM52" s="11"/>
      <c r="AMN52" s="11"/>
      <c r="AMO52" s="11"/>
      <c r="AMP52" s="11"/>
      <c r="AMQ52" s="11"/>
      <c r="AMR52" s="11"/>
      <c r="AMS52" s="11"/>
      <c r="AMT52" s="11"/>
      <c r="AMU52" s="11"/>
      <c r="AMV52" s="11"/>
      <c r="AMW52" s="11"/>
      <c r="AMX52" s="11"/>
      <c r="AMY52" s="11"/>
      <c r="AMZ52" s="11"/>
      <c r="ANA52" s="11"/>
      <c r="ANB52" s="11"/>
      <c r="ANC52" s="11"/>
      <c r="AND52" s="11"/>
      <c r="ANE52" s="11"/>
      <c r="ANF52" s="11"/>
      <c r="ANG52" s="11"/>
      <c r="ANH52" s="11"/>
      <c r="ANI52" s="11"/>
      <c r="ANJ52" s="11"/>
      <c r="ANK52" s="11"/>
      <c r="ANL52" s="11"/>
      <c r="ANM52" s="11"/>
      <c r="ANN52" s="11"/>
      <c r="ANO52" s="11"/>
      <c r="ANP52" s="11"/>
      <c r="ANQ52" s="11"/>
      <c r="ANR52" s="11"/>
      <c r="ANS52" s="11"/>
      <c r="ANT52" s="11"/>
      <c r="ANU52" s="11"/>
      <c r="ANV52" s="11"/>
      <c r="ANW52" s="11"/>
      <c r="ANX52" s="11"/>
      <c r="ANY52" s="11"/>
      <c r="ANZ52" s="11"/>
      <c r="AOA52" s="11"/>
      <c r="AOB52" s="11"/>
      <c r="AOC52" s="11"/>
      <c r="AOD52" s="11"/>
      <c r="AOE52" s="11"/>
      <c r="AOF52" s="11"/>
      <c r="AOG52" s="11"/>
      <c r="AOH52" s="11"/>
      <c r="AOI52" s="11"/>
      <c r="AOJ52" s="11"/>
      <c r="AOK52" s="11"/>
      <c r="AOL52" s="11"/>
      <c r="AOM52" s="11"/>
      <c r="AON52" s="11"/>
      <c r="AOO52" s="11"/>
      <c r="AOP52" s="11"/>
      <c r="AOQ52" s="11"/>
      <c r="AOR52" s="11"/>
      <c r="AOS52" s="11"/>
      <c r="AOT52" s="11"/>
      <c r="AOU52" s="11"/>
      <c r="AOV52" s="11"/>
      <c r="AOW52" s="11"/>
      <c r="AOX52" s="11"/>
      <c r="AOY52" s="11"/>
      <c r="AOZ52" s="11"/>
      <c r="APA52" s="11"/>
      <c r="APB52" s="11"/>
      <c r="APC52" s="11"/>
      <c r="APD52" s="11"/>
      <c r="APE52" s="11"/>
      <c r="APF52" s="11"/>
      <c r="APG52" s="11"/>
      <c r="APH52" s="11"/>
      <c r="API52" s="11"/>
      <c r="APJ52" s="11"/>
      <c r="APK52" s="11"/>
      <c r="APL52" s="11"/>
      <c r="APM52" s="11"/>
      <c r="APN52" s="11"/>
      <c r="APO52" s="11"/>
      <c r="APP52" s="11"/>
      <c r="APQ52" s="11"/>
      <c r="APR52" s="11"/>
      <c r="APS52" s="11"/>
      <c r="APT52" s="11"/>
      <c r="APU52" s="11"/>
      <c r="APV52" s="11"/>
      <c r="APW52" s="11"/>
      <c r="APX52" s="11"/>
      <c r="APY52" s="11"/>
      <c r="APZ52" s="11"/>
      <c r="AQA52" s="11"/>
      <c r="AQB52" s="11"/>
      <c r="AQC52" s="11"/>
      <c r="AQD52" s="11"/>
      <c r="AQE52" s="11"/>
      <c r="AQF52" s="11"/>
      <c r="AQG52" s="11"/>
      <c r="AQH52" s="11"/>
      <c r="AQI52" s="11"/>
      <c r="AQJ52" s="11"/>
      <c r="AQK52" s="11"/>
      <c r="AQL52" s="11"/>
      <c r="AQM52" s="11"/>
      <c r="AQN52" s="11"/>
      <c r="AQO52" s="11"/>
      <c r="AQP52" s="11"/>
      <c r="AQQ52" s="11"/>
      <c r="AQR52" s="11"/>
      <c r="AQS52" s="11"/>
      <c r="AQT52" s="11"/>
      <c r="AQU52" s="11"/>
      <c r="AQV52" s="11"/>
      <c r="AQW52" s="11"/>
      <c r="AQX52" s="11"/>
      <c r="AQY52" s="11"/>
      <c r="AQZ52" s="11"/>
      <c r="ARA52" s="11"/>
      <c r="ARB52" s="11"/>
      <c r="ARC52" s="11"/>
      <c r="ARD52" s="11"/>
      <c r="ARE52" s="11"/>
      <c r="ARF52" s="11"/>
      <c r="ARG52" s="11"/>
      <c r="ARH52" s="11"/>
      <c r="ARI52" s="11"/>
      <c r="ARJ52" s="11"/>
      <c r="ARK52" s="11"/>
      <c r="ARL52" s="11"/>
      <c r="ARM52" s="11"/>
      <c r="ARN52" s="11"/>
      <c r="ARO52" s="11"/>
      <c r="ARP52" s="11"/>
      <c r="ARQ52" s="11"/>
      <c r="ARR52" s="11"/>
      <c r="ARS52" s="11"/>
      <c r="ART52" s="11"/>
      <c r="ARU52" s="11"/>
      <c r="ARV52" s="11"/>
      <c r="ARW52" s="11"/>
      <c r="ARX52" s="11"/>
      <c r="ARY52" s="11"/>
      <c r="ARZ52" s="11"/>
      <c r="ASA52" s="11"/>
      <c r="ASB52" s="11"/>
      <c r="ASC52" s="11"/>
      <c r="ASD52" s="11"/>
      <c r="ASE52" s="11"/>
      <c r="ASF52" s="11"/>
      <c r="ASG52" s="11"/>
      <c r="ASH52" s="11"/>
      <c r="ASI52" s="11"/>
      <c r="ASJ52" s="11"/>
      <c r="ASK52" s="11"/>
      <c r="ASL52" s="11"/>
      <c r="ASM52" s="11"/>
      <c r="ASN52" s="11"/>
      <c r="ASO52" s="11"/>
      <c r="ASP52" s="11"/>
      <c r="ASQ52" s="11"/>
      <c r="ASR52" s="11"/>
      <c r="ASS52" s="11"/>
      <c r="AST52" s="11"/>
      <c r="ASU52" s="11"/>
      <c r="ASV52" s="11"/>
      <c r="ASW52" s="11"/>
      <c r="ASX52" s="11"/>
      <c r="ASY52" s="11"/>
      <c r="ASZ52" s="11"/>
      <c r="ATA52" s="11"/>
      <c r="ATB52" s="11"/>
      <c r="ATC52" s="11"/>
      <c r="ATD52" s="11"/>
      <c r="ATE52" s="11"/>
      <c r="ATF52" s="11"/>
      <c r="ATG52" s="11"/>
      <c r="ATH52" s="11"/>
      <c r="ATI52" s="11"/>
      <c r="ATJ52" s="11"/>
      <c r="ATK52" s="11"/>
      <c r="ATL52" s="11"/>
      <c r="ATM52" s="11"/>
      <c r="ATN52" s="11"/>
      <c r="ATO52" s="11"/>
      <c r="ATP52" s="11"/>
      <c r="ATQ52" s="11"/>
      <c r="ATR52" s="11"/>
      <c r="ATS52" s="11"/>
      <c r="ATT52" s="11"/>
      <c r="ATU52" s="11"/>
      <c r="ATV52" s="11"/>
      <c r="ATW52" s="11"/>
      <c r="ATX52" s="11"/>
      <c r="ATY52" s="11"/>
      <c r="ATZ52" s="11"/>
      <c r="AUA52" s="11"/>
      <c r="AUB52" s="11"/>
      <c r="AUC52" s="11"/>
      <c r="AUD52" s="11"/>
      <c r="AUE52" s="11"/>
      <c r="AUF52" s="11"/>
      <c r="AUG52" s="11"/>
      <c r="AUH52" s="11"/>
      <c r="AUI52" s="11"/>
      <c r="AUJ52" s="11"/>
      <c r="AUK52" s="11"/>
      <c r="AUL52" s="11"/>
      <c r="AUM52" s="11"/>
      <c r="AUN52" s="11"/>
      <c r="AUO52" s="11"/>
      <c r="AUP52" s="11"/>
      <c r="AUQ52" s="11"/>
      <c r="AUR52" s="11"/>
      <c r="AUS52" s="11"/>
      <c r="AUT52" s="11"/>
      <c r="AUU52" s="11"/>
      <c r="AUV52" s="11"/>
      <c r="AUW52" s="11"/>
      <c r="AUX52" s="11"/>
      <c r="AUY52" s="11"/>
      <c r="AUZ52" s="11"/>
      <c r="AVA52" s="11"/>
      <c r="AVB52" s="11"/>
      <c r="AVC52" s="11"/>
      <c r="AVD52" s="11"/>
      <c r="AVE52" s="11"/>
      <c r="AVF52" s="11"/>
      <c r="AVG52" s="11"/>
      <c r="AVH52" s="11"/>
      <c r="AVI52" s="11"/>
      <c r="AVJ52" s="11"/>
      <c r="AVK52" s="11"/>
      <c r="AVL52" s="11"/>
      <c r="AVM52" s="11"/>
      <c r="AVN52" s="11"/>
      <c r="AVO52" s="11"/>
      <c r="AVP52" s="11"/>
      <c r="AVQ52" s="11"/>
      <c r="AVR52" s="11"/>
      <c r="AVS52" s="11"/>
      <c r="AVT52" s="11"/>
      <c r="AVU52" s="11"/>
      <c r="AVV52" s="11"/>
      <c r="AVW52" s="11"/>
      <c r="AVX52" s="11"/>
      <c r="AVY52" s="11"/>
      <c r="AVZ52" s="11"/>
      <c r="AWA52" s="11"/>
      <c r="AWB52" s="11"/>
      <c r="AWC52" s="11"/>
      <c r="AWD52" s="11"/>
      <c r="AWE52" s="11"/>
      <c r="AWF52" s="11"/>
      <c r="AWG52" s="11"/>
      <c r="AWH52" s="11"/>
      <c r="AWI52" s="11"/>
      <c r="AWJ52" s="11"/>
      <c r="AWK52" s="11"/>
      <c r="AWL52" s="11"/>
      <c r="AWM52" s="11"/>
      <c r="AWN52" s="11"/>
      <c r="AWO52" s="11"/>
      <c r="AWP52" s="11"/>
      <c r="AWQ52" s="11"/>
      <c r="AWR52" s="11"/>
      <c r="AWS52" s="11"/>
      <c r="AWT52" s="11"/>
      <c r="AWU52" s="11"/>
      <c r="AWV52" s="11"/>
      <c r="AWW52" s="11"/>
      <c r="AWX52" s="11"/>
      <c r="AWY52" s="11"/>
      <c r="AWZ52" s="11"/>
      <c r="AXA52" s="11"/>
      <c r="AXB52" s="11"/>
      <c r="AXC52" s="11"/>
      <c r="AXD52" s="11"/>
      <c r="AXE52" s="11"/>
      <c r="AXF52" s="11"/>
      <c r="AXG52" s="11"/>
      <c r="AXH52" s="11"/>
      <c r="AXI52" s="11"/>
      <c r="AXJ52" s="11"/>
      <c r="AXK52" s="11"/>
      <c r="AXL52" s="11"/>
      <c r="AXM52" s="11"/>
      <c r="AXN52" s="11"/>
      <c r="AXO52" s="11"/>
      <c r="AXP52" s="11"/>
      <c r="AXQ52" s="11"/>
      <c r="AXR52" s="11"/>
      <c r="AXS52" s="11"/>
      <c r="AXT52" s="11"/>
      <c r="AXU52" s="11"/>
      <c r="AXV52" s="11"/>
      <c r="AXW52" s="11"/>
      <c r="AXX52" s="11"/>
      <c r="AXY52" s="11"/>
      <c r="AXZ52" s="11"/>
      <c r="AYA52" s="11"/>
      <c r="AYB52" s="11"/>
      <c r="AYC52" s="11"/>
      <c r="AYD52" s="11"/>
      <c r="AYE52" s="11"/>
      <c r="AYF52" s="11"/>
      <c r="AYG52" s="11"/>
      <c r="AYH52" s="11"/>
      <c r="AYI52" s="11"/>
      <c r="AYJ52" s="11"/>
      <c r="AYK52" s="11"/>
      <c r="AYL52" s="11"/>
      <c r="AYM52" s="11"/>
      <c r="AYN52" s="11"/>
      <c r="AYO52" s="11"/>
      <c r="AYP52" s="11"/>
      <c r="AYQ52" s="11"/>
      <c r="AYR52" s="11"/>
      <c r="AYS52" s="11"/>
      <c r="AYT52" s="11"/>
      <c r="AYU52" s="11"/>
      <c r="AYV52" s="11"/>
      <c r="AYW52" s="11"/>
      <c r="AYX52" s="11"/>
      <c r="AYY52" s="11"/>
      <c r="AYZ52" s="11"/>
      <c r="AZA52" s="11"/>
      <c r="AZB52" s="11"/>
      <c r="AZC52" s="11"/>
      <c r="AZD52" s="11"/>
      <c r="AZE52" s="11"/>
      <c r="AZF52" s="11"/>
      <c r="AZG52" s="11"/>
      <c r="AZH52" s="11"/>
      <c r="AZI52" s="11"/>
      <c r="AZJ52" s="11"/>
      <c r="AZK52" s="11"/>
      <c r="AZL52" s="11"/>
      <c r="AZM52" s="11"/>
      <c r="AZN52" s="11"/>
      <c r="AZO52" s="11"/>
      <c r="AZP52" s="11"/>
      <c r="AZQ52" s="11"/>
      <c r="AZR52" s="11"/>
      <c r="AZS52" s="11"/>
      <c r="AZT52" s="11"/>
      <c r="AZU52" s="11"/>
      <c r="AZV52" s="11"/>
      <c r="AZW52" s="11"/>
      <c r="AZX52" s="11"/>
      <c r="AZY52" s="11"/>
      <c r="AZZ52" s="11"/>
      <c r="BAA52" s="11"/>
      <c r="BAB52" s="11"/>
      <c r="BAC52" s="11"/>
      <c r="BAD52" s="11"/>
      <c r="BAE52" s="11"/>
      <c r="BAF52" s="11"/>
      <c r="BAG52" s="11"/>
      <c r="BAH52" s="11"/>
      <c r="BAI52" s="11"/>
      <c r="BAJ52" s="11"/>
      <c r="BAK52" s="11"/>
      <c r="BAL52" s="11"/>
      <c r="BAM52" s="11"/>
      <c r="BAN52" s="11"/>
      <c r="BAO52" s="11"/>
      <c r="BAP52" s="11"/>
      <c r="BAQ52" s="11"/>
      <c r="BAR52" s="11"/>
      <c r="BAS52" s="11"/>
      <c r="BAT52" s="11"/>
      <c r="BAU52" s="11"/>
      <c r="BAV52" s="11"/>
      <c r="BAW52" s="11"/>
      <c r="BAX52" s="11"/>
      <c r="BAY52" s="11"/>
      <c r="BAZ52" s="11"/>
      <c r="BBA52" s="11"/>
      <c r="BBB52" s="11"/>
      <c r="BBC52" s="11"/>
      <c r="BBD52" s="11"/>
      <c r="BBE52" s="11"/>
      <c r="BBF52" s="11"/>
      <c r="BBG52" s="11"/>
      <c r="BBH52" s="11"/>
      <c r="BBI52" s="11"/>
      <c r="BBJ52" s="11"/>
      <c r="BBK52" s="11"/>
      <c r="BBL52" s="11"/>
      <c r="BBM52" s="11"/>
      <c r="BBN52" s="11"/>
      <c r="BBO52" s="11"/>
      <c r="BBP52" s="11"/>
      <c r="BBQ52" s="11"/>
      <c r="BBR52" s="11"/>
      <c r="BBS52" s="11"/>
      <c r="BBT52" s="11"/>
      <c r="BBU52" s="11"/>
      <c r="BBV52" s="11"/>
      <c r="BBW52" s="11"/>
      <c r="BBX52" s="11"/>
      <c r="BBY52" s="11"/>
      <c r="BBZ52" s="11"/>
      <c r="BCA52" s="11"/>
      <c r="BCB52" s="11"/>
      <c r="BCC52" s="11"/>
      <c r="BCD52" s="11"/>
      <c r="BCE52" s="11"/>
      <c r="BCF52" s="11"/>
      <c r="BCG52" s="11"/>
      <c r="BCH52" s="11"/>
      <c r="BCI52" s="11"/>
      <c r="BCJ52" s="11"/>
      <c r="BCK52" s="11"/>
      <c r="BCL52" s="11"/>
      <c r="BCM52" s="11"/>
      <c r="BCN52" s="11"/>
      <c r="BCO52" s="11"/>
      <c r="BCP52" s="11"/>
      <c r="BCQ52" s="11"/>
      <c r="BCR52" s="11"/>
      <c r="BCS52" s="11"/>
      <c r="BCT52" s="11"/>
      <c r="BCU52" s="11"/>
      <c r="BCV52" s="11"/>
      <c r="BCW52" s="11"/>
      <c r="BCX52" s="11"/>
      <c r="BCY52" s="11"/>
      <c r="BCZ52" s="11"/>
      <c r="BDA52" s="11"/>
      <c r="BDB52" s="11"/>
      <c r="BDC52" s="11"/>
      <c r="BDD52" s="11"/>
      <c r="BDE52" s="11"/>
      <c r="BDF52" s="11"/>
      <c r="BDG52" s="11"/>
      <c r="BDH52" s="11"/>
      <c r="BDI52" s="11"/>
      <c r="BDJ52" s="11"/>
      <c r="BDK52" s="11"/>
      <c r="BDL52" s="11"/>
      <c r="BDM52" s="11"/>
      <c r="BDN52" s="11"/>
      <c r="BDO52" s="11"/>
      <c r="BDP52" s="11"/>
      <c r="BDQ52" s="11"/>
      <c r="BDR52" s="11"/>
      <c r="BDS52" s="11"/>
      <c r="BDT52" s="11"/>
      <c r="BDU52" s="11"/>
      <c r="BDV52" s="11"/>
      <c r="BDW52" s="11"/>
      <c r="BDX52" s="11"/>
      <c r="BDY52" s="11"/>
      <c r="BDZ52" s="11"/>
      <c r="BEA52" s="11"/>
      <c r="BEB52" s="11"/>
      <c r="BEC52" s="11"/>
      <c r="BED52" s="11"/>
      <c r="BEE52" s="11"/>
      <c r="BEF52" s="11"/>
      <c r="BEG52" s="11"/>
      <c r="BEH52" s="11"/>
      <c r="BEI52" s="11"/>
      <c r="BEJ52" s="11"/>
      <c r="BEK52" s="11"/>
      <c r="BEL52" s="11"/>
      <c r="BEM52" s="11"/>
      <c r="BEN52" s="11"/>
      <c r="BEO52" s="11"/>
      <c r="BEP52" s="11"/>
      <c r="BEQ52" s="11"/>
      <c r="BER52" s="11"/>
      <c r="BES52" s="11"/>
      <c r="BET52" s="11"/>
      <c r="BEU52" s="11"/>
      <c r="BEV52" s="11"/>
      <c r="BEW52" s="11"/>
      <c r="BEX52" s="11"/>
      <c r="BEY52" s="11"/>
      <c r="BEZ52" s="11"/>
      <c r="BFA52" s="11"/>
      <c r="BFB52" s="11"/>
      <c r="BFC52" s="11"/>
      <c r="BFD52" s="11"/>
      <c r="BFE52" s="11"/>
      <c r="BFF52" s="11"/>
      <c r="BFG52" s="11"/>
      <c r="BFH52" s="11"/>
      <c r="BFI52" s="11"/>
      <c r="BFJ52" s="11"/>
      <c r="BFK52" s="11"/>
      <c r="BFL52" s="11"/>
      <c r="BFM52" s="11"/>
      <c r="BFN52" s="11"/>
      <c r="BFO52" s="11"/>
      <c r="BFP52" s="11"/>
      <c r="BFQ52" s="11"/>
      <c r="BFR52" s="11"/>
      <c r="BFS52" s="11"/>
      <c r="BFT52" s="11"/>
      <c r="BFU52" s="11"/>
      <c r="BFV52" s="11"/>
      <c r="BFW52" s="11"/>
      <c r="BFX52" s="11"/>
      <c r="BFY52" s="11"/>
      <c r="BFZ52" s="11"/>
      <c r="BGA52" s="11"/>
      <c r="BGB52" s="11"/>
      <c r="BGC52" s="11"/>
      <c r="BGD52" s="11"/>
      <c r="BGE52" s="11"/>
      <c r="BGF52" s="11"/>
      <c r="BGG52" s="11"/>
      <c r="BGH52" s="11"/>
      <c r="BGI52" s="11"/>
      <c r="BGJ52" s="11"/>
      <c r="BGK52" s="11"/>
      <c r="BGL52" s="11"/>
      <c r="BGM52" s="11"/>
      <c r="BGN52" s="11"/>
      <c r="BGO52" s="11"/>
      <c r="BGP52" s="11"/>
      <c r="BGQ52" s="11"/>
      <c r="BGR52" s="11"/>
      <c r="BGS52" s="11"/>
      <c r="BGT52" s="11"/>
      <c r="BGU52" s="11"/>
      <c r="BGV52" s="11"/>
      <c r="BGW52" s="11"/>
      <c r="BGX52" s="11"/>
      <c r="BGY52" s="11"/>
      <c r="BGZ52" s="11"/>
      <c r="BHA52" s="11"/>
      <c r="BHB52" s="11"/>
      <c r="BHC52" s="11"/>
      <c r="BHD52" s="11"/>
      <c r="BHE52" s="11"/>
      <c r="BHF52" s="11"/>
      <c r="BHG52" s="11"/>
      <c r="BHH52" s="11"/>
      <c r="BHI52" s="11"/>
      <c r="BHJ52" s="11"/>
      <c r="BHK52" s="11"/>
      <c r="BHL52" s="11"/>
      <c r="BHM52" s="11"/>
      <c r="BHN52" s="11"/>
      <c r="BHO52" s="11"/>
      <c r="BHP52" s="11"/>
      <c r="BHQ52" s="11"/>
      <c r="BHR52" s="11"/>
      <c r="BHS52" s="11"/>
      <c r="BHT52" s="11"/>
      <c r="BHU52" s="11"/>
      <c r="BHV52" s="11"/>
      <c r="BHW52" s="11"/>
      <c r="BHX52" s="11"/>
      <c r="BHY52" s="11"/>
      <c r="BHZ52" s="11"/>
      <c r="BIA52" s="11"/>
      <c r="BIB52" s="11"/>
      <c r="BIC52" s="11"/>
      <c r="BID52" s="11"/>
      <c r="BIE52" s="11"/>
      <c r="BIF52" s="11"/>
      <c r="BIG52" s="11"/>
      <c r="BIH52" s="11"/>
      <c r="BII52" s="11"/>
      <c r="BIJ52" s="11"/>
      <c r="BIK52" s="11"/>
      <c r="BIL52" s="11"/>
      <c r="BIM52" s="11"/>
      <c r="BIN52" s="11"/>
      <c r="BIO52" s="11"/>
      <c r="BIP52" s="11"/>
      <c r="BIQ52" s="11"/>
      <c r="BIR52" s="11"/>
      <c r="BIS52" s="11"/>
      <c r="BIT52" s="11"/>
      <c r="BIU52" s="11"/>
      <c r="BIV52" s="11"/>
      <c r="BIW52" s="11"/>
      <c r="BIX52" s="11"/>
      <c r="BIY52" s="11"/>
      <c r="BIZ52" s="11"/>
      <c r="BJA52" s="11"/>
      <c r="BJB52" s="11"/>
      <c r="BJC52" s="11"/>
      <c r="BJD52" s="11"/>
      <c r="BJE52" s="11"/>
      <c r="BJF52" s="11"/>
      <c r="BJG52" s="11"/>
      <c r="BJH52" s="11"/>
      <c r="BJI52" s="11"/>
      <c r="BJJ52" s="11"/>
      <c r="BJK52" s="11"/>
      <c r="BJL52" s="11"/>
      <c r="BJM52" s="11"/>
      <c r="BJN52" s="11"/>
      <c r="BJO52" s="11"/>
      <c r="BJP52" s="11"/>
      <c r="BJQ52" s="11"/>
      <c r="BJR52" s="11"/>
      <c r="BJS52" s="11"/>
      <c r="BJT52" s="11"/>
      <c r="BJU52" s="11"/>
      <c r="BJV52" s="11"/>
      <c r="BJW52" s="11"/>
      <c r="BJX52" s="11"/>
      <c r="BJY52" s="11"/>
      <c r="BJZ52" s="11"/>
      <c r="BKA52" s="11"/>
      <c r="BKB52" s="11"/>
      <c r="BKC52" s="11"/>
      <c r="BKD52" s="11"/>
      <c r="BKE52" s="11"/>
      <c r="BKF52" s="11"/>
      <c r="BKG52" s="11"/>
      <c r="BKH52" s="11"/>
      <c r="BKI52" s="11"/>
      <c r="BKJ52" s="11"/>
      <c r="BKK52" s="11"/>
      <c r="BKL52" s="11"/>
      <c r="BKM52" s="11"/>
      <c r="BKN52" s="11"/>
      <c r="BKO52" s="11"/>
      <c r="BKP52" s="11"/>
      <c r="BKQ52" s="11"/>
      <c r="BKR52" s="11"/>
      <c r="BKS52" s="11"/>
      <c r="BKT52" s="11"/>
      <c r="BKU52" s="11"/>
      <c r="BKV52" s="11"/>
      <c r="BKW52" s="11"/>
      <c r="BKX52" s="11"/>
      <c r="BKY52" s="11"/>
      <c r="BKZ52" s="11"/>
      <c r="BLA52" s="11"/>
      <c r="BLB52" s="11"/>
      <c r="BLC52" s="11"/>
      <c r="BLD52" s="11"/>
      <c r="BLE52" s="11"/>
      <c r="BLF52" s="11"/>
      <c r="BLG52" s="11"/>
      <c r="BLH52" s="11"/>
      <c r="BLI52" s="11"/>
      <c r="BLJ52" s="11"/>
      <c r="BLK52" s="11"/>
      <c r="BLL52" s="11"/>
      <c r="BLM52" s="11"/>
      <c r="BLN52" s="11"/>
      <c r="BLO52" s="11"/>
      <c r="BLP52" s="11"/>
      <c r="BLQ52" s="11"/>
      <c r="BLR52" s="11"/>
      <c r="BLS52" s="11"/>
      <c r="BLT52" s="11"/>
      <c r="BLU52" s="11"/>
      <c r="BLV52" s="11"/>
      <c r="BLW52" s="11"/>
      <c r="BLX52" s="11"/>
      <c r="BLY52" s="11"/>
      <c r="BLZ52" s="11"/>
      <c r="BMA52" s="11"/>
      <c r="BMB52" s="11"/>
      <c r="BMC52" s="11"/>
      <c r="BMD52" s="11"/>
      <c r="BME52" s="11"/>
      <c r="BMF52" s="11"/>
      <c r="BMG52" s="11"/>
      <c r="BMH52" s="11"/>
      <c r="BMI52" s="11"/>
      <c r="BMJ52" s="11"/>
      <c r="BMK52" s="11"/>
      <c r="BML52" s="11"/>
      <c r="BMM52" s="11"/>
      <c r="BMN52" s="11"/>
      <c r="BMO52" s="11"/>
      <c r="BMP52" s="11"/>
      <c r="BMQ52" s="11"/>
      <c r="BMR52" s="11"/>
      <c r="BMS52" s="11"/>
      <c r="BMT52" s="11"/>
      <c r="BMU52" s="11"/>
      <c r="BMV52" s="11"/>
      <c r="BMW52" s="11"/>
      <c r="BMX52" s="11"/>
      <c r="BMY52" s="11"/>
      <c r="BMZ52" s="11"/>
      <c r="BNA52" s="11"/>
      <c r="BNB52" s="11"/>
      <c r="BNC52" s="11"/>
      <c r="BND52" s="11"/>
      <c r="BNE52" s="11"/>
      <c r="BNF52" s="11"/>
      <c r="BNG52" s="11"/>
      <c r="BNH52" s="11"/>
      <c r="BNI52" s="11"/>
      <c r="BNJ52" s="11"/>
      <c r="BNK52" s="11"/>
      <c r="BNL52" s="11"/>
      <c r="BNM52" s="11"/>
      <c r="BNN52" s="11"/>
      <c r="BNO52" s="11"/>
      <c r="BNP52" s="11"/>
      <c r="BNQ52" s="11"/>
      <c r="BNR52" s="11"/>
      <c r="BNS52" s="11"/>
      <c r="BNT52" s="11"/>
      <c r="BNU52" s="11"/>
      <c r="BNV52" s="11"/>
      <c r="BNW52" s="11"/>
      <c r="BNX52" s="11"/>
      <c r="BNY52" s="11"/>
      <c r="BNZ52" s="11"/>
      <c r="BOA52" s="11"/>
      <c r="BOB52" s="11"/>
      <c r="BOC52" s="11"/>
      <c r="BOD52" s="11"/>
      <c r="BOE52" s="11"/>
      <c r="BOF52" s="11"/>
      <c r="BOG52" s="11"/>
      <c r="BOH52" s="11"/>
      <c r="BOI52" s="11"/>
      <c r="BOJ52" s="11"/>
      <c r="BOK52" s="11"/>
      <c r="BOL52" s="11"/>
      <c r="BOM52" s="11"/>
      <c r="BON52" s="11"/>
      <c r="BOO52" s="11"/>
      <c r="BOP52" s="11"/>
      <c r="BOQ52" s="11"/>
      <c r="BOR52" s="11"/>
      <c r="BOS52" s="11"/>
      <c r="BOT52" s="11"/>
      <c r="BOU52" s="11"/>
      <c r="BOV52" s="11"/>
      <c r="BOW52" s="11"/>
      <c r="BOX52" s="11"/>
      <c r="BOY52" s="11"/>
      <c r="BOZ52" s="11"/>
      <c r="BPA52" s="11"/>
      <c r="BPB52" s="11"/>
      <c r="BPC52" s="11"/>
      <c r="BPD52" s="11"/>
      <c r="BPE52" s="11"/>
      <c r="BPF52" s="11"/>
      <c r="BPG52" s="11"/>
      <c r="BPH52" s="11"/>
      <c r="BPI52" s="11"/>
      <c r="BPJ52" s="11"/>
      <c r="BPK52" s="11"/>
      <c r="BPL52" s="11"/>
      <c r="BPM52" s="11"/>
      <c r="BPN52" s="11"/>
      <c r="BPO52" s="11"/>
      <c r="BPP52" s="11"/>
      <c r="BPQ52" s="11"/>
      <c r="BPR52" s="11"/>
      <c r="BPS52" s="11"/>
      <c r="BPT52" s="11"/>
      <c r="BPU52" s="11"/>
      <c r="BPV52" s="11"/>
      <c r="BPW52" s="11"/>
      <c r="BPX52" s="11"/>
      <c r="BPY52" s="11"/>
      <c r="BPZ52" s="11"/>
      <c r="BQA52" s="11"/>
      <c r="BQB52" s="11"/>
      <c r="BQC52" s="11"/>
      <c r="BQD52" s="11"/>
      <c r="BQE52" s="11"/>
      <c r="BQF52" s="11"/>
      <c r="BQG52" s="11"/>
      <c r="BQH52" s="11"/>
      <c r="BQI52" s="11"/>
      <c r="BQJ52" s="11"/>
      <c r="BQK52" s="11"/>
      <c r="BQL52" s="11"/>
      <c r="BQM52" s="11"/>
      <c r="BQN52" s="11"/>
      <c r="BQO52" s="11"/>
      <c r="BQP52" s="11"/>
      <c r="BQQ52" s="11"/>
      <c r="BQR52" s="11"/>
      <c r="BQS52" s="11"/>
      <c r="BQT52" s="11"/>
      <c r="BQU52" s="11"/>
      <c r="BQV52" s="11"/>
      <c r="BQW52" s="11"/>
      <c r="BQX52" s="11"/>
      <c r="BQY52" s="11"/>
      <c r="BQZ52" s="11"/>
      <c r="BRA52" s="11"/>
      <c r="BRB52" s="11"/>
      <c r="BRC52" s="11"/>
      <c r="BRD52" s="11"/>
      <c r="BRE52" s="11"/>
      <c r="BRF52" s="11"/>
      <c r="BRG52" s="11"/>
      <c r="BRH52" s="11"/>
      <c r="BRI52" s="11"/>
      <c r="BRJ52" s="11"/>
      <c r="BRK52" s="11"/>
      <c r="BRL52" s="11"/>
      <c r="BRM52" s="11"/>
      <c r="BRN52" s="11"/>
      <c r="BRO52" s="11"/>
      <c r="BRP52" s="11"/>
      <c r="BRQ52" s="11"/>
      <c r="BRR52" s="11"/>
      <c r="BRS52" s="11"/>
      <c r="BRT52" s="11"/>
      <c r="BRU52" s="11"/>
      <c r="BRV52" s="11"/>
      <c r="BRW52" s="11"/>
      <c r="BRX52" s="11"/>
      <c r="BRY52" s="11"/>
      <c r="BRZ52" s="11"/>
      <c r="BSA52" s="11"/>
      <c r="BSB52" s="11"/>
      <c r="BSC52" s="11"/>
      <c r="BSD52" s="11"/>
      <c r="BSE52" s="11"/>
      <c r="BSF52" s="11"/>
      <c r="BSG52" s="11"/>
      <c r="BSH52" s="11"/>
      <c r="BSI52" s="11"/>
      <c r="BSJ52" s="11"/>
      <c r="BSK52" s="11"/>
      <c r="BSL52" s="11"/>
      <c r="BSM52" s="11"/>
      <c r="BSN52" s="11"/>
      <c r="BSO52" s="11"/>
      <c r="BSP52" s="11"/>
      <c r="BSQ52" s="11"/>
      <c r="BSR52" s="11"/>
      <c r="BSS52" s="11"/>
      <c r="BST52" s="11"/>
      <c r="BSU52" s="11"/>
      <c r="BSV52" s="11"/>
      <c r="BSW52" s="11"/>
      <c r="BSX52" s="11"/>
      <c r="BSY52" s="11"/>
      <c r="BSZ52" s="11"/>
      <c r="BTA52" s="11"/>
      <c r="BTB52" s="11"/>
      <c r="BTC52" s="11"/>
      <c r="BTD52" s="11"/>
      <c r="BTE52" s="11"/>
      <c r="BTF52" s="11"/>
      <c r="BTG52" s="11"/>
      <c r="BTH52" s="11"/>
      <c r="BTI52" s="11"/>
      <c r="BTJ52" s="11"/>
      <c r="BTK52" s="11"/>
      <c r="BTL52" s="11"/>
      <c r="BTM52" s="11"/>
      <c r="BTN52" s="11"/>
      <c r="BTO52" s="11"/>
      <c r="BTP52" s="11"/>
      <c r="BTQ52" s="11"/>
      <c r="BTR52" s="11"/>
      <c r="BTS52" s="11"/>
      <c r="BTT52" s="11"/>
      <c r="BTU52" s="11"/>
      <c r="BTV52" s="11"/>
      <c r="BTW52" s="11"/>
      <c r="BTX52" s="11"/>
      <c r="BTY52" s="11"/>
      <c r="BTZ52" s="11"/>
      <c r="BUA52" s="11"/>
      <c r="BUB52" s="11"/>
      <c r="BUC52" s="11"/>
      <c r="BUD52" s="11"/>
      <c r="BUE52" s="11"/>
      <c r="BUF52" s="11"/>
      <c r="BUG52" s="11"/>
      <c r="BUH52" s="11"/>
      <c r="BUI52" s="11"/>
      <c r="BUJ52" s="11"/>
      <c r="BUK52" s="11"/>
      <c r="BUL52" s="11"/>
      <c r="BUM52" s="11"/>
      <c r="BUN52" s="11"/>
      <c r="BUO52" s="11"/>
      <c r="BUP52" s="11"/>
      <c r="BUQ52" s="11"/>
      <c r="BUR52" s="11"/>
      <c r="BUS52" s="11"/>
      <c r="BUT52" s="11"/>
      <c r="BUU52" s="11"/>
      <c r="BUV52" s="11"/>
      <c r="BUW52" s="11"/>
      <c r="BUX52" s="11"/>
      <c r="BUY52" s="11"/>
      <c r="BUZ52" s="11"/>
      <c r="BVA52" s="11"/>
      <c r="BVB52" s="11"/>
      <c r="BVC52" s="11"/>
      <c r="BVD52" s="11"/>
      <c r="BVE52" s="11"/>
      <c r="BVF52" s="11"/>
      <c r="BVG52" s="11"/>
      <c r="BVH52" s="11"/>
      <c r="BVI52" s="11"/>
      <c r="BVJ52" s="11"/>
      <c r="BVK52" s="11"/>
      <c r="BVL52" s="11"/>
      <c r="BVM52" s="11"/>
      <c r="BVN52" s="11"/>
      <c r="BVO52" s="11"/>
      <c r="BVP52" s="11"/>
      <c r="BVQ52" s="11"/>
      <c r="BVR52" s="11"/>
      <c r="BVS52" s="11"/>
      <c r="BVT52" s="11"/>
      <c r="BVU52" s="11"/>
      <c r="BVV52" s="11"/>
      <c r="BVW52" s="11"/>
      <c r="BVX52" s="11"/>
      <c r="BVY52" s="11"/>
      <c r="BVZ52" s="11"/>
      <c r="BWA52" s="11"/>
      <c r="BWB52" s="11"/>
      <c r="BWC52" s="11"/>
      <c r="BWD52" s="11"/>
      <c r="BWE52" s="11"/>
      <c r="BWF52" s="11"/>
      <c r="BWG52" s="11"/>
      <c r="BWH52" s="11"/>
      <c r="BWI52" s="11"/>
      <c r="BWJ52" s="11"/>
      <c r="BWK52" s="11"/>
      <c r="BWL52" s="11"/>
      <c r="BWM52" s="11"/>
      <c r="BWN52" s="11"/>
      <c r="BWO52" s="11"/>
      <c r="BWP52" s="11"/>
      <c r="BWQ52" s="11"/>
      <c r="BWR52" s="11"/>
      <c r="BWS52" s="11"/>
      <c r="BWT52" s="11"/>
      <c r="BWU52" s="11"/>
      <c r="BWV52" s="11"/>
      <c r="BWW52" s="11"/>
      <c r="BWX52" s="11"/>
      <c r="BWY52" s="11"/>
      <c r="BWZ52" s="11"/>
      <c r="BXA52" s="11"/>
      <c r="BXB52" s="11"/>
      <c r="BXC52" s="11"/>
      <c r="BXD52" s="11"/>
      <c r="BXE52" s="11"/>
      <c r="BXF52" s="11"/>
      <c r="BXG52" s="11"/>
      <c r="BXH52" s="11"/>
      <c r="BXI52" s="11"/>
      <c r="BXJ52" s="11"/>
      <c r="BXK52" s="11"/>
      <c r="BXL52" s="11"/>
      <c r="BXM52" s="11"/>
      <c r="BXN52" s="11"/>
      <c r="BXO52" s="11"/>
      <c r="BXP52" s="11"/>
      <c r="BXQ52" s="11"/>
      <c r="BXR52" s="11"/>
      <c r="BXS52" s="11"/>
      <c r="BXT52" s="11"/>
      <c r="BXU52" s="11"/>
      <c r="BXV52" s="11"/>
      <c r="BXW52" s="11"/>
      <c r="BXX52" s="11"/>
      <c r="BXY52" s="11"/>
      <c r="BXZ52" s="11"/>
      <c r="BYA52" s="11"/>
      <c r="BYB52" s="11"/>
      <c r="BYC52" s="11"/>
      <c r="BYD52" s="11"/>
      <c r="BYE52" s="11"/>
      <c r="BYF52" s="11"/>
      <c r="BYG52" s="11"/>
      <c r="BYH52" s="11"/>
      <c r="BYI52" s="11"/>
      <c r="BYJ52" s="11"/>
      <c r="BYK52" s="11"/>
      <c r="BYL52" s="11"/>
      <c r="BYM52" s="11"/>
      <c r="BYN52" s="11"/>
      <c r="BYO52" s="11"/>
      <c r="BYP52" s="11"/>
      <c r="BYQ52" s="11"/>
      <c r="BYR52" s="11"/>
      <c r="BYS52" s="11"/>
      <c r="BYT52" s="11"/>
      <c r="BYU52" s="11"/>
      <c r="BYV52" s="11"/>
      <c r="BYW52" s="11"/>
      <c r="BYX52" s="11"/>
      <c r="BYY52" s="11"/>
      <c r="BYZ52" s="11"/>
      <c r="BZA52" s="11"/>
      <c r="BZB52" s="11"/>
      <c r="BZC52" s="11"/>
      <c r="BZD52" s="11"/>
      <c r="BZE52" s="11"/>
      <c r="BZF52" s="11"/>
      <c r="BZG52" s="11"/>
      <c r="BZH52" s="11"/>
      <c r="BZI52" s="11"/>
      <c r="BZJ52" s="11"/>
      <c r="BZK52" s="11"/>
      <c r="BZL52" s="11"/>
      <c r="BZM52" s="11"/>
      <c r="BZN52" s="11"/>
      <c r="BZO52" s="11"/>
      <c r="BZP52" s="11"/>
      <c r="BZQ52" s="11"/>
      <c r="BZR52" s="11"/>
      <c r="BZS52" s="11"/>
      <c r="BZT52" s="11"/>
      <c r="BZU52" s="11"/>
      <c r="BZV52" s="11"/>
      <c r="BZW52" s="11"/>
      <c r="BZX52" s="11"/>
      <c r="BZY52" s="11"/>
      <c r="BZZ52" s="11"/>
      <c r="CAA52" s="11"/>
      <c r="CAB52" s="11"/>
      <c r="CAC52" s="11"/>
      <c r="CAD52" s="11"/>
      <c r="CAE52" s="11"/>
      <c r="CAF52" s="11"/>
      <c r="CAG52" s="11"/>
      <c r="CAH52" s="11"/>
      <c r="CAI52" s="11"/>
      <c r="CAJ52" s="11"/>
      <c r="CAK52" s="11"/>
      <c r="CAL52" s="11"/>
      <c r="CAM52" s="11"/>
      <c r="CAN52" s="11"/>
      <c r="CAO52" s="11"/>
      <c r="CAP52" s="11"/>
      <c r="CAQ52" s="11"/>
      <c r="CAR52" s="11"/>
      <c r="CAS52" s="11"/>
      <c r="CAT52" s="11"/>
      <c r="CAU52" s="11"/>
      <c r="CAV52" s="11"/>
      <c r="CAW52" s="11"/>
      <c r="CAX52" s="11"/>
      <c r="CAY52" s="11"/>
      <c r="CAZ52" s="11"/>
      <c r="CBA52" s="11"/>
      <c r="CBB52" s="11"/>
      <c r="CBC52" s="11"/>
      <c r="CBD52" s="11"/>
      <c r="CBE52" s="11"/>
      <c r="CBF52" s="11"/>
      <c r="CBG52" s="11"/>
      <c r="CBH52" s="11"/>
      <c r="CBI52" s="11"/>
      <c r="CBJ52" s="11"/>
      <c r="CBK52" s="11"/>
      <c r="CBL52" s="11"/>
      <c r="CBM52" s="11"/>
      <c r="CBN52" s="11"/>
      <c r="CBO52" s="11"/>
      <c r="CBP52" s="11"/>
      <c r="CBQ52" s="11"/>
      <c r="CBR52" s="11"/>
      <c r="CBS52" s="11"/>
      <c r="CBT52" s="11"/>
      <c r="CBU52" s="11"/>
      <c r="CBV52" s="11"/>
      <c r="CBW52" s="11"/>
      <c r="CBX52" s="11"/>
      <c r="CBY52" s="11"/>
      <c r="CBZ52" s="11"/>
      <c r="CCA52" s="11"/>
      <c r="CCB52" s="11"/>
      <c r="CCC52" s="11"/>
      <c r="CCD52" s="11"/>
      <c r="CCE52" s="11"/>
      <c r="CCF52" s="11"/>
      <c r="CCG52" s="11"/>
      <c r="CCH52" s="11"/>
      <c r="CCI52" s="11"/>
      <c r="CCJ52" s="11"/>
      <c r="CCK52" s="11"/>
      <c r="CCL52" s="11"/>
      <c r="CCM52" s="11"/>
      <c r="CCN52" s="11"/>
      <c r="CCO52" s="11"/>
      <c r="CCP52" s="11"/>
      <c r="CCQ52" s="11"/>
      <c r="CCR52" s="11"/>
      <c r="CCS52" s="11"/>
      <c r="CCT52" s="11"/>
      <c r="CCU52" s="11"/>
      <c r="CCV52" s="11"/>
      <c r="CCW52" s="11"/>
      <c r="CCX52" s="11"/>
      <c r="CCY52" s="11"/>
      <c r="CCZ52" s="11"/>
      <c r="CDA52" s="11"/>
      <c r="CDB52" s="11"/>
      <c r="CDC52" s="11"/>
      <c r="CDD52" s="11"/>
      <c r="CDE52" s="11"/>
      <c r="CDF52" s="11"/>
      <c r="CDG52" s="11"/>
      <c r="CDH52" s="11"/>
      <c r="CDI52" s="11"/>
      <c r="CDJ52" s="11"/>
      <c r="CDK52" s="11"/>
      <c r="CDL52" s="11"/>
      <c r="CDM52" s="11"/>
      <c r="CDN52" s="11"/>
      <c r="CDO52" s="11"/>
      <c r="CDP52" s="11"/>
      <c r="CDQ52" s="11"/>
      <c r="CDR52" s="11"/>
      <c r="CDS52" s="11"/>
      <c r="CDT52" s="11"/>
      <c r="CDU52" s="11"/>
      <c r="CDV52" s="11"/>
      <c r="CDW52" s="11"/>
      <c r="CDX52" s="11"/>
      <c r="CDY52" s="11"/>
      <c r="CDZ52" s="11"/>
      <c r="CEA52" s="11"/>
      <c r="CEB52" s="11"/>
      <c r="CEC52" s="11"/>
      <c r="CED52" s="11"/>
      <c r="CEE52" s="11"/>
      <c r="CEF52" s="11"/>
      <c r="CEG52" s="11"/>
      <c r="CEH52" s="11"/>
      <c r="CEI52" s="11"/>
      <c r="CEJ52" s="11"/>
      <c r="CEK52" s="11"/>
      <c r="CEL52" s="11"/>
      <c r="CEM52" s="11"/>
      <c r="CEN52" s="11"/>
      <c r="CEO52" s="11"/>
      <c r="CEP52" s="11"/>
      <c r="CEQ52" s="11"/>
      <c r="CER52" s="11"/>
      <c r="CES52" s="11"/>
      <c r="CET52" s="11"/>
      <c r="CEU52" s="11"/>
      <c r="CEV52" s="11"/>
      <c r="CEW52" s="11"/>
      <c r="CEX52" s="11"/>
      <c r="CEY52" s="11"/>
      <c r="CEZ52" s="11"/>
      <c r="CFA52" s="11"/>
      <c r="CFB52" s="11"/>
      <c r="CFC52" s="11"/>
      <c r="CFD52" s="11"/>
      <c r="CFE52" s="11"/>
      <c r="CFF52" s="11"/>
      <c r="CFG52" s="11"/>
      <c r="CFH52" s="11"/>
      <c r="CFI52" s="11"/>
      <c r="CFJ52" s="11"/>
      <c r="CFK52" s="11"/>
      <c r="CFL52" s="11"/>
      <c r="CFM52" s="11"/>
      <c r="CFN52" s="11"/>
      <c r="CFO52" s="11"/>
      <c r="CFP52" s="11"/>
      <c r="CFQ52" s="11"/>
      <c r="CFR52" s="11"/>
      <c r="CFS52" s="11"/>
      <c r="CFT52" s="11"/>
      <c r="CFU52" s="11"/>
      <c r="CFV52" s="11"/>
      <c r="CFW52" s="11"/>
      <c r="CFX52" s="11"/>
      <c r="CFY52" s="11"/>
      <c r="CFZ52" s="11"/>
      <c r="CGA52" s="11"/>
      <c r="CGB52" s="11"/>
      <c r="CGC52" s="11"/>
      <c r="CGD52" s="11"/>
      <c r="CGE52" s="11"/>
      <c r="CGF52" s="11"/>
      <c r="CGG52" s="11"/>
      <c r="CGH52" s="11"/>
      <c r="CGI52" s="11"/>
      <c r="CGJ52" s="11"/>
      <c r="CGK52" s="11"/>
      <c r="CGL52" s="11"/>
      <c r="CGM52" s="11"/>
      <c r="CGN52" s="11"/>
      <c r="CGO52" s="11"/>
      <c r="CGP52" s="11"/>
      <c r="CGQ52" s="11"/>
      <c r="CGR52" s="11"/>
      <c r="CGS52" s="11"/>
      <c r="CGT52" s="11"/>
      <c r="CGU52" s="11"/>
      <c r="CGV52" s="11"/>
      <c r="CGW52" s="11"/>
      <c r="CGX52" s="11"/>
      <c r="CGY52" s="11"/>
      <c r="CGZ52" s="11"/>
      <c r="CHA52" s="11"/>
      <c r="CHB52" s="11"/>
      <c r="CHC52" s="11"/>
      <c r="CHD52" s="11"/>
      <c r="CHE52" s="11"/>
      <c r="CHF52" s="11"/>
      <c r="CHG52" s="11"/>
      <c r="CHH52" s="11"/>
      <c r="CHI52" s="11"/>
      <c r="CHJ52" s="11"/>
      <c r="CHK52" s="11"/>
      <c r="CHL52" s="11"/>
      <c r="CHM52" s="11"/>
      <c r="CHN52" s="11"/>
      <c r="CHO52" s="11"/>
      <c r="CHP52" s="11"/>
      <c r="CHQ52" s="11"/>
      <c r="CHR52" s="11"/>
      <c r="CHS52" s="11"/>
      <c r="CHT52" s="11"/>
      <c r="CHU52" s="11"/>
      <c r="CHV52" s="11"/>
      <c r="CHW52" s="11"/>
      <c r="CHX52" s="11"/>
      <c r="CHY52" s="11"/>
      <c r="CHZ52" s="11"/>
      <c r="CIA52" s="11"/>
      <c r="CIB52" s="11"/>
      <c r="CIC52" s="11"/>
      <c r="CID52" s="11"/>
      <c r="CIE52" s="11"/>
      <c r="CIF52" s="11"/>
      <c r="CIG52" s="11"/>
      <c r="CIH52" s="11"/>
      <c r="CII52" s="11"/>
      <c r="CIJ52" s="11"/>
      <c r="CIK52" s="11"/>
      <c r="CIL52" s="11"/>
      <c r="CIM52" s="11"/>
      <c r="CIN52" s="11"/>
      <c r="CIO52" s="11"/>
      <c r="CIP52" s="11"/>
      <c r="CIQ52" s="11"/>
      <c r="CIR52" s="11"/>
      <c r="CIS52" s="11"/>
      <c r="CIT52" s="11"/>
      <c r="CIU52" s="11"/>
      <c r="CIV52" s="11"/>
      <c r="CIW52" s="11"/>
      <c r="CIX52" s="11"/>
      <c r="CIY52" s="11"/>
      <c r="CIZ52" s="11"/>
      <c r="CJA52" s="11"/>
      <c r="CJB52" s="11"/>
      <c r="CJC52" s="11"/>
      <c r="CJD52" s="11"/>
      <c r="CJE52" s="11"/>
      <c r="CJF52" s="11"/>
      <c r="CJG52" s="11"/>
      <c r="CJH52" s="11"/>
      <c r="CJI52" s="11"/>
      <c r="CJJ52" s="11"/>
      <c r="CJK52" s="11"/>
      <c r="CJL52" s="11"/>
      <c r="CJM52" s="11"/>
      <c r="CJN52" s="11"/>
      <c r="CJO52" s="11"/>
      <c r="CJP52" s="11"/>
      <c r="CJQ52" s="11"/>
      <c r="CJR52" s="11"/>
      <c r="CJS52" s="11"/>
      <c r="CJT52" s="11"/>
      <c r="CJU52" s="11"/>
      <c r="CJV52" s="11"/>
      <c r="CJW52" s="11"/>
      <c r="CJX52" s="11"/>
      <c r="CJY52" s="11"/>
      <c r="CJZ52" s="11"/>
      <c r="CKA52" s="11"/>
      <c r="CKB52" s="11"/>
      <c r="CKC52" s="11"/>
      <c r="CKD52" s="11"/>
      <c r="CKE52" s="11"/>
      <c r="CKF52" s="11"/>
      <c r="CKG52" s="11"/>
      <c r="CKH52" s="11"/>
      <c r="CKI52" s="11"/>
      <c r="CKJ52" s="11"/>
      <c r="CKK52" s="11"/>
      <c r="CKL52" s="11"/>
      <c r="CKM52" s="11"/>
      <c r="CKN52" s="11"/>
      <c r="CKO52" s="11"/>
      <c r="CKP52" s="11"/>
      <c r="CKQ52" s="11"/>
      <c r="CKR52" s="11"/>
      <c r="CKS52" s="11"/>
      <c r="CKT52" s="11"/>
      <c r="CKU52" s="11"/>
      <c r="CKV52" s="11"/>
      <c r="CKW52" s="11"/>
      <c r="CKX52" s="11"/>
      <c r="CKY52" s="11"/>
      <c r="CKZ52" s="11"/>
      <c r="CLA52" s="11"/>
      <c r="CLB52" s="11"/>
      <c r="CLC52" s="11"/>
      <c r="CLD52" s="11"/>
      <c r="CLE52" s="11"/>
      <c r="CLF52" s="11"/>
      <c r="CLG52" s="11"/>
      <c r="CLH52" s="11"/>
      <c r="CLI52" s="11"/>
      <c r="CLJ52" s="11"/>
      <c r="CLK52" s="11"/>
      <c r="CLL52" s="11"/>
      <c r="CLM52" s="11"/>
      <c r="CLN52" s="11"/>
      <c r="CLO52" s="11"/>
      <c r="CLP52" s="11"/>
      <c r="CLQ52" s="11"/>
      <c r="CLR52" s="11"/>
      <c r="CLS52" s="11"/>
      <c r="CLT52" s="11"/>
      <c r="CLU52" s="11"/>
      <c r="CLV52" s="11"/>
      <c r="CLW52" s="11"/>
      <c r="CLX52" s="11"/>
      <c r="CLY52" s="11"/>
      <c r="CLZ52" s="11"/>
      <c r="CMA52" s="11"/>
      <c r="CMB52" s="11"/>
      <c r="CMC52" s="11"/>
      <c r="CMD52" s="11"/>
      <c r="CME52" s="11"/>
      <c r="CMF52" s="11"/>
      <c r="CMG52" s="11"/>
      <c r="CMH52" s="11"/>
      <c r="CMI52" s="11"/>
      <c r="CMJ52" s="11"/>
      <c r="CMK52" s="11"/>
      <c r="CML52" s="11"/>
      <c r="CMM52" s="11"/>
      <c r="CMN52" s="11"/>
      <c r="CMO52" s="11"/>
      <c r="CMP52" s="11"/>
      <c r="CMQ52" s="11"/>
      <c r="CMR52" s="11"/>
      <c r="CMS52" s="11"/>
      <c r="CMT52" s="11"/>
      <c r="CMU52" s="11"/>
      <c r="CMV52" s="11"/>
      <c r="CMW52" s="11"/>
      <c r="CMX52" s="11"/>
      <c r="CMY52" s="11"/>
      <c r="CMZ52" s="11"/>
      <c r="CNA52" s="11"/>
      <c r="CNB52" s="11"/>
      <c r="CNC52" s="11"/>
      <c r="CND52" s="11"/>
      <c r="CNE52" s="11"/>
      <c r="CNF52" s="11"/>
      <c r="CNG52" s="11"/>
      <c r="CNH52" s="11"/>
      <c r="CNI52" s="11"/>
      <c r="CNJ52" s="11"/>
      <c r="CNK52" s="11"/>
      <c r="CNL52" s="11"/>
      <c r="CNM52" s="11"/>
      <c r="CNN52" s="11"/>
      <c r="CNO52" s="11"/>
      <c r="CNP52" s="11"/>
      <c r="CNQ52" s="11"/>
      <c r="CNR52" s="11"/>
      <c r="CNS52" s="11"/>
      <c r="CNT52" s="11"/>
      <c r="CNU52" s="11"/>
      <c r="CNV52" s="11"/>
      <c r="CNW52" s="11"/>
      <c r="CNX52" s="11"/>
      <c r="CNY52" s="11"/>
      <c r="CNZ52" s="11"/>
      <c r="COA52" s="11"/>
      <c r="COB52" s="11"/>
      <c r="COC52" s="11"/>
      <c r="COD52" s="11"/>
      <c r="COE52" s="11"/>
      <c r="COF52" s="11"/>
      <c r="COG52" s="11"/>
      <c r="COH52" s="11"/>
      <c r="COI52" s="11"/>
      <c r="COJ52" s="11"/>
      <c r="COK52" s="11"/>
      <c r="COL52" s="11"/>
      <c r="COM52" s="11"/>
      <c r="CON52" s="11"/>
      <c r="COO52" s="11"/>
      <c r="COP52" s="11"/>
      <c r="COQ52" s="11"/>
      <c r="COR52" s="11"/>
      <c r="COS52" s="11"/>
      <c r="COT52" s="11"/>
      <c r="COU52" s="11"/>
      <c r="COV52" s="11"/>
      <c r="COW52" s="11"/>
      <c r="COX52" s="11"/>
      <c r="COY52" s="11"/>
      <c r="COZ52" s="11"/>
      <c r="CPA52" s="11"/>
      <c r="CPB52" s="11"/>
      <c r="CPC52" s="11"/>
      <c r="CPD52" s="11"/>
      <c r="CPE52" s="11"/>
      <c r="CPF52" s="11"/>
      <c r="CPG52" s="11"/>
      <c r="CPH52" s="11"/>
      <c r="CPI52" s="11"/>
      <c r="CPJ52" s="11"/>
      <c r="CPK52" s="11"/>
      <c r="CPL52" s="11"/>
      <c r="CPM52" s="11"/>
      <c r="CPN52" s="11"/>
      <c r="CPO52" s="11"/>
      <c r="CPP52" s="11"/>
      <c r="CPQ52" s="11"/>
      <c r="CPR52" s="11"/>
      <c r="CPS52" s="11"/>
      <c r="CPT52" s="11"/>
      <c r="CPU52" s="11"/>
      <c r="CPV52" s="11"/>
      <c r="CPW52" s="11"/>
      <c r="CPX52" s="11"/>
      <c r="CPY52" s="11"/>
      <c r="CPZ52" s="11"/>
      <c r="CQA52" s="11"/>
      <c r="CQB52" s="11"/>
      <c r="CQC52" s="11"/>
      <c r="CQD52" s="11"/>
      <c r="CQE52" s="11"/>
      <c r="CQF52" s="11"/>
      <c r="CQG52" s="11"/>
      <c r="CQH52" s="11"/>
      <c r="CQI52" s="11"/>
      <c r="CQJ52" s="11"/>
      <c r="CQK52" s="11"/>
      <c r="CQL52" s="11"/>
      <c r="CQM52" s="11"/>
      <c r="CQN52" s="11"/>
      <c r="CQO52" s="11"/>
      <c r="CQP52" s="11"/>
      <c r="CQQ52" s="11"/>
      <c r="CQR52" s="11"/>
      <c r="CQS52" s="11"/>
      <c r="CQT52" s="11"/>
      <c r="CQU52" s="11"/>
      <c r="CQV52" s="11"/>
      <c r="CQW52" s="11"/>
      <c r="CQX52" s="11"/>
      <c r="CQY52" s="11"/>
      <c r="CQZ52" s="11"/>
      <c r="CRA52" s="11"/>
      <c r="CRB52" s="11"/>
      <c r="CRC52" s="11"/>
      <c r="CRD52" s="11"/>
      <c r="CRE52" s="11"/>
      <c r="CRF52" s="11"/>
      <c r="CRG52" s="11"/>
      <c r="CRH52" s="11"/>
      <c r="CRI52" s="11"/>
      <c r="CRJ52" s="11"/>
      <c r="CRK52" s="11"/>
      <c r="CRL52" s="11"/>
      <c r="CRM52" s="11"/>
      <c r="CRN52" s="11"/>
      <c r="CRO52" s="11"/>
      <c r="CRP52" s="11"/>
      <c r="CRQ52" s="11"/>
      <c r="CRR52" s="11"/>
      <c r="CRS52" s="11"/>
      <c r="CRT52" s="11"/>
      <c r="CRU52" s="11"/>
      <c r="CRV52" s="11"/>
      <c r="CRW52" s="11"/>
      <c r="CRX52" s="11"/>
      <c r="CRY52" s="11"/>
      <c r="CRZ52" s="11"/>
      <c r="CSA52" s="11"/>
      <c r="CSB52" s="11"/>
      <c r="CSC52" s="11"/>
      <c r="CSD52" s="11"/>
      <c r="CSE52" s="11"/>
      <c r="CSF52" s="11"/>
      <c r="CSG52" s="11"/>
      <c r="CSH52" s="11"/>
      <c r="CSI52" s="11"/>
      <c r="CSJ52" s="11"/>
      <c r="CSK52" s="11"/>
      <c r="CSL52" s="11"/>
      <c r="CSM52" s="11"/>
      <c r="CSN52" s="11"/>
      <c r="CSO52" s="11"/>
      <c r="CSP52" s="11"/>
      <c r="CSQ52" s="11"/>
      <c r="CSR52" s="11"/>
      <c r="CSS52" s="11"/>
      <c r="CST52" s="11"/>
      <c r="CSU52" s="11"/>
      <c r="CSV52" s="11"/>
      <c r="CSW52" s="11"/>
      <c r="CSX52" s="11"/>
      <c r="CSY52" s="11"/>
      <c r="CSZ52" s="11"/>
      <c r="CTA52" s="11"/>
      <c r="CTB52" s="11"/>
      <c r="CTC52" s="11"/>
      <c r="CTD52" s="11"/>
      <c r="CTE52" s="11"/>
      <c r="CTF52" s="11"/>
      <c r="CTG52" s="11"/>
      <c r="CTH52" s="11"/>
      <c r="CTI52" s="11"/>
      <c r="CTJ52" s="11"/>
      <c r="CTK52" s="11"/>
      <c r="CTL52" s="11"/>
      <c r="CTM52" s="11"/>
      <c r="CTN52" s="11"/>
      <c r="CTO52" s="11"/>
      <c r="CTP52" s="11"/>
      <c r="CTQ52" s="11"/>
      <c r="CTR52" s="11"/>
      <c r="CTS52" s="11"/>
      <c r="CTT52" s="11"/>
      <c r="CTU52" s="11"/>
      <c r="CTV52" s="11"/>
      <c r="CTW52" s="11"/>
      <c r="CTX52" s="11"/>
      <c r="CTY52" s="11"/>
      <c r="CTZ52" s="11"/>
      <c r="CUA52" s="11"/>
      <c r="CUB52" s="11"/>
      <c r="CUC52" s="11"/>
      <c r="CUD52" s="11"/>
      <c r="CUE52" s="11"/>
      <c r="CUF52" s="11"/>
      <c r="CUG52" s="11"/>
      <c r="CUH52" s="11"/>
      <c r="CUI52" s="11"/>
      <c r="CUJ52" s="11"/>
      <c r="CUK52" s="11"/>
      <c r="CUL52" s="11"/>
      <c r="CUM52" s="11"/>
      <c r="CUN52" s="11"/>
      <c r="CUO52" s="11"/>
      <c r="CUP52" s="11"/>
      <c r="CUQ52" s="11"/>
      <c r="CUR52" s="11"/>
      <c r="CUS52" s="11"/>
      <c r="CUT52" s="11"/>
      <c r="CUU52" s="11"/>
      <c r="CUV52" s="11"/>
      <c r="CUW52" s="11"/>
      <c r="CUX52" s="11"/>
      <c r="CUY52" s="11"/>
      <c r="CUZ52" s="11"/>
      <c r="CVA52" s="11"/>
      <c r="CVB52" s="11"/>
      <c r="CVC52" s="11"/>
      <c r="CVD52" s="11"/>
      <c r="CVE52" s="11"/>
      <c r="CVF52" s="11"/>
      <c r="CVG52" s="11"/>
      <c r="CVH52" s="11"/>
      <c r="CVI52" s="11"/>
      <c r="CVJ52" s="11"/>
      <c r="CVK52" s="11"/>
      <c r="CVL52" s="11"/>
      <c r="CVM52" s="11"/>
      <c r="CVN52" s="11"/>
      <c r="CVO52" s="11"/>
      <c r="CVP52" s="11"/>
      <c r="CVQ52" s="11"/>
      <c r="CVR52" s="11"/>
      <c r="CVS52" s="11"/>
      <c r="CVT52" s="11"/>
      <c r="CVU52" s="11"/>
      <c r="CVV52" s="11"/>
      <c r="CVW52" s="11"/>
      <c r="CVX52" s="11"/>
      <c r="CVY52" s="11"/>
      <c r="CVZ52" s="11"/>
      <c r="CWA52" s="11"/>
      <c r="CWB52" s="11"/>
      <c r="CWC52" s="11"/>
      <c r="CWD52" s="11"/>
      <c r="CWE52" s="11"/>
      <c r="CWF52" s="11"/>
      <c r="CWG52" s="11"/>
      <c r="CWH52" s="11"/>
      <c r="CWI52" s="11"/>
      <c r="CWJ52" s="11"/>
      <c r="CWK52" s="11"/>
      <c r="CWL52" s="11"/>
      <c r="CWM52" s="11"/>
      <c r="CWN52" s="11"/>
      <c r="CWO52" s="11"/>
      <c r="CWP52" s="11"/>
      <c r="CWQ52" s="11"/>
      <c r="CWR52" s="11"/>
      <c r="CWS52" s="11"/>
      <c r="CWT52" s="11"/>
      <c r="CWU52" s="11"/>
      <c r="CWV52" s="11"/>
      <c r="CWW52" s="11"/>
      <c r="CWX52" s="11"/>
      <c r="CWY52" s="11"/>
      <c r="CWZ52" s="11"/>
      <c r="CXA52" s="11"/>
      <c r="CXB52" s="11"/>
      <c r="CXC52" s="11"/>
      <c r="CXD52" s="11"/>
      <c r="CXE52" s="11"/>
      <c r="CXF52" s="11"/>
      <c r="CXG52" s="11"/>
      <c r="CXH52" s="11"/>
      <c r="CXI52" s="11"/>
      <c r="CXJ52" s="11"/>
      <c r="CXK52" s="11"/>
      <c r="CXL52" s="11"/>
      <c r="CXM52" s="11"/>
      <c r="CXN52" s="11"/>
      <c r="CXO52" s="11"/>
      <c r="CXP52" s="11"/>
      <c r="CXQ52" s="11"/>
      <c r="CXR52" s="11"/>
      <c r="CXS52" s="11"/>
      <c r="CXT52" s="11"/>
      <c r="CXU52" s="11"/>
      <c r="CXV52" s="11"/>
      <c r="CXW52" s="11"/>
      <c r="CXX52" s="11"/>
      <c r="CXY52" s="11"/>
      <c r="CXZ52" s="11"/>
      <c r="CYA52" s="11"/>
      <c r="CYB52" s="11"/>
      <c r="CYC52" s="11"/>
      <c r="CYD52" s="11"/>
      <c r="CYE52" s="11"/>
      <c r="CYF52" s="11"/>
      <c r="CYG52" s="11"/>
      <c r="CYH52" s="11"/>
      <c r="CYI52" s="11"/>
      <c r="CYJ52" s="11"/>
      <c r="CYK52" s="11"/>
      <c r="CYL52" s="11"/>
      <c r="CYM52" s="11"/>
      <c r="CYN52" s="11"/>
      <c r="CYO52" s="11"/>
      <c r="CYP52" s="11"/>
      <c r="CYQ52" s="11"/>
      <c r="CYR52" s="11"/>
      <c r="CYS52" s="11"/>
      <c r="CYT52" s="11"/>
      <c r="CYU52" s="11"/>
      <c r="CYV52" s="11"/>
      <c r="CYW52" s="11"/>
      <c r="CYX52" s="11"/>
      <c r="CYY52" s="11"/>
      <c r="CYZ52" s="11"/>
      <c r="CZA52" s="11"/>
      <c r="CZB52" s="11"/>
      <c r="CZC52" s="11"/>
      <c r="CZD52" s="11"/>
      <c r="CZE52" s="11"/>
      <c r="CZF52" s="11"/>
      <c r="CZG52" s="11"/>
      <c r="CZH52" s="11"/>
      <c r="CZI52" s="11"/>
      <c r="CZJ52" s="11"/>
      <c r="CZK52" s="11"/>
      <c r="CZL52" s="11"/>
      <c r="CZM52" s="11"/>
      <c r="CZN52" s="11"/>
      <c r="CZO52" s="11"/>
      <c r="CZP52" s="11"/>
      <c r="CZQ52" s="11"/>
      <c r="CZR52" s="11"/>
      <c r="CZS52" s="11"/>
      <c r="CZT52" s="11"/>
      <c r="CZU52" s="11"/>
      <c r="CZV52" s="11"/>
      <c r="CZW52" s="11"/>
      <c r="CZX52" s="11"/>
      <c r="CZY52" s="11"/>
      <c r="CZZ52" s="11"/>
      <c r="DAA52" s="11"/>
      <c r="DAB52" s="11"/>
      <c r="DAC52" s="11"/>
      <c r="DAD52" s="11"/>
      <c r="DAE52" s="11"/>
      <c r="DAF52" s="11"/>
      <c r="DAG52" s="11"/>
      <c r="DAH52" s="11"/>
      <c r="DAI52" s="11"/>
      <c r="DAJ52" s="11"/>
      <c r="DAK52" s="11"/>
      <c r="DAL52" s="11"/>
      <c r="DAM52" s="11"/>
      <c r="DAN52" s="11"/>
      <c r="DAO52" s="11"/>
      <c r="DAP52" s="11"/>
      <c r="DAQ52" s="11"/>
      <c r="DAR52" s="11"/>
      <c r="DAS52" s="11"/>
      <c r="DAT52" s="11"/>
      <c r="DAU52" s="11"/>
      <c r="DAV52" s="11"/>
      <c r="DAW52" s="11"/>
      <c r="DAX52" s="11"/>
      <c r="DAY52" s="11"/>
      <c r="DAZ52" s="11"/>
      <c r="DBA52" s="11"/>
      <c r="DBB52" s="11"/>
      <c r="DBC52" s="11"/>
      <c r="DBD52" s="11"/>
      <c r="DBE52" s="11"/>
      <c r="DBF52" s="11"/>
      <c r="DBG52" s="11"/>
      <c r="DBH52" s="11"/>
      <c r="DBI52" s="11"/>
      <c r="DBJ52" s="11"/>
      <c r="DBK52" s="11"/>
      <c r="DBL52" s="11"/>
      <c r="DBM52" s="11"/>
      <c r="DBN52" s="11"/>
      <c r="DBO52" s="11"/>
      <c r="DBP52" s="11"/>
      <c r="DBQ52" s="11"/>
      <c r="DBR52" s="11"/>
      <c r="DBS52" s="11"/>
      <c r="DBT52" s="11"/>
      <c r="DBU52" s="11"/>
      <c r="DBV52" s="11"/>
      <c r="DBW52" s="11"/>
      <c r="DBX52" s="11"/>
      <c r="DBY52" s="11"/>
      <c r="DBZ52" s="11"/>
      <c r="DCA52" s="11"/>
      <c r="DCB52" s="11"/>
      <c r="DCC52" s="11"/>
      <c r="DCD52" s="11"/>
      <c r="DCE52" s="11"/>
      <c r="DCF52" s="11"/>
      <c r="DCG52" s="11"/>
      <c r="DCH52" s="11"/>
      <c r="DCI52" s="11"/>
      <c r="DCJ52" s="11"/>
      <c r="DCK52" s="11"/>
      <c r="DCL52" s="11"/>
      <c r="DCM52" s="11"/>
      <c r="DCN52" s="11"/>
      <c r="DCO52" s="11"/>
      <c r="DCP52" s="11"/>
      <c r="DCQ52" s="11"/>
      <c r="DCR52" s="11"/>
      <c r="DCS52" s="11"/>
      <c r="DCT52" s="11"/>
      <c r="DCU52" s="11"/>
      <c r="DCV52" s="11"/>
      <c r="DCW52" s="11"/>
      <c r="DCX52" s="11"/>
      <c r="DCY52" s="11"/>
      <c r="DCZ52" s="11"/>
      <c r="DDA52" s="11"/>
      <c r="DDB52" s="11"/>
      <c r="DDC52" s="11"/>
      <c r="DDD52" s="11"/>
      <c r="DDE52" s="11"/>
      <c r="DDF52" s="11"/>
      <c r="DDG52" s="11"/>
      <c r="DDH52" s="11"/>
      <c r="DDI52" s="11"/>
      <c r="DDJ52" s="11"/>
      <c r="DDK52" s="11"/>
      <c r="DDL52" s="11"/>
      <c r="DDM52" s="11"/>
      <c r="DDN52" s="11"/>
      <c r="DDO52" s="11"/>
      <c r="DDP52" s="11"/>
      <c r="DDQ52" s="11"/>
      <c r="DDR52" s="11"/>
      <c r="DDS52" s="11"/>
      <c r="DDT52" s="11"/>
      <c r="DDU52" s="11"/>
      <c r="DDV52" s="11"/>
      <c r="DDW52" s="11"/>
      <c r="DDX52" s="11"/>
      <c r="DDY52" s="11"/>
      <c r="DDZ52" s="11"/>
      <c r="DEA52" s="11"/>
      <c r="DEB52" s="11"/>
      <c r="DEC52" s="11"/>
      <c r="DED52" s="11"/>
      <c r="DEE52" s="11"/>
      <c r="DEF52" s="11"/>
      <c r="DEG52" s="11"/>
      <c r="DEH52" s="11"/>
      <c r="DEI52" s="11"/>
      <c r="DEJ52" s="11"/>
      <c r="DEK52" s="11"/>
      <c r="DEL52" s="11"/>
      <c r="DEM52" s="11"/>
      <c r="DEN52" s="11"/>
      <c r="DEO52" s="11"/>
      <c r="DEP52" s="11"/>
      <c r="DEQ52" s="11"/>
      <c r="DER52" s="11"/>
      <c r="DES52" s="11"/>
      <c r="DET52" s="11"/>
      <c r="DEU52" s="11"/>
      <c r="DEV52" s="11"/>
      <c r="DEW52" s="11"/>
      <c r="DEX52" s="11"/>
      <c r="DEY52" s="11"/>
      <c r="DEZ52" s="11"/>
      <c r="DFA52" s="11"/>
      <c r="DFB52" s="11"/>
      <c r="DFC52" s="11"/>
      <c r="DFD52" s="11"/>
      <c r="DFE52" s="11"/>
      <c r="DFF52" s="11"/>
      <c r="DFG52" s="11"/>
      <c r="DFH52" s="11"/>
      <c r="DFI52" s="11"/>
      <c r="DFJ52" s="11"/>
      <c r="DFK52" s="11"/>
      <c r="DFL52" s="11"/>
      <c r="DFM52" s="11"/>
      <c r="DFN52" s="11"/>
      <c r="DFO52" s="11"/>
      <c r="DFP52" s="11"/>
      <c r="DFQ52" s="11"/>
      <c r="DFR52" s="11"/>
      <c r="DFS52" s="11"/>
      <c r="DFT52" s="11"/>
      <c r="DFU52" s="11"/>
      <c r="DFV52" s="11"/>
      <c r="DFW52" s="11"/>
      <c r="DFX52" s="11"/>
      <c r="DFY52" s="11"/>
      <c r="DFZ52" s="11"/>
      <c r="DGA52" s="11"/>
      <c r="DGB52" s="11"/>
      <c r="DGC52" s="11"/>
      <c r="DGD52" s="11"/>
      <c r="DGE52" s="11"/>
      <c r="DGF52" s="11"/>
      <c r="DGG52" s="11"/>
      <c r="DGH52" s="11"/>
      <c r="DGI52" s="11"/>
      <c r="DGJ52" s="11"/>
      <c r="DGK52" s="11"/>
      <c r="DGL52" s="11"/>
      <c r="DGM52" s="11"/>
      <c r="DGN52" s="11"/>
      <c r="DGO52" s="11"/>
      <c r="DGP52" s="11"/>
      <c r="DGQ52" s="11"/>
      <c r="DGR52" s="11"/>
      <c r="DGS52" s="11"/>
      <c r="DGT52" s="11"/>
      <c r="DGU52" s="11"/>
      <c r="DGV52" s="11"/>
      <c r="DGW52" s="11"/>
      <c r="DGX52" s="11"/>
      <c r="DGY52" s="11"/>
      <c r="DGZ52" s="11"/>
      <c r="DHA52" s="11"/>
      <c r="DHB52" s="11"/>
      <c r="DHC52" s="11"/>
      <c r="DHD52" s="11"/>
      <c r="DHE52" s="11"/>
      <c r="DHF52" s="11"/>
      <c r="DHG52" s="11"/>
      <c r="DHH52" s="11"/>
      <c r="DHI52" s="11"/>
      <c r="DHJ52" s="11"/>
      <c r="DHK52" s="11"/>
      <c r="DHL52" s="11"/>
      <c r="DHM52" s="11"/>
      <c r="DHN52" s="11"/>
      <c r="DHO52" s="11"/>
      <c r="DHP52" s="11"/>
      <c r="DHQ52" s="11"/>
      <c r="DHR52" s="11"/>
      <c r="DHS52" s="11"/>
      <c r="DHT52" s="11"/>
      <c r="DHU52" s="11"/>
      <c r="DHV52" s="11"/>
      <c r="DHW52" s="11"/>
      <c r="DHX52" s="11"/>
      <c r="DHY52" s="11"/>
      <c r="DHZ52" s="11"/>
      <c r="DIA52" s="11"/>
      <c r="DIB52" s="11"/>
      <c r="DIC52" s="11"/>
      <c r="DID52" s="11"/>
      <c r="DIE52" s="11"/>
      <c r="DIF52" s="11"/>
      <c r="DIG52" s="11"/>
      <c r="DIH52" s="11"/>
      <c r="DII52" s="11"/>
      <c r="DIJ52" s="11"/>
      <c r="DIK52" s="11"/>
      <c r="DIL52" s="11"/>
      <c r="DIM52" s="11"/>
      <c r="DIN52" s="11"/>
      <c r="DIO52" s="11"/>
      <c r="DIP52" s="11"/>
      <c r="DIQ52" s="11"/>
      <c r="DIR52" s="11"/>
      <c r="DIS52" s="11"/>
      <c r="DIT52" s="11"/>
      <c r="DIU52" s="11"/>
      <c r="DIV52" s="11"/>
      <c r="DIW52" s="11"/>
      <c r="DIX52" s="11"/>
      <c r="DIY52" s="11"/>
      <c r="DIZ52" s="11"/>
      <c r="DJA52" s="11"/>
      <c r="DJB52" s="11"/>
      <c r="DJC52" s="11"/>
      <c r="DJD52" s="11"/>
      <c r="DJE52" s="11"/>
      <c r="DJF52" s="11"/>
      <c r="DJG52" s="11"/>
      <c r="DJH52" s="11"/>
      <c r="DJI52" s="11"/>
      <c r="DJJ52" s="11"/>
      <c r="DJK52" s="11"/>
      <c r="DJL52" s="11"/>
      <c r="DJM52" s="11"/>
      <c r="DJN52" s="11"/>
      <c r="DJO52" s="11"/>
      <c r="DJP52" s="11"/>
      <c r="DJQ52" s="11"/>
      <c r="DJR52" s="11"/>
      <c r="DJS52" s="11"/>
      <c r="DJT52" s="11"/>
      <c r="DJU52" s="11"/>
      <c r="DJV52" s="11"/>
      <c r="DJW52" s="11"/>
      <c r="DJX52" s="11"/>
      <c r="DJY52" s="11"/>
      <c r="DJZ52" s="11"/>
      <c r="DKA52" s="11"/>
      <c r="DKB52" s="11"/>
      <c r="DKC52" s="11"/>
      <c r="DKD52" s="11"/>
      <c r="DKE52" s="11"/>
      <c r="DKF52" s="11"/>
      <c r="DKG52" s="11"/>
      <c r="DKH52" s="11"/>
      <c r="DKI52" s="11"/>
      <c r="DKJ52" s="11"/>
      <c r="DKK52" s="11"/>
      <c r="DKL52" s="11"/>
      <c r="DKM52" s="11"/>
      <c r="DKN52" s="11"/>
      <c r="DKO52" s="11"/>
      <c r="DKP52" s="11"/>
      <c r="DKQ52" s="11"/>
      <c r="DKR52" s="11"/>
      <c r="DKS52" s="11"/>
      <c r="DKT52" s="11"/>
      <c r="DKU52" s="11"/>
      <c r="DKV52" s="11"/>
      <c r="DKW52" s="11"/>
      <c r="DKX52" s="11"/>
      <c r="DKY52" s="11"/>
      <c r="DKZ52" s="11"/>
      <c r="DLA52" s="11"/>
      <c r="DLB52" s="11"/>
      <c r="DLC52" s="11"/>
      <c r="DLD52" s="11"/>
      <c r="DLE52" s="11"/>
      <c r="DLF52" s="11"/>
      <c r="DLG52" s="11"/>
      <c r="DLH52" s="11"/>
      <c r="DLI52" s="11"/>
      <c r="DLJ52" s="11"/>
      <c r="DLK52" s="11"/>
      <c r="DLL52" s="11"/>
      <c r="DLM52" s="11"/>
      <c r="DLN52" s="11"/>
      <c r="DLO52" s="11"/>
      <c r="DLP52" s="11"/>
      <c r="DLQ52" s="11"/>
      <c r="DLR52" s="11"/>
      <c r="DLS52" s="11"/>
      <c r="DLT52" s="11"/>
      <c r="DLU52" s="11"/>
      <c r="DLV52" s="11"/>
      <c r="DLW52" s="11"/>
      <c r="DLX52" s="11"/>
      <c r="DLY52" s="11"/>
      <c r="DLZ52" s="11"/>
      <c r="DMA52" s="11"/>
      <c r="DMB52" s="11"/>
      <c r="DMC52" s="11"/>
      <c r="DMD52" s="11"/>
      <c r="DME52" s="11"/>
      <c r="DMF52" s="11"/>
      <c r="DMG52" s="11"/>
      <c r="DMH52" s="11"/>
      <c r="DMI52" s="11"/>
      <c r="DMJ52" s="11"/>
      <c r="DMK52" s="11"/>
      <c r="DML52" s="11"/>
      <c r="DMM52" s="11"/>
      <c r="DMN52" s="11"/>
      <c r="DMO52" s="11"/>
      <c r="DMP52" s="11"/>
      <c r="DMQ52" s="11"/>
      <c r="DMR52" s="11"/>
      <c r="DMS52" s="11"/>
      <c r="DMT52" s="11"/>
      <c r="DMU52" s="11"/>
      <c r="DMV52" s="11"/>
      <c r="DMW52" s="11"/>
      <c r="DMX52" s="11"/>
      <c r="DMY52" s="11"/>
      <c r="DMZ52" s="11"/>
      <c r="DNA52" s="11"/>
      <c r="DNB52" s="11"/>
      <c r="DNC52" s="11"/>
      <c r="DND52" s="11"/>
      <c r="DNE52" s="11"/>
      <c r="DNF52" s="11"/>
      <c r="DNG52" s="11"/>
      <c r="DNH52" s="11"/>
      <c r="DNI52" s="11"/>
      <c r="DNJ52" s="11"/>
      <c r="DNK52" s="11"/>
      <c r="DNL52" s="11"/>
      <c r="DNM52" s="11"/>
      <c r="DNN52" s="11"/>
      <c r="DNO52" s="11"/>
      <c r="DNP52" s="11"/>
      <c r="DNQ52" s="11"/>
      <c r="DNR52" s="11"/>
      <c r="DNS52" s="11"/>
      <c r="DNT52" s="11"/>
      <c r="DNU52" s="11"/>
      <c r="DNV52" s="11"/>
      <c r="DNW52" s="11"/>
      <c r="DNX52" s="11"/>
      <c r="DNY52" s="11"/>
      <c r="DNZ52" s="11"/>
      <c r="DOA52" s="11"/>
      <c r="DOB52" s="11"/>
      <c r="DOC52" s="11"/>
      <c r="DOD52" s="11"/>
      <c r="DOE52" s="11"/>
      <c r="DOF52" s="11"/>
      <c r="DOG52" s="11"/>
      <c r="DOH52" s="11"/>
      <c r="DOI52" s="11"/>
      <c r="DOJ52" s="11"/>
      <c r="DOK52" s="11"/>
      <c r="DOL52" s="11"/>
      <c r="DOM52" s="11"/>
      <c r="DON52" s="11"/>
      <c r="DOO52" s="11"/>
      <c r="DOP52" s="11"/>
      <c r="DOQ52" s="11"/>
      <c r="DOR52" s="11"/>
      <c r="DOS52" s="11"/>
      <c r="DOT52" s="11"/>
      <c r="DOU52" s="11"/>
      <c r="DOV52" s="11"/>
      <c r="DOW52" s="11"/>
      <c r="DOX52" s="11"/>
      <c r="DOY52" s="11"/>
      <c r="DOZ52" s="11"/>
      <c r="DPA52" s="11"/>
      <c r="DPB52" s="11"/>
      <c r="DPC52" s="11"/>
      <c r="DPD52" s="11"/>
      <c r="DPE52" s="11"/>
      <c r="DPF52" s="11"/>
      <c r="DPG52" s="11"/>
      <c r="DPH52" s="11"/>
      <c r="DPI52" s="11"/>
      <c r="DPJ52" s="11"/>
      <c r="DPK52" s="11"/>
      <c r="DPL52" s="11"/>
      <c r="DPM52" s="11"/>
      <c r="DPN52" s="11"/>
      <c r="DPO52" s="11"/>
      <c r="DPP52" s="11"/>
      <c r="DPQ52" s="11"/>
      <c r="DPR52" s="11"/>
      <c r="DPS52" s="11"/>
      <c r="DPT52" s="11"/>
      <c r="DPU52" s="11"/>
      <c r="DPV52" s="11"/>
      <c r="DPW52" s="11"/>
      <c r="DPX52" s="11"/>
      <c r="DPY52" s="11"/>
      <c r="DPZ52" s="11"/>
      <c r="DQA52" s="11"/>
      <c r="DQB52" s="11"/>
      <c r="DQC52" s="11"/>
      <c r="DQD52" s="11"/>
      <c r="DQE52" s="11"/>
      <c r="DQF52" s="11"/>
      <c r="DQG52" s="11"/>
      <c r="DQH52" s="11"/>
      <c r="DQI52" s="11"/>
      <c r="DQJ52" s="11"/>
      <c r="DQK52" s="11"/>
      <c r="DQL52" s="11"/>
      <c r="DQM52" s="11"/>
      <c r="DQN52" s="11"/>
      <c r="DQO52" s="11"/>
      <c r="DQP52" s="11"/>
      <c r="DQQ52" s="11"/>
      <c r="DQR52" s="11"/>
      <c r="DQS52" s="11"/>
      <c r="DQT52" s="11"/>
      <c r="DQU52" s="11"/>
      <c r="DQV52" s="11"/>
      <c r="DQW52" s="11"/>
      <c r="DQX52" s="11"/>
      <c r="DQY52" s="11"/>
      <c r="DQZ52" s="11"/>
      <c r="DRA52" s="11"/>
      <c r="DRB52" s="11"/>
      <c r="DRC52" s="11"/>
      <c r="DRD52" s="11"/>
      <c r="DRE52" s="11"/>
      <c r="DRF52" s="11"/>
      <c r="DRG52" s="11"/>
      <c r="DRH52" s="11"/>
      <c r="DRI52" s="11"/>
      <c r="DRJ52" s="11"/>
      <c r="DRK52" s="11"/>
      <c r="DRL52" s="11"/>
      <c r="DRM52" s="11"/>
      <c r="DRN52" s="11"/>
      <c r="DRO52" s="11"/>
      <c r="DRP52" s="11"/>
      <c r="DRQ52" s="11"/>
      <c r="DRR52" s="11"/>
      <c r="DRS52" s="11"/>
      <c r="DRT52" s="11"/>
      <c r="DRU52" s="11"/>
      <c r="DRV52" s="11"/>
      <c r="DRW52" s="11"/>
      <c r="DRX52" s="11"/>
      <c r="DRY52" s="11"/>
      <c r="DRZ52" s="11"/>
      <c r="DSA52" s="11"/>
      <c r="DSB52" s="11"/>
      <c r="DSC52" s="11"/>
      <c r="DSD52" s="11"/>
      <c r="DSE52" s="11"/>
      <c r="DSF52" s="11"/>
      <c r="DSG52" s="11"/>
      <c r="DSH52" s="11"/>
      <c r="DSI52" s="11"/>
      <c r="DSJ52" s="11"/>
      <c r="DSK52" s="11"/>
      <c r="DSL52" s="11"/>
      <c r="DSM52" s="11"/>
      <c r="DSN52" s="11"/>
      <c r="DSO52" s="11"/>
      <c r="DSP52" s="11"/>
      <c r="DSQ52" s="11"/>
      <c r="DSR52" s="11"/>
      <c r="DSS52" s="11"/>
      <c r="DST52" s="11"/>
      <c r="DSU52" s="11"/>
      <c r="DSV52" s="11"/>
      <c r="DSW52" s="11"/>
      <c r="DSX52" s="11"/>
      <c r="DSY52" s="11"/>
      <c r="DSZ52" s="11"/>
      <c r="DTA52" s="11"/>
      <c r="DTB52" s="11"/>
      <c r="DTC52" s="11"/>
      <c r="DTD52" s="11"/>
      <c r="DTE52" s="11"/>
      <c r="DTF52" s="11"/>
      <c r="DTG52" s="11"/>
      <c r="DTH52" s="11"/>
      <c r="DTI52" s="11"/>
      <c r="DTJ52" s="11"/>
      <c r="DTK52" s="11"/>
      <c r="DTL52" s="11"/>
      <c r="DTM52" s="11"/>
      <c r="DTN52" s="11"/>
      <c r="DTO52" s="11"/>
      <c r="DTP52" s="11"/>
      <c r="DTQ52" s="11"/>
      <c r="DTR52" s="11"/>
      <c r="DTS52" s="11"/>
      <c r="DTT52" s="11"/>
      <c r="DTU52" s="11"/>
      <c r="DTV52" s="11"/>
      <c r="DTW52" s="11"/>
      <c r="DTX52" s="11"/>
      <c r="DTY52" s="11"/>
      <c r="DTZ52" s="11"/>
      <c r="DUA52" s="11"/>
      <c r="DUB52" s="11"/>
      <c r="DUC52" s="11"/>
      <c r="DUD52" s="11"/>
      <c r="DUE52" s="11"/>
      <c r="DUF52" s="11"/>
      <c r="DUG52" s="11"/>
      <c r="DUH52" s="11"/>
      <c r="DUI52" s="11"/>
      <c r="DUJ52" s="11"/>
      <c r="DUK52" s="11"/>
      <c r="DUL52" s="11"/>
      <c r="DUM52" s="11"/>
      <c r="DUN52" s="11"/>
      <c r="DUO52" s="11"/>
      <c r="DUP52" s="11"/>
      <c r="DUQ52" s="11"/>
      <c r="DUR52" s="11"/>
      <c r="DUS52" s="11"/>
      <c r="DUT52" s="11"/>
      <c r="DUU52" s="11"/>
      <c r="DUV52" s="11"/>
      <c r="DUW52" s="11"/>
      <c r="DUX52" s="11"/>
      <c r="DUY52" s="11"/>
      <c r="DUZ52" s="11"/>
      <c r="DVA52" s="11"/>
      <c r="DVB52" s="11"/>
      <c r="DVC52" s="11"/>
      <c r="DVD52" s="11"/>
      <c r="DVE52" s="11"/>
      <c r="DVF52" s="11"/>
      <c r="DVG52" s="11"/>
      <c r="DVH52" s="11"/>
      <c r="DVI52" s="11"/>
      <c r="DVJ52" s="11"/>
      <c r="DVK52" s="11"/>
      <c r="DVL52" s="11"/>
      <c r="DVM52" s="11"/>
      <c r="DVN52" s="11"/>
      <c r="DVO52" s="11"/>
      <c r="DVP52" s="11"/>
      <c r="DVQ52" s="11"/>
      <c r="DVR52" s="11"/>
      <c r="DVS52" s="11"/>
      <c r="DVT52" s="11"/>
      <c r="DVU52" s="11"/>
      <c r="DVV52" s="11"/>
      <c r="DVW52" s="11"/>
      <c r="DVX52" s="11"/>
      <c r="DVY52" s="11"/>
      <c r="DVZ52" s="11"/>
      <c r="DWA52" s="11"/>
      <c r="DWB52" s="11"/>
      <c r="DWC52" s="11"/>
      <c r="DWD52" s="11"/>
      <c r="DWE52" s="11"/>
      <c r="DWF52" s="11"/>
      <c r="DWG52" s="11"/>
      <c r="DWH52" s="11"/>
      <c r="DWI52" s="11"/>
      <c r="DWJ52" s="11"/>
      <c r="DWK52" s="11"/>
      <c r="DWL52" s="11"/>
      <c r="DWM52" s="11"/>
      <c r="DWN52" s="11"/>
      <c r="DWO52" s="11"/>
      <c r="DWP52" s="11"/>
      <c r="DWQ52" s="11"/>
      <c r="DWR52" s="11"/>
      <c r="DWS52" s="11"/>
      <c r="DWT52" s="11"/>
      <c r="DWU52" s="11"/>
      <c r="DWV52" s="11"/>
      <c r="DWW52" s="11"/>
      <c r="DWX52" s="11"/>
      <c r="DWY52" s="11"/>
      <c r="DWZ52" s="11"/>
      <c r="DXA52" s="11"/>
      <c r="DXB52" s="11"/>
      <c r="DXC52" s="11"/>
      <c r="DXD52" s="11"/>
      <c r="DXE52" s="11"/>
      <c r="DXF52" s="11"/>
      <c r="DXG52" s="11"/>
      <c r="DXH52" s="11"/>
      <c r="DXI52" s="11"/>
      <c r="DXJ52" s="11"/>
      <c r="DXK52" s="11"/>
      <c r="DXL52" s="11"/>
      <c r="DXM52" s="11"/>
      <c r="DXN52" s="11"/>
      <c r="DXO52" s="11"/>
      <c r="DXP52" s="11"/>
      <c r="DXQ52" s="11"/>
      <c r="DXR52" s="11"/>
      <c r="DXS52" s="11"/>
      <c r="DXT52" s="11"/>
      <c r="DXU52" s="11"/>
      <c r="DXV52" s="11"/>
      <c r="DXW52" s="11"/>
      <c r="DXX52" s="11"/>
      <c r="DXY52" s="11"/>
      <c r="DXZ52" s="11"/>
      <c r="DYA52" s="11"/>
      <c r="DYB52" s="11"/>
      <c r="DYC52" s="11"/>
      <c r="DYD52" s="11"/>
      <c r="DYE52" s="11"/>
      <c r="DYF52" s="11"/>
      <c r="DYG52" s="11"/>
      <c r="DYH52" s="11"/>
      <c r="DYI52" s="11"/>
      <c r="DYJ52" s="11"/>
      <c r="DYK52" s="11"/>
      <c r="DYL52" s="11"/>
      <c r="DYM52" s="11"/>
      <c r="DYN52" s="11"/>
      <c r="DYO52" s="11"/>
      <c r="DYP52" s="11"/>
      <c r="DYQ52" s="11"/>
      <c r="DYR52" s="11"/>
      <c r="DYS52" s="11"/>
      <c r="DYT52" s="11"/>
      <c r="DYU52" s="11"/>
      <c r="DYV52" s="11"/>
      <c r="DYW52" s="11"/>
      <c r="DYX52" s="11"/>
      <c r="DYY52" s="11"/>
      <c r="DYZ52" s="11"/>
      <c r="DZA52" s="11"/>
      <c r="DZB52" s="11"/>
      <c r="DZC52" s="11"/>
      <c r="DZD52" s="11"/>
      <c r="DZE52" s="11"/>
      <c r="DZF52" s="11"/>
      <c r="DZG52" s="11"/>
      <c r="DZH52" s="11"/>
      <c r="DZI52" s="11"/>
      <c r="DZJ52" s="11"/>
      <c r="DZK52" s="11"/>
      <c r="DZL52" s="11"/>
      <c r="DZM52" s="11"/>
      <c r="DZN52" s="11"/>
      <c r="DZO52" s="11"/>
      <c r="DZP52" s="11"/>
      <c r="DZQ52" s="11"/>
      <c r="DZR52" s="11"/>
      <c r="DZS52" s="11"/>
      <c r="DZT52" s="11"/>
      <c r="DZU52" s="11"/>
      <c r="DZV52" s="11"/>
      <c r="DZW52" s="11"/>
      <c r="DZX52" s="11"/>
      <c r="DZY52" s="11"/>
      <c r="DZZ52" s="11"/>
      <c r="EAA52" s="11"/>
      <c r="EAB52" s="11"/>
      <c r="EAC52" s="11"/>
      <c r="EAD52" s="11"/>
      <c r="EAE52" s="11"/>
      <c r="EAF52" s="11"/>
      <c r="EAG52" s="11"/>
      <c r="EAH52" s="11"/>
      <c r="EAI52" s="11"/>
      <c r="EAJ52" s="11"/>
      <c r="EAK52" s="11"/>
      <c r="EAL52" s="11"/>
      <c r="EAM52" s="11"/>
      <c r="EAN52" s="11"/>
      <c r="EAO52" s="11"/>
      <c r="EAP52" s="11"/>
      <c r="EAQ52" s="11"/>
      <c r="EAR52" s="11"/>
      <c r="EAS52" s="11"/>
      <c r="EAT52" s="11"/>
      <c r="EAU52" s="11"/>
      <c r="EAV52" s="11"/>
      <c r="EAW52" s="11"/>
      <c r="EAX52" s="11"/>
      <c r="EAY52" s="11"/>
      <c r="EAZ52" s="11"/>
      <c r="EBA52" s="11"/>
      <c r="EBB52" s="11"/>
      <c r="EBC52" s="11"/>
      <c r="EBD52" s="11"/>
      <c r="EBE52" s="11"/>
      <c r="EBF52" s="11"/>
      <c r="EBG52" s="11"/>
      <c r="EBH52" s="11"/>
      <c r="EBI52" s="11"/>
      <c r="EBJ52" s="11"/>
      <c r="EBK52" s="11"/>
      <c r="EBL52" s="11"/>
      <c r="EBM52" s="11"/>
      <c r="EBN52" s="11"/>
      <c r="EBO52" s="11"/>
      <c r="EBP52" s="11"/>
      <c r="EBQ52" s="11"/>
      <c r="EBR52" s="11"/>
      <c r="EBS52" s="11"/>
      <c r="EBT52" s="11"/>
      <c r="EBU52" s="11"/>
      <c r="EBV52" s="11"/>
      <c r="EBW52" s="11"/>
      <c r="EBX52" s="11"/>
      <c r="EBY52" s="11"/>
      <c r="EBZ52" s="11"/>
      <c r="ECA52" s="11"/>
      <c r="ECB52" s="11"/>
      <c r="ECC52" s="11"/>
      <c r="ECD52" s="11"/>
      <c r="ECE52" s="11"/>
      <c r="ECF52" s="11"/>
      <c r="ECG52" s="11"/>
      <c r="ECH52" s="11"/>
      <c r="ECI52" s="11"/>
      <c r="ECJ52" s="11"/>
      <c r="ECK52" s="11"/>
      <c r="ECL52" s="11"/>
      <c r="ECM52" s="11"/>
      <c r="ECN52" s="11"/>
      <c r="ECO52" s="11"/>
      <c r="ECP52" s="11"/>
      <c r="ECQ52" s="11"/>
      <c r="ECR52" s="11"/>
      <c r="ECS52" s="11"/>
      <c r="ECT52" s="11"/>
      <c r="ECU52" s="11"/>
      <c r="ECV52" s="11"/>
      <c r="ECW52" s="11"/>
      <c r="ECX52" s="11"/>
      <c r="ECY52" s="11"/>
      <c r="ECZ52" s="11"/>
      <c r="EDA52" s="11"/>
      <c r="EDB52" s="11"/>
      <c r="EDC52" s="11"/>
      <c r="EDD52" s="11"/>
      <c r="EDE52" s="11"/>
      <c r="EDF52" s="11"/>
      <c r="EDG52" s="11"/>
      <c r="EDH52" s="11"/>
      <c r="EDI52" s="11"/>
      <c r="EDJ52" s="11"/>
      <c r="EDK52" s="11"/>
      <c r="EDL52" s="11"/>
      <c r="EDM52" s="11"/>
      <c r="EDN52" s="11"/>
      <c r="EDO52" s="11"/>
      <c r="EDP52" s="11"/>
      <c r="EDQ52" s="11"/>
      <c r="EDR52" s="11"/>
      <c r="EDS52" s="11"/>
      <c r="EDT52" s="11"/>
      <c r="EDU52" s="11"/>
      <c r="EDV52" s="11"/>
      <c r="EDW52" s="11"/>
      <c r="EDX52" s="11"/>
      <c r="EDY52" s="11"/>
      <c r="EDZ52" s="11"/>
      <c r="EEA52" s="11"/>
      <c r="EEB52" s="11"/>
      <c r="EEC52" s="11"/>
      <c r="EED52" s="11"/>
      <c r="EEE52" s="11"/>
      <c r="EEF52" s="11"/>
      <c r="EEG52" s="11"/>
      <c r="EEH52" s="11"/>
      <c r="EEI52" s="11"/>
      <c r="EEJ52" s="11"/>
      <c r="EEK52" s="11"/>
      <c r="EEL52" s="11"/>
      <c r="EEM52" s="11"/>
      <c r="EEN52" s="11"/>
      <c r="EEO52" s="11"/>
      <c r="EEP52" s="11"/>
      <c r="EEQ52" s="11"/>
      <c r="EER52" s="11"/>
      <c r="EES52" s="11"/>
      <c r="EET52" s="11"/>
      <c r="EEU52" s="11"/>
      <c r="EEV52" s="11"/>
      <c r="EEW52" s="11"/>
      <c r="EEX52" s="11"/>
      <c r="EEY52" s="11"/>
      <c r="EEZ52" s="11"/>
      <c r="EFA52" s="11"/>
      <c r="EFB52" s="11"/>
      <c r="EFC52" s="11"/>
      <c r="EFD52" s="11"/>
      <c r="EFE52" s="11"/>
      <c r="EFF52" s="11"/>
      <c r="EFG52" s="11"/>
      <c r="EFH52" s="11"/>
      <c r="EFI52" s="11"/>
      <c r="EFJ52" s="11"/>
      <c r="EFK52" s="11"/>
      <c r="EFL52" s="11"/>
      <c r="EFM52" s="11"/>
      <c r="EFN52" s="11"/>
      <c r="EFO52" s="11"/>
      <c r="EFP52" s="11"/>
      <c r="EFQ52" s="11"/>
      <c r="EFR52" s="11"/>
      <c r="EFS52" s="11"/>
      <c r="EFT52" s="11"/>
      <c r="EFU52" s="11"/>
      <c r="EFV52" s="11"/>
      <c r="EFW52" s="11"/>
      <c r="EFX52" s="11"/>
      <c r="EFY52" s="11"/>
      <c r="EFZ52" s="11"/>
      <c r="EGA52" s="11"/>
      <c r="EGB52" s="11"/>
      <c r="EGC52" s="11"/>
      <c r="EGD52" s="11"/>
      <c r="EGE52" s="11"/>
      <c r="EGF52" s="11"/>
      <c r="EGG52" s="11"/>
      <c r="EGH52" s="11"/>
      <c r="EGI52" s="11"/>
      <c r="EGJ52" s="11"/>
      <c r="EGK52" s="11"/>
      <c r="EGL52" s="11"/>
      <c r="EGM52" s="11"/>
      <c r="EGN52" s="11"/>
      <c r="EGO52" s="11"/>
      <c r="EGP52" s="11"/>
      <c r="EGQ52" s="11"/>
      <c r="EGR52" s="11"/>
      <c r="EGS52" s="11"/>
      <c r="EGT52" s="11"/>
      <c r="EGU52" s="11"/>
      <c r="EGV52" s="11"/>
      <c r="EGW52" s="11"/>
      <c r="EGX52" s="11"/>
      <c r="EGY52" s="11"/>
      <c r="EGZ52" s="11"/>
      <c r="EHA52" s="11"/>
      <c r="EHB52" s="11"/>
      <c r="EHC52" s="11"/>
      <c r="EHD52" s="11"/>
      <c r="EHE52" s="11"/>
      <c r="EHF52" s="11"/>
      <c r="EHG52" s="11"/>
      <c r="EHH52" s="11"/>
      <c r="EHI52" s="11"/>
      <c r="EHJ52" s="11"/>
      <c r="EHK52" s="11"/>
      <c r="EHL52" s="11"/>
      <c r="EHM52" s="11"/>
      <c r="EHN52" s="11"/>
      <c r="EHO52" s="11"/>
      <c r="EHP52" s="11"/>
      <c r="EHQ52" s="11"/>
      <c r="EHR52" s="11"/>
      <c r="EHS52" s="11"/>
      <c r="EHT52" s="11"/>
      <c r="EHU52" s="11"/>
      <c r="EHV52" s="11"/>
      <c r="EHW52" s="11"/>
      <c r="EHX52" s="11"/>
      <c r="EHY52" s="11"/>
      <c r="EHZ52" s="11"/>
      <c r="EIA52" s="11"/>
      <c r="EIB52" s="11"/>
      <c r="EIC52" s="11"/>
      <c r="EID52" s="11"/>
      <c r="EIE52" s="11"/>
      <c r="EIF52" s="11"/>
      <c r="EIG52" s="11"/>
      <c r="EIH52" s="11"/>
      <c r="EII52" s="11"/>
      <c r="EIJ52" s="11"/>
      <c r="EIK52" s="11"/>
      <c r="EIL52" s="11"/>
      <c r="EIM52" s="11"/>
      <c r="EIN52" s="11"/>
      <c r="EIO52" s="11"/>
      <c r="EIP52" s="11"/>
      <c r="EIQ52" s="11"/>
      <c r="EIR52" s="11"/>
      <c r="EIS52" s="11"/>
      <c r="EIT52" s="11"/>
      <c r="EIU52" s="11"/>
      <c r="EIV52" s="11"/>
      <c r="EIW52" s="11"/>
      <c r="EIX52" s="11"/>
      <c r="EIY52" s="11"/>
      <c r="EIZ52" s="11"/>
      <c r="EJA52" s="11"/>
      <c r="EJB52" s="11"/>
      <c r="EJC52" s="11"/>
      <c r="EJD52" s="11"/>
      <c r="EJE52" s="11"/>
      <c r="EJF52" s="11"/>
      <c r="EJG52" s="11"/>
      <c r="EJH52" s="11"/>
      <c r="EJI52" s="11"/>
      <c r="EJJ52" s="11"/>
      <c r="EJK52" s="11"/>
      <c r="EJL52" s="11"/>
      <c r="EJM52" s="11"/>
      <c r="EJN52" s="11"/>
      <c r="EJO52" s="11"/>
      <c r="EJP52" s="11"/>
      <c r="EJQ52" s="11"/>
      <c r="EJR52" s="11"/>
      <c r="EJS52" s="11"/>
      <c r="EJT52" s="11"/>
      <c r="EJU52" s="11"/>
      <c r="EJV52" s="11"/>
      <c r="EJW52" s="11"/>
      <c r="EJX52" s="11"/>
      <c r="EJY52" s="11"/>
      <c r="EJZ52" s="11"/>
      <c r="EKA52" s="11"/>
      <c r="EKB52" s="11"/>
      <c r="EKC52" s="11"/>
      <c r="EKD52" s="11"/>
      <c r="EKE52" s="11"/>
      <c r="EKF52" s="11"/>
      <c r="EKG52" s="11"/>
      <c r="EKH52" s="11"/>
      <c r="EKI52" s="11"/>
      <c r="EKJ52" s="11"/>
      <c r="EKK52" s="11"/>
      <c r="EKL52" s="11"/>
      <c r="EKM52" s="11"/>
      <c r="EKN52" s="11"/>
      <c r="EKO52" s="11"/>
      <c r="EKP52" s="11"/>
      <c r="EKQ52" s="11"/>
      <c r="EKR52" s="11"/>
      <c r="EKS52" s="11"/>
      <c r="EKT52" s="11"/>
      <c r="EKU52" s="11"/>
      <c r="EKV52" s="11"/>
      <c r="EKW52" s="11"/>
      <c r="EKX52" s="11"/>
      <c r="EKY52" s="11"/>
      <c r="EKZ52" s="11"/>
      <c r="ELA52" s="11"/>
      <c r="ELB52" s="11"/>
      <c r="ELC52" s="11"/>
      <c r="ELD52" s="11"/>
      <c r="ELE52" s="11"/>
      <c r="ELF52" s="11"/>
      <c r="ELG52" s="11"/>
      <c r="ELH52" s="11"/>
      <c r="ELI52" s="11"/>
      <c r="ELJ52" s="11"/>
      <c r="ELK52" s="11"/>
      <c r="ELL52" s="11"/>
      <c r="ELM52" s="11"/>
      <c r="ELN52" s="11"/>
      <c r="ELO52" s="11"/>
      <c r="ELP52" s="11"/>
      <c r="ELQ52" s="11"/>
      <c r="ELR52" s="11"/>
      <c r="ELS52" s="11"/>
      <c r="ELT52" s="11"/>
      <c r="ELU52" s="11"/>
      <c r="ELV52" s="11"/>
      <c r="ELW52" s="11"/>
      <c r="ELX52" s="11"/>
      <c r="ELY52" s="11"/>
      <c r="ELZ52" s="11"/>
      <c r="EMA52" s="11"/>
      <c r="EMB52" s="11"/>
      <c r="EMC52" s="11"/>
      <c r="EMD52" s="11"/>
      <c r="EME52" s="11"/>
      <c r="EMF52" s="11"/>
      <c r="EMG52" s="11"/>
      <c r="EMH52" s="11"/>
      <c r="EMI52" s="11"/>
      <c r="EMJ52" s="11"/>
      <c r="EMK52" s="11"/>
      <c r="EML52" s="11"/>
      <c r="EMM52" s="11"/>
      <c r="EMN52" s="11"/>
      <c r="EMO52" s="11"/>
      <c r="EMP52" s="11"/>
      <c r="EMQ52" s="11"/>
      <c r="EMR52" s="11"/>
      <c r="EMS52" s="11"/>
      <c r="EMT52" s="11"/>
      <c r="EMU52" s="11"/>
      <c r="EMV52" s="11"/>
      <c r="EMW52" s="11"/>
      <c r="EMX52" s="11"/>
      <c r="EMY52" s="11"/>
      <c r="EMZ52" s="11"/>
      <c r="ENA52" s="11"/>
      <c r="ENB52" s="11"/>
      <c r="ENC52" s="11"/>
      <c r="END52" s="11"/>
      <c r="ENE52" s="11"/>
      <c r="ENF52" s="11"/>
      <c r="ENG52" s="11"/>
      <c r="ENH52" s="11"/>
      <c r="ENI52" s="11"/>
      <c r="ENJ52" s="11"/>
      <c r="ENK52" s="11"/>
      <c r="ENL52" s="11"/>
      <c r="ENM52" s="11"/>
      <c r="ENN52" s="11"/>
      <c r="ENO52" s="11"/>
      <c r="ENP52" s="11"/>
      <c r="ENQ52" s="11"/>
      <c r="ENR52" s="11"/>
      <c r="ENS52" s="11"/>
      <c r="ENT52" s="11"/>
      <c r="ENU52" s="11"/>
      <c r="ENV52" s="11"/>
      <c r="ENW52" s="11"/>
      <c r="ENX52" s="11"/>
      <c r="ENY52" s="11"/>
      <c r="ENZ52" s="11"/>
      <c r="EOA52" s="11"/>
      <c r="EOB52" s="11"/>
      <c r="EOC52" s="11"/>
      <c r="EOD52" s="11"/>
      <c r="EOE52" s="11"/>
      <c r="EOF52" s="11"/>
      <c r="EOG52" s="11"/>
      <c r="EOH52" s="11"/>
      <c r="EOI52" s="11"/>
      <c r="EOJ52" s="11"/>
      <c r="EOK52" s="11"/>
      <c r="EOL52" s="11"/>
      <c r="EOM52" s="11"/>
      <c r="EON52" s="11"/>
      <c r="EOO52" s="11"/>
      <c r="EOP52" s="11"/>
      <c r="EOQ52" s="11"/>
      <c r="EOR52" s="11"/>
      <c r="EOS52" s="11"/>
      <c r="EOT52" s="11"/>
      <c r="EOU52" s="11"/>
      <c r="EOV52" s="11"/>
      <c r="EOW52" s="11"/>
      <c r="EOX52" s="11"/>
      <c r="EOY52" s="11"/>
      <c r="EOZ52" s="11"/>
      <c r="EPA52" s="11"/>
      <c r="EPB52" s="11"/>
      <c r="EPC52" s="11"/>
      <c r="EPD52" s="11"/>
      <c r="EPE52" s="11"/>
      <c r="EPF52" s="11"/>
      <c r="EPG52" s="11"/>
      <c r="EPH52" s="11"/>
      <c r="EPI52" s="11"/>
      <c r="EPJ52" s="11"/>
      <c r="EPK52" s="11"/>
      <c r="EPL52" s="11"/>
      <c r="EPM52" s="11"/>
      <c r="EPN52" s="11"/>
      <c r="EPO52" s="11"/>
      <c r="EPP52" s="11"/>
      <c r="EPQ52" s="11"/>
      <c r="EPR52" s="11"/>
      <c r="EPS52" s="11"/>
      <c r="EPT52" s="11"/>
      <c r="EPU52" s="11"/>
      <c r="EPV52" s="11"/>
      <c r="EPW52" s="11"/>
      <c r="EPX52" s="11"/>
      <c r="EPY52" s="11"/>
      <c r="EPZ52" s="11"/>
      <c r="EQA52" s="11"/>
      <c r="EQB52" s="11"/>
      <c r="EQC52" s="11"/>
      <c r="EQD52" s="11"/>
      <c r="EQE52" s="11"/>
      <c r="EQF52" s="11"/>
      <c r="EQG52" s="11"/>
      <c r="EQH52" s="11"/>
      <c r="EQI52" s="11"/>
      <c r="EQJ52" s="11"/>
      <c r="EQK52" s="11"/>
      <c r="EQL52" s="11"/>
      <c r="EQM52" s="11"/>
      <c r="EQN52" s="11"/>
      <c r="EQO52" s="11"/>
      <c r="EQP52" s="11"/>
      <c r="EQQ52" s="11"/>
      <c r="EQR52" s="11"/>
      <c r="EQS52" s="11"/>
      <c r="EQT52" s="11"/>
      <c r="EQU52" s="11"/>
      <c r="EQV52" s="11"/>
      <c r="EQW52" s="11"/>
      <c r="EQX52" s="11"/>
      <c r="EQY52" s="11"/>
      <c r="EQZ52" s="11"/>
      <c r="ERA52" s="11"/>
      <c r="ERB52" s="11"/>
      <c r="ERC52" s="11"/>
      <c r="ERD52" s="11"/>
      <c r="ERE52" s="11"/>
      <c r="ERF52" s="11"/>
      <c r="ERG52" s="11"/>
      <c r="ERH52" s="11"/>
      <c r="ERI52" s="11"/>
      <c r="ERJ52" s="11"/>
      <c r="ERK52" s="11"/>
      <c r="ERL52" s="11"/>
      <c r="ERM52" s="11"/>
      <c r="ERN52" s="11"/>
      <c r="ERO52" s="11"/>
      <c r="ERP52" s="11"/>
      <c r="ERQ52" s="11"/>
      <c r="ERR52" s="11"/>
      <c r="ERS52" s="11"/>
      <c r="ERT52" s="11"/>
      <c r="ERU52" s="11"/>
      <c r="ERV52" s="11"/>
      <c r="ERW52" s="11"/>
      <c r="ERX52" s="11"/>
      <c r="ERY52" s="11"/>
      <c r="ERZ52" s="11"/>
      <c r="ESA52" s="11"/>
      <c r="ESB52" s="11"/>
      <c r="ESC52" s="11"/>
      <c r="ESD52" s="11"/>
      <c r="ESE52" s="11"/>
      <c r="ESF52" s="11"/>
      <c r="ESG52" s="11"/>
      <c r="ESH52" s="11"/>
      <c r="ESI52" s="11"/>
      <c r="ESJ52" s="11"/>
      <c r="ESK52" s="11"/>
      <c r="ESL52" s="11"/>
      <c r="ESM52" s="11"/>
      <c r="ESN52" s="11"/>
      <c r="ESO52" s="11"/>
      <c r="ESP52" s="11"/>
      <c r="ESQ52" s="11"/>
      <c r="ESR52" s="11"/>
      <c r="ESS52" s="11"/>
      <c r="EST52" s="11"/>
      <c r="ESU52" s="11"/>
      <c r="ESV52" s="11"/>
      <c r="ESW52" s="11"/>
      <c r="ESX52" s="11"/>
      <c r="ESY52" s="11"/>
      <c r="ESZ52" s="11"/>
      <c r="ETA52" s="11"/>
      <c r="ETB52" s="11"/>
      <c r="ETC52" s="11"/>
      <c r="ETD52" s="11"/>
      <c r="ETE52" s="11"/>
      <c r="ETF52" s="11"/>
      <c r="ETG52" s="11"/>
      <c r="ETH52" s="11"/>
      <c r="ETI52" s="11"/>
      <c r="ETJ52" s="11"/>
      <c r="ETK52" s="11"/>
      <c r="ETL52" s="11"/>
      <c r="ETM52" s="11"/>
      <c r="ETN52" s="11"/>
      <c r="ETO52" s="11"/>
      <c r="ETP52" s="11"/>
      <c r="ETQ52" s="11"/>
      <c r="ETR52" s="11"/>
      <c r="ETS52" s="11"/>
      <c r="ETT52" s="11"/>
      <c r="ETU52" s="11"/>
      <c r="ETV52" s="11"/>
      <c r="ETW52" s="11"/>
      <c r="ETX52" s="11"/>
      <c r="ETY52" s="11"/>
      <c r="ETZ52" s="11"/>
      <c r="EUA52" s="11"/>
      <c r="EUB52" s="11"/>
      <c r="EUC52" s="11"/>
      <c r="EUD52" s="11"/>
      <c r="EUE52" s="11"/>
      <c r="EUF52" s="11"/>
      <c r="EUG52" s="11"/>
      <c r="EUH52" s="11"/>
      <c r="EUI52" s="11"/>
      <c r="EUJ52" s="11"/>
      <c r="EUK52" s="11"/>
      <c r="EUL52" s="11"/>
      <c r="EUM52" s="11"/>
      <c r="EUN52" s="11"/>
      <c r="EUO52" s="11"/>
      <c r="EUP52" s="11"/>
      <c r="EUQ52" s="11"/>
      <c r="EUR52" s="11"/>
      <c r="EUS52" s="11"/>
      <c r="EUT52" s="11"/>
      <c r="EUU52" s="11"/>
      <c r="EUV52" s="11"/>
      <c r="EUW52" s="11"/>
      <c r="EUX52" s="11"/>
      <c r="EUY52" s="11"/>
      <c r="EUZ52" s="11"/>
      <c r="EVA52" s="11"/>
      <c r="EVB52" s="11"/>
      <c r="EVC52" s="11"/>
      <c r="EVD52" s="11"/>
      <c r="EVE52" s="11"/>
      <c r="EVF52" s="11"/>
      <c r="EVG52" s="11"/>
      <c r="EVH52" s="11"/>
      <c r="EVI52" s="11"/>
      <c r="EVJ52" s="11"/>
      <c r="EVK52" s="11"/>
      <c r="EVL52" s="11"/>
      <c r="EVM52" s="11"/>
      <c r="EVN52" s="11"/>
      <c r="EVO52" s="11"/>
      <c r="EVP52" s="11"/>
      <c r="EVQ52" s="11"/>
      <c r="EVR52" s="11"/>
      <c r="EVS52" s="11"/>
      <c r="EVT52" s="11"/>
      <c r="EVU52" s="11"/>
      <c r="EVV52" s="11"/>
      <c r="EVW52" s="11"/>
      <c r="EVX52" s="11"/>
      <c r="EVY52" s="11"/>
      <c r="EVZ52" s="11"/>
      <c r="EWA52" s="11"/>
      <c r="EWB52" s="11"/>
      <c r="EWC52" s="11"/>
      <c r="EWD52" s="11"/>
      <c r="EWE52" s="11"/>
      <c r="EWF52" s="11"/>
      <c r="EWG52" s="11"/>
      <c r="EWH52" s="11"/>
      <c r="EWI52" s="11"/>
      <c r="EWJ52" s="11"/>
      <c r="EWK52" s="11"/>
      <c r="EWL52" s="11"/>
      <c r="EWM52" s="11"/>
      <c r="EWN52" s="11"/>
      <c r="EWO52" s="11"/>
      <c r="EWP52" s="11"/>
      <c r="EWQ52" s="11"/>
      <c r="EWR52" s="11"/>
      <c r="EWS52" s="11"/>
      <c r="EWT52" s="11"/>
      <c r="EWU52" s="11"/>
      <c r="EWV52" s="11"/>
      <c r="EWW52" s="11"/>
      <c r="EWX52" s="11"/>
      <c r="EWY52" s="11"/>
      <c r="EWZ52" s="11"/>
      <c r="EXA52" s="11"/>
      <c r="EXB52" s="11"/>
      <c r="EXC52" s="11"/>
      <c r="EXD52" s="11"/>
      <c r="EXE52" s="11"/>
      <c r="EXF52" s="11"/>
      <c r="EXG52" s="11"/>
      <c r="EXH52" s="11"/>
      <c r="EXI52" s="11"/>
      <c r="EXJ52" s="11"/>
      <c r="EXK52" s="11"/>
      <c r="EXL52" s="11"/>
      <c r="EXM52" s="11"/>
      <c r="EXN52" s="11"/>
      <c r="EXO52" s="11"/>
      <c r="EXP52" s="11"/>
      <c r="EXQ52" s="11"/>
      <c r="EXR52" s="11"/>
      <c r="EXS52" s="11"/>
      <c r="EXT52" s="11"/>
      <c r="EXU52" s="11"/>
      <c r="EXV52" s="11"/>
      <c r="EXW52" s="11"/>
      <c r="EXX52" s="11"/>
      <c r="EXY52" s="11"/>
      <c r="EXZ52" s="11"/>
      <c r="EYA52" s="11"/>
      <c r="EYB52" s="11"/>
      <c r="EYC52" s="11"/>
      <c r="EYD52" s="11"/>
      <c r="EYE52" s="11"/>
      <c r="EYF52" s="11"/>
      <c r="EYG52" s="11"/>
      <c r="EYH52" s="11"/>
      <c r="EYI52" s="11"/>
      <c r="EYJ52" s="11"/>
      <c r="EYK52" s="11"/>
      <c r="EYL52" s="11"/>
      <c r="EYM52" s="11"/>
      <c r="EYN52" s="11"/>
      <c r="EYO52" s="11"/>
      <c r="EYP52" s="11"/>
      <c r="EYQ52" s="11"/>
      <c r="EYR52" s="11"/>
      <c r="EYS52" s="11"/>
      <c r="EYT52" s="11"/>
      <c r="EYU52" s="11"/>
      <c r="EYV52" s="11"/>
      <c r="EYW52" s="11"/>
      <c r="EYX52" s="11"/>
      <c r="EYY52" s="11"/>
      <c r="EYZ52" s="11"/>
      <c r="EZA52" s="11"/>
      <c r="EZB52" s="11"/>
      <c r="EZC52" s="11"/>
      <c r="EZD52" s="11"/>
      <c r="EZE52" s="11"/>
      <c r="EZF52" s="11"/>
      <c r="EZG52" s="11"/>
      <c r="EZH52" s="11"/>
      <c r="EZI52" s="11"/>
      <c r="EZJ52" s="11"/>
      <c r="EZK52" s="11"/>
      <c r="EZL52" s="11"/>
      <c r="EZM52" s="11"/>
      <c r="EZN52" s="11"/>
      <c r="EZO52" s="11"/>
      <c r="EZP52" s="11"/>
      <c r="EZQ52" s="11"/>
      <c r="EZR52" s="11"/>
      <c r="EZS52" s="11"/>
      <c r="EZT52" s="11"/>
      <c r="EZU52" s="11"/>
      <c r="EZV52" s="11"/>
      <c r="EZW52" s="11"/>
      <c r="EZX52" s="11"/>
      <c r="EZY52" s="11"/>
      <c r="EZZ52" s="11"/>
      <c r="FAA52" s="11"/>
      <c r="FAB52" s="11"/>
      <c r="FAC52" s="11"/>
      <c r="FAD52" s="11"/>
      <c r="FAE52" s="11"/>
      <c r="FAF52" s="11"/>
      <c r="FAG52" s="11"/>
      <c r="FAH52" s="11"/>
      <c r="FAI52" s="11"/>
      <c r="FAJ52" s="11"/>
      <c r="FAK52" s="11"/>
      <c r="FAL52" s="11"/>
      <c r="FAM52" s="11"/>
      <c r="FAN52" s="11"/>
      <c r="FAO52" s="11"/>
      <c r="FAP52" s="11"/>
      <c r="FAQ52" s="11"/>
      <c r="FAR52" s="11"/>
      <c r="FAS52" s="11"/>
      <c r="FAT52" s="11"/>
      <c r="FAU52" s="11"/>
      <c r="FAV52" s="11"/>
      <c r="FAW52" s="11"/>
      <c r="FAX52" s="11"/>
      <c r="FAY52" s="11"/>
      <c r="FAZ52" s="11"/>
      <c r="FBA52" s="11"/>
      <c r="FBB52" s="11"/>
      <c r="FBC52" s="11"/>
      <c r="FBD52" s="11"/>
      <c r="FBE52" s="11"/>
      <c r="FBF52" s="11"/>
      <c r="FBG52" s="11"/>
      <c r="FBH52" s="11"/>
      <c r="FBI52" s="11"/>
      <c r="FBJ52" s="11"/>
      <c r="FBK52" s="11"/>
      <c r="FBL52" s="11"/>
      <c r="FBM52" s="11"/>
      <c r="FBN52" s="11"/>
      <c r="FBO52" s="11"/>
      <c r="FBP52" s="11"/>
      <c r="FBQ52" s="11"/>
      <c r="FBR52" s="11"/>
      <c r="FBS52" s="11"/>
      <c r="FBT52" s="11"/>
      <c r="FBU52" s="11"/>
      <c r="FBV52" s="11"/>
      <c r="FBW52" s="11"/>
      <c r="FBX52" s="11"/>
      <c r="FBY52" s="11"/>
      <c r="FBZ52" s="11"/>
      <c r="FCA52" s="11"/>
      <c r="FCB52" s="11"/>
      <c r="FCC52" s="11"/>
      <c r="FCD52" s="11"/>
      <c r="FCE52" s="11"/>
      <c r="FCF52" s="11"/>
      <c r="FCG52" s="11"/>
      <c r="FCH52" s="11"/>
      <c r="FCI52" s="11"/>
      <c r="FCJ52" s="11"/>
      <c r="FCK52" s="11"/>
      <c r="FCL52" s="11"/>
      <c r="FCM52" s="11"/>
      <c r="FCN52" s="11"/>
      <c r="FCO52" s="11"/>
      <c r="FCP52" s="11"/>
      <c r="FCQ52" s="11"/>
      <c r="FCR52" s="11"/>
      <c r="FCS52" s="11"/>
      <c r="FCT52" s="11"/>
      <c r="FCU52" s="11"/>
      <c r="FCV52" s="11"/>
      <c r="FCW52" s="11"/>
      <c r="FCX52" s="11"/>
      <c r="FCY52" s="11"/>
      <c r="FCZ52" s="11"/>
      <c r="FDA52" s="11"/>
      <c r="FDB52" s="11"/>
      <c r="FDC52" s="11"/>
      <c r="FDD52" s="11"/>
      <c r="FDE52" s="11"/>
      <c r="FDF52" s="11"/>
      <c r="FDG52" s="11"/>
      <c r="FDH52" s="11"/>
      <c r="FDI52" s="11"/>
      <c r="FDJ52" s="11"/>
      <c r="FDK52" s="11"/>
      <c r="FDL52" s="11"/>
      <c r="FDM52" s="11"/>
      <c r="FDN52" s="11"/>
      <c r="FDO52" s="11"/>
      <c r="FDP52" s="11"/>
      <c r="FDQ52" s="11"/>
      <c r="FDR52" s="11"/>
      <c r="FDS52" s="11"/>
      <c r="FDT52" s="11"/>
      <c r="FDU52" s="11"/>
      <c r="FDV52" s="11"/>
      <c r="FDW52" s="11"/>
      <c r="FDX52" s="11"/>
      <c r="FDY52" s="11"/>
      <c r="FDZ52" s="11"/>
      <c r="FEA52" s="11"/>
      <c r="FEB52" s="11"/>
      <c r="FEC52" s="11"/>
      <c r="FED52" s="11"/>
      <c r="FEE52" s="11"/>
      <c r="FEF52" s="11"/>
      <c r="FEG52" s="11"/>
      <c r="FEH52" s="11"/>
      <c r="FEI52" s="11"/>
      <c r="FEJ52" s="11"/>
      <c r="FEK52" s="11"/>
      <c r="FEL52" s="11"/>
      <c r="FEM52" s="11"/>
      <c r="FEN52" s="11"/>
      <c r="FEO52" s="11"/>
      <c r="FEP52" s="11"/>
      <c r="FEQ52" s="11"/>
      <c r="FER52" s="11"/>
      <c r="FES52" s="11"/>
      <c r="FET52" s="11"/>
      <c r="FEU52" s="11"/>
      <c r="FEV52" s="11"/>
      <c r="FEW52" s="11"/>
      <c r="FEX52" s="11"/>
      <c r="FEY52" s="11"/>
      <c r="FEZ52" s="11"/>
      <c r="FFA52" s="11"/>
      <c r="FFB52" s="11"/>
      <c r="FFC52" s="11"/>
      <c r="FFD52" s="11"/>
      <c r="FFE52" s="11"/>
      <c r="FFF52" s="11"/>
      <c r="FFG52" s="11"/>
      <c r="FFH52" s="11"/>
      <c r="FFI52" s="11"/>
      <c r="FFJ52" s="11"/>
      <c r="FFK52" s="11"/>
      <c r="FFL52" s="11"/>
      <c r="FFM52" s="11"/>
      <c r="FFN52" s="11"/>
      <c r="FFO52" s="11"/>
      <c r="FFP52" s="11"/>
      <c r="FFQ52" s="11"/>
      <c r="FFR52" s="11"/>
      <c r="FFS52" s="11"/>
      <c r="FFT52" s="11"/>
      <c r="FFU52" s="11"/>
      <c r="FFV52" s="11"/>
      <c r="FFW52" s="11"/>
      <c r="FFX52" s="11"/>
      <c r="FFY52" s="11"/>
      <c r="FFZ52" s="11"/>
      <c r="FGA52" s="11"/>
      <c r="FGB52" s="11"/>
      <c r="FGC52" s="11"/>
      <c r="FGD52" s="11"/>
      <c r="FGE52" s="11"/>
      <c r="FGF52" s="11"/>
      <c r="FGG52" s="11"/>
      <c r="FGH52" s="11"/>
      <c r="FGI52" s="11"/>
      <c r="FGJ52" s="11"/>
      <c r="FGK52" s="11"/>
      <c r="FGL52" s="11"/>
      <c r="FGM52" s="11"/>
      <c r="FGN52" s="11"/>
      <c r="FGO52" s="11"/>
      <c r="FGP52" s="11"/>
      <c r="FGQ52" s="11"/>
      <c r="FGR52" s="11"/>
      <c r="FGS52" s="11"/>
      <c r="FGT52" s="11"/>
      <c r="FGU52" s="11"/>
      <c r="FGV52" s="11"/>
      <c r="FGW52" s="11"/>
      <c r="FGX52" s="11"/>
      <c r="FGY52" s="11"/>
      <c r="FGZ52" s="11"/>
      <c r="FHA52" s="11"/>
      <c r="FHB52" s="11"/>
      <c r="FHC52" s="11"/>
      <c r="FHD52" s="11"/>
      <c r="FHE52" s="11"/>
      <c r="FHF52" s="11"/>
      <c r="FHG52" s="11"/>
      <c r="FHH52" s="11"/>
      <c r="FHI52" s="11"/>
      <c r="FHJ52" s="11"/>
      <c r="FHK52" s="11"/>
      <c r="FHL52" s="11"/>
      <c r="FHM52" s="11"/>
      <c r="FHN52" s="11"/>
      <c r="FHO52" s="11"/>
      <c r="FHP52" s="11"/>
      <c r="FHQ52" s="11"/>
      <c r="FHR52" s="11"/>
      <c r="FHS52" s="11"/>
      <c r="FHT52" s="11"/>
      <c r="FHU52" s="11"/>
      <c r="FHV52" s="11"/>
      <c r="FHW52" s="11"/>
      <c r="FHX52" s="11"/>
      <c r="FHY52" s="11"/>
      <c r="FHZ52" s="11"/>
      <c r="FIA52" s="11"/>
      <c r="FIB52" s="11"/>
      <c r="FIC52" s="11"/>
      <c r="FID52" s="11"/>
      <c r="FIE52" s="11"/>
      <c r="FIF52" s="11"/>
      <c r="FIG52" s="11"/>
      <c r="FIH52" s="11"/>
      <c r="FII52" s="11"/>
      <c r="FIJ52" s="11"/>
      <c r="FIK52" s="11"/>
      <c r="FIL52" s="11"/>
      <c r="FIM52" s="11"/>
      <c r="FIN52" s="11"/>
      <c r="FIO52" s="11"/>
      <c r="FIP52" s="11"/>
      <c r="FIQ52" s="11"/>
      <c r="FIR52" s="11"/>
      <c r="FIS52" s="11"/>
      <c r="FIT52" s="11"/>
      <c r="FIU52" s="11"/>
      <c r="FIV52" s="11"/>
      <c r="FIW52" s="11"/>
      <c r="FIX52" s="11"/>
      <c r="FIY52" s="11"/>
      <c r="FIZ52" s="11"/>
      <c r="FJA52" s="11"/>
      <c r="FJB52" s="11"/>
      <c r="FJC52" s="11"/>
      <c r="FJD52" s="11"/>
      <c r="FJE52" s="11"/>
      <c r="FJF52" s="11"/>
      <c r="FJG52" s="11"/>
      <c r="FJH52" s="11"/>
      <c r="FJI52" s="11"/>
      <c r="FJJ52" s="11"/>
      <c r="FJK52" s="11"/>
      <c r="FJL52" s="11"/>
      <c r="FJM52" s="11"/>
      <c r="FJN52" s="11"/>
      <c r="FJO52" s="11"/>
      <c r="FJP52" s="11"/>
      <c r="FJQ52" s="11"/>
      <c r="FJR52" s="11"/>
      <c r="FJS52" s="11"/>
      <c r="FJT52" s="11"/>
      <c r="FJU52" s="11"/>
      <c r="FJV52" s="11"/>
      <c r="FJW52" s="11"/>
      <c r="FJX52" s="11"/>
      <c r="FJY52" s="11"/>
      <c r="FJZ52" s="11"/>
      <c r="FKA52" s="11"/>
      <c r="FKB52" s="11"/>
      <c r="FKC52" s="11"/>
      <c r="FKD52" s="11"/>
      <c r="FKE52" s="11"/>
      <c r="FKF52" s="11"/>
      <c r="FKG52" s="11"/>
      <c r="FKH52" s="11"/>
      <c r="FKI52" s="11"/>
      <c r="FKJ52" s="11"/>
      <c r="FKK52" s="11"/>
      <c r="FKL52" s="11"/>
      <c r="FKM52" s="11"/>
      <c r="FKN52" s="11"/>
      <c r="FKO52" s="11"/>
      <c r="FKP52" s="11"/>
      <c r="FKQ52" s="11"/>
      <c r="FKR52" s="11"/>
      <c r="FKS52" s="11"/>
      <c r="FKT52" s="11"/>
      <c r="FKU52" s="11"/>
      <c r="FKV52" s="11"/>
      <c r="FKW52" s="11"/>
      <c r="FKX52" s="11"/>
      <c r="FKY52" s="11"/>
      <c r="FKZ52" s="11"/>
      <c r="FLA52" s="11"/>
      <c r="FLB52" s="11"/>
      <c r="FLC52" s="11"/>
      <c r="FLD52" s="11"/>
      <c r="FLE52" s="11"/>
      <c r="FLF52" s="11"/>
      <c r="FLG52" s="11"/>
      <c r="FLH52" s="11"/>
      <c r="FLI52" s="11"/>
      <c r="FLJ52" s="11"/>
      <c r="FLK52" s="11"/>
      <c r="FLL52" s="11"/>
      <c r="FLM52" s="11"/>
      <c r="FLN52" s="11"/>
      <c r="FLO52" s="11"/>
      <c r="FLP52" s="11"/>
      <c r="FLQ52" s="11"/>
      <c r="FLR52" s="11"/>
      <c r="FLS52" s="11"/>
      <c r="FLT52" s="11"/>
      <c r="FLU52" s="11"/>
      <c r="FLV52" s="11"/>
      <c r="FLW52" s="11"/>
      <c r="FLX52" s="11"/>
      <c r="FLY52" s="11"/>
      <c r="FLZ52" s="11"/>
      <c r="FMA52" s="11"/>
      <c r="FMB52" s="11"/>
      <c r="FMC52" s="11"/>
      <c r="FMD52" s="11"/>
      <c r="FME52" s="11"/>
      <c r="FMF52" s="11"/>
      <c r="FMG52" s="11"/>
      <c r="FMH52" s="11"/>
      <c r="FMI52" s="11"/>
      <c r="FMJ52" s="11"/>
      <c r="FMK52" s="11"/>
      <c r="FML52" s="11"/>
      <c r="FMM52" s="11"/>
      <c r="FMN52" s="11"/>
      <c r="FMO52" s="11"/>
      <c r="FMP52" s="11"/>
      <c r="FMQ52" s="11"/>
      <c r="FMR52" s="11"/>
      <c r="FMS52" s="11"/>
      <c r="FMT52" s="11"/>
      <c r="FMU52" s="11"/>
      <c r="FMV52" s="11"/>
      <c r="FMW52" s="11"/>
      <c r="FMX52" s="11"/>
      <c r="FMY52" s="11"/>
      <c r="FMZ52" s="11"/>
      <c r="FNA52" s="11"/>
      <c r="FNB52" s="11"/>
      <c r="FNC52" s="11"/>
      <c r="FND52" s="11"/>
      <c r="FNE52" s="11"/>
      <c r="FNF52" s="11"/>
      <c r="FNG52" s="11"/>
      <c r="FNH52" s="11"/>
      <c r="FNI52" s="11"/>
      <c r="FNJ52" s="11"/>
      <c r="FNK52" s="11"/>
      <c r="FNL52" s="11"/>
      <c r="FNM52" s="11"/>
      <c r="FNN52" s="11"/>
      <c r="FNO52" s="11"/>
      <c r="FNP52" s="11"/>
      <c r="FNQ52" s="11"/>
      <c r="FNR52" s="11"/>
      <c r="FNS52" s="11"/>
      <c r="FNT52" s="11"/>
      <c r="FNU52" s="11"/>
      <c r="FNV52" s="11"/>
      <c r="FNW52" s="11"/>
      <c r="FNX52" s="11"/>
      <c r="FNY52" s="11"/>
      <c r="FNZ52" s="11"/>
      <c r="FOA52" s="11"/>
      <c r="FOB52" s="11"/>
      <c r="FOC52" s="11"/>
      <c r="FOD52" s="11"/>
      <c r="FOE52" s="11"/>
      <c r="FOF52" s="11"/>
      <c r="FOG52" s="11"/>
      <c r="FOH52" s="11"/>
      <c r="FOI52" s="11"/>
      <c r="FOJ52" s="11"/>
      <c r="FOK52" s="11"/>
      <c r="FOL52" s="11"/>
      <c r="FOM52" s="11"/>
      <c r="FON52" s="11"/>
      <c r="FOO52" s="11"/>
      <c r="FOP52" s="11"/>
      <c r="FOQ52" s="11"/>
      <c r="FOR52" s="11"/>
      <c r="FOS52" s="11"/>
      <c r="FOT52" s="11"/>
      <c r="FOU52" s="11"/>
      <c r="FOV52" s="11"/>
      <c r="FOW52" s="11"/>
      <c r="FOX52" s="11"/>
      <c r="FOY52" s="11"/>
      <c r="FOZ52" s="11"/>
      <c r="FPA52" s="11"/>
      <c r="FPB52" s="11"/>
      <c r="FPC52" s="11"/>
      <c r="FPD52" s="11"/>
      <c r="FPE52" s="11"/>
      <c r="FPF52" s="11"/>
      <c r="FPG52" s="11"/>
      <c r="FPH52" s="11"/>
      <c r="FPI52" s="11"/>
      <c r="FPJ52" s="11"/>
      <c r="FPK52" s="11"/>
      <c r="FPL52" s="11"/>
      <c r="FPM52" s="11"/>
      <c r="FPN52" s="11"/>
      <c r="FPO52" s="11"/>
      <c r="FPP52" s="11"/>
      <c r="FPQ52" s="11"/>
      <c r="FPR52" s="11"/>
      <c r="FPS52" s="11"/>
      <c r="FPT52" s="11"/>
      <c r="FPU52" s="11"/>
      <c r="FPV52" s="11"/>
      <c r="FPW52" s="11"/>
      <c r="FPX52" s="11"/>
      <c r="FPY52" s="11"/>
      <c r="FPZ52" s="11"/>
      <c r="FQA52" s="11"/>
      <c r="FQB52" s="11"/>
      <c r="FQC52" s="11"/>
      <c r="FQD52" s="11"/>
      <c r="FQE52" s="11"/>
      <c r="FQF52" s="11"/>
      <c r="FQG52" s="11"/>
      <c r="FQH52" s="11"/>
      <c r="FQI52" s="11"/>
      <c r="FQJ52" s="11"/>
      <c r="FQK52" s="11"/>
      <c r="FQL52" s="11"/>
      <c r="FQM52" s="11"/>
      <c r="FQN52" s="11"/>
      <c r="FQO52" s="11"/>
      <c r="FQP52" s="11"/>
      <c r="FQQ52" s="11"/>
      <c r="FQR52" s="11"/>
      <c r="FQS52" s="11"/>
      <c r="FQT52" s="11"/>
      <c r="FQU52" s="11"/>
      <c r="FQV52" s="11"/>
      <c r="FQW52" s="11"/>
      <c r="FQX52" s="11"/>
      <c r="FQY52" s="11"/>
      <c r="FQZ52" s="11"/>
      <c r="FRA52" s="11"/>
      <c r="FRB52" s="11"/>
      <c r="FRC52" s="11"/>
      <c r="FRD52" s="11"/>
      <c r="FRE52" s="11"/>
      <c r="FRF52" s="11"/>
      <c r="FRG52" s="11"/>
      <c r="FRH52" s="11"/>
      <c r="FRI52" s="11"/>
      <c r="FRJ52" s="11"/>
      <c r="FRK52" s="11"/>
      <c r="FRL52" s="11"/>
      <c r="FRM52" s="11"/>
      <c r="FRN52" s="11"/>
      <c r="FRO52" s="11"/>
      <c r="FRP52" s="11"/>
      <c r="FRQ52" s="11"/>
      <c r="FRR52" s="11"/>
      <c r="FRS52" s="11"/>
      <c r="FRT52" s="11"/>
      <c r="FRU52" s="11"/>
      <c r="FRV52" s="11"/>
      <c r="FRW52" s="11"/>
      <c r="FRX52" s="11"/>
      <c r="FRY52" s="11"/>
      <c r="FRZ52" s="11"/>
      <c r="FSA52" s="11"/>
      <c r="FSB52" s="11"/>
    </row>
    <row r="53" spans="1:4552" s="35" customFormat="1">
      <c r="A53" s="31"/>
      <c r="B53" s="77"/>
      <c r="C53" s="33"/>
      <c r="D53" s="33"/>
      <c r="E53" s="33"/>
      <c r="F53" s="33"/>
      <c r="G53" s="45"/>
      <c r="H53" s="33"/>
      <c r="I53" s="33"/>
      <c r="J53" s="33"/>
      <c r="K53" s="33"/>
      <c r="L53" s="45"/>
      <c r="M53" s="33"/>
      <c r="N53" s="33"/>
      <c r="O53" s="33"/>
      <c r="P53" s="33"/>
      <c r="Q53" s="45"/>
      <c r="R53" s="33"/>
      <c r="S53" s="33"/>
      <c r="T53" s="33"/>
      <c r="U53" s="33"/>
      <c r="V53" s="45"/>
      <c r="W53" s="33"/>
      <c r="X53" s="33"/>
      <c r="Y53" s="33"/>
      <c r="Z53" s="33"/>
      <c r="AA53" s="45"/>
      <c r="AB53" s="46"/>
      <c r="AC53" s="46"/>
      <c r="AD53" s="46"/>
      <c r="AE53" s="46"/>
      <c r="AF53" s="45"/>
      <c r="AG53" s="47"/>
      <c r="AH53" s="47"/>
      <c r="AI53" s="47"/>
      <c r="AJ53" s="47"/>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c r="KJ53" s="11"/>
      <c r="KK53" s="11"/>
      <c r="KL53" s="11"/>
      <c r="KM53" s="11"/>
      <c r="KN53" s="11"/>
      <c r="KO53" s="11"/>
      <c r="KP53" s="11"/>
      <c r="KQ53" s="11"/>
      <c r="KR53" s="11"/>
      <c r="KS53" s="11"/>
      <c r="KT53" s="11"/>
      <c r="KU53" s="11"/>
      <c r="KV53" s="11"/>
      <c r="KW53" s="11"/>
      <c r="KX53" s="11"/>
      <c r="KY53" s="11"/>
      <c r="KZ53" s="11"/>
      <c r="LA53" s="11"/>
      <c r="LB53" s="11"/>
      <c r="LC53" s="11"/>
      <c r="LD53" s="11"/>
      <c r="LE53" s="11"/>
      <c r="LF53" s="11"/>
      <c r="LG53" s="11"/>
      <c r="LH53" s="11"/>
      <c r="LI53" s="11"/>
      <c r="LJ53" s="11"/>
      <c r="LK53" s="11"/>
      <c r="LL53" s="11"/>
      <c r="LM53" s="11"/>
      <c r="LN53" s="11"/>
      <c r="LO53" s="11"/>
      <c r="LP53" s="11"/>
      <c r="LQ53" s="11"/>
      <c r="LR53" s="11"/>
      <c r="LS53" s="11"/>
      <c r="LT53" s="11"/>
      <c r="LU53" s="11"/>
      <c r="LV53" s="11"/>
      <c r="LW53" s="11"/>
      <c r="LX53" s="11"/>
      <c r="LY53" s="11"/>
      <c r="LZ53" s="11"/>
      <c r="MA53" s="11"/>
      <c r="MB53" s="11"/>
      <c r="MC53" s="11"/>
      <c r="MD53" s="11"/>
      <c r="ME53" s="11"/>
      <c r="MF53" s="11"/>
      <c r="MG53" s="11"/>
      <c r="MH53" s="11"/>
      <c r="MI53" s="11"/>
      <c r="MJ53" s="11"/>
      <c r="MK53" s="11"/>
      <c r="ML53" s="11"/>
      <c r="MM53" s="11"/>
      <c r="MN53" s="11"/>
      <c r="MO53" s="11"/>
      <c r="MP53" s="11"/>
      <c r="MQ53" s="11"/>
      <c r="MR53" s="11"/>
      <c r="MS53" s="11"/>
      <c r="MT53" s="11"/>
      <c r="MU53" s="11"/>
      <c r="MV53" s="11"/>
      <c r="MW53" s="11"/>
      <c r="MX53" s="11"/>
      <c r="MY53" s="11"/>
      <c r="MZ53" s="11"/>
      <c r="NA53" s="11"/>
      <c r="NB53" s="11"/>
      <c r="NC53" s="11"/>
      <c r="ND53" s="11"/>
      <c r="NE53" s="11"/>
      <c r="NF53" s="11"/>
      <c r="NG53" s="11"/>
      <c r="NH53" s="11"/>
      <c r="NI53" s="11"/>
      <c r="NJ53" s="11"/>
      <c r="NK53" s="11"/>
      <c r="NL53" s="11"/>
      <c r="NM53" s="11"/>
      <c r="NN53" s="11"/>
      <c r="NO53" s="11"/>
      <c r="NP53" s="11"/>
      <c r="NQ53" s="11"/>
      <c r="NR53" s="11"/>
      <c r="NS53" s="11"/>
      <c r="NT53" s="11"/>
      <c r="NU53" s="11"/>
      <c r="NV53" s="11"/>
      <c r="NW53" s="11"/>
      <c r="NX53" s="11"/>
      <c r="NY53" s="11"/>
      <c r="NZ53" s="11"/>
      <c r="OA53" s="11"/>
      <c r="OB53" s="11"/>
      <c r="OC53" s="11"/>
      <c r="OD53" s="11"/>
      <c r="OE53" s="11"/>
      <c r="OF53" s="11"/>
      <c r="OG53" s="11"/>
      <c r="OH53" s="11"/>
      <c r="OI53" s="11"/>
      <c r="OJ53" s="11"/>
      <c r="OK53" s="11"/>
      <c r="OL53" s="11"/>
      <c r="OM53" s="11"/>
      <c r="ON53" s="11"/>
      <c r="OO53" s="11"/>
      <c r="OP53" s="11"/>
      <c r="OQ53" s="11"/>
      <c r="OR53" s="11"/>
      <c r="OS53" s="11"/>
      <c r="OT53" s="11"/>
      <c r="OU53" s="11"/>
      <c r="OV53" s="11"/>
      <c r="OW53" s="11"/>
      <c r="OX53" s="11"/>
      <c r="OY53" s="11"/>
      <c r="OZ53" s="11"/>
      <c r="PA53" s="11"/>
      <c r="PB53" s="11"/>
      <c r="PC53" s="11"/>
      <c r="PD53" s="11"/>
      <c r="PE53" s="11"/>
      <c r="PF53" s="11"/>
      <c r="PG53" s="11"/>
      <c r="PH53" s="11"/>
      <c r="PI53" s="11"/>
      <c r="PJ53" s="11"/>
      <c r="PK53" s="11"/>
      <c r="PL53" s="11"/>
      <c r="PM53" s="11"/>
      <c r="PN53" s="11"/>
      <c r="PO53" s="11"/>
      <c r="PP53" s="11"/>
      <c r="PQ53" s="11"/>
      <c r="PR53" s="11"/>
      <c r="PS53" s="11"/>
      <c r="PT53" s="11"/>
      <c r="PU53" s="11"/>
      <c r="PV53" s="11"/>
      <c r="PW53" s="11"/>
      <c r="PX53" s="11"/>
      <c r="PY53" s="11"/>
      <c r="PZ53" s="11"/>
      <c r="QA53" s="11"/>
      <c r="QB53" s="11"/>
      <c r="QC53" s="11"/>
      <c r="QD53" s="11"/>
      <c r="QE53" s="11"/>
      <c r="QF53" s="11"/>
      <c r="QG53" s="11"/>
      <c r="QH53" s="11"/>
      <c r="QI53" s="11"/>
      <c r="QJ53" s="11"/>
      <c r="QK53" s="11"/>
      <c r="QL53" s="11"/>
      <c r="QM53" s="11"/>
      <c r="QN53" s="11"/>
      <c r="QO53" s="11"/>
      <c r="QP53" s="11"/>
      <c r="QQ53" s="11"/>
      <c r="QR53" s="11"/>
      <c r="QS53" s="11"/>
      <c r="QT53" s="11"/>
      <c r="QU53" s="11"/>
      <c r="QV53" s="11"/>
      <c r="QW53" s="11"/>
      <c r="QX53" s="11"/>
      <c r="QY53" s="11"/>
      <c r="QZ53" s="11"/>
      <c r="RA53" s="11"/>
      <c r="RB53" s="11"/>
      <c r="RC53" s="11"/>
      <c r="RD53" s="11"/>
      <c r="RE53" s="11"/>
      <c r="RF53" s="11"/>
      <c r="RG53" s="11"/>
      <c r="RH53" s="11"/>
      <c r="RI53" s="11"/>
      <c r="RJ53" s="11"/>
      <c r="RK53" s="11"/>
      <c r="RL53" s="11"/>
      <c r="RM53" s="11"/>
      <c r="RN53" s="11"/>
      <c r="RO53" s="11"/>
      <c r="RP53" s="11"/>
      <c r="RQ53" s="11"/>
      <c r="RR53" s="11"/>
      <c r="RS53" s="11"/>
      <c r="RT53" s="11"/>
      <c r="RU53" s="11"/>
      <c r="RV53" s="11"/>
      <c r="RW53" s="11"/>
      <c r="RX53" s="11"/>
      <c r="RY53" s="11"/>
      <c r="RZ53" s="11"/>
      <c r="SA53" s="11"/>
      <c r="SB53" s="11"/>
      <c r="SC53" s="11"/>
      <c r="SD53" s="11"/>
      <c r="SE53" s="11"/>
      <c r="SF53" s="11"/>
      <c r="SG53" s="11"/>
      <c r="SH53" s="11"/>
      <c r="SI53" s="11"/>
      <c r="SJ53" s="11"/>
      <c r="SK53" s="11"/>
      <c r="SL53" s="11"/>
      <c r="SM53" s="11"/>
      <c r="SN53" s="11"/>
      <c r="SO53" s="11"/>
      <c r="SP53" s="11"/>
      <c r="SQ53" s="11"/>
      <c r="SR53" s="11"/>
      <c r="SS53" s="11"/>
      <c r="ST53" s="11"/>
      <c r="SU53" s="11"/>
      <c r="SV53" s="11"/>
      <c r="SW53" s="11"/>
      <c r="SX53" s="11"/>
      <c r="SY53" s="11"/>
      <c r="SZ53" s="11"/>
      <c r="TA53" s="11"/>
      <c r="TB53" s="11"/>
      <c r="TC53" s="11"/>
      <c r="TD53" s="11"/>
      <c r="TE53" s="11"/>
      <c r="TF53" s="11"/>
      <c r="TG53" s="11"/>
      <c r="TH53" s="11"/>
      <c r="TI53" s="11"/>
      <c r="TJ53" s="11"/>
      <c r="TK53" s="11"/>
      <c r="TL53" s="11"/>
      <c r="TM53" s="11"/>
      <c r="TN53" s="11"/>
      <c r="TO53" s="11"/>
      <c r="TP53" s="11"/>
      <c r="TQ53" s="11"/>
      <c r="TR53" s="11"/>
      <c r="TS53" s="11"/>
      <c r="TT53" s="11"/>
      <c r="TU53" s="11"/>
      <c r="TV53" s="11"/>
      <c r="TW53" s="11"/>
      <c r="TX53" s="11"/>
      <c r="TY53" s="11"/>
      <c r="TZ53" s="11"/>
      <c r="UA53" s="11"/>
      <c r="UB53" s="11"/>
      <c r="UC53" s="11"/>
      <c r="UD53" s="11"/>
      <c r="UE53" s="11"/>
      <c r="UF53" s="11"/>
      <c r="UG53" s="11"/>
      <c r="UH53" s="11"/>
      <c r="UI53" s="11"/>
      <c r="UJ53" s="11"/>
      <c r="UK53" s="11"/>
      <c r="UL53" s="11"/>
      <c r="UM53" s="11"/>
      <c r="UN53" s="11"/>
      <c r="UO53" s="11"/>
      <c r="UP53" s="11"/>
      <c r="UQ53" s="11"/>
      <c r="UR53" s="11"/>
      <c r="US53" s="11"/>
      <c r="UT53" s="11"/>
      <c r="UU53" s="11"/>
      <c r="UV53" s="11"/>
      <c r="UW53" s="11"/>
      <c r="UX53" s="11"/>
      <c r="UY53" s="11"/>
      <c r="UZ53" s="11"/>
      <c r="VA53" s="11"/>
      <c r="VB53" s="11"/>
      <c r="VC53" s="11"/>
      <c r="VD53" s="11"/>
      <c r="VE53" s="11"/>
      <c r="VF53" s="11"/>
      <c r="VG53" s="11"/>
      <c r="VH53" s="11"/>
      <c r="VI53" s="11"/>
      <c r="VJ53" s="11"/>
      <c r="VK53" s="11"/>
      <c r="VL53" s="11"/>
      <c r="VM53" s="11"/>
      <c r="VN53" s="11"/>
      <c r="VO53" s="11"/>
      <c r="VP53" s="11"/>
      <c r="VQ53" s="11"/>
      <c r="VR53" s="11"/>
      <c r="VS53" s="11"/>
      <c r="VT53" s="11"/>
      <c r="VU53" s="11"/>
      <c r="VV53" s="11"/>
      <c r="VW53" s="11"/>
      <c r="VX53" s="11"/>
      <c r="VY53" s="11"/>
      <c r="VZ53" s="11"/>
      <c r="WA53" s="11"/>
      <c r="WB53" s="11"/>
      <c r="WC53" s="11"/>
      <c r="WD53" s="11"/>
      <c r="WE53" s="11"/>
      <c r="WF53" s="11"/>
      <c r="WG53" s="11"/>
      <c r="WH53" s="11"/>
      <c r="WI53" s="11"/>
      <c r="WJ53" s="11"/>
      <c r="WK53" s="11"/>
      <c r="WL53" s="11"/>
      <c r="WM53" s="11"/>
      <c r="WN53" s="11"/>
      <c r="WO53" s="11"/>
      <c r="WP53" s="11"/>
      <c r="WQ53" s="11"/>
      <c r="WR53" s="11"/>
      <c r="WS53" s="11"/>
      <c r="WT53" s="11"/>
      <c r="WU53" s="11"/>
      <c r="WV53" s="11"/>
      <c r="WW53" s="11"/>
      <c r="WX53" s="11"/>
      <c r="WY53" s="11"/>
      <c r="WZ53" s="11"/>
      <c r="XA53" s="11"/>
      <c r="XB53" s="11"/>
      <c r="XC53" s="11"/>
      <c r="XD53" s="11"/>
      <c r="XE53" s="11"/>
      <c r="XF53" s="11"/>
      <c r="XG53" s="11"/>
      <c r="XH53" s="11"/>
      <c r="XI53" s="11"/>
      <c r="XJ53" s="11"/>
      <c r="XK53" s="11"/>
      <c r="XL53" s="11"/>
      <c r="XM53" s="11"/>
      <c r="XN53" s="11"/>
      <c r="XO53" s="11"/>
      <c r="XP53" s="11"/>
      <c r="XQ53" s="11"/>
      <c r="XR53" s="11"/>
      <c r="XS53" s="11"/>
      <c r="XT53" s="11"/>
      <c r="XU53" s="11"/>
      <c r="XV53" s="11"/>
      <c r="XW53" s="11"/>
      <c r="XX53" s="11"/>
      <c r="XY53" s="11"/>
      <c r="XZ53" s="11"/>
      <c r="YA53" s="11"/>
      <c r="YB53" s="11"/>
      <c r="YC53" s="11"/>
      <c r="YD53" s="11"/>
      <c r="YE53" s="11"/>
      <c r="YF53" s="11"/>
      <c r="YG53" s="11"/>
      <c r="YH53" s="11"/>
      <c r="YI53" s="11"/>
      <c r="YJ53" s="11"/>
      <c r="YK53" s="11"/>
      <c r="YL53" s="11"/>
      <c r="YM53" s="11"/>
      <c r="YN53" s="11"/>
      <c r="YO53" s="11"/>
      <c r="YP53" s="11"/>
      <c r="YQ53" s="11"/>
      <c r="YR53" s="11"/>
      <c r="YS53" s="11"/>
      <c r="YT53" s="11"/>
      <c r="YU53" s="11"/>
      <c r="YV53" s="11"/>
      <c r="YW53" s="11"/>
      <c r="YX53" s="11"/>
      <c r="YY53" s="11"/>
      <c r="YZ53" s="11"/>
      <c r="ZA53" s="11"/>
      <c r="ZB53" s="11"/>
      <c r="ZC53" s="11"/>
      <c r="ZD53" s="11"/>
      <c r="ZE53" s="11"/>
      <c r="ZF53" s="11"/>
      <c r="ZG53" s="11"/>
      <c r="ZH53" s="11"/>
      <c r="ZI53" s="11"/>
      <c r="ZJ53" s="11"/>
      <c r="ZK53" s="11"/>
      <c r="ZL53" s="11"/>
      <c r="ZM53" s="11"/>
      <c r="ZN53" s="11"/>
      <c r="ZO53" s="11"/>
      <c r="ZP53" s="11"/>
      <c r="ZQ53" s="11"/>
      <c r="ZR53" s="11"/>
      <c r="ZS53" s="11"/>
      <c r="ZT53" s="11"/>
      <c r="ZU53" s="11"/>
      <c r="ZV53" s="11"/>
      <c r="ZW53" s="11"/>
      <c r="ZX53" s="11"/>
      <c r="ZY53" s="11"/>
      <c r="ZZ53" s="11"/>
      <c r="AAA53" s="11"/>
      <c r="AAB53" s="11"/>
      <c r="AAC53" s="11"/>
      <c r="AAD53" s="11"/>
      <c r="AAE53" s="11"/>
      <c r="AAF53" s="11"/>
      <c r="AAG53" s="11"/>
      <c r="AAH53" s="11"/>
      <c r="AAI53" s="11"/>
      <c r="AAJ53" s="11"/>
      <c r="AAK53" s="11"/>
      <c r="AAL53" s="11"/>
      <c r="AAM53" s="11"/>
      <c r="AAN53" s="11"/>
      <c r="AAO53" s="11"/>
      <c r="AAP53" s="11"/>
      <c r="AAQ53" s="11"/>
      <c r="AAR53" s="11"/>
      <c r="AAS53" s="11"/>
      <c r="AAT53" s="11"/>
      <c r="AAU53" s="11"/>
      <c r="AAV53" s="11"/>
      <c r="AAW53" s="11"/>
      <c r="AAX53" s="11"/>
      <c r="AAY53" s="11"/>
      <c r="AAZ53" s="11"/>
      <c r="ABA53" s="11"/>
      <c r="ABB53" s="11"/>
      <c r="ABC53" s="11"/>
      <c r="ABD53" s="11"/>
      <c r="ABE53" s="11"/>
      <c r="ABF53" s="11"/>
      <c r="ABG53" s="11"/>
      <c r="ABH53" s="11"/>
      <c r="ABI53" s="11"/>
      <c r="ABJ53" s="11"/>
      <c r="ABK53" s="11"/>
      <c r="ABL53" s="11"/>
      <c r="ABM53" s="11"/>
      <c r="ABN53" s="11"/>
      <c r="ABO53" s="11"/>
      <c r="ABP53" s="11"/>
      <c r="ABQ53" s="11"/>
      <c r="ABR53" s="11"/>
      <c r="ABS53" s="11"/>
      <c r="ABT53" s="11"/>
      <c r="ABU53" s="11"/>
      <c r="ABV53" s="11"/>
      <c r="ABW53" s="11"/>
      <c r="ABX53" s="11"/>
      <c r="ABY53" s="11"/>
      <c r="ABZ53" s="11"/>
      <c r="ACA53" s="11"/>
      <c r="ACB53" s="11"/>
      <c r="ACC53" s="11"/>
      <c r="ACD53" s="11"/>
      <c r="ACE53" s="11"/>
      <c r="ACF53" s="11"/>
      <c r="ACG53" s="11"/>
      <c r="ACH53" s="11"/>
      <c r="ACI53" s="11"/>
      <c r="ACJ53" s="11"/>
      <c r="ACK53" s="11"/>
      <c r="ACL53" s="11"/>
      <c r="ACM53" s="11"/>
      <c r="ACN53" s="11"/>
      <c r="ACO53" s="11"/>
      <c r="ACP53" s="11"/>
      <c r="ACQ53" s="11"/>
      <c r="ACR53" s="11"/>
      <c r="ACS53" s="11"/>
      <c r="ACT53" s="11"/>
      <c r="ACU53" s="11"/>
      <c r="ACV53" s="11"/>
      <c r="ACW53" s="11"/>
      <c r="ACX53" s="11"/>
      <c r="ACY53" s="11"/>
      <c r="ACZ53" s="11"/>
      <c r="ADA53" s="11"/>
      <c r="ADB53" s="11"/>
      <c r="ADC53" s="11"/>
      <c r="ADD53" s="11"/>
      <c r="ADE53" s="11"/>
      <c r="ADF53" s="11"/>
      <c r="ADG53" s="11"/>
      <c r="ADH53" s="11"/>
      <c r="ADI53" s="11"/>
      <c r="ADJ53" s="11"/>
      <c r="ADK53" s="11"/>
      <c r="ADL53" s="11"/>
      <c r="ADM53" s="11"/>
      <c r="ADN53" s="11"/>
      <c r="ADO53" s="11"/>
      <c r="ADP53" s="11"/>
      <c r="ADQ53" s="11"/>
      <c r="ADR53" s="11"/>
      <c r="ADS53" s="11"/>
      <c r="ADT53" s="11"/>
      <c r="ADU53" s="11"/>
      <c r="ADV53" s="11"/>
      <c r="ADW53" s="11"/>
      <c r="ADX53" s="11"/>
      <c r="ADY53" s="11"/>
      <c r="ADZ53" s="11"/>
      <c r="AEA53" s="11"/>
      <c r="AEB53" s="11"/>
      <c r="AEC53" s="11"/>
      <c r="AED53" s="11"/>
      <c r="AEE53" s="11"/>
      <c r="AEF53" s="11"/>
      <c r="AEG53" s="11"/>
      <c r="AEH53" s="11"/>
      <c r="AEI53" s="11"/>
      <c r="AEJ53" s="11"/>
      <c r="AEK53" s="11"/>
      <c r="AEL53" s="11"/>
      <c r="AEM53" s="11"/>
      <c r="AEN53" s="11"/>
      <c r="AEO53" s="11"/>
      <c r="AEP53" s="11"/>
      <c r="AEQ53" s="11"/>
      <c r="AER53" s="11"/>
      <c r="AES53" s="11"/>
      <c r="AET53" s="11"/>
      <c r="AEU53" s="11"/>
      <c r="AEV53" s="11"/>
      <c r="AEW53" s="11"/>
      <c r="AEX53" s="11"/>
      <c r="AEY53" s="11"/>
      <c r="AEZ53" s="11"/>
      <c r="AFA53" s="11"/>
      <c r="AFB53" s="11"/>
      <c r="AFC53" s="11"/>
      <c r="AFD53" s="11"/>
      <c r="AFE53" s="11"/>
      <c r="AFF53" s="11"/>
      <c r="AFG53" s="11"/>
      <c r="AFH53" s="11"/>
      <c r="AFI53" s="11"/>
      <c r="AFJ53" s="11"/>
      <c r="AFK53" s="11"/>
      <c r="AFL53" s="11"/>
      <c r="AFM53" s="11"/>
      <c r="AFN53" s="11"/>
      <c r="AFO53" s="11"/>
      <c r="AFP53" s="11"/>
      <c r="AFQ53" s="11"/>
      <c r="AFR53" s="11"/>
      <c r="AFS53" s="11"/>
      <c r="AFT53" s="11"/>
      <c r="AFU53" s="11"/>
      <c r="AFV53" s="11"/>
      <c r="AFW53" s="11"/>
      <c r="AFX53" s="11"/>
      <c r="AFY53" s="11"/>
      <c r="AFZ53" s="11"/>
      <c r="AGA53" s="11"/>
      <c r="AGB53" s="11"/>
      <c r="AGC53" s="11"/>
      <c r="AGD53" s="11"/>
      <c r="AGE53" s="11"/>
      <c r="AGF53" s="11"/>
      <c r="AGG53" s="11"/>
      <c r="AGH53" s="11"/>
      <c r="AGI53" s="11"/>
      <c r="AGJ53" s="11"/>
      <c r="AGK53" s="11"/>
      <c r="AGL53" s="11"/>
      <c r="AGM53" s="11"/>
      <c r="AGN53" s="11"/>
      <c r="AGO53" s="11"/>
      <c r="AGP53" s="11"/>
      <c r="AGQ53" s="11"/>
      <c r="AGR53" s="11"/>
      <c r="AGS53" s="11"/>
      <c r="AGT53" s="11"/>
      <c r="AGU53" s="11"/>
      <c r="AGV53" s="11"/>
      <c r="AGW53" s="11"/>
      <c r="AGX53" s="11"/>
      <c r="AGY53" s="11"/>
      <c r="AGZ53" s="11"/>
      <c r="AHA53" s="11"/>
      <c r="AHB53" s="11"/>
      <c r="AHC53" s="11"/>
      <c r="AHD53" s="11"/>
      <c r="AHE53" s="11"/>
      <c r="AHF53" s="11"/>
      <c r="AHG53" s="11"/>
      <c r="AHH53" s="11"/>
      <c r="AHI53" s="11"/>
      <c r="AHJ53" s="11"/>
      <c r="AHK53" s="11"/>
      <c r="AHL53" s="11"/>
      <c r="AHM53" s="11"/>
      <c r="AHN53" s="11"/>
      <c r="AHO53" s="11"/>
      <c r="AHP53" s="11"/>
      <c r="AHQ53" s="11"/>
      <c r="AHR53" s="11"/>
      <c r="AHS53" s="11"/>
      <c r="AHT53" s="11"/>
      <c r="AHU53" s="11"/>
      <c r="AHV53" s="11"/>
      <c r="AHW53" s="11"/>
      <c r="AHX53" s="11"/>
      <c r="AHY53" s="11"/>
      <c r="AHZ53" s="11"/>
      <c r="AIA53" s="11"/>
      <c r="AIB53" s="11"/>
      <c r="AIC53" s="11"/>
      <c r="AID53" s="11"/>
      <c r="AIE53" s="11"/>
      <c r="AIF53" s="11"/>
      <c r="AIG53" s="11"/>
      <c r="AIH53" s="11"/>
      <c r="AII53" s="11"/>
      <c r="AIJ53" s="11"/>
      <c r="AIK53" s="11"/>
      <c r="AIL53" s="11"/>
      <c r="AIM53" s="11"/>
      <c r="AIN53" s="11"/>
      <c r="AIO53" s="11"/>
      <c r="AIP53" s="11"/>
      <c r="AIQ53" s="11"/>
      <c r="AIR53" s="11"/>
      <c r="AIS53" s="11"/>
      <c r="AIT53" s="11"/>
      <c r="AIU53" s="11"/>
      <c r="AIV53" s="11"/>
      <c r="AIW53" s="11"/>
      <c r="AIX53" s="11"/>
      <c r="AIY53" s="11"/>
      <c r="AIZ53" s="11"/>
      <c r="AJA53" s="11"/>
      <c r="AJB53" s="11"/>
      <c r="AJC53" s="11"/>
      <c r="AJD53" s="11"/>
      <c r="AJE53" s="11"/>
      <c r="AJF53" s="11"/>
      <c r="AJG53" s="11"/>
      <c r="AJH53" s="11"/>
      <c r="AJI53" s="11"/>
      <c r="AJJ53" s="11"/>
      <c r="AJK53" s="11"/>
      <c r="AJL53" s="11"/>
      <c r="AJM53" s="11"/>
      <c r="AJN53" s="11"/>
      <c r="AJO53" s="11"/>
      <c r="AJP53" s="11"/>
      <c r="AJQ53" s="11"/>
      <c r="AJR53" s="11"/>
      <c r="AJS53" s="11"/>
      <c r="AJT53" s="11"/>
      <c r="AJU53" s="11"/>
      <c r="AJV53" s="11"/>
      <c r="AJW53" s="11"/>
      <c r="AJX53" s="11"/>
      <c r="AJY53" s="11"/>
      <c r="AJZ53" s="11"/>
      <c r="AKA53" s="11"/>
      <c r="AKB53" s="11"/>
      <c r="AKC53" s="11"/>
      <c r="AKD53" s="11"/>
      <c r="AKE53" s="11"/>
      <c r="AKF53" s="11"/>
      <c r="AKG53" s="11"/>
      <c r="AKH53" s="11"/>
      <c r="AKI53" s="11"/>
      <c r="AKJ53" s="11"/>
      <c r="AKK53" s="11"/>
      <c r="AKL53" s="11"/>
      <c r="AKM53" s="11"/>
      <c r="AKN53" s="11"/>
      <c r="AKO53" s="11"/>
      <c r="AKP53" s="11"/>
      <c r="AKQ53" s="11"/>
      <c r="AKR53" s="11"/>
      <c r="AKS53" s="11"/>
      <c r="AKT53" s="11"/>
      <c r="AKU53" s="11"/>
      <c r="AKV53" s="11"/>
      <c r="AKW53" s="11"/>
      <c r="AKX53" s="11"/>
      <c r="AKY53" s="11"/>
      <c r="AKZ53" s="11"/>
      <c r="ALA53" s="11"/>
      <c r="ALB53" s="11"/>
      <c r="ALC53" s="11"/>
      <c r="ALD53" s="11"/>
      <c r="ALE53" s="11"/>
      <c r="ALF53" s="11"/>
      <c r="ALG53" s="11"/>
      <c r="ALH53" s="11"/>
      <c r="ALI53" s="11"/>
      <c r="ALJ53" s="11"/>
      <c r="ALK53" s="11"/>
      <c r="ALL53" s="11"/>
      <c r="ALM53" s="11"/>
      <c r="ALN53" s="11"/>
      <c r="ALO53" s="11"/>
      <c r="ALP53" s="11"/>
      <c r="ALQ53" s="11"/>
      <c r="ALR53" s="11"/>
      <c r="ALS53" s="11"/>
      <c r="ALT53" s="11"/>
      <c r="ALU53" s="11"/>
      <c r="ALV53" s="11"/>
      <c r="ALW53" s="11"/>
      <c r="ALX53" s="11"/>
      <c r="ALY53" s="11"/>
      <c r="ALZ53" s="11"/>
      <c r="AMA53" s="11"/>
      <c r="AMB53" s="11"/>
      <c r="AMC53" s="11"/>
      <c r="AMD53" s="11"/>
      <c r="AME53" s="11"/>
      <c r="AMF53" s="11"/>
      <c r="AMG53" s="11"/>
      <c r="AMH53" s="11"/>
      <c r="AMI53" s="11"/>
      <c r="AMJ53" s="11"/>
      <c r="AMK53" s="11"/>
      <c r="AML53" s="11"/>
      <c r="AMM53" s="11"/>
      <c r="AMN53" s="11"/>
      <c r="AMO53" s="11"/>
      <c r="AMP53" s="11"/>
      <c r="AMQ53" s="11"/>
      <c r="AMR53" s="11"/>
      <c r="AMS53" s="11"/>
      <c r="AMT53" s="11"/>
      <c r="AMU53" s="11"/>
      <c r="AMV53" s="11"/>
      <c r="AMW53" s="11"/>
      <c r="AMX53" s="11"/>
      <c r="AMY53" s="11"/>
      <c r="AMZ53" s="11"/>
      <c r="ANA53" s="11"/>
      <c r="ANB53" s="11"/>
      <c r="ANC53" s="11"/>
      <c r="AND53" s="11"/>
      <c r="ANE53" s="11"/>
      <c r="ANF53" s="11"/>
      <c r="ANG53" s="11"/>
      <c r="ANH53" s="11"/>
      <c r="ANI53" s="11"/>
      <c r="ANJ53" s="11"/>
      <c r="ANK53" s="11"/>
      <c r="ANL53" s="11"/>
      <c r="ANM53" s="11"/>
      <c r="ANN53" s="11"/>
      <c r="ANO53" s="11"/>
      <c r="ANP53" s="11"/>
      <c r="ANQ53" s="11"/>
      <c r="ANR53" s="11"/>
      <c r="ANS53" s="11"/>
      <c r="ANT53" s="11"/>
      <c r="ANU53" s="11"/>
      <c r="ANV53" s="11"/>
      <c r="ANW53" s="11"/>
      <c r="ANX53" s="11"/>
      <c r="ANY53" s="11"/>
      <c r="ANZ53" s="11"/>
      <c r="AOA53" s="11"/>
      <c r="AOB53" s="11"/>
      <c r="AOC53" s="11"/>
      <c r="AOD53" s="11"/>
      <c r="AOE53" s="11"/>
      <c r="AOF53" s="11"/>
      <c r="AOG53" s="11"/>
      <c r="AOH53" s="11"/>
      <c r="AOI53" s="11"/>
      <c r="AOJ53" s="11"/>
      <c r="AOK53" s="11"/>
      <c r="AOL53" s="11"/>
      <c r="AOM53" s="11"/>
      <c r="AON53" s="11"/>
      <c r="AOO53" s="11"/>
      <c r="AOP53" s="11"/>
      <c r="AOQ53" s="11"/>
      <c r="AOR53" s="11"/>
      <c r="AOS53" s="11"/>
      <c r="AOT53" s="11"/>
      <c r="AOU53" s="11"/>
      <c r="AOV53" s="11"/>
      <c r="AOW53" s="11"/>
      <c r="AOX53" s="11"/>
      <c r="AOY53" s="11"/>
      <c r="AOZ53" s="11"/>
      <c r="APA53" s="11"/>
      <c r="APB53" s="11"/>
      <c r="APC53" s="11"/>
      <c r="APD53" s="11"/>
      <c r="APE53" s="11"/>
      <c r="APF53" s="11"/>
      <c r="APG53" s="11"/>
      <c r="APH53" s="11"/>
      <c r="API53" s="11"/>
      <c r="APJ53" s="11"/>
      <c r="APK53" s="11"/>
      <c r="APL53" s="11"/>
      <c r="APM53" s="11"/>
      <c r="APN53" s="11"/>
      <c r="APO53" s="11"/>
      <c r="APP53" s="11"/>
      <c r="APQ53" s="11"/>
      <c r="APR53" s="11"/>
      <c r="APS53" s="11"/>
      <c r="APT53" s="11"/>
      <c r="APU53" s="11"/>
      <c r="APV53" s="11"/>
      <c r="APW53" s="11"/>
      <c r="APX53" s="11"/>
      <c r="APY53" s="11"/>
      <c r="APZ53" s="11"/>
      <c r="AQA53" s="11"/>
      <c r="AQB53" s="11"/>
      <c r="AQC53" s="11"/>
      <c r="AQD53" s="11"/>
      <c r="AQE53" s="11"/>
      <c r="AQF53" s="11"/>
      <c r="AQG53" s="11"/>
      <c r="AQH53" s="11"/>
      <c r="AQI53" s="11"/>
      <c r="AQJ53" s="11"/>
      <c r="AQK53" s="11"/>
      <c r="AQL53" s="11"/>
      <c r="AQM53" s="11"/>
      <c r="AQN53" s="11"/>
      <c r="AQO53" s="11"/>
      <c r="AQP53" s="11"/>
      <c r="AQQ53" s="11"/>
      <c r="AQR53" s="11"/>
      <c r="AQS53" s="11"/>
      <c r="AQT53" s="11"/>
      <c r="AQU53" s="11"/>
      <c r="AQV53" s="11"/>
      <c r="AQW53" s="11"/>
      <c r="AQX53" s="11"/>
      <c r="AQY53" s="11"/>
      <c r="AQZ53" s="11"/>
      <c r="ARA53" s="11"/>
      <c r="ARB53" s="11"/>
      <c r="ARC53" s="11"/>
      <c r="ARD53" s="11"/>
      <c r="ARE53" s="11"/>
      <c r="ARF53" s="11"/>
      <c r="ARG53" s="11"/>
      <c r="ARH53" s="11"/>
      <c r="ARI53" s="11"/>
      <c r="ARJ53" s="11"/>
      <c r="ARK53" s="11"/>
      <c r="ARL53" s="11"/>
      <c r="ARM53" s="11"/>
      <c r="ARN53" s="11"/>
      <c r="ARO53" s="11"/>
      <c r="ARP53" s="11"/>
      <c r="ARQ53" s="11"/>
      <c r="ARR53" s="11"/>
      <c r="ARS53" s="11"/>
      <c r="ART53" s="11"/>
      <c r="ARU53" s="11"/>
      <c r="ARV53" s="11"/>
      <c r="ARW53" s="11"/>
      <c r="ARX53" s="11"/>
      <c r="ARY53" s="11"/>
      <c r="ARZ53" s="11"/>
      <c r="ASA53" s="11"/>
      <c r="ASB53" s="11"/>
      <c r="ASC53" s="11"/>
      <c r="ASD53" s="11"/>
      <c r="ASE53" s="11"/>
      <c r="ASF53" s="11"/>
      <c r="ASG53" s="11"/>
      <c r="ASH53" s="11"/>
      <c r="ASI53" s="11"/>
      <c r="ASJ53" s="11"/>
      <c r="ASK53" s="11"/>
      <c r="ASL53" s="11"/>
      <c r="ASM53" s="11"/>
      <c r="ASN53" s="11"/>
      <c r="ASO53" s="11"/>
      <c r="ASP53" s="11"/>
      <c r="ASQ53" s="11"/>
      <c r="ASR53" s="11"/>
      <c r="ASS53" s="11"/>
      <c r="AST53" s="11"/>
      <c r="ASU53" s="11"/>
      <c r="ASV53" s="11"/>
      <c r="ASW53" s="11"/>
      <c r="ASX53" s="11"/>
      <c r="ASY53" s="11"/>
      <c r="ASZ53" s="11"/>
      <c r="ATA53" s="11"/>
      <c r="ATB53" s="11"/>
      <c r="ATC53" s="11"/>
      <c r="ATD53" s="11"/>
      <c r="ATE53" s="11"/>
      <c r="ATF53" s="11"/>
      <c r="ATG53" s="11"/>
      <c r="ATH53" s="11"/>
      <c r="ATI53" s="11"/>
      <c r="ATJ53" s="11"/>
      <c r="ATK53" s="11"/>
      <c r="ATL53" s="11"/>
      <c r="ATM53" s="11"/>
      <c r="ATN53" s="11"/>
      <c r="ATO53" s="11"/>
      <c r="ATP53" s="11"/>
      <c r="ATQ53" s="11"/>
      <c r="ATR53" s="11"/>
      <c r="ATS53" s="11"/>
      <c r="ATT53" s="11"/>
      <c r="ATU53" s="11"/>
      <c r="ATV53" s="11"/>
      <c r="ATW53" s="11"/>
      <c r="ATX53" s="11"/>
      <c r="ATY53" s="11"/>
      <c r="ATZ53" s="11"/>
      <c r="AUA53" s="11"/>
      <c r="AUB53" s="11"/>
      <c r="AUC53" s="11"/>
      <c r="AUD53" s="11"/>
      <c r="AUE53" s="11"/>
      <c r="AUF53" s="11"/>
      <c r="AUG53" s="11"/>
      <c r="AUH53" s="11"/>
      <c r="AUI53" s="11"/>
      <c r="AUJ53" s="11"/>
      <c r="AUK53" s="11"/>
      <c r="AUL53" s="11"/>
      <c r="AUM53" s="11"/>
      <c r="AUN53" s="11"/>
      <c r="AUO53" s="11"/>
      <c r="AUP53" s="11"/>
      <c r="AUQ53" s="11"/>
      <c r="AUR53" s="11"/>
      <c r="AUS53" s="11"/>
      <c r="AUT53" s="11"/>
      <c r="AUU53" s="11"/>
      <c r="AUV53" s="11"/>
      <c r="AUW53" s="11"/>
      <c r="AUX53" s="11"/>
      <c r="AUY53" s="11"/>
      <c r="AUZ53" s="11"/>
      <c r="AVA53" s="11"/>
      <c r="AVB53" s="11"/>
      <c r="AVC53" s="11"/>
      <c r="AVD53" s="11"/>
      <c r="AVE53" s="11"/>
      <c r="AVF53" s="11"/>
      <c r="AVG53" s="11"/>
      <c r="AVH53" s="11"/>
      <c r="AVI53" s="11"/>
      <c r="AVJ53" s="11"/>
      <c r="AVK53" s="11"/>
      <c r="AVL53" s="11"/>
      <c r="AVM53" s="11"/>
      <c r="AVN53" s="11"/>
      <c r="AVO53" s="11"/>
      <c r="AVP53" s="11"/>
      <c r="AVQ53" s="11"/>
      <c r="AVR53" s="11"/>
      <c r="AVS53" s="11"/>
      <c r="AVT53" s="11"/>
      <c r="AVU53" s="11"/>
      <c r="AVV53" s="11"/>
      <c r="AVW53" s="11"/>
      <c r="AVX53" s="11"/>
      <c r="AVY53" s="11"/>
      <c r="AVZ53" s="11"/>
      <c r="AWA53" s="11"/>
      <c r="AWB53" s="11"/>
      <c r="AWC53" s="11"/>
      <c r="AWD53" s="11"/>
      <c r="AWE53" s="11"/>
      <c r="AWF53" s="11"/>
      <c r="AWG53" s="11"/>
      <c r="AWH53" s="11"/>
      <c r="AWI53" s="11"/>
      <c r="AWJ53" s="11"/>
      <c r="AWK53" s="11"/>
      <c r="AWL53" s="11"/>
      <c r="AWM53" s="11"/>
      <c r="AWN53" s="11"/>
      <c r="AWO53" s="11"/>
      <c r="AWP53" s="11"/>
      <c r="AWQ53" s="11"/>
      <c r="AWR53" s="11"/>
      <c r="AWS53" s="11"/>
      <c r="AWT53" s="11"/>
      <c r="AWU53" s="11"/>
      <c r="AWV53" s="11"/>
      <c r="AWW53" s="11"/>
      <c r="AWX53" s="11"/>
      <c r="AWY53" s="11"/>
      <c r="AWZ53" s="11"/>
      <c r="AXA53" s="11"/>
      <c r="AXB53" s="11"/>
      <c r="AXC53" s="11"/>
      <c r="AXD53" s="11"/>
      <c r="AXE53" s="11"/>
      <c r="AXF53" s="11"/>
      <c r="AXG53" s="11"/>
      <c r="AXH53" s="11"/>
      <c r="AXI53" s="11"/>
      <c r="AXJ53" s="11"/>
      <c r="AXK53" s="11"/>
      <c r="AXL53" s="11"/>
      <c r="AXM53" s="11"/>
      <c r="AXN53" s="11"/>
      <c r="AXO53" s="11"/>
      <c r="AXP53" s="11"/>
      <c r="AXQ53" s="11"/>
      <c r="AXR53" s="11"/>
      <c r="AXS53" s="11"/>
      <c r="AXT53" s="11"/>
      <c r="AXU53" s="11"/>
      <c r="AXV53" s="11"/>
      <c r="AXW53" s="11"/>
      <c r="AXX53" s="11"/>
      <c r="AXY53" s="11"/>
      <c r="AXZ53" s="11"/>
      <c r="AYA53" s="11"/>
      <c r="AYB53" s="11"/>
      <c r="AYC53" s="11"/>
      <c r="AYD53" s="11"/>
      <c r="AYE53" s="11"/>
      <c r="AYF53" s="11"/>
      <c r="AYG53" s="11"/>
      <c r="AYH53" s="11"/>
      <c r="AYI53" s="11"/>
      <c r="AYJ53" s="11"/>
      <c r="AYK53" s="11"/>
      <c r="AYL53" s="11"/>
      <c r="AYM53" s="11"/>
      <c r="AYN53" s="11"/>
      <c r="AYO53" s="11"/>
      <c r="AYP53" s="11"/>
      <c r="AYQ53" s="11"/>
      <c r="AYR53" s="11"/>
      <c r="AYS53" s="11"/>
      <c r="AYT53" s="11"/>
      <c r="AYU53" s="11"/>
      <c r="AYV53" s="11"/>
      <c r="AYW53" s="11"/>
      <c r="AYX53" s="11"/>
      <c r="AYY53" s="11"/>
      <c r="AYZ53" s="11"/>
      <c r="AZA53" s="11"/>
      <c r="AZB53" s="11"/>
      <c r="AZC53" s="11"/>
      <c r="AZD53" s="11"/>
      <c r="AZE53" s="11"/>
      <c r="AZF53" s="11"/>
      <c r="AZG53" s="11"/>
      <c r="AZH53" s="11"/>
      <c r="AZI53" s="11"/>
      <c r="AZJ53" s="11"/>
      <c r="AZK53" s="11"/>
      <c r="AZL53" s="11"/>
      <c r="AZM53" s="11"/>
      <c r="AZN53" s="11"/>
      <c r="AZO53" s="11"/>
      <c r="AZP53" s="11"/>
      <c r="AZQ53" s="11"/>
      <c r="AZR53" s="11"/>
      <c r="AZS53" s="11"/>
      <c r="AZT53" s="11"/>
      <c r="AZU53" s="11"/>
      <c r="AZV53" s="11"/>
      <c r="AZW53" s="11"/>
      <c r="AZX53" s="11"/>
      <c r="AZY53" s="11"/>
      <c r="AZZ53" s="11"/>
      <c r="BAA53" s="11"/>
      <c r="BAB53" s="11"/>
      <c r="BAC53" s="11"/>
      <c r="BAD53" s="11"/>
      <c r="BAE53" s="11"/>
      <c r="BAF53" s="11"/>
      <c r="BAG53" s="11"/>
      <c r="BAH53" s="11"/>
      <c r="BAI53" s="11"/>
      <c r="BAJ53" s="11"/>
      <c r="BAK53" s="11"/>
      <c r="BAL53" s="11"/>
      <c r="BAM53" s="11"/>
      <c r="BAN53" s="11"/>
      <c r="BAO53" s="11"/>
      <c r="BAP53" s="11"/>
      <c r="BAQ53" s="11"/>
      <c r="BAR53" s="11"/>
      <c r="BAS53" s="11"/>
      <c r="BAT53" s="11"/>
      <c r="BAU53" s="11"/>
      <c r="BAV53" s="11"/>
      <c r="BAW53" s="11"/>
      <c r="BAX53" s="11"/>
      <c r="BAY53" s="11"/>
      <c r="BAZ53" s="11"/>
      <c r="BBA53" s="11"/>
      <c r="BBB53" s="11"/>
      <c r="BBC53" s="11"/>
      <c r="BBD53" s="11"/>
      <c r="BBE53" s="11"/>
      <c r="BBF53" s="11"/>
      <c r="BBG53" s="11"/>
      <c r="BBH53" s="11"/>
      <c r="BBI53" s="11"/>
      <c r="BBJ53" s="11"/>
      <c r="BBK53" s="11"/>
      <c r="BBL53" s="11"/>
      <c r="BBM53" s="11"/>
      <c r="BBN53" s="11"/>
      <c r="BBO53" s="11"/>
      <c r="BBP53" s="11"/>
      <c r="BBQ53" s="11"/>
      <c r="BBR53" s="11"/>
      <c r="BBS53" s="11"/>
      <c r="BBT53" s="11"/>
      <c r="BBU53" s="11"/>
      <c r="BBV53" s="11"/>
      <c r="BBW53" s="11"/>
      <c r="BBX53" s="11"/>
      <c r="BBY53" s="11"/>
      <c r="BBZ53" s="11"/>
      <c r="BCA53" s="11"/>
      <c r="BCB53" s="11"/>
      <c r="BCC53" s="11"/>
      <c r="BCD53" s="11"/>
      <c r="BCE53" s="11"/>
      <c r="BCF53" s="11"/>
      <c r="BCG53" s="11"/>
      <c r="BCH53" s="11"/>
      <c r="BCI53" s="11"/>
      <c r="BCJ53" s="11"/>
      <c r="BCK53" s="11"/>
      <c r="BCL53" s="11"/>
      <c r="BCM53" s="11"/>
      <c r="BCN53" s="11"/>
      <c r="BCO53" s="11"/>
      <c r="BCP53" s="11"/>
      <c r="BCQ53" s="11"/>
      <c r="BCR53" s="11"/>
      <c r="BCS53" s="11"/>
      <c r="BCT53" s="11"/>
      <c r="BCU53" s="11"/>
      <c r="BCV53" s="11"/>
      <c r="BCW53" s="11"/>
      <c r="BCX53" s="11"/>
      <c r="BCY53" s="11"/>
      <c r="BCZ53" s="11"/>
      <c r="BDA53" s="11"/>
      <c r="BDB53" s="11"/>
      <c r="BDC53" s="11"/>
      <c r="BDD53" s="11"/>
      <c r="BDE53" s="11"/>
      <c r="BDF53" s="11"/>
      <c r="BDG53" s="11"/>
      <c r="BDH53" s="11"/>
      <c r="BDI53" s="11"/>
      <c r="BDJ53" s="11"/>
      <c r="BDK53" s="11"/>
      <c r="BDL53" s="11"/>
      <c r="BDM53" s="11"/>
      <c r="BDN53" s="11"/>
      <c r="BDO53" s="11"/>
      <c r="BDP53" s="11"/>
      <c r="BDQ53" s="11"/>
      <c r="BDR53" s="11"/>
      <c r="BDS53" s="11"/>
      <c r="BDT53" s="11"/>
      <c r="BDU53" s="11"/>
      <c r="BDV53" s="11"/>
      <c r="BDW53" s="11"/>
      <c r="BDX53" s="11"/>
      <c r="BDY53" s="11"/>
      <c r="BDZ53" s="11"/>
      <c r="BEA53" s="11"/>
      <c r="BEB53" s="11"/>
      <c r="BEC53" s="11"/>
      <c r="BED53" s="11"/>
      <c r="BEE53" s="11"/>
      <c r="BEF53" s="11"/>
      <c r="BEG53" s="11"/>
      <c r="BEH53" s="11"/>
      <c r="BEI53" s="11"/>
      <c r="BEJ53" s="11"/>
      <c r="BEK53" s="11"/>
      <c r="BEL53" s="11"/>
      <c r="BEM53" s="11"/>
      <c r="BEN53" s="11"/>
      <c r="BEO53" s="11"/>
      <c r="BEP53" s="11"/>
      <c r="BEQ53" s="11"/>
      <c r="BER53" s="11"/>
      <c r="BES53" s="11"/>
      <c r="BET53" s="11"/>
      <c r="BEU53" s="11"/>
      <c r="BEV53" s="11"/>
      <c r="BEW53" s="11"/>
      <c r="BEX53" s="11"/>
      <c r="BEY53" s="11"/>
      <c r="BEZ53" s="11"/>
      <c r="BFA53" s="11"/>
      <c r="BFB53" s="11"/>
      <c r="BFC53" s="11"/>
      <c r="BFD53" s="11"/>
      <c r="BFE53" s="11"/>
      <c r="BFF53" s="11"/>
      <c r="BFG53" s="11"/>
      <c r="BFH53" s="11"/>
      <c r="BFI53" s="11"/>
      <c r="BFJ53" s="11"/>
      <c r="BFK53" s="11"/>
      <c r="BFL53" s="11"/>
      <c r="BFM53" s="11"/>
      <c r="BFN53" s="11"/>
      <c r="BFO53" s="11"/>
      <c r="BFP53" s="11"/>
      <c r="BFQ53" s="11"/>
      <c r="BFR53" s="11"/>
      <c r="BFS53" s="11"/>
      <c r="BFT53" s="11"/>
      <c r="BFU53" s="11"/>
      <c r="BFV53" s="11"/>
      <c r="BFW53" s="11"/>
      <c r="BFX53" s="11"/>
      <c r="BFY53" s="11"/>
      <c r="BFZ53" s="11"/>
      <c r="BGA53" s="11"/>
      <c r="BGB53" s="11"/>
      <c r="BGC53" s="11"/>
      <c r="BGD53" s="11"/>
      <c r="BGE53" s="11"/>
      <c r="BGF53" s="11"/>
      <c r="BGG53" s="11"/>
      <c r="BGH53" s="11"/>
      <c r="BGI53" s="11"/>
      <c r="BGJ53" s="11"/>
      <c r="BGK53" s="11"/>
      <c r="BGL53" s="11"/>
      <c r="BGM53" s="11"/>
      <c r="BGN53" s="11"/>
      <c r="BGO53" s="11"/>
      <c r="BGP53" s="11"/>
      <c r="BGQ53" s="11"/>
      <c r="BGR53" s="11"/>
      <c r="BGS53" s="11"/>
      <c r="BGT53" s="11"/>
      <c r="BGU53" s="11"/>
      <c r="BGV53" s="11"/>
      <c r="BGW53" s="11"/>
      <c r="BGX53" s="11"/>
      <c r="BGY53" s="11"/>
      <c r="BGZ53" s="11"/>
      <c r="BHA53" s="11"/>
      <c r="BHB53" s="11"/>
      <c r="BHC53" s="11"/>
      <c r="BHD53" s="11"/>
      <c r="BHE53" s="11"/>
      <c r="BHF53" s="11"/>
      <c r="BHG53" s="11"/>
      <c r="BHH53" s="11"/>
      <c r="BHI53" s="11"/>
      <c r="BHJ53" s="11"/>
      <c r="BHK53" s="11"/>
      <c r="BHL53" s="11"/>
      <c r="BHM53" s="11"/>
      <c r="BHN53" s="11"/>
      <c r="BHO53" s="11"/>
      <c r="BHP53" s="11"/>
      <c r="BHQ53" s="11"/>
      <c r="BHR53" s="11"/>
      <c r="BHS53" s="11"/>
      <c r="BHT53" s="11"/>
      <c r="BHU53" s="11"/>
      <c r="BHV53" s="11"/>
      <c r="BHW53" s="11"/>
      <c r="BHX53" s="11"/>
      <c r="BHY53" s="11"/>
      <c r="BHZ53" s="11"/>
      <c r="BIA53" s="11"/>
      <c r="BIB53" s="11"/>
      <c r="BIC53" s="11"/>
      <c r="BID53" s="11"/>
      <c r="BIE53" s="11"/>
      <c r="BIF53" s="11"/>
      <c r="BIG53" s="11"/>
      <c r="BIH53" s="11"/>
      <c r="BII53" s="11"/>
      <c r="BIJ53" s="11"/>
      <c r="BIK53" s="11"/>
      <c r="BIL53" s="11"/>
      <c r="BIM53" s="11"/>
      <c r="BIN53" s="11"/>
      <c r="BIO53" s="11"/>
      <c r="BIP53" s="11"/>
      <c r="BIQ53" s="11"/>
      <c r="BIR53" s="11"/>
      <c r="BIS53" s="11"/>
      <c r="BIT53" s="11"/>
      <c r="BIU53" s="11"/>
      <c r="BIV53" s="11"/>
      <c r="BIW53" s="11"/>
      <c r="BIX53" s="11"/>
      <c r="BIY53" s="11"/>
      <c r="BIZ53" s="11"/>
      <c r="BJA53" s="11"/>
      <c r="BJB53" s="11"/>
      <c r="BJC53" s="11"/>
      <c r="BJD53" s="11"/>
      <c r="BJE53" s="11"/>
      <c r="BJF53" s="11"/>
      <c r="BJG53" s="11"/>
      <c r="BJH53" s="11"/>
      <c r="BJI53" s="11"/>
      <c r="BJJ53" s="11"/>
      <c r="BJK53" s="11"/>
      <c r="BJL53" s="11"/>
      <c r="BJM53" s="11"/>
      <c r="BJN53" s="11"/>
      <c r="BJO53" s="11"/>
      <c r="BJP53" s="11"/>
      <c r="BJQ53" s="11"/>
      <c r="BJR53" s="11"/>
      <c r="BJS53" s="11"/>
      <c r="BJT53" s="11"/>
      <c r="BJU53" s="11"/>
      <c r="BJV53" s="11"/>
      <c r="BJW53" s="11"/>
      <c r="BJX53" s="11"/>
      <c r="BJY53" s="11"/>
      <c r="BJZ53" s="11"/>
      <c r="BKA53" s="11"/>
      <c r="BKB53" s="11"/>
      <c r="BKC53" s="11"/>
      <c r="BKD53" s="11"/>
      <c r="BKE53" s="11"/>
      <c r="BKF53" s="11"/>
      <c r="BKG53" s="11"/>
      <c r="BKH53" s="11"/>
      <c r="BKI53" s="11"/>
      <c r="BKJ53" s="11"/>
      <c r="BKK53" s="11"/>
      <c r="BKL53" s="11"/>
      <c r="BKM53" s="11"/>
      <c r="BKN53" s="11"/>
      <c r="BKO53" s="11"/>
      <c r="BKP53" s="11"/>
      <c r="BKQ53" s="11"/>
      <c r="BKR53" s="11"/>
      <c r="BKS53" s="11"/>
      <c r="BKT53" s="11"/>
      <c r="BKU53" s="11"/>
      <c r="BKV53" s="11"/>
      <c r="BKW53" s="11"/>
      <c r="BKX53" s="11"/>
      <c r="BKY53" s="11"/>
      <c r="BKZ53" s="11"/>
      <c r="BLA53" s="11"/>
      <c r="BLB53" s="11"/>
      <c r="BLC53" s="11"/>
      <c r="BLD53" s="11"/>
      <c r="BLE53" s="11"/>
      <c r="BLF53" s="11"/>
      <c r="BLG53" s="11"/>
      <c r="BLH53" s="11"/>
      <c r="BLI53" s="11"/>
      <c r="BLJ53" s="11"/>
      <c r="BLK53" s="11"/>
      <c r="BLL53" s="11"/>
      <c r="BLM53" s="11"/>
      <c r="BLN53" s="11"/>
      <c r="BLO53" s="11"/>
      <c r="BLP53" s="11"/>
      <c r="BLQ53" s="11"/>
      <c r="BLR53" s="11"/>
      <c r="BLS53" s="11"/>
      <c r="BLT53" s="11"/>
      <c r="BLU53" s="11"/>
      <c r="BLV53" s="11"/>
      <c r="BLW53" s="11"/>
      <c r="BLX53" s="11"/>
      <c r="BLY53" s="11"/>
      <c r="BLZ53" s="11"/>
      <c r="BMA53" s="11"/>
      <c r="BMB53" s="11"/>
      <c r="BMC53" s="11"/>
      <c r="BMD53" s="11"/>
      <c r="BME53" s="11"/>
      <c r="BMF53" s="11"/>
      <c r="BMG53" s="11"/>
      <c r="BMH53" s="11"/>
      <c r="BMI53" s="11"/>
      <c r="BMJ53" s="11"/>
      <c r="BMK53" s="11"/>
      <c r="BML53" s="11"/>
      <c r="BMM53" s="11"/>
      <c r="BMN53" s="11"/>
      <c r="BMO53" s="11"/>
      <c r="BMP53" s="11"/>
      <c r="BMQ53" s="11"/>
      <c r="BMR53" s="11"/>
      <c r="BMS53" s="11"/>
      <c r="BMT53" s="11"/>
      <c r="BMU53" s="11"/>
      <c r="BMV53" s="11"/>
      <c r="BMW53" s="11"/>
      <c r="BMX53" s="11"/>
      <c r="BMY53" s="11"/>
      <c r="BMZ53" s="11"/>
      <c r="BNA53" s="11"/>
      <c r="BNB53" s="11"/>
      <c r="BNC53" s="11"/>
      <c r="BND53" s="11"/>
      <c r="BNE53" s="11"/>
      <c r="BNF53" s="11"/>
      <c r="BNG53" s="11"/>
      <c r="BNH53" s="11"/>
      <c r="BNI53" s="11"/>
      <c r="BNJ53" s="11"/>
      <c r="BNK53" s="11"/>
      <c r="BNL53" s="11"/>
      <c r="BNM53" s="11"/>
      <c r="BNN53" s="11"/>
      <c r="BNO53" s="11"/>
      <c r="BNP53" s="11"/>
      <c r="BNQ53" s="11"/>
      <c r="BNR53" s="11"/>
      <c r="BNS53" s="11"/>
      <c r="BNT53" s="11"/>
      <c r="BNU53" s="11"/>
      <c r="BNV53" s="11"/>
      <c r="BNW53" s="11"/>
      <c r="BNX53" s="11"/>
      <c r="BNY53" s="11"/>
      <c r="BNZ53" s="11"/>
      <c r="BOA53" s="11"/>
      <c r="BOB53" s="11"/>
      <c r="BOC53" s="11"/>
      <c r="BOD53" s="11"/>
      <c r="BOE53" s="11"/>
      <c r="BOF53" s="11"/>
      <c r="BOG53" s="11"/>
      <c r="BOH53" s="11"/>
      <c r="BOI53" s="11"/>
      <c r="BOJ53" s="11"/>
      <c r="BOK53" s="11"/>
      <c r="BOL53" s="11"/>
      <c r="BOM53" s="11"/>
      <c r="BON53" s="11"/>
      <c r="BOO53" s="11"/>
      <c r="BOP53" s="11"/>
      <c r="BOQ53" s="11"/>
      <c r="BOR53" s="11"/>
      <c r="BOS53" s="11"/>
      <c r="BOT53" s="11"/>
      <c r="BOU53" s="11"/>
      <c r="BOV53" s="11"/>
      <c r="BOW53" s="11"/>
      <c r="BOX53" s="11"/>
      <c r="BOY53" s="11"/>
      <c r="BOZ53" s="11"/>
      <c r="BPA53" s="11"/>
      <c r="BPB53" s="11"/>
      <c r="BPC53" s="11"/>
      <c r="BPD53" s="11"/>
      <c r="BPE53" s="11"/>
      <c r="BPF53" s="11"/>
      <c r="BPG53" s="11"/>
      <c r="BPH53" s="11"/>
      <c r="BPI53" s="11"/>
      <c r="BPJ53" s="11"/>
      <c r="BPK53" s="11"/>
      <c r="BPL53" s="11"/>
      <c r="BPM53" s="11"/>
      <c r="BPN53" s="11"/>
      <c r="BPO53" s="11"/>
      <c r="BPP53" s="11"/>
      <c r="BPQ53" s="11"/>
      <c r="BPR53" s="11"/>
      <c r="BPS53" s="11"/>
      <c r="BPT53" s="11"/>
      <c r="BPU53" s="11"/>
      <c r="BPV53" s="11"/>
      <c r="BPW53" s="11"/>
      <c r="BPX53" s="11"/>
      <c r="BPY53" s="11"/>
      <c r="BPZ53" s="11"/>
      <c r="BQA53" s="11"/>
      <c r="BQB53" s="11"/>
      <c r="BQC53" s="11"/>
      <c r="BQD53" s="11"/>
      <c r="BQE53" s="11"/>
      <c r="BQF53" s="11"/>
      <c r="BQG53" s="11"/>
      <c r="BQH53" s="11"/>
      <c r="BQI53" s="11"/>
      <c r="BQJ53" s="11"/>
      <c r="BQK53" s="11"/>
      <c r="BQL53" s="11"/>
      <c r="BQM53" s="11"/>
      <c r="BQN53" s="11"/>
      <c r="BQO53" s="11"/>
      <c r="BQP53" s="11"/>
      <c r="BQQ53" s="11"/>
      <c r="BQR53" s="11"/>
      <c r="BQS53" s="11"/>
      <c r="BQT53" s="11"/>
      <c r="BQU53" s="11"/>
      <c r="BQV53" s="11"/>
      <c r="BQW53" s="11"/>
      <c r="BQX53" s="11"/>
      <c r="BQY53" s="11"/>
      <c r="BQZ53" s="11"/>
      <c r="BRA53" s="11"/>
      <c r="BRB53" s="11"/>
      <c r="BRC53" s="11"/>
      <c r="BRD53" s="11"/>
      <c r="BRE53" s="11"/>
      <c r="BRF53" s="11"/>
      <c r="BRG53" s="11"/>
      <c r="BRH53" s="11"/>
      <c r="BRI53" s="11"/>
      <c r="BRJ53" s="11"/>
      <c r="BRK53" s="11"/>
      <c r="BRL53" s="11"/>
      <c r="BRM53" s="11"/>
      <c r="BRN53" s="11"/>
      <c r="BRO53" s="11"/>
      <c r="BRP53" s="11"/>
      <c r="BRQ53" s="11"/>
      <c r="BRR53" s="11"/>
      <c r="BRS53" s="11"/>
      <c r="BRT53" s="11"/>
      <c r="BRU53" s="11"/>
      <c r="BRV53" s="11"/>
      <c r="BRW53" s="11"/>
      <c r="BRX53" s="11"/>
      <c r="BRY53" s="11"/>
      <c r="BRZ53" s="11"/>
      <c r="BSA53" s="11"/>
      <c r="BSB53" s="11"/>
      <c r="BSC53" s="11"/>
      <c r="BSD53" s="11"/>
      <c r="BSE53" s="11"/>
      <c r="BSF53" s="11"/>
      <c r="BSG53" s="11"/>
      <c r="BSH53" s="11"/>
      <c r="BSI53" s="11"/>
      <c r="BSJ53" s="11"/>
      <c r="BSK53" s="11"/>
      <c r="BSL53" s="11"/>
      <c r="BSM53" s="11"/>
      <c r="BSN53" s="11"/>
      <c r="BSO53" s="11"/>
      <c r="BSP53" s="11"/>
      <c r="BSQ53" s="11"/>
      <c r="BSR53" s="11"/>
      <c r="BSS53" s="11"/>
      <c r="BST53" s="11"/>
      <c r="BSU53" s="11"/>
      <c r="BSV53" s="11"/>
      <c r="BSW53" s="11"/>
      <c r="BSX53" s="11"/>
      <c r="BSY53" s="11"/>
      <c r="BSZ53" s="11"/>
      <c r="BTA53" s="11"/>
      <c r="BTB53" s="11"/>
      <c r="BTC53" s="11"/>
      <c r="BTD53" s="11"/>
      <c r="BTE53" s="11"/>
      <c r="BTF53" s="11"/>
      <c r="BTG53" s="11"/>
      <c r="BTH53" s="11"/>
      <c r="BTI53" s="11"/>
      <c r="BTJ53" s="11"/>
      <c r="BTK53" s="11"/>
      <c r="BTL53" s="11"/>
      <c r="BTM53" s="11"/>
      <c r="BTN53" s="11"/>
      <c r="BTO53" s="11"/>
      <c r="BTP53" s="11"/>
      <c r="BTQ53" s="11"/>
      <c r="BTR53" s="11"/>
      <c r="BTS53" s="11"/>
      <c r="BTT53" s="11"/>
      <c r="BTU53" s="11"/>
      <c r="BTV53" s="11"/>
      <c r="BTW53" s="11"/>
      <c r="BTX53" s="11"/>
      <c r="BTY53" s="11"/>
      <c r="BTZ53" s="11"/>
      <c r="BUA53" s="11"/>
      <c r="BUB53" s="11"/>
      <c r="BUC53" s="11"/>
      <c r="BUD53" s="11"/>
      <c r="BUE53" s="11"/>
      <c r="BUF53" s="11"/>
      <c r="BUG53" s="11"/>
      <c r="BUH53" s="11"/>
      <c r="BUI53" s="11"/>
      <c r="BUJ53" s="11"/>
      <c r="BUK53" s="11"/>
      <c r="BUL53" s="11"/>
      <c r="BUM53" s="11"/>
      <c r="BUN53" s="11"/>
      <c r="BUO53" s="11"/>
      <c r="BUP53" s="11"/>
      <c r="BUQ53" s="11"/>
      <c r="BUR53" s="11"/>
      <c r="BUS53" s="11"/>
      <c r="BUT53" s="11"/>
      <c r="BUU53" s="11"/>
      <c r="BUV53" s="11"/>
      <c r="BUW53" s="11"/>
      <c r="BUX53" s="11"/>
      <c r="BUY53" s="11"/>
      <c r="BUZ53" s="11"/>
      <c r="BVA53" s="11"/>
      <c r="BVB53" s="11"/>
      <c r="BVC53" s="11"/>
      <c r="BVD53" s="11"/>
      <c r="BVE53" s="11"/>
      <c r="BVF53" s="11"/>
      <c r="BVG53" s="11"/>
      <c r="BVH53" s="11"/>
      <c r="BVI53" s="11"/>
      <c r="BVJ53" s="11"/>
      <c r="BVK53" s="11"/>
      <c r="BVL53" s="11"/>
      <c r="BVM53" s="11"/>
      <c r="BVN53" s="11"/>
      <c r="BVO53" s="11"/>
      <c r="BVP53" s="11"/>
      <c r="BVQ53" s="11"/>
      <c r="BVR53" s="11"/>
      <c r="BVS53" s="11"/>
      <c r="BVT53" s="11"/>
      <c r="BVU53" s="11"/>
      <c r="BVV53" s="11"/>
      <c r="BVW53" s="11"/>
      <c r="BVX53" s="11"/>
      <c r="BVY53" s="11"/>
      <c r="BVZ53" s="11"/>
      <c r="BWA53" s="11"/>
      <c r="BWB53" s="11"/>
      <c r="BWC53" s="11"/>
      <c r="BWD53" s="11"/>
      <c r="BWE53" s="11"/>
      <c r="BWF53" s="11"/>
      <c r="BWG53" s="11"/>
      <c r="BWH53" s="11"/>
      <c r="BWI53" s="11"/>
      <c r="BWJ53" s="11"/>
      <c r="BWK53" s="11"/>
      <c r="BWL53" s="11"/>
      <c r="BWM53" s="11"/>
      <c r="BWN53" s="11"/>
      <c r="BWO53" s="11"/>
      <c r="BWP53" s="11"/>
      <c r="BWQ53" s="11"/>
      <c r="BWR53" s="11"/>
      <c r="BWS53" s="11"/>
      <c r="BWT53" s="11"/>
      <c r="BWU53" s="11"/>
      <c r="BWV53" s="11"/>
      <c r="BWW53" s="11"/>
      <c r="BWX53" s="11"/>
      <c r="BWY53" s="11"/>
      <c r="BWZ53" s="11"/>
      <c r="BXA53" s="11"/>
      <c r="BXB53" s="11"/>
      <c r="BXC53" s="11"/>
      <c r="BXD53" s="11"/>
      <c r="BXE53" s="11"/>
      <c r="BXF53" s="11"/>
      <c r="BXG53" s="11"/>
      <c r="BXH53" s="11"/>
      <c r="BXI53" s="11"/>
      <c r="BXJ53" s="11"/>
      <c r="BXK53" s="11"/>
      <c r="BXL53" s="11"/>
      <c r="BXM53" s="11"/>
      <c r="BXN53" s="11"/>
      <c r="BXO53" s="11"/>
      <c r="BXP53" s="11"/>
      <c r="BXQ53" s="11"/>
      <c r="BXR53" s="11"/>
      <c r="BXS53" s="11"/>
      <c r="BXT53" s="11"/>
      <c r="BXU53" s="11"/>
      <c r="BXV53" s="11"/>
      <c r="BXW53" s="11"/>
      <c r="BXX53" s="11"/>
      <c r="BXY53" s="11"/>
      <c r="BXZ53" s="11"/>
      <c r="BYA53" s="11"/>
      <c r="BYB53" s="11"/>
      <c r="BYC53" s="11"/>
      <c r="BYD53" s="11"/>
      <c r="BYE53" s="11"/>
      <c r="BYF53" s="11"/>
      <c r="BYG53" s="11"/>
      <c r="BYH53" s="11"/>
      <c r="BYI53" s="11"/>
      <c r="BYJ53" s="11"/>
      <c r="BYK53" s="11"/>
      <c r="BYL53" s="11"/>
      <c r="BYM53" s="11"/>
      <c r="BYN53" s="11"/>
      <c r="BYO53" s="11"/>
      <c r="BYP53" s="11"/>
      <c r="BYQ53" s="11"/>
      <c r="BYR53" s="11"/>
      <c r="BYS53" s="11"/>
      <c r="BYT53" s="11"/>
      <c r="BYU53" s="11"/>
      <c r="BYV53" s="11"/>
      <c r="BYW53" s="11"/>
      <c r="BYX53" s="11"/>
      <c r="BYY53" s="11"/>
      <c r="BYZ53" s="11"/>
      <c r="BZA53" s="11"/>
      <c r="BZB53" s="11"/>
      <c r="BZC53" s="11"/>
      <c r="BZD53" s="11"/>
      <c r="BZE53" s="11"/>
      <c r="BZF53" s="11"/>
      <c r="BZG53" s="11"/>
      <c r="BZH53" s="11"/>
      <c r="BZI53" s="11"/>
      <c r="BZJ53" s="11"/>
      <c r="BZK53" s="11"/>
      <c r="BZL53" s="11"/>
      <c r="BZM53" s="11"/>
      <c r="BZN53" s="11"/>
      <c r="BZO53" s="11"/>
      <c r="BZP53" s="11"/>
      <c r="BZQ53" s="11"/>
      <c r="BZR53" s="11"/>
      <c r="BZS53" s="11"/>
      <c r="BZT53" s="11"/>
      <c r="BZU53" s="11"/>
      <c r="BZV53" s="11"/>
      <c r="BZW53" s="11"/>
      <c r="BZX53" s="11"/>
      <c r="BZY53" s="11"/>
      <c r="BZZ53" s="11"/>
      <c r="CAA53" s="11"/>
      <c r="CAB53" s="11"/>
      <c r="CAC53" s="11"/>
      <c r="CAD53" s="11"/>
      <c r="CAE53" s="11"/>
      <c r="CAF53" s="11"/>
      <c r="CAG53" s="11"/>
      <c r="CAH53" s="11"/>
      <c r="CAI53" s="11"/>
      <c r="CAJ53" s="11"/>
      <c r="CAK53" s="11"/>
      <c r="CAL53" s="11"/>
      <c r="CAM53" s="11"/>
      <c r="CAN53" s="11"/>
      <c r="CAO53" s="11"/>
      <c r="CAP53" s="11"/>
      <c r="CAQ53" s="11"/>
      <c r="CAR53" s="11"/>
      <c r="CAS53" s="11"/>
      <c r="CAT53" s="11"/>
      <c r="CAU53" s="11"/>
      <c r="CAV53" s="11"/>
      <c r="CAW53" s="11"/>
      <c r="CAX53" s="11"/>
      <c r="CAY53" s="11"/>
      <c r="CAZ53" s="11"/>
      <c r="CBA53" s="11"/>
      <c r="CBB53" s="11"/>
      <c r="CBC53" s="11"/>
      <c r="CBD53" s="11"/>
      <c r="CBE53" s="11"/>
      <c r="CBF53" s="11"/>
      <c r="CBG53" s="11"/>
      <c r="CBH53" s="11"/>
      <c r="CBI53" s="11"/>
      <c r="CBJ53" s="11"/>
      <c r="CBK53" s="11"/>
      <c r="CBL53" s="11"/>
      <c r="CBM53" s="11"/>
      <c r="CBN53" s="11"/>
      <c r="CBO53" s="11"/>
      <c r="CBP53" s="11"/>
      <c r="CBQ53" s="11"/>
      <c r="CBR53" s="11"/>
      <c r="CBS53" s="11"/>
      <c r="CBT53" s="11"/>
      <c r="CBU53" s="11"/>
      <c r="CBV53" s="11"/>
      <c r="CBW53" s="11"/>
      <c r="CBX53" s="11"/>
      <c r="CBY53" s="11"/>
      <c r="CBZ53" s="11"/>
      <c r="CCA53" s="11"/>
      <c r="CCB53" s="11"/>
      <c r="CCC53" s="11"/>
      <c r="CCD53" s="11"/>
      <c r="CCE53" s="11"/>
      <c r="CCF53" s="11"/>
      <c r="CCG53" s="11"/>
      <c r="CCH53" s="11"/>
      <c r="CCI53" s="11"/>
      <c r="CCJ53" s="11"/>
      <c r="CCK53" s="11"/>
      <c r="CCL53" s="11"/>
      <c r="CCM53" s="11"/>
      <c r="CCN53" s="11"/>
      <c r="CCO53" s="11"/>
      <c r="CCP53" s="11"/>
      <c r="CCQ53" s="11"/>
      <c r="CCR53" s="11"/>
      <c r="CCS53" s="11"/>
      <c r="CCT53" s="11"/>
      <c r="CCU53" s="11"/>
      <c r="CCV53" s="11"/>
      <c r="CCW53" s="11"/>
      <c r="CCX53" s="11"/>
      <c r="CCY53" s="11"/>
      <c r="CCZ53" s="11"/>
      <c r="CDA53" s="11"/>
      <c r="CDB53" s="11"/>
      <c r="CDC53" s="11"/>
      <c r="CDD53" s="11"/>
      <c r="CDE53" s="11"/>
      <c r="CDF53" s="11"/>
      <c r="CDG53" s="11"/>
      <c r="CDH53" s="11"/>
      <c r="CDI53" s="11"/>
      <c r="CDJ53" s="11"/>
      <c r="CDK53" s="11"/>
      <c r="CDL53" s="11"/>
      <c r="CDM53" s="11"/>
      <c r="CDN53" s="11"/>
      <c r="CDO53" s="11"/>
      <c r="CDP53" s="11"/>
      <c r="CDQ53" s="11"/>
      <c r="CDR53" s="11"/>
      <c r="CDS53" s="11"/>
      <c r="CDT53" s="11"/>
      <c r="CDU53" s="11"/>
      <c r="CDV53" s="11"/>
      <c r="CDW53" s="11"/>
      <c r="CDX53" s="11"/>
      <c r="CDY53" s="11"/>
      <c r="CDZ53" s="11"/>
      <c r="CEA53" s="11"/>
      <c r="CEB53" s="11"/>
      <c r="CEC53" s="11"/>
      <c r="CED53" s="11"/>
      <c r="CEE53" s="11"/>
      <c r="CEF53" s="11"/>
      <c r="CEG53" s="11"/>
      <c r="CEH53" s="11"/>
      <c r="CEI53" s="11"/>
      <c r="CEJ53" s="11"/>
      <c r="CEK53" s="11"/>
      <c r="CEL53" s="11"/>
      <c r="CEM53" s="11"/>
      <c r="CEN53" s="11"/>
      <c r="CEO53" s="11"/>
      <c r="CEP53" s="11"/>
      <c r="CEQ53" s="11"/>
      <c r="CER53" s="11"/>
      <c r="CES53" s="11"/>
      <c r="CET53" s="11"/>
      <c r="CEU53" s="11"/>
      <c r="CEV53" s="11"/>
      <c r="CEW53" s="11"/>
      <c r="CEX53" s="11"/>
      <c r="CEY53" s="11"/>
      <c r="CEZ53" s="11"/>
      <c r="CFA53" s="11"/>
      <c r="CFB53" s="11"/>
      <c r="CFC53" s="11"/>
      <c r="CFD53" s="11"/>
      <c r="CFE53" s="11"/>
      <c r="CFF53" s="11"/>
      <c r="CFG53" s="11"/>
      <c r="CFH53" s="11"/>
      <c r="CFI53" s="11"/>
      <c r="CFJ53" s="11"/>
      <c r="CFK53" s="11"/>
      <c r="CFL53" s="11"/>
      <c r="CFM53" s="11"/>
      <c r="CFN53" s="11"/>
      <c r="CFO53" s="11"/>
      <c r="CFP53" s="11"/>
      <c r="CFQ53" s="11"/>
      <c r="CFR53" s="11"/>
      <c r="CFS53" s="11"/>
      <c r="CFT53" s="11"/>
      <c r="CFU53" s="11"/>
      <c r="CFV53" s="11"/>
      <c r="CFW53" s="11"/>
      <c r="CFX53" s="11"/>
      <c r="CFY53" s="11"/>
      <c r="CFZ53" s="11"/>
      <c r="CGA53" s="11"/>
      <c r="CGB53" s="11"/>
      <c r="CGC53" s="11"/>
      <c r="CGD53" s="11"/>
      <c r="CGE53" s="11"/>
      <c r="CGF53" s="11"/>
      <c r="CGG53" s="11"/>
      <c r="CGH53" s="11"/>
      <c r="CGI53" s="11"/>
      <c r="CGJ53" s="11"/>
      <c r="CGK53" s="11"/>
      <c r="CGL53" s="11"/>
      <c r="CGM53" s="11"/>
      <c r="CGN53" s="11"/>
      <c r="CGO53" s="11"/>
      <c r="CGP53" s="11"/>
      <c r="CGQ53" s="11"/>
      <c r="CGR53" s="11"/>
      <c r="CGS53" s="11"/>
      <c r="CGT53" s="11"/>
      <c r="CGU53" s="11"/>
      <c r="CGV53" s="11"/>
      <c r="CGW53" s="11"/>
      <c r="CGX53" s="11"/>
      <c r="CGY53" s="11"/>
      <c r="CGZ53" s="11"/>
      <c r="CHA53" s="11"/>
      <c r="CHB53" s="11"/>
      <c r="CHC53" s="11"/>
      <c r="CHD53" s="11"/>
      <c r="CHE53" s="11"/>
      <c r="CHF53" s="11"/>
      <c r="CHG53" s="11"/>
      <c r="CHH53" s="11"/>
      <c r="CHI53" s="11"/>
      <c r="CHJ53" s="11"/>
      <c r="CHK53" s="11"/>
      <c r="CHL53" s="11"/>
      <c r="CHM53" s="11"/>
      <c r="CHN53" s="11"/>
      <c r="CHO53" s="11"/>
      <c r="CHP53" s="11"/>
      <c r="CHQ53" s="11"/>
      <c r="CHR53" s="11"/>
      <c r="CHS53" s="11"/>
      <c r="CHT53" s="11"/>
      <c r="CHU53" s="11"/>
      <c r="CHV53" s="11"/>
      <c r="CHW53" s="11"/>
      <c r="CHX53" s="11"/>
      <c r="CHY53" s="11"/>
      <c r="CHZ53" s="11"/>
      <c r="CIA53" s="11"/>
      <c r="CIB53" s="11"/>
      <c r="CIC53" s="11"/>
      <c r="CID53" s="11"/>
      <c r="CIE53" s="11"/>
      <c r="CIF53" s="11"/>
      <c r="CIG53" s="11"/>
      <c r="CIH53" s="11"/>
      <c r="CII53" s="11"/>
      <c r="CIJ53" s="11"/>
      <c r="CIK53" s="11"/>
      <c r="CIL53" s="11"/>
      <c r="CIM53" s="11"/>
      <c r="CIN53" s="11"/>
      <c r="CIO53" s="11"/>
      <c r="CIP53" s="11"/>
      <c r="CIQ53" s="11"/>
      <c r="CIR53" s="11"/>
      <c r="CIS53" s="11"/>
      <c r="CIT53" s="11"/>
      <c r="CIU53" s="11"/>
      <c r="CIV53" s="11"/>
      <c r="CIW53" s="11"/>
      <c r="CIX53" s="11"/>
      <c r="CIY53" s="11"/>
      <c r="CIZ53" s="11"/>
      <c r="CJA53" s="11"/>
      <c r="CJB53" s="11"/>
      <c r="CJC53" s="11"/>
      <c r="CJD53" s="11"/>
      <c r="CJE53" s="11"/>
      <c r="CJF53" s="11"/>
      <c r="CJG53" s="11"/>
      <c r="CJH53" s="11"/>
      <c r="CJI53" s="11"/>
      <c r="CJJ53" s="11"/>
      <c r="CJK53" s="11"/>
      <c r="CJL53" s="11"/>
      <c r="CJM53" s="11"/>
      <c r="CJN53" s="11"/>
      <c r="CJO53" s="11"/>
      <c r="CJP53" s="11"/>
      <c r="CJQ53" s="11"/>
      <c r="CJR53" s="11"/>
      <c r="CJS53" s="11"/>
      <c r="CJT53" s="11"/>
      <c r="CJU53" s="11"/>
      <c r="CJV53" s="11"/>
      <c r="CJW53" s="11"/>
      <c r="CJX53" s="11"/>
      <c r="CJY53" s="11"/>
      <c r="CJZ53" s="11"/>
      <c r="CKA53" s="11"/>
      <c r="CKB53" s="11"/>
      <c r="CKC53" s="11"/>
      <c r="CKD53" s="11"/>
      <c r="CKE53" s="11"/>
      <c r="CKF53" s="11"/>
      <c r="CKG53" s="11"/>
      <c r="CKH53" s="11"/>
      <c r="CKI53" s="11"/>
      <c r="CKJ53" s="11"/>
      <c r="CKK53" s="11"/>
      <c r="CKL53" s="11"/>
      <c r="CKM53" s="11"/>
      <c r="CKN53" s="11"/>
      <c r="CKO53" s="11"/>
      <c r="CKP53" s="11"/>
      <c r="CKQ53" s="11"/>
      <c r="CKR53" s="11"/>
      <c r="CKS53" s="11"/>
      <c r="CKT53" s="11"/>
      <c r="CKU53" s="11"/>
      <c r="CKV53" s="11"/>
      <c r="CKW53" s="11"/>
      <c r="CKX53" s="11"/>
      <c r="CKY53" s="11"/>
      <c r="CKZ53" s="11"/>
      <c r="CLA53" s="11"/>
      <c r="CLB53" s="11"/>
      <c r="CLC53" s="11"/>
      <c r="CLD53" s="11"/>
      <c r="CLE53" s="11"/>
      <c r="CLF53" s="11"/>
      <c r="CLG53" s="11"/>
      <c r="CLH53" s="11"/>
      <c r="CLI53" s="11"/>
      <c r="CLJ53" s="11"/>
      <c r="CLK53" s="11"/>
      <c r="CLL53" s="11"/>
      <c r="CLM53" s="11"/>
      <c r="CLN53" s="11"/>
      <c r="CLO53" s="11"/>
      <c r="CLP53" s="11"/>
      <c r="CLQ53" s="11"/>
      <c r="CLR53" s="11"/>
      <c r="CLS53" s="11"/>
      <c r="CLT53" s="11"/>
      <c r="CLU53" s="11"/>
      <c r="CLV53" s="11"/>
      <c r="CLW53" s="11"/>
      <c r="CLX53" s="11"/>
      <c r="CLY53" s="11"/>
      <c r="CLZ53" s="11"/>
      <c r="CMA53" s="11"/>
      <c r="CMB53" s="11"/>
      <c r="CMC53" s="11"/>
      <c r="CMD53" s="11"/>
      <c r="CME53" s="11"/>
      <c r="CMF53" s="11"/>
      <c r="CMG53" s="11"/>
      <c r="CMH53" s="11"/>
      <c r="CMI53" s="11"/>
      <c r="CMJ53" s="11"/>
      <c r="CMK53" s="11"/>
      <c r="CML53" s="11"/>
      <c r="CMM53" s="11"/>
      <c r="CMN53" s="11"/>
      <c r="CMO53" s="11"/>
      <c r="CMP53" s="11"/>
      <c r="CMQ53" s="11"/>
      <c r="CMR53" s="11"/>
      <c r="CMS53" s="11"/>
      <c r="CMT53" s="11"/>
      <c r="CMU53" s="11"/>
      <c r="CMV53" s="11"/>
      <c r="CMW53" s="11"/>
      <c r="CMX53" s="11"/>
      <c r="CMY53" s="11"/>
      <c r="CMZ53" s="11"/>
      <c r="CNA53" s="11"/>
      <c r="CNB53" s="11"/>
      <c r="CNC53" s="11"/>
      <c r="CND53" s="11"/>
      <c r="CNE53" s="11"/>
      <c r="CNF53" s="11"/>
      <c r="CNG53" s="11"/>
      <c r="CNH53" s="11"/>
      <c r="CNI53" s="11"/>
      <c r="CNJ53" s="11"/>
      <c r="CNK53" s="11"/>
      <c r="CNL53" s="11"/>
      <c r="CNM53" s="11"/>
      <c r="CNN53" s="11"/>
      <c r="CNO53" s="11"/>
      <c r="CNP53" s="11"/>
      <c r="CNQ53" s="11"/>
      <c r="CNR53" s="11"/>
      <c r="CNS53" s="11"/>
      <c r="CNT53" s="11"/>
      <c r="CNU53" s="11"/>
      <c r="CNV53" s="11"/>
      <c r="CNW53" s="11"/>
      <c r="CNX53" s="11"/>
      <c r="CNY53" s="11"/>
      <c r="CNZ53" s="11"/>
      <c r="COA53" s="11"/>
      <c r="COB53" s="11"/>
      <c r="COC53" s="11"/>
      <c r="COD53" s="11"/>
      <c r="COE53" s="11"/>
      <c r="COF53" s="11"/>
      <c r="COG53" s="11"/>
      <c r="COH53" s="11"/>
      <c r="COI53" s="11"/>
      <c r="COJ53" s="11"/>
      <c r="COK53" s="11"/>
      <c r="COL53" s="11"/>
      <c r="COM53" s="11"/>
      <c r="CON53" s="11"/>
      <c r="COO53" s="11"/>
      <c r="COP53" s="11"/>
      <c r="COQ53" s="11"/>
      <c r="COR53" s="11"/>
      <c r="COS53" s="11"/>
      <c r="COT53" s="11"/>
      <c r="COU53" s="11"/>
      <c r="COV53" s="11"/>
      <c r="COW53" s="11"/>
      <c r="COX53" s="11"/>
      <c r="COY53" s="11"/>
      <c r="COZ53" s="11"/>
      <c r="CPA53" s="11"/>
      <c r="CPB53" s="11"/>
      <c r="CPC53" s="11"/>
      <c r="CPD53" s="11"/>
      <c r="CPE53" s="11"/>
      <c r="CPF53" s="11"/>
      <c r="CPG53" s="11"/>
      <c r="CPH53" s="11"/>
      <c r="CPI53" s="11"/>
      <c r="CPJ53" s="11"/>
      <c r="CPK53" s="11"/>
      <c r="CPL53" s="11"/>
      <c r="CPM53" s="11"/>
      <c r="CPN53" s="11"/>
      <c r="CPO53" s="11"/>
      <c r="CPP53" s="11"/>
      <c r="CPQ53" s="11"/>
      <c r="CPR53" s="11"/>
      <c r="CPS53" s="11"/>
      <c r="CPT53" s="11"/>
      <c r="CPU53" s="11"/>
      <c r="CPV53" s="11"/>
      <c r="CPW53" s="11"/>
      <c r="CPX53" s="11"/>
      <c r="CPY53" s="11"/>
      <c r="CPZ53" s="11"/>
      <c r="CQA53" s="11"/>
      <c r="CQB53" s="11"/>
      <c r="CQC53" s="11"/>
      <c r="CQD53" s="11"/>
      <c r="CQE53" s="11"/>
      <c r="CQF53" s="11"/>
      <c r="CQG53" s="11"/>
      <c r="CQH53" s="11"/>
      <c r="CQI53" s="11"/>
      <c r="CQJ53" s="11"/>
      <c r="CQK53" s="11"/>
      <c r="CQL53" s="11"/>
      <c r="CQM53" s="11"/>
      <c r="CQN53" s="11"/>
      <c r="CQO53" s="11"/>
      <c r="CQP53" s="11"/>
      <c r="CQQ53" s="11"/>
      <c r="CQR53" s="11"/>
      <c r="CQS53" s="11"/>
      <c r="CQT53" s="11"/>
      <c r="CQU53" s="11"/>
      <c r="CQV53" s="11"/>
      <c r="CQW53" s="11"/>
      <c r="CQX53" s="11"/>
      <c r="CQY53" s="11"/>
      <c r="CQZ53" s="11"/>
      <c r="CRA53" s="11"/>
      <c r="CRB53" s="11"/>
      <c r="CRC53" s="11"/>
      <c r="CRD53" s="11"/>
      <c r="CRE53" s="11"/>
      <c r="CRF53" s="11"/>
      <c r="CRG53" s="11"/>
      <c r="CRH53" s="11"/>
      <c r="CRI53" s="11"/>
      <c r="CRJ53" s="11"/>
      <c r="CRK53" s="11"/>
      <c r="CRL53" s="11"/>
      <c r="CRM53" s="11"/>
      <c r="CRN53" s="11"/>
      <c r="CRO53" s="11"/>
      <c r="CRP53" s="11"/>
      <c r="CRQ53" s="11"/>
      <c r="CRR53" s="11"/>
      <c r="CRS53" s="11"/>
      <c r="CRT53" s="11"/>
      <c r="CRU53" s="11"/>
      <c r="CRV53" s="11"/>
      <c r="CRW53" s="11"/>
      <c r="CRX53" s="11"/>
      <c r="CRY53" s="11"/>
      <c r="CRZ53" s="11"/>
      <c r="CSA53" s="11"/>
      <c r="CSB53" s="11"/>
      <c r="CSC53" s="11"/>
      <c r="CSD53" s="11"/>
      <c r="CSE53" s="11"/>
      <c r="CSF53" s="11"/>
      <c r="CSG53" s="11"/>
      <c r="CSH53" s="11"/>
      <c r="CSI53" s="11"/>
      <c r="CSJ53" s="11"/>
      <c r="CSK53" s="11"/>
      <c r="CSL53" s="11"/>
      <c r="CSM53" s="11"/>
      <c r="CSN53" s="11"/>
      <c r="CSO53" s="11"/>
      <c r="CSP53" s="11"/>
      <c r="CSQ53" s="11"/>
      <c r="CSR53" s="11"/>
      <c r="CSS53" s="11"/>
      <c r="CST53" s="11"/>
      <c r="CSU53" s="11"/>
      <c r="CSV53" s="11"/>
      <c r="CSW53" s="11"/>
      <c r="CSX53" s="11"/>
      <c r="CSY53" s="11"/>
      <c r="CSZ53" s="11"/>
      <c r="CTA53" s="11"/>
      <c r="CTB53" s="11"/>
      <c r="CTC53" s="11"/>
      <c r="CTD53" s="11"/>
      <c r="CTE53" s="11"/>
      <c r="CTF53" s="11"/>
      <c r="CTG53" s="11"/>
      <c r="CTH53" s="11"/>
      <c r="CTI53" s="11"/>
      <c r="CTJ53" s="11"/>
      <c r="CTK53" s="11"/>
      <c r="CTL53" s="11"/>
      <c r="CTM53" s="11"/>
      <c r="CTN53" s="11"/>
      <c r="CTO53" s="11"/>
      <c r="CTP53" s="11"/>
      <c r="CTQ53" s="11"/>
      <c r="CTR53" s="11"/>
      <c r="CTS53" s="11"/>
      <c r="CTT53" s="11"/>
      <c r="CTU53" s="11"/>
      <c r="CTV53" s="11"/>
      <c r="CTW53" s="11"/>
      <c r="CTX53" s="11"/>
      <c r="CTY53" s="11"/>
      <c r="CTZ53" s="11"/>
      <c r="CUA53" s="11"/>
      <c r="CUB53" s="11"/>
      <c r="CUC53" s="11"/>
      <c r="CUD53" s="11"/>
      <c r="CUE53" s="11"/>
      <c r="CUF53" s="11"/>
      <c r="CUG53" s="11"/>
      <c r="CUH53" s="11"/>
      <c r="CUI53" s="11"/>
      <c r="CUJ53" s="11"/>
      <c r="CUK53" s="11"/>
      <c r="CUL53" s="11"/>
      <c r="CUM53" s="11"/>
      <c r="CUN53" s="11"/>
      <c r="CUO53" s="11"/>
      <c r="CUP53" s="11"/>
      <c r="CUQ53" s="11"/>
      <c r="CUR53" s="11"/>
      <c r="CUS53" s="11"/>
      <c r="CUT53" s="11"/>
      <c r="CUU53" s="11"/>
      <c r="CUV53" s="11"/>
      <c r="CUW53" s="11"/>
      <c r="CUX53" s="11"/>
      <c r="CUY53" s="11"/>
      <c r="CUZ53" s="11"/>
      <c r="CVA53" s="11"/>
      <c r="CVB53" s="11"/>
      <c r="CVC53" s="11"/>
      <c r="CVD53" s="11"/>
      <c r="CVE53" s="11"/>
      <c r="CVF53" s="11"/>
      <c r="CVG53" s="11"/>
      <c r="CVH53" s="11"/>
      <c r="CVI53" s="11"/>
      <c r="CVJ53" s="11"/>
      <c r="CVK53" s="11"/>
      <c r="CVL53" s="11"/>
      <c r="CVM53" s="11"/>
      <c r="CVN53" s="11"/>
      <c r="CVO53" s="11"/>
      <c r="CVP53" s="11"/>
      <c r="CVQ53" s="11"/>
      <c r="CVR53" s="11"/>
      <c r="CVS53" s="11"/>
      <c r="CVT53" s="11"/>
      <c r="CVU53" s="11"/>
      <c r="CVV53" s="11"/>
      <c r="CVW53" s="11"/>
      <c r="CVX53" s="11"/>
      <c r="CVY53" s="11"/>
      <c r="CVZ53" s="11"/>
      <c r="CWA53" s="11"/>
      <c r="CWB53" s="11"/>
      <c r="CWC53" s="11"/>
      <c r="CWD53" s="11"/>
      <c r="CWE53" s="11"/>
      <c r="CWF53" s="11"/>
      <c r="CWG53" s="11"/>
      <c r="CWH53" s="11"/>
      <c r="CWI53" s="11"/>
      <c r="CWJ53" s="11"/>
      <c r="CWK53" s="11"/>
      <c r="CWL53" s="11"/>
      <c r="CWM53" s="11"/>
      <c r="CWN53" s="11"/>
      <c r="CWO53" s="11"/>
      <c r="CWP53" s="11"/>
      <c r="CWQ53" s="11"/>
      <c r="CWR53" s="11"/>
      <c r="CWS53" s="11"/>
      <c r="CWT53" s="11"/>
      <c r="CWU53" s="11"/>
      <c r="CWV53" s="11"/>
      <c r="CWW53" s="11"/>
      <c r="CWX53" s="11"/>
      <c r="CWY53" s="11"/>
      <c r="CWZ53" s="11"/>
      <c r="CXA53" s="11"/>
      <c r="CXB53" s="11"/>
      <c r="CXC53" s="11"/>
      <c r="CXD53" s="11"/>
      <c r="CXE53" s="11"/>
      <c r="CXF53" s="11"/>
      <c r="CXG53" s="11"/>
      <c r="CXH53" s="11"/>
      <c r="CXI53" s="11"/>
      <c r="CXJ53" s="11"/>
      <c r="CXK53" s="11"/>
      <c r="CXL53" s="11"/>
      <c r="CXM53" s="11"/>
      <c r="CXN53" s="11"/>
      <c r="CXO53" s="11"/>
      <c r="CXP53" s="11"/>
      <c r="CXQ53" s="11"/>
      <c r="CXR53" s="11"/>
      <c r="CXS53" s="11"/>
      <c r="CXT53" s="11"/>
      <c r="CXU53" s="11"/>
      <c r="CXV53" s="11"/>
      <c r="CXW53" s="11"/>
      <c r="CXX53" s="11"/>
      <c r="CXY53" s="11"/>
      <c r="CXZ53" s="11"/>
      <c r="CYA53" s="11"/>
      <c r="CYB53" s="11"/>
      <c r="CYC53" s="11"/>
      <c r="CYD53" s="11"/>
      <c r="CYE53" s="11"/>
      <c r="CYF53" s="11"/>
      <c r="CYG53" s="11"/>
      <c r="CYH53" s="11"/>
      <c r="CYI53" s="11"/>
      <c r="CYJ53" s="11"/>
      <c r="CYK53" s="11"/>
      <c r="CYL53" s="11"/>
      <c r="CYM53" s="11"/>
      <c r="CYN53" s="11"/>
      <c r="CYO53" s="11"/>
      <c r="CYP53" s="11"/>
      <c r="CYQ53" s="11"/>
      <c r="CYR53" s="11"/>
      <c r="CYS53" s="11"/>
      <c r="CYT53" s="11"/>
      <c r="CYU53" s="11"/>
      <c r="CYV53" s="11"/>
      <c r="CYW53" s="11"/>
      <c r="CYX53" s="11"/>
      <c r="CYY53" s="11"/>
      <c r="CYZ53" s="11"/>
      <c r="CZA53" s="11"/>
      <c r="CZB53" s="11"/>
      <c r="CZC53" s="11"/>
      <c r="CZD53" s="11"/>
      <c r="CZE53" s="11"/>
      <c r="CZF53" s="11"/>
      <c r="CZG53" s="11"/>
      <c r="CZH53" s="11"/>
      <c r="CZI53" s="11"/>
      <c r="CZJ53" s="11"/>
      <c r="CZK53" s="11"/>
      <c r="CZL53" s="11"/>
      <c r="CZM53" s="11"/>
      <c r="CZN53" s="11"/>
      <c r="CZO53" s="11"/>
      <c r="CZP53" s="11"/>
      <c r="CZQ53" s="11"/>
      <c r="CZR53" s="11"/>
      <c r="CZS53" s="11"/>
      <c r="CZT53" s="11"/>
      <c r="CZU53" s="11"/>
      <c r="CZV53" s="11"/>
      <c r="CZW53" s="11"/>
      <c r="CZX53" s="11"/>
      <c r="CZY53" s="11"/>
      <c r="CZZ53" s="11"/>
      <c r="DAA53" s="11"/>
      <c r="DAB53" s="11"/>
      <c r="DAC53" s="11"/>
      <c r="DAD53" s="11"/>
      <c r="DAE53" s="11"/>
      <c r="DAF53" s="11"/>
      <c r="DAG53" s="11"/>
      <c r="DAH53" s="11"/>
      <c r="DAI53" s="11"/>
      <c r="DAJ53" s="11"/>
      <c r="DAK53" s="11"/>
      <c r="DAL53" s="11"/>
      <c r="DAM53" s="11"/>
      <c r="DAN53" s="11"/>
      <c r="DAO53" s="11"/>
      <c r="DAP53" s="11"/>
      <c r="DAQ53" s="11"/>
      <c r="DAR53" s="11"/>
      <c r="DAS53" s="11"/>
      <c r="DAT53" s="11"/>
      <c r="DAU53" s="11"/>
      <c r="DAV53" s="11"/>
      <c r="DAW53" s="11"/>
      <c r="DAX53" s="11"/>
      <c r="DAY53" s="11"/>
      <c r="DAZ53" s="11"/>
      <c r="DBA53" s="11"/>
      <c r="DBB53" s="11"/>
      <c r="DBC53" s="11"/>
      <c r="DBD53" s="11"/>
      <c r="DBE53" s="11"/>
      <c r="DBF53" s="11"/>
      <c r="DBG53" s="11"/>
      <c r="DBH53" s="11"/>
      <c r="DBI53" s="11"/>
      <c r="DBJ53" s="11"/>
      <c r="DBK53" s="11"/>
      <c r="DBL53" s="11"/>
      <c r="DBM53" s="11"/>
      <c r="DBN53" s="11"/>
      <c r="DBO53" s="11"/>
      <c r="DBP53" s="11"/>
      <c r="DBQ53" s="11"/>
      <c r="DBR53" s="11"/>
      <c r="DBS53" s="11"/>
      <c r="DBT53" s="11"/>
      <c r="DBU53" s="11"/>
      <c r="DBV53" s="11"/>
      <c r="DBW53" s="11"/>
      <c r="DBX53" s="11"/>
      <c r="DBY53" s="11"/>
      <c r="DBZ53" s="11"/>
      <c r="DCA53" s="11"/>
      <c r="DCB53" s="11"/>
      <c r="DCC53" s="11"/>
      <c r="DCD53" s="11"/>
      <c r="DCE53" s="11"/>
      <c r="DCF53" s="11"/>
      <c r="DCG53" s="11"/>
      <c r="DCH53" s="11"/>
      <c r="DCI53" s="11"/>
      <c r="DCJ53" s="11"/>
      <c r="DCK53" s="11"/>
      <c r="DCL53" s="11"/>
      <c r="DCM53" s="11"/>
      <c r="DCN53" s="11"/>
      <c r="DCO53" s="11"/>
      <c r="DCP53" s="11"/>
      <c r="DCQ53" s="11"/>
      <c r="DCR53" s="11"/>
      <c r="DCS53" s="11"/>
      <c r="DCT53" s="11"/>
      <c r="DCU53" s="11"/>
      <c r="DCV53" s="11"/>
      <c r="DCW53" s="11"/>
      <c r="DCX53" s="11"/>
      <c r="DCY53" s="11"/>
      <c r="DCZ53" s="11"/>
      <c r="DDA53" s="11"/>
      <c r="DDB53" s="11"/>
      <c r="DDC53" s="11"/>
      <c r="DDD53" s="11"/>
      <c r="DDE53" s="11"/>
      <c r="DDF53" s="11"/>
      <c r="DDG53" s="11"/>
      <c r="DDH53" s="11"/>
      <c r="DDI53" s="11"/>
      <c r="DDJ53" s="11"/>
      <c r="DDK53" s="11"/>
      <c r="DDL53" s="11"/>
      <c r="DDM53" s="11"/>
      <c r="DDN53" s="11"/>
      <c r="DDO53" s="11"/>
      <c r="DDP53" s="11"/>
      <c r="DDQ53" s="11"/>
      <c r="DDR53" s="11"/>
      <c r="DDS53" s="11"/>
      <c r="DDT53" s="11"/>
      <c r="DDU53" s="11"/>
      <c r="DDV53" s="11"/>
      <c r="DDW53" s="11"/>
      <c r="DDX53" s="11"/>
      <c r="DDY53" s="11"/>
      <c r="DDZ53" s="11"/>
      <c r="DEA53" s="11"/>
      <c r="DEB53" s="11"/>
      <c r="DEC53" s="11"/>
      <c r="DED53" s="11"/>
      <c r="DEE53" s="11"/>
      <c r="DEF53" s="11"/>
      <c r="DEG53" s="11"/>
      <c r="DEH53" s="11"/>
      <c r="DEI53" s="11"/>
      <c r="DEJ53" s="11"/>
      <c r="DEK53" s="11"/>
      <c r="DEL53" s="11"/>
      <c r="DEM53" s="11"/>
      <c r="DEN53" s="11"/>
      <c r="DEO53" s="11"/>
      <c r="DEP53" s="11"/>
      <c r="DEQ53" s="11"/>
      <c r="DER53" s="11"/>
      <c r="DES53" s="11"/>
      <c r="DET53" s="11"/>
      <c r="DEU53" s="11"/>
      <c r="DEV53" s="11"/>
      <c r="DEW53" s="11"/>
      <c r="DEX53" s="11"/>
      <c r="DEY53" s="11"/>
      <c r="DEZ53" s="11"/>
      <c r="DFA53" s="11"/>
      <c r="DFB53" s="11"/>
      <c r="DFC53" s="11"/>
      <c r="DFD53" s="11"/>
      <c r="DFE53" s="11"/>
      <c r="DFF53" s="11"/>
      <c r="DFG53" s="11"/>
      <c r="DFH53" s="11"/>
      <c r="DFI53" s="11"/>
      <c r="DFJ53" s="11"/>
      <c r="DFK53" s="11"/>
      <c r="DFL53" s="11"/>
      <c r="DFM53" s="11"/>
      <c r="DFN53" s="11"/>
      <c r="DFO53" s="11"/>
      <c r="DFP53" s="11"/>
      <c r="DFQ53" s="11"/>
      <c r="DFR53" s="11"/>
      <c r="DFS53" s="11"/>
      <c r="DFT53" s="11"/>
      <c r="DFU53" s="11"/>
      <c r="DFV53" s="11"/>
      <c r="DFW53" s="11"/>
      <c r="DFX53" s="11"/>
      <c r="DFY53" s="11"/>
      <c r="DFZ53" s="11"/>
      <c r="DGA53" s="11"/>
      <c r="DGB53" s="11"/>
      <c r="DGC53" s="11"/>
      <c r="DGD53" s="11"/>
      <c r="DGE53" s="11"/>
      <c r="DGF53" s="11"/>
      <c r="DGG53" s="11"/>
      <c r="DGH53" s="11"/>
      <c r="DGI53" s="11"/>
      <c r="DGJ53" s="11"/>
      <c r="DGK53" s="11"/>
      <c r="DGL53" s="11"/>
      <c r="DGM53" s="11"/>
      <c r="DGN53" s="11"/>
      <c r="DGO53" s="11"/>
      <c r="DGP53" s="11"/>
      <c r="DGQ53" s="11"/>
      <c r="DGR53" s="11"/>
      <c r="DGS53" s="11"/>
      <c r="DGT53" s="11"/>
      <c r="DGU53" s="11"/>
      <c r="DGV53" s="11"/>
      <c r="DGW53" s="11"/>
      <c r="DGX53" s="11"/>
      <c r="DGY53" s="11"/>
      <c r="DGZ53" s="11"/>
      <c r="DHA53" s="11"/>
      <c r="DHB53" s="11"/>
      <c r="DHC53" s="11"/>
      <c r="DHD53" s="11"/>
      <c r="DHE53" s="11"/>
      <c r="DHF53" s="11"/>
      <c r="DHG53" s="11"/>
      <c r="DHH53" s="11"/>
      <c r="DHI53" s="11"/>
      <c r="DHJ53" s="11"/>
      <c r="DHK53" s="11"/>
      <c r="DHL53" s="11"/>
      <c r="DHM53" s="11"/>
      <c r="DHN53" s="11"/>
      <c r="DHO53" s="11"/>
      <c r="DHP53" s="11"/>
      <c r="DHQ53" s="11"/>
      <c r="DHR53" s="11"/>
      <c r="DHS53" s="11"/>
      <c r="DHT53" s="11"/>
      <c r="DHU53" s="11"/>
      <c r="DHV53" s="11"/>
      <c r="DHW53" s="11"/>
      <c r="DHX53" s="11"/>
      <c r="DHY53" s="11"/>
      <c r="DHZ53" s="11"/>
      <c r="DIA53" s="11"/>
      <c r="DIB53" s="11"/>
      <c r="DIC53" s="11"/>
      <c r="DID53" s="11"/>
      <c r="DIE53" s="11"/>
      <c r="DIF53" s="11"/>
      <c r="DIG53" s="11"/>
      <c r="DIH53" s="11"/>
      <c r="DII53" s="11"/>
      <c r="DIJ53" s="11"/>
      <c r="DIK53" s="11"/>
      <c r="DIL53" s="11"/>
      <c r="DIM53" s="11"/>
      <c r="DIN53" s="11"/>
      <c r="DIO53" s="11"/>
      <c r="DIP53" s="11"/>
      <c r="DIQ53" s="11"/>
      <c r="DIR53" s="11"/>
      <c r="DIS53" s="11"/>
      <c r="DIT53" s="11"/>
      <c r="DIU53" s="11"/>
      <c r="DIV53" s="11"/>
      <c r="DIW53" s="11"/>
      <c r="DIX53" s="11"/>
      <c r="DIY53" s="11"/>
      <c r="DIZ53" s="11"/>
      <c r="DJA53" s="11"/>
      <c r="DJB53" s="11"/>
      <c r="DJC53" s="11"/>
      <c r="DJD53" s="11"/>
      <c r="DJE53" s="11"/>
      <c r="DJF53" s="11"/>
      <c r="DJG53" s="11"/>
      <c r="DJH53" s="11"/>
      <c r="DJI53" s="11"/>
      <c r="DJJ53" s="11"/>
      <c r="DJK53" s="11"/>
      <c r="DJL53" s="11"/>
      <c r="DJM53" s="11"/>
      <c r="DJN53" s="11"/>
      <c r="DJO53" s="11"/>
      <c r="DJP53" s="11"/>
      <c r="DJQ53" s="11"/>
      <c r="DJR53" s="11"/>
      <c r="DJS53" s="11"/>
      <c r="DJT53" s="11"/>
      <c r="DJU53" s="11"/>
      <c r="DJV53" s="11"/>
      <c r="DJW53" s="11"/>
      <c r="DJX53" s="11"/>
      <c r="DJY53" s="11"/>
      <c r="DJZ53" s="11"/>
      <c r="DKA53" s="11"/>
      <c r="DKB53" s="11"/>
      <c r="DKC53" s="11"/>
      <c r="DKD53" s="11"/>
      <c r="DKE53" s="11"/>
      <c r="DKF53" s="11"/>
      <c r="DKG53" s="11"/>
      <c r="DKH53" s="11"/>
      <c r="DKI53" s="11"/>
      <c r="DKJ53" s="11"/>
      <c r="DKK53" s="11"/>
      <c r="DKL53" s="11"/>
      <c r="DKM53" s="11"/>
      <c r="DKN53" s="11"/>
      <c r="DKO53" s="11"/>
      <c r="DKP53" s="11"/>
      <c r="DKQ53" s="11"/>
      <c r="DKR53" s="11"/>
      <c r="DKS53" s="11"/>
      <c r="DKT53" s="11"/>
      <c r="DKU53" s="11"/>
      <c r="DKV53" s="11"/>
      <c r="DKW53" s="11"/>
      <c r="DKX53" s="11"/>
      <c r="DKY53" s="11"/>
      <c r="DKZ53" s="11"/>
      <c r="DLA53" s="11"/>
      <c r="DLB53" s="11"/>
      <c r="DLC53" s="11"/>
      <c r="DLD53" s="11"/>
      <c r="DLE53" s="11"/>
      <c r="DLF53" s="11"/>
      <c r="DLG53" s="11"/>
      <c r="DLH53" s="11"/>
      <c r="DLI53" s="11"/>
      <c r="DLJ53" s="11"/>
      <c r="DLK53" s="11"/>
      <c r="DLL53" s="11"/>
      <c r="DLM53" s="11"/>
      <c r="DLN53" s="11"/>
      <c r="DLO53" s="11"/>
      <c r="DLP53" s="11"/>
      <c r="DLQ53" s="11"/>
      <c r="DLR53" s="11"/>
      <c r="DLS53" s="11"/>
      <c r="DLT53" s="11"/>
      <c r="DLU53" s="11"/>
      <c r="DLV53" s="11"/>
      <c r="DLW53" s="11"/>
      <c r="DLX53" s="11"/>
      <c r="DLY53" s="11"/>
      <c r="DLZ53" s="11"/>
      <c r="DMA53" s="11"/>
      <c r="DMB53" s="11"/>
      <c r="DMC53" s="11"/>
      <c r="DMD53" s="11"/>
      <c r="DME53" s="11"/>
      <c r="DMF53" s="11"/>
      <c r="DMG53" s="11"/>
      <c r="DMH53" s="11"/>
      <c r="DMI53" s="11"/>
      <c r="DMJ53" s="11"/>
      <c r="DMK53" s="11"/>
      <c r="DML53" s="11"/>
      <c r="DMM53" s="11"/>
      <c r="DMN53" s="11"/>
      <c r="DMO53" s="11"/>
      <c r="DMP53" s="11"/>
      <c r="DMQ53" s="11"/>
      <c r="DMR53" s="11"/>
      <c r="DMS53" s="11"/>
      <c r="DMT53" s="11"/>
      <c r="DMU53" s="11"/>
      <c r="DMV53" s="11"/>
      <c r="DMW53" s="11"/>
      <c r="DMX53" s="11"/>
      <c r="DMY53" s="11"/>
      <c r="DMZ53" s="11"/>
      <c r="DNA53" s="11"/>
      <c r="DNB53" s="11"/>
      <c r="DNC53" s="11"/>
      <c r="DND53" s="11"/>
      <c r="DNE53" s="11"/>
      <c r="DNF53" s="11"/>
      <c r="DNG53" s="11"/>
      <c r="DNH53" s="11"/>
      <c r="DNI53" s="11"/>
      <c r="DNJ53" s="11"/>
      <c r="DNK53" s="11"/>
      <c r="DNL53" s="11"/>
      <c r="DNM53" s="11"/>
      <c r="DNN53" s="11"/>
      <c r="DNO53" s="11"/>
      <c r="DNP53" s="11"/>
      <c r="DNQ53" s="11"/>
      <c r="DNR53" s="11"/>
      <c r="DNS53" s="11"/>
      <c r="DNT53" s="11"/>
      <c r="DNU53" s="11"/>
      <c r="DNV53" s="11"/>
      <c r="DNW53" s="11"/>
      <c r="DNX53" s="11"/>
      <c r="DNY53" s="11"/>
      <c r="DNZ53" s="11"/>
      <c r="DOA53" s="11"/>
      <c r="DOB53" s="11"/>
      <c r="DOC53" s="11"/>
      <c r="DOD53" s="11"/>
      <c r="DOE53" s="11"/>
      <c r="DOF53" s="11"/>
      <c r="DOG53" s="11"/>
      <c r="DOH53" s="11"/>
      <c r="DOI53" s="11"/>
      <c r="DOJ53" s="11"/>
      <c r="DOK53" s="11"/>
      <c r="DOL53" s="11"/>
      <c r="DOM53" s="11"/>
      <c r="DON53" s="11"/>
      <c r="DOO53" s="11"/>
      <c r="DOP53" s="11"/>
      <c r="DOQ53" s="11"/>
      <c r="DOR53" s="11"/>
      <c r="DOS53" s="11"/>
      <c r="DOT53" s="11"/>
      <c r="DOU53" s="11"/>
      <c r="DOV53" s="11"/>
      <c r="DOW53" s="11"/>
      <c r="DOX53" s="11"/>
      <c r="DOY53" s="11"/>
      <c r="DOZ53" s="11"/>
      <c r="DPA53" s="11"/>
      <c r="DPB53" s="11"/>
      <c r="DPC53" s="11"/>
      <c r="DPD53" s="11"/>
      <c r="DPE53" s="11"/>
      <c r="DPF53" s="11"/>
      <c r="DPG53" s="11"/>
      <c r="DPH53" s="11"/>
      <c r="DPI53" s="11"/>
      <c r="DPJ53" s="11"/>
      <c r="DPK53" s="11"/>
      <c r="DPL53" s="11"/>
      <c r="DPM53" s="11"/>
      <c r="DPN53" s="11"/>
      <c r="DPO53" s="11"/>
      <c r="DPP53" s="11"/>
      <c r="DPQ53" s="11"/>
      <c r="DPR53" s="11"/>
      <c r="DPS53" s="11"/>
      <c r="DPT53" s="11"/>
      <c r="DPU53" s="11"/>
      <c r="DPV53" s="11"/>
      <c r="DPW53" s="11"/>
      <c r="DPX53" s="11"/>
      <c r="DPY53" s="11"/>
      <c r="DPZ53" s="11"/>
      <c r="DQA53" s="11"/>
      <c r="DQB53" s="11"/>
      <c r="DQC53" s="11"/>
      <c r="DQD53" s="11"/>
      <c r="DQE53" s="11"/>
      <c r="DQF53" s="11"/>
      <c r="DQG53" s="11"/>
      <c r="DQH53" s="11"/>
      <c r="DQI53" s="11"/>
      <c r="DQJ53" s="11"/>
      <c r="DQK53" s="11"/>
      <c r="DQL53" s="11"/>
      <c r="DQM53" s="11"/>
      <c r="DQN53" s="11"/>
      <c r="DQO53" s="11"/>
      <c r="DQP53" s="11"/>
      <c r="DQQ53" s="11"/>
      <c r="DQR53" s="11"/>
      <c r="DQS53" s="11"/>
      <c r="DQT53" s="11"/>
      <c r="DQU53" s="11"/>
      <c r="DQV53" s="11"/>
      <c r="DQW53" s="11"/>
      <c r="DQX53" s="11"/>
      <c r="DQY53" s="11"/>
      <c r="DQZ53" s="11"/>
      <c r="DRA53" s="11"/>
      <c r="DRB53" s="11"/>
      <c r="DRC53" s="11"/>
      <c r="DRD53" s="11"/>
      <c r="DRE53" s="11"/>
      <c r="DRF53" s="11"/>
      <c r="DRG53" s="11"/>
      <c r="DRH53" s="11"/>
      <c r="DRI53" s="11"/>
      <c r="DRJ53" s="11"/>
      <c r="DRK53" s="11"/>
      <c r="DRL53" s="11"/>
      <c r="DRM53" s="11"/>
      <c r="DRN53" s="11"/>
      <c r="DRO53" s="11"/>
      <c r="DRP53" s="11"/>
      <c r="DRQ53" s="11"/>
      <c r="DRR53" s="11"/>
      <c r="DRS53" s="11"/>
      <c r="DRT53" s="11"/>
      <c r="DRU53" s="11"/>
      <c r="DRV53" s="11"/>
      <c r="DRW53" s="11"/>
      <c r="DRX53" s="11"/>
      <c r="DRY53" s="11"/>
      <c r="DRZ53" s="11"/>
      <c r="DSA53" s="11"/>
      <c r="DSB53" s="11"/>
      <c r="DSC53" s="11"/>
      <c r="DSD53" s="11"/>
      <c r="DSE53" s="11"/>
      <c r="DSF53" s="11"/>
      <c r="DSG53" s="11"/>
      <c r="DSH53" s="11"/>
      <c r="DSI53" s="11"/>
      <c r="DSJ53" s="11"/>
      <c r="DSK53" s="11"/>
      <c r="DSL53" s="11"/>
      <c r="DSM53" s="11"/>
      <c r="DSN53" s="11"/>
      <c r="DSO53" s="11"/>
      <c r="DSP53" s="11"/>
      <c r="DSQ53" s="11"/>
      <c r="DSR53" s="11"/>
      <c r="DSS53" s="11"/>
      <c r="DST53" s="11"/>
      <c r="DSU53" s="11"/>
      <c r="DSV53" s="11"/>
      <c r="DSW53" s="11"/>
      <c r="DSX53" s="11"/>
      <c r="DSY53" s="11"/>
      <c r="DSZ53" s="11"/>
      <c r="DTA53" s="11"/>
      <c r="DTB53" s="11"/>
      <c r="DTC53" s="11"/>
      <c r="DTD53" s="11"/>
      <c r="DTE53" s="11"/>
      <c r="DTF53" s="11"/>
      <c r="DTG53" s="11"/>
      <c r="DTH53" s="11"/>
      <c r="DTI53" s="11"/>
      <c r="DTJ53" s="11"/>
      <c r="DTK53" s="11"/>
      <c r="DTL53" s="11"/>
      <c r="DTM53" s="11"/>
      <c r="DTN53" s="11"/>
      <c r="DTO53" s="11"/>
      <c r="DTP53" s="11"/>
      <c r="DTQ53" s="11"/>
      <c r="DTR53" s="11"/>
      <c r="DTS53" s="11"/>
      <c r="DTT53" s="11"/>
      <c r="DTU53" s="11"/>
      <c r="DTV53" s="11"/>
      <c r="DTW53" s="11"/>
      <c r="DTX53" s="11"/>
      <c r="DTY53" s="11"/>
      <c r="DTZ53" s="11"/>
      <c r="DUA53" s="11"/>
      <c r="DUB53" s="11"/>
      <c r="DUC53" s="11"/>
      <c r="DUD53" s="11"/>
      <c r="DUE53" s="11"/>
      <c r="DUF53" s="11"/>
      <c r="DUG53" s="11"/>
      <c r="DUH53" s="11"/>
      <c r="DUI53" s="11"/>
      <c r="DUJ53" s="11"/>
      <c r="DUK53" s="11"/>
      <c r="DUL53" s="11"/>
      <c r="DUM53" s="11"/>
      <c r="DUN53" s="11"/>
      <c r="DUO53" s="11"/>
      <c r="DUP53" s="11"/>
      <c r="DUQ53" s="11"/>
      <c r="DUR53" s="11"/>
      <c r="DUS53" s="11"/>
      <c r="DUT53" s="11"/>
      <c r="DUU53" s="11"/>
      <c r="DUV53" s="11"/>
      <c r="DUW53" s="11"/>
      <c r="DUX53" s="11"/>
      <c r="DUY53" s="11"/>
      <c r="DUZ53" s="11"/>
      <c r="DVA53" s="11"/>
      <c r="DVB53" s="11"/>
      <c r="DVC53" s="11"/>
      <c r="DVD53" s="11"/>
      <c r="DVE53" s="11"/>
      <c r="DVF53" s="11"/>
      <c r="DVG53" s="11"/>
      <c r="DVH53" s="11"/>
      <c r="DVI53" s="11"/>
      <c r="DVJ53" s="11"/>
      <c r="DVK53" s="11"/>
      <c r="DVL53" s="11"/>
      <c r="DVM53" s="11"/>
      <c r="DVN53" s="11"/>
      <c r="DVO53" s="11"/>
      <c r="DVP53" s="11"/>
      <c r="DVQ53" s="11"/>
      <c r="DVR53" s="11"/>
      <c r="DVS53" s="11"/>
      <c r="DVT53" s="11"/>
      <c r="DVU53" s="11"/>
      <c r="DVV53" s="11"/>
      <c r="DVW53" s="11"/>
      <c r="DVX53" s="11"/>
      <c r="DVY53" s="11"/>
      <c r="DVZ53" s="11"/>
      <c r="DWA53" s="11"/>
      <c r="DWB53" s="11"/>
      <c r="DWC53" s="11"/>
      <c r="DWD53" s="11"/>
      <c r="DWE53" s="11"/>
      <c r="DWF53" s="11"/>
      <c r="DWG53" s="11"/>
      <c r="DWH53" s="11"/>
      <c r="DWI53" s="11"/>
      <c r="DWJ53" s="11"/>
      <c r="DWK53" s="11"/>
      <c r="DWL53" s="11"/>
      <c r="DWM53" s="11"/>
      <c r="DWN53" s="11"/>
      <c r="DWO53" s="11"/>
      <c r="DWP53" s="11"/>
      <c r="DWQ53" s="11"/>
      <c r="DWR53" s="11"/>
      <c r="DWS53" s="11"/>
      <c r="DWT53" s="11"/>
      <c r="DWU53" s="11"/>
      <c r="DWV53" s="11"/>
      <c r="DWW53" s="11"/>
      <c r="DWX53" s="11"/>
      <c r="DWY53" s="11"/>
      <c r="DWZ53" s="11"/>
      <c r="DXA53" s="11"/>
      <c r="DXB53" s="11"/>
      <c r="DXC53" s="11"/>
      <c r="DXD53" s="11"/>
      <c r="DXE53" s="11"/>
      <c r="DXF53" s="11"/>
      <c r="DXG53" s="11"/>
      <c r="DXH53" s="11"/>
      <c r="DXI53" s="11"/>
      <c r="DXJ53" s="11"/>
      <c r="DXK53" s="11"/>
      <c r="DXL53" s="11"/>
      <c r="DXM53" s="11"/>
      <c r="DXN53" s="11"/>
      <c r="DXO53" s="11"/>
      <c r="DXP53" s="11"/>
      <c r="DXQ53" s="11"/>
      <c r="DXR53" s="11"/>
      <c r="DXS53" s="11"/>
      <c r="DXT53" s="11"/>
      <c r="DXU53" s="11"/>
      <c r="DXV53" s="11"/>
      <c r="DXW53" s="11"/>
      <c r="DXX53" s="11"/>
      <c r="DXY53" s="11"/>
      <c r="DXZ53" s="11"/>
      <c r="DYA53" s="11"/>
      <c r="DYB53" s="11"/>
      <c r="DYC53" s="11"/>
      <c r="DYD53" s="11"/>
      <c r="DYE53" s="11"/>
      <c r="DYF53" s="11"/>
      <c r="DYG53" s="11"/>
      <c r="DYH53" s="11"/>
      <c r="DYI53" s="11"/>
      <c r="DYJ53" s="11"/>
      <c r="DYK53" s="11"/>
      <c r="DYL53" s="11"/>
      <c r="DYM53" s="11"/>
      <c r="DYN53" s="11"/>
      <c r="DYO53" s="11"/>
      <c r="DYP53" s="11"/>
      <c r="DYQ53" s="11"/>
      <c r="DYR53" s="11"/>
      <c r="DYS53" s="11"/>
      <c r="DYT53" s="11"/>
      <c r="DYU53" s="11"/>
      <c r="DYV53" s="11"/>
      <c r="DYW53" s="11"/>
      <c r="DYX53" s="11"/>
      <c r="DYY53" s="11"/>
      <c r="DYZ53" s="11"/>
      <c r="DZA53" s="11"/>
      <c r="DZB53" s="11"/>
      <c r="DZC53" s="11"/>
      <c r="DZD53" s="11"/>
      <c r="DZE53" s="11"/>
      <c r="DZF53" s="11"/>
      <c r="DZG53" s="11"/>
      <c r="DZH53" s="11"/>
      <c r="DZI53" s="11"/>
      <c r="DZJ53" s="11"/>
      <c r="DZK53" s="11"/>
      <c r="DZL53" s="11"/>
      <c r="DZM53" s="11"/>
      <c r="DZN53" s="11"/>
      <c r="DZO53" s="11"/>
      <c r="DZP53" s="11"/>
      <c r="DZQ53" s="11"/>
      <c r="DZR53" s="11"/>
      <c r="DZS53" s="11"/>
      <c r="DZT53" s="11"/>
      <c r="DZU53" s="11"/>
      <c r="DZV53" s="11"/>
      <c r="DZW53" s="11"/>
      <c r="DZX53" s="11"/>
      <c r="DZY53" s="11"/>
      <c r="DZZ53" s="11"/>
      <c r="EAA53" s="11"/>
      <c r="EAB53" s="11"/>
      <c r="EAC53" s="11"/>
      <c r="EAD53" s="11"/>
      <c r="EAE53" s="11"/>
      <c r="EAF53" s="11"/>
      <c r="EAG53" s="11"/>
      <c r="EAH53" s="11"/>
      <c r="EAI53" s="11"/>
      <c r="EAJ53" s="11"/>
      <c r="EAK53" s="11"/>
      <c r="EAL53" s="11"/>
      <c r="EAM53" s="11"/>
      <c r="EAN53" s="11"/>
      <c r="EAO53" s="11"/>
      <c r="EAP53" s="11"/>
      <c r="EAQ53" s="11"/>
      <c r="EAR53" s="11"/>
      <c r="EAS53" s="11"/>
      <c r="EAT53" s="11"/>
      <c r="EAU53" s="11"/>
      <c r="EAV53" s="11"/>
      <c r="EAW53" s="11"/>
      <c r="EAX53" s="11"/>
      <c r="EAY53" s="11"/>
      <c r="EAZ53" s="11"/>
      <c r="EBA53" s="11"/>
      <c r="EBB53" s="11"/>
      <c r="EBC53" s="11"/>
      <c r="EBD53" s="11"/>
      <c r="EBE53" s="11"/>
      <c r="EBF53" s="11"/>
      <c r="EBG53" s="11"/>
      <c r="EBH53" s="11"/>
      <c r="EBI53" s="11"/>
      <c r="EBJ53" s="11"/>
      <c r="EBK53" s="11"/>
      <c r="EBL53" s="11"/>
      <c r="EBM53" s="11"/>
      <c r="EBN53" s="11"/>
      <c r="EBO53" s="11"/>
      <c r="EBP53" s="11"/>
      <c r="EBQ53" s="11"/>
      <c r="EBR53" s="11"/>
      <c r="EBS53" s="11"/>
      <c r="EBT53" s="11"/>
      <c r="EBU53" s="11"/>
      <c r="EBV53" s="11"/>
      <c r="EBW53" s="11"/>
      <c r="EBX53" s="11"/>
      <c r="EBY53" s="11"/>
      <c r="EBZ53" s="11"/>
      <c r="ECA53" s="11"/>
      <c r="ECB53" s="11"/>
      <c r="ECC53" s="11"/>
      <c r="ECD53" s="11"/>
      <c r="ECE53" s="11"/>
      <c r="ECF53" s="11"/>
      <c r="ECG53" s="11"/>
      <c r="ECH53" s="11"/>
      <c r="ECI53" s="11"/>
      <c r="ECJ53" s="11"/>
      <c r="ECK53" s="11"/>
      <c r="ECL53" s="11"/>
      <c r="ECM53" s="11"/>
      <c r="ECN53" s="11"/>
      <c r="ECO53" s="11"/>
      <c r="ECP53" s="11"/>
      <c r="ECQ53" s="11"/>
      <c r="ECR53" s="11"/>
      <c r="ECS53" s="11"/>
      <c r="ECT53" s="11"/>
      <c r="ECU53" s="11"/>
      <c r="ECV53" s="11"/>
      <c r="ECW53" s="11"/>
      <c r="ECX53" s="11"/>
      <c r="ECY53" s="11"/>
      <c r="ECZ53" s="11"/>
      <c r="EDA53" s="11"/>
      <c r="EDB53" s="11"/>
      <c r="EDC53" s="11"/>
      <c r="EDD53" s="11"/>
      <c r="EDE53" s="11"/>
      <c r="EDF53" s="11"/>
      <c r="EDG53" s="11"/>
      <c r="EDH53" s="11"/>
      <c r="EDI53" s="11"/>
      <c r="EDJ53" s="11"/>
      <c r="EDK53" s="11"/>
      <c r="EDL53" s="11"/>
      <c r="EDM53" s="11"/>
      <c r="EDN53" s="11"/>
      <c r="EDO53" s="11"/>
      <c r="EDP53" s="11"/>
      <c r="EDQ53" s="11"/>
      <c r="EDR53" s="11"/>
      <c r="EDS53" s="11"/>
      <c r="EDT53" s="11"/>
      <c r="EDU53" s="11"/>
      <c r="EDV53" s="11"/>
      <c r="EDW53" s="11"/>
      <c r="EDX53" s="11"/>
      <c r="EDY53" s="11"/>
      <c r="EDZ53" s="11"/>
      <c r="EEA53" s="11"/>
      <c r="EEB53" s="11"/>
      <c r="EEC53" s="11"/>
      <c r="EED53" s="11"/>
      <c r="EEE53" s="11"/>
      <c r="EEF53" s="11"/>
      <c r="EEG53" s="11"/>
      <c r="EEH53" s="11"/>
      <c r="EEI53" s="11"/>
      <c r="EEJ53" s="11"/>
      <c r="EEK53" s="11"/>
      <c r="EEL53" s="11"/>
      <c r="EEM53" s="11"/>
      <c r="EEN53" s="11"/>
      <c r="EEO53" s="11"/>
      <c r="EEP53" s="11"/>
      <c r="EEQ53" s="11"/>
      <c r="EER53" s="11"/>
      <c r="EES53" s="11"/>
      <c r="EET53" s="11"/>
      <c r="EEU53" s="11"/>
      <c r="EEV53" s="11"/>
      <c r="EEW53" s="11"/>
      <c r="EEX53" s="11"/>
      <c r="EEY53" s="11"/>
      <c r="EEZ53" s="11"/>
      <c r="EFA53" s="11"/>
      <c r="EFB53" s="11"/>
      <c r="EFC53" s="11"/>
      <c r="EFD53" s="11"/>
      <c r="EFE53" s="11"/>
      <c r="EFF53" s="11"/>
      <c r="EFG53" s="11"/>
      <c r="EFH53" s="11"/>
      <c r="EFI53" s="11"/>
      <c r="EFJ53" s="11"/>
      <c r="EFK53" s="11"/>
      <c r="EFL53" s="11"/>
      <c r="EFM53" s="11"/>
      <c r="EFN53" s="11"/>
      <c r="EFO53" s="11"/>
      <c r="EFP53" s="11"/>
      <c r="EFQ53" s="11"/>
      <c r="EFR53" s="11"/>
      <c r="EFS53" s="11"/>
      <c r="EFT53" s="11"/>
      <c r="EFU53" s="11"/>
      <c r="EFV53" s="11"/>
      <c r="EFW53" s="11"/>
      <c r="EFX53" s="11"/>
      <c r="EFY53" s="11"/>
      <c r="EFZ53" s="11"/>
      <c r="EGA53" s="11"/>
      <c r="EGB53" s="11"/>
      <c r="EGC53" s="11"/>
      <c r="EGD53" s="11"/>
      <c r="EGE53" s="11"/>
      <c r="EGF53" s="11"/>
      <c r="EGG53" s="11"/>
      <c r="EGH53" s="11"/>
      <c r="EGI53" s="11"/>
      <c r="EGJ53" s="11"/>
      <c r="EGK53" s="11"/>
      <c r="EGL53" s="11"/>
      <c r="EGM53" s="11"/>
      <c r="EGN53" s="11"/>
      <c r="EGO53" s="11"/>
      <c r="EGP53" s="11"/>
      <c r="EGQ53" s="11"/>
      <c r="EGR53" s="11"/>
      <c r="EGS53" s="11"/>
      <c r="EGT53" s="11"/>
      <c r="EGU53" s="11"/>
      <c r="EGV53" s="11"/>
      <c r="EGW53" s="11"/>
      <c r="EGX53" s="11"/>
      <c r="EGY53" s="11"/>
      <c r="EGZ53" s="11"/>
      <c r="EHA53" s="11"/>
      <c r="EHB53" s="11"/>
      <c r="EHC53" s="11"/>
      <c r="EHD53" s="11"/>
      <c r="EHE53" s="11"/>
      <c r="EHF53" s="11"/>
      <c r="EHG53" s="11"/>
      <c r="EHH53" s="11"/>
      <c r="EHI53" s="11"/>
      <c r="EHJ53" s="11"/>
      <c r="EHK53" s="11"/>
      <c r="EHL53" s="11"/>
      <c r="EHM53" s="11"/>
      <c r="EHN53" s="11"/>
      <c r="EHO53" s="11"/>
      <c r="EHP53" s="11"/>
      <c r="EHQ53" s="11"/>
      <c r="EHR53" s="11"/>
      <c r="EHS53" s="11"/>
      <c r="EHT53" s="11"/>
      <c r="EHU53" s="11"/>
      <c r="EHV53" s="11"/>
      <c r="EHW53" s="11"/>
      <c r="EHX53" s="11"/>
      <c r="EHY53" s="11"/>
      <c r="EHZ53" s="11"/>
      <c r="EIA53" s="11"/>
      <c r="EIB53" s="11"/>
      <c r="EIC53" s="11"/>
      <c r="EID53" s="11"/>
      <c r="EIE53" s="11"/>
      <c r="EIF53" s="11"/>
      <c r="EIG53" s="11"/>
      <c r="EIH53" s="11"/>
      <c r="EII53" s="11"/>
      <c r="EIJ53" s="11"/>
      <c r="EIK53" s="11"/>
      <c r="EIL53" s="11"/>
      <c r="EIM53" s="11"/>
      <c r="EIN53" s="11"/>
      <c r="EIO53" s="11"/>
      <c r="EIP53" s="11"/>
      <c r="EIQ53" s="11"/>
      <c r="EIR53" s="11"/>
      <c r="EIS53" s="11"/>
      <c r="EIT53" s="11"/>
      <c r="EIU53" s="11"/>
      <c r="EIV53" s="11"/>
      <c r="EIW53" s="11"/>
      <c r="EIX53" s="11"/>
      <c r="EIY53" s="11"/>
      <c r="EIZ53" s="11"/>
      <c r="EJA53" s="11"/>
      <c r="EJB53" s="11"/>
      <c r="EJC53" s="11"/>
      <c r="EJD53" s="11"/>
      <c r="EJE53" s="11"/>
      <c r="EJF53" s="11"/>
      <c r="EJG53" s="11"/>
      <c r="EJH53" s="11"/>
      <c r="EJI53" s="11"/>
      <c r="EJJ53" s="11"/>
      <c r="EJK53" s="11"/>
      <c r="EJL53" s="11"/>
      <c r="EJM53" s="11"/>
      <c r="EJN53" s="11"/>
      <c r="EJO53" s="11"/>
      <c r="EJP53" s="11"/>
      <c r="EJQ53" s="11"/>
      <c r="EJR53" s="11"/>
      <c r="EJS53" s="11"/>
      <c r="EJT53" s="11"/>
      <c r="EJU53" s="11"/>
      <c r="EJV53" s="11"/>
      <c r="EJW53" s="11"/>
      <c r="EJX53" s="11"/>
      <c r="EJY53" s="11"/>
      <c r="EJZ53" s="11"/>
      <c r="EKA53" s="11"/>
      <c r="EKB53" s="11"/>
      <c r="EKC53" s="11"/>
      <c r="EKD53" s="11"/>
      <c r="EKE53" s="11"/>
      <c r="EKF53" s="11"/>
      <c r="EKG53" s="11"/>
      <c r="EKH53" s="11"/>
      <c r="EKI53" s="11"/>
      <c r="EKJ53" s="11"/>
      <c r="EKK53" s="11"/>
      <c r="EKL53" s="11"/>
      <c r="EKM53" s="11"/>
      <c r="EKN53" s="11"/>
      <c r="EKO53" s="11"/>
      <c r="EKP53" s="11"/>
      <c r="EKQ53" s="11"/>
      <c r="EKR53" s="11"/>
      <c r="EKS53" s="11"/>
      <c r="EKT53" s="11"/>
      <c r="EKU53" s="11"/>
      <c r="EKV53" s="11"/>
      <c r="EKW53" s="11"/>
      <c r="EKX53" s="11"/>
      <c r="EKY53" s="11"/>
      <c r="EKZ53" s="11"/>
      <c r="ELA53" s="11"/>
      <c r="ELB53" s="11"/>
      <c r="ELC53" s="11"/>
      <c r="ELD53" s="11"/>
      <c r="ELE53" s="11"/>
      <c r="ELF53" s="11"/>
      <c r="ELG53" s="11"/>
      <c r="ELH53" s="11"/>
      <c r="ELI53" s="11"/>
      <c r="ELJ53" s="11"/>
      <c r="ELK53" s="11"/>
      <c r="ELL53" s="11"/>
      <c r="ELM53" s="11"/>
      <c r="ELN53" s="11"/>
      <c r="ELO53" s="11"/>
      <c r="ELP53" s="11"/>
      <c r="ELQ53" s="11"/>
      <c r="ELR53" s="11"/>
      <c r="ELS53" s="11"/>
      <c r="ELT53" s="11"/>
      <c r="ELU53" s="11"/>
      <c r="ELV53" s="11"/>
      <c r="ELW53" s="11"/>
      <c r="ELX53" s="11"/>
      <c r="ELY53" s="11"/>
      <c r="ELZ53" s="11"/>
      <c r="EMA53" s="11"/>
      <c r="EMB53" s="11"/>
      <c r="EMC53" s="11"/>
      <c r="EMD53" s="11"/>
      <c r="EME53" s="11"/>
      <c r="EMF53" s="11"/>
      <c r="EMG53" s="11"/>
      <c r="EMH53" s="11"/>
      <c r="EMI53" s="11"/>
      <c r="EMJ53" s="11"/>
      <c r="EMK53" s="11"/>
      <c r="EML53" s="11"/>
      <c r="EMM53" s="11"/>
      <c r="EMN53" s="11"/>
      <c r="EMO53" s="11"/>
      <c r="EMP53" s="11"/>
      <c r="EMQ53" s="11"/>
      <c r="EMR53" s="11"/>
      <c r="EMS53" s="11"/>
      <c r="EMT53" s="11"/>
      <c r="EMU53" s="11"/>
      <c r="EMV53" s="11"/>
      <c r="EMW53" s="11"/>
      <c r="EMX53" s="11"/>
      <c r="EMY53" s="11"/>
      <c r="EMZ53" s="11"/>
      <c r="ENA53" s="11"/>
      <c r="ENB53" s="11"/>
      <c r="ENC53" s="11"/>
      <c r="END53" s="11"/>
      <c r="ENE53" s="11"/>
      <c r="ENF53" s="11"/>
      <c r="ENG53" s="11"/>
      <c r="ENH53" s="11"/>
      <c r="ENI53" s="11"/>
      <c r="ENJ53" s="11"/>
      <c r="ENK53" s="11"/>
      <c r="ENL53" s="11"/>
      <c r="ENM53" s="11"/>
      <c r="ENN53" s="11"/>
      <c r="ENO53" s="11"/>
      <c r="ENP53" s="11"/>
      <c r="ENQ53" s="11"/>
      <c r="ENR53" s="11"/>
      <c r="ENS53" s="11"/>
      <c r="ENT53" s="11"/>
      <c r="ENU53" s="11"/>
      <c r="ENV53" s="11"/>
      <c r="ENW53" s="11"/>
      <c r="ENX53" s="11"/>
      <c r="ENY53" s="11"/>
      <c r="ENZ53" s="11"/>
      <c r="EOA53" s="11"/>
      <c r="EOB53" s="11"/>
      <c r="EOC53" s="11"/>
      <c r="EOD53" s="11"/>
      <c r="EOE53" s="11"/>
      <c r="EOF53" s="11"/>
      <c r="EOG53" s="11"/>
      <c r="EOH53" s="11"/>
      <c r="EOI53" s="11"/>
      <c r="EOJ53" s="11"/>
      <c r="EOK53" s="11"/>
      <c r="EOL53" s="11"/>
      <c r="EOM53" s="11"/>
      <c r="EON53" s="11"/>
      <c r="EOO53" s="11"/>
      <c r="EOP53" s="11"/>
      <c r="EOQ53" s="11"/>
      <c r="EOR53" s="11"/>
      <c r="EOS53" s="11"/>
      <c r="EOT53" s="11"/>
      <c r="EOU53" s="11"/>
      <c r="EOV53" s="11"/>
      <c r="EOW53" s="11"/>
      <c r="EOX53" s="11"/>
      <c r="EOY53" s="11"/>
      <c r="EOZ53" s="11"/>
      <c r="EPA53" s="11"/>
      <c r="EPB53" s="11"/>
      <c r="EPC53" s="11"/>
      <c r="EPD53" s="11"/>
      <c r="EPE53" s="11"/>
      <c r="EPF53" s="11"/>
      <c r="EPG53" s="11"/>
      <c r="EPH53" s="11"/>
      <c r="EPI53" s="11"/>
      <c r="EPJ53" s="11"/>
      <c r="EPK53" s="11"/>
      <c r="EPL53" s="11"/>
      <c r="EPM53" s="11"/>
      <c r="EPN53" s="11"/>
      <c r="EPO53" s="11"/>
      <c r="EPP53" s="11"/>
      <c r="EPQ53" s="11"/>
      <c r="EPR53" s="11"/>
      <c r="EPS53" s="11"/>
      <c r="EPT53" s="11"/>
      <c r="EPU53" s="11"/>
      <c r="EPV53" s="11"/>
      <c r="EPW53" s="11"/>
      <c r="EPX53" s="11"/>
      <c r="EPY53" s="11"/>
      <c r="EPZ53" s="11"/>
      <c r="EQA53" s="11"/>
      <c r="EQB53" s="11"/>
      <c r="EQC53" s="11"/>
      <c r="EQD53" s="11"/>
      <c r="EQE53" s="11"/>
      <c r="EQF53" s="11"/>
      <c r="EQG53" s="11"/>
      <c r="EQH53" s="11"/>
      <c r="EQI53" s="11"/>
      <c r="EQJ53" s="11"/>
      <c r="EQK53" s="11"/>
      <c r="EQL53" s="11"/>
      <c r="EQM53" s="11"/>
      <c r="EQN53" s="11"/>
      <c r="EQO53" s="11"/>
      <c r="EQP53" s="11"/>
      <c r="EQQ53" s="11"/>
      <c r="EQR53" s="11"/>
      <c r="EQS53" s="11"/>
      <c r="EQT53" s="11"/>
      <c r="EQU53" s="11"/>
      <c r="EQV53" s="11"/>
      <c r="EQW53" s="11"/>
      <c r="EQX53" s="11"/>
      <c r="EQY53" s="11"/>
      <c r="EQZ53" s="11"/>
      <c r="ERA53" s="11"/>
      <c r="ERB53" s="11"/>
      <c r="ERC53" s="11"/>
      <c r="ERD53" s="11"/>
      <c r="ERE53" s="11"/>
      <c r="ERF53" s="11"/>
      <c r="ERG53" s="11"/>
      <c r="ERH53" s="11"/>
      <c r="ERI53" s="11"/>
      <c r="ERJ53" s="11"/>
      <c r="ERK53" s="11"/>
      <c r="ERL53" s="11"/>
      <c r="ERM53" s="11"/>
      <c r="ERN53" s="11"/>
      <c r="ERO53" s="11"/>
      <c r="ERP53" s="11"/>
      <c r="ERQ53" s="11"/>
      <c r="ERR53" s="11"/>
      <c r="ERS53" s="11"/>
      <c r="ERT53" s="11"/>
      <c r="ERU53" s="11"/>
      <c r="ERV53" s="11"/>
      <c r="ERW53" s="11"/>
      <c r="ERX53" s="11"/>
      <c r="ERY53" s="11"/>
      <c r="ERZ53" s="11"/>
      <c r="ESA53" s="11"/>
      <c r="ESB53" s="11"/>
      <c r="ESC53" s="11"/>
      <c r="ESD53" s="11"/>
      <c r="ESE53" s="11"/>
      <c r="ESF53" s="11"/>
      <c r="ESG53" s="11"/>
      <c r="ESH53" s="11"/>
      <c r="ESI53" s="11"/>
      <c r="ESJ53" s="11"/>
      <c r="ESK53" s="11"/>
      <c r="ESL53" s="11"/>
      <c r="ESM53" s="11"/>
      <c r="ESN53" s="11"/>
      <c r="ESO53" s="11"/>
      <c r="ESP53" s="11"/>
      <c r="ESQ53" s="11"/>
      <c r="ESR53" s="11"/>
      <c r="ESS53" s="11"/>
      <c r="EST53" s="11"/>
      <c r="ESU53" s="11"/>
      <c r="ESV53" s="11"/>
      <c r="ESW53" s="11"/>
      <c r="ESX53" s="11"/>
      <c r="ESY53" s="11"/>
      <c r="ESZ53" s="11"/>
      <c r="ETA53" s="11"/>
      <c r="ETB53" s="11"/>
      <c r="ETC53" s="11"/>
      <c r="ETD53" s="11"/>
      <c r="ETE53" s="11"/>
      <c r="ETF53" s="11"/>
      <c r="ETG53" s="11"/>
      <c r="ETH53" s="11"/>
      <c r="ETI53" s="11"/>
      <c r="ETJ53" s="11"/>
      <c r="ETK53" s="11"/>
      <c r="ETL53" s="11"/>
      <c r="ETM53" s="11"/>
      <c r="ETN53" s="11"/>
      <c r="ETO53" s="11"/>
      <c r="ETP53" s="11"/>
      <c r="ETQ53" s="11"/>
      <c r="ETR53" s="11"/>
      <c r="ETS53" s="11"/>
      <c r="ETT53" s="11"/>
      <c r="ETU53" s="11"/>
      <c r="ETV53" s="11"/>
      <c r="ETW53" s="11"/>
      <c r="ETX53" s="11"/>
      <c r="ETY53" s="11"/>
      <c r="ETZ53" s="11"/>
      <c r="EUA53" s="11"/>
      <c r="EUB53" s="11"/>
      <c r="EUC53" s="11"/>
      <c r="EUD53" s="11"/>
      <c r="EUE53" s="11"/>
      <c r="EUF53" s="11"/>
      <c r="EUG53" s="11"/>
      <c r="EUH53" s="11"/>
      <c r="EUI53" s="11"/>
      <c r="EUJ53" s="11"/>
      <c r="EUK53" s="11"/>
      <c r="EUL53" s="11"/>
      <c r="EUM53" s="11"/>
      <c r="EUN53" s="11"/>
      <c r="EUO53" s="11"/>
      <c r="EUP53" s="11"/>
      <c r="EUQ53" s="11"/>
      <c r="EUR53" s="11"/>
      <c r="EUS53" s="11"/>
      <c r="EUT53" s="11"/>
      <c r="EUU53" s="11"/>
      <c r="EUV53" s="11"/>
      <c r="EUW53" s="11"/>
      <c r="EUX53" s="11"/>
      <c r="EUY53" s="11"/>
      <c r="EUZ53" s="11"/>
      <c r="EVA53" s="11"/>
      <c r="EVB53" s="11"/>
      <c r="EVC53" s="11"/>
      <c r="EVD53" s="11"/>
      <c r="EVE53" s="11"/>
      <c r="EVF53" s="11"/>
      <c r="EVG53" s="11"/>
      <c r="EVH53" s="11"/>
      <c r="EVI53" s="11"/>
      <c r="EVJ53" s="11"/>
      <c r="EVK53" s="11"/>
      <c r="EVL53" s="11"/>
      <c r="EVM53" s="11"/>
      <c r="EVN53" s="11"/>
      <c r="EVO53" s="11"/>
      <c r="EVP53" s="11"/>
      <c r="EVQ53" s="11"/>
      <c r="EVR53" s="11"/>
      <c r="EVS53" s="11"/>
      <c r="EVT53" s="11"/>
      <c r="EVU53" s="11"/>
      <c r="EVV53" s="11"/>
      <c r="EVW53" s="11"/>
      <c r="EVX53" s="11"/>
      <c r="EVY53" s="11"/>
      <c r="EVZ53" s="11"/>
      <c r="EWA53" s="11"/>
      <c r="EWB53" s="11"/>
      <c r="EWC53" s="11"/>
      <c r="EWD53" s="11"/>
      <c r="EWE53" s="11"/>
      <c r="EWF53" s="11"/>
      <c r="EWG53" s="11"/>
      <c r="EWH53" s="11"/>
      <c r="EWI53" s="11"/>
      <c r="EWJ53" s="11"/>
      <c r="EWK53" s="11"/>
      <c r="EWL53" s="11"/>
      <c r="EWM53" s="11"/>
      <c r="EWN53" s="11"/>
      <c r="EWO53" s="11"/>
      <c r="EWP53" s="11"/>
      <c r="EWQ53" s="11"/>
      <c r="EWR53" s="11"/>
      <c r="EWS53" s="11"/>
      <c r="EWT53" s="11"/>
      <c r="EWU53" s="11"/>
      <c r="EWV53" s="11"/>
      <c r="EWW53" s="11"/>
      <c r="EWX53" s="11"/>
      <c r="EWY53" s="11"/>
      <c r="EWZ53" s="11"/>
      <c r="EXA53" s="11"/>
      <c r="EXB53" s="11"/>
      <c r="EXC53" s="11"/>
      <c r="EXD53" s="11"/>
      <c r="EXE53" s="11"/>
      <c r="EXF53" s="11"/>
      <c r="EXG53" s="11"/>
      <c r="EXH53" s="11"/>
      <c r="EXI53" s="11"/>
      <c r="EXJ53" s="11"/>
      <c r="EXK53" s="11"/>
      <c r="EXL53" s="11"/>
      <c r="EXM53" s="11"/>
      <c r="EXN53" s="11"/>
      <c r="EXO53" s="11"/>
      <c r="EXP53" s="11"/>
      <c r="EXQ53" s="11"/>
      <c r="EXR53" s="11"/>
      <c r="EXS53" s="11"/>
      <c r="EXT53" s="11"/>
      <c r="EXU53" s="11"/>
      <c r="EXV53" s="11"/>
      <c r="EXW53" s="11"/>
      <c r="EXX53" s="11"/>
      <c r="EXY53" s="11"/>
      <c r="EXZ53" s="11"/>
      <c r="EYA53" s="11"/>
      <c r="EYB53" s="11"/>
      <c r="EYC53" s="11"/>
      <c r="EYD53" s="11"/>
      <c r="EYE53" s="11"/>
      <c r="EYF53" s="11"/>
      <c r="EYG53" s="11"/>
      <c r="EYH53" s="11"/>
      <c r="EYI53" s="11"/>
      <c r="EYJ53" s="11"/>
      <c r="EYK53" s="11"/>
      <c r="EYL53" s="11"/>
      <c r="EYM53" s="11"/>
      <c r="EYN53" s="11"/>
      <c r="EYO53" s="11"/>
      <c r="EYP53" s="11"/>
      <c r="EYQ53" s="11"/>
      <c r="EYR53" s="11"/>
      <c r="EYS53" s="11"/>
      <c r="EYT53" s="11"/>
      <c r="EYU53" s="11"/>
      <c r="EYV53" s="11"/>
      <c r="EYW53" s="11"/>
      <c r="EYX53" s="11"/>
      <c r="EYY53" s="11"/>
      <c r="EYZ53" s="11"/>
      <c r="EZA53" s="11"/>
      <c r="EZB53" s="11"/>
      <c r="EZC53" s="11"/>
      <c r="EZD53" s="11"/>
      <c r="EZE53" s="11"/>
      <c r="EZF53" s="11"/>
      <c r="EZG53" s="11"/>
      <c r="EZH53" s="11"/>
      <c r="EZI53" s="11"/>
      <c r="EZJ53" s="11"/>
      <c r="EZK53" s="11"/>
      <c r="EZL53" s="11"/>
      <c r="EZM53" s="11"/>
      <c r="EZN53" s="11"/>
      <c r="EZO53" s="11"/>
      <c r="EZP53" s="11"/>
      <c r="EZQ53" s="11"/>
      <c r="EZR53" s="11"/>
      <c r="EZS53" s="11"/>
      <c r="EZT53" s="11"/>
      <c r="EZU53" s="11"/>
      <c r="EZV53" s="11"/>
      <c r="EZW53" s="11"/>
      <c r="EZX53" s="11"/>
      <c r="EZY53" s="11"/>
      <c r="EZZ53" s="11"/>
      <c r="FAA53" s="11"/>
      <c r="FAB53" s="11"/>
      <c r="FAC53" s="11"/>
      <c r="FAD53" s="11"/>
      <c r="FAE53" s="11"/>
      <c r="FAF53" s="11"/>
      <c r="FAG53" s="11"/>
      <c r="FAH53" s="11"/>
      <c r="FAI53" s="11"/>
      <c r="FAJ53" s="11"/>
      <c r="FAK53" s="11"/>
      <c r="FAL53" s="11"/>
      <c r="FAM53" s="11"/>
      <c r="FAN53" s="11"/>
      <c r="FAO53" s="11"/>
      <c r="FAP53" s="11"/>
      <c r="FAQ53" s="11"/>
      <c r="FAR53" s="11"/>
      <c r="FAS53" s="11"/>
      <c r="FAT53" s="11"/>
      <c r="FAU53" s="11"/>
      <c r="FAV53" s="11"/>
      <c r="FAW53" s="11"/>
      <c r="FAX53" s="11"/>
      <c r="FAY53" s="11"/>
      <c r="FAZ53" s="11"/>
      <c r="FBA53" s="11"/>
      <c r="FBB53" s="11"/>
      <c r="FBC53" s="11"/>
      <c r="FBD53" s="11"/>
      <c r="FBE53" s="11"/>
      <c r="FBF53" s="11"/>
      <c r="FBG53" s="11"/>
      <c r="FBH53" s="11"/>
      <c r="FBI53" s="11"/>
      <c r="FBJ53" s="11"/>
      <c r="FBK53" s="11"/>
      <c r="FBL53" s="11"/>
      <c r="FBM53" s="11"/>
      <c r="FBN53" s="11"/>
      <c r="FBO53" s="11"/>
      <c r="FBP53" s="11"/>
      <c r="FBQ53" s="11"/>
      <c r="FBR53" s="11"/>
      <c r="FBS53" s="11"/>
      <c r="FBT53" s="11"/>
      <c r="FBU53" s="11"/>
      <c r="FBV53" s="11"/>
      <c r="FBW53" s="11"/>
      <c r="FBX53" s="11"/>
      <c r="FBY53" s="11"/>
      <c r="FBZ53" s="11"/>
      <c r="FCA53" s="11"/>
      <c r="FCB53" s="11"/>
      <c r="FCC53" s="11"/>
      <c r="FCD53" s="11"/>
      <c r="FCE53" s="11"/>
      <c r="FCF53" s="11"/>
      <c r="FCG53" s="11"/>
      <c r="FCH53" s="11"/>
      <c r="FCI53" s="11"/>
      <c r="FCJ53" s="11"/>
      <c r="FCK53" s="11"/>
      <c r="FCL53" s="11"/>
      <c r="FCM53" s="11"/>
      <c r="FCN53" s="11"/>
      <c r="FCO53" s="11"/>
      <c r="FCP53" s="11"/>
      <c r="FCQ53" s="11"/>
      <c r="FCR53" s="11"/>
      <c r="FCS53" s="11"/>
      <c r="FCT53" s="11"/>
      <c r="FCU53" s="11"/>
      <c r="FCV53" s="11"/>
      <c r="FCW53" s="11"/>
      <c r="FCX53" s="11"/>
      <c r="FCY53" s="11"/>
      <c r="FCZ53" s="11"/>
      <c r="FDA53" s="11"/>
      <c r="FDB53" s="11"/>
      <c r="FDC53" s="11"/>
      <c r="FDD53" s="11"/>
      <c r="FDE53" s="11"/>
      <c r="FDF53" s="11"/>
      <c r="FDG53" s="11"/>
      <c r="FDH53" s="11"/>
      <c r="FDI53" s="11"/>
      <c r="FDJ53" s="11"/>
      <c r="FDK53" s="11"/>
      <c r="FDL53" s="11"/>
      <c r="FDM53" s="11"/>
      <c r="FDN53" s="11"/>
      <c r="FDO53" s="11"/>
      <c r="FDP53" s="11"/>
      <c r="FDQ53" s="11"/>
      <c r="FDR53" s="11"/>
      <c r="FDS53" s="11"/>
      <c r="FDT53" s="11"/>
      <c r="FDU53" s="11"/>
      <c r="FDV53" s="11"/>
      <c r="FDW53" s="11"/>
      <c r="FDX53" s="11"/>
      <c r="FDY53" s="11"/>
      <c r="FDZ53" s="11"/>
      <c r="FEA53" s="11"/>
      <c r="FEB53" s="11"/>
      <c r="FEC53" s="11"/>
      <c r="FED53" s="11"/>
      <c r="FEE53" s="11"/>
      <c r="FEF53" s="11"/>
      <c r="FEG53" s="11"/>
      <c r="FEH53" s="11"/>
      <c r="FEI53" s="11"/>
      <c r="FEJ53" s="11"/>
      <c r="FEK53" s="11"/>
      <c r="FEL53" s="11"/>
      <c r="FEM53" s="11"/>
      <c r="FEN53" s="11"/>
      <c r="FEO53" s="11"/>
      <c r="FEP53" s="11"/>
      <c r="FEQ53" s="11"/>
      <c r="FER53" s="11"/>
      <c r="FES53" s="11"/>
      <c r="FET53" s="11"/>
      <c r="FEU53" s="11"/>
      <c r="FEV53" s="11"/>
      <c r="FEW53" s="11"/>
      <c r="FEX53" s="11"/>
      <c r="FEY53" s="11"/>
      <c r="FEZ53" s="11"/>
      <c r="FFA53" s="11"/>
      <c r="FFB53" s="11"/>
      <c r="FFC53" s="11"/>
      <c r="FFD53" s="11"/>
      <c r="FFE53" s="11"/>
      <c r="FFF53" s="11"/>
      <c r="FFG53" s="11"/>
      <c r="FFH53" s="11"/>
      <c r="FFI53" s="11"/>
      <c r="FFJ53" s="11"/>
      <c r="FFK53" s="11"/>
      <c r="FFL53" s="11"/>
      <c r="FFM53" s="11"/>
      <c r="FFN53" s="11"/>
      <c r="FFO53" s="11"/>
      <c r="FFP53" s="11"/>
      <c r="FFQ53" s="11"/>
      <c r="FFR53" s="11"/>
      <c r="FFS53" s="11"/>
      <c r="FFT53" s="11"/>
      <c r="FFU53" s="11"/>
      <c r="FFV53" s="11"/>
      <c r="FFW53" s="11"/>
      <c r="FFX53" s="11"/>
      <c r="FFY53" s="11"/>
      <c r="FFZ53" s="11"/>
      <c r="FGA53" s="11"/>
      <c r="FGB53" s="11"/>
      <c r="FGC53" s="11"/>
      <c r="FGD53" s="11"/>
      <c r="FGE53" s="11"/>
      <c r="FGF53" s="11"/>
      <c r="FGG53" s="11"/>
      <c r="FGH53" s="11"/>
      <c r="FGI53" s="11"/>
      <c r="FGJ53" s="11"/>
      <c r="FGK53" s="11"/>
      <c r="FGL53" s="11"/>
      <c r="FGM53" s="11"/>
      <c r="FGN53" s="11"/>
      <c r="FGO53" s="11"/>
      <c r="FGP53" s="11"/>
      <c r="FGQ53" s="11"/>
      <c r="FGR53" s="11"/>
      <c r="FGS53" s="11"/>
      <c r="FGT53" s="11"/>
      <c r="FGU53" s="11"/>
      <c r="FGV53" s="11"/>
      <c r="FGW53" s="11"/>
      <c r="FGX53" s="11"/>
      <c r="FGY53" s="11"/>
      <c r="FGZ53" s="11"/>
      <c r="FHA53" s="11"/>
      <c r="FHB53" s="11"/>
      <c r="FHC53" s="11"/>
      <c r="FHD53" s="11"/>
      <c r="FHE53" s="11"/>
      <c r="FHF53" s="11"/>
      <c r="FHG53" s="11"/>
      <c r="FHH53" s="11"/>
      <c r="FHI53" s="11"/>
      <c r="FHJ53" s="11"/>
      <c r="FHK53" s="11"/>
      <c r="FHL53" s="11"/>
      <c r="FHM53" s="11"/>
      <c r="FHN53" s="11"/>
      <c r="FHO53" s="11"/>
      <c r="FHP53" s="11"/>
      <c r="FHQ53" s="11"/>
      <c r="FHR53" s="11"/>
      <c r="FHS53" s="11"/>
      <c r="FHT53" s="11"/>
      <c r="FHU53" s="11"/>
      <c r="FHV53" s="11"/>
      <c r="FHW53" s="11"/>
      <c r="FHX53" s="11"/>
      <c r="FHY53" s="11"/>
      <c r="FHZ53" s="11"/>
      <c r="FIA53" s="11"/>
      <c r="FIB53" s="11"/>
      <c r="FIC53" s="11"/>
      <c r="FID53" s="11"/>
      <c r="FIE53" s="11"/>
      <c r="FIF53" s="11"/>
      <c r="FIG53" s="11"/>
      <c r="FIH53" s="11"/>
      <c r="FII53" s="11"/>
      <c r="FIJ53" s="11"/>
      <c r="FIK53" s="11"/>
      <c r="FIL53" s="11"/>
      <c r="FIM53" s="11"/>
      <c r="FIN53" s="11"/>
      <c r="FIO53" s="11"/>
      <c r="FIP53" s="11"/>
      <c r="FIQ53" s="11"/>
      <c r="FIR53" s="11"/>
      <c r="FIS53" s="11"/>
      <c r="FIT53" s="11"/>
      <c r="FIU53" s="11"/>
      <c r="FIV53" s="11"/>
      <c r="FIW53" s="11"/>
      <c r="FIX53" s="11"/>
      <c r="FIY53" s="11"/>
      <c r="FIZ53" s="11"/>
      <c r="FJA53" s="11"/>
      <c r="FJB53" s="11"/>
      <c r="FJC53" s="11"/>
      <c r="FJD53" s="11"/>
      <c r="FJE53" s="11"/>
      <c r="FJF53" s="11"/>
      <c r="FJG53" s="11"/>
      <c r="FJH53" s="11"/>
      <c r="FJI53" s="11"/>
      <c r="FJJ53" s="11"/>
      <c r="FJK53" s="11"/>
      <c r="FJL53" s="11"/>
      <c r="FJM53" s="11"/>
      <c r="FJN53" s="11"/>
      <c r="FJO53" s="11"/>
      <c r="FJP53" s="11"/>
      <c r="FJQ53" s="11"/>
      <c r="FJR53" s="11"/>
      <c r="FJS53" s="11"/>
      <c r="FJT53" s="11"/>
      <c r="FJU53" s="11"/>
      <c r="FJV53" s="11"/>
      <c r="FJW53" s="11"/>
      <c r="FJX53" s="11"/>
      <c r="FJY53" s="11"/>
      <c r="FJZ53" s="11"/>
      <c r="FKA53" s="11"/>
      <c r="FKB53" s="11"/>
      <c r="FKC53" s="11"/>
      <c r="FKD53" s="11"/>
      <c r="FKE53" s="11"/>
      <c r="FKF53" s="11"/>
      <c r="FKG53" s="11"/>
      <c r="FKH53" s="11"/>
      <c r="FKI53" s="11"/>
      <c r="FKJ53" s="11"/>
      <c r="FKK53" s="11"/>
      <c r="FKL53" s="11"/>
      <c r="FKM53" s="11"/>
      <c r="FKN53" s="11"/>
      <c r="FKO53" s="11"/>
      <c r="FKP53" s="11"/>
      <c r="FKQ53" s="11"/>
      <c r="FKR53" s="11"/>
      <c r="FKS53" s="11"/>
      <c r="FKT53" s="11"/>
      <c r="FKU53" s="11"/>
      <c r="FKV53" s="11"/>
      <c r="FKW53" s="11"/>
      <c r="FKX53" s="11"/>
      <c r="FKY53" s="11"/>
      <c r="FKZ53" s="11"/>
      <c r="FLA53" s="11"/>
      <c r="FLB53" s="11"/>
      <c r="FLC53" s="11"/>
      <c r="FLD53" s="11"/>
      <c r="FLE53" s="11"/>
      <c r="FLF53" s="11"/>
      <c r="FLG53" s="11"/>
      <c r="FLH53" s="11"/>
      <c r="FLI53" s="11"/>
      <c r="FLJ53" s="11"/>
      <c r="FLK53" s="11"/>
      <c r="FLL53" s="11"/>
      <c r="FLM53" s="11"/>
      <c r="FLN53" s="11"/>
      <c r="FLO53" s="11"/>
      <c r="FLP53" s="11"/>
      <c r="FLQ53" s="11"/>
      <c r="FLR53" s="11"/>
      <c r="FLS53" s="11"/>
      <c r="FLT53" s="11"/>
      <c r="FLU53" s="11"/>
      <c r="FLV53" s="11"/>
      <c r="FLW53" s="11"/>
      <c r="FLX53" s="11"/>
      <c r="FLY53" s="11"/>
      <c r="FLZ53" s="11"/>
      <c r="FMA53" s="11"/>
      <c r="FMB53" s="11"/>
      <c r="FMC53" s="11"/>
      <c r="FMD53" s="11"/>
      <c r="FME53" s="11"/>
      <c r="FMF53" s="11"/>
      <c r="FMG53" s="11"/>
      <c r="FMH53" s="11"/>
      <c r="FMI53" s="11"/>
      <c r="FMJ53" s="11"/>
      <c r="FMK53" s="11"/>
      <c r="FML53" s="11"/>
      <c r="FMM53" s="11"/>
      <c r="FMN53" s="11"/>
      <c r="FMO53" s="11"/>
      <c r="FMP53" s="11"/>
      <c r="FMQ53" s="11"/>
      <c r="FMR53" s="11"/>
      <c r="FMS53" s="11"/>
      <c r="FMT53" s="11"/>
      <c r="FMU53" s="11"/>
      <c r="FMV53" s="11"/>
      <c r="FMW53" s="11"/>
      <c r="FMX53" s="11"/>
      <c r="FMY53" s="11"/>
      <c r="FMZ53" s="11"/>
      <c r="FNA53" s="11"/>
      <c r="FNB53" s="11"/>
      <c r="FNC53" s="11"/>
      <c r="FND53" s="11"/>
      <c r="FNE53" s="11"/>
      <c r="FNF53" s="11"/>
      <c r="FNG53" s="11"/>
      <c r="FNH53" s="11"/>
      <c r="FNI53" s="11"/>
      <c r="FNJ53" s="11"/>
      <c r="FNK53" s="11"/>
      <c r="FNL53" s="11"/>
      <c r="FNM53" s="11"/>
      <c r="FNN53" s="11"/>
      <c r="FNO53" s="11"/>
      <c r="FNP53" s="11"/>
      <c r="FNQ53" s="11"/>
      <c r="FNR53" s="11"/>
      <c r="FNS53" s="11"/>
      <c r="FNT53" s="11"/>
      <c r="FNU53" s="11"/>
      <c r="FNV53" s="11"/>
      <c r="FNW53" s="11"/>
      <c r="FNX53" s="11"/>
      <c r="FNY53" s="11"/>
      <c r="FNZ53" s="11"/>
      <c r="FOA53" s="11"/>
      <c r="FOB53" s="11"/>
      <c r="FOC53" s="11"/>
      <c r="FOD53" s="11"/>
      <c r="FOE53" s="11"/>
      <c r="FOF53" s="11"/>
      <c r="FOG53" s="11"/>
      <c r="FOH53" s="11"/>
      <c r="FOI53" s="11"/>
      <c r="FOJ53" s="11"/>
      <c r="FOK53" s="11"/>
      <c r="FOL53" s="11"/>
      <c r="FOM53" s="11"/>
      <c r="FON53" s="11"/>
      <c r="FOO53" s="11"/>
      <c r="FOP53" s="11"/>
      <c r="FOQ53" s="11"/>
      <c r="FOR53" s="11"/>
      <c r="FOS53" s="11"/>
      <c r="FOT53" s="11"/>
      <c r="FOU53" s="11"/>
      <c r="FOV53" s="11"/>
      <c r="FOW53" s="11"/>
      <c r="FOX53" s="11"/>
      <c r="FOY53" s="11"/>
      <c r="FOZ53" s="11"/>
      <c r="FPA53" s="11"/>
      <c r="FPB53" s="11"/>
      <c r="FPC53" s="11"/>
      <c r="FPD53" s="11"/>
      <c r="FPE53" s="11"/>
      <c r="FPF53" s="11"/>
      <c r="FPG53" s="11"/>
      <c r="FPH53" s="11"/>
      <c r="FPI53" s="11"/>
      <c r="FPJ53" s="11"/>
      <c r="FPK53" s="11"/>
      <c r="FPL53" s="11"/>
      <c r="FPM53" s="11"/>
      <c r="FPN53" s="11"/>
      <c r="FPO53" s="11"/>
      <c r="FPP53" s="11"/>
      <c r="FPQ53" s="11"/>
      <c r="FPR53" s="11"/>
      <c r="FPS53" s="11"/>
      <c r="FPT53" s="11"/>
      <c r="FPU53" s="11"/>
      <c r="FPV53" s="11"/>
      <c r="FPW53" s="11"/>
      <c r="FPX53" s="11"/>
      <c r="FPY53" s="11"/>
      <c r="FPZ53" s="11"/>
      <c r="FQA53" s="11"/>
      <c r="FQB53" s="11"/>
      <c r="FQC53" s="11"/>
      <c r="FQD53" s="11"/>
      <c r="FQE53" s="11"/>
      <c r="FQF53" s="11"/>
      <c r="FQG53" s="11"/>
      <c r="FQH53" s="11"/>
      <c r="FQI53" s="11"/>
      <c r="FQJ53" s="11"/>
      <c r="FQK53" s="11"/>
      <c r="FQL53" s="11"/>
      <c r="FQM53" s="11"/>
      <c r="FQN53" s="11"/>
      <c r="FQO53" s="11"/>
      <c r="FQP53" s="11"/>
      <c r="FQQ53" s="11"/>
      <c r="FQR53" s="11"/>
      <c r="FQS53" s="11"/>
      <c r="FQT53" s="11"/>
      <c r="FQU53" s="11"/>
      <c r="FQV53" s="11"/>
      <c r="FQW53" s="11"/>
      <c r="FQX53" s="11"/>
      <c r="FQY53" s="11"/>
      <c r="FQZ53" s="11"/>
      <c r="FRA53" s="11"/>
      <c r="FRB53" s="11"/>
      <c r="FRC53" s="11"/>
      <c r="FRD53" s="11"/>
      <c r="FRE53" s="11"/>
      <c r="FRF53" s="11"/>
      <c r="FRG53" s="11"/>
      <c r="FRH53" s="11"/>
      <c r="FRI53" s="11"/>
      <c r="FRJ53" s="11"/>
      <c r="FRK53" s="11"/>
      <c r="FRL53" s="11"/>
      <c r="FRM53" s="11"/>
      <c r="FRN53" s="11"/>
      <c r="FRO53" s="11"/>
      <c r="FRP53" s="11"/>
      <c r="FRQ53" s="11"/>
      <c r="FRR53" s="11"/>
      <c r="FRS53" s="11"/>
      <c r="FRT53" s="11"/>
      <c r="FRU53" s="11"/>
      <c r="FRV53" s="11"/>
      <c r="FRW53" s="11"/>
      <c r="FRX53" s="11"/>
      <c r="FRY53" s="11"/>
      <c r="FRZ53" s="11"/>
      <c r="FSA53" s="11"/>
      <c r="FSB53" s="11"/>
    </row>
    <row r="54" spans="1:4552" s="35" customFormat="1" ht="17.100000000000001" customHeight="1">
      <c r="A54" s="31"/>
      <c r="B54" s="77"/>
      <c r="C54" s="33"/>
      <c r="D54" s="33"/>
      <c r="E54" s="33"/>
      <c r="F54" s="33"/>
      <c r="G54" s="45"/>
      <c r="H54" s="33"/>
      <c r="I54" s="33"/>
      <c r="J54" s="33"/>
      <c r="K54" s="33"/>
      <c r="L54" s="45"/>
      <c r="M54" s="33"/>
      <c r="N54" s="33"/>
      <c r="O54" s="33"/>
      <c r="P54" s="33"/>
      <c r="Q54" s="45"/>
      <c r="R54" s="33"/>
      <c r="S54" s="33"/>
      <c r="T54" s="33"/>
      <c r="U54" s="33"/>
      <c r="V54" s="45"/>
      <c r="W54" s="33"/>
      <c r="X54" s="33"/>
      <c r="Y54" s="33"/>
      <c r="Z54" s="33"/>
      <c r="AA54" s="45"/>
      <c r="AB54" s="33"/>
      <c r="AC54" s="33"/>
      <c r="AD54" s="33"/>
      <c r="AE54" s="33"/>
      <c r="AF54" s="45"/>
      <c r="AG54" s="34"/>
      <c r="AH54" s="34"/>
      <c r="AI54" s="34"/>
      <c r="AJ54" s="34"/>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c r="KJ54" s="11"/>
      <c r="KK54" s="11"/>
      <c r="KL54" s="11"/>
      <c r="KM54" s="11"/>
      <c r="KN54" s="11"/>
      <c r="KO54" s="11"/>
      <c r="KP54" s="11"/>
      <c r="KQ54" s="11"/>
      <c r="KR54" s="11"/>
      <c r="KS54" s="11"/>
      <c r="KT54" s="11"/>
      <c r="KU54" s="11"/>
      <c r="KV54" s="11"/>
      <c r="KW54" s="11"/>
      <c r="KX54" s="11"/>
      <c r="KY54" s="11"/>
      <c r="KZ54" s="11"/>
      <c r="LA54" s="11"/>
      <c r="LB54" s="11"/>
      <c r="LC54" s="11"/>
      <c r="LD54" s="11"/>
      <c r="LE54" s="11"/>
      <c r="LF54" s="11"/>
      <c r="LG54" s="11"/>
      <c r="LH54" s="11"/>
      <c r="LI54" s="11"/>
      <c r="LJ54" s="11"/>
      <c r="LK54" s="11"/>
      <c r="LL54" s="11"/>
      <c r="LM54" s="11"/>
      <c r="LN54" s="11"/>
      <c r="LO54" s="11"/>
      <c r="LP54" s="11"/>
      <c r="LQ54" s="11"/>
      <c r="LR54" s="11"/>
      <c r="LS54" s="11"/>
      <c r="LT54" s="11"/>
      <c r="LU54" s="11"/>
      <c r="LV54" s="11"/>
      <c r="LW54" s="11"/>
      <c r="LX54" s="11"/>
      <c r="LY54" s="11"/>
      <c r="LZ54" s="11"/>
      <c r="MA54" s="11"/>
      <c r="MB54" s="11"/>
      <c r="MC54" s="11"/>
      <c r="MD54" s="11"/>
      <c r="ME54" s="11"/>
      <c r="MF54" s="11"/>
      <c r="MG54" s="11"/>
      <c r="MH54" s="11"/>
      <c r="MI54" s="11"/>
      <c r="MJ54" s="11"/>
      <c r="MK54" s="11"/>
      <c r="ML54" s="11"/>
      <c r="MM54" s="11"/>
      <c r="MN54" s="11"/>
      <c r="MO54" s="11"/>
      <c r="MP54" s="11"/>
      <c r="MQ54" s="11"/>
      <c r="MR54" s="11"/>
      <c r="MS54" s="11"/>
      <c r="MT54" s="11"/>
      <c r="MU54" s="11"/>
      <c r="MV54" s="11"/>
      <c r="MW54" s="11"/>
      <c r="MX54" s="11"/>
      <c r="MY54" s="11"/>
      <c r="MZ54" s="11"/>
      <c r="NA54" s="11"/>
      <c r="NB54" s="11"/>
      <c r="NC54" s="11"/>
      <c r="ND54" s="11"/>
      <c r="NE54" s="11"/>
      <c r="NF54" s="11"/>
      <c r="NG54" s="11"/>
      <c r="NH54" s="11"/>
      <c r="NI54" s="11"/>
      <c r="NJ54" s="11"/>
      <c r="NK54" s="11"/>
      <c r="NL54" s="11"/>
      <c r="NM54" s="11"/>
      <c r="NN54" s="11"/>
      <c r="NO54" s="11"/>
      <c r="NP54" s="11"/>
      <c r="NQ54" s="11"/>
      <c r="NR54" s="11"/>
      <c r="NS54" s="11"/>
      <c r="NT54" s="11"/>
      <c r="NU54" s="11"/>
      <c r="NV54" s="11"/>
      <c r="NW54" s="11"/>
      <c r="NX54" s="11"/>
      <c r="NY54" s="11"/>
      <c r="NZ54" s="11"/>
      <c r="OA54" s="11"/>
      <c r="OB54" s="11"/>
      <c r="OC54" s="11"/>
      <c r="OD54" s="11"/>
      <c r="OE54" s="11"/>
      <c r="OF54" s="11"/>
      <c r="OG54" s="11"/>
      <c r="OH54" s="11"/>
      <c r="OI54" s="11"/>
      <c r="OJ54" s="11"/>
      <c r="OK54" s="11"/>
      <c r="OL54" s="11"/>
      <c r="OM54" s="11"/>
      <c r="ON54" s="11"/>
      <c r="OO54" s="11"/>
      <c r="OP54" s="11"/>
      <c r="OQ54" s="11"/>
      <c r="OR54" s="11"/>
      <c r="OS54" s="11"/>
      <c r="OT54" s="11"/>
      <c r="OU54" s="11"/>
      <c r="OV54" s="11"/>
      <c r="OW54" s="11"/>
      <c r="OX54" s="11"/>
      <c r="OY54" s="11"/>
      <c r="OZ54" s="11"/>
      <c r="PA54" s="11"/>
      <c r="PB54" s="11"/>
      <c r="PC54" s="11"/>
      <c r="PD54" s="11"/>
      <c r="PE54" s="11"/>
      <c r="PF54" s="11"/>
      <c r="PG54" s="11"/>
      <c r="PH54" s="11"/>
      <c r="PI54" s="11"/>
      <c r="PJ54" s="11"/>
      <c r="PK54" s="11"/>
      <c r="PL54" s="11"/>
      <c r="PM54" s="11"/>
      <c r="PN54" s="11"/>
      <c r="PO54" s="11"/>
      <c r="PP54" s="11"/>
      <c r="PQ54" s="11"/>
      <c r="PR54" s="11"/>
      <c r="PS54" s="11"/>
      <c r="PT54" s="11"/>
      <c r="PU54" s="11"/>
      <c r="PV54" s="11"/>
      <c r="PW54" s="11"/>
      <c r="PX54" s="11"/>
      <c r="PY54" s="11"/>
      <c r="PZ54" s="11"/>
      <c r="QA54" s="11"/>
      <c r="QB54" s="11"/>
      <c r="QC54" s="11"/>
      <c r="QD54" s="11"/>
      <c r="QE54" s="11"/>
      <c r="QF54" s="11"/>
      <c r="QG54" s="11"/>
      <c r="QH54" s="11"/>
      <c r="QI54" s="11"/>
      <c r="QJ54" s="11"/>
      <c r="QK54" s="11"/>
      <c r="QL54" s="11"/>
      <c r="QM54" s="11"/>
      <c r="QN54" s="11"/>
      <c r="QO54" s="11"/>
      <c r="QP54" s="11"/>
      <c r="QQ54" s="11"/>
      <c r="QR54" s="11"/>
      <c r="QS54" s="11"/>
      <c r="QT54" s="11"/>
      <c r="QU54" s="11"/>
      <c r="QV54" s="11"/>
      <c r="QW54" s="11"/>
      <c r="QX54" s="11"/>
      <c r="QY54" s="11"/>
      <c r="QZ54" s="11"/>
      <c r="RA54" s="11"/>
      <c r="RB54" s="11"/>
      <c r="RC54" s="11"/>
      <c r="RD54" s="11"/>
      <c r="RE54" s="11"/>
      <c r="RF54" s="11"/>
      <c r="RG54" s="11"/>
      <c r="RH54" s="11"/>
      <c r="RI54" s="11"/>
      <c r="RJ54" s="11"/>
      <c r="RK54" s="11"/>
      <c r="RL54" s="11"/>
      <c r="RM54" s="11"/>
      <c r="RN54" s="11"/>
      <c r="RO54" s="11"/>
      <c r="RP54" s="11"/>
      <c r="RQ54" s="11"/>
      <c r="RR54" s="11"/>
      <c r="RS54" s="11"/>
      <c r="RT54" s="11"/>
      <c r="RU54" s="11"/>
      <c r="RV54" s="11"/>
      <c r="RW54" s="11"/>
      <c r="RX54" s="11"/>
      <c r="RY54" s="11"/>
      <c r="RZ54" s="11"/>
      <c r="SA54" s="11"/>
      <c r="SB54" s="11"/>
      <c r="SC54" s="11"/>
      <c r="SD54" s="11"/>
      <c r="SE54" s="11"/>
      <c r="SF54" s="11"/>
      <c r="SG54" s="11"/>
      <c r="SH54" s="11"/>
      <c r="SI54" s="11"/>
      <c r="SJ54" s="11"/>
      <c r="SK54" s="11"/>
      <c r="SL54" s="11"/>
      <c r="SM54" s="11"/>
      <c r="SN54" s="11"/>
      <c r="SO54" s="11"/>
      <c r="SP54" s="11"/>
      <c r="SQ54" s="11"/>
      <c r="SR54" s="11"/>
      <c r="SS54" s="11"/>
      <c r="ST54" s="11"/>
      <c r="SU54" s="11"/>
      <c r="SV54" s="11"/>
      <c r="SW54" s="11"/>
      <c r="SX54" s="11"/>
      <c r="SY54" s="11"/>
      <c r="SZ54" s="11"/>
      <c r="TA54" s="11"/>
      <c r="TB54" s="11"/>
      <c r="TC54" s="11"/>
      <c r="TD54" s="11"/>
      <c r="TE54" s="11"/>
      <c r="TF54" s="11"/>
      <c r="TG54" s="11"/>
      <c r="TH54" s="11"/>
      <c r="TI54" s="11"/>
      <c r="TJ54" s="11"/>
      <c r="TK54" s="11"/>
      <c r="TL54" s="11"/>
      <c r="TM54" s="11"/>
      <c r="TN54" s="11"/>
      <c r="TO54" s="11"/>
      <c r="TP54" s="11"/>
      <c r="TQ54" s="11"/>
      <c r="TR54" s="11"/>
      <c r="TS54" s="11"/>
      <c r="TT54" s="11"/>
      <c r="TU54" s="11"/>
      <c r="TV54" s="11"/>
      <c r="TW54" s="11"/>
      <c r="TX54" s="11"/>
      <c r="TY54" s="11"/>
      <c r="TZ54" s="11"/>
      <c r="UA54" s="11"/>
      <c r="UB54" s="11"/>
      <c r="UC54" s="11"/>
      <c r="UD54" s="11"/>
      <c r="UE54" s="11"/>
      <c r="UF54" s="11"/>
      <c r="UG54" s="11"/>
      <c r="UH54" s="11"/>
      <c r="UI54" s="11"/>
      <c r="UJ54" s="11"/>
      <c r="UK54" s="11"/>
      <c r="UL54" s="11"/>
      <c r="UM54" s="11"/>
      <c r="UN54" s="11"/>
      <c r="UO54" s="11"/>
      <c r="UP54" s="11"/>
      <c r="UQ54" s="11"/>
      <c r="UR54" s="11"/>
      <c r="US54" s="11"/>
      <c r="UT54" s="11"/>
      <c r="UU54" s="11"/>
      <c r="UV54" s="11"/>
      <c r="UW54" s="11"/>
      <c r="UX54" s="11"/>
      <c r="UY54" s="11"/>
      <c r="UZ54" s="11"/>
      <c r="VA54" s="11"/>
      <c r="VB54" s="11"/>
      <c r="VC54" s="11"/>
      <c r="VD54" s="11"/>
      <c r="VE54" s="11"/>
      <c r="VF54" s="11"/>
      <c r="VG54" s="11"/>
      <c r="VH54" s="11"/>
      <c r="VI54" s="11"/>
      <c r="VJ54" s="11"/>
      <c r="VK54" s="11"/>
      <c r="VL54" s="11"/>
      <c r="VM54" s="11"/>
      <c r="VN54" s="11"/>
      <c r="VO54" s="11"/>
      <c r="VP54" s="11"/>
      <c r="VQ54" s="11"/>
      <c r="VR54" s="11"/>
      <c r="VS54" s="11"/>
      <c r="VT54" s="11"/>
      <c r="VU54" s="11"/>
      <c r="VV54" s="11"/>
      <c r="VW54" s="11"/>
      <c r="VX54" s="11"/>
      <c r="VY54" s="11"/>
      <c r="VZ54" s="11"/>
      <c r="WA54" s="11"/>
      <c r="WB54" s="11"/>
      <c r="WC54" s="11"/>
      <c r="WD54" s="11"/>
      <c r="WE54" s="11"/>
      <c r="WF54" s="11"/>
      <c r="WG54" s="11"/>
      <c r="WH54" s="11"/>
      <c r="WI54" s="11"/>
      <c r="WJ54" s="11"/>
      <c r="WK54" s="11"/>
      <c r="WL54" s="11"/>
      <c r="WM54" s="11"/>
      <c r="WN54" s="11"/>
      <c r="WO54" s="11"/>
      <c r="WP54" s="11"/>
      <c r="WQ54" s="11"/>
      <c r="WR54" s="11"/>
      <c r="WS54" s="11"/>
      <c r="WT54" s="11"/>
      <c r="WU54" s="11"/>
      <c r="WV54" s="11"/>
      <c r="WW54" s="11"/>
      <c r="WX54" s="11"/>
      <c r="WY54" s="11"/>
      <c r="WZ54" s="11"/>
      <c r="XA54" s="11"/>
      <c r="XB54" s="11"/>
      <c r="XC54" s="11"/>
      <c r="XD54" s="11"/>
      <c r="XE54" s="11"/>
      <c r="XF54" s="11"/>
      <c r="XG54" s="11"/>
      <c r="XH54" s="11"/>
      <c r="XI54" s="11"/>
      <c r="XJ54" s="11"/>
      <c r="XK54" s="11"/>
      <c r="XL54" s="11"/>
      <c r="XM54" s="11"/>
      <c r="XN54" s="11"/>
      <c r="XO54" s="11"/>
      <c r="XP54" s="11"/>
      <c r="XQ54" s="11"/>
      <c r="XR54" s="11"/>
      <c r="XS54" s="11"/>
      <c r="XT54" s="11"/>
      <c r="XU54" s="11"/>
      <c r="XV54" s="11"/>
      <c r="XW54" s="11"/>
      <c r="XX54" s="11"/>
      <c r="XY54" s="11"/>
      <c r="XZ54" s="11"/>
      <c r="YA54" s="11"/>
      <c r="YB54" s="11"/>
      <c r="YC54" s="11"/>
      <c r="YD54" s="11"/>
      <c r="YE54" s="11"/>
      <c r="YF54" s="11"/>
      <c r="YG54" s="11"/>
      <c r="YH54" s="11"/>
      <c r="YI54" s="11"/>
      <c r="YJ54" s="11"/>
      <c r="YK54" s="11"/>
      <c r="YL54" s="11"/>
      <c r="YM54" s="11"/>
      <c r="YN54" s="11"/>
      <c r="YO54" s="11"/>
      <c r="YP54" s="11"/>
      <c r="YQ54" s="11"/>
      <c r="YR54" s="11"/>
      <c r="YS54" s="11"/>
      <c r="YT54" s="11"/>
      <c r="YU54" s="11"/>
      <c r="YV54" s="11"/>
      <c r="YW54" s="11"/>
      <c r="YX54" s="11"/>
      <c r="YY54" s="11"/>
      <c r="YZ54" s="11"/>
      <c r="ZA54" s="11"/>
      <c r="ZB54" s="11"/>
      <c r="ZC54" s="11"/>
      <c r="ZD54" s="11"/>
      <c r="ZE54" s="11"/>
      <c r="ZF54" s="11"/>
      <c r="ZG54" s="11"/>
      <c r="ZH54" s="11"/>
      <c r="ZI54" s="11"/>
      <c r="ZJ54" s="11"/>
      <c r="ZK54" s="11"/>
      <c r="ZL54" s="11"/>
      <c r="ZM54" s="11"/>
      <c r="ZN54" s="11"/>
      <c r="ZO54" s="11"/>
      <c r="ZP54" s="11"/>
      <c r="ZQ54" s="11"/>
      <c r="ZR54" s="11"/>
      <c r="ZS54" s="11"/>
      <c r="ZT54" s="11"/>
      <c r="ZU54" s="11"/>
      <c r="ZV54" s="11"/>
      <c r="ZW54" s="11"/>
      <c r="ZX54" s="11"/>
      <c r="ZY54" s="11"/>
      <c r="ZZ54" s="11"/>
      <c r="AAA54" s="11"/>
      <c r="AAB54" s="11"/>
      <c r="AAC54" s="11"/>
      <c r="AAD54" s="11"/>
      <c r="AAE54" s="11"/>
      <c r="AAF54" s="11"/>
      <c r="AAG54" s="11"/>
      <c r="AAH54" s="11"/>
      <c r="AAI54" s="11"/>
      <c r="AAJ54" s="11"/>
      <c r="AAK54" s="11"/>
      <c r="AAL54" s="11"/>
      <c r="AAM54" s="11"/>
      <c r="AAN54" s="11"/>
      <c r="AAO54" s="11"/>
      <c r="AAP54" s="11"/>
      <c r="AAQ54" s="11"/>
      <c r="AAR54" s="11"/>
      <c r="AAS54" s="11"/>
      <c r="AAT54" s="11"/>
      <c r="AAU54" s="11"/>
      <c r="AAV54" s="11"/>
      <c r="AAW54" s="11"/>
      <c r="AAX54" s="11"/>
      <c r="AAY54" s="11"/>
      <c r="AAZ54" s="11"/>
      <c r="ABA54" s="11"/>
      <c r="ABB54" s="11"/>
      <c r="ABC54" s="11"/>
      <c r="ABD54" s="11"/>
      <c r="ABE54" s="11"/>
      <c r="ABF54" s="11"/>
      <c r="ABG54" s="11"/>
      <c r="ABH54" s="11"/>
      <c r="ABI54" s="11"/>
      <c r="ABJ54" s="11"/>
      <c r="ABK54" s="11"/>
      <c r="ABL54" s="11"/>
      <c r="ABM54" s="11"/>
      <c r="ABN54" s="11"/>
      <c r="ABO54" s="11"/>
      <c r="ABP54" s="11"/>
      <c r="ABQ54" s="11"/>
      <c r="ABR54" s="11"/>
      <c r="ABS54" s="11"/>
      <c r="ABT54" s="11"/>
      <c r="ABU54" s="11"/>
      <c r="ABV54" s="11"/>
      <c r="ABW54" s="11"/>
      <c r="ABX54" s="11"/>
      <c r="ABY54" s="11"/>
      <c r="ABZ54" s="11"/>
      <c r="ACA54" s="11"/>
      <c r="ACB54" s="11"/>
      <c r="ACC54" s="11"/>
      <c r="ACD54" s="11"/>
      <c r="ACE54" s="11"/>
      <c r="ACF54" s="11"/>
      <c r="ACG54" s="11"/>
      <c r="ACH54" s="11"/>
      <c r="ACI54" s="11"/>
      <c r="ACJ54" s="11"/>
      <c r="ACK54" s="11"/>
      <c r="ACL54" s="11"/>
      <c r="ACM54" s="11"/>
      <c r="ACN54" s="11"/>
      <c r="ACO54" s="11"/>
      <c r="ACP54" s="11"/>
      <c r="ACQ54" s="11"/>
      <c r="ACR54" s="11"/>
      <c r="ACS54" s="11"/>
      <c r="ACT54" s="11"/>
      <c r="ACU54" s="11"/>
      <c r="ACV54" s="11"/>
      <c r="ACW54" s="11"/>
      <c r="ACX54" s="11"/>
      <c r="ACY54" s="11"/>
      <c r="ACZ54" s="11"/>
      <c r="ADA54" s="11"/>
      <c r="ADB54" s="11"/>
      <c r="ADC54" s="11"/>
      <c r="ADD54" s="11"/>
      <c r="ADE54" s="11"/>
      <c r="ADF54" s="11"/>
      <c r="ADG54" s="11"/>
      <c r="ADH54" s="11"/>
      <c r="ADI54" s="11"/>
      <c r="ADJ54" s="11"/>
      <c r="ADK54" s="11"/>
      <c r="ADL54" s="11"/>
      <c r="ADM54" s="11"/>
      <c r="ADN54" s="11"/>
      <c r="ADO54" s="11"/>
      <c r="ADP54" s="11"/>
      <c r="ADQ54" s="11"/>
      <c r="ADR54" s="11"/>
      <c r="ADS54" s="11"/>
      <c r="ADT54" s="11"/>
      <c r="ADU54" s="11"/>
      <c r="ADV54" s="11"/>
      <c r="ADW54" s="11"/>
      <c r="ADX54" s="11"/>
      <c r="ADY54" s="11"/>
      <c r="ADZ54" s="11"/>
      <c r="AEA54" s="11"/>
      <c r="AEB54" s="11"/>
      <c r="AEC54" s="11"/>
      <c r="AED54" s="11"/>
      <c r="AEE54" s="11"/>
      <c r="AEF54" s="11"/>
      <c r="AEG54" s="11"/>
      <c r="AEH54" s="11"/>
      <c r="AEI54" s="11"/>
      <c r="AEJ54" s="11"/>
      <c r="AEK54" s="11"/>
      <c r="AEL54" s="11"/>
      <c r="AEM54" s="11"/>
      <c r="AEN54" s="11"/>
      <c r="AEO54" s="11"/>
      <c r="AEP54" s="11"/>
      <c r="AEQ54" s="11"/>
      <c r="AER54" s="11"/>
      <c r="AES54" s="11"/>
      <c r="AET54" s="11"/>
      <c r="AEU54" s="11"/>
      <c r="AEV54" s="11"/>
      <c r="AEW54" s="11"/>
      <c r="AEX54" s="11"/>
      <c r="AEY54" s="11"/>
      <c r="AEZ54" s="11"/>
      <c r="AFA54" s="11"/>
      <c r="AFB54" s="11"/>
      <c r="AFC54" s="11"/>
      <c r="AFD54" s="11"/>
      <c r="AFE54" s="11"/>
      <c r="AFF54" s="11"/>
      <c r="AFG54" s="11"/>
      <c r="AFH54" s="11"/>
      <c r="AFI54" s="11"/>
      <c r="AFJ54" s="11"/>
      <c r="AFK54" s="11"/>
      <c r="AFL54" s="11"/>
      <c r="AFM54" s="11"/>
      <c r="AFN54" s="11"/>
      <c r="AFO54" s="11"/>
      <c r="AFP54" s="11"/>
      <c r="AFQ54" s="11"/>
      <c r="AFR54" s="11"/>
      <c r="AFS54" s="11"/>
      <c r="AFT54" s="11"/>
      <c r="AFU54" s="11"/>
      <c r="AFV54" s="11"/>
      <c r="AFW54" s="11"/>
      <c r="AFX54" s="11"/>
      <c r="AFY54" s="11"/>
      <c r="AFZ54" s="11"/>
      <c r="AGA54" s="11"/>
      <c r="AGB54" s="11"/>
      <c r="AGC54" s="11"/>
      <c r="AGD54" s="11"/>
      <c r="AGE54" s="11"/>
      <c r="AGF54" s="11"/>
      <c r="AGG54" s="11"/>
      <c r="AGH54" s="11"/>
      <c r="AGI54" s="11"/>
      <c r="AGJ54" s="11"/>
      <c r="AGK54" s="11"/>
      <c r="AGL54" s="11"/>
      <c r="AGM54" s="11"/>
      <c r="AGN54" s="11"/>
      <c r="AGO54" s="11"/>
      <c r="AGP54" s="11"/>
      <c r="AGQ54" s="11"/>
      <c r="AGR54" s="11"/>
      <c r="AGS54" s="11"/>
      <c r="AGT54" s="11"/>
      <c r="AGU54" s="11"/>
      <c r="AGV54" s="11"/>
      <c r="AGW54" s="11"/>
      <c r="AGX54" s="11"/>
      <c r="AGY54" s="11"/>
      <c r="AGZ54" s="11"/>
      <c r="AHA54" s="11"/>
      <c r="AHB54" s="11"/>
      <c r="AHC54" s="11"/>
      <c r="AHD54" s="11"/>
      <c r="AHE54" s="11"/>
      <c r="AHF54" s="11"/>
      <c r="AHG54" s="11"/>
      <c r="AHH54" s="11"/>
      <c r="AHI54" s="11"/>
      <c r="AHJ54" s="11"/>
      <c r="AHK54" s="11"/>
      <c r="AHL54" s="11"/>
      <c r="AHM54" s="11"/>
      <c r="AHN54" s="11"/>
      <c r="AHO54" s="11"/>
      <c r="AHP54" s="11"/>
      <c r="AHQ54" s="11"/>
      <c r="AHR54" s="11"/>
      <c r="AHS54" s="11"/>
      <c r="AHT54" s="11"/>
      <c r="AHU54" s="11"/>
      <c r="AHV54" s="11"/>
      <c r="AHW54" s="11"/>
      <c r="AHX54" s="11"/>
      <c r="AHY54" s="11"/>
      <c r="AHZ54" s="11"/>
      <c r="AIA54" s="11"/>
      <c r="AIB54" s="11"/>
      <c r="AIC54" s="11"/>
      <c r="AID54" s="11"/>
      <c r="AIE54" s="11"/>
      <c r="AIF54" s="11"/>
      <c r="AIG54" s="11"/>
      <c r="AIH54" s="11"/>
      <c r="AII54" s="11"/>
      <c r="AIJ54" s="11"/>
      <c r="AIK54" s="11"/>
      <c r="AIL54" s="11"/>
      <c r="AIM54" s="11"/>
      <c r="AIN54" s="11"/>
      <c r="AIO54" s="11"/>
      <c r="AIP54" s="11"/>
      <c r="AIQ54" s="11"/>
      <c r="AIR54" s="11"/>
      <c r="AIS54" s="11"/>
      <c r="AIT54" s="11"/>
      <c r="AIU54" s="11"/>
      <c r="AIV54" s="11"/>
      <c r="AIW54" s="11"/>
      <c r="AIX54" s="11"/>
      <c r="AIY54" s="11"/>
      <c r="AIZ54" s="11"/>
      <c r="AJA54" s="11"/>
      <c r="AJB54" s="11"/>
      <c r="AJC54" s="11"/>
      <c r="AJD54" s="11"/>
      <c r="AJE54" s="11"/>
      <c r="AJF54" s="11"/>
      <c r="AJG54" s="11"/>
      <c r="AJH54" s="11"/>
      <c r="AJI54" s="11"/>
      <c r="AJJ54" s="11"/>
      <c r="AJK54" s="11"/>
      <c r="AJL54" s="11"/>
      <c r="AJM54" s="11"/>
      <c r="AJN54" s="11"/>
      <c r="AJO54" s="11"/>
      <c r="AJP54" s="11"/>
      <c r="AJQ54" s="11"/>
      <c r="AJR54" s="11"/>
      <c r="AJS54" s="11"/>
      <c r="AJT54" s="11"/>
      <c r="AJU54" s="11"/>
      <c r="AJV54" s="11"/>
      <c r="AJW54" s="11"/>
      <c r="AJX54" s="11"/>
      <c r="AJY54" s="11"/>
      <c r="AJZ54" s="11"/>
      <c r="AKA54" s="11"/>
      <c r="AKB54" s="11"/>
      <c r="AKC54" s="11"/>
      <c r="AKD54" s="11"/>
      <c r="AKE54" s="11"/>
      <c r="AKF54" s="11"/>
      <c r="AKG54" s="11"/>
      <c r="AKH54" s="11"/>
      <c r="AKI54" s="11"/>
      <c r="AKJ54" s="11"/>
      <c r="AKK54" s="11"/>
      <c r="AKL54" s="11"/>
      <c r="AKM54" s="11"/>
      <c r="AKN54" s="11"/>
      <c r="AKO54" s="11"/>
      <c r="AKP54" s="11"/>
      <c r="AKQ54" s="11"/>
      <c r="AKR54" s="11"/>
      <c r="AKS54" s="11"/>
      <c r="AKT54" s="11"/>
      <c r="AKU54" s="11"/>
      <c r="AKV54" s="11"/>
      <c r="AKW54" s="11"/>
      <c r="AKX54" s="11"/>
      <c r="AKY54" s="11"/>
      <c r="AKZ54" s="11"/>
      <c r="ALA54" s="11"/>
      <c r="ALB54" s="11"/>
      <c r="ALC54" s="11"/>
      <c r="ALD54" s="11"/>
      <c r="ALE54" s="11"/>
      <c r="ALF54" s="11"/>
      <c r="ALG54" s="11"/>
      <c r="ALH54" s="11"/>
      <c r="ALI54" s="11"/>
      <c r="ALJ54" s="11"/>
      <c r="ALK54" s="11"/>
      <c r="ALL54" s="11"/>
      <c r="ALM54" s="11"/>
      <c r="ALN54" s="11"/>
      <c r="ALO54" s="11"/>
      <c r="ALP54" s="11"/>
      <c r="ALQ54" s="11"/>
      <c r="ALR54" s="11"/>
      <c r="ALS54" s="11"/>
      <c r="ALT54" s="11"/>
      <c r="ALU54" s="11"/>
      <c r="ALV54" s="11"/>
      <c r="ALW54" s="11"/>
      <c r="ALX54" s="11"/>
      <c r="ALY54" s="11"/>
      <c r="ALZ54" s="11"/>
      <c r="AMA54" s="11"/>
      <c r="AMB54" s="11"/>
      <c r="AMC54" s="11"/>
      <c r="AMD54" s="11"/>
      <c r="AME54" s="11"/>
      <c r="AMF54" s="11"/>
      <c r="AMG54" s="11"/>
      <c r="AMH54" s="11"/>
      <c r="AMI54" s="11"/>
      <c r="AMJ54" s="11"/>
      <c r="AMK54" s="11"/>
      <c r="AML54" s="11"/>
      <c r="AMM54" s="11"/>
      <c r="AMN54" s="11"/>
      <c r="AMO54" s="11"/>
      <c r="AMP54" s="11"/>
      <c r="AMQ54" s="11"/>
      <c r="AMR54" s="11"/>
      <c r="AMS54" s="11"/>
      <c r="AMT54" s="11"/>
      <c r="AMU54" s="11"/>
      <c r="AMV54" s="11"/>
      <c r="AMW54" s="11"/>
      <c r="AMX54" s="11"/>
      <c r="AMY54" s="11"/>
      <c r="AMZ54" s="11"/>
      <c r="ANA54" s="11"/>
      <c r="ANB54" s="11"/>
      <c r="ANC54" s="11"/>
      <c r="AND54" s="11"/>
      <c r="ANE54" s="11"/>
      <c r="ANF54" s="11"/>
      <c r="ANG54" s="11"/>
      <c r="ANH54" s="11"/>
      <c r="ANI54" s="11"/>
      <c r="ANJ54" s="11"/>
      <c r="ANK54" s="11"/>
      <c r="ANL54" s="11"/>
      <c r="ANM54" s="11"/>
      <c r="ANN54" s="11"/>
      <c r="ANO54" s="11"/>
      <c r="ANP54" s="11"/>
      <c r="ANQ54" s="11"/>
      <c r="ANR54" s="11"/>
      <c r="ANS54" s="11"/>
      <c r="ANT54" s="11"/>
      <c r="ANU54" s="11"/>
      <c r="ANV54" s="11"/>
      <c r="ANW54" s="11"/>
      <c r="ANX54" s="11"/>
      <c r="ANY54" s="11"/>
      <c r="ANZ54" s="11"/>
      <c r="AOA54" s="11"/>
      <c r="AOB54" s="11"/>
      <c r="AOC54" s="11"/>
      <c r="AOD54" s="11"/>
      <c r="AOE54" s="11"/>
      <c r="AOF54" s="11"/>
      <c r="AOG54" s="11"/>
      <c r="AOH54" s="11"/>
      <c r="AOI54" s="11"/>
      <c r="AOJ54" s="11"/>
      <c r="AOK54" s="11"/>
      <c r="AOL54" s="11"/>
      <c r="AOM54" s="11"/>
      <c r="AON54" s="11"/>
      <c r="AOO54" s="11"/>
      <c r="AOP54" s="11"/>
      <c r="AOQ54" s="11"/>
      <c r="AOR54" s="11"/>
      <c r="AOS54" s="11"/>
      <c r="AOT54" s="11"/>
      <c r="AOU54" s="11"/>
      <c r="AOV54" s="11"/>
      <c r="AOW54" s="11"/>
      <c r="AOX54" s="11"/>
      <c r="AOY54" s="11"/>
      <c r="AOZ54" s="11"/>
      <c r="APA54" s="11"/>
      <c r="APB54" s="11"/>
      <c r="APC54" s="11"/>
      <c r="APD54" s="11"/>
      <c r="APE54" s="11"/>
      <c r="APF54" s="11"/>
      <c r="APG54" s="11"/>
      <c r="APH54" s="11"/>
      <c r="API54" s="11"/>
      <c r="APJ54" s="11"/>
      <c r="APK54" s="11"/>
      <c r="APL54" s="11"/>
      <c r="APM54" s="11"/>
      <c r="APN54" s="11"/>
      <c r="APO54" s="11"/>
      <c r="APP54" s="11"/>
      <c r="APQ54" s="11"/>
      <c r="APR54" s="11"/>
      <c r="APS54" s="11"/>
      <c r="APT54" s="11"/>
      <c r="APU54" s="11"/>
      <c r="APV54" s="11"/>
      <c r="APW54" s="11"/>
      <c r="APX54" s="11"/>
      <c r="APY54" s="11"/>
      <c r="APZ54" s="11"/>
      <c r="AQA54" s="11"/>
      <c r="AQB54" s="11"/>
      <c r="AQC54" s="11"/>
      <c r="AQD54" s="11"/>
      <c r="AQE54" s="11"/>
      <c r="AQF54" s="11"/>
      <c r="AQG54" s="11"/>
      <c r="AQH54" s="11"/>
      <c r="AQI54" s="11"/>
      <c r="AQJ54" s="11"/>
      <c r="AQK54" s="11"/>
      <c r="AQL54" s="11"/>
      <c r="AQM54" s="11"/>
      <c r="AQN54" s="11"/>
      <c r="AQO54" s="11"/>
      <c r="AQP54" s="11"/>
      <c r="AQQ54" s="11"/>
      <c r="AQR54" s="11"/>
      <c r="AQS54" s="11"/>
      <c r="AQT54" s="11"/>
      <c r="AQU54" s="11"/>
      <c r="AQV54" s="11"/>
      <c r="AQW54" s="11"/>
      <c r="AQX54" s="11"/>
      <c r="AQY54" s="11"/>
      <c r="AQZ54" s="11"/>
      <c r="ARA54" s="11"/>
      <c r="ARB54" s="11"/>
      <c r="ARC54" s="11"/>
      <c r="ARD54" s="11"/>
      <c r="ARE54" s="11"/>
      <c r="ARF54" s="11"/>
      <c r="ARG54" s="11"/>
      <c r="ARH54" s="11"/>
      <c r="ARI54" s="11"/>
      <c r="ARJ54" s="11"/>
      <c r="ARK54" s="11"/>
      <c r="ARL54" s="11"/>
      <c r="ARM54" s="11"/>
      <c r="ARN54" s="11"/>
      <c r="ARO54" s="11"/>
      <c r="ARP54" s="11"/>
      <c r="ARQ54" s="11"/>
      <c r="ARR54" s="11"/>
      <c r="ARS54" s="11"/>
      <c r="ART54" s="11"/>
      <c r="ARU54" s="11"/>
      <c r="ARV54" s="11"/>
      <c r="ARW54" s="11"/>
      <c r="ARX54" s="11"/>
      <c r="ARY54" s="11"/>
      <c r="ARZ54" s="11"/>
      <c r="ASA54" s="11"/>
      <c r="ASB54" s="11"/>
      <c r="ASC54" s="11"/>
      <c r="ASD54" s="11"/>
      <c r="ASE54" s="11"/>
      <c r="ASF54" s="11"/>
      <c r="ASG54" s="11"/>
      <c r="ASH54" s="11"/>
      <c r="ASI54" s="11"/>
      <c r="ASJ54" s="11"/>
      <c r="ASK54" s="11"/>
      <c r="ASL54" s="11"/>
      <c r="ASM54" s="11"/>
      <c r="ASN54" s="11"/>
      <c r="ASO54" s="11"/>
      <c r="ASP54" s="11"/>
      <c r="ASQ54" s="11"/>
      <c r="ASR54" s="11"/>
      <c r="ASS54" s="11"/>
      <c r="AST54" s="11"/>
      <c r="ASU54" s="11"/>
      <c r="ASV54" s="11"/>
      <c r="ASW54" s="11"/>
      <c r="ASX54" s="11"/>
      <c r="ASY54" s="11"/>
      <c r="ASZ54" s="11"/>
      <c r="ATA54" s="11"/>
      <c r="ATB54" s="11"/>
      <c r="ATC54" s="11"/>
      <c r="ATD54" s="11"/>
      <c r="ATE54" s="11"/>
      <c r="ATF54" s="11"/>
      <c r="ATG54" s="11"/>
      <c r="ATH54" s="11"/>
      <c r="ATI54" s="11"/>
      <c r="ATJ54" s="11"/>
      <c r="ATK54" s="11"/>
      <c r="ATL54" s="11"/>
      <c r="ATM54" s="11"/>
      <c r="ATN54" s="11"/>
      <c r="ATO54" s="11"/>
      <c r="ATP54" s="11"/>
      <c r="ATQ54" s="11"/>
      <c r="ATR54" s="11"/>
      <c r="ATS54" s="11"/>
      <c r="ATT54" s="11"/>
      <c r="ATU54" s="11"/>
      <c r="ATV54" s="11"/>
      <c r="ATW54" s="11"/>
      <c r="ATX54" s="11"/>
      <c r="ATY54" s="11"/>
      <c r="ATZ54" s="11"/>
      <c r="AUA54" s="11"/>
      <c r="AUB54" s="11"/>
      <c r="AUC54" s="11"/>
      <c r="AUD54" s="11"/>
      <c r="AUE54" s="11"/>
      <c r="AUF54" s="11"/>
      <c r="AUG54" s="11"/>
      <c r="AUH54" s="11"/>
      <c r="AUI54" s="11"/>
      <c r="AUJ54" s="11"/>
      <c r="AUK54" s="11"/>
      <c r="AUL54" s="11"/>
      <c r="AUM54" s="11"/>
      <c r="AUN54" s="11"/>
      <c r="AUO54" s="11"/>
      <c r="AUP54" s="11"/>
      <c r="AUQ54" s="11"/>
      <c r="AUR54" s="11"/>
      <c r="AUS54" s="11"/>
      <c r="AUT54" s="11"/>
      <c r="AUU54" s="11"/>
      <c r="AUV54" s="11"/>
      <c r="AUW54" s="11"/>
      <c r="AUX54" s="11"/>
      <c r="AUY54" s="11"/>
      <c r="AUZ54" s="11"/>
      <c r="AVA54" s="11"/>
      <c r="AVB54" s="11"/>
      <c r="AVC54" s="11"/>
      <c r="AVD54" s="11"/>
      <c r="AVE54" s="11"/>
      <c r="AVF54" s="11"/>
      <c r="AVG54" s="11"/>
      <c r="AVH54" s="11"/>
      <c r="AVI54" s="11"/>
      <c r="AVJ54" s="11"/>
      <c r="AVK54" s="11"/>
      <c r="AVL54" s="11"/>
      <c r="AVM54" s="11"/>
      <c r="AVN54" s="11"/>
      <c r="AVO54" s="11"/>
      <c r="AVP54" s="11"/>
      <c r="AVQ54" s="11"/>
      <c r="AVR54" s="11"/>
      <c r="AVS54" s="11"/>
      <c r="AVT54" s="11"/>
      <c r="AVU54" s="11"/>
      <c r="AVV54" s="11"/>
      <c r="AVW54" s="11"/>
      <c r="AVX54" s="11"/>
      <c r="AVY54" s="11"/>
      <c r="AVZ54" s="11"/>
      <c r="AWA54" s="11"/>
      <c r="AWB54" s="11"/>
      <c r="AWC54" s="11"/>
      <c r="AWD54" s="11"/>
      <c r="AWE54" s="11"/>
      <c r="AWF54" s="11"/>
      <c r="AWG54" s="11"/>
      <c r="AWH54" s="11"/>
      <c r="AWI54" s="11"/>
      <c r="AWJ54" s="11"/>
      <c r="AWK54" s="11"/>
      <c r="AWL54" s="11"/>
      <c r="AWM54" s="11"/>
      <c r="AWN54" s="11"/>
      <c r="AWO54" s="11"/>
      <c r="AWP54" s="11"/>
      <c r="AWQ54" s="11"/>
      <c r="AWR54" s="11"/>
      <c r="AWS54" s="11"/>
      <c r="AWT54" s="11"/>
      <c r="AWU54" s="11"/>
      <c r="AWV54" s="11"/>
      <c r="AWW54" s="11"/>
      <c r="AWX54" s="11"/>
      <c r="AWY54" s="11"/>
      <c r="AWZ54" s="11"/>
      <c r="AXA54" s="11"/>
      <c r="AXB54" s="11"/>
      <c r="AXC54" s="11"/>
      <c r="AXD54" s="11"/>
      <c r="AXE54" s="11"/>
      <c r="AXF54" s="11"/>
      <c r="AXG54" s="11"/>
      <c r="AXH54" s="11"/>
      <c r="AXI54" s="11"/>
      <c r="AXJ54" s="11"/>
      <c r="AXK54" s="11"/>
      <c r="AXL54" s="11"/>
      <c r="AXM54" s="11"/>
      <c r="AXN54" s="11"/>
      <c r="AXO54" s="11"/>
      <c r="AXP54" s="11"/>
      <c r="AXQ54" s="11"/>
      <c r="AXR54" s="11"/>
      <c r="AXS54" s="11"/>
      <c r="AXT54" s="11"/>
      <c r="AXU54" s="11"/>
      <c r="AXV54" s="11"/>
      <c r="AXW54" s="11"/>
      <c r="AXX54" s="11"/>
      <c r="AXY54" s="11"/>
      <c r="AXZ54" s="11"/>
      <c r="AYA54" s="11"/>
      <c r="AYB54" s="11"/>
      <c r="AYC54" s="11"/>
      <c r="AYD54" s="11"/>
      <c r="AYE54" s="11"/>
      <c r="AYF54" s="11"/>
      <c r="AYG54" s="11"/>
      <c r="AYH54" s="11"/>
      <c r="AYI54" s="11"/>
      <c r="AYJ54" s="11"/>
      <c r="AYK54" s="11"/>
      <c r="AYL54" s="11"/>
      <c r="AYM54" s="11"/>
      <c r="AYN54" s="11"/>
      <c r="AYO54" s="11"/>
      <c r="AYP54" s="11"/>
      <c r="AYQ54" s="11"/>
      <c r="AYR54" s="11"/>
      <c r="AYS54" s="11"/>
      <c r="AYT54" s="11"/>
      <c r="AYU54" s="11"/>
      <c r="AYV54" s="11"/>
      <c r="AYW54" s="11"/>
      <c r="AYX54" s="11"/>
      <c r="AYY54" s="11"/>
      <c r="AYZ54" s="11"/>
      <c r="AZA54" s="11"/>
      <c r="AZB54" s="11"/>
      <c r="AZC54" s="11"/>
      <c r="AZD54" s="11"/>
      <c r="AZE54" s="11"/>
      <c r="AZF54" s="11"/>
      <c r="AZG54" s="11"/>
      <c r="AZH54" s="11"/>
      <c r="AZI54" s="11"/>
      <c r="AZJ54" s="11"/>
      <c r="AZK54" s="11"/>
      <c r="AZL54" s="11"/>
      <c r="AZM54" s="11"/>
      <c r="AZN54" s="11"/>
      <c r="AZO54" s="11"/>
      <c r="AZP54" s="11"/>
      <c r="AZQ54" s="11"/>
      <c r="AZR54" s="11"/>
      <c r="AZS54" s="11"/>
      <c r="AZT54" s="11"/>
      <c r="AZU54" s="11"/>
      <c r="AZV54" s="11"/>
      <c r="AZW54" s="11"/>
      <c r="AZX54" s="11"/>
      <c r="AZY54" s="11"/>
      <c r="AZZ54" s="11"/>
      <c r="BAA54" s="11"/>
      <c r="BAB54" s="11"/>
      <c r="BAC54" s="11"/>
      <c r="BAD54" s="11"/>
      <c r="BAE54" s="11"/>
      <c r="BAF54" s="11"/>
      <c r="BAG54" s="11"/>
      <c r="BAH54" s="11"/>
      <c r="BAI54" s="11"/>
      <c r="BAJ54" s="11"/>
      <c r="BAK54" s="11"/>
      <c r="BAL54" s="11"/>
      <c r="BAM54" s="11"/>
      <c r="BAN54" s="11"/>
      <c r="BAO54" s="11"/>
      <c r="BAP54" s="11"/>
      <c r="BAQ54" s="11"/>
      <c r="BAR54" s="11"/>
      <c r="BAS54" s="11"/>
      <c r="BAT54" s="11"/>
      <c r="BAU54" s="11"/>
      <c r="BAV54" s="11"/>
      <c r="BAW54" s="11"/>
      <c r="BAX54" s="11"/>
      <c r="BAY54" s="11"/>
      <c r="BAZ54" s="11"/>
      <c r="BBA54" s="11"/>
      <c r="BBB54" s="11"/>
      <c r="BBC54" s="11"/>
      <c r="BBD54" s="11"/>
      <c r="BBE54" s="11"/>
      <c r="BBF54" s="11"/>
      <c r="BBG54" s="11"/>
      <c r="BBH54" s="11"/>
      <c r="BBI54" s="11"/>
      <c r="BBJ54" s="11"/>
      <c r="BBK54" s="11"/>
      <c r="BBL54" s="11"/>
      <c r="BBM54" s="11"/>
      <c r="BBN54" s="11"/>
      <c r="BBO54" s="11"/>
      <c r="BBP54" s="11"/>
      <c r="BBQ54" s="11"/>
      <c r="BBR54" s="11"/>
      <c r="BBS54" s="11"/>
      <c r="BBT54" s="11"/>
      <c r="BBU54" s="11"/>
      <c r="BBV54" s="11"/>
      <c r="BBW54" s="11"/>
      <c r="BBX54" s="11"/>
      <c r="BBY54" s="11"/>
      <c r="BBZ54" s="11"/>
      <c r="BCA54" s="11"/>
      <c r="BCB54" s="11"/>
      <c r="BCC54" s="11"/>
      <c r="BCD54" s="11"/>
      <c r="BCE54" s="11"/>
      <c r="BCF54" s="11"/>
      <c r="BCG54" s="11"/>
      <c r="BCH54" s="11"/>
      <c r="BCI54" s="11"/>
      <c r="BCJ54" s="11"/>
      <c r="BCK54" s="11"/>
      <c r="BCL54" s="11"/>
      <c r="BCM54" s="11"/>
      <c r="BCN54" s="11"/>
      <c r="BCO54" s="11"/>
      <c r="BCP54" s="11"/>
      <c r="BCQ54" s="11"/>
      <c r="BCR54" s="11"/>
      <c r="BCS54" s="11"/>
      <c r="BCT54" s="11"/>
      <c r="BCU54" s="11"/>
      <c r="BCV54" s="11"/>
      <c r="BCW54" s="11"/>
      <c r="BCX54" s="11"/>
      <c r="BCY54" s="11"/>
      <c r="BCZ54" s="11"/>
      <c r="BDA54" s="11"/>
      <c r="BDB54" s="11"/>
      <c r="BDC54" s="11"/>
      <c r="BDD54" s="11"/>
      <c r="BDE54" s="11"/>
      <c r="BDF54" s="11"/>
      <c r="BDG54" s="11"/>
      <c r="BDH54" s="11"/>
      <c r="BDI54" s="11"/>
      <c r="BDJ54" s="11"/>
      <c r="BDK54" s="11"/>
      <c r="BDL54" s="11"/>
      <c r="BDM54" s="11"/>
      <c r="BDN54" s="11"/>
      <c r="BDO54" s="11"/>
      <c r="BDP54" s="11"/>
      <c r="BDQ54" s="11"/>
      <c r="BDR54" s="11"/>
      <c r="BDS54" s="11"/>
      <c r="BDT54" s="11"/>
      <c r="BDU54" s="11"/>
      <c r="BDV54" s="11"/>
      <c r="BDW54" s="11"/>
      <c r="BDX54" s="11"/>
      <c r="BDY54" s="11"/>
      <c r="BDZ54" s="11"/>
      <c r="BEA54" s="11"/>
      <c r="BEB54" s="11"/>
      <c r="BEC54" s="11"/>
      <c r="BED54" s="11"/>
      <c r="BEE54" s="11"/>
      <c r="BEF54" s="11"/>
      <c r="BEG54" s="11"/>
      <c r="BEH54" s="11"/>
      <c r="BEI54" s="11"/>
      <c r="BEJ54" s="11"/>
      <c r="BEK54" s="11"/>
      <c r="BEL54" s="11"/>
      <c r="BEM54" s="11"/>
      <c r="BEN54" s="11"/>
      <c r="BEO54" s="11"/>
      <c r="BEP54" s="11"/>
      <c r="BEQ54" s="11"/>
      <c r="BER54" s="11"/>
      <c r="BES54" s="11"/>
      <c r="BET54" s="11"/>
      <c r="BEU54" s="11"/>
      <c r="BEV54" s="11"/>
      <c r="BEW54" s="11"/>
      <c r="BEX54" s="11"/>
      <c r="BEY54" s="11"/>
      <c r="BEZ54" s="11"/>
      <c r="BFA54" s="11"/>
      <c r="BFB54" s="11"/>
      <c r="BFC54" s="11"/>
      <c r="BFD54" s="11"/>
      <c r="BFE54" s="11"/>
      <c r="BFF54" s="11"/>
      <c r="BFG54" s="11"/>
      <c r="BFH54" s="11"/>
      <c r="BFI54" s="11"/>
      <c r="BFJ54" s="11"/>
      <c r="BFK54" s="11"/>
      <c r="BFL54" s="11"/>
      <c r="BFM54" s="11"/>
      <c r="BFN54" s="11"/>
      <c r="BFO54" s="11"/>
      <c r="BFP54" s="11"/>
      <c r="BFQ54" s="11"/>
      <c r="BFR54" s="11"/>
      <c r="BFS54" s="11"/>
      <c r="BFT54" s="11"/>
      <c r="BFU54" s="11"/>
      <c r="BFV54" s="11"/>
      <c r="BFW54" s="11"/>
      <c r="BFX54" s="11"/>
      <c r="BFY54" s="11"/>
      <c r="BFZ54" s="11"/>
      <c r="BGA54" s="11"/>
      <c r="BGB54" s="11"/>
      <c r="BGC54" s="11"/>
      <c r="BGD54" s="11"/>
      <c r="BGE54" s="11"/>
      <c r="BGF54" s="11"/>
      <c r="BGG54" s="11"/>
      <c r="BGH54" s="11"/>
      <c r="BGI54" s="11"/>
      <c r="BGJ54" s="11"/>
      <c r="BGK54" s="11"/>
      <c r="BGL54" s="11"/>
      <c r="BGM54" s="11"/>
      <c r="BGN54" s="11"/>
      <c r="BGO54" s="11"/>
      <c r="BGP54" s="11"/>
      <c r="BGQ54" s="11"/>
      <c r="BGR54" s="11"/>
      <c r="BGS54" s="11"/>
      <c r="BGT54" s="11"/>
      <c r="BGU54" s="11"/>
      <c r="BGV54" s="11"/>
      <c r="BGW54" s="11"/>
      <c r="BGX54" s="11"/>
      <c r="BGY54" s="11"/>
      <c r="BGZ54" s="11"/>
      <c r="BHA54" s="11"/>
      <c r="BHB54" s="11"/>
      <c r="BHC54" s="11"/>
      <c r="BHD54" s="11"/>
      <c r="BHE54" s="11"/>
      <c r="BHF54" s="11"/>
      <c r="BHG54" s="11"/>
      <c r="BHH54" s="11"/>
      <c r="BHI54" s="11"/>
      <c r="BHJ54" s="11"/>
      <c r="BHK54" s="11"/>
      <c r="BHL54" s="11"/>
      <c r="BHM54" s="11"/>
      <c r="BHN54" s="11"/>
      <c r="BHO54" s="11"/>
      <c r="BHP54" s="11"/>
      <c r="BHQ54" s="11"/>
      <c r="BHR54" s="11"/>
      <c r="BHS54" s="11"/>
      <c r="BHT54" s="11"/>
      <c r="BHU54" s="11"/>
      <c r="BHV54" s="11"/>
      <c r="BHW54" s="11"/>
      <c r="BHX54" s="11"/>
      <c r="BHY54" s="11"/>
      <c r="BHZ54" s="11"/>
      <c r="BIA54" s="11"/>
      <c r="BIB54" s="11"/>
      <c r="BIC54" s="11"/>
      <c r="BID54" s="11"/>
      <c r="BIE54" s="11"/>
      <c r="BIF54" s="11"/>
      <c r="BIG54" s="11"/>
      <c r="BIH54" s="11"/>
      <c r="BII54" s="11"/>
      <c r="BIJ54" s="11"/>
      <c r="BIK54" s="11"/>
      <c r="BIL54" s="11"/>
      <c r="BIM54" s="11"/>
      <c r="BIN54" s="11"/>
      <c r="BIO54" s="11"/>
      <c r="BIP54" s="11"/>
      <c r="BIQ54" s="11"/>
      <c r="BIR54" s="11"/>
      <c r="BIS54" s="11"/>
      <c r="BIT54" s="11"/>
      <c r="BIU54" s="11"/>
      <c r="BIV54" s="11"/>
      <c r="BIW54" s="11"/>
      <c r="BIX54" s="11"/>
      <c r="BIY54" s="11"/>
      <c r="BIZ54" s="11"/>
      <c r="BJA54" s="11"/>
      <c r="BJB54" s="11"/>
      <c r="BJC54" s="11"/>
      <c r="BJD54" s="11"/>
      <c r="BJE54" s="11"/>
      <c r="BJF54" s="11"/>
      <c r="BJG54" s="11"/>
      <c r="BJH54" s="11"/>
      <c r="BJI54" s="11"/>
      <c r="BJJ54" s="11"/>
      <c r="BJK54" s="11"/>
      <c r="BJL54" s="11"/>
      <c r="BJM54" s="11"/>
      <c r="BJN54" s="11"/>
      <c r="BJO54" s="11"/>
      <c r="BJP54" s="11"/>
      <c r="BJQ54" s="11"/>
      <c r="BJR54" s="11"/>
      <c r="BJS54" s="11"/>
      <c r="BJT54" s="11"/>
      <c r="BJU54" s="11"/>
      <c r="BJV54" s="11"/>
      <c r="BJW54" s="11"/>
      <c r="BJX54" s="11"/>
      <c r="BJY54" s="11"/>
      <c r="BJZ54" s="11"/>
      <c r="BKA54" s="11"/>
      <c r="BKB54" s="11"/>
      <c r="BKC54" s="11"/>
      <c r="BKD54" s="11"/>
      <c r="BKE54" s="11"/>
      <c r="BKF54" s="11"/>
      <c r="BKG54" s="11"/>
      <c r="BKH54" s="11"/>
      <c r="BKI54" s="11"/>
      <c r="BKJ54" s="11"/>
      <c r="BKK54" s="11"/>
      <c r="BKL54" s="11"/>
      <c r="BKM54" s="11"/>
      <c r="BKN54" s="11"/>
      <c r="BKO54" s="11"/>
      <c r="BKP54" s="11"/>
      <c r="BKQ54" s="11"/>
      <c r="BKR54" s="11"/>
      <c r="BKS54" s="11"/>
      <c r="BKT54" s="11"/>
      <c r="BKU54" s="11"/>
      <c r="BKV54" s="11"/>
      <c r="BKW54" s="11"/>
      <c r="BKX54" s="11"/>
      <c r="BKY54" s="11"/>
      <c r="BKZ54" s="11"/>
      <c r="BLA54" s="11"/>
      <c r="BLB54" s="11"/>
      <c r="BLC54" s="11"/>
      <c r="BLD54" s="11"/>
      <c r="BLE54" s="11"/>
      <c r="BLF54" s="11"/>
      <c r="BLG54" s="11"/>
      <c r="BLH54" s="11"/>
      <c r="BLI54" s="11"/>
      <c r="BLJ54" s="11"/>
      <c r="BLK54" s="11"/>
      <c r="BLL54" s="11"/>
      <c r="BLM54" s="11"/>
      <c r="BLN54" s="11"/>
      <c r="BLO54" s="11"/>
      <c r="BLP54" s="11"/>
      <c r="BLQ54" s="11"/>
      <c r="BLR54" s="11"/>
      <c r="BLS54" s="11"/>
      <c r="BLT54" s="11"/>
      <c r="BLU54" s="11"/>
      <c r="BLV54" s="11"/>
      <c r="BLW54" s="11"/>
      <c r="BLX54" s="11"/>
      <c r="BLY54" s="11"/>
      <c r="BLZ54" s="11"/>
      <c r="BMA54" s="11"/>
      <c r="BMB54" s="11"/>
      <c r="BMC54" s="11"/>
      <c r="BMD54" s="11"/>
      <c r="BME54" s="11"/>
      <c r="BMF54" s="11"/>
      <c r="BMG54" s="11"/>
      <c r="BMH54" s="11"/>
      <c r="BMI54" s="11"/>
      <c r="BMJ54" s="11"/>
      <c r="BMK54" s="11"/>
      <c r="BML54" s="11"/>
      <c r="BMM54" s="11"/>
      <c r="BMN54" s="11"/>
      <c r="BMO54" s="11"/>
      <c r="BMP54" s="11"/>
      <c r="BMQ54" s="11"/>
      <c r="BMR54" s="11"/>
      <c r="BMS54" s="11"/>
      <c r="BMT54" s="11"/>
      <c r="BMU54" s="11"/>
      <c r="BMV54" s="11"/>
      <c r="BMW54" s="11"/>
      <c r="BMX54" s="11"/>
      <c r="BMY54" s="11"/>
      <c r="BMZ54" s="11"/>
      <c r="BNA54" s="11"/>
      <c r="BNB54" s="11"/>
      <c r="BNC54" s="11"/>
      <c r="BND54" s="11"/>
      <c r="BNE54" s="11"/>
      <c r="BNF54" s="11"/>
      <c r="BNG54" s="11"/>
      <c r="BNH54" s="11"/>
      <c r="BNI54" s="11"/>
      <c r="BNJ54" s="11"/>
      <c r="BNK54" s="11"/>
      <c r="BNL54" s="11"/>
      <c r="BNM54" s="11"/>
      <c r="BNN54" s="11"/>
      <c r="BNO54" s="11"/>
      <c r="BNP54" s="11"/>
      <c r="BNQ54" s="11"/>
      <c r="BNR54" s="11"/>
      <c r="BNS54" s="11"/>
      <c r="BNT54" s="11"/>
      <c r="BNU54" s="11"/>
      <c r="BNV54" s="11"/>
      <c r="BNW54" s="11"/>
      <c r="BNX54" s="11"/>
      <c r="BNY54" s="11"/>
      <c r="BNZ54" s="11"/>
      <c r="BOA54" s="11"/>
      <c r="BOB54" s="11"/>
      <c r="BOC54" s="11"/>
      <c r="BOD54" s="11"/>
      <c r="BOE54" s="11"/>
      <c r="BOF54" s="11"/>
      <c r="BOG54" s="11"/>
      <c r="BOH54" s="11"/>
      <c r="BOI54" s="11"/>
      <c r="BOJ54" s="11"/>
      <c r="BOK54" s="11"/>
      <c r="BOL54" s="11"/>
      <c r="BOM54" s="11"/>
      <c r="BON54" s="11"/>
      <c r="BOO54" s="11"/>
      <c r="BOP54" s="11"/>
      <c r="BOQ54" s="11"/>
      <c r="BOR54" s="11"/>
      <c r="BOS54" s="11"/>
      <c r="BOT54" s="11"/>
      <c r="BOU54" s="11"/>
      <c r="BOV54" s="11"/>
      <c r="BOW54" s="11"/>
      <c r="BOX54" s="11"/>
      <c r="BOY54" s="11"/>
      <c r="BOZ54" s="11"/>
      <c r="BPA54" s="11"/>
      <c r="BPB54" s="11"/>
      <c r="BPC54" s="11"/>
      <c r="BPD54" s="11"/>
      <c r="BPE54" s="11"/>
      <c r="BPF54" s="11"/>
      <c r="BPG54" s="11"/>
      <c r="BPH54" s="11"/>
      <c r="BPI54" s="11"/>
      <c r="BPJ54" s="11"/>
      <c r="BPK54" s="11"/>
      <c r="BPL54" s="11"/>
      <c r="BPM54" s="11"/>
      <c r="BPN54" s="11"/>
      <c r="BPO54" s="11"/>
      <c r="BPP54" s="11"/>
      <c r="BPQ54" s="11"/>
      <c r="BPR54" s="11"/>
      <c r="BPS54" s="11"/>
      <c r="BPT54" s="11"/>
      <c r="BPU54" s="11"/>
      <c r="BPV54" s="11"/>
      <c r="BPW54" s="11"/>
      <c r="BPX54" s="11"/>
      <c r="BPY54" s="11"/>
      <c r="BPZ54" s="11"/>
      <c r="BQA54" s="11"/>
      <c r="BQB54" s="11"/>
      <c r="BQC54" s="11"/>
      <c r="BQD54" s="11"/>
      <c r="BQE54" s="11"/>
      <c r="BQF54" s="11"/>
      <c r="BQG54" s="11"/>
      <c r="BQH54" s="11"/>
      <c r="BQI54" s="11"/>
      <c r="BQJ54" s="11"/>
      <c r="BQK54" s="11"/>
      <c r="BQL54" s="11"/>
      <c r="BQM54" s="11"/>
      <c r="BQN54" s="11"/>
      <c r="BQO54" s="11"/>
      <c r="BQP54" s="11"/>
      <c r="BQQ54" s="11"/>
      <c r="BQR54" s="11"/>
      <c r="BQS54" s="11"/>
      <c r="BQT54" s="11"/>
      <c r="BQU54" s="11"/>
      <c r="BQV54" s="11"/>
      <c r="BQW54" s="11"/>
      <c r="BQX54" s="11"/>
      <c r="BQY54" s="11"/>
      <c r="BQZ54" s="11"/>
      <c r="BRA54" s="11"/>
      <c r="BRB54" s="11"/>
      <c r="BRC54" s="11"/>
      <c r="BRD54" s="11"/>
      <c r="BRE54" s="11"/>
      <c r="BRF54" s="11"/>
      <c r="BRG54" s="11"/>
      <c r="BRH54" s="11"/>
      <c r="BRI54" s="11"/>
      <c r="BRJ54" s="11"/>
      <c r="BRK54" s="11"/>
      <c r="BRL54" s="11"/>
      <c r="BRM54" s="11"/>
      <c r="BRN54" s="11"/>
      <c r="BRO54" s="11"/>
      <c r="BRP54" s="11"/>
      <c r="BRQ54" s="11"/>
      <c r="BRR54" s="11"/>
      <c r="BRS54" s="11"/>
      <c r="BRT54" s="11"/>
      <c r="BRU54" s="11"/>
      <c r="BRV54" s="11"/>
      <c r="BRW54" s="11"/>
      <c r="BRX54" s="11"/>
      <c r="BRY54" s="11"/>
      <c r="BRZ54" s="11"/>
      <c r="BSA54" s="11"/>
      <c r="BSB54" s="11"/>
      <c r="BSC54" s="11"/>
      <c r="BSD54" s="11"/>
      <c r="BSE54" s="11"/>
      <c r="BSF54" s="11"/>
      <c r="BSG54" s="11"/>
      <c r="BSH54" s="11"/>
      <c r="BSI54" s="11"/>
      <c r="BSJ54" s="11"/>
      <c r="BSK54" s="11"/>
      <c r="BSL54" s="11"/>
      <c r="BSM54" s="11"/>
      <c r="BSN54" s="11"/>
      <c r="BSO54" s="11"/>
      <c r="BSP54" s="11"/>
      <c r="BSQ54" s="11"/>
      <c r="BSR54" s="11"/>
      <c r="BSS54" s="11"/>
      <c r="BST54" s="11"/>
      <c r="BSU54" s="11"/>
      <c r="BSV54" s="11"/>
      <c r="BSW54" s="11"/>
      <c r="BSX54" s="11"/>
      <c r="BSY54" s="11"/>
      <c r="BSZ54" s="11"/>
      <c r="BTA54" s="11"/>
      <c r="BTB54" s="11"/>
      <c r="BTC54" s="11"/>
      <c r="BTD54" s="11"/>
      <c r="BTE54" s="11"/>
      <c r="BTF54" s="11"/>
      <c r="BTG54" s="11"/>
      <c r="BTH54" s="11"/>
      <c r="BTI54" s="11"/>
      <c r="BTJ54" s="11"/>
      <c r="BTK54" s="11"/>
      <c r="BTL54" s="11"/>
      <c r="BTM54" s="11"/>
      <c r="BTN54" s="11"/>
      <c r="BTO54" s="11"/>
      <c r="BTP54" s="11"/>
      <c r="BTQ54" s="11"/>
      <c r="BTR54" s="11"/>
      <c r="BTS54" s="11"/>
      <c r="BTT54" s="11"/>
      <c r="BTU54" s="11"/>
      <c r="BTV54" s="11"/>
      <c r="BTW54" s="11"/>
      <c r="BTX54" s="11"/>
      <c r="BTY54" s="11"/>
      <c r="BTZ54" s="11"/>
      <c r="BUA54" s="11"/>
      <c r="BUB54" s="11"/>
      <c r="BUC54" s="11"/>
      <c r="BUD54" s="11"/>
      <c r="BUE54" s="11"/>
      <c r="BUF54" s="11"/>
      <c r="BUG54" s="11"/>
      <c r="BUH54" s="11"/>
      <c r="BUI54" s="11"/>
      <c r="BUJ54" s="11"/>
      <c r="BUK54" s="11"/>
      <c r="BUL54" s="11"/>
      <c r="BUM54" s="11"/>
      <c r="BUN54" s="11"/>
      <c r="BUO54" s="11"/>
      <c r="BUP54" s="11"/>
      <c r="BUQ54" s="11"/>
      <c r="BUR54" s="11"/>
      <c r="BUS54" s="11"/>
      <c r="BUT54" s="11"/>
      <c r="BUU54" s="11"/>
      <c r="BUV54" s="11"/>
      <c r="BUW54" s="11"/>
      <c r="BUX54" s="11"/>
      <c r="BUY54" s="11"/>
      <c r="BUZ54" s="11"/>
      <c r="BVA54" s="11"/>
      <c r="BVB54" s="11"/>
      <c r="BVC54" s="11"/>
      <c r="BVD54" s="11"/>
      <c r="BVE54" s="11"/>
      <c r="BVF54" s="11"/>
      <c r="BVG54" s="11"/>
      <c r="BVH54" s="11"/>
      <c r="BVI54" s="11"/>
      <c r="BVJ54" s="11"/>
      <c r="BVK54" s="11"/>
      <c r="BVL54" s="11"/>
      <c r="BVM54" s="11"/>
      <c r="BVN54" s="11"/>
      <c r="BVO54" s="11"/>
      <c r="BVP54" s="11"/>
      <c r="BVQ54" s="11"/>
      <c r="BVR54" s="11"/>
      <c r="BVS54" s="11"/>
      <c r="BVT54" s="11"/>
      <c r="BVU54" s="11"/>
      <c r="BVV54" s="11"/>
      <c r="BVW54" s="11"/>
      <c r="BVX54" s="11"/>
      <c r="BVY54" s="11"/>
      <c r="BVZ54" s="11"/>
      <c r="BWA54" s="11"/>
      <c r="BWB54" s="11"/>
      <c r="BWC54" s="11"/>
      <c r="BWD54" s="11"/>
      <c r="BWE54" s="11"/>
      <c r="BWF54" s="11"/>
      <c r="BWG54" s="11"/>
      <c r="BWH54" s="11"/>
      <c r="BWI54" s="11"/>
      <c r="BWJ54" s="11"/>
      <c r="BWK54" s="11"/>
      <c r="BWL54" s="11"/>
      <c r="BWM54" s="11"/>
      <c r="BWN54" s="11"/>
      <c r="BWO54" s="11"/>
      <c r="BWP54" s="11"/>
      <c r="BWQ54" s="11"/>
      <c r="BWR54" s="11"/>
      <c r="BWS54" s="11"/>
      <c r="BWT54" s="11"/>
      <c r="BWU54" s="11"/>
      <c r="BWV54" s="11"/>
      <c r="BWW54" s="11"/>
      <c r="BWX54" s="11"/>
      <c r="BWY54" s="11"/>
      <c r="BWZ54" s="11"/>
      <c r="BXA54" s="11"/>
      <c r="BXB54" s="11"/>
      <c r="BXC54" s="11"/>
      <c r="BXD54" s="11"/>
      <c r="BXE54" s="11"/>
      <c r="BXF54" s="11"/>
      <c r="BXG54" s="11"/>
      <c r="BXH54" s="11"/>
      <c r="BXI54" s="11"/>
      <c r="BXJ54" s="11"/>
      <c r="BXK54" s="11"/>
      <c r="BXL54" s="11"/>
      <c r="BXM54" s="11"/>
      <c r="BXN54" s="11"/>
      <c r="BXO54" s="11"/>
      <c r="BXP54" s="11"/>
      <c r="BXQ54" s="11"/>
      <c r="BXR54" s="11"/>
      <c r="BXS54" s="11"/>
      <c r="BXT54" s="11"/>
      <c r="BXU54" s="11"/>
      <c r="BXV54" s="11"/>
      <c r="BXW54" s="11"/>
      <c r="BXX54" s="11"/>
      <c r="BXY54" s="11"/>
      <c r="BXZ54" s="11"/>
      <c r="BYA54" s="11"/>
      <c r="BYB54" s="11"/>
      <c r="BYC54" s="11"/>
      <c r="BYD54" s="11"/>
      <c r="BYE54" s="11"/>
      <c r="BYF54" s="11"/>
      <c r="BYG54" s="11"/>
      <c r="BYH54" s="11"/>
      <c r="BYI54" s="11"/>
      <c r="BYJ54" s="11"/>
      <c r="BYK54" s="11"/>
      <c r="BYL54" s="11"/>
      <c r="BYM54" s="11"/>
      <c r="BYN54" s="11"/>
      <c r="BYO54" s="11"/>
      <c r="BYP54" s="11"/>
      <c r="BYQ54" s="11"/>
      <c r="BYR54" s="11"/>
      <c r="BYS54" s="11"/>
      <c r="BYT54" s="11"/>
      <c r="BYU54" s="11"/>
      <c r="BYV54" s="11"/>
      <c r="BYW54" s="11"/>
      <c r="BYX54" s="11"/>
      <c r="BYY54" s="11"/>
      <c r="BYZ54" s="11"/>
      <c r="BZA54" s="11"/>
      <c r="BZB54" s="11"/>
      <c r="BZC54" s="11"/>
      <c r="BZD54" s="11"/>
      <c r="BZE54" s="11"/>
      <c r="BZF54" s="11"/>
      <c r="BZG54" s="11"/>
      <c r="BZH54" s="11"/>
      <c r="BZI54" s="11"/>
      <c r="BZJ54" s="11"/>
      <c r="BZK54" s="11"/>
      <c r="BZL54" s="11"/>
      <c r="BZM54" s="11"/>
      <c r="BZN54" s="11"/>
      <c r="BZO54" s="11"/>
      <c r="BZP54" s="11"/>
      <c r="BZQ54" s="11"/>
      <c r="BZR54" s="11"/>
      <c r="BZS54" s="11"/>
      <c r="BZT54" s="11"/>
      <c r="BZU54" s="11"/>
      <c r="BZV54" s="11"/>
      <c r="BZW54" s="11"/>
      <c r="BZX54" s="11"/>
      <c r="BZY54" s="11"/>
      <c r="BZZ54" s="11"/>
      <c r="CAA54" s="11"/>
      <c r="CAB54" s="11"/>
      <c r="CAC54" s="11"/>
      <c r="CAD54" s="11"/>
      <c r="CAE54" s="11"/>
      <c r="CAF54" s="11"/>
      <c r="CAG54" s="11"/>
      <c r="CAH54" s="11"/>
      <c r="CAI54" s="11"/>
      <c r="CAJ54" s="11"/>
      <c r="CAK54" s="11"/>
      <c r="CAL54" s="11"/>
      <c r="CAM54" s="11"/>
      <c r="CAN54" s="11"/>
      <c r="CAO54" s="11"/>
      <c r="CAP54" s="11"/>
      <c r="CAQ54" s="11"/>
      <c r="CAR54" s="11"/>
      <c r="CAS54" s="11"/>
      <c r="CAT54" s="11"/>
      <c r="CAU54" s="11"/>
      <c r="CAV54" s="11"/>
      <c r="CAW54" s="11"/>
      <c r="CAX54" s="11"/>
      <c r="CAY54" s="11"/>
      <c r="CAZ54" s="11"/>
      <c r="CBA54" s="11"/>
      <c r="CBB54" s="11"/>
      <c r="CBC54" s="11"/>
      <c r="CBD54" s="11"/>
      <c r="CBE54" s="11"/>
      <c r="CBF54" s="11"/>
      <c r="CBG54" s="11"/>
      <c r="CBH54" s="11"/>
      <c r="CBI54" s="11"/>
      <c r="CBJ54" s="11"/>
      <c r="CBK54" s="11"/>
      <c r="CBL54" s="11"/>
      <c r="CBM54" s="11"/>
      <c r="CBN54" s="11"/>
      <c r="CBO54" s="11"/>
      <c r="CBP54" s="11"/>
      <c r="CBQ54" s="11"/>
      <c r="CBR54" s="11"/>
      <c r="CBS54" s="11"/>
      <c r="CBT54" s="11"/>
      <c r="CBU54" s="11"/>
      <c r="CBV54" s="11"/>
      <c r="CBW54" s="11"/>
      <c r="CBX54" s="11"/>
      <c r="CBY54" s="11"/>
      <c r="CBZ54" s="11"/>
      <c r="CCA54" s="11"/>
      <c r="CCB54" s="11"/>
      <c r="CCC54" s="11"/>
      <c r="CCD54" s="11"/>
      <c r="CCE54" s="11"/>
      <c r="CCF54" s="11"/>
      <c r="CCG54" s="11"/>
      <c r="CCH54" s="11"/>
      <c r="CCI54" s="11"/>
      <c r="CCJ54" s="11"/>
      <c r="CCK54" s="11"/>
      <c r="CCL54" s="11"/>
      <c r="CCM54" s="11"/>
      <c r="CCN54" s="11"/>
      <c r="CCO54" s="11"/>
      <c r="CCP54" s="11"/>
      <c r="CCQ54" s="11"/>
      <c r="CCR54" s="11"/>
      <c r="CCS54" s="11"/>
      <c r="CCT54" s="11"/>
      <c r="CCU54" s="11"/>
      <c r="CCV54" s="11"/>
      <c r="CCW54" s="11"/>
      <c r="CCX54" s="11"/>
      <c r="CCY54" s="11"/>
      <c r="CCZ54" s="11"/>
      <c r="CDA54" s="11"/>
      <c r="CDB54" s="11"/>
      <c r="CDC54" s="11"/>
      <c r="CDD54" s="11"/>
      <c r="CDE54" s="11"/>
      <c r="CDF54" s="11"/>
      <c r="CDG54" s="11"/>
      <c r="CDH54" s="11"/>
      <c r="CDI54" s="11"/>
      <c r="CDJ54" s="11"/>
      <c r="CDK54" s="11"/>
      <c r="CDL54" s="11"/>
      <c r="CDM54" s="11"/>
      <c r="CDN54" s="11"/>
      <c r="CDO54" s="11"/>
      <c r="CDP54" s="11"/>
      <c r="CDQ54" s="11"/>
      <c r="CDR54" s="11"/>
      <c r="CDS54" s="11"/>
      <c r="CDT54" s="11"/>
      <c r="CDU54" s="11"/>
      <c r="CDV54" s="11"/>
      <c r="CDW54" s="11"/>
      <c r="CDX54" s="11"/>
      <c r="CDY54" s="11"/>
      <c r="CDZ54" s="11"/>
      <c r="CEA54" s="11"/>
      <c r="CEB54" s="11"/>
      <c r="CEC54" s="11"/>
      <c r="CED54" s="11"/>
      <c r="CEE54" s="11"/>
      <c r="CEF54" s="11"/>
      <c r="CEG54" s="11"/>
      <c r="CEH54" s="11"/>
      <c r="CEI54" s="11"/>
      <c r="CEJ54" s="11"/>
      <c r="CEK54" s="11"/>
      <c r="CEL54" s="11"/>
      <c r="CEM54" s="11"/>
      <c r="CEN54" s="11"/>
      <c r="CEO54" s="11"/>
      <c r="CEP54" s="11"/>
      <c r="CEQ54" s="11"/>
      <c r="CER54" s="11"/>
      <c r="CES54" s="11"/>
      <c r="CET54" s="11"/>
      <c r="CEU54" s="11"/>
      <c r="CEV54" s="11"/>
      <c r="CEW54" s="11"/>
      <c r="CEX54" s="11"/>
      <c r="CEY54" s="11"/>
      <c r="CEZ54" s="11"/>
      <c r="CFA54" s="11"/>
      <c r="CFB54" s="11"/>
      <c r="CFC54" s="11"/>
      <c r="CFD54" s="11"/>
      <c r="CFE54" s="11"/>
      <c r="CFF54" s="11"/>
      <c r="CFG54" s="11"/>
      <c r="CFH54" s="11"/>
      <c r="CFI54" s="11"/>
      <c r="CFJ54" s="11"/>
      <c r="CFK54" s="11"/>
      <c r="CFL54" s="11"/>
      <c r="CFM54" s="11"/>
      <c r="CFN54" s="11"/>
      <c r="CFO54" s="11"/>
      <c r="CFP54" s="11"/>
      <c r="CFQ54" s="11"/>
      <c r="CFR54" s="11"/>
      <c r="CFS54" s="11"/>
      <c r="CFT54" s="11"/>
      <c r="CFU54" s="11"/>
      <c r="CFV54" s="11"/>
      <c r="CFW54" s="11"/>
      <c r="CFX54" s="11"/>
      <c r="CFY54" s="11"/>
      <c r="CFZ54" s="11"/>
      <c r="CGA54" s="11"/>
      <c r="CGB54" s="11"/>
      <c r="CGC54" s="11"/>
      <c r="CGD54" s="11"/>
      <c r="CGE54" s="11"/>
      <c r="CGF54" s="11"/>
      <c r="CGG54" s="11"/>
      <c r="CGH54" s="11"/>
      <c r="CGI54" s="11"/>
      <c r="CGJ54" s="11"/>
      <c r="CGK54" s="11"/>
      <c r="CGL54" s="11"/>
      <c r="CGM54" s="11"/>
      <c r="CGN54" s="11"/>
      <c r="CGO54" s="11"/>
      <c r="CGP54" s="11"/>
      <c r="CGQ54" s="11"/>
      <c r="CGR54" s="11"/>
      <c r="CGS54" s="11"/>
      <c r="CGT54" s="11"/>
      <c r="CGU54" s="11"/>
      <c r="CGV54" s="11"/>
      <c r="CGW54" s="11"/>
      <c r="CGX54" s="11"/>
      <c r="CGY54" s="11"/>
      <c r="CGZ54" s="11"/>
      <c r="CHA54" s="11"/>
      <c r="CHB54" s="11"/>
      <c r="CHC54" s="11"/>
      <c r="CHD54" s="11"/>
      <c r="CHE54" s="11"/>
      <c r="CHF54" s="11"/>
      <c r="CHG54" s="11"/>
      <c r="CHH54" s="11"/>
      <c r="CHI54" s="11"/>
      <c r="CHJ54" s="11"/>
      <c r="CHK54" s="11"/>
      <c r="CHL54" s="11"/>
      <c r="CHM54" s="11"/>
      <c r="CHN54" s="11"/>
      <c r="CHO54" s="11"/>
      <c r="CHP54" s="11"/>
      <c r="CHQ54" s="11"/>
      <c r="CHR54" s="11"/>
      <c r="CHS54" s="11"/>
      <c r="CHT54" s="11"/>
      <c r="CHU54" s="11"/>
      <c r="CHV54" s="11"/>
      <c r="CHW54" s="11"/>
      <c r="CHX54" s="11"/>
      <c r="CHY54" s="11"/>
      <c r="CHZ54" s="11"/>
      <c r="CIA54" s="11"/>
      <c r="CIB54" s="11"/>
      <c r="CIC54" s="11"/>
      <c r="CID54" s="11"/>
      <c r="CIE54" s="11"/>
      <c r="CIF54" s="11"/>
      <c r="CIG54" s="11"/>
      <c r="CIH54" s="11"/>
      <c r="CII54" s="11"/>
      <c r="CIJ54" s="11"/>
      <c r="CIK54" s="11"/>
      <c r="CIL54" s="11"/>
      <c r="CIM54" s="11"/>
      <c r="CIN54" s="11"/>
      <c r="CIO54" s="11"/>
      <c r="CIP54" s="11"/>
      <c r="CIQ54" s="11"/>
      <c r="CIR54" s="11"/>
      <c r="CIS54" s="11"/>
      <c r="CIT54" s="11"/>
      <c r="CIU54" s="11"/>
      <c r="CIV54" s="11"/>
      <c r="CIW54" s="11"/>
      <c r="CIX54" s="11"/>
      <c r="CIY54" s="11"/>
      <c r="CIZ54" s="11"/>
      <c r="CJA54" s="11"/>
      <c r="CJB54" s="11"/>
      <c r="CJC54" s="11"/>
      <c r="CJD54" s="11"/>
      <c r="CJE54" s="11"/>
      <c r="CJF54" s="11"/>
      <c r="CJG54" s="11"/>
      <c r="CJH54" s="11"/>
      <c r="CJI54" s="11"/>
      <c r="CJJ54" s="11"/>
      <c r="CJK54" s="11"/>
      <c r="CJL54" s="11"/>
      <c r="CJM54" s="11"/>
      <c r="CJN54" s="11"/>
      <c r="CJO54" s="11"/>
      <c r="CJP54" s="11"/>
      <c r="CJQ54" s="11"/>
      <c r="CJR54" s="11"/>
      <c r="CJS54" s="11"/>
      <c r="CJT54" s="11"/>
      <c r="CJU54" s="11"/>
      <c r="CJV54" s="11"/>
      <c r="CJW54" s="11"/>
      <c r="CJX54" s="11"/>
      <c r="CJY54" s="11"/>
      <c r="CJZ54" s="11"/>
      <c r="CKA54" s="11"/>
      <c r="CKB54" s="11"/>
      <c r="CKC54" s="11"/>
      <c r="CKD54" s="11"/>
      <c r="CKE54" s="11"/>
      <c r="CKF54" s="11"/>
      <c r="CKG54" s="11"/>
      <c r="CKH54" s="11"/>
      <c r="CKI54" s="11"/>
      <c r="CKJ54" s="11"/>
      <c r="CKK54" s="11"/>
      <c r="CKL54" s="11"/>
      <c r="CKM54" s="11"/>
      <c r="CKN54" s="11"/>
      <c r="CKO54" s="11"/>
      <c r="CKP54" s="11"/>
      <c r="CKQ54" s="11"/>
      <c r="CKR54" s="11"/>
      <c r="CKS54" s="11"/>
      <c r="CKT54" s="11"/>
      <c r="CKU54" s="11"/>
      <c r="CKV54" s="11"/>
      <c r="CKW54" s="11"/>
      <c r="CKX54" s="11"/>
      <c r="CKY54" s="11"/>
      <c r="CKZ54" s="11"/>
      <c r="CLA54" s="11"/>
      <c r="CLB54" s="11"/>
      <c r="CLC54" s="11"/>
      <c r="CLD54" s="11"/>
      <c r="CLE54" s="11"/>
      <c r="CLF54" s="11"/>
      <c r="CLG54" s="11"/>
      <c r="CLH54" s="11"/>
      <c r="CLI54" s="11"/>
      <c r="CLJ54" s="11"/>
      <c r="CLK54" s="11"/>
      <c r="CLL54" s="11"/>
      <c r="CLM54" s="11"/>
      <c r="CLN54" s="11"/>
      <c r="CLO54" s="11"/>
      <c r="CLP54" s="11"/>
      <c r="CLQ54" s="11"/>
      <c r="CLR54" s="11"/>
      <c r="CLS54" s="11"/>
      <c r="CLT54" s="11"/>
      <c r="CLU54" s="11"/>
      <c r="CLV54" s="11"/>
      <c r="CLW54" s="11"/>
      <c r="CLX54" s="11"/>
      <c r="CLY54" s="11"/>
      <c r="CLZ54" s="11"/>
      <c r="CMA54" s="11"/>
      <c r="CMB54" s="11"/>
      <c r="CMC54" s="11"/>
      <c r="CMD54" s="11"/>
      <c r="CME54" s="11"/>
      <c r="CMF54" s="11"/>
      <c r="CMG54" s="11"/>
      <c r="CMH54" s="11"/>
      <c r="CMI54" s="11"/>
      <c r="CMJ54" s="11"/>
      <c r="CMK54" s="11"/>
      <c r="CML54" s="11"/>
      <c r="CMM54" s="11"/>
      <c r="CMN54" s="11"/>
      <c r="CMO54" s="11"/>
      <c r="CMP54" s="11"/>
      <c r="CMQ54" s="11"/>
      <c r="CMR54" s="11"/>
      <c r="CMS54" s="11"/>
      <c r="CMT54" s="11"/>
      <c r="CMU54" s="11"/>
      <c r="CMV54" s="11"/>
      <c r="CMW54" s="11"/>
      <c r="CMX54" s="11"/>
      <c r="CMY54" s="11"/>
      <c r="CMZ54" s="11"/>
      <c r="CNA54" s="11"/>
      <c r="CNB54" s="11"/>
      <c r="CNC54" s="11"/>
      <c r="CND54" s="11"/>
      <c r="CNE54" s="11"/>
      <c r="CNF54" s="11"/>
      <c r="CNG54" s="11"/>
      <c r="CNH54" s="11"/>
      <c r="CNI54" s="11"/>
      <c r="CNJ54" s="11"/>
      <c r="CNK54" s="11"/>
      <c r="CNL54" s="11"/>
      <c r="CNM54" s="11"/>
      <c r="CNN54" s="11"/>
      <c r="CNO54" s="11"/>
      <c r="CNP54" s="11"/>
      <c r="CNQ54" s="11"/>
      <c r="CNR54" s="11"/>
      <c r="CNS54" s="11"/>
      <c r="CNT54" s="11"/>
      <c r="CNU54" s="11"/>
      <c r="CNV54" s="11"/>
      <c r="CNW54" s="11"/>
      <c r="CNX54" s="11"/>
      <c r="CNY54" s="11"/>
      <c r="CNZ54" s="11"/>
      <c r="COA54" s="11"/>
      <c r="COB54" s="11"/>
      <c r="COC54" s="11"/>
      <c r="COD54" s="11"/>
      <c r="COE54" s="11"/>
      <c r="COF54" s="11"/>
      <c r="COG54" s="11"/>
      <c r="COH54" s="11"/>
      <c r="COI54" s="11"/>
      <c r="COJ54" s="11"/>
      <c r="COK54" s="11"/>
      <c r="COL54" s="11"/>
      <c r="COM54" s="11"/>
      <c r="CON54" s="11"/>
      <c r="COO54" s="11"/>
      <c r="COP54" s="11"/>
      <c r="COQ54" s="11"/>
      <c r="COR54" s="11"/>
      <c r="COS54" s="11"/>
      <c r="COT54" s="11"/>
      <c r="COU54" s="11"/>
      <c r="COV54" s="11"/>
      <c r="COW54" s="11"/>
      <c r="COX54" s="11"/>
      <c r="COY54" s="11"/>
      <c r="COZ54" s="11"/>
      <c r="CPA54" s="11"/>
      <c r="CPB54" s="11"/>
      <c r="CPC54" s="11"/>
      <c r="CPD54" s="11"/>
      <c r="CPE54" s="11"/>
      <c r="CPF54" s="11"/>
      <c r="CPG54" s="11"/>
      <c r="CPH54" s="11"/>
      <c r="CPI54" s="11"/>
      <c r="CPJ54" s="11"/>
      <c r="CPK54" s="11"/>
      <c r="CPL54" s="11"/>
      <c r="CPM54" s="11"/>
      <c r="CPN54" s="11"/>
      <c r="CPO54" s="11"/>
      <c r="CPP54" s="11"/>
      <c r="CPQ54" s="11"/>
      <c r="CPR54" s="11"/>
      <c r="CPS54" s="11"/>
      <c r="CPT54" s="11"/>
      <c r="CPU54" s="11"/>
      <c r="CPV54" s="11"/>
      <c r="CPW54" s="11"/>
      <c r="CPX54" s="11"/>
      <c r="CPY54" s="11"/>
      <c r="CPZ54" s="11"/>
      <c r="CQA54" s="11"/>
      <c r="CQB54" s="11"/>
      <c r="CQC54" s="11"/>
      <c r="CQD54" s="11"/>
      <c r="CQE54" s="11"/>
      <c r="CQF54" s="11"/>
      <c r="CQG54" s="11"/>
      <c r="CQH54" s="11"/>
      <c r="CQI54" s="11"/>
      <c r="CQJ54" s="11"/>
      <c r="CQK54" s="11"/>
      <c r="CQL54" s="11"/>
      <c r="CQM54" s="11"/>
      <c r="CQN54" s="11"/>
      <c r="CQO54" s="11"/>
      <c r="CQP54" s="11"/>
      <c r="CQQ54" s="11"/>
      <c r="CQR54" s="11"/>
      <c r="CQS54" s="11"/>
      <c r="CQT54" s="11"/>
      <c r="CQU54" s="11"/>
      <c r="CQV54" s="11"/>
      <c r="CQW54" s="11"/>
      <c r="CQX54" s="11"/>
      <c r="CQY54" s="11"/>
      <c r="CQZ54" s="11"/>
      <c r="CRA54" s="11"/>
      <c r="CRB54" s="11"/>
      <c r="CRC54" s="11"/>
      <c r="CRD54" s="11"/>
      <c r="CRE54" s="11"/>
      <c r="CRF54" s="11"/>
      <c r="CRG54" s="11"/>
      <c r="CRH54" s="11"/>
      <c r="CRI54" s="11"/>
      <c r="CRJ54" s="11"/>
      <c r="CRK54" s="11"/>
      <c r="CRL54" s="11"/>
      <c r="CRM54" s="11"/>
      <c r="CRN54" s="11"/>
      <c r="CRO54" s="11"/>
      <c r="CRP54" s="11"/>
      <c r="CRQ54" s="11"/>
      <c r="CRR54" s="11"/>
      <c r="CRS54" s="11"/>
      <c r="CRT54" s="11"/>
      <c r="CRU54" s="11"/>
      <c r="CRV54" s="11"/>
      <c r="CRW54" s="11"/>
      <c r="CRX54" s="11"/>
      <c r="CRY54" s="11"/>
      <c r="CRZ54" s="11"/>
      <c r="CSA54" s="11"/>
      <c r="CSB54" s="11"/>
      <c r="CSC54" s="11"/>
      <c r="CSD54" s="11"/>
      <c r="CSE54" s="11"/>
      <c r="CSF54" s="11"/>
      <c r="CSG54" s="11"/>
      <c r="CSH54" s="11"/>
      <c r="CSI54" s="11"/>
      <c r="CSJ54" s="11"/>
      <c r="CSK54" s="11"/>
      <c r="CSL54" s="11"/>
      <c r="CSM54" s="11"/>
      <c r="CSN54" s="11"/>
      <c r="CSO54" s="11"/>
      <c r="CSP54" s="11"/>
      <c r="CSQ54" s="11"/>
      <c r="CSR54" s="11"/>
      <c r="CSS54" s="11"/>
      <c r="CST54" s="11"/>
      <c r="CSU54" s="11"/>
      <c r="CSV54" s="11"/>
      <c r="CSW54" s="11"/>
      <c r="CSX54" s="11"/>
      <c r="CSY54" s="11"/>
      <c r="CSZ54" s="11"/>
      <c r="CTA54" s="11"/>
      <c r="CTB54" s="11"/>
      <c r="CTC54" s="11"/>
      <c r="CTD54" s="11"/>
      <c r="CTE54" s="11"/>
      <c r="CTF54" s="11"/>
      <c r="CTG54" s="11"/>
      <c r="CTH54" s="11"/>
      <c r="CTI54" s="11"/>
      <c r="CTJ54" s="11"/>
      <c r="CTK54" s="11"/>
      <c r="CTL54" s="11"/>
      <c r="CTM54" s="11"/>
      <c r="CTN54" s="11"/>
      <c r="CTO54" s="11"/>
      <c r="CTP54" s="11"/>
      <c r="CTQ54" s="11"/>
      <c r="CTR54" s="11"/>
      <c r="CTS54" s="11"/>
      <c r="CTT54" s="11"/>
      <c r="CTU54" s="11"/>
      <c r="CTV54" s="11"/>
      <c r="CTW54" s="11"/>
      <c r="CTX54" s="11"/>
      <c r="CTY54" s="11"/>
      <c r="CTZ54" s="11"/>
      <c r="CUA54" s="11"/>
      <c r="CUB54" s="11"/>
      <c r="CUC54" s="11"/>
      <c r="CUD54" s="11"/>
      <c r="CUE54" s="11"/>
      <c r="CUF54" s="11"/>
      <c r="CUG54" s="11"/>
      <c r="CUH54" s="11"/>
      <c r="CUI54" s="11"/>
      <c r="CUJ54" s="11"/>
      <c r="CUK54" s="11"/>
      <c r="CUL54" s="11"/>
      <c r="CUM54" s="11"/>
      <c r="CUN54" s="11"/>
      <c r="CUO54" s="11"/>
      <c r="CUP54" s="11"/>
      <c r="CUQ54" s="11"/>
      <c r="CUR54" s="11"/>
      <c r="CUS54" s="11"/>
      <c r="CUT54" s="11"/>
      <c r="CUU54" s="11"/>
      <c r="CUV54" s="11"/>
      <c r="CUW54" s="11"/>
      <c r="CUX54" s="11"/>
      <c r="CUY54" s="11"/>
      <c r="CUZ54" s="11"/>
      <c r="CVA54" s="11"/>
      <c r="CVB54" s="11"/>
      <c r="CVC54" s="11"/>
      <c r="CVD54" s="11"/>
      <c r="CVE54" s="11"/>
      <c r="CVF54" s="11"/>
      <c r="CVG54" s="11"/>
      <c r="CVH54" s="11"/>
      <c r="CVI54" s="11"/>
      <c r="CVJ54" s="11"/>
      <c r="CVK54" s="11"/>
      <c r="CVL54" s="11"/>
      <c r="CVM54" s="11"/>
      <c r="CVN54" s="11"/>
      <c r="CVO54" s="11"/>
      <c r="CVP54" s="11"/>
      <c r="CVQ54" s="11"/>
      <c r="CVR54" s="11"/>
      <c r="CVS54" s="11"/>
      <c r="CVT54" s="11"/>
      <c r="CVU54" s="11"/>
      <c r="CVV54" s="11"/>
      <c r="CVW54" s="11"/>
      <c r="CVX54" s="11"/>
      <c r="CVY54" s="11"/>
      <c r="CVZ54" s="11"/>
      <c r="CWA54" s="11"/>
      <c r="CWB54" s="11"/>
      <c r="CWC54" s="11"/>
      <c r="CWD54" s="11"/>
      <c r="CWE54" s="11"/>
      <c r="CWF54" s="11"/>
      <c r="CWG54" s="11"/>
      <c r="CWH54" s="11"/>
      <c r="CWI54" s="11"/>
      <c r="CWJ54" s="11"/>
      <c r="CWK54" s="11"/>
      <c r="CWL54" s="11"/>
      <c r="CWM54" s="11"/>
      <c r="CWN54" s="11"/>
      <c r="CWO54" s="11"/>
      <c r="CWP54" s="11"/>
      <c r="CWQ54" s="11"/>
      <c r="CWR54" s="11"/>
      <c r="CWS54" s="11"/>
      <c r="CWT54" s="11"/>
      <c r="CWU54" s="11"/>
      <c r="CWV54" s="11"/>
      <c r="CWW54" s="11"/>
      <c r="CWX54" s="11"/>
      <c r="CWY54" s="11"/>
      <c r="CWZ54" s="11"/>
      <c r="CXA54" s="11"/>
      <c r="CXB54" s="11"/>
      <c r="CXC54" s="11"/>
      <c r="CXD54" s="11"/>
      <c r="CXE54" s="11"/>
      <c r="CXF54" s="11"/>
      <c r="CXG54" s="11"/>
      <c r="CXH54" s="11"/>
      <c r="CXI54" s="11"/>
      <c r="CXJ54" s="11"/>
      <c r="CXK54" s="11"/>
      <c r="CXL54" s="11"/>
      <c r="CXM54" s="11"/>
      <c r="CXN54" s="11"/>
      <c r="CXO54" s="11"/>
      <c r="CXP54" s="11"/>
      <c r="CXQ54" s="11"/>
      <c r="CXR54" s="11"/>
      <c r="CXS54" s="11"/>
      <c r="CXT54" s="11"/>
      <c r="CXU54" s="11"/>
      <c r="CXV54" s="11"/>
      <c r="CXW54" s="11"/>
      <c r="CXX54" s="11"/>
      <c r="CXY54" s="11"/>
      <c r="CXZ54" s="11"/>
      <c r="CYA54" s="11"/>
      <c r="CYB54" s="11"/>
      <c r="CYC54" s="11"/>
      <c r="CYD54" s="11"/>
      <c r="CYE54" s="11"/>
      <c r="CYF54" s="11"/>
      <c r="CYG54" s="11"/>
      <c r="CYH54" s="11"/>
      <c r="CYI54" s="11"/>
      <c r="CYJ54" s="11"/>
      <c r="CYK54" s="11"/>
      <c r="CYL54" s="11"/>
      <c r="CYM54" s="11"/>
      <c r="CYN54" s="11"/>
      <c r="CYO54" s="11"/>
      <c r="CYP54" s="11"/>
      <c r="CYQ54" s="11"/>
      <c r="CYR54" s="11"/>
      <c r="CYS54" s="11"/>
      <c r="CYT54" s="11"/>
      <c r="CYU54" s="11"/>
      <c r="CYV54" s="11"/>
      <c r="CYW54" s="11"/>
      <c r="CYX54" s="11"/>
      <c r="CYY54" s="11"/>
      <c r="CYZ54" s="11"/>
      <c r="CZA54" s="11"/>
      <c r="CZB54" s="11"/>
      <c r="CZC54" s="11"/>
      <c r="CZD54" s="11"/>
      <c r="CZE54" s="11"/>
      <c r="CZF54" s="11"/>
      <c r="CZG54" s="11"/>
      <c r="CZH54" s="11"/>
      <c r="CZI54" s="11"/>
      <c r="CZJ54" s="11"/>
      <c r="CZK54" s="11"/>
      <c r="CZL54" s="11"/>
      <c r="CZM54" s="11"/>
      <c r="CZN54" s="11"/>
      <c r="CZO54" s="11"/>
      <c r="CZP54" s="11"/>
      <c r="CZQ54" s="11"/>
      <c r="CZR54" s="11"/>
      <c r="CZS54" s="11"/>
      <c r="CZT54" s="11"/>
      <c r="CZU54" s="11"/>
      <c r="CZV54" s="11"/>
      <c r="CZW54" s="11"/>
      <c r="CZX54" s="11"/>
      <c r="CZY54" s="11"/>
      <c r="CZZ54" s="11"/>
      <c r="DAA54" s="11"/>
      <c r="DAB54" s="11"/>
      <c r="DAC54" s="11"/>
      <c r="DAD54" s="11"/>
      <c r="DAE54" s="11"/>
      <c r="DAF54" s="11"/>
      <c r="DAG54" s="11"/>
      <c r="DAH54" s="11"/>
      <c r="DAI54" s="11"/>
      <c r="DAJ54" s="11"/>
      <c r="DAK54" s="11"/>
      <c r="DAL54" s="11"/>
      <c r="DAM54" s="11"/>
      <c r="DAN54" s="11"/>
      <c r="DAO54" s="11"/>
      <c r="DAP54" s="11"/>
      <c r="DAQ54" s="11"/>
      <c r="DAR54" s="11"/>
      <c r="DAS54" s="11"/>
      <c r="DAT54" s="11"/>
      <c r="DAU54" s="11"/>
      <c r="DAV54" s="11"/>
      <c r="DAW54" s="11"/>
      <c r="DAX54" s="11"/>
      <c r="DAY54" s="11"/>
      <c r="DAZ54" s="11"/>
      <c r="DBA54" s="11"/>
      <c r="DBB54" s="11"/>
      <c r="DBC54" s="11"/>
      <c r="DBD54" s="11"/>
      <c r="DBE54" s="11"/>
      <c r="DBF54" s="11"/>
      <c r="DBG54" s="11"/>
      <c r="DBH54" s="11"/>
      <c r="DBI54" s="11"/>
      <c r="DBJ54" s="11"/>
      <c r="DBK54" s="11"/>
      <c r="DBL54" s="11"/>
      <c r="DBM54" s="11"/>
      <c r="DBN54" s="11"/>
      <c r="DBO54" s="11"/>
      <c r="DBP54" s="11"/>
      <c r="DBQ54" s="11"/>
      <c r="DBR54" s="11"/>
      <c r="DBS54" s="11"/>
      <c r="DBT54" s="11"/>
      <c r="DBU54" s="11"/>
      <c r="DBV54" s="11"/>
      <c r="DBW54" s="11"/>
      <c r="DBX54" s="11"/>
      <c r="DBY54" s="11"/>
      <c r="DBZ54" s="11"/>
      <c r="DCA54" s="11"/>
      <c r="DCB54" s="11"/>
      <c r="DCC54" s="11"/>
      <c r="DCD54" s="11"/>
      <c r="DCE54" s="11"/>
      <c r="DCF54" s="11"/>
      <c r="DCG54" s="11"/>
      <c r="DCH54" s="11"/>
      <c r="DCI54" s="11"/>
      <c r="DCJ54" s="11"/>
      <c r="DCK54" s="11"/>
      <c r="DCL54" s="11"/>
      <c r="DCM54" s="11"/>
      <c r="DCN54" s="11"/>
      <c r="DCO54" s="11"/>
      <c r="DCP54" s="11"/>
      <c r="DCQ54" s="11"/>
      <c r="DCR54" s="11"/>
      <c r="DCS54" s="11"/>
      <c r="DCT54" s="11"/>
      <c r="DCU54" s="11"/>
      <c r="DCV54" s="11"/>
      <c r="DCW54" s="11"/>
      <c r="DCX54" s="11"/>
      <c r="DCY54" s="11"/>
      <c r="DCZ54" s="11"/>
      <c r="DDA54" s="11"/>
      <c r="DDB54" s="11"/>
      <c r="DDC54" s="11"/>
      <c r="DDD54" s="11"/>
      <c r="DDE54" s="11"/>
      <c r="DDF54" s="11"/>
      <c r="DDG54" s="11"/>
      <c r="DDH54" s="11"/>
      <c r="DDI54" s="11"/>
      <c r="DDJ54" s="11"/>
      <c r="DDK54" s="11"/>
      <c r="DDL54" s="11"/>
      <c r="DDM54" s="11"/>
      <c r="DDN54" s="11"/>
      <c r="DDO54" s="11"/>
      <c r="DDP54" s="11"/>
      <c r="DDQ54" s="11"/>
      <c r="DDR54" s="11"/>
      <c r="DDS54" s="11"/>
      <c r="DDT54" s="11"/>
      <c r="DDU54" s="11"/>
      <c r="DDV54" s="11"/>
      <c r="DDW54" s="11"/>
      <c r="DDX54" s="11"/>
      <c r="DDY54" s="11"/>
      <c r="DDZ54" s="11"/>
      <c r="DEA54" s="11"/>
      <c r="DEB54" s="11"/>
      <c r="DEC54" s="11"/>
      <c r="DED54" s="11"/>
      <c r="DEE54" s="11"/>
      <c r="DEF54" s="11"/>
      <c r="DEG54" s="11"/>
      <c r="DEH54" s="11"/>
      <c r="DEI54" s="11"/>
      <c r="DEJ54" s="11"/>
      <c r="DEK54" s="11"/>
      <c r="DEL54" s="11"/>
      <c r="DEM54" s="11"/>
      <c r="DEN54" s="11"/>
      <c r="DEO54" s="11"/>
      <c r="DEP54" s="11"/>
      <c r="DEQ54" s="11"/>
      <c r="DER54" s="11"/>
      <c r="DES54" s="11"/>
      <c r="DET54" s="11"/>
      <c r="DEU54" s="11"/>
      <c r="DEV54" s="11"/>
      <c r="DEW54" s="11"/>
      <c r="DEX54" s="11"/>
      <c r="DEY54" s="11"/>
      <c r="DEZ54" s="11"/>
      <c r="DFA54" s="11"/>
      <c r="DFB54" s="11"/>
      <c r="DFC54" s="11"/>
      <c r="DFD54" s="11"/>
      <c r="DFE54" s="11"/>
      <c r="DFF54" s="11"/>
      <c r="DFG54" s="11"/>
      <c r="DFH54" s="11"/>
      <c r="DFI54" s="11"/>
      <c r="DFJ54" s="11"/>
      <c r="DFK54" s="11"/>
      <c r="DFL54" s="11"/>
      <c r="DFM54" s="11"/>
      <c r="DFN54" s="11"/>
      <c r="DFO54" s="11"/>
      <c r="DFP54" s="11"/>
      <c r="DFQ54" s="11"/>
      <c r="DFR54" s="11"/>
      <c r="DFS54" s="11"/>
      <c r="DFT54" s="11"/>
      <c r="DFU54" s="11"/>
      <c r="DFV54" s="11"/>
      <c r="DFW54" s="11"/>
      <c r="DFX54" s="11"/>
      <c r="DFY54" s="11"/>
      <c r="DFZ54" s="11"/>
      <c r="DGA54" s="11"/>
      <c r="DGB54" s="11"/>
      <c r="DGC54" s="11"/>
      <c r="DGD54" s="11"/>
      <c r="DGE54" s="11"/>
      <c r="DGF54" s="11"/>
      <c r="DGG54" s="11"/>
      <c r="DGH54" s="11"/>
      <c r="DGI54" s="11"/>
      <c r="DGJ54" s="11"/>
      <c r="DGK54" s="11"/>
      <c r="DGL54" s="11"/>
      <c r="DGM54" s="11"/>
      <c r="DGN54" s="11"/>
      <c r="DGO54" s="11"/>
      <c r="DGP54" s="11"/>
      <c r="DGQ54" s="11"/>
      <c r="DGR54" s="11"/>
      <c r="DGS54" s="11"/>
      <c r="DGT54" s="11"/>
      <c r="DGU54" s="11"/>
      <c r="DGV54" s="11"/>
      <c r="DGW54" s="11"/>
      <c r="DGX54" s="11"/>
      <c r="DGY54" s="11"/>
      <c r="DGZ54" s="11"/>
      <c r="DHA54" s="11"/>
      <c r="DHB54" s="11"/>
      <c r="DHC54" s="11"/>
      <c r="DHD54" s="11"/>
      <c r="DHE54" s="11"/>
      <c r="DHF54" s="11"/>
      <c r="DHG54" s="11"/>
      <c r="DHH54" s="11"/>
      <c r="DHI54" s="11"/>
      <c r="DHJ54" s="11"/>
      <c r="DHK54" s="11"/>
      <c r="DHL54" s="11"/>
      <c r="DHM54" s="11"/>
      <c r="DHN54" s="11"/>
      <c r="DHO54" s="11"/>
      <c r="DHP54" s="11"/>
      <c r="DHQ54" s="11"/>
      <c r="DHR54" s="11"/>
      <c r="DHS54" s="11"/>
      <c r="DHT54" s="11"/>
      <c r="DHU54" s="11"/>
      <c r="DHV54" s="11"/>
      <c r="DHW54" s="11"/>
      <c r="DHX54" s="11"/>
      <c r="DHY54" s="11"/>
      <c r="DHZ54" s="11"/>
      <c r="DIA54" s="11"/>
      <c r="DIB54" s="11"/>
      <c r="DIC54" s="11"/>
      <c r="DID54" s="11"/>
      <c r="DIE54" s="11"/>
      <c r="DIF54" s="11"/>
      <c r="DIG54" s="11"/>
      <c r="DIH54" s="11"/>
      <c r="DII54" s="11"/>
      <c r="DIJ54" s="11"/>
      <c r="DIK54" s="11"/>
      <c r="DIL54" s="11"/>
      <c r="DIM54" s="11"/>
      <c r="DIN54" s="11"/>
      <c r="DIO54" s="11"/>
      <c r="DIP54" s="11"/>
      <c r="DIQ54" s="11"/>
      <c r="DIR54" s="11"/>
      <c r="DIS54" s="11"/>
      <c r="DIT54" s="11"/>
      <c r="DIU54" s="11"/>
      <c r="DIV54" s="11"/>
      <c r="DIW54" s="11"/>
      <c r="DIX54" s="11"/>
      <c r="DIY54" s="11"/>
      <c r="DIZ54" s="11"/>
      <c r="DJA54" s="11"/>
      <c r="DJB54" s="11"/>
      <c r="DJC54" s="11"/>
      <c r="DJD54" s="11"/>
      <c r="DJE54" s="11"/>
      <c r="DJF54" s="11"/>
      <c r="DJG54" s="11"/>
      <c r="DJH54" s="11"/>
      <c r="DJI54" s="11"/>
      <c r="DJJ54" s="11"/>
      <c r="DJK54" s="11"/>
      <c r="DJL54" s="11"/>
      <c r="DJM54" s="11"/>
      <c r="DJN54" s="11"/>
      <c r="DJO54" s="11"/>
      <c r="DJP54" s="11"/>
      <c r="DJQ54" s="11"/>
      <c r="DJR54" s="11"/>
      <c r="DJS54" s="11"/>
      <c r="DJT54" s="11"/>
      <c r="DJU54" s="11"/>
      <c r="DJV54" s="11"/>
      <c r="DJW54" s="11"/>
      <c r="DJX54" s="11"/>
      <c r="DJY54" s="11"/>
      <c r="DJZ54" s="11"/>
      <c r="DKA54" s="11"/>
      <c r="DKB54" s="11"/>
      <c r="DKC54" s="11"/>
      <c r="DKD54" s="11"/>
      <c r="DKE54" s="11"/>
      <c r="DKF54" s="11"/>
      <c r="DKG54" s="11"/>
      <c r="DKH54" s="11"/>
      <c r="DKI54" s="11"/>
      <c r="DKJ54" s="11"/>
      <c r="DKK54" s="11"/>
      <c r="DKL54" s="11"/>
      <c r="DKM54" s="11"/>
      <c r="DKN54" s="11"/>
      <c r="DKO54" s="11"/>
      <c r="DKP54" s="11"/>
      <c r="DKQ54" s="11"/>
      <c r="DKR54" s="11"/>
      <c r="DKS54" s="11"/>
      <c r="DKT54" s="11"/>
      <c r="DKU54" s="11"/>
      <c r="DKV54" s="11"/>
      <c r="DKW54" s="11"/>
      <c r="DKX54" s="11"/>
      <c r="DKY54" s="11"/>
      <c r="DKZ54" s="11"/>
      <c r="DLA54" s="11"/>
      <c r="DLB54" s="11"/>
      <c r="DLC54" s="11"/>
      <c r="DLD54" s="11"/>
      <c r="DLE54" s="11"/>
      <c r="DLF54" s="11"/>
      <c r="DLG54" s="11"/>
      <c r="DLH54" s="11"/>
      <c r="DLI54" s="11"/>
      <c r="DLJ54" s="11"/>
      <c r="DLK54" s="11"/>
      <c r="DLL54" s="11"/>
      <c r="DLM54" s="11"/>
      <c r="DLN54" s="11"/>
      <c r="DLO54" s="11"/>
      <c r="DLP54" s="11"/>
      <c r="DLQ54" s="11"/>
      <c r="DLR54" s="11"/>
      <c r="DLS54" s="11"/>
      <c r="DLT54" s="11"/>
      <c r="DLU54" s="11"/>
      <c r="DLV54" s="11"/>
      <c r="DLW54" s="11"/>
      <c r="DLX54" s="11"/>
      <c r="DLY54" s="11"/>
      <c r="DLZ54" s="11"/>
      <c r="DMA54" s="11"/>
      <c r="DMB54" s="11"/>
      <c r="DMC54" s="11"/>
      <c r="DMD54" s="11"/>
      <c r="DME54" s="11"/>
      <c r="DMF54" s="11"/>
      <c r="DMG54" s="11"/>
      <c r="DMH54" s="11"/>
      <c r="DMI54" s="11"/>
      <c r="DMJ54" s="11"/>
      <c r="DMK54" s="11"/>
      <c r="DML54" s="11"/>
      <c r="DMM54" s="11"/>
      <c r="DMN54" s="11"/>
      <c r="DMO54" s="11"/>
      <c r="DMP54" s="11"/>
      <c r="DMQ54" s="11"/>
      <c r="DMR54" s="11"/>
      <c r="DMS54" s="11"/>
      <c r="DMT54" s="11"/>
      <c r="DMU54" s="11"/>
      <c r="DMV54" s="11"/>
      <c r="DMW54" s="11"/>
      <c r="DMX54" s="11"/>
      <c r="DMY54" s="11"/>
      <c r="DMZ54" s="11"/>
      <c r="DNA54" s="11"/>
      <c r="DNB54" s="11"/>
      <c r="DNC54" s="11"/>
      <c r="DND54" s="11"/>
      <c r="DNE54" s="11"/>
      <c r="DNF54" s="11"/>
      <c r="DNG54" s="11"/>
      <c r="DNH54" s="11"/>
      <c r="DNI54" s="11"/>
      <c r="DNJ54" s="11"/>
      <c r="DNK54" s="11"/>
      <c r="DNL54" s="11"/>
      <c r="DNM54" s="11"/>
      <c r="DNN54" s="11"/>
      <c r="DNO54" s="11"/>
      <c r="DNP54" s="11"/>
      <c r="DNQ54" s="11"/>
      <c r="DNR54" s="11"/>
      <c r="DNS54" s="11"/>
      <c r="DNT54" s="11"/>
      <c r="DNU54" s="11"/>
      <c r="DNV54" s="11"/>
      <c r="DNW54" s="11"/>
      <c r="DNX54" s="11"/>
      <c r="DNY54" s="11"/>
      <c r="DNZ54" s="11"/>
      <c r="DOA54" s="11"/>
      <c r="DOB54" s="11"/>
      <c r="DOC54" s="11"/>
      <c r="DOD54" s="11"/>
      <c r="DOE54" s="11"/>
      <c r="DOF54" s="11"/>
      <c r="DOG54" s="11"/>
      <c r="DOH54" s="11"/>
      <c r="DOI54" s="11"/>
      <c r="DOJ54" s="11"/>
      <c r="DOK54" s="11"/>
      <c r="DOL54" s="11"/>
      <c r="DOM54" s="11"/>
      <c r="DON54" s="11"/>
      <c r="DOO54" s="11"/>
      <c r="DOP54" s="11"/>
      <c r="DOQ54" s="11"/>
      <c r="DOR54" s="11"/>
      <c r="DOS54" s="11"/>
      <c r="DOT54" s="11"/>
      <c r="DOU54" s="11"/>
      <c r="DOV54" s="11"/>
      <c r="DOW54" s="11"/>
      <c r="DOX54" s="11"/>
      <c r="DOY54" s="11"/>
      <c r="DOZ54" s="11"/>
      <c r="DPA54" s="11"/>
      <c r="DPB54" s="11"/>
      <c r="DPC54" s="11"/>
      <c r="DPD54" s="11"/>
      <c r="DPE54" s="11"/>
      <c r="DPF54" s="11"/>
      <c r="DPG54" s="11"/>
      <c r="DPH54" s="11"/>
      <c r="DPI54" s="11"/>
      <c r="DPJ54" s="11"/>
      <c r="DPK54" s="11"/>
      <c r="DPL54" s="11"/>
      <c r="DPM54" s="11"/>
      <c r="DPN54" s="11"/>
      <c r="DPO54" s="11"/>
      <c r="DPP54" s="11"/>
      <c r="DPQ54" s="11"/>
      <c r="DPR54" s="11"/>
      <c r="DPS54" s="11"/>
      <c r="DPT54" s="11"/>
      <c r="DPU54" s="11"/>
      <c r="DPV54" s="11"/>
      <c r="DPW54" s="11"/>
      <c r="DPX54" s="11"/>
      <c r="DPY54" s="11"/>
      <c r="DPZ54" s="11"/>
      <c r="DQA54" s="11"/>
      <c r="DQB54" s="11"/>
      <c r="DQC54" s="11"/>
      <c r="DQD54" s="11"/>
      <c r="DQE54" s="11"/>
      <c r="DQF54" s="11"/>
      <c r="DQG54" s="11"/>
      <c r="DQH54" s="11"/>
      <c r="DQI54" s="11"/>
      <c r="DQJ54" s="11"/>
      <c r="DQK54" s="11"/>
      <c r="DQL54" s="11"/>
      <c r="DQM54" s="11"/>
      <c r="DQN54" s="11"/>
      <c r="DQO54" s="11"/>
      <c r="DQP54" s="11"/>
      <c r="DQQ54" s="11"/>
      <c r="DQR54" s="11"/>
      <c r="DQS54" s="11"/>
      <c r="DQT54" s="11"/>
      <c r="DQU54" s="11"/>
      <c r="DQV54" s="11"/>
      <c r="DQW54" s="11"/>
      <c r="DQX54" s="11"/>
      <c r="DQY54" s="11"/>
      <c r="DQZ54" s="11"/>
      <c r="DRA54" s="11"/>
      <c r="DRB54" s="11"/>
      <c r="DRC54" s="11"/>
      <c r="DRD54" s="11"/>
      <c r="DRE54" s="11"/>
      <c r="DRF54" s="11"/>
      <c r="DRG54" s="11"/>
      <c r="DRH54" s="11"/>
      <c r="DRI54" s="11"/>
      <c r="DRJ54" s="11"/>
      <c r="DRK54" s="11"/>
      <c r="DRL54" s="11"/>
      <c r="DRM54" s="11"/>
      <c r="DRN54" s="11"/>
      <c r="DRO54" s="11"/>
      <c r="DRP54" s="11"/>
      <c r="DRQ54" s="11"/>
      <c r="DRR54" s="11"/>
      <c r="DRS54" s="11"/>
      <c r="DRT54" s="11"/>
      <c r="DRU54" s="11"/>
      <c r="DRV54" s="11"/>
      <c r="DRW54" s="11"/>
      <c r="DRX54" s="11"/>
      <c r="DRY54" s="11"/>
      <c r="DRZ54" s="11"/>
      <c r="DSA54" s="11"/>
      <c r="DSB54" s="11"/>
      <c r="DSC54" s="11"/>
      <c r="DSD54" s="11"/>
      <c r="DSE54" s="11"/>
      <c r="DSF54" s="11"/>
      <c r="DSG54" s="11"/>
      <c r="DSH54" s="11"/>
      <c r="DSI54" s="11"/>
      <c r="DSJ54" s="11"/>
      <c r="DSK54" s="11"/>
      <c r="DSL54" s="11"/>
      <c r="DSM54" s="11"/>
      <c r="DSN54" s="11"/>
      <c r="DSO54" s="11"/>
      <c r="DSP54" s="11"/>
      <c r="DSQ54" s="11"/>
      <c r="DSR54" s="11"/>
      <c r="DSS54" s="11"/>
      <c r="DST54" s="11"/>
      <c r="DSU54" s="11"/>
      <c r="DSV54" s="11"/>
      <c r="DSW54" s="11"/>
      <c r="DSX54" s="11"/>
      <c r="DSY54" s="11"/>
      <c r="DSZ54" s="11"/>
      <c r="DTA54" s="11"/>
      <c r="DTB54" s="11"/>
      <c r="DTC54" s="11"/>
      <c r="DTD54" s="11"/>
      <c r="DTE54" s="11"/>
      <c r="DTF54" s="11"/>
      <c r="DTG54" s="11"/>
      <c r="DTH54" s="11"/>
      <c r="DTI54" s="11"/>
      <c r="DTJ54" s="11"/>
      <c r="DTK54" s="11"/>
      <c r="DTL54" s="11"/>
      <c r="DTM54" s="11"/>
      <c r="DTN54" s="11"/>
      <c r="DTO54" s="11"/>
      <c r="DTP54" s="11"/>
      <c r="DTQ54" s="11"/>
      <c r="DTR54" s="11"/>
      <c r="DTS54" s="11"/>
      <c r="DTT54" s="11"/>
      <c r="DTU54" s="11"/>
      <c r="DTV54" s="11"/>
      <c r="DTW54" s="11"/>
      <c r="DTX54" s="11"/>
      <c r="DTY54" s="11"/>
      <c r="DTZ54" s="11"/>
      <c r="DUA54" s="11"/>
      <c r="DUB54" s="11"/>
      <c r="DUC54" s="11"/>
      <c r="DUD54" s="11"/>
      <c r="DUE54" s="11"/>
      <c r="DUF54" s="11"/>
      <c r="DUG54" s="11"/>
      <c r="DUH54" s="11"/>
      <c r="DUI54" s="11"/>
      <c r="DUJ54" s="11"/>
      <c r="DUK54" s="11"/>
      <c r="DUL54" s="11"/>
      <c r="DUM54" s="11"/>
      <c r="DUN54" s="11"/>
      <c r="DUO54" s="11"/>
      <c r="DUP54" s="11"/>
      <c r="DUQ54" s="11"/>
      <c r="DUR54" s="11"/>
      <c r="DUS54" s="11"/>
      <c r="DUT54" s="11"/>
      <c r="DUU54" s="11"/>
      <c r="DUV54" s="11"/>
      <c r="DUW54" s="11"/>
      <c r="DUX54" s="11"/>
      <c r="DUY54" s="11"/>
      <c r="DUZ54" s="11"/>
      <c r="DVA54" s="11"/>
      <c r="DVB54" s="11"/>
      <c r="DVC54" s="11"/>
      <c r="DVD54" s="11"/>
      <c r="DVE54" s="11"/>
      <c r="DVF54" s="11"/>
      <c r="DVG54" s="11"/>
      <c r="DVH54" s="11"/>
      <c r="DVI54" s="11"/>
      <c r="DVJ54" s="11"/>
      <c r="DVK54" s="11"/>
      <c r="DVL54" s="11"/>
      <c r="DVM54" s="11"/>
      <c r="DVN54" s="11"/>
      <c r="DVO54" s="11"/>
      <c r="DVP54" s="11"/>
      <c r="DVQ54" s="11"/>
      <c r="DVR54" s="11"/>
      <c r="DVS54" s="11"/>
      <c r="DVT54" s="11"/>
      <c r="DVU54" s="11"/>
      <c r="DVV54" s="11"/>
      <c r="DVW54" s="11"/>
      <c r="DVX54" s="11"/>
      <c r="DVY54" s="11"/>
      <c r="DVZ54" s="11"/>
      <c r="DWA54" s="11"/>
      <c r="DWB54" s="11"/>
      <c r="DWC54" s="11"/>
      <c r="DWD54" s="11"/>
      <c r="DWE54" s="11"/>
      <c r="DWF54" s="11"/>
      <c r="DWG54" s="11"/>
      <c r="DWH54" s="11"/>
      <c r="DWI54" s="11"/>
      <c r="DWJ54" s="11"/>
      <c r="DWK54" s="11"/>
      <c r="DWL54" s="11"/>
      <c r="DWM54" s="11"/>
      <c r="DWN54" s="11"/>
      <c r="DWO54" s="11"/>
      <c r="DWP54" s="11"/>
      <c r="DWQ54" s="11"/>
      <c r="DWR54" s="11"/>
      <c r="DWS54" s="11"/>
      <c r="DWT54" s="11"/>
      <c r="DWU54" s="11"/>
      <c r="DWV54" s="11"/>
      <c r="DWW54" s="11"/>
      <c r="DWX54" s="11"/>
      <c r="DWY54" s="11"/>
      <c r="DWZ54" s="11"/>
      <c r="DXA54" s="11"/>
      <c r="DXB54" s="11"/>
      <c r="DXC54" s="11"/>
      <c r="DXD54" s="11"/>
      <c r="DXE54" s="11"/>
      <c r="DXF54" s="11"/>
      <c r="DXG54" s="11"/>
      <c r="DXH54" s="11"/>
      <c r="DXI54" s="11"/>
      <c r="DXJ54" s="11"/>
      <c r="DXK54" s="11"/>
      <c r="DXL54" s="11"/>
      <c r="DXM54" s="11"/>
      <c r="DXN54" s="11"/>
      <c r="DXO54" s="11"/>
      <c r="DXP54" s="11"/>
      <c r="DXQ54" s="11"/>
      <c r="DXR54" s="11"/>
      <c r="DXS54" s="11"/>
      <c r="DXT54" s="11"/>
      <c r="DXU54" s="11"/>
      <c r="DXV54" s="11"/>
      <c r="DXW54" s="11"/>
      <c r="DXX54" s="11"/>
      <c r="DXY54" s="11"/>
      <c r="DXZ54" s="11"/>
      <c r="DYA54" s="11"/>
      <c r="DYB54" s="11"/>
      <c r="DYC54" s="11"/>
      <c r="DYD54" s="11"/>
      <c r="DYE54" s="11"/>
      <c r="DYF54" s="11"/>
      <c r="DYG54" s="11"/>
      <c r="DYH54" s="11"/>
      <c r="DYI54" s="11"/>
      <c r="DYJ54" s="11"/>
      <c r="DYK54" s="11"/>
      <c r="DYL54" s="11"/>
      <c r="DYM54" s="11"/>
      <c r="DYN54" s="11"/>
      <c r="DYO54" s="11"/>
      <c r="DYP54" s="11"/>
      <c r="DYQ54" s="11"/>
      <c r="DYR54" s="11"/>
      <c r="DYS54" s="11"/>
      <c r="DYT54" s="11"/>
      <c r="DYU54" s="11"/>
      <c r="DYV54" s="11"/>
      <c r="DYW54" s="11"/>
      <c r="DYX54" s="11"/>
      <c r="DYY54" s="11"/>
      <c r="DYZ54" s="11"/>
      <c r="DZA54" s="11"/>
      <c r="DZB54" s="11"/>
      <c r="DZC54" s="11"/>
      <c r="DZD54" s="11"/>
      <c r="DZE54" s="11"/>
      <c r="DZF54" s="11"/>
      <c r="DZG54" s="11"/>
      <c r="DZH54" s="11"/>
      <c r="DZI54" s="11"/>
      <c r="DZJ54" s="11"/>
      <c r="DZK54" s="11"/>
      <c r="DZL54" s="11"/>
      <c r="DZM54" s="11"/>
      <c r="DZN54" s="11"/>
      <c r="DZO54" s="11"/>
      <c r="DZP54" s="11"/>
      <c r="DZQ54" s="11"/>
      <c r="DZR54" s="11"/>
      <c r="DZS54" s="11"/>
      <c r="DZT54" s="11"/>
      <c r="DZU54" s="11"/>
      <c r="DZV54" s="11"/>
      <c r="DZW54" s="11"/>
      <c r="DZX54" s="11"/>
      <c r="DZY54" s="11"/>
      <c r="DZZ54" s="11"/>
      <c r="EAA54" s="11"/>
      <c r="EAB54" s="11"/>
      <c r="EAC54" s="11"/>
      <c r="EAD54" s="11"/>
      <c r="EAE54" s="11"/>
      <c r="EAF54" s="11"/>
      <c r="EAG54" s="11"/>
      <c r="EAH54" s="11"/>
      <c r="EAI54" s="11"/>
      <c r="EAJ54" s="11"/>
      <c r="EAK54" s="11"/>
      <c r="EAL54" s="11"/>
      <c r="EAM54" s="11"/>
      <c r="EAN54" s="11"/>
      <c r="EAO54" s="11"/>
      <c r="EAP54" s="11"/>
      <c r="EAQ54" s="11"/>
      <c r="EAR54" s="11"/>
      <c r="EAS54" s="11"/>
      <c r="EAT54" s="11"/>
      <c r="EAU54" s="11"/>
      <c r="EAV54" s="11"/>
      <c r="EAW54" s="11"/>
      <c r="EAX54" s="11"/>
      <c r="EAY54" s="11"/>
      <c r="EAZ54" s="11"/>
      <c r="EBA54" s="11"/>
      <c r="EBB54" s="11"/>
      <c r="EBC54" s="11"/>
      <c r="EBD54" s="11"/>
      <c r="EBE54" s="11"/>
      <c r="EBF54" s="11"/>
      <c r="EBG54" s="11"/>
      <c r="EBH54" s="11"/>
      <c r="EBI54" s="11"/>
      <c r="EBJ54" s="11"/>
      <c r="EBK54" s="11"/>
      <c r="EBL54" s="11"/>
      <c r="EBM54" s="11"/>
      <c r="EBN54" s="11"/>
      <c r="EBO54" s="11"/>
      <c r="EBP54" s="11"/>
      <c r="EBQ54" s="11"/>
      <c r="EBR54" s="11"/>
      <c r="EBS54" s="11"/>
      <c r="EBT54" s="11"/>
      <c r="EBU54" s="11"/>
      <c r="EBV54" s="11"/>
      <c r="EBW54" s="11"/>
      <c r="EBX54" s="11"/>
      <c r="EBY54" s="11"/>
      <c r="EBZ54" s="11"/>
      <c r="ECA54" s="11"/>
      <c r="ECB54" s="11"/>
      <c r="ECC54" s="11"/>
      <c r="ECD54" s="11"/>
      <c r="ECE54" s="11"/>
      <c r="ECF54" s="11"/>
      <c r="ECG54" s="11"/>
      <c r="ECH54" s="11"/>
      <c r="ECI54" s="11"/>
      <c r="ECJ54" s="11"/>
      <c r="ECK54" s="11"/>
      <c r="ECL54" s="11"/>
      <c r="ECM54" s="11"/>
      <c r="ECN54" s="11"/>
      <c r="ECO54" s="11"/>
      <c r="ECP54" s="11"/>
      <c r="ECQ54" s="11"/>
      <c r="ECR54" s="11"/>
      <c r="ECS54" s="11"/>
      <c r="ECT54" s="11"/>
      <c r="ECU54" s="11"/>
      <c r="ECV54" s="11"/>
      <c r="ECW54" s="11"/>
      <c r="ECX54" s="11"/>
      <c r="ECY54" s="11"/>
      <c r="ECZ54" s="11"/>
      <c r="EDA54" s="11"/>
      <c r="EDB54" s="11"/>
      <c r="EDC54" s="11"/>
      <c r="EDD54" s="11"/>
      <c r="EDE54" s="11"/>
      <c r="EDF54" s="11"/>
      <c r="EDG54" s="11"/>
      <c r="EDH54" s="11"/>
      <c r="EDI54" s="11"/>
      <c r="EDJ54" s="11"/>
      <c r="EDK54" s="11"/>
      <c r="EDL54" s="11"/>
      <c r="EDM54" s="11"/>
      <c r="EDN54" s="11"/>
      <c r="EDO54" s="11"/>
      <c r="EDP54" s="11"/>
      <c r="EDQ54" s="11"/>
      <c r="EDR54" s="11"/>
      <c r="EDS54" s="11"/>
      <c r="EDT54" s="11"/>
      <c r="EDU54" s="11"/>
      <c r="EDV54" s="11"/>
      <c r="EDW54" s="11"/>
      <c r="EDX54" s="11"/>
      <c r="EDY54" s="11"/>
      <c r="EDZ54" s="11"/>
      <c r="EEA54" s="11"/>
      <c r="EEB54" s="11"/>
      <c r="EEC54" s="11"/>
      <c r="EED54" s="11"/>
      <c r="EEE54" s="11"/>
      <c r="EEF54" s="11"/>
      <c r="EEG54" s="11"/>
      <c r="EEH54" s="11"/>
      <c r="EEI54" s="11"/>
      <c r="EEJ54" s="11"/>
      <c r="EEK54" s="11"/>
      <c r="EEL54" s="11"/>
      <c r="EEM54" s="11"/>
      <c r="EEN54" s="11"/>
      <c r="EEO54" s="11"/>
      <c r="EEP54" s="11"/>
      <c r="EEQ54" s="11"/>
      <c r="EER54" s="11"/>
      <c r="EES54" s="11"/>
      <c r="EET54" s="11"/>
      <c r="EEU54" s="11"/>
      <c r="EEV54" s="11"/>
      <c r="EEW54" s="11"/>
      <c r="EEX54" s="11"/>
      <c r="EEY54" s="11"/>
      <c r="EEZ54" s="11"/>
      <c r="EFA54" s="11"/>
      <c r="EFB54" s="11"/>
      <c r="EFC54" s="11"/>
      <c r="EFD54" s="11"/>
      <c r="EFE54" s="11"/>
      <c r="EFF54" s="11"/>
      <c r="EFG54" s="11"/>
      <c r="EFH54" s="11"/>
      <c r="EFI54" s="11"/>
      <c r="EFJ54" s="11"/>
      <c r="EFK54" s="11"/>
      <c r="EFL54" s="11"/>
      <c r="EFM54" s="11"/>
      <c r="EFN54" s="11"/>
      <c r="EFO54" s="11"/>
      <c r="EFP54" s="11"/>
      <c r="EFQ54" s="11"/>
      <c r="EFR54" s="11"/>
      <c r="EFS54" s="11"/>
      <c r="EFT54" s="11"/>
      <c r="EFU54" s="11"/>
      <c r="EFV54" s="11"/>
      <c r="EFW54" s="11"/>
      <c r="EFX54" s="11"/>
      <c r="EFY54" s="11"/>
      <c r="EFZ54" s="11"/>
      <c r="EGA54" s="11"/>
      <c r="EGB54" s="11"/>
      <c r="EGC54" s="11"/>
      <c r="EGD54" s="11"/>
      <c r="EGE54" s="11"/>
      <c r="EGF54" s="11"/>
      <c r="EGG54" s="11"/>
      <c r="EGH54" s="11"/>
      <c r="EGI54" s="11"/>
      <c r="EGJ54" s="11"/>
      <c r="EGK54" s="11"/>
      <c r="EGL54" s="11"/>
      <c r="EGM54" s="11"/>
      <c r="EGN54" s="11"/>
      <c r="EGO54" s="11"/>
      <c r="EGP54" s="11"/>
      <c r="EGQ54" s="11"/>
      <c r="EGR54" s="11"/>
      <c r="EGS54" s="11"/>
      <c r="EGT54" s="11"/>
      <c r="EGU54" s="11"/>
      <c r="EGV54" s="11"/>
      <c r="EGW54" s="11"/>
      <c r="EGX54" s="11"/>
      <c r="EGY54" s="11"/>
      <c r="EGZ54" s="11"/>
      <c r="EHA54" s="11"/>
      <c r="EHB54" s="11"/>
      <c r="EHC54" s="11"/>
      <c r="EHD54" s="11"/>
      <c r="EHE54" s="11"/>
      <c r="EHF54" s="11"/>
      <c r="EHG54" s="11"/>
      <c r="EHH54" s="11"/>
      <c r="EHI54" s="11"/>
      <c r="EHJ54" s="11"/>
      <c r="EHK54" s="11"/>
      <c r="EHL54" s="11"/>
      <c r="EHM54" s="11"/>
      <c r="EHN54" s="11"/>
      <c r="EHO54" s="11"/>
      <c r="EHP54" s="11"/>
      <c r="EHQ54" s="11"/>
      <c r="EHR54" s="11"/>
      <c r="EHS54" s="11"/>
      <c r="EHT54" s="11"/>
      <c r="EHU54" s="11"/>
      <c r="EHV54" s="11"/>
      <c r="EHW54" s="11"/>
      <c r="EHX54" s="11"/>
      <c r="EHY54" s="11"/>
      <c r="EHZ54" s="11"/>
      <c r="EIA54" s="11"/>
      <c r="EIB54" s="11"/>
      <c r="EIC54" s="11"/>
      <c r="EID54" s="11"/>
      <c r="EIE54" s="11"/>
      <c r="EIF54" s="11"/>
      <c r="EIG54" s="11"/>
      <c r="EIH54" s="11"/>
      <c r="EII54" s="11"/>
      <c r="EIJ54" s="11"/>
      <c r="EIK54" s="11"/>
      <c r="EIL54" s="11"/>
      <c r="EIM54" s="11"/>
      <c r="EIN54" s="11"/>
      <c r="EIO54" s="11"/>
      <c r="EIP54" s="11"/>
      <c r="EIQ54" s="11"/>
      <c r="EIR54" s="11"/>
      <c r="EIS54" s="11"/>
      <c r="EIT54" s="11"/>
      <c r="EIU54" s="11"/>
      <c r="EIV54" s="11"/>
      <c r="EIW54" s="11"/>
      <c r="EIX54" s="11"/>
      <c r="EIY54" s="11"/>
      <c r="EIZ54" s="11"/>
      <c r="EJA54" s="11"/>
      <c r="EJB54" s="11"/>
      <c r="EJC54" s="11"/>
      <c r="EJD54" s="11"/>
      <c r="EJE54" s="11"/>
      <c r="EJF54" s="11"/>
      <c r="EJG54" s="11"/>
      <c r="EJH54" s="11"/>
      <c r="EJI54" s="11"/>
      <c r="EJJ54" s="11"/>
      <c r="EJK54" s="11"/>
      <c r="EJL54" s="11"/>
      <c r="EJM54" s="11"/>
      <c r="EJN54" s="11"/>
      <c r="EJO54" s="11"/>
      <c r="EJP54" s="11"/>
      <c r="EJQ54" s="11"/>
      <c r="EJR54" s="11"/>
      <c r="EJS54" s="11"/>
      <c r="EJT54" s="11"/>
      <c r="EJU54" s="11"/>
      <c r="EJV54" s="11"/>
      <c r="EJW54" s="11"/>
      <c r="EJX54" s="11"/>
      <c r="EJY54" s="11"/>
      <c r="EJZ54" s="11"/>
      <c r="EKA54" s="11"/>
      <c r="EKB54" s="11"/>
      <c r="EKC54" s="11"/>
      <c r="EKD54" s="11"/>
      <c r="EKE54" s="11"/>
      <c r="EKF54" s="11"/>
      <c r="EKG54" s="11"/>
      <c r="EKH54" s="11"/>
      <c r="EKI54" s="11"/>
      <c r="EKJ54" s="11"/>
      <c r="EKK54" s="11"/>
      <c r="EKL54" s="11"/>
      <c r="EKM54" s="11"/>
      <c r="EKN54" s="11"/>
      <c r="EKO54" s="11"/>
      <c r="EKP54" s="11"/>
      <c r="EKQ54" s="11"/>
      <c r="EKR54" s="11"/>
      <c r="EKS54" s="11"/>
      <c r="EKT54" s="11"/>
      <c r="EKU54" s="11"/>
      <c r="EKV54" s="11"/>
      <c r="EKW54" s="11"/>
      <c r="EKX54" s="11"/>
      <c r="EKY54" s="11"/>
      <c r="EKZ54" s="11"/>
      <c r="ELA54" s="11"/>
      <c r="ELB54" s="11"/>
      <c r="ELC54" s="11"/>
      <c r="ELD54" s="11"/>
      <c r="ELE54" s="11"/>
      <c r="ELF54" s="11"/>
      <c r="ELG54" s="11"/>
      <c r="ELH54" s="11"/>
      <c r="ELI54" s="11"/>
      <c r="ELJ54" s="11"/>
      <c r="ELK54" s="11"/>
      <c r="ELL54" s="11"/>
      <c r="ELM54" s="11"/>
      <c r="ELN54" s="11"/>
      <c r="ELO54" s="11"/>
      <c r="ELP54" s="11"/>
      <c r="ELQ54" s="11"/>
      <c r="ELR54" s="11"/>
      <c r="ELS54" s="11"/>
      <c r="ELT54" s="11"/>
      <c r="ELU54" s="11"/>
      <c r="ELV54" s="11"/>
      <c r="ELW54" s="11"/>
      <c r="ELX54" s="11"/>
      <c r="ELY54" s="11"/>
      <c r="ELZ54" s="11"/>
      <c r="EMA54" s="11"/>
      <c r="EMB54" s="11"/>
      <c r="EMC54" s="11"/>
      <c r="EMD54" s="11"/>
      <c r="EME54" s="11"/>
      <c r="EMF54" s="11"/>
      <c r="EMG54" s="11"/>
      <c r="EMH54" s="11"/>
      <c r="EMI54" s="11"/>
      <c r="EMJ54" s="11"/>
      <c r="EMK54" s="11"/>
      <c r="EML54" s="11"/>
      <c r="EMM54" s="11"/>
      <c r="EMN54" s="11"/>
      <c r="EMO54" s="11"/>
      <c r="EMP54" s="11"/>
      <c r="EMQ54" s="11"/>
      <c r="EMR54" s="11"/>
      <c r="EMS54" s="11"/>
      <c r="EMT54" s="11"/>
      <c r="EMU54" s="11"/>
      <c r="EMV54" s="11"/>
      <c r="EMW54" s="11"/>
      <c r="EMX54" s="11"/>
      <c r="EMY54" s="11"/>
      <c r="EMZ54" s="11"/>
      <c r="ENA54" s="11"/>
      <c r="ENB54" s="11"/>
      <c r="ENC54" s="11"/>
      <c r="END54" s="11"/>
      <c r="ENE54" s="11"/>
      <c r="ENF54" s="11"/>
      <c r="ENG54" s="11"/>
      <c r="ENH54" s="11"/>
      <c r="ENI54" s="11"/>
      <c r="ENJ54" s="11"/>
      <c r="ENK54" s="11"/>
      <c r="ENL54" s="11"/>
      <c r="ENM54" s="11"/>
      <c r="ENN54" s="11"/>
      <c r="ENO54" s="11"/>
      <c r="ENP54" s="11"/>
      <c r="ENQ54" s="11"/>
      <c r="ENR54" s="11"/>
      <c r="ENS54" s="11"/>
      <c r="ENT54" s="11"/>
      <c r="ENU54" s="11"/>
      <c r="ENV54" s="11"/>
      <c r="ENW54" s="11"/>
      <c r="ENX54" s="11"/>
      <c r="ENY54" s="11"/>
      <c r="ENZ54" s="11"/>
      <c r="EOA54" s="11"/>
      <c r="EOB54" s="11"/>
      <c r="EOC54" s="11"/>
      <c r="EOD54" s="11"/>
      <c r="EOE54" s="11"/>
      <c r="EOF54" s="11"/>
      <c r="EOG54" s="11"/>
      <c r="EOH54" s="11"/>
      <c r="EOI54" s="11"/>
      <c r="EOJ54" s="11"/>
      <c r="EOK54" s="11"/>
      <c r="EOL54" s="11"/>
      <c r="EOM54" s="11"/>
      <c r="EON54" s="11"/>
      <c r="EOO54" s="11"/>
      <c r="EOP54" s="11"/>
      <c r="EOQ54" s="11"/>
      <c r="EOR54" s="11"/>
      <c r="EOS54" s="11"/>
      <c r="EOT54" s="11"/>
      <c r="EOU54" s="11"/>
      <c r="EOV54" s="11"/>
      <c r="EOW54" s="11"/>
      <c r="EOX54" s="11"/>
      <c r="EOY54" s="11"/>
      <c r="EOZ54" s="11"/>
      <c r="EPA54" s="11"/>
      <c r="EPB54" s="11"/>
      <c r="EPC54" s="11"/>
      <c r="EPD54" s="11"/>
      <c r="EPE54" s="11"/>
      <c r="EPF54" s="11"/>
      <c r="EPG54" s="11"/>
      <c r="EPH54" s="11"/>
      <c r="EPI54" s="11"/>
      <c r="EPJ54" s="11"/>
      <c r="EPK54" s="11"/>
      <c r="EPL54" s="11"/>
      <c r="EPM54" s="11"/>
      <c r="EPN54" s="11"/>
      <c r="EPO54" s="11"/>
      <c r="EPP54" s="11"/>
      <c r="EPQ54" s="11"/>
      <c r="EPR54" s="11"/>
      <c r="EPS54" s="11"/>
      <c r="EPT54" s="11"/>
      <c r="EPU54" s="11"/>
      <c r="EPV54" s="11"/>
      <c r="EPW54" s="11"/>
      <c r="EPX54" s="11"/>
      <c r="EPY54" s="11"/>
      <c r="EPZ54" s="11"/>
      <c r="EQA54" s="11"/>
      <c r="EQB54" s="11"/>
      <c r="EQC54" s="11"/>
      <c r="EQD54" s="11"/>
      <c r="EQE54" s="11"/>
      <c r="EQF54" s="11"/>
      <c r="EQG54" s="11"/>
      <c r="EQH54" s="11"/>
      <c r="EQI54" s="11"/>
      <c r="EQJ54" s="11"/>
      <c r="EQK54" s="11"/>
      <c r="EQL54" s="11"/>
      <c r="EQM54" s="11"/>
      <c r="EQN54" s="11"/>
      <c r="EQO54" s="11"/>
      <c r="EQP54" s="11"/>
      <c r="EQQ54" s="11"/>
      <c r="EQR54" s="11"/>
      <c r="EQS54" s="11"/>
      <c r="EQT54" s="11"/>
      <c r="EQU54" s="11"/>
      <c r="EQV54" s="11"/>
      <c r="EQW54" s="11"/>
      <c r="EQX54" s="11"/>
      <c r="EQY54" s="11"/>
      <c r="EQZ54" s="11"/>
      <c r="ERA54" s="11"/>
      <c r="ERB54" s="11"/>
      <c r="ERC54" s="11"/>
      <c r="ERD54" s="11"/>
      <c r="ERE54" s="11"/>
      <c r="ERF54" s="11"/>
      <c r="ERG54" s="11"/>
      <c r="ERH54" s="11"/>
      <c r="ERI54" s="11"/>
      <c r="ERJ54" s="11"/>
      <c r="ERK54" s="11"/>
      <c r="ERL54" s="11"/>
      <c r="ERM54" s="11"/>
      <c r="ERN54" s="11"/>
      <c r="ERO54" s="11"/>
      <c r="ERP54" s="11"/>
      <c r="ERQ54" s="11"/>
      <c r="ERR54" s="11"/>
      <c r="ERS54" s="11"/>
      <c r="ERT54" s="11"/>
      <c r="ERU54" s="11"/>
      <c r="ERV54" s="11"/>
      <c r="ERW54" s="11"/>
      <c r="ERX54" s="11"/>
      <c r="ERY54" s="11"/>
      <c r="ERZ54" s="11"/>
      <c r="ESA54" s="11"/>
      <c r="ESB54" s="11"/>
      <c r="ESC54" s="11"/>
      <c r="ESD54" s="11"/>
      <c r="ESE54" s="11"/>
      <c r="ESF54" s="11"/>
      <c r="ESG54" s="11"/>
      <c r="ESH54" s="11"/>
      <c r="ESI54" s="11"/>
      <c r="ESJ54" s="11"/>
      <c r="ESK54" s="11"/>
      <c r="ESL54" s="11"/>
      <c r="ESM54" s="11"/>
      <c r="ESN54" s="11"/>
      <c r="ESO54" s="11"/>
      <c r="ESP54" s="11"/>
      <c r="ESQ54" s="11"/>
      <c r="ESR54" s="11"/>
      <c r="ESS54" s="11"/>
      <c r="EST54" s="11"/>
      <c r="ESU54" s="11"/>
      <c r="ESV54" s="11"/>
      <c r="ESW54" s="11"/>
      <c r="ESX54" s="11"/>
      <c r="ESY54" s="11"/>
      <c r="ESZ54" s="11"/>
      <c r="ETA54" s="11"/>
      <c r="ETB54" s="11"/>
      <c r="ETC54" s="11"/>
      <c r="ETD54" s="11"/>
      <c r="ETE54" s="11"/>
      <c r="ETF54" s="11"/>
      <c r="ETG54" s="11"/>
      <c r="ETH54" s="11"/>
      <c r="ETI54" s="11"/>
      <c r="ETJ54" s="11"/>
      <c r="ETK54" s="11"/>
      <c r="ETL54" s="11"/>
      <c r="ETM54" s="11"/>
      <c r="ETN54" s="11"/>
      <c r="ETO54" s="11"/>
      <c r="ETP54" s="11"/>
      <c r="ETQ54" s="11"/>
      <c r="ETR54" s="11"/>
      <c r="ETS54" s="11"/>
      <c r="ETT54" s="11"/>
      <c r="ETU54" s="11"/>
      <c r="ETV54" s="11"/>
      <c r="ETW54" s="11"/>
      <c r="ETX54" s="11"/>
      <c r="ETY54" s="11"/>
      <c r="ETZ54" s="11"/>
      <c r="EUA54" s="11"/>
      <c r="EUB54" s="11"/>
      <c r="EUC54" s="11"/>
      <c r="EUD54" s="11"/>
      <c r="EUE54" s="11"/>
      <c r="EUF54" s="11"/>
      <c r="EUG54" s="11"/>
      <c r="EUH54" s="11"/>
      <c r="EUI54" s="11"/>
      <c r="EUJ54" s="11"/>
      <c r="EUK54" s="11"/>
      <c r="EUL54" s="11"/>
      <c r="EUM54" s="11"/>
      <c r="EUN54" s="11"/>
      <c r="EUO54" s="11"/>
      <c r="EUP54" s="11"/>
      <c r="EUQ54" s="11"/>
      <c r="EUR54" s="11"/>
      <c r="EUS54" s="11"/>
      <c r="EUT54" s="11"/>
      <c r="EUU54" s="11"/>
      <c r="EUV54" s="11"/>
      <c r="EUW54" s="11"/>
      <c r="EUX54" s="11"/>
      <c r="EUY54" s="11"/>
      <c r="EUZ54" s="11"/>
      <c r="EVA54" s="11"/>
      <c r="EVB54" s="11"/>
      <c r="EVC54" s="11"/>
      <c r="EVD54" s="11"/>
      <c r="EVE54" s="11"/>
      <c r="EVF54" s="11"/>
      <c r="EVG54" s="11"/>
      <c r="EVH54" s="11"/>
      <c r="EVI54" s="11"/>
      <c r="EVJ54" s="11"/>
      <c r="EVK54" s="11"/>
      <c r="EVL54" s="11"/>
      <c r="EVM54" s="11"/>
      <c r="EVN54" s="11"/>
      <c r="EVO54" s="11"/>
      <c r="EVP54" s="11"/>
      <c r="EVQ54" s="11"/>
      <c r="EVR54" s="11"/>
      <c r="EVS54" s="11"/>
      <c r="EVT54" s="11"/>
      <c r="EVU54" s="11"/>
      <c r="EVV54" s="11"/>
      <c r="EVW54" s="11"/>
      <c r="EVX54" s="11"/>
      <c r="EVY54" s="11"/>
      <c r="EVZ54" s="11"/>
      <c r="EWA54" s="11"/>
      <c r="EWB54" s="11"/>
      <c r="EWC54" s="11"/>
      <c r="EWD54" s="11"/>
      <c r="EWE54" s="11"/>
      <c r="EWF54" s="11"/>
      <c r="EWG54" s="11"/>
      <c r="EWH54" s="11"/>
      <c r="EWI54" s="11"/>
      <c r="EWJ54" s="11"/>
      <c r="EWK54" s="11"/>
      <c r="EWL54" s="11"/>
      <c r="EWM54" s="11"/>
      <c r="EWN54" s="11"/>
      <c r="EWO54" s="11"/>
      <c r="EWP54" s="11"/>
      <c r="EWQ54" s="11"/>
      <c r="EWR54" s="11"/>
      <c r="EWS54" s="11"/>
      <c r="EWT54" s="11"/>
      <c r="EWU54" s="11"/>
      <c r="EWV54" s="11"/>
      <c r="EWW54" s="11"/>
      <c r="EWX54" s="11"/>
      <c r="EWY54" s="11"/>
      <c r="EWZ54" s="11"/>
      <c r="EXA54" s="11"/>
      <c r="EXB54" s="11"/>
      <c r="EXC54" s="11"/>
      <c r="EXD54" s="11"/>
      <c r="EXE54" s="11"/>
      <c r="EXF54" s="11"/>
      <c r="EXG54" s="11"/>
      <c r="EXH54" s="11"/>
      <c r="EXI54" s="11"/>
      <c r="EXJ54" s="11"/>
      <c r="EXK54" s="11"/>
      <c r="EXL54" s="11"/>
      <c r="EXM54" s="11"/>
      <c r="EXN54" s="11"/>
      <c r="EXO54" s="11"/>
      <c r="EXP54" s="11"/>
      <c r="EXQ54" s="11"/>
      <c r="EXR54" s="11"/>
      <c r="EXS54" s="11"/>
      <c r="EXT54" s="11"/>
      <c r="EXU54" s="11"/>
      <c r="EXV54" s="11"/>
      <c r="EXW54" s="11"/>
      <c r="EXX54" s="11"/>
      <c r="EXY54" s="11"/>
      <c r="EXZ54" s="11"/>
      <c r="EYA54" s="11"/>
      <c r="EYB54" s="11"/>
      <c r="EYC54" s="11"/>
      <c r="EYD54" s="11"/>
      <c r="EYE54" s="11"/>
      <c r="EYF54" s="11"/>
      <c r="EYG54" s="11"/>
      <c r="EYH54" s="11"/>
      <c r="EYI54" s="11"/>
      <c r="EYJ54" s="11"/>
      <c r="EYK54" s="11"/>
      <c r="EYL54" s="11"/>
      <c r="EYM54" s="11"/>
      <c r="EYN54" s="11"/>
      <c r="EYO54" s="11"/>
      <c r="EYP54" s="11"/>
      <c r="EYQ54" s="11"/>
      <c r="EYR54" s="11"/>
      <c r="EYS54" s="11"/>
      <c r="EYT54" s="11"/>
      <c r="EYU54" s="11"/>
      <c r="EYV54" s="11"/>
      <c r="EYW54" s="11"/>
      <c r="EYX54" s="11"/>
      <c r="EYY54" s="11"/>
      <c r="EYZ54" s="11"/>
      <c r="EZA54" s="11"/>
      <c r="EZB54" s="11"/>
      <c r="EZC54" s="11"/>
      <c r="EZD54" s="11"/>
      <c r="EZE54" s="11"/>
      <c r="EZF54" s="11"/>
      <c r="EZG54" s="11"/>
      <c r="EZH54" s="11"/>
      <c r="EZI54" s="11"/>
      <c r="EZJ54" s="11"/>
      <c r="EZK54" s="11"/>
      <c r="EZL54" s="11"/>
      <c r="EZM54" s="11"/>
      <c r="EZN54" s="11"/>
      <c r="EZO54" s="11"/>
      <c r="EZP54" s="11"/>
      <c r="EZQ54" s="11"/>
      <c r="EZR54" s="11"/>
      <c r="EZS54" s="11"/>
      <c r="EZT54" s="11"/>
      <c r="EZU54" s="11"/>
      <c r="EZV54" s="11"/>
      <c r="EZW54" s="11"/>
      <c r="EZX54" s="11"/>
      <c r="EZY54" s="11"/>
      <c r="EZZ54" s="11"/>
      <c r="FAA54" s="11"/>
      <c r="FAB54" s="11"/>
      <c r="FAC54" s="11"/>
      <c r="FAD54" s="11"/>
      <c r="FAE54" s="11"/>
      <c r="FAF54" s="11"/>
      <c r="FAG54" s="11"/>
      <c r="FAH54" s="11"/>
      <c r="FAI54" s="11"/>
      <c r="FAJ54" s="11"/>
      <c r="FAK54" s="11"/>
      <c r="FAL54" s="11"/>
      <c r="FAM54" s="11"/>
      <c r="FAN54" s="11"/>
      <c r="FAO54" s="11"/>
      <c r="FAP54" s="11"/>
      <c r="FAQ54" s="11"/>
      <c r="FAR54" s="11"/>
      <c r="FAS54" s="11"/>
      <c r="FAT54" s="11"/>
      <c r="FAU54" s="11"/>
      <c r="FAV54" s="11"/>
      <c r="FAW54" s="11"/>
      <c r="FAX54" s="11"/>
      <c r="FAY54" s="11"/>
      <c r="FAZ54" s="11"/>
      <c r="FBA54" s="11"/>
      <c r="FBB54" s="11"/>
      <c r="FBC54" s="11"/>
      <c r="FBD54" s="11"/>
      <c r="FBE54" s="11"/>
      <c r="FBF54" s="11"/>
      <c r="FBG54" s="11"/>
      <c r="FBH54" s="11"/>
      <c r="FBI54" s="11"/>
      <c r="FBJ54" s="11"/>
      <c r="FBK54" s="11"/>
      <c r="FBL54" s="11"/>
      <c r="FBM54" s="11"/>
      <c r="FBN54" s="11"/>
      <c r="FBO54" s="11"/>
      <c r="FBP54" s="11"/>
      <c r="FBQ54" s="11"/>
      <c r="FBR54" s="11"/>
      <c r="FBS54" s="11"/>
      <c r="FBT54" s="11"/>
      <c r="FBU54" s="11"/>
      <c r="FBV54" s="11"/>
      <c r="FBW54" s="11"/>
      <c r="FBX54" s="11"/>
      <c r="FBY54" s="11"/>
      <c r="FBZ54" s="11"/>
      <c r="FCA54" s="11"/>
      <c r="FCB54" s="11"/>
      <c r="FCC54" s="11"/>
      <c r="FCD54" s="11"/>
      <c r="FCE54" s="11"/>
      <c r="FCF54" s="11"/>
      <c r="FCG54" s="11"/>
      <c r="FCH54" s="11"/>
      <c r="FCI54" s="11"/>
      <c r="FCJ54" s="11"/>
      <c r="FCK54" s="11"/>
      <c r="FCL54" s="11"/>
      <c r="FCM54" s="11"/>
      <c r="FCN54" s="11"/>
      <c r="FCO54" s="11"/>
      <c r="FCP54" s="11"/>
      <c r="FCQ54" s="11"/>
      <c r="FCR54" s="11"/>
      <c r="FCS54" s="11"/>
      <c r="FCT54" s="11"/>
      <c r="FCU54" s="11"/>
      <c r="FCV54" s="11"/>
      <c r="FCW54" s="11"/>
      <c r="FCX54" s="11"/>
      <c r="FCY54" s="11"/>
      <c r="FCZ54" s="11"/>
      <c r="FDA54" s="11"/>
      <c r="FDB54" s="11"/>
      <c r="FDC54" s="11"/>
      <c r="FDD54" s="11"/>
      <c r="FDE54" s="11"/>
      <c r="FDF54" s="11"/>
      <c r="FDG54" s="11"/>
      <c r="FDH54" s="11"/>
      <c r="FDI54" s="11"/>
      <c r="FDJ54" s="11"/>
      <c r="FDK54" s="11"/>
      <c r="FDL54" s="11"/>
      <c r="FDM54" s="11"/>
      <c r="FDN54" s="11"/>
      <c r="FDO54" s="11"/>
      <c r="FDP54" s="11"/>
      <c r="FDQ54" s="11"/>
      <c r="FDR54" s="11"/>
      <c r="FDS54" s="11"/>
      <c r="FDT54" s="11"/>
      <c r="FDU54" s="11"/>
      <c r="FDV54" s="11"/>
      <c r="FDW54" s="11"/>
      <c r="FDX54" s="11"/>
      <c r="FDY54" s="11"/>
      <c r="FDZ54" s="11"/>
      <c r="FEA54" s="11"/>
      <c r="FEB54" s="11"/>
      <c r="FEC54" s="11"/>
      <c r="FED54" s="11"/>
      <c r="FEE54" s="11"/>
      <c r="FEF54" s="11"/>
      <c r="FEG54" s="11"/>
      <c r="FEH54" s="11"/>
      <c r="FEI54" s="11"/>
      <c r="FEJ54" s="11"/>
      <c r="FEK54" s="11"/>
      <c r="FEL54" s="11"/>
      <c r="FEM54" s="11"/>
      <c r="FEN54" s="11"/>
      <c r="FEO54" s="11"/>
      <c r="FEP54" s="11"/>
      <c r="FEQ54" s="11"/>
      <c r="FER54" s="11"/>
      <c r="FES54" s="11"/>
      <c r="FET54" s="11"/>
      <c r="FEU54" s="11"/>
      <c r="FEV54" s="11"/>
      <c r="FEW54" s="11"/>
      <c r="FEX54" s="11"/>
      <c r="FEY54" s="11"/>
      <c r="FEZ54" s="11"/>
      <c r="FFA54" s="11"/>
      <c r="FFB54" s="11"/>
      <c r="FFC54" s="11"/>
      <c r="FFD54" s="11"/>
      <c r="FFE54" s="11"/>
      <c r="FFF54" s="11"/>
      <c r="FFG54" s="11"/>
      <c r="FFH54" s="11"/>
      <c r="FFI54" s="11"/>
      <c r="FFJ54" s="11"/>
      <c r="FFK54" s="11"/>
      <c r="FFL54" s="11"/>
      <c r="FFM54" s="11"/>
      <c r="FFN54" s="11"/>
      <c r="FFO54" s="11"/>
      <c r="FFP54" s="11"/>
      <c r="FFQ54" s="11"/>
      <c r="FFR54" s="11"/>
      <c r="FFS54" s="11"/>
      <c r="FFT54" s="11"/>
      <c r="FFU54" s="11"/>
      <c r="FFV54" s="11"/>
      <c r="FFW54" s="11"/>
      <c r="FFX54" s="11"/>
      <c r="FFY54" s="11"/>
      <c r="FFZ54" s="11"/>
      <c r="FGA54" s="11"/>
      <c r="FGB54" s="11"/>
      <c r="FGC54" s="11"/>
      <c r="FGD54" s="11"/>
      <c r="FGE54" s="11"/>
      <c r="FGF54" s="11"/>
      <c r="FGG54" s="11"/>
      <c r="FGH54" s="11"/>
      <c r="FGI54" s="11"/>
      <c r="FGJ54" s="11"/>
      <c r="FGK54" s="11"/>
      <c r="FGL54" s="11"/>
      <c r="FGM54" s="11"/>
      <c r="FGN54" s="11"/>
      <c r="FGO54" s="11"/>
      <c r="FGP54" s="11"/>
      <c r="FGQ54" s="11"/>
      <c r="FGR54" s="11"/>
      <c r="FGS54" s="11"/>
      <c r="FGT54" s="11"/>
      <c r="FGU54" s="11"/>
      <c r="FGV54" s="11"/>
      <c r="FGW54" s="11"/>
      <c r="FGX54" s="11"/>
      <c r="FGY54" s="11"/>
      <c r="FGZ54" s="11"/>
      <c r="FHA54" s="11"/>
      <c r="FHB54" s="11"/>
      <c r="FHC54" s="11"/>
      <c r="FHD54" s="11"/>
      <c r="FHE54" s="11"/>
      <c r="FHF54" s="11"/>
      <c r="FHG54" s="11"/>
      <c r="FHH54" s="11"/>
      <c r="FHI54" s="11"/>
      <c r="FHJ54" s="11"/>
      <c r="FHK54" s="11"/>
      <c r="FHL54" s="11"/>
      <c r="FHM54" s="11"/>
      <c r="FHN54" s="11"/>
      <c r="FHO54" s="11"/>
      <c r="FHP54" s="11"/>
      <c r="FHQ54" s="11"/>
      <c r="FHR54" s="11"/>
      <c r="FHS54" s="11"/>
      <c r="FHT54" s="11"/>
      <c r="FHU54" s="11"/>
      <c r="FHV54" s="11"/>
      <c r="FHW54" s="11"/>
      <c r="FHX54" s="11"/>
      <c r="FHY54" s="11"/>
      <c r="FHZ54" s="11"/>
      <c r="FIA54" s="11"/>
      <c r="FIB54" s="11"/>
      <c r="FIC54" s="11"/>
      <c r="FID54" s="11"/>
      <c r="FIE54" s="11"/>
      <c r="FIF54" s="11"/>
      <c r="FIG54" s="11"/>
      <c r="FIH54" s="11"/>
      <c r="FII54" s="11"/>
      <c r="FIJ54" s="11"/>
      <c r="FIK54" s="11"/>
      <c r="FIL54" s="11"/>
      <c r="FIM54" s="11"/>
      <c r="FIN54" s="11"/>
      <c r="FIO54" s="11"/>
      <c r="FIP54" s="11"/>
      <c r="FIQ54" s="11"/>
      <c r="FIR54" s="11"/>
      <c r="FIS54" s="11"/>
      <c r="FIT54" s="11"/>
      <c r="FIU54" s="11"/>
      <c r="FIV54" s="11"/>
      <c r="FIW54" s="11"/>
      <c r="FIX54" s="11"/>
      <c r="FIY54" s="11"/>
      <c r="FIZ54" s="11"/>
      <c r="FJA54" s="11"/>
      <c r="FJB54" s="11"/>
      <c r="FJC54" s="11"/>
      <c r="FJD54" s="11"/>
      <c r="FJE54" s="11"/>
      <c r="FJF54" s="11"/>
      <c r="FJG54" s="11"/>
      <c r="FJH54" s="11"/>
      <c r="FJI54" s="11"/>
      <c r="FJJ54" s="11"/>
      <c r="FJK54" s="11"/>
      <c r="FJL54" s="11"/>
      <c r="FJM54" s="11"/>
      <c r="FJN54" s="11"/>
      <c r="FJO54" s="11"/>
      <c r="FJP54" s="11"/>
      <c r="FJQ54" s="11"/>
      <c r="FJR54" s="11"/>
      <c r="FJS54" s="11"/>
      <c r="FJT54" s="11"/>
      <c r="FJU54" s="11"/>
      <c r="FJV54" s="11"/>
      <c r="FJW54" s="11"/>
      <c r="FJX54" s="11"/>
      <c r="FJY54" s="11"/>
      <c r="FJZ54" s="11"/>
      <c r="FKA54" s="11"/>
      <c r="FKB54" s="11"/>
      <c r="FKC54" s="11"/>
      <c r="FKD54" s="11"/>
      <c r="FKE54" s="11"/>
      <c r="FKF54" s="11"/>
      <c r="FKG54" s="11"/>
      <c r="FKH54" s="11"/>
      <c r="FKI54" s="11"/>
      <c r="FKJ54" s="11"/>
      <c r="FKK54" s="11"/>
      <c r="FKL54" s="11"/>
      <c r="FKM54" s="11"/>
      <c r="FKN54" s="11"/>
      <c r="FKO54" s="11"/>
      <c r="FKP54" s="11"/>
      <c r="FKQ54" s="11"/>
      <c r="FKR54" s="11"/>
      <c r="FKS54" s="11"/>
      <c r="FKT54" s="11"/>
      <c r="FKU54" s="11"/>
      <c r="FKV54" s="11"/>
      <c r="FKW54" s="11"/>
      <c r="FKX54" s="11"/>
      <c r="FKY54" s="11"/>
      <c r="FKZ54" s="11"/>
      <c r="FLA54" s="11"/>
      <c r="FLB54" s="11"/>
      <c r="FLC54" s="11"/>
      <c r="FLD54" s="11"/>
      <c r="FLE54" s="11"/>
      <c r="FLF54" s="11"/>
      <c r="FLG54" s="11"/>
      <c r="FLH54" s="11"/>
      <c r="FLI54" s="11"/>
      <c r="FLJ54" s="11"/>
      <c r="FLK54" s="11"/>
      <c r="FLL54" s="11"/>
      <c r="FLM54" s="11"/>
      <c r="FLN54" s="11"/>
      <c r="FLO54" s="11"/>
      <c r="FLP54" s="11"/>
      <c r="FLQ54" s="11"/>
      <c r="FLR54" s="11"/>
      <c r="FLS54" s="11"/>
      <c r="FLT54" s="11"/>
      <c r="FLU54" s="11"/>
      <c r="FLV54" s="11"/>
      <c r="FLW54" s="11"/>
      <c r="FLX54" s="11"/>
      <c r="FLY54" s="11"/>
      <c r="FLZ54" s="11"/>
      <c r="FMA54" s="11"/>
      <c r="FMB54" s="11"/>
      <c r="FMC54" s="11"/>
      <c r="FMD54" s="11"/>
      <c r="FME54" s="11"/>
      <c r="FMF54" s="11"/>
      <c r="FMG54" s="11"/>
      <c r="FMH54" s="11"/>
      <c r="FMI54" s="11"/>
      <c r="FMJ54" s="11"/>
      <c r="FMK54" s="11"/>
      <c r="FML54" s="11"/>
      <c r="FMM54" s="11"/>
      <c r="FMN54" s="11"/>
      <c r="FMO54" s="11"/>
      <c r="FMP54" s="11"/>
      <c r="FMQ54" s="11"/>
      <c r="FMR54" s="11"/>
      <c r="FMS54" s="11"/>
      <c r="FMT54" s="11"/>
      <c r="FMU54" s="11"/>
      <c r="FMV54" s="11"/>
      <c r="FMW54" s="11"/>
      <c r="FMX54" s="11"/>
      <c r="FMY54" s="11"/>
      <c r="FMZ54" s="11"/>
      <c r="FNA54" s="11"/>
      <c r="FNB54" s="11"/>
      <c r="FNC54" s="11"/>
      <c r="FND54" s="11"/>
      <c r="FNE54" s="11"/>
      <c r="FNF54" s="11"/>
      <c r="FNG54" s="11"/>
      <c r="FNH54" s="11"/>
      <c r="FNI54" s="11"/>
      <c r="FNJ54" s="11"/>
      <c r="FNK54" s="11"/>
      <c r="FNL54" s="11"/>
      <c r="FNM54" s="11"/>
      <c r="FNN54" s="11"/>
      <c r="FNO54" s="11"/>
      <c r="FNP54" s="11"/>
      <c r="FNQ54" s="11"/>
      <c r="FNR54" s="11"/>
      <c r="FNS54" s="11"/>
      <c r="FNT54" s="11"/>
      <c r="FNU54" s="11"/>
      <c r="FNV54" s="11"/>
      <c r="FNW54" s="11"/>
      <c r="FNX54" s="11"/>
      <c r="FNY54" s="11"/>
      <c r="FNZ54" s="11"/>
      <c r="FOA54" s="11"/>
      <c r="FOB54" s="11"/>
      <c r="FOC54" s="11"/>
      <c r="FOD54" s="11"/>
      <c r="FOE54" s="11"/>
      <c r="FOF54" s="11"/>
      <c r="FOG54" s="11"/>
      <c r="FOH54" s="11"/>
      <c r="FOI54" s="11"/>
      <c r="FOJ54" s="11"/>
      <c r="FOK54" s="11"/>
      <c r="FOL54" s="11"/>
      <c r="FOM54" s="11"/>
      <c r="FON54" s="11"/>
      <c r="FOO54" s="11"/>
      <c r="FOP54" s="11"/>
      <c r="FOQ54" s="11"/>
      <c r="FOR54" s="11"/>
      <c r="FOS54" s="11"/>
      <c r="FOT54" s="11"/>
      <c r="FOU54" s="11"/>
      <c r="FOV54" s="11"/>
      <c r="FOW54" s="11"/>
      <c r="FOX54" s="11"/>
      <c r="FOY54" s="11"/>
      <c r="FOZ54" s="11"/>
      <c r="FPA54" s="11"/>
      <c r="FPB54" s="11"/>
      <c r="FPC54" s="11"/>
      <c r="FPD54" s="11"/>
      <c r="FPE54" s="11"/>
      <c r="FPF54" s="11"/>
      <c r="FPG54" s="11"/>
      <c r="FPH54" s="11"/>
      <c r="FPI54" s="11"/>
      <c r="FPJ54" s="11"/>
      <c r="FPK54" s="11"/>
      <c r="FPL54" s="11"/>
      <c r="FPM54" s="11"/>
      <c r="FPN54" s="11"/>
      <c r="FPO54" s="11"/>
      <c r="FPP54" s="11"/>
      <c r="FPQ54" s="11"/>
      <c r="FPR54" s="11"/>
      <c r="FPS54" s="11"/>
      <c r="FPT54" s="11"/>
      <c r="FPU54" s="11"/>
      <c r="FPV54" s="11"/>
      <c r="FPW54" s="11"/>
      <c r="FPX54" s="11"/>
      <c r="FPY54" s="11"/>
      <c r="FPZ54" s="11"/>
      <c r="FQA54" s="11"/>
      <c r="FQB54" s="11"/>
      <c r="FQC54" s="11"/>
      <c r="FQD54" s="11"/>
      <c r="FQE54" s="11"/>
      <c r="FQF54" s="11"/>
      <c r="FQG54" s="11"/>
      <c r="FQH54" s="11"/>
      <c r="FQI54" s="11"/>
      <c r="FQJ54" s="11"/>
      <c r="FQK54" s="11"/>
      <c r="FQL54" s="11"/>
      <c r="FQM54" s="11"/>
      <c r="FQN54" s="11"/>
      <c r="FQO54" s="11"/>
      <c r="FQP54" s="11"/>
      <c r="FQQ54" s="11"/>
      <c r="FQR54" s="11"/>
      <c r="FQS54" s="11"/>
      <c r="FQT54" s="11"/>
      <c r="FQU54" s="11"/>
      <c r="FQV54" s="11"/>
      <c r="FQW54" s="11"/>
      <c r="FQX54" s="11"/>
      <c r="FQY54" s="11"/>
      <c r="FQZ54" s="11"/>
      <c r="FRA54" s="11"/>
      <c r="FRB54" s="11"/>
      <c r="FRC54" s="11"/>
      <c r="FRD54" s="11"/>
      <c r="FRE54" s="11"/>
      <c r="FRF54" s="11"/>
      <c r="FRG54" s="11"/>
      <c r="FRH54" s="11"/>
      <c r="FRI54" s="11"/>
      <c r="FRJ54" s="11"/>
      <c r="FRK54" s="11"/>
      <c r="FRL54" s="11"/>
      <c r="FRM54" s="11"/>
      <c r="FRN54" s="11"/>
      <c r="FRO54" s="11"/>
      <c r="FRP54" s="11"/>
      <c r="FRQ54" s="11"/>
      <c r="FRR54" s="11"/>
      <c r="FRS54" s="11"/>
      <c r="FRT54" s="11"/>
      <c r="FRU54" s="11"/>
      <c r="FRV54" s="11"/>
      <c r="FRW54" s="11"/>
      <c r="FRX54" s="11"/>
      <c r="FRY54" s="11"/>
      <c r="FRZ54" s="11"/>
      <c r="FSA54" s="11"/>
      <c r="FSB54" s="11"/>
    </row>
    <row r="55" spans="1:4552" s="84" customFormat="1" ht="15">
      <c r="A55" s="78" t="s">
        <v>119</v>
      </c>
      <c r="B55" s="79"/>
      <c r="C55" s="80">
        <f t="shared" ref="C55:AJ55" si="108">C49-C51</f>
        <v>-3</v>
      </c>
      <c r="D55" s="80">
        <f t="shared" si="108"/>
        <v>-3</v>
      </c>
      <c r="E55" s="80">
        <f>E49-E51</f>
        <v>-3</v>
      </c>
      <c r="F55" s="80">
        <f>F49-F51</f>
        <v>-6</v>
      </c>
      <c r="G55" s="81">
        <f t="shared" si="108"/>
        <v>-15</v>
      </c>
      <c r="H55" s="80">
        <f t="shared" si="108"/>
        <v>1.4112</v>
      </c>
      <c r="I55" s="80">
        <f t="shared" si="108"/>
        <v>4.2335999999999965</v>
      </c>
      <c r="J55" s="80">
        <f t="shared" si="108"/>
        <v>1.4112</v>
      </c>
      <c r="K55" s="80">
        <f>K49-K51</f>
        <v>7.0559999999999992</v>
      </c>
      <c r="L55" s="81">
        <f t="shared" si="108"/>
        <v>14.111999999999984</v>
      </c>
      <c r="M55" s="80">
        <f t="shared" si="108"/>
        <v>5.756519999999993</v>
      </c>
      <c r="N55" s="80">
        <f t="shared" si="108"/>
        <v>17.269559999999991</v>
      </c>
      <c r="O55" s="80">
        <f t="shared" si="108"/>
        <v>5.756519999999993</v>
      </c>
      <c r="P55" s="80">
        <f>P49-P51</f>
        <v>28.78259999999996</v>
      </c>
      <c r="Q55" s="81">
        <f t="shared" si="108"/>
        <v>57.565199999999905</v>
      </c>
      <c r="R55" s="80">
        <f t="shared" si="108"/>
        <v>22.21034760000007</v>
      </c>
      <c r="S55" s="80">
        <f t="shared" si="108"/>
        <v>66.631042799999889</v>
      </c>
      <c r="T55" s="80">
        <f t="shared" si="108"/>
        <v>22.21034760000007</v>
      </c>
      <c r="U55" s="80">
        <f>U49-U51</f>
        <v>111.05173800000003</v>
      </c>
      <c r="V55" s="81">
        <f t="shared" si="108"/>
        <v>222.10347600000006</v>
      </c>
      <c r="W55" s="80">
        <f t="shared" si="108"/>
        <v>147.80864683199979</v>
      </c>
      <c r="X55" s="80">
        <f t="shared" si="108"/>
        <v>443.42594049599938</v>
      </c>
      <c r="Y55" s="80">
        <f t="shared" si="108"/>
        <v>147.80864683199979</v>
      </c>
      <c r="Z55" s="80">
        <f>Z49-Z51</f>
        <v>739.04323415999897</v>
      </c>
      <c r="AA55" s="81">
        <f>SUM(W55:Z55)</f>
        <v>1478.0864683199979</v>
      </c>
      <c r="AB55" s="80">
        <f>AB49-AB51</f>
        <v>2132.3480694537088</v>
      </c>
      <c r="AC55" s="80">
        <f>AC49-AC51</f>
        <v>6397.0442083611015</v>
      </c>
      <c r="AD55" s="80">
        <f>AD49-AD51</f>
        <v>2132.3480694537088</v>
      </c>
      <c r="AE55" s="80">
        <f>AE49-AE51</f>
        <v>10661.740347268507</v>
      </c>
      <c r="AF55" s="81">
        <f>AF49-AF51</f>
        <v>21323.480694537011</v>
      </c>
      <c r="AG55" s="82">
        <f t="shared" si="108"/>
        <v>138592.94010936021</v>
      </c>
      <c r="AH55" s="82">
        <f t="shared" si="108"/>
        <v>400978.60951425112</v>
      </c>
      <c r="AI55" s="82">
        <f t="shared" si="108"/>
        <v>812979.89804316335</v>
      </c>
      <c r="AJ55" s="82">
        <f t="shared" si="108"/>
        <v>1535417.9398606988</v>
      </c>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3"/>
      <c r="EQ55" s="83"/>
      <c r="ER55" s="83"/>
      <c r="ES55" s="83"/>
      <c r="ET55" s="83"/>
      <c r="EU55" s="83"/>
      <c r="EV55" s="83"/>
      <c r="EW55" s="83"/>
      <c r="EX55" s="83"/>
      <c r="EY55" s="83"/>
      <c r="EZ55" s="83"/>
      <c r="FA55" s="83"/>
      <c r="FB55" s="83"/>
      <c r="FC55" s="83"/>
      <c r="FD55" s="83"/>
      <c r="FE55" s="83"/>
      <c r="FF55" s="83"/>
      <c r="FG55" s="83"/>
      <c r="FH55" s="83"/>
      <c r="FI55" s="83"/>
      <c r="FJ55" s="83"/>
      <c r="FK55" s="83"/>
      <c r="FL55" s="83"/>
      <c r="FM55" s="83"/>
      <c r="FN55" s="83"/>
      <c r="FO55" s="83"/>
      <c r="FP55" s="83"/>
      <c r="FQ55" s="83"/>
      <c r="FR55" s="83"/>
      <c r="FS55" s="83"/>
      <c r="FT55" s="83"/>
      <c r="FU55" s="83"/>
      <c r="FV55" s="83"/>
      <c r="FW55" s="83"/>
      <c r="FX55" s="83"/>
      <c r="FY55" s="83"/>
      <c r="FZ55" s="83"/>
      <c r="GA55" s="83"/>
      <c r="GB55" s="83"/>
      <c r="GC55" s="83"/>
      <c r="GD55" s="83"/>
      <c r="GE55" s="83"/>
      <c r="GF55" s="83"/>
      <c r="GG55" s="83"/>
      <c r="GH55" s="83"/>
      <c r="GI55" s="83"/>
      <c r="GJ55" s="83"/>
      <c r="GK55" s="83"/>
      <c r="GL55" s="83"/>
      <c r="GM55" s="83"/>
      <c r="GN55" s="83"/>
      <c r="GO55" s="83"/>
      <c r="GP55" s="83"/>
      <c r="GQ55" s="83"/>
      <c r="GR55" s="83"/>
      <c r="GS55" s="83"/>
      <c r="GT55" s="83"/>
      <c r="GU55" s="83"/>
      <c r="GV55" s="83"/>
      <c r="GW55" s="83"/>
      <c r="GX55" s="83"/>
      <c r="GY55" s="83"/>
      <c r="GZ55" s="83"/>
      <c r="HA55" s="83"/>
      <c r="HB55" s="83"/>
      <c r="HC55" s="83"/>
      <c r="HD55" s="83"/>
      <c r="HE55" s="83"/>
      <c r="HF55" s="83"/>
      <c r="HG55" s="83"/>
      <c r="HH55" s="83"/>
      <c r="HI55" s="83"/>
      <c r="HJ55" s="83"/>
      <c r="HK55" s="83"/>
      <c r="HL55" s="83"/>
      <c r="HM55" s="83"/>
      <c r="HN55" s="83"/>
      <c r="HO55" s="83"/>
      <c r="HP55" s="83"/>
      <c r="HQ55" s="83"/>
      <c r="HR55" s="83"/>
      <c r="HS55" s="83"/>
      <c r="HT55" s="83"/>
      <c r="HU55" s="83"/>
      <c r="HV55" s="83"/>
      <c r="HW55" s="83"/>
      <c r="HX55" s="83"/>
      <c r="HY55" s="83"/>
      <c r="HZ55" s="83"/>
      <c r="IA55" s="83"/>
      <c r="IB55" s="83"/>
      <c r="IC55" s="83"/>
      <c r="ID55" s="83"/>
      <c r="IE55" s="83"/>
      <c r="IF55" s="83"/>
      <c r="IG55" s="83"/>
      <c r="IH55" s="83"/>
      <c r="II55" s="83"/>
      <c r="IJ55" s="83"/>
      <c r="IK55" s="83"/>
      <c r="IL55" s="83"/>
      <c r="IM55" s="83"/>
      <c r="IN55" s="83"/>
      <c r="IO55" s="83"/>
      <c r="IP55" s="83"/>
      <c r="IQ55" s="83"/>
      <c r="IR55" s="83"/>
      <c r="IS55" s="83"/>
      <c r="IT55" s="83"/>
      <c r="IU55" s="83"/>
      <c r="IV55" s="83"/>
      <c r="IW55" s="83"/>
      <c r="IX55" s="83"/>
      <c r="IY55" s="83"/>
      <c r="IZ55" s="83"/>
      <c r="JA55" s="83"/>
      <c r="JB55" s="83"/>
      <c r="JC55" s="83"/>
      <c r="JD55" s="83"/>
      <c r="JE55" s="83"/>
      <c r="JF55" s="83"/>
      <c r="JG55" s="83"/>
      <c r="JH55" s="83"/>
      <c r="JI55" s="83"/>
      <c r="JJ55" s="83"/>
      <c r="JK55" s="83"/>
      <c r="JL55" s="83"/>
      <c r="JM55" s="83"/>
      <c r="JN55" s="83"/>
      <c r="JO55" s="83"/>
      <c r="JP55" s="83"/>
      <c r="JQ55" s="83"/>
      <c r="JR55" s="83"/>
      <c r="JS55" s="83"/>
      <c r="JT55" s="83"/>
      <c r="JU55" s="83"/>
      <c r="JV55" s="83"/>
      <c r="JW55" s="83"/>
      <c r="JX55" s="83"/>
      <c r="JY55" s="83"/>
      <c r="JZ55" s="83"/>
      <c r="KA55" s="83"/>
      <c r="KB55" s="83"/>
      <c r="KC55" s="83"/>
      <c r="KD55" s="83"/>
      <c r="KE55" s="83"/>
      <c r="KF55" s="83"/>
      <c r="KG55" s="83"/>
      <c r="KH55" s="83"/>
      <c r="KI55" s="83"/>
      <c r="KJ55" s="83"/>
      <c r="KK55" s="83"/>
      <c r="KL55" s="83"/>
      <c r="KM55" s="83"/>
      <c r="KN55" s="83"/>
      <c r="KO55" s="83"/>
      <c r="KP55" s="83"/>
      <c r="KQ55" s="83"/>
      <c r="KR55" s="83"/>
      <c r="KS55" s="83"/>
      <c r="KT55" s="83"/>
      <c r="KU55" s="83"/>
      <c r="KV55" s="83"/>
      <c r="KW55" s="83"/>
      <c r="KX55" s="83"/>
      <c r="KY55" s="83"/>
      <c r="KZ55" s="83"/>
      <c r="LA55" s="83"/>
      <c r="LB55" s="83"/>
      <c r="LC55" s="83"/>
      <c r="LD55" s="83"/>
      <c r="LE55" s="83"/>
      <c r="LF55" s="83"/>
      <c r="LG55" s="83"/>
      <c r="LH55" s="83"/>
      <c r="LI55" s="83"/>
      <c r="LJ55" s="83"/>
      <c r="LK55" s="83"/>
      <c r="LL55" s="83"/>
      <c r="LM55" s="83"/>
      <c r="LN55" s="83"/>
      <c r="LO55" s="83"/>
      <c r="LP55" s="83"/>
      <c r="LQ55" s="83"/>
      <c r="LR55" s="83"/>
      <c r="LS55" s="83"/>
      <c r="LT55" s="83"/>
      <c r="LU55" s="83"/>
      <c r="LV55" s="83"/>
      <c r="LW55" s="83"/>
      <c r="LX55" s="83"/>
      <c r="LY55" s="83"/>
      <c r="LZ55" s="83"/>
      <c r="MA55" s="83"/>
      <c r="MB55" s="83"/>
      <c r="MC55" s="83"/>
      <c r="MD55" s="83"/>
      <c r="ME55" s="83"/>
      <c r="MF55" s="83"/>
      <c r="MG55" s="83"/>
      <c r="MH55" s="83"/>
      <c r="MI55" s="83"/>
      <c r="MJ55" s="83"/>
      <c r="MK55" s="83"/>
      <c r="ML55" s="83"/>
      <c r="MM55" s="83"/>
      <c r="MN55" s="83"/>
      <c r="MO55" s="83"/>
      <c r="MP55" s="83"/>
      <c r="MQ55" s="83"/>
      <c r="MR55" s="83"/>
      <c r="MS55" s="83"/>
      <c r="MT55" s="83"/>
      <c r="MU55" s="83"/>
      <c r="MV55" s="83"/>
      <c r="MW55" s="83"/>
      <c r="MX55" s="83"/>
      <c r="MY55" s="83"/>
      <c r="MZ55" s="83"/>
      <c r="NA55" s="83"/>
      <c r="NB55" s="83"/>
      <c r="NC55" s="83"/>
      <c r="ND55" s="83"/>
      <c r="NE55" s="83"/>
      <c r="NF55" s="83"/>
      <c r="NG55" s="83"/>
      <c r="NH55" s="83"/>
      <c r="NI55" s="83"/>
      <c r="NJ55" s="83"/>
      <c r="NK55" s="83"/>
      <c r="NL55" s="83"/>
      <c r="NM55" s="83"/>
      <c r="NN55" s="83"/>
      <c r="NO55" s="83"/>
      <c r="NP55" s="83"/>
      <c r="NQ55" s="83"/>
      <c r="NR55" s="83"/>
      <c r="NS55" s="83"/>
      <c r="NT55" s="83"/>
      <c r="NU55" s="83"/>
      <c r="NV55" s="83"/>
      <c r="NW55" s="83"/>
      <c r="NX55" s="83"/>
      <c r="NY55" s="83"/>
      <c r="NZ55" s="83"/>
      <c r="OA55" s="83"/>
      <c r="OB55" s="83"/>
      <c r="OC55" s="83"/>
      <c r="OD55" s="83"/>
      <c r="OE55" s="83"/>
      <c r="OF55" s="83"/>
      <c r="OG55" s="83"/>
      <c r="OH55" s="83"/>
      <c r="OI55" s="83"/>
      <c r="OJ55" s="83"/>
      <c r="OK55" s="83"/>
      <c r="OL55" s="83"/>
      <c r="OM55" s="83"/>
      <c r="ON55" s="83"/>
      <c r="OO55" s="83"/>
      <c r="OP55" s="83"/>
      <c r="OQ55" s="83"/>
      <c r="OR55" s="83"/>
      <c r="OS55" s="83"/>
      <c r="OT55" s="83"/>
      <c r="OU55" s="83"/>
      <c r="OV55" s="83"/>
      <c r="OW55" s="83"/>
      <c r="OX55" s="83"/>
      <c r="OY55" s="83"/>
      <c r="OZ55" s="83"/>
      <c r="PA55" s="83"/>
      <c r="PB55" s="83"/>
      <c r="PC55" s="83"/>
      <c r="PD55" s="83"/>
      <c r="PE55" s="83"/>
      <c r="PF55" s="83"/>
      <c r="PG55" s="83"/>
      <c r="PH55" s="83"/>
      <c r="PI55" s="83"/>
      <c r="PJ55" s="83"/>
      <c r="PK55" s="83"/>
      <c r="PL55" s="83"/>
      <c r="PM55" s="83"/>
      <c r="PN55" s="83"/>
      <c r="PO55" s="83"/>
      <c r="PP55" s="83"/>
      <c r="PQ55" s="83"/>
      <c r="PR55" s="83"/>
      <c r="PS55" s="83"/>
      <c r="PT55" s="83"/>
      <c r="PU55" s="83"/>
      <c r="PV55" s="83"/>
      <c r="PW55" s="83"/>
      <c r="PX55" s="83"/>
      <c r="PY55" s="83"/>
      <c r="PZ55" s="83"/>
      <c r="QA55" s="83"/>
      <c r="QB55" s="83"/>
      <c r="QC55" s="83"/>
      <c r="QD55" s="83"/>
      <c r="QE55" s="83"/>
      <c r="QF55" s="83"/>
      <c r="QG55" s="83"/>
      <c r="QH55" s="83"/>
      <c r="QI55" s="83"/>
      <c r="QJ55" s="83"/>
      <c r="QK55" s="83"/>
      <c r="QL55" s="83"/>
      <c r="QM55" s="83"/>
      <c r="QN55" s="83"/>
      <c r="QO55" s="83"/>
      <c r="QP55" s="83"/>
      <c r="QQ55" s="83"/>
      <c r="QR55" s="83"/>
      <c r="QS55" s="83"/>
      <c r="QT55" s="83"/>
      <c r="QU55" s="83"/>
      <c r="QV55" s="83"/>
      <c r="QW55" s="83"/>
      <c r="QX55" s="83"/>
      <c r="QY55" s="83"/>
      <c r="QZ55" s="83"/>
      <c r="RA55" s="83"/>
      <c r="RB55" s="83"/>
      <c r="RC55" s="83"/>
      <c r="RD55" s="83"/>
      <c r="RE55" s="83"/>
      <c r="RF55" s="83"/>
      <c r="RG55" s="83"/>
      <c r="RH55" s="83"/>
      <c r="RI55" s="83"/>
      <c r="RJ55" s="83"/>
      <c r="RK55" s="83"/>
      <c r="RL55" s="83"/>
      <c r="RM55" s="83"/>
      <c r="RN55" s="83"/>
      <c r="RO55" s="83"/>
      <c r="RP55" s="83"/>
      <c r="RQ55" s="83"/>
      <c r="RR55" s="83"/>
      <c r="RS55" s="83"/>
      <c r="RT55" s="83"/>
      <c r="RU55" s="83"/>
      <c r="RV55" s="83"/>
      <c r="RW55" s="83"/>
      <c r="RX55" s="83"/>
      <c r="RY55" s="83"/>
      <c r="RZ55" s="83"/>
      <c r="SA55" s="83"/>
      <c r="SB55" s="83"/>
      <c r="SC55" s="83"/>
      <c r="SD55" s="83"/>
      <c r="SE55" s="83"/>
      <c r="SF55" s="83"/>
      <c r="SG55" s="83"/>
      <c r="SH55" s="83"/>
      <c r="SI55" s="83"/>
      <c r="SJ55" s="83"/>
      <c r="SK55" s="83"/>
      <c r="SL55" s="83"/>
      <c r="SM55" s="83"/>
      <c r="SN55" s="83"/>
      <c r="SO55" s="83"/>
      <c r="SP55" s="83"/>
      <c r="SQ55" s="83"/>
      <c r="SR55" s="83"/>
      <c r="SS55" s="83"/>
      <c r="ST55" s="83"/>
      <c r="SU55" s="83"/>
      <c r="SV55" s="83"/>
      <c r="SW55" s="83"/>
      <c r="SX55" s="83"/>
      <c r="SY55" s="83"/>
      <c r="SZ55" s="83"/>
      <c r="TA55" s="83"/>
      <c r="TB55" s="83"/>
      <c r="TC55" s="83"/>
      <c r="TD55" s="83"/>
      <c r="TE55" s="83"/>
      <c r="TF55" s="83"/>
      <c r="TG55" s="83"/>
      <c r="TH55" s="83"/>
      <c r="TI55" s="83"/>
      <c r="TJ55" s="83"/>
      <c r="TK55" s="83"/>
      <c r="TL55" s="83"/>
      <c r="TM55" s="83"/>
      <c r="TN55" s="83"/>
      <c r="TO55" s="83"/>
      <c r="TP55" s="83"/>
      <c r="TQ55" s="83"/>
      <c r="TR55" s="83"/>
      <c r="TS55" s="83"/>
      <c r="TT55" s="83"/>
      <c r="TU55" s="83"/>
      <c r="TV55" s="83"/>
      <c r="TW55" s="83"/>
      <c r="TX55" s="83"/>
      <c r="TY55" s="83"/>
      <c r="TZ55" s="83"/>
      <c r="UA55" s="83"/>
      <c r="UB55" s="83"/>
      <c r="UC55" s="83"/>
      <c r="UD55" s="83"/>
      <c r="UE55" s="83"/>
      <c r="UF55" s="83"/>
      <c r="UG55" s="83"/>
      <c r="UH55" s="83"/>
      <c r="UI55" s="83"/>
      <c r="UJ55" s="83"/>
      <c r="UK55" s="83"/>
      <c r="UL55" s="83"/>
      <c r="UM55" s="83"/>
      <c r="UN55" s="83"/>
      <c r="UO55" s="83"/>
      <c r="UP55" s="83"/>
      <c r="UQ55" s="83"/>
      <c r="UR55" s="83"/>
      <c r="US55" s="83"/>
      <c r="UT55" s="83"/>
      <c r="UU55" s="83"/>
      <c r="UV55" s="83"/>
      <c r="UW55" s="83"/>
      <c r="UX55" s="83"/>
      <c r="UY55" s="83"/>
      <c r="UZ55" s="83"/>
      <c r="VA55" s="83"/>
      <c r="VB55" s="83"/>
      <c r="VC55" s="83"/>
      <c r="VD55" s="83"/>
      <c r="VE55" s="83"/>
      <c r="VF55" s="83"/>
      <c r="VG55" s="83"/>
      <c r="VH55" s="83"/>
      <c r="VI55" s="83"/>
      <c r="VJ55" s="83"/>
      <c r="VK55" s="83"/>
      <c r="VL55" s="83"/>
      <c r="VM55" s="83"/>
      <c r="VN55" s="83"/>
      <c r="VO55" s="83"/>
      <c r="VP55" s="83"/>
      <c r="VQ55" s="83"/>
      <c r="VR55" s="83"/>
      <c r="VS55" s="83"/>
      <c r="VT55" s="83"/>
      <c r="VU55" s="83"/>
      <c r="VV55" s="83"/>
      <c r="VW55" s="83"/>
      <c r="VX55" s="83"/>
      <c r="VY55" s="83"/>
      <c r="VZ55" s="83"/>
      <c r="WA55" s="83"/>
      <c r="WB55" s="83"/>
      <c r="WC55" s="83"/>
      <c r="WD55" s="83"/>
      <c r="WE55" s="83"/>
      <c r="WF55" s="83"/>
      <c r="WG55" s="83"/>
      <c r="WH55" s="83"/>
      <c r="WI55" s="83"/>
      <c r="WJ55" s="83"/>
      <c r="WK55" s="83"/>
      <c r="WL55" s="83"/>
      <c r="WM55" s="83"/>
      <c r="WN55" s="83"/>
      <c r="WO55" s="83"/>
      <c r="WP55" s="83"/>
      <c r="WQ55" s="83"/>
      <c r="WR55" s="83"/>
      <c r="WS55" s="83"/>
      <c r="WT55" s="83"/>
      <c r="WU55" s="83"/>
      <c r="WV55" s="83"/>
      <c r="WW55" s="83"/>
      <c r="WX55" s="83"/>
      <c r="WY55" s="83"/>
      <c r="WZ55" s="83"/>
      <c r="XA55" s="83"/>
      <c r="XB55" s="83"/>
      <c r="XC55" s="83"/>
      <c r="XD55" s="83"/>
      <c r="XE55" s="83"/>
      <c r="XF55" s="83"/>
      <c r="XG55" s="83"/>
      <c r="XH55" s="83"/>
      <c r="XI55" s="83"/>
      <c r="XJ55" s="83"/>
      <c r="XK55" s="83"/>
      <c r="XL55" s="83"/>
      <c r="XM55" s="83"/>
      <c r="XN55" s="83"/>
      <c r="XO55" s="83"/>
      <c r="XP55" s="83"/>
      <c r="XQ55" s="83"/>
      <c r="XR55" s="83"/>
      <c r="XS55" s="83"/>
      <c r="XT55" s="83"/>
      <c r="XU55" s="83"/>
      <c r="XV55" s="83"/>
      <c r="XW55" s="83"/>
      <c r="XX55" s="83"/>
      <c r="XY55" s="83"/>
      <c r="XZ55" s="83"/>
      <c r="YA55" s="83"/>
      <c r="YB55" s="83"/>
      <c r="YC55" s="83"/>
      <c r="YD55" s="83"/>
      <c r="YE55" s="83"/>
      <c r="YF55" s="83"/>
      <c r="YG55" s="83"/>
      <c r="YH55" s="83"/>
      <c r="YI55" s="83"/>
      <c r="YJ55" s="83"/>
      <c r="YK55" s="83"/>
      <c r="YL55" s="83"/>
      <c r="YM55" s="83"/>
      <c r="YN55" s="83"/>
      <c r="YO55" s="83"/>
      <c r="YP55" s="83"/>
      <c r="YQ55" s="83"/>
      <c r="YR55" s="83"/>
      <c r="YS55" s="83"/>
      <c r="YT55" s="83"/>
      <c r="YU55" s="83"/>
      <c r="YV55" s="83"/>
      <c r="YW55" s="83"/>
      <c r="YX55" s="83"/>
      <c r="YY55" s="83"/>
      <c r="YZ55" s="83"/>
      <c r="ZA55" s="83"/>
      <c r="ZB55" s="83"/>
      <c r="ZC55" s="83"/>
      <c r="ZD55" s="83"/>
      <c r="ZE55" s="83"/>
      <c r="ZF55" s="83"/>
      <c r="ZG55" s="83"/>
      <c r="ZH55" s="83"/>
      <c r="ZI55" s="83"/>
      <c r="ZJ55" s="83"/>
      <c r="ZK55" s="83"/>
      <c r="ZL55" s="83"/>
      <c r="ZM55" s="83"/>
      <c r="ZN55" s="83"/>
      <c r="ZO55" s="83"/>
      <c r="ZP55" s="83"/>
      <c r="ZQ55" s="83"/>
      <c r="ZR55" s="83"/>
      <c r="ZS55" s="83"/>
      <c r="ZT55" s="83"/>
      <c r="ZU55" s="83"/>
      <c r="ZV55" s="83"/>
      <c r="ZW55" s="83"/>
      <c r="ZX55" s="83"/>
      <c r="ZY55" s="83"/>
      <c r="ZZ55" s="83"/>
      <c r="AAA55" s="83"/>
      <c r="AAB55" s="83"/>
      <c r="AAC55" s="83"/>
      <c r="AAD55" s="83"/>
      <c r="AAE55" s="83"/>
      <c r="AAF55" s="83"/>
      <c r="AAG55" s="83"/>
      <c r="AAH55" s="83"/>
      <c r="AAI55" s="83"/>
      <c r="AAJ55" s="83"/>
      <c r="AAK55" s="83"/>
      <c r="AAL55" s="83"/>
      <c r="AAM55" s="83"/>
      <c r="AAN55" s="83"/>
      <c r="AAO55" s="83"/>
      <c r="AAP55" s="83"/>
      <c r="AAQ55" s="83"/>
      <c r="AAR55" s="83"/>
      <c r="AAS55" s="83"/>
      <c r="AAT55" s="83"/>
      <c r="AAU55" s="83"/>
      <c r="AAV55" s="83"/>
      <c r="AAW55" s="83"/>
      <c r="AAX55" s="83"/>
      <c r="AAY55" s="83"/>
      <c r="AAZ55" s="83"/>
      <c r="ABA55" s="83"/>
      <c r="ABB55" s="83"/>
      <c r="ABC55" s="83"/>
      <c r="ABD55" s="83"/>
      <c r="ABE55" s="83"/>
      <c r="ABF55" s="83"/>
      <c r="ABG55" s="83"/>
      <c r="ABH55" s="83"/>
      <c r="ABI55" s="83"/>
      <c r="ABJ55" s="83"/>
      <c r="ABK55" s="83"/>
      <c r="ABL55" s="83"/>
      <c r="ABM55" s="83"/>
      <c r="ABN55" s="83"/>
      <c r="ABO55" s="83"/>
      <c r="ABP55" s="83"/>
      <c r="ABQ55" s="83"/>
      <c r="ABR55" s="83"/>
      <c r="ABS55" s="83"/>
      <c r="ABT55" s="83"/>
      <c r="ABU55" s="83"/>
      <c r="ABV55" s="83"/>
      <c r="ABW55" s="83"/>
      <c r="ABX55" s="83"/>
      <c r="ABY55" s="83"/>
      <c r="ABZ55" s="83"/>
      <c r="ACA55" s="83"/>
      <c r="ACB55" s="83"/>
      <c r="ACC55" s="83"/>
      <c r="ACD55" s="83"/>
      <c r="ACE55" s="83"/>
      <c r="ACF55" s="83"/>
      <c r="ACG55" s="83"/>
      <c r="ACH55" s="83"/>
      <c r="ACI55" s="83"/>
      <c r="ACJ55" s="83"/>
      <c r="ACK55" s="83"/>
      <c r="ACL55" s="83"/>
      <c r="ACM55" s="83"/>
      <c r="ACN55" s="83"/>
      <c r="ACO55" s="83"/>
      <c r="ACP55" s="83"/>
      <c r="ACQ55" s="83"/>
      <c r="ACR55" s="83"/>
      <c r="ACS55" s="83"/>
      <c r="ACT55" s="83"/>
      <c r="ACU55" s="83"/>
      <c r="ACV55" s="83"/>
      <c r="ACW55" s="83"/>
      <c r="ACX55" s="83"/>
      <c r="ACY55" s="83"/>
      <c r="ACZ55" s="83"/>
      <c r="ADA55" s="83"/>
      <c r="ADB55" s="83"/>
      <c r="ADC55" s="83"/>
      <c r="ADD55" s="83"/>
      <c r="ADE55" s="83"/>
      <c r="ADF55" s="83"/>
      <c r="ADG55" s="83"/>
      <c r="ADH55" s="83"/>
      <c r="ADI55" s="83"/>
      <c r="ADJ55" s="83"/>
      <c r="ADK55" s="83"/>
      <c r="ADL55" s="83"/>
      <c r="ADM55" s="83"/>
      <c r="ADN55" s="83"/>
      <c r="ADO55" s="83"/>
      <c r="ADP55" s="83"/>
      <c r="ADQ55" s="83"/>
      <c r="ADR55" s="83"/>
      <c r="ADS55" s="83"/>
      <c r="ADT55" s="83"/>
      <c r="ADU55" s="83"/>
      <c r="ADV55" s="83"/>
      <c r="ADW55" s="83"/>
      <c r="ADX55" s="83"/>
      <c r="ADY55" s="83"/>
      <c r="ADZ55" s="83"/>
      <c r="AEA55" s="83"/>
      <c r="AEB55" s="83"/>
      <c r="AEC55" s="83"/>
      <c r="AED55" s="83"/>
      <c r="AEE55" s="83"/>
      <c r="AEF55" s="83"/>
      <c r="AEG55" s="83"/>
      <c r="AEH55" s="83"/>
      <c r="AEI55" s="83"/>
      <c r="AEJ55" s="83"/>
      <c r="AEK55" s="83"/>
      <c r="AEL55" s="83"/>
      <c r="AEM55" s="83"/>
      <c r="AEN55" s="83"/>
      <c r="AEO55" s="83"/>
      <c r="AEP55" s="83"/>
      <c r="AEQ55" s="83"/>
      <c r="AER55" s="83"/>
      <c r="AES55" s="83"/>
      <c r="AET55" s="83"/>
      <c r="AEU55" s="83"/>
      <c r="AEV55" s="83"/>
      <c r="AEW55" s="83"/>
      <c r="AEX55" s="83"/>
      <c r="AEY55" s="83"/>
      <c r="AEZ55" s="83"/>
      <c r="AFA55" s="83"/>
      <c r="AFB55" s="83"/>
      <c r="AFC55" s="83"/>
      <c r="AFD55" s="83"/>
      <c r="AFE55" s="83"/>
      <c r="AFF55" s="83"/>
      <c r="AFG55" s="83"/>
      <c r="AFH55" s="83"/>
      <c r="AFI55" s="83"/>
      <c r="AFJ55" s="83"/>
      <c r="AFK55" s="83"/>
      <c r="AFL55" s="83"/>
      <c r="AFM55" s="83"/>
      <c r="AFN55" s="83"/>
      <c r="AFO55" s="83"/>
      <c r="AFP55" s="83"/>
      <c r="AFQ55" s="83"/>
      <c r="AFR55" s="83"/>
      <c r="AFS55" s="83"/>
      <c r="AFT55" s="83"/>
      <c r="AFU55" s="83"/>
      <c r="AFV55" s="83"/>
      <c r="AFW55" s="83"/>
      <c r="AFX55" s="83"/>
      <c r="AFY55" s="83"/>
      <c r="AFZ55" s="83"/>
      <c r="AGA55" s="83"/>
      <c r="AGB55" s="83"/>
      <c r="AGC55" s="83"/>
      <c r="AGD55" s="83"/>
      <c r="AGE55" s="83"/>
      <c r="AGF55" s="83"/>
      <c r="AGG55" s="83"/>
      <c r="AGH55" s="83"/>
      <c r="AGI55" s="83"/>
      <c r="AGJ55" s="83"/>
      <c r="AGK55" s="83"/>
      <c r="AGL55" s="83"/>
      <c r="AGM55" s="83"/>
      <c r="AGN55" s="83"/>
      <c r="AGO55" s="83"/>
      <c r="AGP55" s="83"/>
      <c r="AGQ55" s="83"/>
      <c r="AGR55" s="83"/>
      <c r="AGS55" s="83"/>
      <c r="AGT55" s="83"/>
      <c r="AGU55" s="83"/>
      <c r="AGV55" s="83"/>
      <c r="AGW55" s="83"/>
      <c r="AGX55" s="83"/>
      <c r="AGY55" s="83"/>
      <c r="AGZ55" s="83"/>
      <c r="AHA55" s="83"/>
      <c r="AHB55" s="83"/>
      <c r="AHC55" s="83"/>
      <c r="AHD55" s="83"/>
      <c r="AHE55" s="83"/>
      <c r="AHF55" s="83"/>
      <c r="AHG55" s="83"/>
      <c r="AHH55" s="83"/>
      <c r="AHI55" s="83"/>
      <c r="AHJ55" s="83"/>
      <c r="AHK55" s="83"/>
      <c r="AHL55" s="83"/>
      <c r="AHM55" s="83"/>
      <c r="AHN55" s="83"/>
      <c r="AHO55" s="83"/>
      <c r="AHP55" s="83"/>
      <c r="AHQ55" s="83"/>
      <c r="AHR55" s="83"/>
      <c r="AHS55" s="83"/>
      <c r="AHT55" s="83"/>
      <c r="AHU55" s="83"/>
      <c r="AHV55" s="83"/>
      <c r="AHW55" s="83"/>
      <c r="AHX55" s="83"/>
      <c r="AHY55" s="83"/>
      <c r="AHZ55" s="83"/>
      <c r="AIA55" s="83"/>
      <c r="AIB55" s="83"/>
      <c r="AIC55" s="83"/>
      <c r="AID55" s="83"/>
      <c r="AIE55" s="83"/>
      <c r="AIF55" s="83"/>
      <c r="AIG55" s="83"/>
      <c r="AIH55" s="83"/>
      <c r="AII55" s="83"/>
      <c r="AIJ55" s="83"/>
      <c r="AIK55" s="83"/>
      <c r="AIL55" s="83"/>
      <c r="AIM55" s="83"/>
      <c r="AIN55" s="83"/>
      <c r="AIO55" s="83"/>
      <c r="AIP55" s="83"/>
      <c r="AIQ55" s="83"/>
      <c r="AIR55" s="83"/>
      <c r="AIS55" s="83"/>
      <c r="AIT55" s="83"/>
      <c r="AIU55" s="83"/>
      <c r="AIV55" s="83"/>
      <c r="AIW55" s="83"/>
      <c r="AIX55" s="83"/>
      <c r="AIY55" s="83"/>
      <c r="AIZ55" s="83"/>
      <c r="AJA55" s="83"/>
      <c r="AJB55" s="83"/>
      <c r="AJC55" s="83"/>
      <c r="AJD55" s="83"/>
      <c r="AJE55" s="83"/>
      <c r="AJF55" s="83"/>
      <c r="AJG55" s="83"/>
      <c r="AJH55" s="83"/>
      <c r="AJI55" s="83"/>
      <c r="AJJ55" s="83"/>
      <c r="AJK55" s="83"/>
      <c r="AJL55" s="83"/>
      <c r="AJM55" s="83"/>
      <c r="AJN55" s="83"/>
      <c r="AJO55" s="83"/>
      <c r="AJP55" s="83"/>
      <c r="AJQ55" s="83"/>
      <c r="AJR55" s="83"/>
      <c r="AJS55" s="83"/>
      <c r="AJT55" s="83"/>
      <c r="AJU55" s="83"/>
      <c r="AJV55" s="83"/>
      <c r="AJW55" s="83"/>
      <c r="AJX55" s="83"/>
      <c r="AJY55" s="83"/>
      <c r="AJZ55" s="83"/>
      <c r="AKA55" s="83"/>
      <c r="AKB55" s="83"/>
      <c r="AKC55" s="83"/>
      <c r="AKD55" s="83"/>
      <c r="AKE55" s="83"/>
      <c r="AKF55" s="83"/>
      <c r="AKG55" s="83"/>
      <c r="AKH55" s="83"/>
      <c r="AKI55" s="83"/>
      <c r="AKJ55" s="83"/>
      <c r="AKK55" s="83"/>
      <c r="AKL55" s="83"/>
      <c r="AKM55" s="83"/>
      <c r="AKN55" s="83"/>
      <c r="AKO55" s="83"/>
      <c r="AKP55" s="83"/>
      <c r="AKQ55" s="83"/>
      <c r="AKR55" s="83"/>
      <c r="AKS55" s="83"/>
      <c r="AKT55" s="83"/>
      <c r="AKU55" s="83"/>
      <c r="AKV55" s="83"/>
      <c r="AKW55" s="83"/>
      <c r="AKX55" s="83"/>
      <c r="AKY55" s="83"/>
      <c r="AKZ55" s="83"/>
      <c r="ALA55" s="83"/>
      <c r="ALB55" s="83"/>
      <c r="ALC55" s="83"/>
      <c r="ALD55" s="83"/>
      <c r="ALE55" s="83"/>
      <c r="ALF55" s="83"/>
      <c r="ALG55" s="83"/>
      <c r="ALH55" s="83"/>
      <c r="ALI55" s="83"/>
      <c r="ALJ55" s="83"/>
      <c r="ALK55" s="83"/>
      <c r="ALL55" s="83"/>
      <c r="ALM55" s="83"/>
      <c r="ALN55" s="83"/>
      <c r="ALO55" s="83"/>
      <c r="ALP55" s="83"/>
      <c r="ALQ55" s="83"/>
      <c r="ALR55" s="83"/>
      <c r="ALS55" s="83"/>
      <c r="ALT55" s="83"/>
      <c r="ALU55" s="83"/>
      <c r="ALV55" s="83"/>
      <c r="ALW55" s="83"/>
      <c r="ALX55" s="83"/>
      <c r="ALY55" s="83"/>
      <c r="ALZ55" s="83"/>
      <c r="AMA55" s="83"/>
      <c r="AMB55" s="83"/>
      <c r="AMC55" s="83"/>
      <c r="AMD55" s="83"/>
      <c r="AME55" s="83"/>
      <c r="AMF55" s="83"/>
      <c r="AMG55" s="83"/>
      <c r="AMH55" s="83"/>
      <c r="AMI55" s="83"/>
      <c r="AMJ55" s="83"/>
      <c r="AMK55" s="83"/>
      <c r="AML55" s="83"/>
      <c r="AMM55" s="83"/>
      <c r="AMN55" s="83"/>
      <c r="AMO55" s="83"/>
      <c r="AMP55" s="83"/>
      <c r="AMQ55" s="83"/>
      <c r="AMR55" s="83"/>
      <c r="AMS55" s="83"/>
      <c r="AMT55" s="83"/>
      <c r="AMU55" s="83"/>
      <c r="AMV55" s="83"/>
      <c r="AMW55" s="83"/>
      <c r="AMX55" s="83"/>
      <c r="AMY55" s="83"/>
      <c r="AMZ55" s="83"/>
      <c r="ANA55" s="83"/>
      <c r="ANB55" s="83"/>
      <c r="ANC55" s="83"/>
      <c r="AND55" s="83"/>
      <c r="ANE55" s="83"/>
      <c r="ANF55" s="83"/>
      <c r="ANG55" s="83"/>
      <c r="ANH55" s="83"/>
      <c r="ANI55" s="83"/>
      <c r="ANJ55" s="83"/>
      <c r="ANK55" s="83"/>
      <c r="ANL55" s="83"/>
      <c r="ANM55" s="83"/>
      <c r="ANN55" s="83"/>
      <c r="ANO55" s="83"/>
      <c r="ANP55" s="83"/>
      <c r="ANQ55" s="83"/>
      <c r="ANR55" s="83"/>
      <c r="ANS55" s="83"/>
      <c r="ANT55" s="83"/>
      <c r="ANU55" s="83"/>
      <c r="ANV55" s="83"/>
      <c r="ANW55" s="83"/>
      <c r="ANX55" s="83"/>
      <c r="ANY55" s="83"/>
      <c r="ANZ55" s="83"/>
      <c r="AOA55" s="83"/>
      <c r="AOB55" s="83"/>
      <c r="AOC55" s="83"/>
      <c r="AOD55" s="83"/>
      <c r="AOE55" s="83"/>
      <c r="AOF55" s="83"/>
      <c r="AOG55" s="83"/>
      <c r="AOH55" s="83"/>
      <c r="AOI55" s="83"/>
      <c r="AOJ55" s="83"/>
      <c r="AOK55" s="83"/>
      <c r="AOL55" s="83"/>
      <c r="AOM55" s="83"/>
      <c r="AON55" s="83"/>
      <c r="AOO55" s="83"/>
      <c r="AOP55" s="83"/>
      <c r="AOQ55" s="83"/>
      <c r="AOR55" s="83"/>
      <c r="AOS55" s="83"/>
      <c r="AOT55" s="83"/>
      <c r="AOU55" s="83"/>
      <c r="AOV55" s="83"/>
      <c r="AOW55" s="83"/>
      <c r="AOX55" s="83"/>
      <c r="AOY55" s="83"/>
      <c r="AOZ55" s="83"/>
      <c r="APA55" s="83"/>
      <c r="APB55" s="83"/>
      <c r="APC55" s="83"/>
      <c r="APD55" s="83"/>
      <c r="APE55" s="83"/>
      <c r="APF55" s="83"/>
      <c r="APG55" s="83"/>
      <c r="APH55" s="83"/>
      <c r="API55" s="83"/>
      <c r="APJ55" s="83"/>
      <c r="APK55" s="83"/>
      <c r="APL55" s="83"/>
      <c r="APM55" s="83"/>
      <c r="APN55" s="83"/>
      <c r="APO55" s="83"/>
      <c r="APP55" s="83"/>
      <c r="APQ55" s="83"/>
      <c r="APR55" s="83"/>
      <c r="APS55" s="83"/>
      <c r="APT55" s="83"/>
      <c r="APU55" s="83"/>
      <c r="APV55" s="83"/>
      <c r="APW55" s="83"/>
      <c r="APX55" s="83"/>
      <c r="APY55" s="83"/>
      <c r="APZ55" s="83"/>
      <c r="AQA55" s="83"/>
      <c r="AQB55" s="83"/>
      <c r="AQC55" s="83"/>
      <c r="AQD55" s="83"/>
      <c r="AQE55" s="83"/>
      <c r="AQF55" s="83"/>
      <c r="AQG55" s="83"/>
      <c r="AQH55" s="83"/>
      <c r="AQI55" s="83"/>
      <c r="AQJ55" s="83"/>
      <c r="AQK55" s="83"/>
      <c r="AQL55" s="83"/>
      <c r="AQM55" s="83"/>
      <c r="AQN55" s="83"/>
      <c r="AQO55" s="83"/>
      <c r="AQP55" s="83"/>
      <c r="AQQ55" s="83"/>
      <c r="AQR55" s="83"/>
      <c r="AQS55" s="83"/>
      <c r="AQT55" s="83"/>
      <c r="AQU55" s="83"/>
      <c r="AQV55" s="83"/>
      <c r="AQW55" s="83"/>
      <c r="AQX55" s="83"/>
      <c r="AQY55" s="83"/>
      <c r="AQZ55" s="83"/>
      <c r="ARA55" s="83"/>
      <c r="ARB55" s="83"/>
      <c r="ARC55" s="83"/>
      <c r="ARD55" s="83"/>
      <c r="ARE55" s="83"/>
      <c r="ARF55" s="83"/>
      <c r="ARG55" s="83"/>
      <c r="ARH55" s="83"/>
      <c r="ARI55" s="83"/>
      <c r="ARJ55" s="83"/>
      <c r="ARK55" s="83"/>
      <c r="ARL55" s="83"/>
      <c r="ARM55" s="83"/>
      <c r="ARN55" s="83"/>
      <c r="ARO55" s="83"/>
      <c r="ARP55" s="83"/>
      <c r="ARQ55" s="83"/>
      <c r="ARR55" s="83"/>
      <c r="ARS55" s="83"/>
      <c r="ART55" s="83"/>
      <c r="ARU55" s="83"/>
      <c r="ARV55" s="83"/>
      <c r="ARW55" s="83"/>
      <c r="ARX55" s="83"/>
      <c r="ARY55" s="83"/>
      <c r="ARZ55" s="83"/>
      <c r="ASA55" s="83"/>
      <c r="ASB55" s="83"/>
      <c r="ASC55" s="83"/>
      <c r="ASD55" s="83"/>
      <c r="ASE55" s="83"/>
      <c r="ASF55" s="83"/>
      <c r="ASG55" s="83"/>
      <c r="ASH55" s="83"/>
      <c r="ASI55" s="83"/>
      <c r="ASJ55" s="83"/>
      <c r="ASK55" s="83"/>
      <c r="ASL55" s="83"/>
      <c r="ASM55" s="83"/>
      <c r="ASN55" s="83"/>
      <c r="ASO55" s="83"/>
      <c r="ASP55" s="83"/>
      <c r="ASQ55" s="83"/>
      <c r="ASR55" s="83"/>
      <c r="ASS55" s="83"/>
      <c r="AST55" s="83"/>
      <c r="ASU55" s="83"/>
      <c r="ASV55" s="83"/>
      <c r="ASW55" s="83"/>
      <c r="ASX55" s="83"/>
      <c r="ASY55" s="83"/>
      <c r="ASZ55" s="83"/>
      <c r="ATA55" s="83"/>
      <c r="ATB55" s="83"/>
      <c r="ATC55" s="83"/>
      <c r="ATD55" s="83"/>
      <c r="ATE55" s="83"/>
      <c r="ATF55" s="83"/>
      <c r="ATG55" s="83"/>
      <c r="ATH55" s="83"/>
      <c r="ATI55" s="83"/>
      <c r="ATJ55" s="83"/>
      <c r="ATK55" s="83"/>
      <c r="ATL55" s="83"/>
      <c r="ATM55" s="83"/>
      <c r="ATN55" s="83"/>
      <c r="ATO55" s="83"/>
      <c r="ATP55" s="83"/>
      <c r="ATQ55" s="83"/>
      <c r="ATR55" s="83"/>
      <c r="ATS55" s="83"/>
      <c r="ATT55" s="83"/>
      <c r="ATU55" s="83"/>
      <c r="ATV55" s="83"/>
      <c r="ATW55" s="83"/>
      <c r="ATX55" s="83"/>
      <c r="ATY55" s="83"/>
      <c r="ATZ55" s="83"/>
      <c r="AUA55" s="83"/>
      <c r="AUB55" s="83"/>
      <c r="AUC55" s="83"/>
      <c r="AUD55" s="83"/>
      <c r="AUE55" s="83"/>
      <c r="AUF55" s="83"/>
      <c r="AUG55" s="83"/>
      <c r="AUH55" s="83"/>
      <c r="AUI55" s="83"/>
      <c r="AUJ55" s="83"/>
      <c r="AUK55" s="83"/>
      <c r="AUL55" s="83"/>
      <c r="AUM55" s="83"/>
      <c r="AUN55" s="83"/>
      <c r="AUO55" s="83"/>
      <c r="AUP55" s="83"/>
      <c r="AUQ55" s="83"/>
      <c r="AUR55" s="83"/>
      <c r="AUS55" s="83"/>
      <c r="AUT55" s="83"/>
      <c r="AUU55" s="83"/>
      <c r="AUV55" s="83"/>
      <c r="AUW55" s="83"/>
      <c r="AUX55" s="83"/>
      <c r="AUY55" s="83"/>
      <c r="AUZ55" s="83"/>
      <c r="AVA55" s="83"/>
      <c r="AVB55" s="83"/>
      <c r="AVC55" s="83"/>
      <c r="AVD55" s="83"/>
      <c r="AVE55" s="83"/>
      <c r="AVF55" s="83"/>
      <c r="AVG55" s="83"/>
      <c r="AVH55" s="83"/>
      <c r="AVI55" s="83"/>
      <c r="AVJ55" s="83"/>
      <c r="AVK55" s="83"/>
      <c r="AVL55" s="83"/>
      <c r="AVM55" s="83"/>
      <c r="AVN55" s="83"/>
      <c r="AVO55" s="83"/>
      <c r="AVP55" s="83"/>
      <c r="AVQ55" s="83"/>
      <c r="AVR55" s="83"/>
      <c r="AVS55" s="83"/>
      <c r="AVT55" s="83"/>
      <c r="AVU55" s="83"/>
      <c r="AVV55" s="83"/>
      <c r="AVW55" s="83"/>
      <c r="AVX55" s="83"/>
      <c r="AVY55" s="83"/>
      <c r="AVZ55" s="83"/>
      <c r="AWA55" s="83"/>
      <c r="AWB55" s="83"/>
      <c r="AWC55" s="83"/>
      <c r="AWD55" s="83"/>
      <c r="AWE55" s="83"/>
      <c r="AWF55" s="83"/>
      <c r="AWG55" s="83"/>
      <c r="AWH55" s="83"/>
      <c r="AWI55" s="83"/>
      <c r="AWJ55" s="83"/>
      <c r="AWK55" s="83"/>
      <c r="AWL55" s="83"/>
      <c r="AWM55" s="83"/>
      <c r="AWN55" s="83"/>
      <c r="AWO55" s="83"/>
      <c r="AWP55" s="83"/>
      <c r="AWQ55" s="83"/>
      <c r="AWR55" s="83"/>
      <c r="AWS55" s="83"/>
      <c r="AWT55" s="83"/>
      <c r="AWU55" s="83"/>
      <c r="AWV55" s="83"/>
      <c r="AWW55" s="83"/>
      <c r="AWX55" s="83"/>
      <c r="AWY55" s="83"/>
      <c r="AWZ55" s="83"/>
      <c r="AXA55" s="83"/>
      <c r="AXB55" s="83"/>
      <c r="AXC55" s="83"/>
      <c r="AXD55" s="83"/>
      <c r="AXE55" s="83"/>
      <c r="AXF55" s="83"/>
      <c r="AXG55" s="83"/>
      <c r="AXH55" s="83"/>
      <c r="AXI55" s="83"/>
      <c r="AXJ55" s="83"/>
      <c r="AXK55" s="83"/>
      <c r="AXL55" s="83"/>
      <c r="AXM55" s="83"/>
      <c r="AXN55" s="83"/>
      <c r="AXO55" s="83"/>
      <c r="AXP55" s="83"/>
      <c r="AXQ55" s="83"/>
      <c r="AXR55" s="83"/>
      <c r="AXS55" s="83"/>
      <c r="AXT55" s="83"/>
      <c r="AXU55" s="83"/>
      <c r="AXV55" s="83"/>
      <c r="AXW55" s="83"/>
      <c r="AXX55" s="83"/>
      <c r="AXY55" s="83"/>
      <c r="AXZ55" s="83"/>
      <c r="AYA55" s="83"/>
      <c r="AYB55" s="83"/>
      <c r="AYC55" s="83"/>
      <c r="AYD55" s="83"/>
      <c r="AYE55" s="83"/>
      <c r="AYF55" s="83"/>
      <c r="AYG55" s="83"/>
      <c r="AYH55" s="83"/>
      <c r="AYI55" s="83"/>
      <c r="AYJ55" s="83"/>
      <c r="AYK55" s="83"/>
      <c r="AYL55" s="83"/>
      <c r="AYM55" s="83"/>
      <c r="AYN55" s="83"/>
      <c r="AYO55" s="83"/>
      <c r="AYP55" s="83"/>
      <c r="AYQ55" s="83"/>
      <c r="AYR55" s="83"/>
      <c r="AYS55" s="83"/>
      <c r="AYT55" s="83"/>
      <c r="AYU55" s="83"/>
      <c r="AYV55" s="83"/>
      <c r="AYW55" s="83"/>
      <c r="AYX55" s="83"/>
      <c r="AYY55" s="83"/>
      <c r="AYZ55" s="83"/>
      <c r="AZA55" s="83"/>
      <c r="AZB55" s="83"/>
      <c r="AZC55" s="83"/>
      <c r="AZD55" s="83"/>
      <c r="AZE55" s="83"/>
      <c r="AZF55" s="83"/>
      <c r="AZG55" s="83"/>
      <c r="AZH55" s="83"/>
      <c r="AZI55" s="83"/>
      <c r="AZJ55" s="83"/>
      <c r="AZK55" s="83"/>
      <c r="AZL55" s="83"/>
      <c r="AZM55" s="83"/>
      <c r="AZN55" s="83"/>
      <c r="AZO55" s="83"/>
      <c r="AZP55" s="83"/>
      <c r="AZQ55" s="83"/>
      <c r="AZR55" s="83"/>
      <c r="AZS55" s="83"/>
      <c r="AZT55" s="83"/>
      <c r="AZU55" s="83"/>
      <c r="AZV55" s="83"/>
      <c r="AZW55" s="83"/>
      <c r="AZX55" s="83"/>
      <c r="AZY55" s="83"/>
      <c r="AZZ55" s="83"/>
      <c r="BAA55" s="83"/>
      <c r="BAB55" s="83"/>
      <c r="BAC55" s="83"/>
      <c r="BAD55" s="83"/>
      <c r="BAE55" s="83"/>
      <c r="BAF55" s="83"/>
      <c r="BAG55" s="83"/>
      <c r="BAH55" s="83"/>
      <c r="BAI55" s="83"/>
      <c r="BAJ55" s="83"/>
      <c r="BAK55" s="83"/>
      <c r="BAL55" s="83"/>
      <c r="BAM55" s="83"/>
      <c r="BAN55" s="83"/>
      <c r="BAO55" s="83"/>
      <c r="BAP55" s="83"/>
      <c r="BAQ55" s="83"/>
      <c r="BAR55" s="83"/>
      <c r="BAS55" s="83"/>
      <c r="BAT55" s="83"/>
      <c r="BAU55" s="83"/>
      <c r="BAV55" s="83"/>
      <c r="BAW55" s="83"/>
      <c r="BAX55" s="83"/>
      <c r="BAY55" s="83"/>
      <c r="BAZ55" s="83"/>
      <c r="BBA55" s="83"/>
      <c r="BBB55" s="83"/>
      <c r="BBC55" s="83"/>
      <c r="BBD55" s="83"/>
      <c r="BBE55" s="83"/>
      <c r="BBF55" s="83"/>
      <c r="BBG55" s="83"/>
      <c r="BBH55" s="83"/>
      <c r="BBI55" s="83"/>
      <c r="BBJ55" s="83"/>
      <c r="BBK55" s="83"/>
      <c r="BBL55" s="83"/>
      <c r="BBM55" s="83"/>
      <c r="BBN55" s="83"/>
      <c r="BBO55" s="83"/>
      <c r="BBP55" s="83"/>
      <c r="BBQ55" s="83"/>
      <c r="BBR55" s="83"/>
      <c r="BBS55" s="83"/>
      <c r="BBT55" s="83"/>
      <c r="BBU55" s="83"/>
      <c r="BBV55" s="83"/>
      <c r="BBW55" s="83"/>
      <c r="BBX55" s="83"/>
      <c r="BBY55" s="83"/>
      <c r="BBZ55" s="83"/>
      <c r="BCA55" s="83"/>
      <c r="BCB55" s="83"/>
      <c r="BCC55" s="83"/>
      <c r="BCD55" s="83"/>
      <c r="BCE55" s="83"/>
      <c r="BCF55" s="83"/>
      <c r="BCG55" s="83"/>
      <c r="BCH55" s="83"/>
      <c r="BCI55" s="83"/>
      <c r="BCJ55" s="83"/>
      <c r="BCK55" s="83"/>
      <c r="BCL55" s="83"/>
      <c r="BCM55" s="83"/>
      <c r="BCN55" s="83"/>
      <c r="BCO55" s="83"/>
      <c r="BCP55" s="83"/>
      <c r="BCQ55" s="83"/>
      <c r="BCR55" s="83"/>
      <c r="BCS55" s="83"/>
      <c r="BCT55" s="83"/>
      <c r="BCU55" s="83"/>
      <c r="BCV55" s="83"/>
      <c r="BCW55" s="83"/>
      <c r="BCX55" s="83"/>
      <c r="BCY55" s="83"/>
      <c r="BCZ55" s="83"/>
      <c r="BDA55" s="83"/>
      <c r="BDB55" s="83"/>
      <c r="BDC55" s="83"/>
      <c r="BDD55" s="83"/>
      <c r="BDE55" s="83"/>
      <c r="BDF55" s="83"/>
      <c r="BDG55" s="83"/>
      <c r="BDH55" s="83"/>
      <c r="BDI55" s="83"/>
      <c r="BDJ55" s="83"/>
      <c r="BDK55" s="83"/>
      <c r="BDL55" s="83"/>
      <c r="BDM55" s="83"/>
      <c r="BDN55" s="83"/>
      <c r="BDO55" s="83"/>
      <c r="BDP55" s="83"/>
      <c r="BDQ55" s="83"/>
      <c r="BDR55" s="83"/>
      <c r="BDS55" s="83"/>
      <c r="BDT55" s="83"/>
      <c r="BDU55" s="83"/>
      <c r="BDV55" s="83"/>
      <c r="BDW55" s="83"/>
      <c r="BDX55" s="83"/>
      <c r="BDY55" s="83"/>
      <c r="BDZ55" s="83"/>
      <c r="BEA55" s="83"/>
      <c r="BEB55" s="83"/>
      <c r="BEC55" s="83"/>
      <c r="BED55" s="83"/>
      <c r="BEE55" s="83"/>
      <c r="BEF55" s="83"/>
      <c r="BEG55" s="83"/>
      <c r="BEH55" s="83"/>
      <c r="BEI55" s="83"/>
      <c r="BEJ55" s="83"/>
      <c r="BEK55" s="83"/>
      <c r="BEL55" s="83"/>
      <c r="BEM55" s="83"/>
      <c r="BEN55" s="83"/>
      <c r="BEO55" s="83"/>
      <c r="BEP55" s="83"/>
      <c r="BEQ55" s="83"/>
      <c r="BER55" s="83"/>
      <c r="BES55" s="83"/>
      <c r="BET55" s="83"/>
      <c r="BEU55" s="83"/>
      <c r="BEV55" s="83"/>
      <c r="BEW55" s="83"/>
      <c r="BEX55" s="83"/>
      <c r="BEY55" s="83"/>
      <c r="BEZ55" s="83"/>
      <c r="BFA55" s="83"/>
      <c r="BFB55" s="83"/>
      <c r="BFC55" s="83"/>
      <c r="BFD55" s="83"/>
      <c r="BFE55" s="83"/>
      <c r="BFF55" s="83"/>
      <c r="BFG55" s="83"/>
      <c r="BFH55" s="83"/>
      <c r="BFI55" s="83"/>
      <c r="BFJ55" s="83"/>
      <c r="BFK55" s="83"/>
      <c r="BFL55" s="83"/>
      <c r="BFM55" s="83"/>
      <c r="BFN55" s="83"/>
      <c r="BFO55" s="83"/>
      <c r="BFP55" s="83"/>
      <c r="BFQ55" s="83"/>
      <c r="BFR55" s="83"/>
      <c r="BFS55" s="83"/>
      <c r="BFT55" s="83"/>
      <c r="BFU55" s="83"/>
      <c r="BFV55" s="83"/>
      <c r="BFW55" s="83"/>
      <c r="BFX55" s="83"/>
      <c r="BFY55" s="83"/>
      <c r="BFZ55" s="83"/>
      <c r="BGA55" s="83"/>
      <c r="BGB55" s="83"/>
      <c r="BGC55" s="83"/>
      <c r="BGD55" s="83"/>
      <c r="BGE55" s="83"/>
      <c r="BGF55" s="83"/>
      <c r="BGG55" s="83"/>
      <c r="BGH55" s="83"/>
      <c r="BGI55" s="83"/>
      <c r="BGJ55" s="83"/>
      <c r="BGK55" s="83"/>
      <c r="BGL55" s="83"/>
      <c r="BGM55" s="83"/>
      <c r="BGN55" s="83"/>
      <c r="BGO55" s="83"/>
      <c r="BGP55" s="83"/>
      <c r="BGQ55" s="83"/>
      <c r="BGR55" s="83"/>
      <c r="BGS55" s="83"/>
      <c r="BGT55" s="83"/>
      <c r="BGU55" s="83"/>
      <c r="BGV55" s="83"/>
      <c r="BGW55" s="83"/>
      <c r="BGX55" s="83"/>
      <c r="BGY55" s="83"/>
      <c r="BGZ55" s="83"/>
      <c r="BHA55" s="83"/>
      <c r="BHB55" s="83"/>
      <c r="BHC55" s="83"/>
      <c r="BHD55" s="83"/>
      <c r="BHE55" s="83"/>
      <c r="BHF55" s="83"/>
      <c r="BHG55" s="83"/>
      <c r="BHH55" s="83"/>
      <c r="BHI55" s="83"/>
      <c r="BHJ55" s="83"/>
      <c r="BHK55" s="83"/>
      <c r="BHL55" s="83"/>
      <c r="BHM55" s="83"/>
      <c r="BHN55" s="83"/>
      <c r="BHO55" s="83"/>
      <c r="BHP55" s="83"/>
      <c r="BHQ55" s="83"/>
      <c r="BHR55" s="83"/>
      <c r="BHS55" s="83"/>
      <c r="BHT55" s="83"/>
      <c r="BHU55" s="83"/>
      <c r="BHV55" s="83"/>
      <c r="BHW55" s="83"/>
      <c r="BHX55" s="83"/>
      <c r="BHY55" s="83"/>
      <c r="BHZ55" s="83"/>
      <c r="BIA55" s="83"/>
      <c r="BIB55" s="83"/>
      <c r="BIC55" s="83"/>
      <c r="BID55" s="83"/>
      <c r="BIE55" s="83"/>
      <c r="BIF55" s="83"/>
      <c r="BIG55" s="83"/>
      <c r="BIH55" s="83"/>
      <c r="BII55" s="83"/>
      <c r="BIJ55" s="83"/>
      <c r="BIK55" s="83"/>
      <c r="BIL55" s="83"/>
      <c r="BIM55" s="83"/>
      <c r="BIN55" s="83"/>
      <c r="BIO55" s="83"/>
      <c r="BIP55" s="83"/>
      <c r="BIQ55" s="83"/>
      <c r="BIR55" s="83"/>
      <c r="BIS55" s="83"/>
      <c r="BIT55" s="83"/>
      <c r="BIU55" s="83"/>
      <c r="BIV55" s="83"/>
      <c r="BIW55" s="83"/>
      <c r="BIX55" s="83"/>
      <c r="BIY55" s="83"/>
      <c r="BIZ55" s="83"/>
      <c r="BJA55" s="83"/>
      <c r="BJB55" s="83"/>
      <c r="BJC55" s="83"/>
      <c r="BJD55" s="83"/>
      <c r="BJE55" s="83"/>
      <c r="BJF55" s="83"/>
      <c r="BJG55" s="83"/>
      <c r="BJH55" s="83"/>
      <c r="BJI55" s="83"/>
      <c r="BJJ55" s="83"/>
      <c r="BJK55" s="83"/>
      <c r="BJL55" s="83"/>
      <c r="BJM55" s="83"/>
      <c r="BJN55" s="83"/>
      <c r="BJO55" s="83"/>
      <c r="BJP55" s="83"/>
      <c r="BJQ55" s="83"/>
      <c r="BJR55" s="83"/>
      <c r="BJS55" s="83"/>
      <c r="BJT55" s="83"/>
      <c r="BJU55" s="83"/>
      <c r="BJV55" s="83"/>
      <c r="BJW55" s="83"/>
      <c r="BJX55" s="83"/>
      <c r="BJY55" s="83"/>
      <c r="BJZ55" s="83"/>
      <c r="BKA55" s="83"/>
      <c r="BKB55" s="83"/>
      <c r="BKC55" s="83"/>
      <c r="BKD55" s="83"/>
      <c r="BKE55" s="83"/>
      <c r="BKF55" s="83"/>
      <c r="BKG55" s="83"/>
      <c r="BKH55" s="83"/>
      <c r="BKI55" s="83"/>
      <c r="BKJ55" s="83"/>
      <c r="BKK55" s="83"/>
      <c r="BKL55" s="83"/>
      <c r="BKM55" s="83"/>
      <c r="BKN55" s="83"/>
      <c r="BKO55" s="83"/>
      <c r="BKP55" s="83"/>
      <c r="BKQ55" s="83"/>
      <c r="BKR55" s="83"/>
      <c r="BKS55" s="83"/>
      <c r="BKT55" s="83"/>
      <c r="BKU55" s="83"/>
      <c r="BKV55" s="83"/>
      <c r="BKW55" s="83"/>
      <c r="BKX55" s="83"/>
      <c r="BKY55" s="83"/>
      <c r="BKZ55" s="83"/>
      <c r="BLA55" s="83"/>
      <c r="BLB55" s="83"/>
      <c r="BLC55" s="83"/>
      <c r="BLD55" s="83"/>
      <c r="BLE55" s="83"/>
      <c r="BLF55" s="83"/>
      <c r="BLG55" s="83"/>
      <c r="BLH55" s="83"/>
      <c r="BLI55" s="83"/>
      <c r="BLJ55" s="83"/>
      <c r="BLK55" s="83"/>
      <c r="BLL55" s="83"/>
      <c r="BLM55" s="83"/>
      <c r="BLN55" s="83"/>
      <c r="BLO55" s="83"/>
      <c r="BLP55" s="83"/>
      <c r="BLQ55" s="83"/>
      <c r="BLR55" s="83"/>
      <c r="BLS55" s="83"/>
      <c r="BLT55" s="83"/>
      <c r="BLU55" s="83"/>
      <c r="BLV55" s="83"/>
      <c r="BLW55" s="83"/>
      <c r="BLX55" s="83"/>
      <c r="BLY55" s="83"/>
      <c r="BLZ55" s="83"/>
      <c r="BMA55" s="83"/>
      <c r="BMB55" s="83"/>
      <c r="BMC55" s="83"/>
      <c r="BMD55" s="83"/>
      <c r="BME55" s="83"/>
      <c r="BMF55" s="83"/>
      <c r="BMG55" s="83"/>
      <c r="BMH55" s="83"/>
      <c r="BMI55" s="83"/>
      <c r="BMJ55" s="83"/>
      <c r="BMK55" s="83"/>
      <c r="BML55" s="83"/>
      <c r="BMM55" s="83"/>
      <c r="BMN55" s="83"/>
      <c r="BMO55" s="83"/>
      <c r="BMP55" s="83"/>
      <c r="BMQ55" s="83"/>
      <c r="BMR55" s="83"/>
      <c r="BMS55" s="83"/>
      <c r="BMT55" s="83"/>
      <c r="BMU55" s="83"/>
      <c r="BMV55" s="83"/>
      <c r="BMW55" s="83"/>
      <c r="BMX55" s="83"/>
      <c r="BMY55" s="83"/>
      <c r="BMZ55" s="83"/>
      <c r="BNA55" s="83"/>
      <c r="BNB55" s="83"/>
      <c r="BNC55" s="83"/>
      <c r="BND55" s="83"/>
      <c r="BNE55" s="83"/>
      <c r="BNF55" s="83"/>
      <c r="BNG55" s="83"/>
      <c r="BNH55" s="83"/>
      <c r="BNI55" s="83"/>
      <c r="BNJ55" s="83"/>
      <c r="BNK55" s="83"/>
      <c r="BNL55" s="83"/>
      <c r="BNM55" s="83"/>
      <c r="BNN55" s="83"/>
      <c r="BNO55" s="83"/>
      <c r="BNP55" s="83"/>
      <c r="BNQ55" s="83"/>
      <c r="BNR55" s="83"/>
      <c r="BNS55" s="83"/>
      <c r="BNT55" s="83"/>
      <c r="BNU55" s="83"/>
      <c r="BNV55" s="83"/>
      <c r="BNW55" s="83"/>
      <c r="BNX55" s="83"/>
      <c r="BNY55" s="83"/>
      <c r="BNZ55" s="83"/>
      <c r="BOA55" s="83"/>
      <c r="BOB55" s="83"/>
      <c r="BOC55" s="83"/>
      <c r="BOD55" s="83"/>
      <c r="BOE55" s="83"/>
      <c r="BOF55" s="83"/>
      <c r="BOG55" s="83"/>
      <c r="BOH55" s="83"/>
      <c r="BOI55" s="83"/>
      <c r="BOJ55" s="83"/>
      <c r="BOK55" s="83"/>
      <c r="BOL55" s="83"/>
      <c r="BOM55" s="83"/>
      <c r="BON55" s="83"/>
      <c r="BOO55" s="83"/>
      <c r="BOP55" s="83"/>
      <c r="BOQ55" s="83"/>
      <c r="BOR55" s="83"/>
      <c r="BOS55" s="83"/>
      <c r="BOT55" s="83"/>
      <c r="BOU55" s="83"/>
      <c r="BOV55" s="83"/>
      <c r="BOW55" s="83"/>
      <c r="BOX55" s="83"/>
      <c r="BOY55" s="83"/>
      <c r="BOZ55" s="83"/>
      <c r="BPA55" s="83"/>
      <c r="BPB55" s="83"/>
      <c r="BPC55" s="83"/>
      <c r="BPD55" s="83"/>
      <c r="BPE55" s="83"/>
      <c r="BPF55" s="83"/>
      <c r="BPG55" s="83"/>
      <c r="BPH55" s="83"/>
      <c r="BPI55" s="83"/>
      <c r="BPJ55" s="83"/>
      <c r="BPK55" s="83"/>
      <c r="BPL55" s="83"/>
      <c r="BPM55" s="83"/>
      <c r="BPN55" s="83"/>
      <c r="BPO55" s="83"/>
      <c r="BPP55" s="83"/>
      <c r="BPQ55" s="83"/>
      <c r="BPR55" s="83"/>
      <c r="BPS55" s="83"/>
      <c r="BPT55" s="83"/>
      <c r="BPU55" s="83"/>
      <c r="BPV55" s="83"/>
      <c r="BPW55" s="83"/>
      <c r="BPX55" s="83"/>
      <c r="BPY55" s="83"/>
      <c r="BPZ55" s="83"/>
      <c r="BQA55" s="83"/>
      <c r="BQB55" s="83"/>
      <c r="BQC55" s="83"/>
      <c r="BQD55" s="83"/>
      <c r="BQE55" s="83"/>
      <c r="BQF55" s="83"/>
      <c r="BQG55" s="83"/>
      <c r="BQH55" s="83"/>
      <c r="BQI55" s="83"/>
      <c r="BQJ55" s="83"/>
      <c r="BQK55" s="83"/>
      <c r="BQL55" s="83"/>
      <c r="BQM55" s="83"/>
      <c r="BQN55" s="83"/>
      <c r="BQO55" s="83"/>
      <c r="BQP55" s="83"/>
      <c r="BQQ55" s="83"/>
      <c r="BQR55" s="83"/>
      <c r="BQS55" s="83"/>
      <c r="BQT55" s="83"/>
      <c r="BQU55" s="83"/>
      <c r="BQV55" s="83"/>
      <c r="BQW55" s="83"/>
      <c r="BQX55" s="83"/>
      <c r="BQY55" s="83"/>
      <c r="BQZ55" s="83"/>
      <c r="BRA55" s="83"/>
      <c r="BRB55" s="83"/>
      <c r="BRC55" s="83"/>
      <c r="BRD55" s="83"/>
      <c r="BRE55" s="83"/>
      <c r="BRF55" s="83"/>
      <c r="BRG55" s="83"/>
      <c r="BRH55" s="83"/>
      <c r="BRI55" s="83"/>
      <c r="BRJ55" s="83"/>
      <c r="BRK55" s="83"/>
      <c r="BRL55" s="83"/>
      <c r="BRM55" s="83"/>
      <c r="BRN55" s="83"/>
      <c r="BRO55" s="83"/>
      <c r="BRP55" s="83"/>
      <c r="BRQ55" s="83"/>
      <c r="BRR55" s="83"/>
      <c r="BRS55" s="83"/>
      <c r="BRT55" s="83"/>
      <c r="BRU55" s="83"/>
      <c r="BRV55" s="83"/>
      <c r="BRW55" s="83"/>
      <c r="BRX55" s="83"/>
      <c r="BRY55" s="83"/>
      <c r="BRZ55" s="83"/>
      <c r="BSA55" s="83"/>
      <c r="BSB55" s="83"/>
      <c r="BSC55" s="83"/>
      <c r="BSD55" s="83"/>
      <c r="BSE55" s="83"/>
      <c r="BSF55" s="83"/>
      <c r="BSG55" s="83"/>
      <c r="BSH55" s="83"/>
      <c r="BSI55" s="83"/>
      <c r="BSJ55" s="83"/>
      <c r="BSK55" s="83"/>
      <c r="BSL55" s="83"/>
      <c r="BSM55" s="83"/>
      <c r="BSN55" s="83"/>
      <c r="BSO55" s="83"/>
      <c r="BSP55" s="83"/>
      <c r="BSQ55" s="83"/>
      <c r="BSR55" s="83"/>
      <c r="BSS55" s="83"/>
      <c r="BST55" s="83"/>
      <c r="BSU55" s="83"/>
      <c r="BSV55" s="83"/>
      <c r="BSW55" s="83"/>
      <c r="BSX55" s="83"/>
      <c r="BSY55" s="83"/>
      <c r="BSZ55" s="83"/>
      <c r="BTA55" s="83"/>
      <c r="BTB55" s="83"/>
      <c r="BTC55" s="83"/>
      <c r="BTD55" s="83"/>
      <c r="BTE55" s="83"/>
      <c r="BTF55" s="83"/>
      <c r="BTG55" s="83"/>
      <c r="BTH55" s="83"/>
      <c r="BTI55" s="83"/>
      <c r="BTJ55" s="83"/>
      <c r="BTK55" s="83"/>
      <c r="BTL55" s="83"/>
      <c r="BTM55" s="83"/>
      <c r="BTN55" s="83"/>
      <c r="BTO55" s="83"/>
      <c r="BTP55" s="83"/>
      <c r="BTQ55" s="83"/>
      <c r="BTR55" s="83"/>
      <c r="BTS55" s="83"/>
      <c r="BTT55" s="83"/>
      <c r="BTU55" s="83"/>
      <c r="BTV55" s="83"/>
      <c r="BTW55" s="83"/>
      <c r="BTX55" s="83"/>
      <c r="BTY55" s="83"/>
      <c r="BTZ55" s="83"/>
      <c r="BUA55" s="83"/>
      <c r="BUB55" s="83"/>
      <c r="BUC55" s="83"/>
      <c r="BUD55" s="83"/>
      <c r="BUE55" s="83"/>
      <c r="BUF55" s="83"/>
      <c r="BUG55" s="83"/>
      <c r="BUH55" s="83"/>
      <c r="BUI55" s="83"/>
      <c r="BUJ55" s="83"/>
      <c r="BUK55" s="83"/>
      <c r="BUL55" s="83"/>
      <c r="BUM55" s="83"/>
      <c r="BUN55" s="83"/>
      <c r="BUO55" s="83"/>
      <c r="BUP55" s="83"/>
      <c r="BUQ55" s="83"/>
      <c r="BUR55" s="83"/>
      <c r="BUS55" s="83"/>
      <c r="BUT55" s="83"/>
      <c r="BUU55" s="83"/>
      <c r="BUV55" s="83"/>
      <c r="BUW55" s="83"/>
      <c r="BUX55" s="83"/>
      <c r="BUY55" s="83"/>
      <c r="BUZ55" s="83"/>
      <c r="BVA55" s="83"/>
      <c r="BVB55" s="83"/>
      <c r="BVC55" s="83"/>
      <c r="BVD55" s="83"/>
      <c r="BVE55" s="83"/>
      <c r="BVF55" s="83"/>
      <c r="BVG55" s="83"/>
      <c r="BVH55" s="83"/>
      <c r="BVI55" s="83"/>
      <c r="BVJ55" s="83"/>
      <c r="BVK55" s="83"/>
      <c r="BVL55" s="83"/>
      <c r="BVM55" s="83"/>
      <c r="BVN55" s="83"/>
      <c r="BVO55" s="83"/>
      <c r="BVP55" s="83"/>
      <c r="BVQ55" s="83"/>
      <c r="BVR55" s="83"/>
      <c r="BVS55" s="83"/>
      <c r="BVT55" s="83"/>
      <c r="BVU55" s="83"/>
      <c r="BVV55" s="83"/>
      <c r="BVW55" s="83"/>
      <c r="BVX55" s="83"/>
      <c r="BVY55" s="83"/>
      <c r="BVZ55" s="83"/>
      <c r="BWA55" s="83"/>
      <c r="BWB55" s="83"/>
      <c r="BWC55" s="83"/>
      <c r="BWD55" s="83"/>
      <c r="BWE55" s="83"/>
      <c r="BWF55" s="83"/>
      <c r="BWG55" s="83"/>
      <c r="BWH55" s="83"/>
      <c r="BWI55" s="83"/>
      <c r="BWJ55" s="83"/>
      <c r="BWK55" s="83"/>
      <c r="BWL55" s="83"/>
      <c r="BWM55" s="83"/>
      <c r="BWN55" s="83"/>
      <c r="BWO55" s="83"/>
      <c r="BWP55" s="83"/>
      <c r="BWQ55" s="83"/>
      <c r="BWR55" s="83"/>
      <c r="BWS55" s="83"/>
      <c r="BWT55" s="83"/>
      <c r="BWU55" s="83"/>
      <c r="BWV55" s="83"/>
      <c r="BWW55" s="83"/>
      <c r="BWX55" s="83"/>
      <c r="BWY55" s="83"/>
      <c r="BWZ55" s="83"/>
      <c r="BXA55" s="83"/>
      <c r="BXB55" s="83"/>
      <c r="BXC55" s="83"/>
      <c r="BXD55" s="83"/>
      <c r="BXE55" s="83"/>
      <c r="BXF55" s="83"/>
      <c r="BXG55" s="83"/>
      <c r="BXH55" s="83"/>
      <c r="BXI55" s="83"/>
      <c r="BXJ55" s="83"/>
      <c r="BXK55" s="83"/>
      <c r="BXL55" s="83"/>
      <c r="BXM55" s="83"/>
      <c r="BXN55" s="83"/>
      <c r="BXO55" s="83"/>
      <c r="BXP55" s="83"/>
      <c r="BXQ55" s="83"/>
      <c r="BXR55" s="83"/>
      <c r="BXS55" s="83"/>
      <c r="BXT55" s="83"/>
      <c r="BXU55" s="83"/>
      <c r="BXV55" s="83"/>
      <c r="BXW55" s="83"/>
      <c r="BXX55" s="83"/>
      <c r="BXY55" s="83"/>
      <c r="BXZ55" s="83"/>
      <c r="BYA55" s="83"/>
      <c r="BYB55" s="83"/>
      <c r="BYC55" s="83"/>
      <c r="BYD55" s="83"/>
      <c r="BYE55" s="83"/>
      <c r="BYF55" s="83"/>
      <c r="BYG55" s="83"/>
      <c r="BYH55" s="83"/>
      <c r="BYI55" s="83"/>
      <c r="BYJ55" s="83"/>
      <c r="BYK55" s="83"/>
      <c r="BYL55" s="83"/>
      <c r="BYM55" s="83"/>
      <c r="BYN55" s="83"/>
      <c r="BYO55" s="83"/>
      <c r="BYP55" s="83"/>
      <c r="BYQ55" s="83"/>
      <c r="BYR55" s="83"/>
      <c r="BYS55" s="83"/>
      <c r="BYT55" s="83"/>
      <c r="BYU55" s="83"/>
      <c r="BYV55" s="83"/>
      <c r="BYW55" s="83"/>
      <c r="BYX55" s="83"/>
      <c r="BYY55" s="83"/>
      <c r="BYZ55" s="83"/>
      <c r="BZA55" s="83"/>
      <c r="BZB55" s="83"/>
      <c r="BZC55" s="83"/>
      <c r="BZD55" s="83"/>
      <c r="BZE55" s="83"/>
      <c r="BZF55" s="83"/>
      <c r="BZG55" s="83"/>
      <c r="BZH55" s="83"/>
      <c r="BZI55" s="83"/>
      <c r="BZJ55" s="83"/>
      <c r="BZK55" s="83"/>
      <c r="BZL55" s="83"/>
      <c r="BZM55" s="83"/>
      <c r="BZN55" s="83"/>
      <c r="BZO55" s="83"/>
      <c r="BZP55" s="83"/>
      <c r="BZQ55" s="83"/>
      <c r="BZR55" s="83"/>
      <c r="BZS55" s="83"/>
      <c r="BZT55" s="83"/>
      <c r="BZU55" s="83"/>
      <c r="BZV55" s="83"/>
      <c r="BZW55" s="83"/>
      <c r="BZX55" s="83"/>
      <c r="BZY55" s="83"/>
      <c r="BZZ55" s="83"/>
      <c r="CAA55" s="83"/>
      <c r="CAB55" s="83"/>
      <c r="CAC55" s="83"/>
      <c r="CAD55" s="83"/>
      <c r="CAE55" s="83"/>
      <c r="CAF55" s="83"/>
      <c r="CAG55" s="83"/>
      <c r="CAH55" s="83"/>
      <c r="CAI55" s="83"/>
      <c r="CAJ55" s="83"/>
      <c r="CAK55" s="83"/>
      <c r="CAL55" s="83"/>
      <c r="CAM55" s="83"/>
      <c r="CAN55" s="83"/>
      <c r="CAO55" s="83"/>
      <c r="CAP55" s="83"/>
      <c r="CAQ55" s="83"/>
      <c r="CAR55" s="83"/>
      <c r="CAS55" s="83"/>
      <c r="CAT55" s="83"/>
      <c r="CAU55" s="83"/>
      <c r="CAV55" s="83"/>
      <c r="CAW55" s="83"/>
      <c r="CAX55" s="83"/>
      <c r="CAY55" s="83"/>
      <c r="CAZ55" s="83"/>
      <c r="CBA55" s="83"/>
      <c r="CBB55" s="83"/>
      <c r="CBC55" s="83"/>
      <c r="CBD55" s="83"/>
      <c r="CBE55" s="83"/>
      <c r="CBF55" s="83"/>
      <c r="CBG55" s="83"/>
      <c r="CBH55" s="83"/>
      <c r="CBI55" s="83"/>
      <c r="CBJ55" s="83"/>
      <c r="CBK55" s="83"/>
      <c r="CBL55" s="83"/>
      <c r="CBM55" s="83"/>
      <c r="CBN55" s="83"/>
      <c r="CBO55" s="83"/>
      <c r="CBP55" s="83"/>
      <c r="CBQ55" s="83"/>
      <c r="CBR55" s="83"/>
      <c r="CBS55" s="83"/>
      <c r="CBT55" s="83"/>
      <c r="CBU55" s="83"/>
      <c r="CBV55" s="83"/>
      <c r="CBW55" s="83"/>
      <c r="CBX55" s="83"/>
      <c r="CBY55" s="83"/>
      <c r="CBZ55" s="83"/>
      <c r="CCA55" s="83"/>
      <c r="CCB55" s="83"/>
      <c r="CCC55" s="83"/>
      <c r="CCD55" s="83"/>
      <c r="CCE55" s="83"/>
      <c r="CCF55" s="83"/>
      <c r="CCG55" s="83"/>
      <c r="CCH55" s="83"/>
      <c r="CCI55" s="83"/>
      <c r="CCJ55" s="83"/>
      <c r="CCK55" s="83"/>
      <c r="CCL55" s="83"/>
      <c r="CCM55" s="83"/>
      <c r="CCN55" s="83"/>
      <c r="CCO55" s="83"/>
      <c r="CCP55" s="83"/>
      <c r="CCQ55" s="83"/>
      <c r="CCR55" s="83"/>
      <c r="CCS55" s="83"/>
      <c r="CCT55" s="83"/>
      <c r="CCU55" s="83"/>
      <c r="CCV55" s="83"/>
      <c r="CCW55" s="83"/>
      <c r="CCX55" s="83"/>
      <c r="CCY55" s="83"/>
      <c r="CCZ55" s="83"/>
      <c r="CDA55" s="83"/>
      <c r="CDB55" s="83"/>
      <c r="CDC55" s="83"/>
      <c r="CDD55" s="83"/>
      <c r="CDE55" s="83"/>
      <c r="CDF55" s="83"/>
      <c r="CDG55" s="83"/>
      <c r="CDH55" s="83"/>
      <c r="CDI55" s="83"/>
      <c r="CDJ55" s="83"/>
      <c r="CDK55" s="83"/>
      <c r="CDL55" s="83"/>
      <c r="CDM55" s="83"/>
      <c r="CDN55" s="83"/>
      <c r="CDO55" s="83"/>
      <c r="CDP55" s="83"/>
      <c r="CDQ55" s="83"/>
      <c r="CDR55" s="83"/>
      <c r="CDS55" s="83"/>
      <c r="CDT55" s="83"/>
      <c r="CDU55" s="83"/>
      <c r="CDV55" s="83"/>
      <c r="CDW55" s="83"/>
      <c r="CDX55" s="83"/>
      <c r="CDY55" s="83"/>
      <c r="CDZ55" s="83"/>
      <c r="CEA55" s="83"/>
      <c r="CEB55" s="83"/>
      <c r="CEC55" s="83"/>
      <c r="CED55" s="83"/>
      <c r="CEE55" s="83"/>
      <c r="CEF55" s="83"/>
      <c r="CEG55" s="83"/>
      <c r="CEH55" s="83"/>
      <c r="CEI55" s="83"/>
      <c r="CEJ55" s="83"/>
      <c r="CEK55" s="83"/>
      <c r="CEL55" s="83"/>
      <c r="CEM55" s="83"/>
      <c r="CEN55" s="83"/>
      <c r="CEO55" s="83"/>
      <c r="CEP55" s="83"/>
      <c r="CEQ55" s="83"/>
      <c r="CER55" s="83"/>
      <c r="CES55" s="83"/>
      <c r="CET55" s="83"/>
      <c r="CEU55" s="83"/>
      <c r="CEV55" s="83"/>
      <c r="CEW55" s="83"/>
      <c r="CEX55" s="83"/>
      <c r="CEY55" s="83"/>
      <c r="CEZ55" s="83"/>
      <c r="CFA55" s="83"/>
      <c r="CFB55" s="83"/>
      <c r="CFC55" s="83"/>
      <c r="CFD55" s="83"/>
      <c r="CFE55" s="83"/>
      <c r="CFF55" s="83"/>
      <c r="CFG55" s="83"/>
      <c r="CFH55" s="83"/>
      <c r="CFI55" s="83"/>
      <c r="CFJ55" s="83"/>
      <c r="CFK55" s="83"/>
      <c r="CFL55" s="83"/>
      <c r="CFM55" s="83"/>
      <c r="CFN55" s="83"/>
      <c r="CFO55" s="83"/>
      <c r="CFP55" s="83"/>
      <c r="CFQ55" s="83"/>
      <c r="CFR55" s="83"/>
      <c r="CFS55" s="83"/>
      <c r="CFT55" s="83"/>
      <c r="CFU55" s="83"/>
      <c r="CFV55" s="83"/>
      <c r="CFW55" s="83"/>
      <c r="CFX55" s="83"/>
      <c r="CFY55" s="83"/>
      <c r="CFZ55" s="83"/>
      <c r="CGA55" s="83"/>
      <c r="CGB55" s="83"/>
      <c r="CGC55" s="83"/>
      <c r="CGD55" s="83"/>
      <c r="CGE55" s="83"/>
      <c r="CGF55" s="83"/>
      <c r="CGG55" s="83"/>
      <c r="CGH55" s="83"/>
      <c r="CGI55" s="83"/>
      <c r="CGJ55" s="83"/>
      <c r="CGK55" s="83"/>
      <c r="CGL55" s="83"/>
      <c r="CGM55" s="83"/>
      <c r="CGN55" s="83"/>
      <c r="CGO55" s="83"/>
      <c r="CGP55" s="83"/>
      <c r="CGQ55" s="83"/>
      <c r="CGR55" s="83"/>
      <c r="CGS55" s="83"/>
      <c r="CGT55" s="83"/>
      <c r="CGU55" s="83"/>
      <c r="CGV55" s="83"/>
      <c r="CGW55" s="83"/>
      <c r="CGX55" s="83"/>
      <c r="CGY55" s="83"/>
      <c r="CGZ55" s="83"/>
      <c r="CHA55" s="83"/>
      <c r="CHB55" s="83"/>
      <c r="CHC55" s="83"/>
      <c r="CHD55" s="83"/>
      <c r="CHE55" s="83"/>
      <c r="CHF55" s="83"/>
      <c r="CHG55" s="83"/>
      <c r="CHH55" s="83"/>
      <c r="CHI55" s="83"/>
      <c r="CHJ55" s="83"/>
      <c r="CHK55" s="83"/>
      <c r="CHL55" s="83"/>
      <c r="CHM55" s="83"/>
      <c r="CHN55" s="83"/>
      <c r="CHO55" s="83"/>
      <c r="CHP55" s="83"/>
      <c r="CHQ55" s="83"/>
      <c r="CHR55" s="83"/>
      <c r="CHS55" s="83"/>
      <c r="CHT55" s="83"/>
      <c r="CHU55" s="83"/>
      <c r="CHV55" s="83"/>
      <c r="CHW55" s="83"/>
      <c r="CHX55" s="83"/>
      <c r="CHY55" s="83"/>
      <c r="CHZ55" s="83"/>
      <c r="CIA55" s="83"/>
      <c r="CIB55" s="83"/>
      <c r="CIC55" s="83"/>
      <c r="CID55" s="83"/>
      <c r="CIE55" s="83"/>
      <c r="CIF55" s="83"/>
      <c r="CIG55" s="83"/>
      <c r="CIH55" s="83"/>
      <c r="CII55" s="83"/>
      <c r="CIJ55" s="83"/>
      <c r="CIK55" s="83"/>
      <c r="CIL55" s="83"/>
      <c r="CIM55" s="83"/>
      <c r="CIN55" s="83"/>
      <c r="CIO55" s="83"/>
      <c r="CIP55" s="83"/>
      <c r="CIQ55" s="83"/>
      <c r="CIR55" s="83"/>
      <c r="CIS55" s="83"/>
      <c r="CIT55" s="83"/>
      <c r="CIU55" s="83"/>
      <c r="CIV55" s="83"/>
      <c r="CIW55" s="83"/>
      <c r="CIX55" s="83"/>
      <c r="CIY55" s="83"/>
      <c r="CIZ55" s="83"/>
      <c r="CJA55" s="83"/>
      <c r="CJB55" s="83"/>
      <c r="CJC55" s="83"/>
      <c r="CJD55" s="83"/>
      <c r="CJE55" s="83"/>
      <c r="CJF55" s="83"/>
      <c r="CJG55" s="83"/>
      <c r="CJH55" s="83"/>
      <c r="CJI55" s="83"/>
      <c r="CJJ55" s="83"/>
      <c r="CJK55" s="83"/>
      <c r="CJL55" s="83"/>
      <c r="CJM55" s="83"/>
      <c r="CJN55" s="83"/>
      <c r="CJO55" s="83"/>
      <c r="CJP55" s="83"/>
      <c r="CJQ55" s="83"/>
      <c r="CJR55" s="83"/>
      <c r="CJS55" s="83"/>
      <c r="CJT55" s="83"/>
      <c r="CJU55" s="83"/>
      <c r="CJV55" s="83"/>
      <c r="CJW55" s="83"/>
      <c r="CJX55" s="83"/>
      <c r="CJY55" s="83"/>
      <c r="CJZ55" s="83"/>
      <c r="CKA55" s="83"/>
      <c r="CKB55" s="83"/>
      <c r="CKC55" s="83"/>
      <c r="CKD55" s="83"/>
      <c r="CKE55" s="83"/>
      <c r="CKF55" s="83"/>
      <c r="CKG55" s="83"/>
      <c r="CKH55" s="83"/>
      <c r="CKI55" s="83"/>
      <c r="CKJ55" s="83"/>
      <c r="CKK55" s="83"/>
      <c r="CKL55" s="83"/>
      <c r="CKM55" s="83"/>
      <c r="CKN55" s="83"/>
      <c r="CKO55" s="83"/>
      <c r="CKP55" s="83"/>
      <c r="CKQ55" s="83"/>
      <c r="CKR55" s="83"/>
      <c r="CKS55" s="83"/>
      <c r="CKT55" s="83"/>
      <c r="CKU55" s="83"/>
      <c r="CKV55" s="83"/>
      <c r="CKW55" s="83"/>
      <c r="CKX55" s="83"/>
      <c r="CKY55" s="83"/>
      <c r="CKZ55" s="83"/>
      <c r="CLA55" s="83"/>
      <c r="CLB55" s="83"/>
      <c r="CLC55" s="83"/>
      <c r="CLD55" s="83"/>
      <c r="CLE55" s="83"/>
      <c r="CLF55" s="83"/>
      <c r="CLG55" s="83"/>
      <c r="CLH55" s="83"/>
      <c r="CLI55" s="83"/>
      <c r="CLJ55" s="83"/>
      <c r="CLK55" s="83"/>
      <c r="CLL55" s="83"/>
      <c r="CLM55" s="83"/>
      <c r="CLN55" s="83"/>
      <c r="CLO55" s="83"/>
      <c r="CLP55" s="83"/>
      <c r="CLQ55" s="83"/>
      <c r="CLR55" s="83"/>
      <c r="CLS55" s="83"/>
      <c r="CLT55" s="83"/>
      <c r="CLU55" s="83"/>
      <c r="CLV55" s="83"/>
      <c r="CLW55" s="83"/>
      <c r="CLX55" s="83"/>
      <c r="CLY55" s="83"/>
      <c r="CLZ55" s="83"/>
      <c r="CMA55" s="83"/>
      <c r="CMB55" s="83"/>
      <c r="CMC55" s="83"/>
      <c r="CMD55" s="83"/>
      <c r="CME55" s="83"/>
      <c r="CMF55" s="83"/>
      <c r="CMG55" s="83"/>
      <c r="CMH55" s="83"/>
      <c r="CMI55" s="83"/>
      <c r="CMJ55" s="83"/>
      <c r="CMK55" s="83"/>
      <c r="CML55" s="83"/>
      <c r="CMM55" s="83"/>
      <c r="CMN55" s="83"/>
      <c r="CMO55" s="83"/>
      <c r="CMP55" s="83"/>
      <c r="CMQ55" s="83"/>
      <c r="CMR55" s="83"/>
      <c r="CMS55" s="83"/>
      <c r="CMT55" s="83"/>
      <c r="CMU55" s="83"/>
      <c r="CMV55" s="83"/>
      <c r="CMW55" s="83"/>
      <c r="CMX55" s="83"/>
      <c r="CMY55" s="83"/>
      <c r="CMZ55" s="83"/>
      <c r="CNA55" s="83"/>
      <c r="CNB55" s="83"/>
      <c r="CNC55" s="83"/>
      <c r="CND55" s="83"/>
      <c r="CNE55" s="83"/>
      <c r="CNF55" s="83"/>
      <c r="CNG55" s="83"/>
      <c r="CNH55" s="83"/>
      <c r="CNI55" s="83"/>
      <c r="CNJ55" s="83"/>
      <c r="CNK55" s="83"/>
      <c r="CNL55" s="83"/>
      <c r="CNM55" s="83"/>
      <c r="CNN55" s="83"/>
      <c r="CNO55" s="83"/>
      <c r="CNP55" s="83"/>
      <c r="CNQ55" s="83"/>
      <c r="CNR55" s="83"/>
      <c r="CNS55" s="83"/>
      <c r="CNT55" s="83"/>
      <c r="CNU55" s="83"/>
      <c r="CNV55" s="83"/>
      <c r="CNW55" s="83"/>
      <c r="CNX55" s="83"/>
      <c r="CNY55" s="83"/>
      <c r="CNZ55" s="83"/>
      <c r="COA55" s="83"/>
      <c r="COB55" s="83"/>
      <c r="COC55" s="83"/>
      <c r="COD55" s="83"/>
      <c r="COE55" s="83"/>
      <c r="COF55" s="83"/>
      <c r="COG55" s="83"/>
      <c r="COH55" s="83"/>
      <c r="COI55" s="83"/>
      <c r="COJ55" s="83"/>
      <c r="COK55" s="83"/>
      <c r="COL55" s="83"/>
      <c r="COM55" s="83"/>
      <c r="CON55" s="83"/>
      <c r="COO55" s="83"/>
      <c r="COP55" s="83"/>
      <c r="COQ55" s="83"/>
      <c r="COR55" s="83"/>
      <c r="COS55" s="83"/>
      <c r="COT55" s="83"/>
      <c r="COU55" s="83"/>
      <c r="COV55" s="83"/>
      <c r="COW55" s="83"/>
      <c r="COX55" s="83"/>
      <c r="COY55" s="83"/>
      <c r="COZ55" s="83"/>
      <c r="CPA55" s="83"/>
      <c r="CPB55" s="83"/>
      <c r="CPC55" s="83"/>
      <c r="CPD55" s="83"/>
      <c r="CPE55" s="83"/>
      <c r="CPF55" s="83"/>
      <c r="CPG55" s="83"/>
      <c r="CPH55" s="83"/>
      <c r="CPI55" s="83"/>
      <c r="CPJ55" s="83"/>
      <c r="CPK55" s="83"/>
      <c r="CPL55" s="83"/>
      <c r="CPM55" s="83"/>
      <c r="CPN55" s="83"/>
      <c r="CPO55" s="83"/>
      <c r="CPP55" s="83"/>
      <c r="CPQ55" s="83"/>
      <c r="CPR55" s="83"/>
      <c r="CPS55" s="83"/>
      <c r="CPT55" s="83"/>
      <c r="CPU55" s="83"/>
      <c r="CPV55" s="83"/>
      <c r="CPW55" s="83"/>
      <c r="CPX55" s="83"/>
      <c r="CPY55" s="83"/>
      <c r="CPZ55" s="83"/>
      <c r="CQA55" s="83"/>
      <c r="CQB55" s="83"/>
      <c r="CQC55" s="83"/>
      <c r="CQD55" s="83"/>
      <c r="CQE55" s="83"/>
      <c r="CQF55" s="83"/>
      <c r="CQG55" s="83"/>
      <c r="CQH55" s="83"/>
      <c r="CQI55" s="83"/>
      <c r="CQJ55" s="83"/>
      <c r="CQK55" s="83"/>
      <c r="CQL55" s="83"/>
      <c r="CQM55" s="83"/>
      <c r="CQN55" s="83"/>
      <c r="CQO55" s="83"/>
      <c r="CQP55" s="83"/>
      <c r="CQQ55" s="83"/>
      <c r="CQR55" s="83"/>
      <c r="CQS55" s="83"/>
      <c r="CQT55" s="83"/>
      <c r="CQU55" s="83"/>
      <c r="CQV55" s="83"/>
      <c r="CQW55" s="83"/>
      <c r="CQX55" s="83"/>
      <c r="CQY55" s="83"/>
      <c r="CQZ55" s="83"/>
      <c r="CRA55" s="83"/>
      <c r="CRB55" s="83"/>
      <c r="CRC55" s="83"/>
      <c r="CRD55" s="83"/>
      <c r="CRE55" s="83"/>
      <c r="CRF55" s="83"/>
      <c r="CRG55" s="83"/>
      <c r="CRH55" s="83"/>
      <c r="CRI55" s="83"/>
      <c r="CRJ55" s="83"/>
      <c r="CRK55" s="83"/>
      <c r="CRL55" s="83"/>
      <c r="CRM55" s="83"/>
      <c r="CRN55" s="83"/>
      <c r="CRO55" s="83"/>
      <c r="CRP55" s="83"/>
      <c r="CRQ55" s="83"/>
      <c r="CRR55" s="83"/>
      <c r="CRS55" s="83"/>
      <c r="CRT55" s="83"/>
      <c r="CRU55" s="83"/>
      <c r="CRV55" s="83"/>
      <c r="CRW55" s="83"/>
      <c r="CRX55" s="83"/>
      <c r="CRY55" s="83"/>
      <c r="CRZ55" s="83"/>
      <c r="CSA55" s="83"/>
      <c r="CSB55" s="83"/>
      <c r="CSC55" s="83"/>
      <c r="CSD55" s="83"/>
      <c r="CSE55" s="83"/>
      <c r="CSF55" s="83"/>
      <c r="CSG55" s="83"/>
      <c r="CSH55" s="83"/>
      <c r="CSI55" s="83"/>
      <c r="CSJ55" s="83"/>
      <c r="CSK55" s="83"/>
      <c r="CSL55" s="83"/>
      <c r="CSM55" s="83"/>
      <c r="CSN55" s="83"/>
      <c r="CSO55" s="83"/>
      <c r="CSP55" s="83"/>
      <c r="CSQ55" s="83"/>
      <c r="CSR55" s="83"/>
      <c r="CSS55" s="83"/>
      <c r="CST55" s="83"/>
      <c r="CSU55" s="83"/>
      <c r="CSV55" s="83"/>
      <c r="CSW55" s="83"/>
      <c r="CSX55" s="83"/>
      <c r="CSY55" s="83"/>
      <c r="CSZ55" s="83"/>
      <c r="CTA55" s="83"/>
      <c r="CTB55" s="83"/>
      <c r="CTC55" s="83"/>
      <c r="CTD55" s="83"/>
      <c r="CTE55" s="83"/>
      <c r="CTF55" s="83"/>
      <c r="CTG55" s="83"/>
      <c r="CTH55" s="83"/>
      <c r="CTI55" s="83"/>
      <c r="CTJ55" s="83"/>
      <c r="CTK55" s="83"/>
      <c r="CTL55" s="83"/>
      <c r="CTM55" s="83"/>
      <c r="CTN55" s="83"/>
      <c r="CTO55" s="83"/>
      <c r="CTP55" s="83"/>
      <c r="CTQ55" s="83"/>
      <c r="CTR55" s="83"/>
      <c r="CTS55" s="83"/>
      <c r="CTT55" s="83"/>
      <c r="CTU55" s="83"/>
      <c r="CTV55" s="83"/>
      <c r="CTW55" s="83"/>
      <c r="CTX55" s="83"/>
      <c r="CTY55" s="83"/>
      <c r="CTZ55" s="83"/>
      <c r="CUA55" s="83"/>
      <c r="CUB55" s="83"/>
      <c r="CUC55" s="83"/>
      <c r="CUD55" s="83"/>
      <c r="CUE55" s="83"/>
      <c r="CUF55" s="83"/>
      <c r="CUG55" s="83"/>
      <c r="CUH55" s="83"/>
      <c r="CUI55" s="83"/>
      <c r="CUJ55" s="83"/>
      <c r="CUK55" s="83"/>
      <c r="CUL55" s="83"/>
      <c r="CUM55" s="83"/>
      <c r="CUN55" s="83"/>
      <c r="CUO55" s="83"/>
      <c r="CUP55" s="83"/>
      <c r="CUQ55" s="83"/>
      <c r="CUR55" s="83"/>
      <c r="CUS55" s="83"/>
      <c r="CUT55" s="83"/>
      <c r="CUU55" s="83"/>
      <c r="CUV55" s="83"/>
      <c r="CUW55" s="83"/>
      <c r="CUX55" s="83"/>
      <c r="CUY55" s="83"/>
      <c r="CUZ55" s="83"/>
      <c r="CVA55" s="83"/>
      <c r="CVB55" s="83"/>
      <c r="CVC55" s="83"/>
      <c r="CVD55" s="83"/>
      <c r="CVE55" s="83"/>
      <c r="CVF55" s="83"/>
      <c r="CVG55" s="83"/>
      <c r="CVH55" s="83"/>
      <c r="CVI55" s="83"/>
      <c r="CVJ55" s="83"/>
      <c r="CVK55" s="83"/>
      <c r="CVL55" s="83"/>
      <c r="CVM55" s="83"/>
      <c r="CVN55" s="83"/>
      <c r="CVO55" s="83"/>
      <c r="CVP55" s="83"/>
      <c r="CVQ55" s="83"/>
      <c r="CVR55" s="83"/>
      <c r="CVS55" s="83"/>
      <c r="CVT55" s="83"/>
      <c r="CVU55" s="83"/>
      <c r="CVV55" s="83"/>
      <c r="CVW55" s="83"/>
      <c r="CVX55" s="83"/>
      <c r="CVY55" s="83"/>
      <c r="CVZ55" s="83"/>
      <c r="CWA55" s="83"/>
      <c r="CWB55" s="83"/>
      <c r="CWC55" s="83"/>
      <c r="CWD55" s="83"/>
      <c r="CWE55" s="83"/>
      <c r="CWF55" s="83"/>
      <c r="CWG55" s="83"/>
      <c r="CWH55" s="83"/>
      <c r="CWI55" s="83"/>
      <c r="CWJ55" s="83"/>
      <c r="CWK55" s="83"/>
      <c r="CWL55" s="83"/>
      <c r="CWM55" s="83"/>
      <c r="CWN55" s="83"/>
      <c r="CWO55" s="83"/>
      <c r="CWP55" s="83"/>
      <c r="CWQ55" s="83"/>
      <c r="CWR55" s="83"/>
      <c r="CWS55" s="83"/>
      <c r="CWT55" s="83"/>
      <c r="CWU55" s="83"/>
      <c r="CWV55" s="83"/>
      <c r="CWW55" s="83"/>
      <c r="CWX55" s="83"/>
      <c r="CWY55" s="83"/>
      <c r="CWZ55" s="83"/>
      <c r="CXA55" s="83"/>
      <c r="CXB55" s="83"/>
      <c r="CXC55" s="83"/>
      <c r="CXD55" s="83"/>
      <c r="CXE55" s="83"/>
      <c r="CXF55" s="83"/>
      <c r="CXG55" s="83"/>
      <c r="CXH55" s="83"/>
      <c r="CXI55" s="83"/>
      <c r="CXJ55" s="83"/>
      <c r="CXK55" s="83"/>
      <c r="CXL55" s="83"/>
      <c r="CXM55" s="83"/>
      <c r="CXN55" s="83"/>
      <c r="CXO55" s="83"/>
      <c r="CXP55" s="83"/>
      <c r="CXQ55" s="83"/>
      <c r="CXR55" s="83"/>
      <c r="CXS55" s="83"/>
      <c r="CXT55" s="83"/>
      <c r="CXU55" s="83"/>
      <c r="CXV55" s="83"/>
      <c r="CXW55" s="83"/>
      <c r="CXX55" s="83"/>
      <c r="CXY55" s="83"/>
      <c r="CXZ55" s="83"/>
      <c r="CYA55" s="83"/>
      <c r="CYB55" s="83"/>
      <c r="CYC55" s="83"/>
      <c r="CYD55" s="83"/>
      <c r="CYE55" s="83"/>
      <c r="CYF55" s="83"/>
      <c r="CYG55" s="83"/>
      <c r="CYH55" s="83"/>
      <c r="CYI55" s="83"/>
      <c r="CYJ55" s="83"/>
      <c r="CYK55" s="83"/>
      <c r="CYL55" s="83"/>
      <c r="CYM55" s="83"/>
      <c r="CYN55" s="83"/>
      <c r="CYO55" s="83"/>
      <c r="CYP55" s="83"/>
      <c r="CYQ55" s="83"/>
      <c r="CYR55" s="83"/>
      <c r="CYS55" s="83"/>
      <c r="CYT55" s="83"/>
      <c r="CYU55" s="83"/>
      <c r="CYV55" s="83"/>
      <c r="CYW55" s="83"/>
      <c r="CYX55" s="83"/>
      <c r="CYY55" s="83"/>
      <c r="CYZ55" s="83"/>
      <c r="CZA55" s="83"/>
      <c r="CZB55" s="83"/>
      <c r="CZC55" s="83"/>
      <c r="CZD55" s="83"/>
      <c r="CZE55" s="83"/>
      <c r="CZF55" s="83"/>
      <c r="CZG55" s="83"/>
      <c r="CZH55" s="83"/>
      <c r="CZI55" s="83"/>
      <c r="CZJ55" s="83"/>
      <c r="CZK55" s="83"/>
      <c r="CZL55" s="83"/>
      <c r="CZM55" s="83"/>
      <c r="CZN55" s="83"/>
      <c r="CZO55" s="83"/>
      <c r="CZP55" s="83"/>
      <c r="CZQ55" s="83"/>
      <c r="CZR55" s="83"/>
      <c r="CZS55" s="83"/>
      <c r="CZT55" s="83"/>
      <c r="CZU55" s="83"/>
      <c r="CZV55" s="83"/>
      <c r="CZW55" s="83"/>
      <c r="CZX55" s="83"/>
      <c r="CZY55" s="83"/>
      <c r="CZZ55" s="83"/>
      <c r="DAA55" s="83"/>
      <c r="DAB55" s="83"/>
      <c r="DAC55" s="83"/>
      <c r="DAD55" s="83"/>
      <c r="DAE55" s="83"/>
      <c r="DAF55" s="83"/>
      <c r="DAG55" s="83"/>
      <c r="DAH55" s="83"/>
      <c r="DAI55" s="83"/>
      <c r="DAJ55" s="83"/>
      <c r="DAK55" s="83"/>
      <c r="DAL55" s="83"/>
      <c r="DAM55" s="83"/>
      <c r="DAN55" s="83"/>
      <c r="DAO55" s="83"/>
      <c r="DAP55" s="83"/>
      <c r="DAQ55" s="83"/>
      <c r="DAR55" s="83"/>
      <c r="DAS55" s="83"/>
      <c r="DAT55" s="83"/>
      <c r="DAU55" s="83"/>
      <c r="DAV55" s="83"/>
      <c r="DAW55" s="83"/>
      <c r="DAX55" s="83"/>
      <c r="DAY55" s="83"/>
      <c r="DAZ55" s="83"/>
      <c r="DBA55" s="83"/>
      <c r="DBB55" s="83"/>
      <c r="DBC55" s="83"/>
      <c r="DBD55" s="83"/>
      <c r="DBE55" s="83"/>
      <c r="DBF55" s="83"/>
      <c r="DBG55" s="83"/>
      <c r="DBH55" s="83"/>
      <c r="DBI55" s="83"/>
      <c r="DBJ55" s="83"/>
      <c r="DBK55" s="83"/>
      <c r="DBL55" s="83"/>
      <c r="DBM55" s="83"/>
      <c r="DBN55" s="83"/>
      <c r="DBO55" s="83"/>
      <c r="DBP55" s="83"/>
      <c r="DBQ55" s="83"/>
      <c r="DBR55" s="83"/>
      <c r="DBS55" s="83"/>
      <c r="DBT55" s="83"/>
      <c r="DBU55" s="83"/>
      <c r="DBV55" s="83"/>
      <c r="DBW55" s="83"/>
      <c r="DBX55" s="83"/>
      <c r="DBY55" s="83"/>
      <c r="DBZ55" s="83"/>
      <c r="DCA55" s="83"/>
      <c r="DCB55" s="83"/>
      <c r="DCC55" s="83"/>
      <c r="DCD55" s="83"/>
      <c r="DCE55" s="83"/>
      <c r="DCF55" s="83"/>
      <c r="DCG55" s="83"/>
      <c r="DCH55" s="83"/>
      <c r="DCI55" s="83"/>
      <c r="DCJ55" s="83"/>
      <c r="DCK55" s="83"/>
      <c r="DCL55" s="83"/>
      <c r="DCM55" s="83"/>
      <c r="DCN55" s="83"/>
      <c r="DCO55" s="83"/>
      <c r="DCP55" s="83"/>
      <c r="DCQ55" s="83"/>
      <c r="DCR55" s="83"/>
      <c r="DCS55" s="83"/>
      <c r="DCT55" s="83"/>
      <c r="DCU55" s="83"/>
      <c r="DCV55" s="83"/>
      <c r="DCW55" s="83"/>
      <c r="DCX55" s="83"/>
      <c r="DCY55" s="83"/>
      <c r="DCZ55" s="83"/>
      <c r="DDA55" s="83"/>
      <c r="DDB55" s="83"/>
      <c r="DDC55" s="83"/>
      <c r="DDD55" s="83"/>
      <c r="DDE55" s="83"/>
      <c r="DDF55" s="83"/>
      <c r="DDG55" s="83"/>
      <c r="DDH55" s="83"/>
      <c r="DDI55" s="83"/>
      <c r="DDJ55" s="83"/>
      <c r="DDK55" s="83"/>
      <c r="DDL55" s="83"/>
      <c r="DDM55" s="83"/>
      <c r="DDN55" s="83"/>
      <c r="DDO55" s="83"/>
      <c r="DDP55" s="83"/>
      <c r="DDQ55" s="83"/>
      <c r="DDR55" s="83"/>
      <c r="DDS55" s="83"/>
      <c r="DDT55" s="83"/>
      <c r="DDU55" s="83"/>
      <c r="DDV55" s="83"/>
      <c r="DDW55" s="83"/>
      <c r="DDX55" s="83"/>
      <c r="DDY55" s="83"/>
      <c r="DDZ55" s="83"/>
      <c r="DEA55" s="83"/>
      <c r="DEB55" s="83"/>
      <c r="DEC55" s="83"/>
      <c r="DED55" s="83"/>
      <c r="DEE55" s="83"/>
      <c r="DEF55" s="83"/>
      <c r="DEG55" s="83"/>
      <c r="DEH55" s="83"/>
      <c r="DEI55" s="83"/>
      <c r="DEJ55" s="83"/>
      <c r="DEK55" s="83"/>
      <c r="DEL55" s="83"/>
      <c r="DEM55" s="83"/>
      <c r="DEN55" s="83"/>
      <c r="DEO55" s="83"/>
      <c r="DEP55" s="83"/>
      <c r="DEQ55" s="83"/>
      <c r="DER55" s="83"/>
      <c r="DES55" s="83"/>
      <c r="DET55" s="83"/>
      <c r="DEU55" s="83"/>
      <c r="DEV55" s="83"/>
      <c r="DEW55" s="83"/>
      <c r="DEX55" s="83"/>
      <c r="DEY55" s="83"/>
      <c r="DEZ55" s="83"/>
      <c r="DFA55" s="83"/>
      <c r="DFB55" s="83"/>
      <c r="DFC55" s="83"/>
      <c r="DFD55" s="83"/>
      <c r="DFE55" s="83"/>
      <c r="DFF55" s="83"/>
      <c r="DFG55" s="83"/>
      <c r="DFH55" s="83"/>
      <c r="DFI55" s="83"/>
      <c r="DFJ55" s="83"/>
      <c r="DFK55" s="83"/>
      <c r="DFL55" s="83"/>
      <c r="DFM55" s="83"/>
      <c r="DFN55" s="83"/>
      <c r="DFO55" s="83"/>
      <c r="DFP55" s="83"/>
      <c r="DFQ55" s="83"/>
      <c r="DFR55" s="83"/>
      <c r="DFS55" s="83"/>
      <c r="DFT55" s="83"/>
      <c r="DFU55" s="83"/>
      <c r="DFV55" s="83"/>
      <c r="DFW55" s="83"/>
      <c r="DFX55" s="83"/>
      <c r="DFY55" s="83"/>
      <c r="DFZ55" s="83"/>
      <c r="DGA55" s="83"/>
      <c r="DGB55" s="83"/>
      <c r="DGC55" s="83"/>
      <c r="DGD55" s="83"/>
      <c r="DGE55" s="83"/>
      <c r="DGF55" s="83"/>
      <c r="DGG55" s="83"/>
      <c r="DGH55" s="83"/>
      <c r="DGI55" s="83"/>
      <c r="DGJ55" s="83"/>
      <c r="DGK55" s="83"/>
      <c r="DGL55" s="83"/>
      <c r="DGM55" s="83"/>
      <c r="DGN55" s="83"/>
      <c r="DGO55" s="83"/>
      <c r="DGP55" s="83"/>
      <c r="DGQ55" s="83"/>
      <c r="DGR55" s="83"/>
      <c r="DGS55" s="83"/>
      <c r="DGT55" s="83"/>
      <c r="DGU55" s="83"/>
      <c r="DGV55" s="83"/>
      <c r="DGW55" s="83"/>
      <c r="DGX55" s="83"/>
      <c r="DGY55" s="83"/>
      <c r="DGZ55" s="83"/>
      <c r="DHA55" s="83"/>
      <c r="DHB55" s="83"/>
      <c r="DHC55" s="83"/>
      <c r="DHD55" s="83"/>
      <c r="DHE55" s="83"/>
      <c r="DHF55" s="83"/>
      <c r="DHG55" s="83"/>
      <c r="DHH55" s="83"/>
      <c r="DHI55" s="83"/>
      <c r="DHJ55" s="83"/>
      <c r="DHK55" s="83"/>
      <c r="DHL55" s="83"/>
      <c r="DHM55" s="83"/>
      <c r="DHN55" s="83"/>
      <c r="DHO55" s="83"/>
      <c r="DHP55" s="83"/>
      <c r="DHQ55" s="83"/>
      <c r="DHR55" s="83"/>
      <c r="DHS55" s="83"/>
      <c r="DHT55" s="83"/>
      <c r="DHU55" s="83"/>
      <c r="DHV55" s="83"/>
      <c r="DHW55" s="83"/>
      <c r="DHX55" s="83"/>
      <c r="DHY55" s="83"/>
      <c r="DHZ55" s="83"/>
      <c r="DIA55" s="83"/>
      <c r="DIB55" s="83"/>
      <c r="DIC55" s="83"/>
      <c r="DID55" s="83"/>
      <c r="DIE55" s="83"/>
      <c r="DIF55" s="83"/>
      <c r="DIG55" s="83"/>
      <c r="DIH55" s="83"/>
      <c r="DII55" s="83"/>
      <c r="DIJ55" s="83"/>
      <c r="DIK55" s="83"/>
      <c r="DIL55" s="83"/>
      <c r="DIM55" s="83"/>
      <c r="DIN55" s="83"/>
      <c r="DIO55" s="83"/>
      <c r="DIP55" s="83"/>
      <c r="DIQ55" s="83"/>
      <c r="DIR55" s="83"/>
      <c r="DIS55" s="83"/>
      <c r="DIT55" s="83"/>
      <c r="DIU55" s="83"/>
      <c r="DIV55" s="83"/>
      <c r="DIW55" s="83"/>
      <c r="DIX55" s="83"/>
      <c r="DIY55" s="83"/>
      <c r="DIZ55" s="83"/>
      <c r="DJA55" s="83"/>
      <c r="DJB55" s="83"/>
      <c r="DJC55" s="83"/>
      <c r="DJD55" s="83"/>
      <c r="DJE55" s="83"/>
      <c r="DJF55" s="83"/>
      <c r="DJG55" s="83"/>
      <c r="DJH55" s="83"/>
      <c r="DJI55" s="83"/>
      <c r="DJJ55" s="83"/>
      <c r="DJK55" s="83"/>
      <c r="DJL55" s="83"/>
      <c r="DJM55" s="83"/>
      <c r="DJN55" s="83"/>
      <c r="DJO55" s="83"/>
      <c r="DJP55" s="83"/>
      <c r="DJQ55" s="83"/>
      <c r="DJR55" s="83"/>
      <c r="DJS55" s="83"/>
      <c r="DJT55" s="83"/>
      <c r="DJU55" s="83"/>
      <c r="DJV55" s="83"/>
      <c r="DJW55" s="83"/>
      <c r="DJX55" s="83"/>
      <c r="DJY55" s="83"/>
      <c r="DJZ55" s="83"/>
      <c r="DKA55" s="83"/>
      <c r="DKB55" s="83"/>
      <c r="DKC55" s="83"/>
      <c r="DKD55" s="83"/>
      <c r="DKE55" s="83"/>
      <c r="DKF55" s="83"/>
      <c r="DKG55" s="83"/>
      <c r="DKH55" s="83"/>
      <c r="DKI55" s="83"/>
      <c r="DKJ55" s="83"/>
      <c r="DKK55" s="83"/>
      <c r="DKL55" s="83"/>
      <c r="DKM55" s="83"/>
      <c r="DKN55" s="83"/>
      <c r="DKO55" s="83"/>
      <c r="DKP55" s="83"/>
      <c r="DKQ55" s="83"/>
      <c r="DKR55" s="83"/>
      <c r="DKS55" s="83"/>
      <c r="DKT55" s="83"/>
      <c r="DKU55" s="83"/>
      <c r="DKV55" s="83"/>
      <c r="DKW55" s="83"/>
      <c r="DKX55" s="83"/>
      <c r="DKY55" s="83"/>
      <c r="DKZ55" s="83"/>
      <c r="DLA55" s="83"/>
      <c r="DLB55" s="83"/>
      <c r="DLC55" s="83"/>
      <c r="DLD55" s="83"/>
      <c r="DLE55" s="83"/>
      <c r="DLF55" s="83"/>
      <c r="DLG55" s="83"/>
      <c r="DLH55" s="83"/>
      <c r="DLI55" s="83"/>
      <c r="DLJ55" s="83"/>
      <c r="DLK55" s="83"/>
      <c r="DLL55" s="83"/>
      <c r="DLM55" s="83"/>
      <c r="DLN55" s="83"/>
      <c r="DLO55" s="83"/>
      <c r="DLP55" s="83"/>
      <c r="DLQ55" s="83"/>
      <c r="DLR55" s="83"/>
      <c r="DLS55" s="83"/>
      <c r="DLT55" s="83"/>
      <c r="DLU55" s="83"/>
      <c r="DLV55" s="83"/>
      <c r="DLW55" s="83"/>
      <c r="DLX55" s="83"/>
      <c r="DLY55" s="83"/>
      <c r="DLZ55" s="83"/>
      <c r="DMA55" s="83"/>
      <c r="DMB55" s="83"/>
      <c r="DMC55" s="83"/>
      <c r="DMD55" s="83"/>
      <c r="DME55" s="83"/>
      <c r="DMF55" s="83"/>
      <c r="DMG55" s="83"/>
      <c r="DMH55" s="83"/>
      <c r="DMI55" s="83"/>
      <c r="DMJ55" s="83"/>
      <c r="DMK55" s="83"/>
      <c r="DML55" s="83"/>
      <c r="DMM55" s="83"/>
      <c r="DMN55" s="83"/>
      <c r="DMO55" s="83"/>
      <c r="DMP55" s="83"/>
      <c r="DMQ55" s="83"/>
      <c r="DMR55" s="83"/>
      <c r="DMS55" s="83"/>
      <c r="DMT55" s="83"/>
      <c r="DMU55" s="83"/>
      <c r="DMV55" s="83"/>
      <c r="DMW55" s="83"/>
      <c r="DMX55" s="83"/>
      <c r="DMY55" s="83"/>
      <c r="DMZ55" s="83"/>
      <c r="DNA55" s="83"/>
      <c r="DNB55" s="83"/>
      <c r="DNC55" s="83"/>
      <c r="DND55" s="83"/>
      <c r="DNE55" s="83"/>
      <c r="DNF55" s="83"/>
      <c r="DNG55" s="83"/>
      <c r="DNH55" s="83"/>
      <c r="DNI55" s="83"/>
      <c r="DNJ55" s="83"/>
      <c r="DNK55" s="83"/>
      <c r="DNL55" s="83"/>
      <c r="DNM55" s="83"/>
      <c r="DNN55" s="83"/>
      <c r="DNO55" s="83"/>
      <c r="DNP55" s="83"/>
      <c r="DNQ55" s="83"/>
      <c r="DNR55" s="83"/>
      <c r="DNS55" s="83"/>
      <c r="DNT55" s="83"/>
      <c r="DNU55" s="83"/>
      <c r="DNV55" s="83"/>
      <c r="DNW55" s="83"/>
      <c r="DNX55" s="83"/>
      <c r="DNY55" s="83"/>
      <c r="DNZ55" s="83"/>
      <c r="DOA55" s="83"/>
      <c r="DOB55" s="83"/>
      <c r="DOC55" s="83"/>
      <c r="DOD55" s="83"/>
      <c r="DOE55" s="83"/>
      <c r="DOF55" s="83"/>
      <c r="DOG55" s="83"/>
      <c r="DOH55" s="83"/>
      <c r="DOI55" s="83"/>
      <c r="DOJ55" s="83"/>
      <c r="DOK55" s="83"/>
      <c r="DOL55" s="83"/>
      <c r="DOM55" s="83"/>
      <c r="DON55" s="83"/>
      <c r="DOO55" s="83"/>
      <c r="DOP55" s="83"/>
      <c r="DOQ55" s="83"/>
      <c r="DOR55" s="83"/>
      <c r="DOS55" s="83"/>
      <c r="DOT55" s="83"/>
      <c r="DOU55" s="83"/>
      <c r="DOV55" s="83"/>
      <c r="DOW55" s="83"/>
      <c r="DOX55" s="83"/>
      <c r="DOY55" s="83"/>
      <c r="DOZ55" s="83"/>
      <c r="DPA55" s="83"/>
      <c r="DPB55" s="83"/>
      <c r="DPC55" s="83"/>
      <c r="DPD55" s="83"/>
      <c r="DPE55" s="83"/>
      <c r="DPF55" s="83"/>
      <c r="DPG55" s="83"/>
      <c r="DPH55" s="83"/>
      <c r="DPI55" s="83"/>
      <c r="DPJ55" s="83"/>
      <c r="DPK55" s="83"/>
      <c r="DPL55" s="83"/>
      <c r="DPM55" s="83"/>
      <c r="DPN55" s="83"/>
      <c r="DPO55" s="83"/>
      <c r="DPP55" s="83"/>
      <c r="DPQ55" s="83"/>
      <c r="DPR55" s="83"/>
      <c r="DPS55" s="83"/>
      <c r="DPT55" s="83"/>
      <c r="DPU55" s="83"/>
      <c r="DPV55" s="83"/>
      <c r="DPW55" s="83"/>
      <c r="DPX55" s="83"/>
      <c r="DPY55" s="83"/>
      <c r="DPZ55" s="83"/>
      <c r="DQA55" s="83"/>
      <c r="DQB55" s="83"/>
      <c r="DQC55" s="83"/>
      <c r="DQD55" s="83"/>
      <c r="DQE55" s="83"/>
      <c r="DQF55" s="83"/>
      <c r="DQG55" s="83"/>
      <c r="DQH55" s="83"/>
      <c r="DQI55" s="83"/>
      <c r="DQJ55" s="83"/>
      <c r="DQK55" s="83"/>
      <c r="DQL55" s="83"/>
      <c r="DQM55" s="83"/>
      <c r="DQN55" s="83"/>
      <c r="DQO55" s="83"/>
      <c r="DQP55" s="83"/>
      <c r="DQQ55" s="83"/>
      <c r="DQR55" s="83"/>
      <c r="DQS55" s="83"/>
      <c r="DQT55" s="83"/>
      <c r="DQU55" s="83"/>
      <c r="DQV55" s="83"/>
      <c r="DQW55" s="83"/>
      <c r="DQX55" s="83"/>
      <c r="DQY55" s="83"/>
      <c r="DQZ55" s="83"/>
      <c r="DRA55" s="83"/>
      <c r="DRB55" s="83"/>
      <c r="DRC55" s="83"/>
      <c r="DRD55" s="83"/>
      <c r="DRE55" s="83"/>
      <c r="DRF55" s="83"/>
      <c r="DRG55" s="83"/>
      <c r="DRH55" s="83"/>
      <c r="DRI55" s="83"/>
      <c r="DRJ55" s="83"/>
      <c r="DRK55" s="83"/>
      <c r="DRL55" s="83"/>
      <c r="DRM55" s="83"/>
      <c r="DRN55" s="83"/>
      <c r="DRO55" s="83"/>
      <c r="DRP55" s="83"/>
      <c r="DRQ55" s="83"/>
      <c r="DRR55" s="83"/>
      <c r="DRS55" s="83"/>
      <c r="DRT55" s="83"/>
      <c r="DRU55" s="83"/>
      <c r="DRV55" s="83"/>
      <c r="DRW55" s="83"/>
      <c r="DRX55" s="83"/>
      <c r="DRY55" s="83"/>
      <c r="DRZ55" s="83"/>
      <c r="DSA55" s="83"/>
      <c r="DSB55" s="83"/>
      <c r="DSC55" s="83"/>
      <c r="DSD55" s="83"/>
      <c r="DSE55" s="83"/>
      <c r="DSF55" s="83"/>
      <c r="DSG55" s="83"/>
      <c r="DSH55" s="83"/>
      <c r="DSI55" s="83"/>
      <c r="DSJ55" s="83"/>
      <c r="DSK55" s="83"/>
      <c r="DSL55" s="83"/>
      <c r="DSM55" s="83"/>
      <c r="DSN55" s="83"/>
      <c r="DSO55" s="83"/>
      <c r="DSP55" s="83"/>
      <c r="DSQ55" s="83"/>
      <c r="DSR55" s="83"/>
      <c r="DSS55" s="83"/>
      <c r="DST55" s="83"/>
      <c r="DSU55" s="83"/>
      <c r="DSV55" s="83"/>
      <c r="DSW55" s="83"/>
      <c r="DSX55" s="83"/>
      <c r="DSY55" s="83"/>
      <c r="DSZ55" s="83"/>
      <c r="DTA55" s="83"/>
      <c r="DTB55" s="83"/>
      <c r="DTC55" s="83"/>
      <c r="DTD55" s="83"/>
      <c r="DTE55" s="83"/>
      <c r="DTF55" s="83"/>
      <c r="DTG55" s="83"/>
      <c r="DTH55" s="83"/>
      <c r="DTI55" s="83"/>
      <c r="DTJ55" s="83"/>
      <c r="DTK55" s="83"/>
      <c r="DTL55" s="83"/>
      <c r="DTM55" s="83"/>
      <c r="DTN55" s="83"/>
      <c r="DTO55" s="83"/>
      <c r="DTP55" s="83"/>
      <c r="DTQ55" s="83"/>
      <c r="DTR55" s="83"/>
      <c r="DTS55" s="83"/>
      <c r="DTT55" s="83"/>
      <c r="DTU55" s="83"/>
      <c r="DTV55" s="83"/>
      <c r="DTW55" s="83"/>
      <c r="DTX55" s="83"/>
      <c r="DTY55" s="83"/>
      <c r="DTZ55" s="83"/>
      <c r="DUA55" s="83"/>
      <c r="DUB55" s="83"/>
      <c r="DUC55" s="83"/>
      <c r="DUD55" s="83"/>
      <c r="DUE55" s="83"/>
      <c r="DUF55" s="83"/>
      <c r="DUG55" s="83"/>
      <c r="DUH55" s="83"/>
      <c r="DUI55" s="83"/>
      <c r="DUJ55" s="83"/>
      <c r="DUK55" s="83"/>
      <c r="DUL55" s="83"/>
      <c r="DUM55" s="83"/>
      <c r="DUN55" s="83"/>
      <c r="DUO55" s="83"/>
      <c r="DUP55" s="83"/>
      <c r="DUQ55" s="83"/>
      <c r="DUR55" s="83"/>
      <c r="DUS55" s="83"/>
      <c r="DUT55" s="83"/>
      <c r="DUU55" s="83"/>
      <c r="DUV55" s="83"/>
      <c r="DUW55" s="83"/>
      <c r="DUX55" s="83"/>
      <c r="DUY55" s="83"/>
      <c r="DUZ55" s="83"/>
      <c r="DVA55" s="83"/>
      <c r="DVB55" s="83"/>
      <c r="DVC55" s="83"/>
      <c r="DVD55" s="83"/>
      <c r="DVE55" s="83"/>
      <c r="DVF55" s="83"/>
      <c r="DVG55" s="83"/>
      <c r="DVH55" s="83"/>
      <c r="DVI55" s="83"/>
      <c r="DVJ55" s="83"/>
      <c r="DVK55" s="83"/>
      <c r="DVL55" s="83"/>
      <c r="DVM55" s="83"/>
      <c r="DVN55" s="83"/>
      <c r="DVO55" s="83"/>
      <c r="DVP55" s="83"/>
      <c r="DVQ55" s="83"/>
      <c r="DVR55" s="83"/>
      <c r="DVS55" s="83"/>
      <c r="DVT55" s="83"/>
      <c r="DVU55" s="83"/>
      <c r="DVV55" s="83"/>
      <c r="DVW55" s="83"/>
      <c r="DVX55" s="83"/>
      <c r="DVY55" s="83"/>
      <c r="DVZ55" s="83"/>
      <c r="DWA55" s="83"/>
      <c r="DWB55" s="83"/>
      <c r="DWC55" s="83"/>
      <c r="DWD55" s="83"/>
      <c r="DWE55" s="83"/>
      <c r="DWF55" s="83"/>
      <c r="DWG55" s="83"/>
      <c r="DWH55" s="83"/>
      <c r="DWI55" s="83"/>
      <c r="DWJ55" s="83"/>
      <c r="DWK55" s="83"/>
      <c r="DWL55" s="83"/>
      <c r="DWM55" s="83"/>
      <c r="DWN55" s="83"/>
      <c r="DWO55" s="83"/>
      <c r="DWP55" s="83"/>
      <c r="DWQ55" s="83"/>
      <c r="DWR55" s="83"/>
      <c r="DWS55" s="83"/>
      <c r="DWT55" s="83"/>
      <c r="DWU55" s="83"/>
      <c r="DWV55" s="83"/>
      <c r="DWW55" s="83"/>
      <c r="DWX55" s="83"/>
      <c r="DWY55" s="83"/>
      <c r="DWZ55" s="83"/>
      <c r="DXA55" s="83"/>
      <c r="DXB55" s="83"/>
      <c r="DXC55" s="83"/>
      <c r="DXD55" s="83"/>
      <c r="DXE55" s="83"/>
      <c r="DXF55" s="83"/>
      <c r="DXG55" s="83"/>
      <c r="DXH55" s="83"/>
      <c r="DXI55" s="83"/>
      <c r="DXJ55" s="83"/>
      <c r="DXK55" s="83"/>
      <c r="DXL55" s="83"/>
      <c r="DXM55" s="83"/>
      <c r="DXN55" s="83"/>
      <c r="DXO55" s="83"/>
      <c r="DXP55" s="83"/>
      <c r="DXQ55" s="83"/>
      <c r="DXR55" s="83"/>
      <c r="DXS55" s="83"/>
      <c r="DXT55" s="83"/>
      <c r="DXU55" s="83"/>
      <c r="DXV55" s="83"/>
      <c r="DXW55" s="83"/>
      <c r="DXX55" s="83"/>
      <c r="DXY55" s="83"/>
      <c r="DXZ55" s="83"/>
      <c r="DYA55" s="83"/>
      <c r="DYB55" s="83"/>
      <c r="DYC55" s="83"/>
      <c r="DYD55" s="83"/>
      <c r="DYE55" s="83"/>
      <c r="DYF55" s="83"/>
      <c r="DYG55" s="83"/>
      <c r="DYH55" s="83"/>
      <c r="DYI55" s="83"/>
      <c r="DYJ55" s="83"/>
      <c r="DYK55" s="83"/>
      <c r="DYL55" s="83"/>
      <c r="DYM55" s="83"/>
      <c r="DYN55" s="83"/>
      <c r="DYO55" s="83"/>
      <c r="DYP55" s="83"/>
      <c r="DYQ55" s="83"/>
      <c r="DYR55" s="83"/>
      <c r="DYS55" s="83"/>
      <c r="DYT55" s="83"/>
      <c r="DYU55" s="83"/>
      <c r="DYV55" s="83"/>
      <c r="DYW55" s="83"/>
      <c r="DYX55" s="83"/>
      <c r="DYY55" s="83"/>
      <c r="DYZ55" s="83"/>
      <c r="DZA55" s="83"/>
      <c r="DZB55" s="83"/>
      <c r="DZC55" s="83"/>
      <c r="DZD55" s="83"/>
      <c r="DZE55" s="83"/>
      <c r="DZF55" s="83"/>
      <c r="DZG55" s="83"/>
      <c r="DZH55" s="83"/>
      <c r="DZI55" s="83"/>
      <c r="DZJ55" s="83"/>
      <c r="DZK55" s="83"/>
      <c r="DZL55" s="83"/>
      <c r="DZM55" s="83"/>
      <c r="DZN55" s="83"/>
      <c r="DZO55" s="83"/>
      <c r="DZP55" s="83"/>
      <c r="DZQ55" s="83"/>
      <c r="DZR55" s="83"/>
      <c r="DZS55" s="83"/>
      <c r="DZT55" s="83"/>
      <c r="DZU55" s="83"/>
      <c r="DZV55" s="83"/>
      <c r="DZW55" s="83"/>
      <c r="DZX55" s="83"/>
      <c r="DZY55" s="83"/>
      <c r="DZZ55" s="83"/>
      <c r="EAA55" s="83"/>
      <c r="EAB55" s="83"/>
      <c r="EAC55" s="83"/>
      <c r="EAD55" s="83"/>
      <c r="EAE55" s="83"/>
      <c r="EAF55" s="83"/>
      <c r="EAG55" s="83"/>
      <c r="EAH55" s="83"/>
      <c r="EAI55" s="83"/>
      <c r="EAJ55" s="83"/>
      <c r="EAK55" s="83"/>
      <c r="EAL55" s="83"/>
      <c r="EAM55" s="83"/>
      <c r="EAN55" s="83"/>
      <c r="EAO55" s="83"/>
      <c r="EAP55" s="83"/>
      <c r="EAQ55" s="83"/>
      <c r="EAR55" s="83"/>
      <c r="EAS55" s="83"/>
      <c r="EAT55" s="83"/>
      <c r="EAU55" s="83"/>
      <c r="EAV55" s="83"/>
      <c r="EAW55" s="83"/>
      <c r="EAX55" s="83"/>
      <c r="EAY55" s="83"/>
      <c r="EAZ55" s="83"/>
      <c r="EBA55" s="83"/>
      <c r="EBB55" s="83"/>
      <c r="EBC55" s="83"/>
      <c r="EBD55" s="83"/>
      <c r="EBE55" s="83"/>
      <c r="EBF55" s="83"/>
      <c r="EBG55" s="83"/>
      <c r="EBH55" s="83"/>
      <c r="EBI55" s="83"/>
      <c r="EBJ55" s="83"/>
      <c r="EBK55" s="83"/>
      <c r="EBL55" s="83"/>
      <c r="EBM55" s="83"/>
      <c r="EBN55" s="83"/>
      <c r="EBO55" s="83"/>
      <c r="EBP55" s="83"/>
      <c r="EBQ55" s="83"/>
      <c r="EBR55" s="83"/>
      <c r="EBS55" s="83"/>
      <c r="EBT55" s="83"/>
      <c r="EBU55" s="83"/>
      <c r="EBV55" s="83"/>
      <c r="EBW55" s="83"/>
      <c r="EBX55" s="83"/>
      <c r="EBY55" s="83"/>
      <c r="EBZ55" s="83"/>
      <c r="ECA55" s="83"/>
      <c r="ECB55" s="83"/>
      <c r="ECC55" s="83"/>
      <c r="ECD55" s="83"/>
      <c r="ECE55" s="83"/>
      <c r="ECF55" s="83"/>
      <c r="ECG55" s="83"/>
      <c r="ECH55" s="83"/>
      <c r="ECI55" s="83"/>
      <c r="ECJ55" s="83"/>
      <c r="ECK55" s="83"/>
      <c r="ECL55" s="83"/>
      <c r="ECM55" s="83"/>
      <c r="ECN55" s="83"/>
      <c r="ECO55" s="83"/>
      <c r="ECP55" s="83"/>
      <c r="ECQ55" s="83"/>
      <c r="ECR55" s="83"/>
      <c r="ECS55" s="83"/>
      <c r="ECT55" s="83"/>
      <c r="ECU55" s="83"/>
      <c r="ECV55" s="83"/>
      <c r="ECW55" s="83"/>
      <c r="ECX55" s="83"/>
      <c r="ECY55" s="83"/>
      <c r="ECZ55" s="83"/>
      <c r="EDA55" s="83"/>
      <c r="EDB55" s="83"/>
      <c r="EDC55" s="83"/>
      <c r="EDD55" s="83"/>
      <c r="EDE55" s="83"/>
      <c r="EDF55" s="83"/>
      <c r="EDG55" s="83"/>
      <c r="EDH55" s="83"/>
      <c r="EDI55" s="83"/>
      <c r="EDJ55" s="83"/>
      <c r="EDK55" s="83"/>
      <c r="EDL55" s="83"/>
      <c r="EDM55" s="83"/>
      <c r="EDN55" s="83"/>
      <c r="EDO55" s="83"/>
      <c r="EDP55" s="83"/>
      <c r="EDQ55" s="83"/>
      <c r="EDR55" s="83"/>
      <c r="EDS55" s="83"/>
      <c r="EDT55" s="83"/>
      <c r="EDU55" s="83"/>
      <c r="EDV55" s="83"/>
      <c r="EDW55" s="83"/>
      <c r="EDX55" s="83"/>
      <c r="EDY55" s="83"/>
      <c r="EDZ55" s="83"/>
      <c r="EEA55" s="83"/>
      <c r="EEB55" s="83"/>
      <c r="EEC55" s="83"/>
      <c r="EED55" s="83"/>
      <c r="EEE55" s="83"/>
      <c r="EEF55" s="83"/>
      <c r="EEG55" s="83"/>
      <c r="EEH55" s="83"/>
      <c r="EEI55" s="83"/>
      <c r="EEJ55" s="83"/>
      <c r="EEK55" s="83"/>
      <c r="EEL55" s="83"/>
      <c r="EEM55" s="83"/>
      <c r="EEN55" s="83"/>
      <c r="EEO55" s="83"/>
      <c r="EEP55" s="83"/>
      <c r="EEQ55" s="83"/>
      <c r="EER55" s="83"/>
      <c r="EES55" s="83"/>
      <c r="EET55" s="83"/>
      <c r="EEU55" s="83"/>
      <c r="EEV55" s="83"/>
      <c r="EEW55" s="83"/>
      <c r="EEX55" s="83"/>
      <c r="EEY55" s="83"/>
      <c r="EEZ55" s="83"/>
      <c r="EFA55" s="83"/>
      <c r="EFB55" s="83"/>
      <c r="EFC55" s="83"/>
      <c r="EFD55" s="83"/>
      <c r="EFE55" s="83"/>
      <c r="EFF55" s="83"/>
      <c r="EFG55" s="83"/>
      <c r="EFH55" s="83"/>
      <c r="EFI55" s="83"/>
      <c r="EFJ55" s="83"/>
      <c r="EFK55" s="83"/>
      <c r="EFL55" s="83"/>
      <c r="EFM55" s="83"/>
      <c r="EFN55" s="83"/>
      <c r="EFO55" s="83"/>
      <c r="EFP55" s="83"/>
      <c r="EFQ55" s="83"/>
      <c r="EFR55" s="83"/>
      <c r="EFS55" s="83"/>
      <c r="EFT55" s="83"/>
      <c r="EFU55" s="83"/>
      <c r="EFV55" s="83"/>
      <c r="EFW55" s="83"/>
      <c r="EFX55" s="83"/>
      <c r="EFY55" s="83"/>
      <c r="EFZ55" s="83"/>
      <c r="EGA55" s="83"/>
      <c r="EGB55" s="83"/>
      <c r="EGC55" s="83"/>
      <c r="EGD55" s="83"/>
      <c r="EGE55" s="83"/>
      <c r="EGF55" s="83"/>
      <c r="EGG55" s="83"/>
      <c r="EGH55" s="83"/>
      <c r="EGI55" s="83"/>
      <c r="EGJ55" s="83"/>
      <c r="EGK55" s="83"/>
      <c r="EGL55" s="83"/>
      <c r="EGM55" s="83"/>
      <c r="EGN55" s="83"/>
      <c r="EGO55" s="83"/>
      <c r="EGP55" s="83"/>
      <c r="EGQ55" s="83"/>
      <c r="EGR55" s="83"/>
      <c r="EGS55" s="83"/>
      <c r="EGT55" s="83"/>
      <c r="EGU55" s="83"/>
      <c r="EGV55" s="83"/>
      <c r="EGW55" s="83"/>
      <c r="EGX55" s="83"/>
      <c r="EGY55" s="83"/>
      <c r="EGZ55" s="83"/>
      <c r="EHA55" s="83"/>
      <c r="EHB55" s="83"/>
      <c r="EHC55" s="83"/>
      <c r="EHD55" s="83"/>
      <c r="EHE55" s="83"/>
      <c r="EHF55" s="83"/>
      <c r="EHG55" s="83"/>
      <c r="EHH55" s="83"/>
      <c r="EHI55" s="83"/>
      <c r="EHJ55" s="83"/>
      <c r="EHK55" s="83"/>
      <c r="EHL55" s="83"/>
      <c r="EHM55" s="83"/>
      <c r="EHN55" s="83"/>
      <c r="EHO55" s="83"/>
      <c r="EHP55" s="83"/>
      <c r="EHQ55" s="83"/>
      <c r="EHR55" s="83"/>
      <c r="EHS55" s="83"/>
      <c r="EHT55" s="83"/>
      <c r="EHU55" s="83"/>
      <c r="EHV55" s="83"/>
      <c r="EHW55" s="83"/>
      <c r="EHX55" s="83"/>
      <c r="EHY55" s="83"/>
      <c r="EHZ55" s="83"/>
      <c r="EIA55" s="83"/>
      <c r="EIB55" s="83"/>
      <c r="EIC55" s="83"/>
      <c r="EID55" s="83"/>
      <c r="EIE55" s="83"/>
      <c r="EIF55" s="83"/>
      <c r="EIG55" s="83"/>
      <c r="EIH55" s="83"/>
      <c r="EII55" s="83"/>
      <c r="EIJ55" s="83"/>
      <c r="EIK55" s="83"/>
      <c r="EIL55" s="83"/>
      <c r="EIM55" s="83"/>
      <c r="EIN55" s="83"/>
      <c r="EIO55" s="83"/>
      <c r="EIP55" s="83"/>
      <c r="EIQ55" s="83"/>
      <c r="EIR55" s="83"/>
      <c r="EIS55" s="83"/>
      <c r="EIT55" s="83"/>
      <c r="EIU55" s="83"/>
      <c r="EIV55" s="83"/>
      <c r="EIW55" s="83"/>
      <c r="EIX55" s="83"/>
      <c r="EIY55" s="83"/>
      <c r="EIZ55" s="83"/>
      <c r="EJA55" s="83"/>
      <c r="EJB55" s="83"/>
      <c r="EJC55" s="83"/>
      <c r="EJD55" s="83"/>
      <c r="EJE55" s="83"/>
      <c r="EJF55" s="83"/>
      <c r="EJG55" s="83"/>
      <c r="EJH55" s="83"/>
      <c r="EJI55" s="83"/>
      <c r="EJJ55" s="83"/>
      <c r="EJK55" s="83"/>
      <c r="EJL55" s="83"/>
      <c r="EJM55" s="83"/>
      <c r="EJN55" s="83"/>
      <c r="EJO55" s="83"/>
      <c r="EJP55" s="83"/>
      <c r="EJQ55" s="83"/>
      <c r="EJR55" s="83"/>
      <c r="EJS55" s="83"/>
      <c r="EJT55" s="83"/>
      <c r="EJU55" s="83"/>
      <c r="EJV55" s="83"/>
      <c r="EJW55" s="83"/>
      <c r="EJX55" s="83"/>
      <c r="EJY55" s="83"/>
      <c r="EJZ55" s="83"/>
      <c r="EKA55" s="83"/>
      <c r="EKB55" s="83"/>
      <c r="EKC55" s="83"/>
      <c r="EKD55" s="83"/>
      <c r="EKE55" s="83"/>
      <c r="EKF55" s="83"/>
      <c r="EKG55" s="83"/>
      <c r="EKH55" s="83"/>
      <c r="EKI55" s="83"/>
      <c r="EKJ55" s="83"/>
      <c r="EKK55" s="83"/>
      <c r="EKL55" s="83"/>
      <c r="EKM55" s="83"/>
      <c r="EKN55" s="83"/>
      <c r="EKO55" s="83"/>
      <c r="EKP55" s="83"/>
      <c r="EKQ55" s="83"/>
      <c r="EKR55" s="83"/>
      <c r="EKS55" s="83"/>
      <c r="EKT55" s="83"/>
      <c r="EKU55" s="83"/>
      <c r="EKV55" s="83"/>
      <c r="EKW55" s="83"/>
      <c r="EKX55" s="83"/>
      <c r="EKY55" s="83"/>
      <c r="EKZ55" s="83"/>
      <c r="ELA55" s="83"/>
      <c r="ELB55" s="83"/>
      <c r="ELC55" s="83"/>
      <c r="ELD55" s="83"/>
      <c r="ELE55" s="83"/>
      <c r="ELF55" s="83"/>
      <c r="ELG55" s="83"/>
      <c r="ELH55" s="83"/>
      <c r="ELI55" s="83"/>
      <c r="ELJ55" s="83"/>
      <c r="ELK55" s="83"/>
      <c r="ELL55" s="83"/>
      <c r="ELM55" s="83"/>
      <c r="ELN55" s="83"/>
      <c r="ELO55" s="83"/>
      <c r="ELP55" s="83"/>
      <c r="ELQ55" s="83"/>
      <c r="ELR55" s="83"/>
      <c r="ELS55" s="83"/>
      <c r="ELT55" s="83"/>
      <c r="ELU55" s="83"/>
      <c r="ELV55" s="83"/>
      <c r="ELW55" s="83"/>
      <c r="ELX55" s="83"/>
      <c r="ELY55" s="83"/>
      <c r="ELZ55" s="83"/>
      <c r="EMA55" s="83"/>
      <c r="EMB55" s="83"/>
      <c r="EMC55" s="83"/>
      <c r="EMD55" s="83"/>
      <c r="EME55" s="83"/>
      <c r="EMF55" s="83"/>
      <c r="EMG55" s="83"/>
      <c r="EMH55" s="83"/>
      <c r="EMI55" s="83"/>
      <c r="EMJ55" s="83"/>
      <c r="EMK55" s="83"/>
      <c r="EML55" s="83"/>
      <c r="EMM55" s="83"/>
      <c r="EMN55" s="83"/>
      <c r="EMO55" s="83"/>
      <c r="EMP55" s="83"/>
      <c r="EMQ55" s="83"/>
      <c r="EMR55" s="83"/>
      <c r="EMS55" s="83"/>
      <c r="EMT55" s="83"/>
      <c r="EMU55" s="83"/>
      <c r="EMV55" s="83"/>
      <c r="EMW55" s="83"/>
      <c r="EMX55" s="83"/>
      <c r="EMY55" s="83"/>
      <c r="EMZ55" s="83"/>
      <c r="ENA55" s="83"/>
      <c r="ENB55" s="83"/>
      <c r="ENC55" s="83"/>
      <c r="END55" s="83"/>
      <c r="ENE55" s="83"/>
      <c r="ENF55" s="83"/>
      <c r="ENG55" s="83"/>
      <c r="ENH55" s="83"/>
      <c r="ENI55" s="83"/>
      <c r="ENJ55" s="83"/>
      <c r="ENK55" s="83"/>
      <c r="ENL55" s="83"/>
      <c r="ENM55" s="83"/>
      <c r="ENN55" s="83"/>
      <c r="ENO55" s="83"/>
      <c r="ENP55" s="83"/>
      <c r="ENQ55" s="83"/>
      <c r="ENR55" s="83"/>
      <c r="ENS55" s="83"/>
      <c r="ENT55" s="83"/>
      <c r="ENU55" s="83"/>
      <c r="ENV55" s="83"/>
      <c r="ENW55" s="83"/>
      <c r="ENX55" s="83"/>
      <c r="ENY55" s="83"/>
      <c r="ENZ55" s="83"/>
      <c r="EOA55" s="83"/>
      <c r="EOB55" s="83"/>
      <c r="EOC55" s="83"/>
      <c r="EOD55" s="83"/>
      <c r="EOE55" s="83"/>
      <c r="EOF55" s="83"/>
      <c r="EOG55" s="83"/>
      <c r="EOH55" s="83"/>
      <c r="EOI55" s="83"/>
      <c r="EOJ55" s="83"/>
      <c r="EOK55" s="83"/>
      <c r="EOL55" s="83"/>
      <c r="EOM55" s="83"/>
      <c r="EON55" s="83"/>
      <c r="EOO55" s="83"/>
      <c r="EOP55" s="83"/>
      <c r="EOQ55" s="83"/>
      <c r="EOR55" s="83"/>
      <c r="EOS55" s="83"/>
      <c r="EOT55" s="83"/>
      <c r="EOU55" s="83"/>
      <c r="EOV55" s="83"/>
      <c r="EOW55" s="83"/>
      <c r="EOX55" s="83"/>
      <c r="EOY55" s="83"/>
      <c r="EOZ55" s="83"/>
      <c r="EPA55" s="83"/>
      <c r="EPB55" s="83"/>
      <c r="EPC55" s="83"/>
      <c r="EPD55" s="83"/>
      <c r="EPE55" s="83"/>
      <c r="EPF55" s="83"/>
      <c r="EPG55" s="83"/>
      <c r="EPH55" s="83"/>
      <c r="EPI55" s="83"/>
      <c r="EPJ55" s="83"/>
      <c r="EPK55" s="83"/>
      <c r="EPL55" s="83"/>
      <c r="EPM55" s="83"/>
      <c r="EPN55" s="83"/>
      <c r="EPO55" s="83"/>
      <c r="EPP55" s="83"/>
      <c r="EPQ55" s="83"/>
      <c r="EPR55" s="83"/>
      <c r="EPS55" s="83"/>
      <c r="EPT55" s="83"/>
      <c r="EPU55" s="83"/>
      <c r="EPV55" s="83"/>
      <c r="EPW55" s="83"/>
      <c r="EPX55" s="83"/>
      <c r="EPY55" s="83"/>
      <c r="EPZ55" s="83"/>
      <c r="EQA55" s="83"/>
      <c r="EQB55" s="83"/>
      <c r="EQC55" s="83"/>
      <c r="EQD55" s="83"/>
      <c r="EQE55" s="83"/>
      <c r="EQF55" s="83"/>
      <c r="EQG55" s="83"/>
      <c r="EQH55" s="83"/>
      <c r="EQI55" s="83"/>
      <c r="EQJ55" s="83"/>
      <c r="EQK55" s="83"/>
      <c r="EQL55" s="83"/>
      <c r="EQM55" s="83"/>
      <c r="EQN55" s="83"/>
      <c r="EQO55" s="83"/>
      <c r="EQP55" s="83"/>
      <c r="EQQ55" s="83"/>
      <c r="EQR55" s="83"/>
      <c r="EQS55" s="83"/>
      <c r="EQT55" s="83"/>
      <c r="EQU55" s="83"/>
      <c r="EQV55" s="83"/>
      <c r="EQW55" s="83"/>
      <c r="EQX55" s="83"/>
      <c r="EQY55" s="83"/>
      <c r="EQZ55" s="83"/>
      <c r="ERA55" s="83"/>
      <c r="ERB55" s="83"/>
      <c r="ERC55" s="83"/>
      <c r="ERD55" s="83"/>
      <c r="ERE55" s="83"/>
      <c r="ERF55" s="83"/>
      <c r="ERG55" s="83"/>
      <c r="ERH55" s="83"/>
      <c r="ERI55" s="83"/>
      <c r="ERJ55" s="83"/>
      <c r="ERK55" s="83"/>
      <c r="ERL55" s="83"/>
      <c r="ERM55" s="83"/>
      <c r="ERN55" s="83"/>
      <c r="ERO55" s="83"/>
      <c r="ERP55" s="83"/>
      <c r="ERQ55" s="83"/>
      <c r="ERR55" s="83"/>
      <c r="ERS55" s="83"/>
      <c r="ERT55" s="83"/>
      <c r="ERU55" s="83"/>
      <c r="ERV55" s="83"/>
      <c r="ERW55" s="83"/>
      <c r="ERX55" s="83"/>
      <c r="ERY55" s="83"/>
      <c r="ERZ55" s="83"/>
      <c r="ESA55" s="83"/>
      <c r="ESB55" s="83"/>
      <c r="ESC55" s="83"/>
      <c r="ESD55" s="83"/>
      <c r="ESE55" s="83"/>
      <c r="ESF55" s="83"/>
      <c r="ESG55" s="83"/>
      <c r="ESH55" s="83"/>
      <c r="ESI55" s="83"/>
      <c r="ESJ55" s="83"/>
      <c r="ESK55" s="83"/>
      <c r="ESL55" s="83"/>
      <c r="ESM55" s="83"/>
      <c r="ESN55" s="83"/>
      <c r="ESO55" s="83"/>
      <c r="ESP55" s="83"/>
      <c r="ESQ55" s="83"/>
      <c r="ESR55" s="83"/>
      <c r="ESS55" s="83"/>
      <c r="EST55" s="83"/>
      <c r="ESU55" s="83"/>
      <c r="ESV55" s="83"/>
      <c r="ESW55" s="83"/>
      <c r="ESX55" s="83"/>
      <c r="ESY55" s="83"/>
      <c r="ESZ55" s="83"/>
      <c r="ETA55" s="83"/>
      <c r="ETB55" s="83"/>
      <c r="ETC55" s="83"/>
      <c r="ETD55" s="83"/>
      <c r="ETE55" s="83"/>
      <c r="ETF55" s="83"/>
      <c r="ETG55" s="83"/>
      <c r="ETH55" s="83"/>
      <c r="ETI55" s="83"/>
      <c r="ETJ55" s="83"/>
      <c r="ETK55" s="83"/>
      <c r="ETL55" s="83"/>
      <c r="ETM55" s="83"/>
      <c r="ETN55" s="83"/>
      <c r="ETO55" s="83"/>
      <c r="ETP55" s="83"/>
      <c r="ETQ55" s="83"/>
      <c r="ETR55" s="83"/>
      <c r="ETS55" s="83"/>
      <c r="ETT55" s="83"/>
      <c r="ETU55" s="83"/>
      <c r="ETV55" s="83"/>
      <c r="ETW55" s="83"/>
      <c r="ETX55" s="83"/>
      <c r="ETY55" s="83"/>
      <c r="ETZ55" s="83"/>
      <c r="EUA55" s="83"/>
      <c r="EUB55" s="83"/>
      <c r="EUC55" s="83"/>
      <c r="EUD55" s="83"/>
      <c r="EUE55" s="83"/>
      <c r="EUF55" s="83"/>
      <c r="EUG55" s="83"/>
      <c r="EUH55" s="83"/>
      <c r="EUI55" s="83"/>
      <c r="EUJ55" s="83"/>
      <c r="EUK55" s="83"/>
      <c r="EUL55" s="83"/>
      <c r="EUM55" s="83"/>
      <c r="EUN55" s="83"/>
      <c r="EUO55" s="83"/>
      <c r="EUP55" s="83"/>
      <c r="EUQ55" s="83"/>
      <c r="EUR55" s="83"/>
      <c r="EUS55" s="83"/>
      <c r="EUT55" s="83"/>
      <c r="EUU55" s="83"/>
      <c r="EUV55" s="83"/>
      <c r="EUW55" s="83"/>
      <c r="EUX55" s="83"/>
      <c r="EUY55" s="83"/>
      <c r="EUZ55" s="83"/>
      <c r="EVA55" s="83"/>
      <c r="EVB55" s="83"/>
      <c r="EVC55" s="83"/>
      <c r="EVD55" s="83"/>
      <c r="EVE55" s="83"/>
      <c r="EVF55" s="83"/>
      <c r="EVG55" s="83"/>
      <c r="EVH55" s="83"/>
      <c r="EVI55" s="83"/>
      <c r="EVJ55" s="83"/>
      <c r="EVK55" s="83"/>
      <c r="EVL55" s="83"/>
      <c r="EVM55" s="83"/>
      <c r="EVN55" s="83"/>
      <c r="EVO55" s="83"/>
      <c r="EVP55" s="83"/>
      <c r="EVQ55" s="83"/>
      <c r="EVR55" s="83"/>
      <c r="EVS55" s="83"/>
      <c r="EVT55" s="83"/>
      <c r="EVU55" s="83"/>
      <c r="EVV55" s="83"/>
      <c r="EVW55" s="83"/>
      <c r="EVX55" s="83"/>
      <c r="EVY55" s="83"/>
      <c r="EVZ55" s="83"/>
      <c r="EWA55" s="83"/>
      <c r="EWB55" s="83"/>
      <c r="EWC55" s="83"/>
      <c r="EWD55" s="83"/>
      <c r="EWE55" s="83"/>
      <c r="EWF55" s="83"/>
      <c r="EWG55" s="83"/>
      <c r="EWH55" s="83"/>
      <c r="EWI55" s="83"/>
      <c r="EWJ55" s="83"/>
      <c r="EWK55" s="83"/>
      <c r="EWL55" s="83"/>
      <c r="EWM55" s="83"/>
      <c r="EWN55" s="83"/>
      <c r="EWO55" s="83"/>
      <c r="EWP55" s="83"/>
      <c r="EWQ55" s="83"/>
      <c r="EWR55" s="83"/>
      <c r="EWS55" s="83"/>
      <c r="EWT55" s="83"/>
      <c r="EWU55" s="83"/>
      <c r="EWV55" s="83"/>
      <c r="EWW55" s="83"/>
      <c r="EWX55" s="83"/>
      <c r="EWY55" s="83"/>
      <c r="EWZ55" s="83"/>
      <c r="EXA55" s="83"/>
      <c r="EXB55" s="83"/>
      <c r="EXC55" s="83"/>
      <c r="EXD55" s="83"/>
      <c r="EXE55" s="83"/>
      <c r="EXF55" s="83"/>
      <c r="EXG55" s="83"/>
      <c r="EXH55" s="83"/>
      <c r="EXI55" s="83"/>
      <c r="EXJ55" s="83"/>
      <c r="EXK55" s="83"/>
      <c r="EXL55" s="83"/>
      <c r="EXM55" s="83"/>
      <c r="EXN55" s="83"/>
      <c r="EXO55" s="83"/>
      <c r="EXP55" s="83"/>
      <c r="EXQ55" s="83"/>
      <c r="EXR55" s="83"/>
      <c r="EXS55" s="83"/>
      <c r="EXT55" s="83"/>
      <c r="EXU55" s="83"/>
      <c r="EXV55" s="83"/>
      <c r="EXW55" s="83"/>
      <c r="EXX55" s="83"/>
      <c r="EXY55" s="83"/>
      <c r="EXZ55" s="83"/>
      <c r="EYA55" s="83"/>
      <c r="EYB55" s="83"/>
      <c r="EYC55" s="83"/>
      <c r="EYD55" s="83"/>
      <c r="EYE55" s="83"/>
      <c r="EYF55" s="83"/>
      <c r="EYG55" s="83"/>
      <c r="EYH55" s="83"/>
      <c r="EYI55" s="83"/>
      <c r="EYJ55" s="83"/>
      <c r="EYK55" s="83"/>
      <c r="EYL55" s="83"/>
      <c r="EYM55" s="83"/>
      <c r="EYN55" s="83"/>
      <c r="EYO55" s="83"/>
      <c r="EYP55" s="83"/>
      <c r="EYQ55" s="83"/>
      <c r="EYR55" s="83"/>
      <c r="EYS55" s="83"/>
      <c r="EYT55" s="83"/>
      <c r="EYU55" s="83"/>
      <c r="EYV55" s="83"/>
      <c r="EYW55" s="83"/>
      <c r="EYX55" s="83"/>
      <c r="EYY55" s="83"/>
      <c r="EYZ55" s="83"/>
      <c r="EZA55" s="83"/>
      <c r="EZB55" s="83"/>
      <c r="EZC55" s="83"/>
      <c r="EZD55" s="83"/>
      <c r="EZE55" s="83"/>
      <c r="EZF55" s="83"/>
      <c r="EZG55" s="83"/>
      <c r="EZH55" s="83"/>
      <c r="EZI55" s="83"/>
      <c r="EZJ55" s="83"/>
      <c r="EZK55" s="83"/>
      <c r="EZL55" s="83"/>
      <c r="EZM55" s="83"/>
      <c r="EZN55" s="83"/>
      <c r="EZO55" s="83"/>
      <c r="EZP55" s="83"/>
      <c r="EZQ55" s="83"/>
      <c r="EZR55" s="83"/>
      <c r="EZS55" s="83"/>
      <c r="EZT55" s="83"/>
      <c r="EZU55" s="83"/>
      <c r="EZV55" s="83"/>
      <c r="EZW55" s="83"/>
      <c r="EZX55" s="83"/>
      <c r="EZY55" s="83"/>
      <c r="EZZ55" s="83"/>
      <c r="FAA55" s="83"/>
      <c r="FAB55" s="83"/>
      <c r="FAC55" s="83"/>
      <c r="FAD55" s="83"/>
      <c r="FAE55" s="83"/>
      <c r="FAF55" s="83"/>
      <c r="FAG55" s="83"/>
      <c r="FAH55" s="83"/>
      <c r="FAI55" s="83"/>
      <c r="FAJ55" s="83"/>
      <c r="FAK55" s="83"/>
      <c r="FAL55" s="83"/>
      <c r="FAM55" s="83"/>
      <c r="FAN55" s="83"/>
      <c r="FAO55" s="83"/>
      <c r="FAP55" s="83"/>
      <c r="FAQ55" s="83"/>
      <c r="FAR55" s="83"/>
      <c r="FAS55" s="83"/>
      <c r="FAT55" s="83"/>
      <c r="FAU55" s="83"/>
      <c r="FAV55" s="83"/>
      <c r="FAW55" s="83"/>
      <c r="FAX55" s="83"/>
      <c r="FAY55" s="83"/>
      <c r="FAZ55" s="83"/>
      <c r="FBA55" s="83"/>
      <c r="FBB55" s="83"/>
      <c r="FBC55" s="83"/>
      <c r="FBD55" s="83"/>
      <c r="FBE55" s="83"/>
      <c r="FBF55" s="83"/>
      <c r="FBG55" s="83"/>
      <c r="FBH55" s="83"/>
      <c r="FBI55" s="83"/>
      <c r="FBJ55" s="83"/>
      <c r="FBK55" s="83"/>
      <c r="FBL55" s="83"/>
      <c r="FBM55" s="83"/>
      <c r="FBN55" s="83"/>
      <c r="FBO55" s="83"/>
      <c r="FBP55" s="83"/>
      <c r="FBQ55" s="83"/>
      <c r="FBR55" s="83"/>
      <c r="FBS55" s="83"/>
      <c r="FBT55" s="83"/>
      <c r="FBU55" s="83"/>
      <c r="FBV55" s="83"/>
      <c r="FBW55" s="83"/>
      <c r="FBX55" s="83"/>
      <c r="FBY55" s="83"/>
      <c r="FBZ55" s="83"/>
      <c r="FCA55" s="83"/>
      <c r="FCB55" s="83"/>
      <c r="FCC55" s="83"/>
      <c r="FCD55" s="83"/>
      <c r="FCE55" s="83"/>
      <c r="FCF55" s="83"/>
      <c r="FCG55" s="83"/>
      <c r="FCH55" s="83"/>
      <c r="FCI55" s="83"/>
      <c r="FCJ55" s="83"/>
      <c r="FCK55" s="83"/>
      <c r="FCL55" s="83"/>
      <c r="FCM55" s="83"/>
      <c r="FCN55" s="83"/>
      <c r="FCO55" s="83"/>
      <c r="FCP55" s="83"/>
      <c r="FCQ55" s="83"/>
      <c r="FCR55" s="83"/>
      <c r="FCS55" s="83"/>
      <c r="FCT55" s="83"/>
      <c r="FCU55" s="83"/>
      <c r="FCV55" s="83"/>
      <c r="FCW55" s="83"/>
      <c r="FCX55" s="83"/>
      <c r="FCY55" s="83"/>
      <c r="FCZ55" s="83"/>
      <c r="FDA55" s="83"/>
      <c r="FDB55" s="83"/>
      <c r="FDC55" s="83"/>
      <c r="FDD55" s="83"/>
      <c r="FDE55" s="83"/>
      <c r="FDF55" s="83"/>
      <c r="FDG55" s="83"/>
      <c r="FDH55" s="83"/>
      <c r="FDI55" s="83"/>
      <c r="FDJ55" s="83"/>
      <c r="FDK55" s="83"/>
      <c r="FDL55" s="83"/>
      <c r="FDM55" s="83"/>
      <c r="FDN55" s="83"/>
      <c r="FDO55" s="83"/>
      <c r="FDP55" s="83"/>
      <c r="FDQ55" s="83"/>
      <c r="FDR55" s="83"/>
      <c r="FDS55" s="83"/>
      <c r="FDT55" s="83"/>
      <c r="FDU55" s="83"/>
      <c r="FDV55" s="83"/>
      <c r="FDW55" s="83"/>
      <c r="FDX55" s="83"/>
      <c r="FDY55" s="83"/>
      <c r="FDZ55" s="83"/>
      <c r="FEA55" s="83"/>
      <c r="FEB55" s="83"/>
      <c r="FEC55" s="83"/>
      <c r="FED55" s="83"/>
      <c r="FEE55" s="83"/>
      <c r="FEF55" s="83"/>
      <c r="FEG55" s="83"/>
      <c r="FEH55" s="83"/>
      <c r="FEI55" s="83"/>
      <c r="FEJ55" s="83"/>
      <c r="FEK55" s="83"/>
      <c r="FEL55" s="83"/>
      <c r="FEM55" s="83"/>
      <c r="FEN55" s="83"/>
      <c r="FEO55" s="83"/>
      <c r="FEP55" s="83"/>
      <c r="FEQ55" s="83"/>
      <c r="FER55" s="83"/>
      <c r="FES55" s="83"/>
      <c r="FET55" s="83"/>
      <c r="FEU55" s="83"/>
      <c r="FEV55" s="83"/>
      <c r="FEW55" s="83"/>
      <c r="FEX55" s="83"/>
      <c r="FEY55" s="83"/>
      <c r="FEZ55" s="83"/>
      <c r="FFA55" s="83"/>
      <c r="FFB55" s="83"/>
      <c r="FFC55" s="83"/>
      <c r="FFD55" s="83"/>
      <c r="FFE55" s="83"/>
      <c r="FFF55" s="83"/>
      <c r="FFG55" s="83"/>
      <c r="FFH55" s="83"/>
      <c r="FFI55" s="83"/>
      <c r="FFJ55" s="83"/>
      <c r="FFK55" s="83"/>
      <c r="FFL55" s="83"/>
      <c r="FFM55" s="83"/>
      <c r="FFN55" s="83"/>
      <c r="FFO55" s="83"/>
      <c r="FFP55" s="83"/>
      <c r="FFQ55" s="83"/>
      <c r="FFR55" s="83"/>
      <c r="FFS55" s="83"/>
      <c r="FFT55" s="83"/>
      <c r="FFU55" s="83"/>
      <c r="FFV55" s="83"/>
      <c r="FFW55" s="83"/>
      <c r="FFX55" s="83"/>
      <c r="FFY55" s="83"/>
      <c r="FFZ55" s="83"/>
      <c r="FGA55" s="83"/>
      <c r="FGB55" s="83"/>
      <c r="FGC55" s="83"/>
      <c r="FGD55" s="83"/>
      <c r="FGE55" s="83"/>
      <c r="FGF55" s="83"/>
      <c r="FGG55" s="83"/>
      <c r="FGH55" s="83"/>
      <c r="FGI55" s="83"/>
      <c r="FGJ55" s="83"/>
      <c r="FGK55" s="83"/>
      <c r="FGL55" s="83"/>
      <c r="FGM55" s="83"/>
      <c r="FGN55" s="83"/>
      <c r="FGO55" s="83"/>
      <c r="FGP55" s="83"/>
      <c r="FGQ55" s="83"/>
      <c r="FGR55" s="83"/>
      <c r="FGS55" s="83"/>
      <c r="FGT55" s="83"/>
      <c r="FGU55" s="83"/>
      <c r="FGV55" s="83"/>
      <c r="FGW55" s="83"/>
      <c r="FGX55" s="83"/>
      <c r="FGY55" s="83"/>
      <c r="FGZ55" s="83"/>
      <c r="FHA55" s="83"/>
      <c r="FHB55" s="83"/>
      <c r="FHC55" s="83"/>
      <c r="FHD55" s="83"/>
      <c r="FHE55" s="83"/>
      <c r="FHF55" s="83"/>
      <c r="FHG55" s="83"/>
      <c r="FHH55" s="83"/>
      <c r="FHI55" s="83"/>
      <c r="FHJ55" s="83"/>
      <c r="FHK55" s="83"/>
      <c r="FHL55" s="83"/>
      <c r="FHM55" s="83"/>
      <c r="FHN55" s="83"/>
      <c r="FHO55" s="83"/>
      <c r="FHP55" s="83"/>
      <c r="FHQ55" s="83"/>
      <c r="FHR55" s="83"/>
      <c r="FHS55" s="83"/>
      <c r="FHT55" s="83"/>
      <c r="FHU55" s="83"/>
      <c r="FHV55" s="83"/>
      <c r="FHW55" s="83"/>
      <c r="FHX55" s="83"/>
      <c r="FHY55" s="83"/>
      <c r="FHZ55" s="83"/>
      <c r="FIA55" s="83"/>
      <c r="FIB55" s="83"/>
      <c r="FIC55" s="83"/>
      <c r="FID55" s="83"/>
      <c r="FIE55" s="83"/>
      <c r="FIF55" s="83"/>
      <c r="FIG55" s="83"/>
      <c r="FIH55" s="83"/>
      <c r="FII55" s="83"/>
      <c r="FIJ55" s="83"/>
      <c r="FIK55" s="83"/>
      <c r="FIL55" s="83"/>
      <c r="FIM55" s="83"/>
      <c r="FIN55" s="83"/>
      <c r="FIO55" s="83"/>
      <c r="FIP55" s="83"/>
      <c r="FIQ55" s="83"/>
      <c r="FIR55" s="83"/>
      <c r="FIS55" s="83"/>
      <c r="FIT55" s="83"/>
      <c r="FIU55" s="83"/>
      <c r="FIV55" s="83"/>
      <c r="FIW55" s="83"/>
      <c r="FIX55" s="83"/>
      <c r="FIY55" s="83"/>
      <c r="FIZ55" s="83"/>
      <c r="FJA55" s="83"/>
      <c r="FJB55" s="83"/>
      <c r="FJC55" s="83"/>
      <c r="FJD55" s="83"/>
      <c r="FJE55" s="83"/>
      <c r="FJF55" s="83"/>
      <c r="FJG55" s="83"/>
      <c r="FJH55" s="83"/>
      <c r="FJI55" s="83"/>
      <c r="FJJ55" s="83"/>
      <c r="FJK55" s="83"/>
      <c r="FJL55" s="83"/>
      <c r="FJM55" s="83"/>
      <c r="FJN55" s="83"/>
      <c r="FJO55" s="83"/>
      <c r="FJP55" s="83"/>
      <c r="FJQ55" s="83"/>
      <c r="FJR55" s="83"/>
      <c r="FJS55" s="83"/>
      <c r="FJT55" s="83"/>
      <c r="FJU55" s="83"/>
      <c r="FJV55" s="83"/>
      <c r="FJW55" s="83"/>
      <c r="FJX55" s="83"/>
      <c r="FJY55" s="83"/>
      <c r="FJZ55" s="83"/>
      <c r="FKA55" s="83"/>
      <c r="FKB55" s="83"/>
      <c r="FKC55" s="83"/>
      <c r="FKD55" s="83"/>
      <c r="FKE55" s="83"/>
      <c r="FKF55" s="83"/>
      <c r="FKG55" s="83"/>
      <c r="FKH55" s="83"/>
      <c r="FKI55" s="83"/>
      <c r="FKJ55" s="83"/>
      <c r="FKK55" s="83"/>
      <c r="FKL55" s="83"/>
      <c r="FKM55" s="83"/>
      <c r="FKN55" s="83"/>
      <c r="FKO55" s="83"/>
      <c r="FKP55" s="83"/>
      <c r="FKQ55" s="83"/>
      <c r="FKR55" s="83"/>
      <c r="FKS55" s="83"/>
      <c r="FKT55" s="83"/>
      <c r="FKU55" s="83"/>
      <c r="FKV55" s="83"/>
      <c r="FKW55" s="83"/>
      <c r="FKX55" s="83"/>
      <c r="FKY55" s="83"/>
      <c r="FKZ55" s="83"/>
      <c r="FLA55" s="83"/>
      <c r="FLB55" s="83"/>
      <c r="FLC55" s="83"/>
      <c r="FLD55" s="83"/>
      <c r="FLE55" s="83"/>
      <c r="FLF55" s="83"/>
      <c r="FLG55" s="83"/>
      <c r="FLH55" s="83"/>
      <c r="FLI55" s="83"/>
      <c r="FLJ55" s="83"/>
      <c r="FLK55" s="83"/>
      <c r="FLL55" s="83"/>
      <c r="FLM55" s="83"/>
      <c r="FLN55" s="83"/>
      <c r="FLO55" s="83"/>
      <c r="FLP55" s="83"/>
      <c r="FLQ55" s="83"/>
      <c r="FLR55" s="83"/>
      <c r="FLS55" s="83"/>
      <c r="FLT55" s="83"/>
      <c r="FLU55" s="83"/>
      <c r="FLV55" s="83"/>
      <c r="FLW55" s="83"/>
      <c r="FLX55" s="83"/>
      <c r="FLY55" s="83"/>
      <c r="FLZ55" s="83"/>
      <c r="FMA55" s="83"/>
      <c r="FMB55" s="83"/>
      <c r="FMC55" s="83"/>
      <c r="FMD55" s="83"/>
      <c r="FME55" s="83"/>
      <c r="FMF55" s="83"/>
      <c r="FMG55" s="83"/>
      <c r="FMH55" s="83"/>
      <c r="FMI55" s="83"/>
      <c r="FMJ55" s="83"/>
      <c r="FMK55" s="83"/>
      <c r="FML55" s="83"/>
      <c r="FMM55" s="83"/>
      <c r="FMN55" s="83"/>
      <c r="FMO55" s="83"/>
      <c r="FMP55" s="83"/>
      <c r="FMQ55" s="83"/>
      <c r="FMR55" s="83"/>
      <c r="FMS55" s="83"/>
      <c r="FMT55" s="83"/>
      <c r="FMU55" s="83"/>
      <c r="FMV55" s="83"/>
      <c r="FMW55" s="83"/>
      <c r="FMX55" s="83"/>
      <c r="FMY55" s="83"/>
      <c r="FMZ55" s="83"/>
      <c r="FNA55" s="83"/>
      <c r="FNB55" s="83"/>
      <c r="FNC55" s="83"/>
      <c r="FND55" s="83"/>
      <c r="FNE55" s="83"/>
      <c r="FNF55" s="83"/>
      <c r="FNG55" s="83"/>
      <c r="FNH55" s="83"/>
      <c r="FNI55" s="83"/>
      <c r="FNJ55" s="83"/>
      <c r="FNK55" s="83"/>
      <c r="FNL55" s="83"/>
      <c r="FNM55" s="83"/>
      <c r="FNN55" s="83"/>
      <c r="FNO55" s="83"/>
      <c r="FNP55" s="83"/>
      <c r="FNQ55" s="83"/>
      <c r="FNR55" s="83"/>
      <c r="FNS55" s="83"/>
      <c r="FNT55" s="83"/>
      <c r="FNU55" s="83"/>
      <c r="FNV55" s="83"/>
      <c r="FNW55" s="83"/>
      <c r="FNX55" s="83"/>
      <c r="FNY55" s="83"/>
      <c r="FNZ55" s="83"/>
      <c r="FOA55" s="83"/>
      <c r="FOB55" s="83"/>
      <c r="FOC55" s="83"/>
      <c r="FOD55" s="83"/>
      <c r="FOE55" s="83"/>
      <c r="FOF55" s="83"/>
      <c r="FOG55" s="83"/>
      <c r="FOH55" s="83"/>
      <c r="FOI55" s="83"/>
      <c r="FOJ55" s="83"/>
      <c r="FOK55" s="83"/>
      <c r="FOL55" s="83"/>
      <c r="FOM55" s="83"/>
      <c r="FON55" s="83"/>
      <c r="FOO55" s="83"/>
      <c r="FOP55" s="83"/>
      <c r="FOQ55" s="83"/>
      <c r="FOR55" s="83"/>
      <c r="FOS55" s="83"/>
      <c r="FOT55" s="83"/>
      <c r="FOU55" s="83"/>
      <c r="FOV55" s="83"/>
      <c r="FOW55" s="83"/>
      <c r="FOX55" s="83"/>
      <c r="FOY55" s="83"/>
      <c r="FOZ55" s="83"/>
      <c r="FPA55" s="83"/>
      <c r="FPB55" s="83"/>
      <c r="FPC55" s="83"/>
      <c r="FPD55" s="83"/>
      <c r="FPE55" s="83"/>
      <c r="FPF55" s="83"/>
      <c r="FPG55" s="83"/>
      <c r="FPH55" s="83"/>
      <c r="FPI55" s="83"/>
      <c r="FPJ55" s="83"/>
      <c r="FPK55" s="83"/>
      <c r="FPL55" s="83"/>
      <c r="FPM55" s="83"/>
      <c r="FPN55" s="83"/>
      <c r="FPO55" s="83"/>
      <c r="FPP55" s="83"/>
      <c r="FPQ55" s="83"/>
      <c r="FPR55" s="83"/>
      <c r="FPS55" s="83"/>
      <c r="FPT55" s="83"/>
      <c r="FPU55" s="83"/>
      <c r="FPV55" s="83"/>
      <c r="FPW55" s="83"/>
      <c r="FPX55" s="83"/>
      <c r="FPY55" s="83"/>
      <c r="FPZ55" s="83"/>
      <c r="FQA55" s="83"/>
      <c r="FQB55" s="83"/>
      <c r="FQC55" s="83"/>
      <c r="FQD55" s="83"/>
      <c r="FQE55" s="83"/>
      <c r="FQF55" s="83"/>
      <c r="FQG55" s="83"/>
      <c r="FQH55" s="83"/>
      <c r="FQI55" s="83"/>
      <c r="FQJ55" s="83"/>
      <c r="FQK55" s="83"/>
      <c r="FQL55" s="83"/>
      <c r="FQM55" s="83"/>
      <c r="FQN55" s="83"/>
      <c r="FQO55" s="83"/>
      <c r="FQP55" s="83"/>
      <c r="FQQ55" s="83"/>
      <c r="FQR55" s="83"/>
      <c r="FQS55" s="83"/>
      <c r="FQT55" s="83"/>
      <c r="FQU55" s="83"/>
      <c r="FQV55" s="83"/>
      <c r="FQW55" s="83"/>
      <c r="FQX55" s="83"/>
      <c r="FQY55" s="83"/>
      <c r="FQZ55" s="83"/>
      <c r="FRA55" s="83"/>
      <c r="FRB55" s="83"/>
      <c r="FRC55" s="83"/>
      <c r="FRD55" s="83"/>
      <c r="FRE55" s="83"/>
      <c r="FRF55" s="83"/>
      <c r="FRG55" s="83"/>
      <c r="FRH55" s="83"/>
      <c r="FRI55" s="83"/>
      <c r="FRJ55" s="83"/>
      <c r="FRK55" s="83"/>
      <c r="FRL55" s="83"/>
      <c r="FRM55" s="83"/>
      <c r="FRN55" s="83"/>
      <c r="FRO55" s="83"/>
      <c r="FRP55" s="83"/>
      <c r="FRQ55" s="83"/>
      <c r="FRR55" s="83"/>
      <c r="FRS55" s="83"/>
      <c r="FRT55" s="83"/>
      <c r="FRU55" s="83"/>
      <c r="FRV55" s="83"/>
      <c r="FRW55" s="83"/>
      <c r="FRX55" s="83"/>
      <c r="FRY55" s="83"/>
      <c r="FRZ55" s="83"/>
      <c r="FSA55" s="83"/>
      <c r="FSB55" s="83"/>
    </row>
    <row r="56" spans="1:4552" s="35" customFormat="1" ht="12.75" customHeight="1" thickBot="1">
      <c r="A56" s="64" t="s">
        <v>123</v>
      </c>
      <c r="B56" s="65"/>
      <c r="C56" s="33" t="str">
        <f t="shared" ref="C56:AJ56" si="109">IFERROR(C55/Revenue,"N/A")</f>
        <v>N/A</v>
      </c>
      <c r="D56" s="33" t="str">
        <f t="shared" si="109"/>
        <v>N/A</v>
      </c>
      <c r="E56" s="33" t="str">
        <f t="shared" si="109"/>
        <v>N/A</v>
      </c>
      <c r="F56" s="53" t="str">
        <f t="shared" si="109"/>
        <v>N/A</v>
      </c>
      <c r="G56" s="34" t="str">
        <f t="shared" si="109"/>
        <v>N/A</v>
      </c>
      <c r="H56" s="33">
        <f t="shared" si="109"/>
        <v>9.8000000000000004E-2</v>
      </c>
      <c r="I56" s="33">
        <f t="shared" si="109"/>
        <v>9.7999999999999907E-2</v>
      </c>
      <c r="J56" s="33">
        <f t="shared" si="109"/>
        <v>9.8000000000000004E-2</v>
      </c>
      <c r="K56" s="53">
        <f t="shared" si="109"/>
        <v>9.799999999999999E-2</v>
      </c>
      <c r="L56" s="34">
        <f t="shared" si="109"/>
        <v>9.7999999999999893E-2</v>
      </c>
      <c r="M56" s="33">
        <f t="shared" si="109"/>
        <v>4.8999999999999939E-2</v>
      </c>
      <c r="N56" s="33">
        <f t="shared" si="109"/>
        <v>4.8999999999999974E-2</v>
      </c>
      <c r="O56" s="33">
        <f t="shared" si="109"/>
        <v>4.8999999999999939E-2</v>
      </c>
      <c r="P56" s="53">
        <f t="shared" si="109"/>
        <v>4.8999999999999932E-2</v>
      </c>
      <c r="Q56" s="34">
        <f t="shared" si="109"/>
        <v>4.8999999999999919E-2</v>
      </c>
      <c r="R56" s="33">
        <f t="shared" si="109"/>
        <v>2.1000000000000064E-2</v>
      </c>
      <c r="S56" s="33">
        <f t="shared" si="109"/>
        <v>2.0999999999999967E-2</v>
      </c>
      <c r="T56" s="33">
        <f t="shared" si="109"/>
        <v>2.1000000000000064E-2</v>
      </c>
      <c r="U56" s="53">
        <f t="shared" si="109"/>
        <v>2.1000000000000005E-2</v>
      </c>
      <c r="V56" s="34">
        <f t="shared" si="109"/>
        <v>2.1000000000000005E-2</v>
      </c>
      <c r="W56" s="33">
        <f t="shared" si="109"/>
        <v>1.3999999999999981E-2</v>
      </c>
      <c r="X56" s="33">
        <f t="shared" si="109"/>
        <v>1.3999999999999981E-2</v>
      </c>
      <c r="Y56" s="33">
        <f t="shared" si="109"/>
        <v>1.3999999999999981E-2</v>
      </c>
      <c r="Z56" s="53">
        <f t="shared" si="109"/>
        <v>1.3999999999999981E-2</v>
      </c>
      <c r="AA56" s="34">
        <f t="shared" si="109"/>
        <v>1.3999999999999981E-2</v>
      </c>
      <c r="AB56" s="33">
        <f t="shared" si="109"/>
        <v>3.5000000000000142E-2</v>
      </c>
      <c r="AC56" s="33">
        <f t="shared" si="109"/>
        <v>3.500000000000001E-2</v>
      </c>
      <c r="AD56" s="33">
        <f t="shared" si="109"/>
        <v>3.5000000000000142E-2</v>
      </c>
      <c r="AE56" s="53">
        <f t="shared" si="109"/>
        <v>3.5000000000000024E-2</v>
      </c>
      <c r="AF56" s="34">
        <f t="shared" si="109"/>
        <v>3.5000000000000017E-2</v>
      </c>
      <c r="AG56" s="34">
        <f t="shared" si="109"/>
        <v>5.5999999999999987E-2</v>
      </c>
      <c r="AH56" s="34">
        <f t="shared" si="109"/>
        <v>7.7000000000000055E-2</v>
      </c>
      <c r="AI56" s="34">
        <f t="shared" si="109"/>
        <v>9.8000000000000004E-2</v>
      </c>
      <c r="AJ56" s="34">
        <f t="shared" si="109"/>
        <v>0.11900000000000004</v>
      </c>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c r="KJ56" s="11"/>
      <c r="KK56" s="11"/>
      <c r="KL56" s="11"/>
      <c r="KM56" s="11"/>
      <c r="KN56" s="11"/>
      <c r="KO56" s="11"/>
      <c r="KP56" s="11"/>
      <c r="KQ56" s="11"/>
      <c r="KR56" s="11"/>
      <c r="KS56" s="11"/>
      <c r="KT56" s="11"/>
      <c r="KU56" s="11"/>
      <c r="KV56" s="11"/>
      <c r="KW56" s="11"/>
      <c r="KX56" s="11"/>
      <c r="KY56" s="11"/>
      <c r="KZ56" s="11"/>
      <c r="LA56" s="11"/>
      <c r="LB56" s="11"/>
      <c r="LC56" s="11"/>
      <c r="LD56" s="11"/>
      <c r="LE56" s="11"/>
      <c r="LF56" s="11"/>
      <c r="LG56" s="11"/>
      <c r="LH56" s="11"/>
      <c r="LI56" s="11"/>
      <c r="LJ56" s="11"/>
      <c r="LK56" s="11"/>
      <c r="LL56" s="11"/>
      <c r="LM56" s="11"/>
      <c r="LN56" s="11"/>
      <c r="LO56" s="11"/>
      <c r="LP56" s="11"/>
      <c r="LQ56" s="11"/>
      <c r="LR56" s="11"/>
      <c r="LS56" s="11"/>
      <c r="LT56" s="11"/>
      <c r="LU56" s="11"/>
      <c r="LV56" s="11"/>
      <c r="LW56" s="11"/>
      <c r="LX56" s="11"/>
      <c r="LY56" s="11"/>
      <c r="LZ56" s="11"/>
      <c r="MA56" s="11"/>
      <c r="MB56" s="11"/>
      <c r="MC56" s="11"/>
      <c r="MD56" s="11"/>
      <c r="ME56" s="11"/>
      <c r="MF56" s="11"/>
      <c r="MG56" s="11"/>
      <c r="MH56" s="11"/>
      <c r="MI56" s="11"/>
      <c r="MJ56" s="11"/>
      <c r="MK56" s="11"/>
      <c r="ML56" s="11"/>
      <c r="MM56" s="11"/>
      <c r="MN56" s="11"/>
      <c r="MO56" s="11"/>
      <c r="MP56" s="11"/>
      <c r="MQ56" s="11"/>
      <c r="MR56" s="11"/>
      <c r="MS56" s="11"/>
      <c r="MT56" s="11"/>
      <c r="MU56" s="11"/>
      <c r="MV56" s="11"/>
      <c r="MW56" s="11"/>
      <c r="MX56" s="11"/>
      <c r="MY56" s="11"/>
      <c r="MZ56" s="11"/>
      <c r="NA56" s="11"/>
      <c r="NB56" s="11"/>
      <c r="NC56" s="11"/>
      <c r="ND56" s="11"/>
      <c r="NE56" s="11"/>
      <c r="NF56" s="11"/>
      <c r="NG56" s="11"/>
      <c r="NH56" s="11"/>
      <c r="NI56" s="11"/>
      <c r="NJ56" s="11"/>
      <c r="NK56" s="11"/>
      <c r="NL56" s="11"/>
      <c r="NM56" s="11"/>
      <c r="NN56" s="11"/>
      <c r="NO56" s="11"/>
      <c r="NP56" s="11"/>
      <c r="NQ56" s="11"/>
      <c r="NR56" s="11"/>
      <c r="NS56" s="11"/>
      <c r="NT56" s="11"/>
      <c r="NU56" s="11"/>
      <c r="NV56" s="11"/>
      <c r="NW56" s="11"/>
      <c r="NX56" s="11"/>
      <c r="NY56" s="11"/>
      <c r="NZ56" s="11"/>
      <c r="OA56" s="11"/>
      <c r="OB56" s="11"/>
      <c r="OC56" s="11"/>
      <c r="OD56" s="11"/>
      <c r="OE56" s="11"/>
      <c r="OF56" s="11"/>
      <c r="OG56" s="11"/>
      <c r="OH56" s="11"/>
      <c r="OI56" s="11"/>
      <c r="OJ56" s="11"/>
      <c r="OK56" s="11"/>
      <c r="OL56" s="11"/>
      <c r="OM56" s="11"/>
      <c r="ON56" s="11"/>
      <c r="OO56" s="11"/>
      <c r="OP56" s="11"/>
      <c r="OQ56" s="11"/>
      <c r="OR56" s="11"/>
      <c r="OS56" s="11"/>
      <c r="OT56" s="11"/>
      <c r="OU56" s="11"/>
      <c r="OV56" s="11"/>
      <c r="OW56" s="11"/>
      <c r="OX56" s="11"/>
      <c r="OY56" s="11"/>
      <c r="OZ56" s="11"/>
      <c r="PA56" s="11"/>
      <c r="PB56" s="11"/>
      <c r="PC56" s="11"/>
      <c r="PD56" s="11"/>
      <c r="PE56" s="11"/>
      <c r="PF56" s="11"/>
      <c r="PG56" s="11"/>
      <c r="PH56" s="11"/>
      <c r="PI56" s="11"/>
      <c r="PJ56" s="11"/>
      <c r="PK56" s="11"/>
      <c r="PL56" s="11"/>
      <c r="PM56" s="11"/>
      <c r="PN56" s="11"/>
      <c r="PO56" s="11"/>
      <c r="PP56" s="11"/>
      <c r="PQ56" s="11"/>
      <c r="PR56" s="11"/>
      <c r="PS56" s="11"/>
      <c r="PT56" s="11"/>
      <c r="PU56" s="11"/>
      <c r="PV56" s="11"/>
      <c r="PW56" s="11"/>
      <c r="PX56" s="11"/>
      <c r="PY56" s="11"/>
      <c r="PZ56" s="11"/>
      <c r="QA56" s="11"/>
      <c r="QB56" s="11"/>
      <c r="QC56" s="11"/>
      <c r="QD56" s="11"/>
      <c r="QE56" s="11"/>
      <c r="QF56" s="11"/>
      <c r="QG56" s="11"/>
      <c r="QH56" s="11"/>
      <c r="QI56" s="11"/>
      <c r="QJ56" s="11"/>
      <c r="QK56" s="11"/>
      <c r="QL56" s="11"/>
      <c r="QM56" s="11"/>
      <c r="QN56" s="11"/>
      <c r="QO56" s="11"/>
      <c r="QP56" s="11"/>
      <c r="QQ56" s="11"/>
      <c r="QR56" s="11"/>
      <c r="QS56" s="11"/>
      <c r="QT56" s="11"/>
      <c r="QU56" s="11"/>
      <c r="QV56" s="11"/>
      <c r="QW56" s="11"/>
      <c r="QX56" s="11"/>
      <c r="QY56" s="11"/>
      <c r="QZ56" s="11"/>
      <c r="RA56" s="11"/>
      <c r="RB56" s="11"/>
      <c r="RC56" s="11"/>
      <c r="RD56" s="11"/>
      <c r="RE56" s="11"/>
      <c r="RF56" s="11"/>
      <c r="RG56" s="11"/>
      <c r="RH56" s="11"/>
      <c r="RI56" s="11"/>
      <c r="RJ56" s="11"/>
      <c r="RK56" s="11"/>
      <c r="RL56" s="11"/>
      <c r="RM56" s="11"/>
      <c r="RN56" s="11"/>
      <c r="RO56" s="11"/>
      <c r="RP56" s="11"/>
      <c r="RQ56" s="11"/>
      <c r="RR56" s="11"/>
      <c r="RS56" s="11"/>
      <c r="RT56" s="11"/>
      <c r="RU56" s="11"/>
      <c r="RV56" s="11"/>
      <c r="RW56" s="11"/>
      <c r="RX56" s="11"/>
      <c r="RY56" s="11"/>
      <c r="RZ56" s="11"/>
      <c r="SA56" s="11"/>
      <c r="SB56" s="11"/>
      <c r="SC56" s="11"/>
      <c r="SD56" s="11"/>
      <c r="SE56" s="11"/>
      <c r="SF56" s="11"/>
      <c r="SG56" s="11"/>
      <c r="SH56" s="11"/>
      <c r="SI56" s="11"/>
      <c r="SJ56" s="11"/>
      <c r="SK56" s="11"/>
      <c r="SL56" s="11"/>
      <c r="SM56" s="11"/>
      <c r="SN56" s="11"/>
      <c r="SO56" s="11"/>
      <c r="SP56" s="11"/>
      <c r="SQ56" s="11"/>
      <c r="SR56" s="11"/>
      <c r="SS56" s="11"/>
      <c r="ST56" s="11"/>
      <c r="SU56" s="11"/>
      <c r="SV56" s="11"/>
      <c r="SW56" s="11"/>
      <c r="SX56" s="11"/>
      <c r="SY56" s="11"/>
      <c r="SZ56" s="11"/>
      <c r="TA56" s="11"/>
      <c r="TB56" s="11"/>
      <c r="TC56" s="11"/>
      <c r="TD56" s="11"/>
      <c r="TE56" s="11"/>
      <c r="TF56" s="11"/>
      <c r="TG56" s="11"/>
      <c r="TH56" s="11"/>
      <c r="TI56" s="11"/>
      <c r="TJ56" s="11"/>
      <c r="TK56" s="11"/>
      <c r="TL56" s="11"/>
      <c r="TM56" s="11"/>
      <c r="TN56" s="11"/>
      <c r="TO56" s="11"/>
      <c r="TP56" s="11"/>
      <c r="TQ56" s="11"/>
      <c r="TR56" s="11"/>
      <c r="TS56" s="11"/>
      <c r="TT56" s="11"/>
      <c r="TU56" s="11"/>
      <c r="TV56" s="11"/>
      <c r="TW56" s="11"/>
      <c r="TX56" s="11"/>
      <c r="TY56" s="11"/>
      <c r="TZ56" s="11"/>
      <c r="UA56" s="11"/>
      <c r="UB56" s="11"/>
      <c r="UC56" s="11"/>
      <c r="UD56" s="11"/>
      <c r="UE56" s="11"/>
      <c r="UF56" s="11"/>
      <c r="UG56" s="11"/>
      <c r="UH56" s="11"/>
      <c r="UI56" s="11"/>
      <c r="UJ56" s="11"/>
      <c r="UK56" s="11"/>
      <c r="UL56" s="11"/>
      <c r="UM56" s="11"/>
      <c r="UN56" s="11"/>
      <c r="UO56" s="11"/>
      <c r="UP56" s="11"/>
      <c r="UQ56" s="11"/>
      <c r="UR56" s="11"/>
      <c r="US56" s="11"/>
      <c r="UT56" s="11"/>
      <c r="UU56" s="11"/>
      <c r="UV56" s="11"/>
      <c r="UW56" s="11"/>
      <c r="UX56" s="11"/>
      <c r="UY56" s="11"/>
      <c r="UZ56" s="11"/>
      <c r="VA56" s="11"/>
      <c r="VB56" s="11"/>
      <c r="VC56" s="11"/>
      <c r="VD56" s="11"/>
      <c r="VE56" s="11"/>
      <c r="VF56" s="11"/>
      <c r="VG56" s="11"/>
      <c r="VH56" s="11"/>
      <c r="VI56" s="11"/>
      <c r="VJ56" s="11"/>
      <c r="VK56" s="11"/>
      <c r="VL56" s="11"/>
      <c r="VM56" s="11"/>
      <c r="VN56" s="11"/>
      <c r="VO56" s="11"/>
      <c r="VP56" s="11"/>
      <c r="VQ56" s="11"/>
      <c r="VR56" s="11"/>
      <c r="VS56" s="11"/>
      <c r="VT56" s="11"/>
      <c r="VU56" s="11"/>
      <c r="VV56" s="11"/>
      <c r="VW56" s="11"/>
      <c r="VX56" s="11"/>
      <c r="VY56" s="11"/>
      <c r="VZ56" s="11"/>
      <c r="WA56" s="11"/>
      <c r="WB56" s="11"/>
      <c r="WC56" s="11"/>
      <c r="WD56" s="11"/>
      <c r="WE56" s="11"/>
      <c r="WF56" s="11"/>
      <c r="WG56" s="11"/>
      <c r="WH56" s="11"/>
      <c r="WI56" s="11"/>
      <c r="WJ56" s="11"/>
      <c r="WK56" s="11"/>
      <c r="WL56" s="11"/>
      <c r="WM56" s="11"/>
      <c r="WN56" s="11"/>
      <c r="WO56" s="11"/>
      <c r="WP56" s="11"/>
      <c r="WQ56" s="11"/>
      <c r="WR56" s="11"/>
      <c r="WS56" s="11"/>
      <c r="WT56" s="11"/>
      <c r="WU56" s="11"/>
      <c r="WV56" s="11"/>
      <c r="WW56" s="11"/>
      <c r="WX56" s="11"/>
      <c r="WY56" s="11"/>
      <c r="WZ56" s="11"/>
      <c r="XA56" s="11"/>
      <c r="XB56" s="11"/>
      <c r="XC56" s="11"/>
      <c r="XD56" s="11"/>
      <c r="XE56" s="11"/>
      <c r="XF56" s="11"/>
      <c r="XG56" s="11"/>
      <c r="XH56" s="11"/>
      <c r="XI56" s="11"/>
      <c r="XJ56" s="11"/>
      <c r="XK56" s="11"/>
      <c r="XL56" s="11"/>
      <c r="XM56" s="11"/>
      <c r="XN56" s="11"/>
      <c r="XO56" s="11"/>
      <c r="XP56" s="11"/>
      <c r="XQ56" s="11"/>
      <c r="XR56" s="11"/>
      <c r="XS56" s="11"/>
      <c r="XT56" s="11"/>
      <c r="XU56" s="11"/>
      <c r="XV56" s="11"/>
      <c r="XW56" s="11"/>
      <c r="XX56" s="11"/>
      <c r="XY56" s="11"/>
      <c r="XZ56" s="11"/>
      <c r="YA56" s="11"/>
      <c r="YB56" s="11"/>
      <c r="YC56" s="11"/>
      <c r="YD56" s="11"/>
      <c r="YE56" s="11"/>
      <c r="YF56" s="11"/>
      <c r="YG56" s="11"/>
      <c r="YH56" s="11"/>
      <c r="YI56" s="11"/>
      <c r="YJ56" s="11"/>
      <c r="YK56" s="11"/>
      <c r="YL56" s="11"/>
      <c r="YM56" s="11"/>
      <c r="YN56" s="11"/>
      <c r="YO56" s="11"/>
      <c r="YP56" s="11"/>
      <c r="YQ56" s="11"/>
      <c r="YR56" s="11"/>
      <c r="YS56" s="11"/>
      <c r="YT56" s="11"/>
      <c r="YU56" s="11"/>
      <c r="YV56" s="11"/>
      <c r="YW56" s="11"/>
      <c r="YX56" s="11"/>
      <c r="YY56" s="11"/>
      <c r="YZ56" s="11"/>
      <c r="ZA56" s="11"/>
      <c r="ZB56" s="11"/>
      <c r="ZC56" s="11"/>
      <c r="ZD56" s="11"/>
      <c r="ZE56" s="11"/>
      <c r="ZF56" s="11"/>
      <c r="ZG56" s="11"/>
      <c r="ZH56" s="11"/>
      <c r="ZI56" s="11"/>
      <c r="ZJ56" s="11"/>
      <c r="ZK56" s="11"/>
      <c r="ZL56" s="11"/>
      <c r="ZM56" s="11"/>
      <c r="ZN56" s="11"/>
      <c r="ZO56" s="11"/>
      <c r="ZP56" s="11"/>
      <c r="ZQ56" s="11"/>
      <c r="ZR56" s="11"/>
      <c r="ZS56" s="11"/>
      <c r="ZT56" s="11"/>
      <c r="ZU56" s="11"/>
      <c r="ZV56" s="11"/>
      <c r="ZW56" s="11"/>
      <c r="ZX56" s="11"/>
      <c r="ZY56" s="11"/>
      <c r="ZZ56" s="11"/>
      <c r="AAA56" s="11"/>
      <c r="AAB56" s="11"/>
      <c r="AAC56" s="11"/>
      <c r="AAD56" s="11"/>
      <c r="AAE56" s="11"/>
      <c r="AAF56" s="11"/>
      <c r="AAG56" s="11"/>
      <c r="AAH56" s="11"/>
      <c r="AAI56" s="11"/>
      <c r="AAJ56" s="11"/>
      <c r="AAK56" s="11"/>
      <c r="AAL56" s="11"/>
      <c r="AAM56" s="11"/>
      <c r="AAN56" s="11"/>
      <c r="AAO56" s="11"/>
      <c r="AAP56" s="11"/>
      <c r="AAQ56" s="11"/>
      <c r="AAR56" s="11"/>
      <c r="AAS56" s="11"/>
      <c r="AAT56" s="11"/>
      <c r="AAU56" s="11"/>
      <c r="AAV56" s="11"/>
      <c r="AAW56" s="11"/>
      <c r="AAX56" s="11"/>
      <c r="AAY56" s="11"/>
      <c r="AAZ56" s="11"/>
      <c r="ABA56" s="11"/>
      <c r="ABB56" s="11"/>
      <c r="ABC56" s="11"/>
      <c r="ABD56" s="11"/>
      <c r="ABE56" s="11"/>
      <c r="ABF56" s="11"/>
      <c r="ABG56" s="11"/>
      <c r="ABH56" s="11"/>
      <c r="ABI56" s="11"/>
      <c r="ABJ56" s="11"/>
      <c r="ABK56" s="11"/>
      <c r="ABL56" s="11"/>
      <c r="ABM56" s="11"/>
      <c r="ABN56" s="11"/>
      <c r="ABO56" s="11"/>
      <c r="ABP56" s="11"/>
      <c r="ABQ56" s="11"/>
      <c r="ABR56" s="11"/>
      <c r="ABS56" s="11"/>
      <c r="ABT56" s="11"/>
      <c r="ABU56" s="11"/>
      <c r="ABV56" s="11"/>
      <c r="ABW56" s="11"/>
      <c r="ABX56" s="11"/>
      <c r="ABY56" s="11"/>
      <c r="ABZ56" s="11"/>
      <c r="ACA56" s="11"/>
      <c r="ACB56" s="11"/>
      <c r="ACC56" s="11"/>
      <c r="ACD56" s="11"/>
      <c r="ACE56" s="11"/>
      <c r="ACF56" s="11"/>
      <c r="ACG56" s="11"/>
      <c r="ACH56" s="11"/>
      <c r="ACI56" s="11"/>
      <c r="ACJ56" s="11"/>
      <c r="ACK56" s="11"/>
      <c r="ACL56" s="11"/>
      <c r="ACM56" s="11"/>
      <c r="ACN56" s="11"/>
      <c r="ACO56" s="11"/>
      <c r="ACP56" s="11"/>
      <c r="ACQ56" s="11"/>
      <c r="ACR56" s="11"/>
      <c r="ACS56" s="11"/>
      <c r="ACT56" s="11"/>
      <c r="ACU56" s="11"/>
      <c r="ACV56" s="11"/>
      <c r="ACW56" s="11"/>
      <c r="ACX56" s="11"/>
      <c r="ACY56" s="11"/>
      <c r="ACZ56" s="11"/>
      <c r="ADA56" s="11"/>
      <c r="ADB56" s="11"/>
      <c r="ADC56" s="11"/>
      <c r="ADD56" s="11"/>
      <c r="ADE56" s="11"/>
      <c r="ADF56" s="11"/>
      <c r="ADG56" s="11"/>
      <c r="ADH56" s="11"/>
      <c r="ADI56" s="11"/>
      <c r="ADJ56" s="11"/>
      <c r="ADK56" s="11"/>
      <c r="ADL56" s="11"/>
      <c r="ADM56" s="11"/>
      <c r="ADN56" s="11"/>
      <c r="ADO56" s="11"/>
      <c r="ADP56" s="11"/>
      <c r="ADQ56" s="11"/>
      <c r="ADR56" s="11"/>
      <c r="ADS56" s="11"/>
      <c r="ADT56" s="11"/>
      <c r="ADU56" s="11"/>
      <c r="ADV56" s="11"/>
      <c r="ADW56" s="11"/>
      <c r="ADX56" s="11"/>
      <c r="ADY56" s="11"/>
      <c r="ADZ56" s="11"/>
      <c r="AEA56" s="11"/>
      <c r="AEB56" s="11"/>
      <c r="AEC56" s="11"/>
      <c r="AED56" s="11"/>
      <c r="AEE56" s="11"/>
      <c r="AEF56" s="11"/>
      <c r="AEG56" s="11"/>
      <c r="AEH56" s="11"/>
      <c r="AEI56" s="11"/>
      <c r="AEJ56" s="11"/>
      <c r="AEK56" s="11"/>
      <c r="AEL56" s="11"/>
      <c r="AEM56" s="11"/>
      <c r="AEN56" s="11"/>
      <c r="AEO56" s="11"/>
      <c r="AEP56" s="11"/>
      <c r="AEQ56" s="11"/>
      <c r="AER56" s="11"/>
      <c r="AES56" s="11"/>
      <c r="AET56" s="11"/>
      <c r="AEU56" s="11"/>
      <c r="AEV56" s="11"/>
      <c r="AEW56" s="11"/>
      <c r="AEX56" s="11"/>
      <c r="AEY56" s="11"/>
      <c r="AEZ56" s="11"/>
      <c r="AFA56" s="11"/>
      <c r="AFB56" s="11"/>
      <c r="AFC56" s="11"/>
      <c r="AFD56" s="11"/>
      <c r="AFE56" s="11"/>
      <c r="AFF56" s="11"/>
      <c r="AFG56" s="11"/>
      <c r="AFH56" s="11"/>
      <c r="AFI56" s="11"/>
      <c r="AFJ56" s="11"/>
      <c r="AFK56" s="11"/>
      <c r="AFL56" s="11"/>
      <c r="AFM56" s="11"/>
      <c r="AFN56" s="11"/>
      <c r="AFO56" s="11"/>
      <c r="AFP56" s="11"/>
      <c r="AFQ56" s="11"/>
      <c r="AFR56" s="11"/>
      <c r="AFS56" s="11"/>
      <c r="AFT56" s="11"/>
      <c r="AFU56" s="11"/>
      <c r="AFV56" s="11"/>
      <c r="AFW56" s="11"/>
      <c r="AFX56" s="11"/>
      <c r="AFY56" s="11"/>
      <c r="AFZ56" s="11"/>
      <c r="AGA56" s="11"/>
      <c r="AGB56" s="11"/>
      <c r="AGC56" s="11"/>
      <c r="AGD56" s="11"/>
      <c r="AGE56" s="11"/>
      <c r="AGF56" s="11"/>
      <c r="AGG56" s="11"/>
      <c r="AGH56" s="11"/>
      <c r="AGI56" s="11"/>
      <c r="AGJ56" s="11"/>
      <c r="AGK56" s="11"/>
      <c r="AGL56" s="11"/>
      <c r="AGM56" s="11"/>
      <c r="AGN56" s="11"/>
      <c r="AGO56" s="11"/>
      <c r="AGP56" s="11"/>
      <c r="AGQ56" s="11"/>
      <c r="AGR56" s="11"/>
      <c r="AGS56" s="11"/>
      <c r="AGT56" s="11"/>
      <c r="AGU56" s="11"/>
      <c r="AGV56" s="11"/>
      <c r="AGW56" s="11"/>
      <c r="AGX56" s="11"/>
      <c r="AGY56" s="11"/>
      <c r="AGZ56" s="11"/>
      <c r="AHA56" s="11"/>
      <c r="AHB56" s="11"/>
      <c r="AHC56" s="11"/>
      <c r="AHD56" s="11"/>
      <c r="AHE56" s="11"/>
      <c r="AHF56" s="11"/>
      <c r="AHG56" s="11"/>
      <c r="AHH56" s="11"/>
      <c r="AHI56" s="11"/>
      <c r="AHJ56" s="11"/>
      <c r="AHK56" s="11"/>
      <c r="AHL56" s="11"/>
      <c r="AHM56" s="11"/>
      <c r="AHN56" s="11"/>
      <c r="AHO56" s="11"/>
      <c r="AHP56" s="11"/>
      <c r="AHQ56" s="11"/>
      <c r="AHR56" s="11"/>
      <c r="AHS56" s="11"/>
      <c r="AHT56" s="11"/>
      <c r="AHU56" s="11"/>
      <c r="AHV56" s="11"/>
      <c r="AHW56" s="11"/>
      <c r="AHX56" s="11"/>
      <c r="AHY56" s="11"/>
      <c r="AHZ56" s="11"/>
      <c r="AIA56" s="11"/>
      <c r="AIB56" s="11"/>
      <c r="AIC56" s="11"/>
      <c r="AID56" s="11"/>
      <c r="AIE56" s="11"/>
      <c r="AIF56" s="11"/>
      <c r="AIG56" s="11"/>
      <c r="AIH56" s="11"/>
      <c r="AII56" s="11"/>
      <c r="AIJ56" s="11"/>
      <c r="AIK56" s="11"/>
      <c r="AIL56" s="11"/>
      <c r="AIM56" s="11"/>
      <c r="AIN56" s="11"/>
      <c r="AIO56" s="11"/>
      <c r="AIP56" s="11"/>
      <c r="AIQ56" s="11"/>
      <c r="AIR56" s="11"/>
      <c r="AIS56" s="11"/>
      <c r="AIT56" s="11"/>
      <c r="AIU56" s="11"/>
      <c r="AIV56" s="11"/>
      <c r="AIW56" s="11"/>
      <c r="AIX56" s="11"/>
      <c r="AIY56" s="11"/>
      <c r="AIZ56" s="11"/>
      <c r="AJA56" s="11"/>
      <c r="AJB56" s="11"/>
      <c r="AJC56" s="11"/>
      <c r="AJD56" s="11"/>
      <c r="AJE56" s="11"/>
      <c r="AJF56" s="11"/>
      <c r="AJG56" s="11"/>
      <c r="AJH56" s="11"/>
      <c r="AJI56" s="11"/>
      <c r="AJJ56" s="11"/>
      <c r="AJK56" s="11"/>
      <c r="AJL56" s="11"/>
      <c r="AJM56" s="11"/>
      <c r="AJN56" s="11"/>
      <c r="AJO56" s="11"/>
      <c r="AJP56" s="11"/>
      <c r="AJQ56" s="11"/>
      <c r="AJR56" s="11"/>
      <c r="AJS56" s="11"/>
      <c r="AJT56" s="11"/>
      <c r="AJU56" s="11"/>
      <c r="AJV56" s="11"/>
      <c r="AJW56" s="11"/>
      <c r="AJX56" s="11"/>
      <c r="AJY56" s="11"/>
      <c r="AJZ56" s="11"/>
      <c r="AKA56" s="11"/>
      <c r="AKB56" s="11"/>
      <c r="AKC56" s="11"/>
      <c r="AKD56" s="11"/>
      <c r="AKE56" s="11"/>
      <c r="AKF56" s="11"/>
      <c r="AKG56" s="11"/>
      <c r="AKH56" s="11"/>
      <c r="AKI56" s="11"/>
      <c r="AKJ56" s="11"/>
      <c r="AKK56" s="11"/>
      <c r="AKL56" s="11"/>
      <c r="AKM56" s="11"/>
      <c r="AKN56" s="11"/>
      <c r="AKO56" s="11"/>
      <c r="AKP56" s="11"/>
      <c r="AKQ56" s="11"/>
      <c r="AKR56" s="11"/>
      <c r="AKS56" s="11"/>
      <c r="AKT56" s="11"/>
      <c r="AKU56" s="11"/>
      <c r="AKV56" s="11"/>
      <c r="AKW56" s="11"/>
      <c r="AKX56" s="11"/>
      <c r="AKY56" s="11"/>
      <c r="AKZ56" s="11"/>
      <c r="ALA56" s="11"/>
      <c r="ALB56" s="11"/>
      <c r="ALC56" s="11"/>
      <c r="ALD56" s="11"/>
      <c r="ALE56" s="11"/>
      <c r="ALF56" s="11"/>
      <c r="ALG56" s="11"/>
      <c r="ALH56" s="11"/>
      <c r="ALI56" s="11"/>
      <c r="ALJ56" s="11"/>
      <c r="ALK56" s="11"/>
      <c r="ALL56" s="11"/>
      <c r="ALM56" s="11"/>
      <c r="ALN56" s="11"/>
      <c r="ALO56" s="11"/>
      <c r="ALP56" s="11"/>
      <c r="ALQ56" s="11"/>
      <c r="ALR56" s="11"/>
      <c r="ALS56" s="11"/>
      <c r="ALT56" s="11"/>
      <c r="ALU56" s="11"/>
      <c r="ALV56" s="11"/>
      <c r="ALW56" s="11"/>
      <c r="ALX56" s="11"/>
      <c r="ALY56" s="11"/>
      <c r="ALZ56" s="11"/>
      <c r="AMA56" s="11"/>
      <c r="AMB56" s="11"/>
      <c r="AMC56" s="11"/>
      <c r="AMD56" s="11"/>
      <c r="AME56" s="11"/>
      <c r="AMF56" s="11"/>
      <c r="AMG56" s="11"/>
      <c r="AMH56" s="11"/>
      <c r="AMI56" s="11"/>
      <c r="AMJ56" s="11"/>
      <c r="AMK56" s="11"/>
      <c r="AML56" s="11"/>
      <c r="AMM56" s="11"/>
      <c r="AMN56" s="11"/>
      <c r="AMO56" s="11"/>
      <c r="AMP56" s="11"/>
      <c r="AMQ56" s="11"/>
      <c r="AMR56" s="11"/>
      <c r="AMS56" s="11"/>
      <c r="AMT56" s="11"/>
      <c r="AMU56" s="11"/>
      <c r="AMV56" s="11"/>
      <c r="AMW56" s="11"/>
      <c r="AMX56" s="11"/>
      <c r="AMY56" s="11"/>
      <c r="AMZ56" s="11"/>
      <c r="ANA56" s="11"/>
      <c r="ANB56" s="11"/>
      <c r="ANC56" s="11"/>
      <c r="AND56" s="11"/>
      <c r="ANE56" s="11"/>
      <c r="ANF56" s="11"/>
      <c r="ANG56" s="11"/>
      <c r="ANH56" s="11"/>
      <c r="ANI56" s="11"/>
      <c r="ANJ56" s="11"/>
      <c r="ANK56" s="11"/>
      <c r="ANL56" s="11"/>
      <c r="ANM56" s="11"/>
      <c r="ANN56" s="11"/>
      <c r="ANO56" s="11"/>
      <c r="ANP56" s="11"/>
      <c r="ANQ56" s="11"/>
      <c r="ANR56" s="11"/>
      <c r="ANS56" s="11"/>
      <c r="ANT56" s="11"/>
      <c r="ANU56" s="11"/>
      <c r="ANV56" s="11"/>
      <c r="ANW56" s="11"/>
      <c r="ANX56" s="11"/>
      <c r="ANY56" s="11"/>
      <c r="ANZ56" s="11"/>
      <c r="AOA56" s="11"/>
      <c r="AOB56" s="11"/>
      <c r="AOC56" s="11"/>
      <c r="AOD56" s="11"/>
      <c r="AOE56" s="11"/>
      <c r="AOF56" s="11"/>
      <c r="AOG56" s="11"/>
      <c r="AOH56" s="11"/>
      <c r="AOI56" s="11"/>
      <c r="AOJ56" s="11"/>
      <c r="AOK56" s="11"/>
      <c r="AOL56" s="11"/>
      <c r="AOM56" s="11"/>
      <c r="AON56" s="11"/>
      <c r="AOO56" s="11"/>
      <c r="AOP56" s="11"/>
      <c r="AOQ56" s="11"/>
      <c r="AOR56" s="11"/>
      <c r="AOS56" s="11"/>
      <c r="AOT56" s="11"/>
      <c r="AOU56" s="11"/>
      <c r="AOV56" s="11"/>
      <c r="AOW56" s="11"/>
      <c r="AOX56" s="11"/>
      <c r="AOY56" s="11"/>
      <c r="AOZ56" s="11"/>
      <c r="APA56" s="11"/>
      <c r="APB56" s="11"/>
      <c r="APC56" s="11"/>
      <c r="APD56" s="11"/>
      <c r="APE56" s="11"/>
      <c r="APF56" s="11"/>
      <c r="APG56" s="11"/>
      <c r="APH56" s="11"/>
      <c r="API56" s="11"/>
      <c r="APJ56" s="11"/>
      <c r="APK56" s="11"/>
      <c r="APL56" s="11"/>
      <c r="APM56" s="11"/>
      <c r="APN56" s="11"/>
      <c r="APO56" s="11"/>
      <c r="APP56" s="11"/>
      <c r="APQ56" s="11"/>
      <c r="APR56" s="11"/>
      <c r="APS56" s="11"/>
      <c r="APT56" s="11"/>
      <c r="APU56" s="11"/>
      <c r="APV56" s="11"/>
      <c r="APW56" s="11"/>
      <c r="APX56" s="11"/>
      <c r="APY56" s="11"/>
      <c r="APZ56" s="11"/>
      <c r="AQA56" s="11"/>
      <c r="AQB56" s="11"/>
      <c r="AQC56" s="11"/>
      <c r="AQD56" s="11"/>
      <c r="AQE56" s="11"/>
      <c r="AQF56" s="11"/>
      <c r="AQG56" s="11"/>
      <c r="AQH56" s="11"/>
      <c r="AQI56" s="11"/>
      <c r="AQJ56" s="11"/>
      <c r="AQK56" s="11"/>
      <c r="AQL56" s="11"/>
      <c r="AQM56" s="11"/>
      <c r="AQN56" s="11"/>
      <c r="AQO56" s="11"/>
      <c r="AQP56" s="11"/>
      <c r="AQQ56" s="11"/>
      <c r="AQR56" s="11"/>
      <c r="AQS56" s="11"/>
      <c r="AQT56" s="11"/>
      <c r="AQU56" s="11"/>
      <c r="AQV56" s="11"/>
      <c r="AQW56" s="11"/>
      <c r="AQX56" s="11"/>
      <c r="AQY56" s="11"/>
      <c r="AQZ56" s="11"/>
      <c r="ARA56" s="11"/>
      <c r="ARB56" s="11"/>
      <c r="ARC56" s="11"/>
      <c r="ARD56" s="11"/>
      <c r="ARE56" s="11"/>
      <c r="ARF56" s="11"/>
      <c r="ARG56" s="11"/>
      <c r="ARH56" s="11"/>
      <c r="ARI56" s="11"/>
      <c r="ARJ56" s="11"/>
      <c r="ARK56" s="11"/>
      <c r="ARL56" s="11"/>
      <c r="ARM56" s="11"/>
      <c r="ARN56" s="11"/>
      <c r="ARO56" s="11"/>
      <c r="ARP56" s="11"/>
      <c r="ARQ56" s="11"/>
      <c r="ARR56" s="11"/>
      <c r="ARS56" s="11"/>
      <c r="ART56" s="11"/>
      <c r="ARU56" s="11"/>
      <c r="ARV56" s="11"/>
      <c r="ARW56" s="11"/>
      <c r="ARX56" s="11"/>
      <c r="ARY56" s="11"/>
      <c r="ARZ56" s="11"/>
      <c r="ASA56" s="11"/>
      <c r="ASB56" s="11"/>
      <c r="ASC56" s="11"/>
      <c r="ASD56" s="11"/>
      <c r="ASE56" s="11"/>
      <c r="ASF56" s="11"/>
      <c r="ASG56" s="11"/>
      <c r="ASH56" s="11"/>
      <c r="ASI56" s="11"/>
      <c r="ASJ56" s="11"/>
      <c r="ASK56" s="11"/>
      <c r="ASL56" s="11"/>
      <c r="ASM56" s="11"/>
      <c r="ASN56" s="11"/>
      <c r="ASO56" s="11"/>
      <c r="ASP56" s="11"/>
      <c r="ASQ56" s="11"/>
      <c r="ASR56" s="11"/>
      <c r="ASS56" s="11"/>
      <c r="AST56" s="11"/>
      <c r="ASU56" s="11"/>
      <c r="ASV56" s="11"/>
      <c r="ASW56" s="11"/>
      <c r="ASX56" s="11"/>
      <c r="ASY56" s="11"/>
      <c r="ASZ56" s="11"/>
      <c r="ATA56" s="11"/>
      <c r="ATB56" s="11"/>
      <c r="ATC56" s="11"/>
      <c r="ATD56" s="11"/>
      <c r="ATE56" s="11"/>
      <c r="ATF56" s="11"/>
      <c r="ATG56" s="11"/>
      <c r="ATH56" s="11"/>
      <c r="ATI56" s="11"/>
      <c r="ATJ56" s="11"/>
      <c r="ATK56" s="11"/>
      <c r="ATL56" s="11"/>
      <c r="ATM56" s="11"/>
      <c r="ATN56" s="11"/>
      <c r="ATO56" s="11"/>
      <c r="ATP56" s="11"/>
      <c r="ATQ56" s="11"/>
      <c r="ATR56" s="11"/>
      <c r="ATS56" s="11"/>
      <c r="ATT56" s="11"/>
      <c r="ATU56" s="11"/>
      <c r="ATV56" s="11"/>
      <c r="ATW56" s="11"/>
      <c r="ATX56" s="11"/>
      <c r="ATY56" s="11"/>
      <c r="ATZ56" s="11"/>
      <c r="AUA56" s="11"/>
      <c r="AUB56" s="11"/>
      <c r="AUC56" s="11"/>
      <c r="AUD56" s="11"/>
      <c r="AUE56" s="11"/>
      <c r="AUF56" s="11"/>
      <c r="AUG56" s="11"/>
      <c r="AUH56" s="11"/>
      <c r="AUI56" s="11"/>
      <c r="AUJ56" s="11"/>
      <c r="AUK56" s="11"/>
      <c r="AUL56" s="11"/>
      <c r="AUM56" s="11"/>
      <c r="AUN56" s="11"/>
      <c r="AUO56" s="11"/>
      <c r="AUP56" s="11"/>
      <c r="AUQ56" s="11"/>
      <c r="AUR56" s="11"/>
      <c r="AUS56" s="11"/>
      <c r="AUT56" s="11"/>
      <c r="AUU56" s="11"/>
      <c r="AUV56" s="11"/>
      <c r="AUW56" s="11"/>
      <c r="AUX56" s="11"/>
      <c r="AUY56" s="11"/>
      <c r="AUZ56" s="11"/>
      <c r="AVA56" s="11"/>
      <c r="AVB56" s="11"/>
      <c r="AVC56" s="11"/>
      <c r="AVD56" s="11"/>
      <c r="AVE56" s="11"/>
      <c r="AVF56" s="11"/>
      <c r="AVG56" s="11"/>
      <c r="AVH56" s="11"/>
      <c r="AVI56" s="11"/>
      <c r="AVJ56" s="11"/>
      <c r="AVK56" s="11"/>
      <c r="AVL56" s="11"/>
      <c r="AVM56" s="11"/>
      <c r="AVN56" s="11"/>
      <c r="AVO56" s="11"/>
      <c r="AVP56" s="11"/>
      <c r="AVQ56" s="11"/>
      <c r="AVR56" s="11"/>
      <c r="AVS56" s="11"/>
      <c r="AVT56" s="11"/>
      <c r="AVU56" s="11"/>
      <c r="AVV56" s="11"/>
      <c r="AVW56" s="11"/>
      <c r="AVX56" s="11"/>
      <c r="AVY56" s="11"/>
      <c r="AVZ56" s="11"/>
      <c r="AWA56" s="11"/>
      <c r="AWB56" s="11"/>
      <c r="AWC56" s="11"/>
      <c r="AWD56" s="11"/>
      <c r="AWE56" s="11"/>
      <c r="AWF56" s="11"/>
      <c r="AWG56" s="11"/>
      <c r="AWH56" s="11"/>
      <c r="AWI56" s="11"/>
      <c r="AWJ56" s="11"/>
      <c r="AWK56" s="11"/>
      <c r="AWL56" s="11"/>
      <c r="AWM56" s="11"/>
      <c r="AWN56" s="11"/>
      <c r="AWO56" s="11"/>
      <c r="AWP56" s="11"/>
      <c r="AWQ56" s="11"/>
      <c r="AWR56" s="11"/>
      <c r="AWS56" s="11"/>
      <c r="AWT56" s="11"/>
      <c r="AWU56" s="11"/>
      <c r="AWV56" s="11"/>
      <c r="AWW56" s="11"/>
      <c r="AWX56" s="11"/>
      <c r="AWY56" s="11"/>
      <c r="AWZ56" s="11"/>
      <c r="AXA56" s="11"/>
      <c r="AXB56" s="11"/>
      <c r="AXC56" s="11"/>
      <c r="AXD56" s="11"/>
      <c r="AXE56" s="11"/>
      <c r="AXF56" s="11"/>
      <c r="AXG56" s="11"/>
      <c r="AXH56" s="11"/>
      <c r="AXI56" s="11"/>
      <c r="AXJ56" s="11"/>
      <c r="AXK56" s="11"/>
      <c r="AXL56" s="11"/>
      <c r="AXM56" s="11"/>
      <c r="AXN56" s="11"/>
      <c r="AXO56" s="11"/>
      <c r="AXP56" s="11"/>
      <c r="AXQ56" s="11"/>
      <c r="AXR56" s="11"/>
      <c r="AXS56" s="11"/>
      <c r="AXT56" s="11"/>
      <c r="AXU56" s="11"/>
      <c r="AXV56" s="11"/>
      <c r="AXW56" s="11"/>
      <c r="AXX56" s="11"/>
      <c r="AXY56" s="11"/>
      <c r="AXZ56" s="11"/>
      <c r="AYA56" s="11"/>
      <c r="AYB56" s="11"/>
      <c r="AYC56" s="11"/>
      <c r="AYD56" s="11"/>
      <c r="AYE56" s="11"/>
      <c r="AYF56" s="11"/>
      <c r="AYG56" s="11"/>
      <c r="AYH56" s="11"/>
      <c r="AYI56" s="11"/>
      <c r="AYJ56" s="11"/>
      <c r="AYK56" s="11"/>
      <c r="AYL56" s="11"/>
      <c r="AYM56" s="11"/>
      <c r="AYN56" s="11"/>
      <c r="AYO56" s="11"/>
      <c r="AYP56" s="11"/>
      <c r="AYQ56" s="11"/>
      <c r="AYR56" s="11"/>
      <c r="AYS56" s="11"/>
      <c r="AYT56" s="11"/>
      <c r="AYU56" s="11"/>
      <c r="AYV56" s="11"/>
      <c r="AYW56" s="11"/>
      <c r="AYX56" s="11"/>
      <c r="AYY56" s="11"/>
      <c r="AYZ56" s="11"/>
      <c r="AZA56" s="11"/>
      <c r="AZB56" s="11"/>
      <c r="AZC56" s="11"/>
      <c r="AZD56" s="11"/>
      <c r="AZE56" s="11"/>
      <c r="AZF56" s="11"/>
      <c r="AZG56" s="11"/>
      <c r="AZH56" s="11"/>
      <c r="AZI56" s="11"/>
      <c r="AZJ56" s="11"/>
      <c r="AZK56" s="11"/>
      <c r="AZL56" s="11"/>
      <c r="AZM56" s="11"/>
      <c r="AZN56" s="11"/>
      <c r="AZO56" s="11"/>
      <c r="AZP56" s="11"/>
      <c r="AZQ56" s="11"/>
      <c r="AZR56" s="11"/>
      <c r="AZS56" s="11"/>
      <c r="AZT56" s="11"/>
      <c r="AZU56" s="11"/>
      <c r="AZV56" s="11"/>
      <c r="AZW56" s="11"/>
      <c r="AZX56" s="11"/>
      <c r="AZY56" s="11"/>
      <c r="AZZ56" s="11"/>
      <c r="BAA56" s="11"/>
      <c r="BAB56" s="11"/>
      <c r="BAC56" s="11"/>
      <c r="BAD56" s="11"/>
      <c r="BAE56" s="11"/>
      <c r="BAF56" s="11"/>
      <c r="BAG56" s="11"/>
      <c r="BAH56" s="11"/>
      <c r="BAI56" s="11"/>
      <c r="BAJ56" s="11"/>
      <c r="BAK56" s="11"/>
      <c r="BAL56" s="11"/>
      <c r="BAM56" s="11"/>
      <c r="BAN56" s="11"/>
      <c r="BAO56" s="11"/>
      <c r="BAP56" s="11"/>
      <c r="BAQ56" s="11"/>
      <c r="BAR56" s="11"/>
      <c r="BAS56" s="11"/>
      <c r="BAT56" s="11"/>
      <c r="BAU56" s="11"/>
      <c r="BAV56" s="11"/>
      <c r="BAW56" s="11"/>
      <c r="BAX56" s="11"/>
      <c r="BAY56" s="11"/>
      <c r="BAZ56" s="11"/>
      <c r="BBA56" s="11"/>
      <c r="BBB56" s="11"/>
      <c r="BBC56" s="11"/>
      <c r="BBD56" s="11"/>
      <c r="BBE56" s="11"/>
      <c r="BBF56" s="11"/>
      <c r="BBG56" s="11"/>
      <c r="BBH56" s="11"/>
      <c r="BBI56" s="11"/>
      <c r="BBJ56" s="11"/>
      <c r="BBK56" s="11"/>
      <c r="BBL56" s="11"/>
      <c r="BBM56" s="11"/>
      <c r="BBN56" s="11"/>
      <c r="BBO56" s="11"/>
      <c r="BBP56" s="11"/>
      <c r="BBQ56" s="11"/>
      <c r="BBR56" s="11"/>
      <c r="BBS56" s="11"/>
      <c r="BBT56" s="11"/>
      <c r="BBU56" s="11"/>
      <c r="BBV56" s="11"/>
      <c r="BBW56" s="11"/>
      <c r="BBX56" s="11"/>
      <c r="BBY56" s="11"/>
      <c r="BBZ56" s="11"/>
      <c r="BCA56" s="11"/>
      <c r="BCB56" s="11"/>
      <c r="BCC56" s="11"/>
      <c r="BCD56" s="11"/>
      <c r="BCE56" s="11"/>
      <c r="BCF56" s="11"/>
      <c r="BCG56" s="11"/>
      <c r="BCH56" s="11"/>
      <c r="BCI56" s="11"/>
      <c r="BCJ56" s="11"/>
      <c r="BCK56" s="11"/>
      <c r="BCL56" s="11"/>
      <c r="BCM56" s="11"/>
      <c r="BCN56" s="11"/>
      <c r="BCO56" s="11"/>
      <c r="BCP56" s="11"/>
      <c r="BCQ56" s="11"/>
      <c r="BCR56" s="11"/>
      <c r="BCS56" s="11"/>
      <c r="BCT56" s="11"/>
      <c r="BCU56" s="11"/>
      <c r="BCV56" s="11"/>
      <c r="BCW56" s="11"/>
      <c r="BCX56" s="11"/>
      <c r="BCY56" s="11"/>
      <c r="BCZ56" s="11"/>
      <c r="BDA56" s="11"/>
      <c r="BDB56" s="11"/>
      <c r="BDC56" s="11"/>
      <c r="BDD56" s="11"/>
      <c r="BDE56" s="11"/>
      <c r="BDF56" s="11"/>
      <c r="BDG56" s="11"/>
      <c r="BDH56" s="11"/>
      <c r="BDI56" s="11"/>
      <c r="BDJ56" s="11"/>
      <c r="BDK56" s="11"/>
      <c r="BDL56" s="11"/>
      <c r="BDM56" s="11"/>
      <c r="BDN56" s="11"/>
      <c r="BDO56" s="11"/>
      <c r="BDP56" s="11"/>
      <c r="BDQ56" s="11"/>
      <c r="BDR56" s="11"/>
      <c r="BDS56" s="11"/>
      <c r="BDT56" s="11"/>
      <c r="BDU56" s="11"/>
      <c r="BDV56" s="11"/>
      <c r="BDW56" s="11"/>
      <c r="BDX56" s="11"/>
      <c r="BDY56" s="11"/>
      <c r="BDZ56" s="11"/>
      <c r="BEA56" s="11"/>
      <c r="BEB56" s="11"/>
      <c r="BEC56" s="11"/>
      <c r="BED56" s="11"/>
      <c r="BEE56" s="11"/>
      <c r="BEF56" s="11"/>
      <c r="BEG56" s="11"/>
      <c r="BEH56" s="11"/>
      <c r="BEI56" s="11"/>
      <c r="BEJ56" s="11"/>
      <c r="BEK56" s="11"/>
      <c r="BEL56" s="11"/>
      <c r="BEM56" s="11"/>
      <c r="BEN56" s="11"/>
      <c r="BEO56" s="11"/>
      <c r="BEP56" s="11"/>
      <c r="BEQ56" s="11"/>
      <c r="BER56" s="11"/>
      <c r="BES56" s="11"/>
      <c r="BET56" s="11"/>
      <c r="BEU56" s="11"/>
      <c r="BEV56" s="11"/>
      <c r="BEW56" s="11"/>
      <c r="BEX56" s="11"/>
      <c r="BEY56" s="11"/>
      <c r="BEZ56" s="11"/>
      <c r="BFA56" s="11"/>
      <c r="BFB56" s="11"/>
      <c r="BFC56" s="11"/>
      <c r="BFD56" s="11"/>
      <c r="BFE56" s="11"/>
      <c r="BFF56" s="11"/>
      <c r="BFG56" s="11"/>
      <c r="BFH56" s="11"/>
      <c r="BFI56" s="11"/>
      <c r="BFJ56" s="11"/>
      <c r="BFK56" s="11"/>
      <c r="BFL56" s="11"/>
      <c r="BFM56" s="11"/>
      <c r="BFN56" s="11"/>
      <c r="BFO56" s="11"/>
      <c r="BFP56" s="11"/>
      <c r="BFQ56" s="11"/>
      <c r="BFR56" s="11"/>
      <c r="BFS56" s="11"/>
      <c r="BFT56" s="11"/>
      <c r="BFU56" s="11"/>
      <c r="BFV56" s="11"/>
      <c r="BFW56" s="11"/>
      <c r="BFX56" s="11"/>
      <c r="BFY56" s="11"/>
      <c r="BFZ56" s="11"/>
      <c r="BGA56" s="11"/>
      <c r="BGB56" s="11"/>
      <c r="BGC56" s="11"/>
      <c r="BGD56" s="11"/>
      <c r="BGE56" s="11"/>
      <c r="BGF56" s="11"/>
      <c r="BGG56" s="11"/>
      <c r="BGH56" s="11"/>
      <c r="BGI56" s="11"/>
      <c r="BGJ56" s="11"/>
      <c r="BGK56" s="11"/>
      <c r="BGL56" s="11"/>
      <c r="BGM56" s="11"/>
      <c r="BGN56" s="11"/>
      <c r="BGO56" s="11"/>
      <c r="BGP56" s="11"/>
      <c r="BGQ56" s="11"/>
      <c r="BGR56" s="11"/>
      <c r="BGS56" s="11"/>
      <c r="BGT56" s="11"/>
      <c r="BGU56" s="11"/>
      <c r="BGV56" s="11"/>
      <c r="BGW56" s="11"/>
      <c r="BGX56" s="11"/>
      <c r="BGY56" s="11"/>
      <c r="BGZ56" s="11"/>
      <c r="BHA56" s="11"/>
      <c r="BHB56" s="11"/>
      <c r="BHC56" s="11"/>
      <c r="BHD56" s="11"/>
      <c r="BHE56" s="11"/>
      <c r="BHF56" s="11"/>
      <c r="BHG56" s="11"/>
      <c r="BHH56" s="11"/>
      <c r="BHI56" s="11"/>
      <c r="BHJ56" s="11"/>
      <c r="BHK56" s="11"/>
      <c r="BHL56" s="11"/>
      <c r="BHM56" s="11"/>
      <c r="BHN56" s="11"/>
      <c r="BHO56" s="11"/>
      <c r="BHP56" s="11"/>
      <c r="BHQ56" s="11"/>
      <c r="BHR56" s="11"/>
      <c r="BHS56" s="11"/>
      <c r="BHT56" s="11"/>
      <c r="BHU56" s="11"/>
      <c r="BHV56" s="11"/>
      <c r="BHW56" s="11"/>
      <c r="BHX56" s="11"/>
      <c r="BHY56" s="11"/>
      <c r="BHZ56" s="11"/>
      <c r="BIA56" s="11"/>
      <c r="BIB56" s="11"/>
      <c r="BIC56" s="11"/>
      <c r="BID56" s="11"/>
      <c r="BIE56" s="11"/>
      <c r="BIF56" s="11"/>
      <c r="BIG56" s="11"/>
      <c r="BIH56" s="11"/>
      <c r="BII56" s="11"/>
      <c r="BIJ56" s="11"/>
      <c r="BIK56" s="11"/>
      <c r="BIL56" s="11"/>
      <c r="BIM56" s="11"/>
      <c r="BIN56" s="11"/>
      <c r="BIO56" s="11"/>
      <c r="BIP56" s="11"/>
      <c r="BIQ56" s="11"/>
      <c r="BIR56" s="11"/>
      <c r="BIS56" s="11"/>
      <c r="BIT56" s="11"/>
      <c r="BIU56" s="11"/>
      <c r="BIV56" s="11"/>
      <c r="BIW56" s="11"/>
      <c r="BIX56" s="11"/>
      <c r="BIY56" s="11"/>
      <c r="BIZ56" s="11"/>
      <c r="BJA56" s="11"/>
      <c r="BJB56" s="11"/>
      <c r="BJC56" s="11"/>
      <c r="BJD56" s="11"/>
      <c r="BJE56" s="11"/>
      <c r="BJF56" s="11"/>
      <c r="BJG56" s="11"/>
      <c r="BJH56" s="11"/>
      <c r="BJI56" s="11"/>
      <c r="BJJ56" s="11"/>
      <c r="BJK56" s="11"/>
      <c r="BJL56" s="11"/>
      <c r="BJM56" s="11"/>
      <c r="BJN56" s="11"/>
      <c r="BJO56" s="11"/>
      <c r="BJP56" s="11"/>
      <c r="BJQ56" s="11"/>
      <c r="BJR56" s="11"/>
      <c r="BJS56" s="11"/>
      <c r="BJT56" s="11"/>
      <c r="BJU56" s="11"/>
      <c r="BJV56" s="11"/>
      <c r="BJW56" s="11"/>
      <c r="BJX56" s="11"/>
      <c r="BJY56" s="11"/>
      <c r="BJZ56" s="11"/>
      <c r="BKA56" s="11"/>
      <c r="BKB56" s="11"/>
      <c r="BKC56" s="11"/>
      <c r="BKD56" s="11"/>
      <c r="BKE56" s="11"/>
      <c r="BKF56" s="11"/>
      <c r="BKG56" s="11"/>
      <c r="BKH56" s="11"/>
      <c r="BKI56" s="11"/>
      <c r="BKJ56" s="11"/>
      <c r="BKK56" s="11"/>
      <c r="BKL56" s="11"/>
      <c r="BKM56" s="11"/>
      <c r="BKN56" s="11"/>
      <c r="BKO56" s="11"/>
      <c r="BKP56" s="11"/>
      <c r="BKQ56" s="11"/>
      <c r="BKR56" s="11"/>
      <c r="BKS56" s="11"/>
      <c r="BKT56" s="11"/>
      <c r="BKU56" s="11"/>
      <c r="BKV56" s="11"/>
      <c r="BKW56" s="11"/>
      <c r="BKX56" s="11"/>
      <c r="BKY56" s="11"/>
      <c r="BKZ56" s="11"/>
      <c r="BLA56" s="11"/>
      <c r="BLB56" s="11"/>
      <c r="BLC56" s="11"/>
      <c r="BLD56" s="11"/>
      <c r="BLE56" s="11"/>
      <c r="BLF56" s="11"/>
      <c r="BLG56" s="11"/>
      <c r="BLH56" s="11"/>
      <c r="BLI56" s="11"/>
      <c r="BLJ56" s="11"/>
      <c r="BLK56" s="11"/>
      <c r="BLL56" s="11"/>
      <c r="BLM56" s="11"/>
      <c r="BLN56" s="11"/>
      <c r="BLO56" s="11"/>
      <c r="BLP56" s="11"/>
      <c r="BLQ56" s="11"/>
      <c r="BLR56" s="11"/>
      <c r="BLS56" s="11"/>
      <c r="BLT56" s="11"/>
      <c r="BLU56" s="11"/>
      <c r="BLV56" s="11"/>
      <c r="BLW56" s="11"/>
      <c r="BLX56" s="11"/>
      <c r="BLY56" s="11"/>
      <c r="BLZ56" s="11"/>
      <c r="BMA56" s="11"/>
      <c r="BMB56" s="11"/>
      <c r="BMC56" s="11"/>
      <c r="BMD56" s="11"/>
      <c r="BME56" s="11"/>
      <c r="BMF56" s="11"/>
      <c r="BMG56" s="11"/>
      <c r="BMH56" s="11"/>
      <c r="BMI56" s="11"/>
      <c r="BMJ56" s="11"/>
      <c r="BMK56" s="11"/>
      <c r="BML56" s="11"/>
      <c r="BMM56" s="11"/>
      <c r="BMN56" s="11"/>
      <c r="BMO56" s="11"/>
      <c r="BMP56" s="11"/>
      <c r="BMQ56" s="11"/>
      <c r="BMR56" s="11"/>
      <c r="BMS56" s="11"/>
      <c r="BMT56" s="11"/>
      <c r="BMU56" s="11"/>
      <c r="BMV56" s="11"/>
      <c r="BMW56" s="11"/>
      <c r="BMX56" s="11"/>
      <c r="BMY56" s="11"/>
      <c r="BMZ56" s="11"/>
      <c r="BNA56" s="11"/>
      <c r="BNB56" s="11"/>
      <c r="BNC56" s="11"/>
      <c r="BND56" s="11"/>
      <c r="BNE56" s="11"/>
      <c r="BNF56" s="11"/>
      <c r="BNG56" s="11"/>
      <c r="BNH56" s="11"/>
      <c r="BNI56" s="11"/>
      <c r="BNJ56" s="11"/>
      <c r="BNK56" s="11"/>
      <c r="BNL56" s="11"/>
      <c r="BNM56" s="11"/>
      <c r="BNN56" s="11"/>
      <c r="BNO56" s="11"/>
      <c r="BNP56" s="11"/>
      <c r="BNQ56" s="11"/>
      <c r="BNR56" s="11"/>
      <c r="BNS56" s="11"/>
      <c r="BNT56" s="11"/>
      <c r="BNU56" s="11"/>
      <c r="BNV56" s="11"/>
      <c r="BNW56" s="11"/>
      <c r="BNX56" s="11"/>
      <c r="BNY56" s="11"/>
      <c r="BNZ56" s="11"/>
      <c r="BOA56" s="11"/>
      <c r="BOB56" s="11"/>
      <c r="BOC56" s="11"/>
      <c r="BOD56" s="11"/>
      <c r="BOE56" s="11"/>
      <c r="BOF56" s="11"/>
      <c r="BOG56" s="11"/>
      <c r="BOH56" s="11"/>
      <c r="BOI56" s="11"/>
      <c r="BOJ56" s="11"/>
      <c r="BOK56" s="11"/>
      <c r="BOL56" s="11"/>
      <c r="BOM56" s="11"/>
      <c r="BON56" s="11"/>
      <c r="BOO56" s="11"/>
      <c r="BOP56" s="11"/>
      <c r="BOQ56" s="11"/>
      <c r="BOR56" s="11"/>
      <c r="BOS56" s="11"/>
      <c r="BOT56" s="11"/>
      <c r="BOU56" s="11"/>
      <c r="BOV56" s="11"/>
      <c r="BOW56" s="11"/>
      <c r="BOX56" s="11"/>
      <c r="BOY56" s="11"/>
      <c r="BOZ56" s="11"/>
      <c r="BPA56" s="11"/>
      <c r="BPB56" s="11"/>
      <c r="BPC56" s="11"/>
      <c r="BPD56" s="11"/>
      <c r="BPE56" s="11"/>
      <c r="BPF56" s="11"/>
      <c r="BPG56" s="11"/>
      <c r="BPH56" s="11"/>
      <c r="BPI56" s="11"/>
      <c r="BPJ56" s="11"/>
      <c r="BPK56" s="11"/>
      <c r="BPL56" s="11"/>
      <c r="BPM56" s="11"/>
      <c r="BPN56" s="11"/>
      <c r="BPO56" s="11"/>
      <c r="BPP56" s="11"/>
      <c r="BPQ56" s="11"/>
      <c r="BPR56" s="11"/>
      <c r="BPS56" s="11"/>
      <c r="BPT56" s="11"/>
      <c r="BPU56" s="11"/>
      <c r="BPV56" s="11"/>
      <c r="BPW56" s="11"/>
      <c r="BPX56" s="11"/>
      <c r="BPY56" s="11"/>
      <c r="BPZ56" s="11"/>
      <c r="BQA56" s="11"/>
      <c r="BQB56" s="11"/>
      <c r="BQC56" s="11"/>
      <c r="BQD56" s="11"/>
      <c r="BQE56" s="11"/>
      <c r="BQF56" s="11"/>
      <c r="BQG56" s="11"/>
      <c r="BQH56" s="11"/>
      <c r="BQI56" s="11"/>
      <c r="BQJ56" s="11"/>
      <c r="BQK56" s="11"/>
      <c r="BQL56" s="11"/>
      <c r="BQM56" s="11"/>
      <c r="BQN56" s="11"/>
      <c r="BQO56" s="11"/>
      <c r="BQP56" s="11"/>
      <c r="BQQ56" s="11"/>
      <c r="BQR56" s="11"/>
      <c r="BQS56" s="11"/>
      <c r="BQT56" s="11"/>
      <c r="BQU56" s="11"/>
      <c r="BQV56" s="11"/>
      <c r="BQW56" s="11"/>
      <c r="BQX56" s="11"/>
      <c r="BQY56" s="11"/>
      <c r="BQZ56" s="11"/>
      <c r="BRA56" s="11"/>
      <c r="BRB56" s="11"/>
      <c r="BRC56" s="11"/>
      <c r="BRD56" s="11"/>
      <c r="BRE56" s="11"/>
      <c r="BRF56" s="11"/>
      <c r="BRG56" s="11"/>
      <c r="BRH56" s="11"/>
      <c r="BRI56" s="11"/>
      <c r="BRJ56" s="11"/>
      <c r="BRK56" s="11"/>
      <c r="BRL56" s="11"/>
      <c r="BRM56" s="11"/>
      <c r="BRN56" s="11"/>
      <c r="BRO56" s="11"/>
      <c r="BRP56" s="11"/>
      <c r="BRQ56" s="11"/>
      <c r="BRR56" s="11"/>
      <c r="BRS56" s="11"/>
      <c r="BRT56" s="11"/>
      <c r="BRU56" s="11"/>
      <c r="BRV56" s="11"/>
      <c r="BRW56" s="11"/>
      <c r="BRX56" s="11"/>
      <c r="BRY56" s="11"/>
      <c r="BRZ56" s="11"/>
      <c r="BSA56" s="11"/>
      <c r="BSB56" s="11"/>
      <c r="BSC56" s="11"/>
      <c r="BSD56" s="11"/>
      <c r="BSE56" s="11"/>
      <c r="BSF56" s="11"/>
      <c r="BSG56" s="11"/>
      <c r="BSH56" s="11"/>
      <c r="BSI56" s="11"/>
      <c r="BSJ56" s="11"/>
      <c r="BSK56" s="11"/>
      <c r="BSL56" s="11"/>
      <c r="BSM56" s="11"/>
      <c r="BSN56" s="11"/>
      <c r="BSO56" s="11"/>
      <c r="BSP56" s="11"/>
      <c r="BSQ56" s="11"/>
      <c r="BSR56" s="11"/>
      <c r="BSS56" s="11"/>
      <c r="BST56" s="11"/>
      <c r="BSU56" s="11"/>
      <c r="BSV56" s="11"/>
      <c r="BSW56" s="11"/>
      <c r="BSX56" s="11"/>
      <c r="BSY56" s="11"/>
      <c r="BSZ56" s="11"/>
      <c r="BTA56" s="11"/>
      <c r="BTB56" s="11"/>
      <c r="BTC56" s="11"/>
      <c r="BTD56" s="11"/>
      <c r="BTE56" s="11"/>
      <c r="BTF56" s="11"/>
      <c r="BTG56" s="11"/>
      <c r="BTH56" s="11"/>
      <c r="BTI56" s="11"/>
      <c r="BTJ56" s="11"/>
      <c r="BTK56" s="11"/>
      <c r="BTL56" s="11"/>
      <c r="BTM56" s="11"/>
      <c r="BTN56" s="11"/>
      <c r="BTO56" s="11"/>
      <c r="BTP56" s="11"/>
      <c r="BTQ56" s="11"/>
      <c r="BTR56" s="11"/>
      <c r="BTS56" s="11"/>
      <c r="BTT56" s="11"/>
      <c r="BTU56" s="11"/>
      <c r="BTV56" s="11"/>
      <c r="BTW56" s="11"/>
      <c r="BTX56" s="11"/>
      <c r="BTY56" s="11"/>
      <c r="BTZ56" s="11"/>
      <c r="BUA56" s="11"/>
      <c r="BUB56" s="11"/>
      <c r="BUC56" s="11"/>
      <c r="BUD56" s="11"/>
      <c r="BUE56" s="11"/>
      <c r="BUF56" s="11"/>
      <c r="BUG56" s="11"/>
      <c r="BUH56" s="11"/>
      <c r="BUI56" s="11"/>
      <c r="BUJ56" s="11"/>
      <c r="BUK56" s="11"/>
      <c r="BUL56" s="11"/>
      <c r="BUM56" s="11"/>
      <c r="BUN56" s="11"/>
      <c r="BUO56" s="11"/>
      <c r="BUP56" s="11"/>
      <c r="BUQ56" s="11"/>
      <c r="BUR56" s="11"/>
      <c r="BUS56" s="11"/>
      <c r="BUT56" s="11"/>
      <c r="BUU56" s="11"/>
      <c r="BUV56" s="11"/>
      <c r="BUW56" s="11"/>
      <c r="BUX56" s="11"/>
      <c r="BUY56" s="11"/>
      <c r="BUZ56" s="11"/>
      <c r="BVA56" s="11"/>
      <c r="BVB56" s="11"/>
      <c r="BVC56" s="11"/>
      <c r="BVD56" s="11"/>
      <c r="BVE56" s="11"/>
      <c r="BVF56" s="11"/>
      <c r="BVG56" s="11"/>
      <c r="BVH56" s="11"/>
      <c r="BVI56" s="11"/>
      <c r="BVJ56" s="11"/>
      <c r="BVK56" s="11"/>
      <c r="BVL56" s="11"/>
      <c r="BVM56" s="11"/>
      <c r="BVN56" s="11"/>
      <c r="BVO56" s="11"/>
      <c r="BVP56" s="11"/>
      <c r="BVQ56" s="11"/>
      <c r="BVR56" s="11"/>
      <c r="BVS56" s="11"/>
      <c r="BVT56" s="11"/>
      <c r="BVU56" s="11"/>
      <c r="BVV56" s="11"/>
      <c r="BVW56" s="11"/>
      <c r="BVX56" s="11"/>
      <c r="BVY56" s="11"/>
      <c r="BVZ56" s="11"/>
      <c r="BWA56" s="11"/>
      <c r="BWB56" s="11"/>
      <c r="BWC56" s="11"/>
      <c r="BWD56" s="11"/>
      <c r="BWE56" s="11"/>
      <c r="BWF56" s="11"/>
      <c r="BWG56" s="11"/>
      <c r="BWH56" s="11"/>
      <c r="BWI56" s="11"/>
      <c r="BWJ56" s="11"/>
      <c r="BWK56" s="11"/>
      <c r="BWL56" s="11"/>
      <c r="BWM56" s="11"/>
      <c r="BWN56" s="11"/>
      <c r="BWO56" s="11"/>
      <c r="BWP56" s="11"/>
      <c r="BWQ56" s="11"/>
      <c r="BWR56" s="11"/>
      <c r="BWS56" s="11"/>
      <c r="BWT56" s="11"/>
      <c r="BWU56" s="11"/>
      <c r="BWV56" s="11"/>
      <c r="BWW56" s="11"/>
      <c r="BWX56" s="11"/>
      <c r="BWY56" s="11"/>
      <c r="BWZ56" s="11"/>
      <c r="BXA56" s="11"/>
      <c r="BXB56" s="11"/>
      <c r="BXC56" s="11"/>
      <c r="BXD56" s="11"/>
      <c r="BXE56" s="11"/>
      <c r="BXF56" s="11"/>
      <c r="BXG56" s="11"/>
      <c r="BXH56" s="11"/>
      <c r="BXI56" s="11"/>
      <c r="BXJ56" s="11"/>
      <c r="BXK56" s="11"/>
      <c r="BXL56" s="11"/>
      <c r="BXM56" s="11"/>
      <c r="BXN56" s="11"/>
      <c r="BXO56" s="11"/>
      <c r="BXP56" s="11"/>
      <c r="BXQ56" s="11"/>
      <c r="BXR56" s="11"/>
      <c r="BXS56" s="11"/>
      <c r="BXT56" s="11"/>
      <c r="BXU56" s="11"/>
      <c r="BXV56" s="11"/>
      <c r="BXW56" s="11"/>
      <c r="BXX56" s="11"/>
      <c r="BXY56" s="11"/>
      <c r="BXZ56" s="11"/>
      <c r="BYA56" s="11"/>
      <c r="BYB56" s="11"/>
      <c r="BYC56" s="11"/>
      <c r="BYD56" s="11"/>
      <c r="BYE56" s="11"/>
      <c r="BYF56" s="11"/>
      <c r="BYG56" s="11"/>
      <c r="BYH56" s="11"/>
      <c r="BYI56" s="11"/>
      <c r="BYJ56" s="11"/>
      <c r="BYK56" s="11"/>
      <c r="BYL56" s="11"/>
      <c r="BYM56" s="11"/>
      <c r="BYN56" s="11"/>
      <c r="BYO56" s="11"/>
      <c r="BYP56" s="11"/>
      <c r="BYQ56" s="11"/>
      <c r="BYR56" s="11"/>
      <c r="BYS56" s="11"/>
      <c r="BYT56" s="11"/>
      <c r="BYU56" s="11"/>
      <c r="BYV56" s="11"/>
      <c r="BYW56" s="11"/>
      <c r="BYX56" s="11"/>
      <c r="BYY56" s="11"/>
      <c r="BYZ56" s="11"/>
      <c r="BZA56" s="11"/>
      <c r="BZB56" s="11"/>
      <c r="BZC56" s="11"/>
      <c r="BZD56" s="11"/>
      <c r="BZE56" s="11"/>
      <c r="BZF56" s="11"/>
      <c r="BZG56" s="11"/>
      <c r="BZH56" s="11"/>
      <c r="BZI56" s="11"/>
      <c r="BZJ56" s="11"/>
      <c r="BZK56" s="11"/>
      <c r="BZL56" s="11"/>
      <c r="BZM56" s="11"/>
      <c r="BZN56" s="11"/>
      <c r="BZO56" s="11"/>
      <c r="BZP56" s="11"/>
      <c r="BZQ56" s="11"/>
      <c r="BZR56" s="11"/>
      <c r="BZS56" s="11"/>
      <c r="BZT56" s="11"/>
      <c r="BZU56" s="11"/>
      <c r="BZV56" s="11"/>
      <c r="BZW56" s="11"/>
      <c r="BZX56" s="11"/>
      <c r="BZY56" s="11"/>
      <c r="BZZ56" s="11"/>
      <c r="CAA56" s="11"/>
      <c r="CAB56" s="11"/>
      <c r="CAC56" s="11"/>
      <c r="CAD56" s="11"/>
      <c r="CAE56" s="11"/>
      <c r="CAF56" s="11"/>
      <c r="CAG56" s="11"/>
      <c r="CAH56" s="11"/>
      <c r="CAI56" s="11"/>
      <c r="CAJ56" s="11"/>
      <c r="CAK56" s="11"/>
      <c r="CAL56" s="11"/>
      <c r="CAM56" s="11"/>
      <c r="CAN56" s="11"/>
      <c r="CAO56" s="11"/>
      <c r="CAP56" s="11"/>
      <c r="CAQ56" s="11"/>
      <c r="CAR56" s="11"/>
      <c r="CAS56" s="11"/>
      <c r="CAT56" s="11"/>
      <c r="CAU56" s="11"/>
      <c r="CAV56" s="11"/>
      <c r="CAW56" s="11"/>
      <c r="CAX56" s="11"/>
      <c r="CAY56" s="11"/>
      <c r="CAZ56" s="11"/>
      <c r="CBA56" s="11"/>
      <c r="CBB56" s="11"/>
      <c r="CBC56" s="11"/>
      <c r="CBD56" s="11"/>
      <c r="CBE56" s="11"/>
      <c r="CBF56" s="11"/>
      <c r="CBG56" s="11"/>
      <c r="CBH56" s="11"/>
      <c r="CBI56" s="11"/>
      <c r="CBJ56" s="11"/>
      <c r="CBK56" s="11"/>
      <c r="CBL56" s="11"/>
      <c r="CBM56" s="11"/>
      <c r="CBN56" s="11"/>
      <c r="CBO56" s="11"/>
      <c r="CBP56" s="11"/>
      <c r="CBQ56" s="11"/>
      <c r="CBR56" s="11"/>
      <c r="CBS56" s="11"/>
      <c r="CBT56" s="11"/>
      <c r="CBU56" s="11"/>
      <c r="CBV56" s="11"/>
      <c r="CBW56" s="11"/>
      <c r="CBX56" s="11"/>
      <c r="CBY56" s="11"/>
      <c r="CBZ56" s="11"/>
      <c r="CCA56" s="11"/>
      <c r="CCB56" s="11"/>
      <c r="CCC56" s="11"/>
      <c r="CCD56" s="11"/>
      <c r="CCE56" s="11"/>
      <c r="CCF56" s="11"/>
      <c r="CCG56" s="11"/>
      <c r="CCH56" s="11"/>
      <c r="CCI56" s="11"/>
      <c r="CCJ56" s="11"/>
      <c r="CCK56" s="11"/>
      <c r="CCL56" s="11"/>
      <c r="CCM56" s="11"/>
      <c r="CCN56" s="11"/>
      <c r="CCO56" s="11"/>
      <c r="CCP56" s="11"/>
      <c r="CCQ56" s="11"/>
      <c r="CCR56" s="11"/>
      <c r="CCS56" s="11"/>
      <c r="CCT56" s="11"/>
      <c r="CCU56" s="11"/>
      <c r="CCV56" s="11"/>
      <c r="CCW56" s="11"/>
      <c r="CCX56" s="11"/>
      <c r="CCY56" s="11"/>
      <c r="CCZ56" s="11"/>
      <c r="CDA56" s="11"/>
      <c r="CDB56" s="11"/>
      <c r="CDC56" s="11"/>
      <c r="CDD56" s="11"/>
      <c r="CDE56" s="11"/>
      <c r="CDF56" s="11"/>
      <c r="CDG56" s="11"/>
      <c r="CDH56" s="11"/>
      <c r="CDI56" s="11"/>
      <c r="CDJ56" s="11"/>
      <c r="CDK56" s="11"/>
      <c r="CDL56" s="11"/>
      <c r="CDM56" s="11"/>
      <c r="CDN56" s="11"/>
      <c r="CDO56" s="11"/>
      <c r="CDP56" s="11"/>
      <c r="CDQ56" s="11"/>
      <c r="CDR56" s="11"/>
      <c r="CDS56" s="11"/>
      <c r="CDT56" s="11"/>
      <c r="CDU56" s="11"/>
      <c r="CDV56" s="11"/>
      <c r="CDW56" s="11"/>
      <c r="CDX56" s="11"/>
      <c r="CDY56" s="11"/>
      <c r="CDZ56" s="11"/>
      <c r="CEA56" s="11"/>
      <c r="CEB56" s="11"/>
      <c r="CEC56" s="11"/>
      <c r="CED56" s="11"/>
      <c r="CEE56" s="11"/>
      <c r="CEF56" s="11"/>
      <c r="CEG56" s="11"/>
      <c r="CEH56" s="11"/>
      <c r="CEI56" s="11"/>
      <c r="CEJ56" s="11"/>
      <c r="CEK56" s="11"/>
      <c r="CEL56" s="11"/>
      <c r="CEM56" s="11"/>
      <c r="CEN56" s="11"/>
      <c r="CEO56" s="11"/>
      <c r="CEP56" s="11"/>
      <c r="CEQ56" s="11"/>
      <c r="CER56" s="11"/>
      <c r="CES56" s="11"/>
      <c r="CET56" s="11"/>
      <c r="CEU56" s="11"/>
      <c r="CEV56" s="11"/>
      <c r="CEW56" s="11"/>
      <c r="CEX56" s="11"/>
      <c r="CEY56" s="11"/>
      <c r="CEZ56" s="11"/>
      <c r="CFA56" s="11"/>
      <c r="CFB56" s="11"/>
      <c r="CFC56" s="11"/>
      <c r="CFD56" s="11"/>
      <c r="CFE56" s="11"/>
      <c r="CFF56" s="11"/>
      <c r="CFG56" s="11"/>
      <c r="CFH56" s="11"/>
      <c r="CFI56" s="11"/>
      <c r="CFJ56" s="11"/>
      <c r="CFK56" s="11"/>
      <c r="CFL56" s="11"/>
      <c r="CFM56" s="11"/>
      <c r="CFN56" s="11"/>
      <c r="CFO56" s="11"/>
      <c r="CFP56" s="11"/>
      <c r="CFQ56" s="11"/>
      <c r="CFR56" s="11"/>
      <c r="CFS56" s="11"/>
      <c r="CFT56" s="11"/>
      <c r="CFU56" s="11"/>
      <c r="CFV56" s="11"/>
      <c r="CFW56" s="11"/>
      <c r="CFX56" s="11"/>
      <c r="CFY56" s="11"/>
      <c r="CFZ56" s="11"/>
      <c r="CGA56" s="11"/>
      <c r="CGB56" s="11"/>
      <c r="CGC56" s="11"/>
      <c r="CGD56" s="11"/>
      <c r="CGE56" s="11"/>
      <c r="CGF56" s="11"/>
      <c r="CGG56" s="11"/>
      <c r="CGH56" s="11"/>
      <c r="CGI56" s="11"/>
      <c r="CGJ56" s="11"/>
      <c r="CGK56" s="11"/>
      <c r="CGL56" s="11"/>
      <c r="CGM56" s="11"/>
      <c r="CGN56" s="11"/>
      <c r="CGO56" s="11"/>
      <c r="CGP56" s="11"/>
      <c r="CGQ56" s="11"/>
      <c r="CGR56" s="11"/>
      <c r="CGS56" s="11"/>
      <c r="CGT56" s="11"/>
      <c r="CGU56" s="11"/>
      <c r="CGV56" s="11"/>
      <c r="CGW56" s="11"/>
      <c r="CGX56" s="11"/>
      <c r="CGY56" s="11"/>
      <c r="CGZ56" s="11"/>
      <c r="CHA56" s="11"/>
      <c r="CHB56" s="11"/>
      <c r="CHC56" s="11"/>
      <c r="CHD56" s="11"/>
      <c r="CHE56" s="11"/>
      <c r="CHF56" s="11"/>
      <c r="CHG56" s="11"/>
      <c r="CHH56" s="11"/>
      <c r="CHI56" s="11"/>
      <c r="CHJ56" s="11"/>
      <c r="CHK56" s="11"/>
      <c r="CHL56" s="11"/>
      <c r="CHM56" s="11"/>
      <c r="CHN56" s="11"/>
      <c r="CHO56" s="11"/>
      <c r="CHP56" s="11"/>
      <c r="CHQ56" s="11"/>
      <c r="CHR56" s="11"/>
      <c r="CHS56" s="11"/>
      <c r="CHT56" s="11"/>
      <c r="CHU56" s="11"/>
      <c r="CHV56" s="11"/>
      <c r="CHW56" s="11"/>
      <c r="CHX56" s="11"/>
      <c r="CHY56" s="11"/>
      <c r="CHZ56" s="11"/>
      <c r="CIA56" s="11"/>
      <c r="CIB56" s="11"/>
      <c r="CIC56" s="11"/>
      <c r="CID56" s="11"/>
      <c r="CIE56" s="11"/>
      <c r="CIF56" s="11"/>
      <c r="CIG56" s="11"/>
      <c r="CIH56" s="11"/>
      <c r="CII56" s="11"/>
      <c r="CIJ56" s="11"/>
      <c r="CIK56" s="11"/>
      <c r="CIL56" s="11"/>
      <c r="CIM56" s="11"/>
      <c r="CIN56" s="11"/>
      <c r="CIO56" s="11"/>
      <c r="CIP56" s="11"/>
      <c r="CIQ56" s="11"/>
      <c r="CIR56" s="11"/>
      <c r="CIS56" s="11"/>
      <c r="CIT56" s="11"/>
      <c r="CIU56" s="11"/>
      <c r="CIV56" s="11"/>
      <c r="CIW56" s="11"/>
      <c r="CIX56" s="11"/>
      <c r="CIY56" s="11"/>
      <c r="CIZ56" s="11"/>
      <c r="CJA56" s="11"/>
      <c r="CJB56" s="11"/>
      <c r="CJC56" s="11"/>
      <c r="CJD56" s="11"/>
      <c r="CJE56" s="11"/>
      <c r="CJF56" s="11"/>
      <c r="CJG56" s="11"/>
      <c r="CJH56" s="11"/>
      <c r="CJI56" s="11"/>
      <c r="CJJ56" s="11"/>
      <c r="CJK56" s="11"/>
      <c r="CJL56" s="11"/>
      <c r="CJM56" s="11"/>
      <c r="CJN56" s="11"/>
      <c r="CJO56" s="11"/>
      <c r="CJP56" s="11"/>
      <c r="CJQ56" s="11"/>
      <c r="CJR56" s="11"/>
      <c r="CJS56" s="11"/>
      <c r="CJT56" s="11"/>
      <c r="CJU56" s="11"/>
      <c r="CJV56" s="11"/>
      <c r="CJW56" s="11"/>
      <c r="CJX56" s="11"/>
      <c r="CJY56" s="11"/>
      <c r="CJZ56" s="11"/>
      <c r="CKA56" s="11"/>
      <c r="CKB56" s="11"/>
      <c r="CKC56" s="11"/>
      <c r="CKD56" s="11"/>
      <c r="CKE56" s="11"/>
      <c r="CKF56" s="11"/>
      <c r="CKG56" s="11"/>
      <c r="CKH56" s="11"/>
      <c r="CKI56" s="11"/>
      <c r="CKJ56" s="11"/>
      <c r="CKK56" s="11"/>
      <c r="CKL56" s="11"/>
      <c r="CKM56" s="11"/>
      <c r="CKN56" s="11"/>
      <c r="CKO56" s="11"/>
      <c r="CKP56" s="11"/>
      <c r="CKQ56" s="11"/>
      <c r="CKR56" s="11"/>
      <c r="CKS56" s="11"/>
      <c r="CKT56" s="11"/>
      <c r="CKU56" s="11"/>
      <c r="CKV56" s="11"/>
      <c r="CKW56" s="11"/>
      <c r="CKX56" s="11"/>
      <c r="CKY56" s="11"/>
      <c r="CKZ56" s="11"/>
      <c r="CLA56" s="11"/>
      <c r="CLB56" s="11"/>
      <c r="CLC56" s="11"/>
      <c r="CLD56" s="11"/>
      <c r="CLE56" s="11"/>
      <c r="CLF56" s="11"/>
      <c r="CLG56" s="11"/>
      <c r="CLH56" s="11"/>
      <c r="CLI56" s="11"/>
      <c r="CLJ56" s="11"/>
      <c r="CLK56" s="11"/>
      <c r="CLL56" s="11"/>
      <c r="CLM56" s="11"/>
      <c r="CLN56" s="11"/>
      <c r="CLO56" s="11"/>
      <c r="CLP56" s="11"/>
      <c r="CLQ56" s="11"/>
      <c r="CLR56" s="11"/>
      <c r="CLS56" s="11"/>
      <c r="CLT56" s="11"/>
      <c r="CLU56" s="11"/>
      <c r="CLV56" s="11"/>
      <c r="CLW56" s="11"/>
      <c r="CLX56" s="11"/>
      <c r="CLY56" s="11"/>
      <c r="CLZ56" s="11"/>
      <c r="CMA56" s="11"/>
      <c r="CMB56" s="11"/>
      <c r="CMC56" s="11"/>
      <c r="CMD56" s="11"/>
      <c r="CME56" s="11"/>
      <c r="CMF56" s="11"/>
      <c r="CMG56" s="11"/>
      <c r="CMH56" s="11"/>
      <c r="CMI56" s="11"/>
      <c r="CMJ56" s="11"/>
      <c r="CMK56" s="11"/>
      <c r="CML56" s="11"/>
      <c r="CMM56" s="11"/>
      <c r="CMN56" s="11"/>
      <c r="CMO56" s="11"/>
      <c r="CMP56" s="11"/>
      <c r="CMQ56" s="11"/>
      <c r="CMR56" s="11"/>
      <c r="CMS56" s="11"/>
      <c r="CMT56" s="11"/>
      <c r="CMU56" s="11"/>
      <c r="CMV56" s="11"/>
      <c r="CMW56" s="11"/>
      <c r="CMX56" s="11"/>
      <c r="CMY56" s="11"/>
      <c r="CMZ56" s="11"/>
      <c r="CNA56" s="11"/>
      <c r="CNB56" s="11"/>
      <c r="CNC56" s="11"/>
      <c r="CND56" s="11"/>
      <c r="CNE56" s="11"/>
      <c r="CNF56" s="11"/>
      <c r="CNG56" s="11"/>
      <c r="CNH56" s="11"/>
      <c r="CNI56" s="11"/>
      <c r="CNJ56" s="11"/>
      <c r="CNK56" s="11"/>
      <c r="CNL56" s="11"/>
      <c r="CNM56" s="11"/>
      <c r="CNN56" s="11"/>
      <c r="CNO56" s="11"/>
      <c r="CNP56" s="11"/>
      <c r="CNQ56" s="11"/>
      <c r="CNR56" s="11"/>
      <c r="CNS56" s="11"/>
      <c r="CNT56" s="11"/>
      <c r="CNU56" s="11"/>
      <c r="CNV56" s="11"/>
      <c r="CNW56" s="11"/>
      <c r="CNX56" s="11"/>
      <c r="CNY56" s="11"/>
      <c r="CNZ56" s="11"/>
      <c r="COA56" s="11"/>
      <c r="COB56" s="11"/>
      <c r="COC56" s="11"/>
      <c r="COD56" s="11"/>
      <c r="COE56" s="11"/>
      <c r="COF56" s="11"/>
      <c r="COG56" s="11"/>
      <c r="COH56" s="11"/>
      <c r="COI56" s="11"/>
      <c r="COJ56" s="11"/>
      <c r="COK56" s="11"/>
      <c r="COL56" s="11"/>
      <c r="COM56" s="11"/>
      <c r="CON56" s="11"/>
      <c r="COO56" s="11"/>
      <c r="COP56" s="11"/>
      <c r="COQ56" s="11"/>
      <c r="COR56" s="11"/>
      <c r="COS56" s="11"/>
      <c r="COT56" s="11"/>
      <c r="COU56" s="11"/>
      <c r="COV56" s="11"/>
      <c r="COW56" s="11"/>
      <c r="COX56" s="11"/>
      <c r="COY56" s="11"/>
      <c r="COZ56" s="11"/>
      <c r="CPA56" s="11"/>
      <c r="CPB56" s="11"/>
      <c r="CPC56" s="11"/>
      <c r="CPD56" s="11"/>
      <c r="CPE56" s="11"/>
      <c r="CPF56" s="11"/>
      <c r="CPG56" s="11"/>
      <c r="CPH56" s="11"/>
      <c r="CPI56" s="11"/>
      <c r="CPJ56" s="11"/>
      <c r="CPK56" s="11"/>
      <c r="CPL56" s="11"/>
      <c r="CPM56" s="11"/>
      <c r="CPN56" s="11"/>
      <c r="CPO56" s="11"/>
      <c r="CPP56" s="11"/>
      <c r="CPQ56" s="11"/>
      <c r="CPR56" s="11"/>
      <c r="CPS56" s="11"/>
      <c r="CPT56" s="11"/>
      <c r="CPU56" s="11"/>
      <c r="CPV56" s="11"/>
      <c r="CPW56" s="11"/>
      <c r="CPX56" s="11"/>
      <c r="CPY56" s="11"/>
      <c r="CPZ56" s="11"/>
      <c r="CQA56" s="11"/>
      <c r="CQB56" s="11"/>
      <c r="CQC56" s="11"/>
      <c r="CQD56" s="11"/>
      <c r="CQE56" s="11"/>
      <c r="CQF56" s="11"/>
      <c r="CQG56" s="11"/>
      <c r="CQH56" s="11"/>
      <c r="CQI56" s="11"/>
      <c r="CQJ56" s="11"/>
      <c r="CQK56" s="11"/>
      <c r="CQL56" s="11"/>
      <c r="CQM56" s="11"/>
      <c r="CQN56" s="11"/>
      <c r="CQO56" s="11"/>
      <c r="CQP56" s="11"/>
      <c r="CQQ56" s="11"/>
      <c r="CQR56" s="11"/>
      <c r="CQS56" s="11"/>
      <c r="CQT56" s="11"/>
      <c r="CQU56" s="11"/>
      <c r="CQV56" s="11"/>
      <c r="CQW56" s="11"/>
      <c r="CQX56" s="11"/>
      <c r="CQY56" s="11"/>
      <c r="CQZ56" s="11"/>
      <c r="CRA56" s="11"/>
      <c r="CRB56" s="11"/>
      <c r="CRC56" s="11"/>
      <c r="CRD56" s="11"/>
      <c r="CRE56" s="11"/>
      <c r="CRF56" s="11"/>
      <c r="CRG56" s="11"/>
      <c r="CRH56" s="11"/>
      <c r="CRI56" s="11"/>
      <c r="CRJ56" s="11"/>
      <c r="CRK56" s="11"/>
      <c r="CRL56" s="11"/>
      <c r="CRM56" s="11"/>
      <c r="CRN56" s="11"/>
      <c r="CRO56" s="11"/>
      <c r="CRP56" s="11"/>
      <c r="CRQ56" s="11"/>
      <c r="CRR56" s="11"/>
      <c r="CRS56" s="11"/>
      <c r="CRT56" s="11"/>
      <c r="CRU56" s="11"/>
      <c r="CRV56" s="11"/>
      <c r="CRW56" s="11"/>
      <c r="CRX56" s="11"/>
      <c r="CRY56" s="11"/>
      <c r="CRZ56" s="11"/>
      <c r="CSA56" s="11"/>
      <c r="CSB56" s="11"/>
      <c r="CSC56" s="11"/>
      <c r="CSD56" s="11"/>
      <c r="CSE56" s="11"/>
      <c r="CSF56" s="11"/>
      <c r="CSG56" s="11"/>
      <c r="CSH56" s="11"/>
      <c r="CSI56" s="11"/>
      <c r="CSJ56" s="11"/>
      <c r="CSK56" s="11"/>
      <c r="CSL56" s="11"/>
      <c r="CSM56" s="11"/>
      <c r="CSN56" s="11"/>
      <c r="CSO56" s="11"/>
      <c r="CSP56" s="11"/>
      <c r="CSQ56" s="11"/>
      <c r="CSR56" s="11"/>
      <c r="CSS56" s="11"/>
      <c r="CST56" s="11"/>
      <c r="CSU56" s="11"/>
      <c r="CSV56" s="11"/>
      <c r="CSW56" s="11"/>
      <c r="CSX56" s="11"/>
      <c r="CSY56" s="11"/>
      <c r="CSZ56" s="11"/>
      <c r="CTA56" s="11"/>
      <c r="CTB56" s="11"/>
      <c r="CTC56" s="11"/>
      <c r="CTD56" s="11"/>
      <c r="CTE56" s="11"/>
      <c r="CTF56" s="11"/>
      <c r="CTG56" s="11"/>
      <c r="CTH56" s="11"/>
      <c r="CTI56" s="11"/>
      <c r="CTJ56" s="11"/>
      <c r="CTK56" s="11"/>
      <c r="CTL56" s="11"/>
      <c r="CTM56" s="11"/>
      <c r="CTN56" s="11"/>
      <c r="CTO56" s="11"/>
      <c r="CTP56" s="11"/>
      <c r="CTQ56" s="11"/>
      <c r="CTR56" s="11"/>
      <c r="CTS56" s="11"/>
      <c r="CTT56" s="11"/>
      <c r="CTU56" s="11"/>
      <c r="CTV56" s="11"/>
      <c r="CTW56" s="11"/>
      <c r="CTX56" s="11"/>
      <c r="CTY56" s="11"/>
      <c r="CTZ56" s="11"/>
      <c r="CUA56" s="11"/>
      <c r="CUB56" s="11"/>
      <c r="CUC56" s="11"/>
      <c r="CUD56" s="11"/>
      <c r="CUE56" s="11"/>
      <c r="CUF56" s="11"/>
      <c r="CUG56" s="11"/>
      <c r="CUH56" s="11"/>
      <c r="CUI56" s="11"/>
      <c r="CUJ56" s="11"/>
      <c r="CUK56" s="11"/>
      <c r="CUL56" s="11"/>
      <c r="CUM56" s="11"/>
      <c r="CUN56" s="11"/>
      <c r="CUO56" s="11"/>
      <c r="CUP56" s="11"/>
      <c r="CUQ56" s="11"/>
      <c r="CUR56" s="11"/>
      <c r="CUS56" s="11"/>
      <c r="CUT56" s="11"/>
      <c r="CUU56" s="11"/>
      <c r="CUV56" s="11"/>
      <c r="CUW56" s="11"/>
      <c r="CUX56" s="11"/>
      <c r="CUY56" s="11"/>
      <c r="CUZ56" s="11"/>
      <c r="CVA56" s="11"/>
      <c r="CVB56" s="11"/>
      <c r="CVC56" s="11"/>
      <c r="CVD56" s="11"/>
      <c r="CVE56" s="11"/>
      <c r="CVF56" s="11"/>
      <c r="CVG56" s="11"/>
      <c r="CVH56" s="11"/>
      <c r="CVI56" s="11"/>
      <c r="CVJ56" s="11"/>
      <c r="CVK56" s="11"/>
      <c r="CVL56" s="11"/>
      <c r="CVM56" s="11"/>
      <c r="CVN56" s="11"/>
      <c r="CVO56" s="11"/>
      <c r="CVP56" s="11"/>
      <c r="CVQ56" s="11"/>
      <c r="CVR56" s="11"/>
      <c r="CVS56" s="11"/>
      <c r="CVT56" s="11"/>
      <c r="CVU56" s="11"/>
      <c r="CVV56" s="11"/>
      <c r="CVW56" s="11"/>
      <c r="CVX56" s="11"/>
      <c r="CVY56" s="11"/>
      <c r="CVZ56" s="11"/>
      <c r="CWA56" s="11"/>
      <c r="CWB56" s="11"/>
      <c r="CWC56" s="11"/>
      <c r="CWD56" s="11"/>
      <c r="CWE56" s="11"/>
      <c r="CWF56" s="11"/>
      <c r="CWG56" s="11"/>
      <c r="CWH56" s="11"/>
      <c r="CWI56" s="11"/>
      <c r="CWJ56" s="11"/>
      <c r="CWK56" s="11"/>
      <c r="CWL56" s="11"/>
      <c r="CWM56" s="11"/>
      <c r="CWN56" s="11"/>
      <c r="CWO56" s="11"/>
      <c r="CWP56" s="11"/>
      <c r="CWQ56" s="11"/>
      <c r="CWR56" s="11"/>
      <c r="CWS56" s="11"/>
      <c r="CWT56" s="11"/>
      <c r="CWU56" s="11"/>
      <c r="CWV56" s="11"/>
      <c r="CWW56" s="11"/>
      <c r="CWX56" s="11"/>
      <c r="CWY56" s="11"/>
      <c r="CWZ56" s="11"/>
      <c r="CXA56" s="11"/>
      <c r="CXB56" s="11"/>
      <c r="CXC56" s="11"/>
      <c r="CXD56" s="11"/>
      <c r="CXE56" s="11"/>
      <c r="CXF56" s="11"/>
      <c r="CXG56" s="11"/>
      <c r="CXH56" s="11"/>
      <c r="CXI56" s="11"/>
      <c r="CXJ56" s="11"/>
      <c r="CXK56" s="11"/>
      <c r="CXL56" s="11"/>
      <c r="CXM56" s="11"/>
      <c r="CXN56" s="11"/>
      <c r="CXO56" s="11"/>
      <c r="CXP56" s="11"/>
      <c r="CXQ56" s="11"/>
      <c r="CXR56" s="11"/>
      <c r="CXS56" s="11"/>
      <c r="CXT56" s="11"/>
      <c r="CXU56" s="11"/>
      <c r="CXV56" s="11"/>
      <c r="CXW56" s="11"/>
      <c r="CXX56" s="11"/>
      <c r="CXY56" s="11"/>
      <c r="CXZ56" s="11"/>
      <c r="CYA56" s="11"/>
      <c r="CYB56" s="11"/>
      <c r="CYC56" s="11"/>
      <c r="CYD56" s="11"/>
      <c r="CYE56" s="11"/>
      <c r="CYF56" s="11"/>
      <c r="CYG56" s="11"/>
      <c r="CYH56" s="11"/>
      <c r="CYI56" s="11"/>
      <c r="CYJ56" s="11"/>
      <c r="CYK56" s="11"/>
      <c r="CYL56" s="11"/>
      <c r="CYM56" s="11"/>
      <c r="CYN56" s="11"/>
      <c r="CYO56" s="11"/>
      <c r="CYP56" s="11"/>
      <c r="CYQ56" s="11"/>
      <c r="CYR56" s="11"/>
      <c r="CYS56" s="11"/>
      <c r="CYT56" s="11"/>
      <c r="CYU56" s="11"/>
      <c r="CYV56" s="11"/>
      <c r="CYW56" s="11"/>
      <c r="CYX56" s="11"/>
      <c r="CYY56" s="11"/>
      <c r="CYZ56" s="11"/>
      <c r="CZA56" s="11"/>
      <c r="CZB56" s="11"/>
      <c r="CZC56" s="11"/>
      <c r="CZD56" s="11"/>
      <c r="CZE56" s="11"/>
      <c r="CZF56" s="11"/>
      <c r="CZG56" s="11"/>
      <c r="CZH56" s="11"/>
      <c r="CZI56" s="11"/>
      <c r="CZJ56" s="11"/>
      <c r="CZK56" s="11"/>
      <c r="CZL56" s="11"/>
      <c r="CZM56" s="11"/>
      <c r="CZN56" s="11"/>
      <c r="CZO56" s="11"/>
      <c r="CZP56" s="11"/>
      <c r="CZQ56" s="11"/>
      <c r="CZR56" s="11"/>
      <c r="CZS56" s="11"/>
      <c r="CZT56" s="11"/>
      <c r="CZU56" s="11"/>
      <c r="CZV56" s="11"/>
      <c r="CZW56" s="11"/>
      <c r="CZX56" s="11"/>
      <c r="CZY56" s="11"/>
      <c r="CZZ56" s="11"/>
      <c r="DAA56" s="11"/>
      <c r="DAB56" s="11"/>
      <c r="DAC56" s="11"/>
      <c r="DAD56" s="11"/>
      <c r="DAE56" s="11"/>
      <c r="DAF56" s="11"/>
      <c r="DAG56" s="11"/>
      <c r="DAH56" s="11"/>
      <c r="DAI56" s="11"/>
      <c r="DAJ56" s="11"/>
      <c r="DAK56" s="11"/>
      <c r="DAL56" s="11"/>
      <c r="DAM56" s="11"/>
      <c r="DAN56" s="11"/>
      <c r="DAO56" s="11"/>
      <c r="DAP56" s="11"/>
      <c r="DAQ56" s="11"/>
      <c r="DAR56" s="11"/>
      <c r="DAS56" s="11"/>
      <c r="DAT56" s="11"/>
      <c r="DAU56" s="11"/>
      <c r="DAV56" s="11"/>
      <c r="DAW56" s="11"/>
      <c r="DAX56" s="11"/>
      <c r="DAY56" s="11"/>
      <c r="DAZ56" s="11"/>
      <c r="DBA56" s="11"/>
      <c r="DBB56" s="11"/>
      <c r="DBC56" s="11"/>
      <c r="DBD56" s="11"/>
      <c r="DBE56" s="11"/>
      <c r="DBF56" s="11"/>
      <c r="DBG56" s="11"/>
      <c r="DBH56" s="11"/>
      <c r="DBI56" s="11"/>
      <c r="DBJ56" s="11"/>
      <c r="DBK56" s="11"/>
      <c r="DBL56" s="11"/>
      <c r="DBM56" s="11"/>
      <c r="DBN56" s="11"/>
      <c r="DBO56" s="11"/>
      <c r="DBP56" s="11"/>
      <c r="DBQ56" s="11"/>
      <c r="DBR56" s="11"/>
      <c r="DBS56" s="11"/>
      <c r="DBT56" s="11"/>
      <c r="DBU56" s="11"/>
      <c r="DBV56" s="11"/>
      <c r="DBW56" s="11"/>
      <c r="DBX56" s="11"/>
      <c r="DBY56" s="11"/>
      <c r="DBZ56" s="11"/>
      <c r="DCA56" s="11"/>
      <c r="DCB56" s="11"/>
      <c r="DCC56" s="11"/>
      <c r="DCD56" s="11"/>
      <c r="DCE56" s="11"/>
      <c r="DCF56" s="11"/>
      <c r="DCG56" s="11"/>
      <c r="DCH56" s="11"/>
      <c r="DCI56" s="11"/>
      <c r="DCJ56" s="11"/>
      <c r="DCK56" s="11"/>
      <c r="DCL56" s="11"/>
      <c r="DCM56" s="11"/>
      <c r="DCN56" s="11"/>
      <c r="DCO56" s="11"/>
      <c r="DCP56" s="11"/>
      <c r="DCQ56" s="11"/>
      <c r="DCR56" s="11"/>
      <c r="DCS56" s="11"/>
      <c r="DCT56" s="11"/>
      <c r="DCU56" s="11"/>
      <c r="DCV56" s="11"/>
      <c r="DCW56" s="11"/>
      <c r="DCX56" s="11"/>
      <c r="DCY56" s="11"/>
      <c r="DCZ56" s="11"/>
      <c r="DDA56" s="11"/>
      <c r="DDB56" s="11"/>
      <c r="DDC56" s="11"/>
      <c r="DDD56" s="11"/>
      <c r="DDE56" s="11"/>
      <c r="DDF56" s="11"/>
      <c r="DDG56" s="11"/>
      <c r="DDH56" s="11"/>
      <c r="DDI56" s="11"/>
      <c r="DDJ56" s="11"/>
      <c r="DDK56" s="11"/>
      <c r="DDL56" s="11"/>
      <c r="DDM56" s="11"/>
      <c r="DDN56" s="11"/>
      <c r="DDO56" s="11"/>
      <c r="DDP56" s="11"/>
      <c r="DDQ56" s="11"/>
      <c r="DDR56" s="11"/>
      <c r="DDS56" s="11"/>
      <c r="DDT56" s="11"/>
      <c r="DDU56" s="11"/>
      <c r="DDV56" s="11"/>
      <c r="DDW56" s="11"/>
      <c r="DDX56" s="11"/>
      <c r="DDY56" s="11"/>
      <c r="DDZ56" s="11"/>
      <c r="DEA56" s="11"/>
      <c r="DEB56" s="11"/>
      <c r="DEC56" s="11"/>
      <c r="DED56" s="11"/>
      <c r="DEE56" s="11"/>
      <c r="DEF56" s="11"/>
      <c r="DEG56" s="11"/>
      <c r="DEH56" s="11"/>
      <c r="DEI56" s="11"/>
      <c r="DEJ56" s="11"/>
      <c r="DEK56" s="11"/>
      <c r="DEL56" s="11"/>
      <c r="DEM56" s="11"/>
      <c r="DEN56" s="11"/>
      <c r="DEO56" s="11"/>
      <c r="DEP56" s="11"/>
      <c r="DEQ56" s="11"/>
      <c r="DER56" s="11"/>
      <c r="DES56" s="11"/>
      <c r="DET56" s="11"/>
      <c r="DEU56" s="11"/>
      <c r="DEV56" s="11"/>
      <c r="DEW56" s="11"/>
      <c r="DEX56" s="11"/>
      <c r="DEY56" s="11"/>
      <c r="DEZ56" s="11"/>
      <c r="DFA56" s="11"/>
      <c r="DFB56" s="11"/>
      <c r="DFC56" s="11"/>
      <c r="DFD56" s="11"/>
      <c r="DFE56" s="11"/>
      <c r="DFF56" s="11"/>
      <c r="DFG56" s="11"/>
      <c r="DFH56" s="11"/>
      <c r="DFI56" s="11"/>
      <c r="DFJ56" s="11"/>
      <c r="DFK56" s="11"/>
      <c r="DFL56" s="11"/>
      <c r="DFM56" s="11"/>
      <c r="DFN56" s="11"/>
      <c r="DFO56" s="11"/>
      <c r="DFP56" s="11"/>
      <c r="DFQ56" s="11"/>
      <c r="DFR56" s="11"/>
      <c r="DFS56" s="11"/>
      <c r="DFT56" s="11"/>
      <c r="DFU56" s="11"/>
      <c r="DFV56" s="11"/>
      <c r="DFW56" s="11"/>
      <c r="DFX56" s="11"/>
      <c r="DFY56" s="11"/>
      <c r="DFZ56" s="11"/>
      <c r="DGA56" s="11"/>
      <c r="DGB56" s="11"/>
      <c r="DGC56" s="11"/>
      <c r="DGD56" s="11"/>
      <c r="DGE56" s="11"/>
      <c r="DGF56" s="11"/>
      <c r="DGG56" s="11"/>
      <c r="DGH56" s="11"/>
      <c r="DGI56" s="11"/>
      <c r="DGJ56" s="11"/>
      <c r="DGK56" s="11"/>
      <c r="DGL56" s="11"/>
      <c r="DGM56" s="11"/>
      <c r="DGN56" s="11"/>
      <c r="DGO56" s="11"/>
      <c r="DGP56" s="11"/>
      <c r="DGQ56" s="11"/>
      <c r="DGR56" s="11"/>
      <c r="DGS56" s="11"/>
      <c r="DGT56" s="11"/>
      <c r="DGU56" s="11"/>
      <c r="DGV56" s="11"/>
      <c r="DGW56" s="11"/>
      <c r="DGX56" s="11"/>
      <c r="DGY56" s="11"/>
      <c r="DGZ56" s="11"/>
      <c r="DHA56" s="11"/>
      <c r="DHB56" s="11"/>
      <c r="DHC56" s="11"/>
      <c r="DHD56" s="11"/>
      <c r="DHE56" s="11"/>
      <c r="DHF56" s="11"/>
      <c r="DHG56" s="11"/>
      <c r="DHH56" s="11"/>
      <c r="DHI56" s="11"/>
      <c r="DHJ56" s="11"/>
      <c r="DHK56" s="11"/>
      <c r="DHL56" s="11"/>
      <c r="DHM56" s="11"/>
      <c r="DHN56" s="11"/>
      <c r="DHO56" s="11"/>
      <c r="DHP56" s="11"/>
      <c r="DHQ56" s="11"/>
      <c r="DHR56" s="11"/>
      <c r="DHS56" s="11"/>
      <c r="DHT56" s="11"/>
      <c r="DHU56" s="11"/>
      <c r="DHV56" s="11"/>
      <c r="DHW56" s="11"/>
      <c r="DHX56" s="11"/>
      <c r="DHY56" s="11"/>
      <c r="DHZ56" s="11"/>
      <c r="DIA56" s="11"/>
      <c r="DIB56" s="11"/>
      <c r="DIC56" s="11"/>
      <c r="DID56" s="11"/>
      <c r="DIE56" s="11"/>
      <c r="DIF56" s="11"/>
      <c r="DIG56" s="11"/>
      <c r="DIH56" s="11"/>
      <c r="DII56" s="11"/>
      <c r="DIJ56" s="11"/>
      <c r="DIK56" s="11"/>
      <c r="DIL56" s="11"/>
      <c r="DIM56" s="11"/>
      <c r="DIN56" s="11"/>
      <c r="DIO56" s="11"/>
      <c r="DIP56" s="11"/>
      <c r="DIQ56" s="11"/>
      <c r="DIR56" s="11"/>
      <c r="DIS56" s="11"/>
      <c r="DIT56" s="11"/>
      <c r="DIU56" s="11"/>
      <c r="DIV56" s="11"/>
      <c r="DIW56" s="11"/>
      <c r="DIX56" s="11"/>
      <c r="DIY56" s="11"/>
      <c r="DIZ56" s="11"/>
      <c r="DJA56" s="11"/>
      <c r="DJB56" s="11"/>
      <c r="DJC56" s="11"/>
      <c r="DJD56" s="11"/>
      <c r="DJE56" s="11"/>
      <c r="DJF56" s="11"/>
      <c r="DJG56" s="11"/>
      <c r="DJH56" s="11"/>
      <c r="DJI56" s="11"/>
      <c r="DJJ56" s="11"/>
      <c r="DJK56" s="11"/>
      <c r="DJL56" s="11"/>
      <c r="DJM56" s="11"/>
      <c r="DJN56" s="11"/>
      <c r="DJO56" s="11"/>
      <c r="DJP56" s="11"/>
      <c r="DJQ56" s="11"/>
      <c r="DJR56" s="11"/>
      <c r="DJS56" s="11"/>
      <c r="DJT56" s="11"/>
      <c r="DJU56" s="11"/>
      <c r="DJV56" s="11"/>
      <c r="DJW56" s="11"/>
      <c r="DJX56" s="11"/>
      <c r="DJY56" s="11"/>
      <c r="DJZ56" s="11"/>
      <c r="DKA56" s="11"/>
      <c r="DKB56" s="11"/>
      <c r="DKC56" s="11"/>
      <c r="DKD56" s="11"/>
      <c r="DKE56" s="11"/>
      <c r="DKF56" s="11"/>
      <c r="DKG56" s="11"/>
      <c r="DKH56" s="11"/>
      <c r="DKI56" s="11"/>
      <c r="DKJ56" s="11"/>
      <c r="DKK56" s="11"/>
      <c r="DKL56" s="11"/>
      <c r="DKM56" s="11"/>
      <c r="DKN56" s="11"/>
      <c r="DKO56" s="11"/>
      <c r="DKP56" s="11"/>
      <c r="DKQ56" s="11"/>
      <c r="DKR56" s="11"/>
      <c r="DKS56" s="11"/>
      <c r="DKT56" s="11"/>
      <c r="DKU56" s="11"/>
      <c r="DKV56" s="11"/>
      <c r="DKW56" s="11"/>
      <c r="DKX56" s="11"/>
      <c r="DKY56" s="11"/>
      <c r="DKZ56" s="11"/>
      <c r="DLA56" s="11"/>
      <c r="DLB56" s="11"/>
      <c r="DLC56" s="11"/>
      <c r="DLD56" s="11"/>
      <c r="DLE56" s="11"/>
      <c r="DLF56" s="11"/>
      <c r="DLG56" s="11"/>
      <c r="DLH56" s="11"/>
      <c r="DLI56" s="11"/>
      <c r="DLJ56" s="11"/>
      <c r="DLK56" s="11"/>
      <c r="DLL56" s="11"/>
      <c r="DLM56" s="11"/>
      <c r="DLN56" s="11"/>
      <c r="DLO56" s="11"/>
      <c r="DLP56" s="11"/>
      <c r="DLQ56" s="11"/>
      <c r="DLR56" s="11"/>
      <c r="DLS56" s="11"/>
      <c r="DLT56" s="11"/>
      <c r="DLU56" s="11"/>
      <c r="DLV56" s="11"/>
      <c r="DLW56" s="11"/>
      <c r="DLX56" s="11"/>
      <c r="DLY56" s="11"/>
      <c r="DLZ56" s="11"/>
      <c r="DMA56" s="11"/>
      <c r="DMB56" s="11"/>
      <c r="DMC56" s="11"/>
      <c r="DMD56" s="11"/>
      <c r="DME56" s="11"/>
      <c r="DMF56" s="11"/>
      <c r="DMG56" s="11"/>
      <c r="DMH56" s="11"/>
      <c r="DMI56" s="11"/>
      <c r="DMJ56" s="11"/>
      <c r="DMK56" s="11"/>
      <c r="DML56" s="11"/>
      <c r="DMM56" s="11"/>
      <c r="DMN56" s="11"/>
      <c r="DMO56" s="11"/>
      <c r="DMP56" s="11"/>
      <c r="DMQ56" s="11"/>
      <c r="DMR56" s="11"/>
      <c r="DMS56" s="11"/>
      <c r="DMT56" s="11"/>
      <c r="DMU56" s="11"/>
      <c r="DMV56" s="11"/>
      <c r="DMW56" s="11"/>
      <c r="DMX56" s="11"/>
      <c r="DMY56" s="11"/>
      <c r="DMZ56" s="11"/>
      <c r="DNA56" s="11"/>
      <c r="DNB56" s="11"/>
      <c r="DNC56" s="11"/>
      <c r="DND56" s="11"/>
      <c r="DNE56" s="11"/>
      <c r="DNF56" s="11"/>
      <c r="DNG56" s="11"/>
      <c r="DNH56" s="11"/>
      <c r="DNI56" s="11"/>
      <c r="DNJ56" s="11"/>
      <c r="DNK56" s="11"/>
      <c r="DNL56" s="11"/>
      <c r="DNM56" s="11"/>
      <c r="DNN56" s="11"/>
      <c r="DNO56" s="11"/>
      <c r="DNP56" s="11"/>
      <c r="DNQ56" s="11"/>
      <c r="DNR56" s="11"/>
      <c r="DNS56" s="11"/>
      <c r="DNT56" s="11"/>
      <c r="DNU56" s="11"/>
      <c r="DNV56" s="11"/>
      <c r="DNW56" s="11"/>
      <c r="DNX56" s="11"/>
      <c r="DNY56" s="11"/>
      <c r="DNZ56" s="11"/>
      <c r="DOA56" s="11"/>
      <c r="DOB56" s="11"/>
      <c r="DOC56" s="11"/>
      <c r="DOD56" s="11"/>
      <c r="DOE56" s="11"/>
      <c r="DOF56" s="11"/>
      <c r="DOG56" s="11"/>
      <c r="DOH56" s="11"/>
      <c r="DOI56" s="11"/>
      <c r="DOJ56" s="11"/>
      <c r="DOK56" s="11"/>
      <c r="DOL56" s="11"/>
      <c r="DOM56" s="11"/>
      <c r="DON56" s="11"/>
      <c r="DOO56" s="11"/>
      <c r="DOP56" s="11"/>
      <c r="DOQ56" s="11"/>
      <c r="DOR56" s="11"/>
      <c r="DOS56" s="11"/>
      <c r="DOT56" s="11"/>
      <c r="DOU56" s="11"/>
      <c r="DOV56" s="11"/>
      <c r="DOW56" s="11"/>
      <c r="DOX56" s="11"/>
      <c r="DOY56" s="11"/>
      <c r="DOZ56" s="11"/>
      <c r="DPA56" s="11"/>
      <c r="DPB56" s="11"/>
      <c r="DPC56" s="11"/>
      <c r="DPD56" s="11"/>
      <c r="DPE56" s="11"/>
      <c r="DPF56" s="11"/>
      <c r="DPG56" s="11"/>
      <c r="DPH56" s="11"/>
      <c r="DPI56" s="11"/>
      <c r="DPJ56" s="11"/>
      <c r="DPK56" s="11"/>
      <c r="DPL56" s="11"/>
      <c r="DPM56" s="11"/>
      <c r="DPN56" s="11"/>
      <c r="DPO56" s="11"/>
      <c r="DPP56" s="11"/>
      <c r="DPQ56" s="11"/>
      <c r="DPR56" s="11"/>
      <c r="DPS56" s="11"/>
      <c r="DPT56" s="11"/>
      <c r="DPU56" s="11"/>
      <c r="DPV56" s="11"/>
      <c r="DPW56" s="11"/>
      <c r="DPX56" s="11"/>
      <c r="DPY56" s="11"/>
      <c r="DPZ56" s="11"/>
      <c r="DQA56" s="11"/>
      <c r="DQB56" s="11"/>
      <c r="DQC56" s="11"/>
      <c r="DQD56" s="11"/>
      <c r="DQE56" s="11"/>
      <c r="DQF56" s="11"/>
      <c r="DQG56" s="11"/>
      <c r="DQH56" s="11"/>
      <c r="DQI56" s="11"/>
      <c r="DQJ56" s="11"/>
      <c r="DQK56" s="11"/>
      <c r="DQL56" s="11"/>
      <c r="DQM56" s="11"/>
      <c r="DQN56" s="11"/>
      <c r="DQO56" s="11"/>
      <c r="DQP56" s="11"/>
      <c r="DQQ56" s="11"/>
      <c r="DQR56" s="11"/>
      <c r="DQS56" s="11"/>
      <c r="DQT56" s="11"/>
      <c r="DQU56" s="11"/>
      <c r="DQV56" s="11"/>
      <c r="DQW56" s="11"/>
      <c r="DQX56" s="11"/>
      <c r="DQY56" s="11"/>
      <c r="DQZ56" s="11"/>
      <c r="DRA56" s="11"/>
      <c r="DRB56" s="11"/>
      <c r="DRC56" s="11"/>
      <c r="DRD56" s="11"/>
      <c r="DRE56" s="11"/>
      <c r="DRF56" s="11"/>
      <c r="DRG56" s="11"/>
      <c r="DRH56" s="11"/>
      <c r="DRI56" s="11"/>
      <c r="DRJ56" s="11"/>
      <c r="DRK56" s="11"/>
      <c r="DRL56" s="11"/>
      <c r="DRM56" s="11"/>
      <c r="DRN56" s="11"/>
      <c r="DRO56" s="11"/>
      <c r="DRP56" s="11"/>
      <c r="DRQ56" s="11"/>
      <c r="DRR56" s="11"/>
      <c r="DRS56" s="11"/>
      <c r="DRT56" s="11"/>
      <c r="DRU56" s="11"/>
      <c r="DRV56" s="11"/>
      <c r="DRW56" s="11"/>
      <c r="DRX56" s="11"/>
      <c r="DRY56" s="11"/>
      <c r="DRZ56" s="11"/>
      <c r="DSA56" s="11"/>
      <c r="DSB56" s="11"/>
      <c r="DSC56" s="11"/>
      <c r="DSD56" s="11"/>
      <c r="DSE56" s="11"/>
      <c r="DSF56" s="11"/>
      <c r="DSG56" s="11"/>
      <c r="DSH56" s="11"/>
      <c r="DSI56" s="11"/>
      <c r="DSJ56" s="11"/>
      <c r="DSK56" s="11"/>
      <c r="DSL56" s="11"/>
      <c r="DSM56" s="11"/>
      <c r="DSN56" s="11"/>
      <c r="DSO56" s="11"/>
      <c r="DSP56" s="11"/>
      <c r="DSQ56" s="11"/>
      <c r="DSR56" s="11"/>
      <c r="DSS56" s="11"/>
      <c r="DST56" s="11"/>
      <c r="DSU56" s="11"/>
      <c r="DSV56" s="11"/>
      <c r="DSW56" s="11"/>
      <c r="DSX56" s="11"/>
      <c r="DSY56" s="11"/>
      <c r="DSZ56" s="11"/>
      <c r="DTA56" s="11"/>
      <c r="DTB56" s="11"/>
      <c r="DTC56" s="11"/>
      <c r="DTD56" s="11"/>
      <c r="DTE56" s="11"/>
      <c r="DTF56" s="11"/>
      <c r="DTG56" s="11"/>
      <c r="DTH56" s="11"/>
      <c r="DTI56" s="11"/>
      <c r="DTJ56" s="11"/>
      <c r="DTK56" s="11"/>
      <c r="DTL56" s="11"/>
      <c r="DTM56" s="11"/>
      <c r="DTN56" s="11"/>
      <c r="DTO56" s="11"/>
      <c r="DTP56" s="11"/>
      <c r="DTQ56" s="11"/>
      <c r="DTR56" s="11"/>
      <c r="DTS56" s="11"/>
      <c r="DTT56" s="11"/>
      <c r="DTU56" s="11"/>
      <c r="DTV56" s="11"/>
      <c r="DTW56" s="11"/>
      <c r="DTX56" s="11"/>
      <c r="DTY56" s="11"/>
      <c r="DTZ56" s="11"/>
      <c r="DUA56" s="11"/>
      <c r="DUB56" s="11"/>
      <c r="DUC56" s="11"/>
      <c r="DUD56" s="11"/>
      <c r="DUE56" s="11"/>
      <c r="DUF56" s="11"/>
      <c r="DUG56" s="11"/>
      <c r="DUH56" s="11"/>
      <c r="DUI56" s="11"/>
      <c r="DUJ56" s="11"/>
      <c r="DUK56" s="11"/>
      <c r="DUL56" s="11"/>
      <c r="DUM56" s="11"/>
      <c r="DUN56" s="11"/>
      <c r="DUO56" s="11"/>
      <c r="DUP56" s="11"/>
      <c r="DUQ56" s="11"/>
      <c r="DUR56" s="11"/>
      <c r="DUS56" s="11"/>
      <c r="DUT56" s="11"/>
      <c r="DUU56" s="11"/>
      <c r="DUV56" s="11"/>
      <c r="DUW56" s="11"/>
      <c r="DUX56" s="11"/>
      <c r="DUY56" s="11"/>
      <c r="DUZ56" s="11"/>
      <c r="DVA56" s="11"/>
      <c r="DVB56" s="11"/>
      <c r="DVC56" s="11"/>
      <c r="DVD56" s="11"/>
      <c r="DVE56" s="11"/>
      <c r="DVF56" s="11"/>
      <c r="DVG56" s="11"/>
      <c r="DVH56" s="11"/>
      <c r="DVI56" s="11"/>
      <c r="DVJ56" s="11"/>
      <c r="DVK56" s="11"/>
      <c r="DVL56" s="11"/>
      <c r="DVM56" s="11"/>
      <c r="DVN56" s="11"/>
      <c r="DVO56" s="11"/>
      <c r="DVP56" s="11"/>
      <c r="DVQ56" s="11"/>
      <c r="DVR56" s="11"/>
      <c r="DVS56" s="11"/>
      <c r="DVT56" s="11"/>
      <c r="DVU56" s="11"/>
      <c r="DVV56" s="11"/>
      <c r="DVW56" s="11"/>
      <c r="DVX56" s="11"/>
      <c r="DVY56" s="11"/>
      <c r="DVZ56" s="11"/>
      <c r="DWA56" s="11"/>
      <c r="DWB56" s="11"/>
      <c r="DWC56" s="11"/>
      <c r="DWD56" s="11"/>
      <c r="DWE56" s="11"/>
      <c r="DWF56" s="11"/>
      <c r="DWG56" s="11"/>
      <c r="DWH56" s="11"/>
      <c r="DWI56" s="11"/>
      <c r="DWJ56" s="11"/>
      <c r="DWK56" s="11"/>
      <c r="DWL56" s="11"/>
      <c r="DWM56" s="11"/>
      <c r="DWN56" s="11"/>
      <c r="DWO56" s="11"/>
      <c r="DWP56" s="11"/>
      <c r="DWQ56" s="11"/>
      <c r="DWR56" s="11"/>
      <c r="DWS56" s="11"/>
      <c r="DWT56" s="11"/>
      <c r="DWU56" s="11"/>
      <c r="DWV56" s="11"/>
      <c r="DWW56" s="11"/>
      <c r="DWX56" s="11"/>
      <c r="DWY56" s="11"/>
      <c r="DWZ56" s="11"/>
      <c r="DXA56" s="11"/>
      <c r="DXB56" s="11"/>
      <c r="DXC56" s="11"/>
      <c r="DXD56" s="11"/>
      <c r="DXE56" s="11"/>
      <c r="DXF56" s="11"/>
      <c r="DXG56" s="11"/>
      <c r="DXH56" s="11"/>
      <c r="DXI56" s="11"/>
      <c r="DXJ56" s="11"/>
      <c r="DXK56" s="11"/>
      <c r="DXL56" s="11"/>
      <c r="DXM56" s="11"/>
      <c r="DXN56" s="11"/>
      <c r="DXO56" s="11"/>
      <c r="DXP56" s="11"/>
      <c r="DXQ56" s="11"/>
      <c r="DXR56" s="11"/>
      <c r="DXS56" s="11"/>
      <c r="DXT56" s="11"/>
      <c r="DXU56" s="11"/>
      <c r="DXV56" s="11"/>
      <c r="DXW56" s="11"/>
      <c r="DXX56" s="11"/>
      <c r="DXY56" s="11"/>
      <c r="DXZ56" s="11"/>
      <c r="DYA56" s="11"/>
      <c r="DYB56" s="11"/>
      <c r="DYC56" s="11"/>
      <c r="DYD56" s="11"/>
      <c r="DYE56" s="11"/>
      <c r="DYF56" s="11"/>
      <c r="DYG56" s="11"/>
      <c r="DYH56" s="11"/>
      <c r="DYI56" s="11"/>
      <c r="DYJ56" s="11"/>
      <c r="DYK56" s="11"/>
      <c r="DYL56" s="11"/>
      <c r="DYM56" s="11"/>
      <c r="DYN56" s="11"/>
      <c r="DYO56" s="11"/>
      <c r="DYP56" s="11"/>
      <c r="DYQ56" s="11"/>
      <c r="DYR56" s="11"/>
      <c r="DYS56" s="11"/>
      <c r="DYT56" s="11"/>
      <c r="DYU56" s="11"/>
      <c r="DYV56" s="11"/>
      <c r="DYW56" s="11"/>
      <c r="DYX56" s="11"/>
      <c r="DYY56" s="11"/>
      <c r="DYZ56" s="11"/>
      <c r="DZA56" s="11"/>
      <c r="DZB56" s="11"/>
      <c r="DZC56" s="11"/>
      <c r="DZD56" s="11"/>
      <c r="DZE56" s="11"/>
      <c r="DZF56" s="11"/>
      <c r="DZG56" s="11"/>
      <c r="DZH56" s="11"/>
      <c r="DZI56" s="11"/>
      <c r="DZJ56" s="11"/>
      <c r="DZK56" s="11"/>
      <c r="DZL56" s="11"/>
      <c r="DZM56" s="11"/>
      <c r="DZN56" s="11"/>
      <c r="DZO56" s="11"/>
      <c r="DZP56" s="11"/>
      <c r="DZQ56" s="11"/>
      <c r="DZR56" s="11"/>
      <c r="DZS56" s="11"/>
      <c r="DZT56" s="11"/>
      <c r="DZU56" s="11"/>
      <c r="DZV56" s="11"/>
      <c r="DZW56" s="11"/>
      <c r="DZX56" s="11"/>
      <c r="DZY56" s="11"/>
      <c r="DZZ56" s="11"/>
      <c r="EAA56" s="11"/>
      <c r="EAB56" s="11"/>
      <c r="EAC56" s="11"/>
      <c r="EAD56" s="11"/>
      <c r="EAE56" s="11"/>
      <c r="EAF56" s="11"/>
      <c r="EAG56" s="11"/>
      <c r="EAH56" s="11"/>
      <c r="EAI56" s="11"/>
      <c r="EAJ56" s="11"/>
      <c r="EAK56" s="11"/>
      <c r="EAL56" s="11"/>
      <c r="EAM56" s="11"/>
      <c r="EAN56" s="11"/>
      <c r="EAO56" s="11"/>
      <c r="EAP56" s="11"/>
      <c r="EAQ56" s="11"/>
      <c r="EAR56" s="11"/>
      <c r="EAS56" s="11"/>
      <c r="EAT56" s="11"/>
      <c r="EAU56" s="11"/>
      <c r="EAV56" s="11"/>
      <c r="EAW56" s="11"/>
      <c r="EAX56" s="11"/>
      <c r="EAY56" s="11"/>
      <c r="EAZ56" s="11"/>
      <c r="EBA56" s="11"/>
      <c r="EBB56" s="11"/>
      <c r="EBC56" s="11"/>
      <c r="EBD56" s="11"/>
      <c r="EBE56" s="11"/>
      <c r="EBF56" s="11"/>
      <c r="EBG56" s="11"/>
      <c r="EBH56" s="11"/>
      <c r="EBI56" s="11"/>
      <c r="EBJ56" s="11"/>
      <c r="EBK56" s="11"/>
      <c r="EBL56" s="11"/>
      <c r="EBM56" s="11"/>
      <c r="EBN56" s="11"/>
      <c r="EBO56" s="11"/>
      <c r="EBP56" s="11"/>
      <c r="EBQ56" s="11"/>
      <c r="EBR56" s="11"/>
      <c r="EBS56" s="11"/>
      <c r="EBT56" s="11"/>
      <c r="EBU56" s="11"/>
      <c r="EBV56" s="11"/>
      <c r="EBW56" s="11"/>
      <c r="EBX56" s="11"/>
      <c r="EBY56" s="11"/>
      <c r="EBZ56" s="11"/>
      <c r="ECA56" s="11"/>
      <c r="ECB56" s="11"/>
      <c r="ECC56" s="11"/>
      <c r="ECD56" s="11"/>
      <c r="ECE56" s="11"/>
      <c r="ECF56" s="11"/>
      <c r="ECG56" s="11"/>
      <c r="ECH56" s="11"/>
      <c r="ECI56" s="11"/>
      <c r="ECJ56" s="11"/>
      <c r="ECK56" s="11"/>
      <c r="ECL56" s="11"/>
      <c r="ECM56" s="11"/>
      <c r="ECN56" s="11"/>
      <c r="ECO56" s="11"/>
      <c r="ECP56" s="11"/>
      <c r="ECQ56" s="11"/>
      <c r="ECR56" s="11"/>
      <c r="ECS56" s="11"/>
      <c r="ECT56" s="11"/>
      <c r="ECU56" s="11"/>
      <c r="ECV56" s="11"/>
      <c r="ECW56" s="11"/>
      <c r="ECX56" s="11"/>
      <c r="ECY56" s="11"/>
      <c r="ECZ56" s="11"/>
      <c r="EDA56" s="11"/>
      <c r="EDB56" s="11"/>
      <c r="EDC56" s="11"/>
      <c r="EDD56" s="11"/>
      <c r="EDE56" s="11"/>
      <c r="EDF56" s="11"/>
      <c r="EDG56" s="11"/>
      <c r="EDH56" s="11"/>
      <c r="EDI56" s="11"/>
      <c r="EDJ56" s="11"/>
      <c r="EDK56" s="11"/>
      <c r="EDL56" s="11"/>
      <c r="EDM56" s="11"/>
      <c r="EDN56" s="11"/>
      <c r="EDO56" s="11"/>
      <c r="EDP56" s="11"/>
      <c r="EDQ56" s="11"/>
      <c r="EDR56" s="11"/>
      <c r="EDS56" s="11"/>
      <c r="EDT56" s="11"/>
      <c r="EDU56" s="11"/>
      <c r="EDV56" s="11"/>
      <c r="EDW56" s="11"/>
      <c r="EDX56" s="11"/>
      <c r="EDY56" s="11"/>
      <c r="EDZ56" s="11"/>
      <c r="EEA56" s="11"/>
      <c r="EEB56" s="11"/>
      <c r="EEC56" s="11"/>
      <c r="EED56" s="11"/>
      <c r="EEE56" s="11"/>
      <c r="EEF56" s="11"/>
      <c r="EEG56" s="11"/>
      <c r="EEH56" s="11"/>
      <c r="EEI56" s="11"/>
      <c r="EEJ56" s="11"/>
      <c r="EEK56" s="11"/>
      <c r="EEL56" s="11"/>
      <c r="EEM56" s="11"/>
      <c r="EEN56" s="11"/>
      <c r="EEO56" s="11"/>
      <c r="EEP56" s="11"/>
      <c r="EEQ56" s="11"/>
      <c r="EER56" s="11"/>
      <c r="EES56" s="11"/>
      <c r="EET56" s="11"/>
      <c r="EEU56" s="11"/>
      <c r="EEV56" s="11"/>
      <c r="EEW56" s="11"/>
      <c r="EEX56" s="11"/>
      <c r="EEY56" s="11"/>
      <c r="EEZ56" s="11"/>
      <c r="EFA56" s="11"/>
      <c r="EFB56" s="11"/>
      <c r="EFC56" s="11"/>
      <c r="EFD56" s="11"/>
      <c r="EFE56" s="11"/>
      <c r="EFF56" s="11"/>
      <c r="EFG56" s="11"/>
      <c r="EFH56" s="11"/>
      <c r="EFI56" s="11"/>
      <c r="EFJ56" s="11"/>
      <c r="EFK56" s="11"/>
      <c r="EFL56" s="11"/>
      <c r="EFM56" s="11"/>
      <c r="EFN56" s="11"/>
      <c r="EFO56" s="11"/>
      <c r="EFP56" s="11"/>
      <c r="EFQ56" s="11"/>
      <c r="EFR56" s="11"/>
      <c r="EFS56" s="11"/>
      <c r="EFT56" s="11"/>
      <c r="EFU56" s="11"/>
      <c r="EFV56" s="11"/>
      <c r="EFW56" s="11"/>
      <c r="EFX56" s="11"/>
      <c r="EFY56" s="11"/>
      <c r="EFZ56" s="11"/>
      <c r="EGA56" s="11"/>
      <c r="EGB56" s="11"/>
      <c r="EGC56" s="11"/>
      <c r="EGD56" s="11"/>
      <c r="EGE56" s="11"/>
      <c r="EGF56" s="11"/>
      <c r="EGG56" s="11"/>
      <c r="EGH56" s="11"/>
      <c r="EGI56" s="11"/>
      <c r="EGJ56" s="11"/>
      <c r="EGK56" s="11"/>
      <c r="EGL56" s="11"/>
      <c r="EGM56" s="11"/>
      <c r="EGN56" s="11"/>
      <c r="EGO56" s="11"/>
      <c r="EGP56" s="11"/>
      <c r="EGQ56" s="11"/>
      <c r="EGR56" s="11"/>
      <c r="EGS56" s="11"/>
      <c r="EGT56" s="11"/>
      <c r="EGU56" s="11"/>
      <c r="EGV56" s="11"/>
      <c r="EGW56" s="11"/>
      <c r="EGX56" s="11"/>
      <c r="EGY56" s="11"/>
      <c r="EGZ56" s="11"/>
      <c r="EHA56" s="11"/>
      <c r="EHB56" s="11"/>
      <c r="EHC56" s="11"/>
      <c r="EHD56" s="11"/>
      <c r="EHE56" s="11"/>
      <c r="EHF56" s="11"/>
      <c r="EHG56" s="11"/>
      <c r="EHH56" s="11"/>
      <c r="EHI56" s="11"/>
      <c r="EHJ56" s="11"/>
      <c r="EHK56" s="11"/>
      <c r="EHL56" s="11"/>
      <c r="EHM56" s="11"/>
      <c r="EHN56" s="11"/>
      <c r="EHO56" s="11"/>
      <c r="EHP56" s="11"/>
      <c r="EHQ56" s="11"/>
      <c r="EHR56" s="11"/>
      <c r="EHS56" s="11"/>
      <c r="EHT56" s="11"/>
      <c r="EHU56" s="11"/>
      <c r="EHV56" s="11"/>
      <c r="EHW56" s="11"/>
      <c r="EHX56" s="11"/>
      <c r="EHY56" s="11"/>
      <c r="EHZ56" s="11"/>
      <c r="EIA56" s="11"/>
      <c r="EIB56" s="11"/>
      <c r="EIC56" s="11"/>
      <c r="EID56" s="11"/>
      <c r="EIE56" s="11"/>
      <c r="EIF56" s="11"/>
      <c r="EIG56" s="11"/>
      <c r="EIH56" s="11"/>
      <c r="EII56" s="11"/>
      <c r="EIJ56" s="11"/>
      <c r="EIK56" s="11"/>
      <c r="EIL56" s="11"/>
      <c r="EIM56" s="11"/>
      <c r="EIN56" s="11"/>
      <c r="EIO56" s="11"/>
      <c r="EIP56" s="11"/>
      <c r="EIQ56" s="11"/>
      <c r="EIR56" s="11"/>
      <c r="EIS56" s="11"/>
      <c r="EIT56" s="11"/>
      <c r="EIU56" s="11"/>
      <c r="EIV56" s="11"/>
      <c r="EIW56" s="11"/>
      <c r="EIX56" s="11"/>
      <c r="EIY56" s="11"/>
      <c r="EIZ56" s="11"/>
      <c r="EJA56" s="11"/>
      <c r="EJB56" s="11"/>
      <c r="EJC56" s="11"/>
      <c r="EJD56" s="11"/>
      <c r="EJE56" s="11"/>
      <c r="EJF56" s="11"/>
      <c r="EJG56" s="11"/>
      <c r="EJH56" s="11"/>
      <c r="EJI56" s="11"/>
      <c r="EJJ56" s="11"/>
      <c r="EJK56" s="11"/>
      <c r="EJL56" s="11"/>
      <c r="EJM56" s="11"/>
      <c r="EJN56" s="11"/>
      <c r="EJO56" s="11"/>
      <c r="EJP56" s="11"/>
      <c r="EJQ56" s="11"/>
      <c r="EJR56" s="11"/>
      <c r="EJS56" s="11"/>
      <c r="EJT56" s="11"/>
      <c r="EJU56" s="11"/>
      <c r="EJV56" s="11"/>
      <c r="EJW56" s="11"/>
      <c r="EJX56" s="11"/>
      <c r="EJY56" s="11"/>
      <c r="EJZ56" s="11"/>
      <c r="EKA56" s="11"/>
      <c r="EKB56" s="11"/>
      <c r="EKC56" s="11"/>
      <c r="EKD56" s="11"/>
      <c r="EKE56" s="11"/>
      <c r="EKF56" s="11"/>
      <c r="EKG56" s="11"/>
      <c r="EKH56" s="11"/>
      <c r="EKI56" s="11"/>
      <c r="EKJ56" s="11"/>
      <c r="EKK56" s="11"/>
      <c r="EKL56" s="11"/>
      <c r="EKM56" s="11"/>
      <c r="EKN56" s="11"/>
      <c r="EKO56" s="11"/>
      <c r="EKP56" s="11"/>
      <c r="EKQ56" s="11"/>
      <c r="EKR56" s="11"/>
      <c r="EKS56" s="11"/>
      <c r="EKT56" s="11"/>
      <c r="EKU56" s="11"/>
      <c r="EKV56" s="11"/>
      <c r="EKW56" s="11"/>
      <c r="EKX56" s="11"/>
      <c r="EKY56" s="11"/>
      <c r="EKZ56" s="11"/>
      <c r="ELA56" s="11"/>
      <c r="ELB56" s="11"/>
      <c r="ELC56" s="11"/>
      <c r="ELD56" s="11"/>
      <c r="ELE56" s="11"/>
      <c r="ELF56" s="11"/>
      <c r="ELG56" s="11"/>
      <c r="ELH56" s="11"/>
      <c r="ELI56" s="11"/>
      <c r="ELJ56" s="11"/>
      <c r="ELK56" s="11"/>
      <c r="ELL56" s="11"/>
      <c r="ELM56" s="11"/>
      <c r="ELN56" s="11"/>
      <c r="ELO56" s="11"/>
      <c r="ELP56" s="11"/>
      <c r="ELQ56" s="11"/>
      <c r="ELR56" s="11"/>
      <c r="ELS56" s="11"/>
      <c r="ELT56" s="11"/>
      <c r="ELU56" s="11"/>
      <c r="ELV56" s="11"/>
      <c r="ELW56" s="11"/>
      <c r="ELX56" s="11"/>
      <c r="ELY56" s="11"/>
      <c r="ELZ56" s="11"/>
      <c r="EMA56" s="11"/>
      <c r="EMB56" s="11"/>
      <c r="EMC56" s="11"/>
      <c r="EMD56" s="11"/>
      <c r="EME56" s="11"/>
      <c r="EMF56" s="11"/>
      <c r="EMG56" s="11"/>
      <c r="EMH56" s="11"/>
      <c r="EMI56" s="11"/>
      <c r="EMJ56" s="11"/>
      <c r="EMK56" s="11"/>
      <c r="EML56" s="11"/>
      <c r="EMM56" s="11"/>
      <c r="EMN56" s="11"/>
      <c r="EMO56" s="11"/>
      <c r="EMP56" s="11"/>
      <c r="EMQ56" s="11"/>
      <c r="EMR56" s="11"/>
      <c r="EMS56" s="11"/>
      <c r="EMT56" s="11"/>
      <c r="EMU56" s="11"/>
      <c r="EMV56" s="11"/>
      <c r="EMW56" s="11"/>
      <c r="EMX56" s="11"/>
      <c r="EMY56" s="11"/>
      <c r="EMZ56" s="11"/>
      <c r="ENA56" s="11"/>
      <c r="ENB56" s="11"/>
      <c r="ENC56" s="11"/>
      <c r="END56" s="11"/>
      <c r="ENE56" s="11"/>
      <c r="ENF56" s="11"/>
      <c r="ENG56" s="11"/>
      <c r="ENH56" s="11"/>
      <c r="ENI56" s="11"/>
      <c r="ENJ56" s="11"/>
      <c r="ENK56" s="11"/>
      <c r="ENL56" s="11"/>
      <c r="ENM56" s="11"/>
      <c r="ENN56" s="11"/>
      <c r="ENO56" s="11"/>
      <c r="ENP56" s="11"/>
      <c r="ENQ56" s="11"/>
      <c r="ENR56" s="11"/>
      <c r="ENS56" s="11"/>
      <c r="ENT56" s="11"/>
      <c r="ENU56" s="11"/>
      <c r="ENV56" s="11"/>
      <c r="ENW56" s="11"/>
      <c r="ENX56" s="11"/>
      <c r="ENY56" s="11"/>
      <c r="ENZ56" s="11"/>
      <c r="EOA56" s="11"/>
      <c r="EOB56" s="11"/>
      <c r="EOC56" s="11"/>
      <c r="EOD56" s="11"/>
      <c r="EOE56" s="11"/>
      <c r="EOF56" s="11"/>
      <c r="EOG56" s="11"/>
      <c r="EOH56" s="11"/>
      <c r="EOI56" s="11"/>
      <c r="EOJ56" s="11"/>
      <c r="EOK56" s="11"/>
      <c r="EOL56" s="11"/>
      <c r="EOM56" s="11"/>
      <c r="EON56" s="11"/>
      <c r="EOO56" s="11"/>
      <c r="EOP56" s="11"/>
      <c r="EOQ56" s="11"/>
      <c r="EOR56" s="11"/>
      <c r="EOS56" s="11"/>
      <c r="EOT56" s="11"/>
      <c r="EOU56" s="11"/>
      <c r="EOV56" s="11"/>
      <c r="EOW56" s="11"/>
      <c r="EOX56" s="11"/>
      <c r="EOY56" s="11"/>
      <c r="EOZ56" s="11"/>
      <c r="EPA56" s="11"/>
      <c r="EPB56" s="11"/>
      <c r="EPC56" s="11"/>
      <c r="EPD56" s="11"/>
      <c r="EPE56" s="11"/>
      <c r="EPF56" s="11"/>
      <c r="EPG56" s="11"/>
      <c r="EPH56" s="11"/>
      <c r="EPI56" s="11"/>
      <c r="EPJ56" s="11"/>
      <c r="EPK56" s="11"/>
      <c r="EPL56" s="11"/>
      <c r="EPM56" s="11"/>
      <c r="EPN56" s="11"/>
      <c r="EPO56" s="11"/>
      <c r="EPP56" s="11"/>
      <c r="EPQ56" s="11"/>
      <c r="EPR56" s="11"/>
      <c r="EPS56" s="11"/>
      <c r="EPT56" s="11"/>
      <c r="EPU56" s="11"/>
      <c r="EPV56" s="11"/>
      <c r="EPW56" s="11"/>
      <c r="EPX56" s="11"/>
      <c r="EPY56" s="11"/>
      <c r="EPZ56" s="11"/>
      <c r="EQA56" s="11"/>
      <c r="EQB56" s="11"/>
      <c r="EQC56" s="11"/>
      <c r="EQD56" s="11"/>
      <c r="EQE56" s="11"/>
      <c r="EQF56" s="11"/>
      <c r="EQG56" s="11"/>
      <c r="EQH56" s="11"/>
      <c r="EQI56" s="11"/>
      <c r="EQJ56" s="11"/>
      <c r="EQK56" s="11"/>
      <c r="EQL56" s="11"/>
      <c r="EQM56" s="11"/>
      <c r="EQN56" s="11"/>
      <c r="EQO56" s="11"/>
      <c r="EQP56" s="11"/>
      <c r="EQQ56" s="11"/>
      <c r="EQR56" s="11"/>
      <c r="EQS56" s="11"/>
      <c r="EQT56" s="11"/>
      <c r="EQU56" s="11"/>
      <c r="EQV56" s="11"/>
      <c r="EQW56" s="11"/>
      <c r="EQX56" s="11"/>
      <c r="EQY56" s="11"/>
      <c r="EQZ56" s="11"/>
      <c r="ERA56" s="11"/>
      <c r="ERB56" s="11"/>
      <c r="ERC56" s="11"/>
      <c r="ERD56" s="11"/>
      <c r="ERE56" s="11"/>
      <c r="ERF56" s="11"/>
      <c r="ERG56" s="11"/>
      <c r="ERH56" s="11"/>
      <c r="ERI56" s="11"/>
      <c r="ERJ56" s="11"/>
      <c r="ERK56" s="11"/>
      <c r="ERL56" s="11"/>
      <c r="ERM56" s="11"/>
      <c r="ERN56" s="11"/>
      <c r="ERO56" s="11"/>
      <c r="ERP56" s="11"/>
      <c r="ERQ56" s="11"/>
      <c r="ERR56" s="11"/>
      <c r="ERS56" s="11"/>
      <c r="ERT56" s="11"/>
      <c r="ERU56" s="11"/>
      <c r="ERV56" s="11"/>
      <c r="ERW56" s="11"/>
      <c r="ERX56" s="11"/>
      <c r="ERY56" s="11"/>
      <c r="ERZ56" s="11"/>
      <c r="ESA56" s="11"/>
      <c r="ESB56" s="11"/>
      <c r="ESC56" s="11"/>
      <c r="ESD56" s="11"/>
      <c r="ESE56" s="11"/>
      <c r="ESF56" s="11"/>
      <c r="ESG56" s="11"/>
      <c r="ESH56" s="11"/>
      <c r="ESI56" s="11"/>
      <c r="ESJ56" s="11"/>
      <c r="ESK56" s="11"/>
      <c r="ESL56" s="11"/>
      <c r="ESM56" s="11"/>
      <c r="ESN56" s="11"/>
      <c r="ESO56" s="11"/>
      <c r="ESP56" s="11"/>
      <c r="ESQ56" s="11"/>
      <c r="ESR56" s="11"/>
      <c r="ESS56" s="11"/>
      <c r="EST56" s="11"/>
      <c r="ESU56" s="11"/>
      <c r="ESV56" s="11"/>
      <c r="ESW56" s="11"/>
      <c r="ESX56" s="11"/>
      <c r="ESY56" s="11"/>
      <c r="ESZ56" s="11"/>
      <c r="ETA56" s="11"/>
      <c r="ETB56" s="11"/>
      <c r="ETC56" s="11"/>
      <c r="ETD56" s="11"/>
      <c r="ETE56" s="11"/>
      <c r="ETF56" s="11"/>
      <c r="ETG56" s="11"/>
      <c r="ETH56" s="11"/>
      <c r="ETI56" s="11"/>
      <c r="ETJ56" s="11"/>
      <c r="ETK56" s="11"/>
      <c r="ETL56" s="11"/>
      <c r="ETM56" s="11"/>
      <c r="ETN56" s="11"/>
      <c r="ETO56" s="11"/>
      <c r="ETP56" s="11"/>
      <c r="ETQ56" s="11"/>
      <c r="ETR56" s="11"/>
      <c r="ETS56" s="11"/>
      <c r="ETT56" s="11"/>
      <c r="ETU56" s="11"/>
      <c r="ETV56" s="11"/>
      <c r="ETW56" s="11"/>
      <c r="ETX56" s="11"/>
      <c r="ETY56" s="11"/>
      <c r="ETZ56" s="11"/>
      <c r="EUA56" s="11"/>
      <c r="EUB56" s="11"/>
      <c r="EUC56" s="11"/>
      <c r="EUD56" s="11"/>
      <c r="EUE56" s="11"/>
      <c r="EUF56" s="11"/>
      <c r="EUG56" s="11"/>
      <c r="EUH56" s="11"/>
      <c r="EUI56" s="11"/>
      <c r="EUJ56" s="11"/>
      <c r="EUK56" s="11"/>
      <c r="EUL56" s="11"/>
      <c r="EUM56" s="11"/>
      <c r="EUN56" s="11"/>
      <c r="EUO56" s="11"/>
      <c r="EUP56" s="11"/>
      <c r="EUQ56" s="11"/>
      <c r="EUR56" s="11"/>
      <c r="EUS56" s="11"/>
      <c r="EUT56" s="11"/>
      <c r="EUU56" s="11"/>
      <c r="EUV56" s="11"/>
      <c r="EUW56" s="11"/>
      <c r="EUX56" s="11"/>
      <c r="EUY56" s="11"/>
      <c r="EUZ56" s="11"/>
      <c r="EVA56" s="11"/>
      <c r="EVB56" s="11"/>
      <c r="EVC56" s="11"/>
      <c r="EVD56" s="11"/>
      <c r="EVE56" s="11"/>
      <c r="EVF56" s="11"/>
      <c r="EVG56" s="11"/>
      <c r="EVH56" s="11"/>
      <c r="EVI56" s="11"/>
      <c r="EVJ56" s="11"/>
      <c r="EVK56" s="11"/>
      <c r="EVL56" s="11"/>
      <c r="EVM56" s="11"/>
      <c r="EVN56" s="11"/>
      <c r="EVO56" s="11"/>
      <c r="EVP56" s="11"/>
      <c r="EVQ56" s="11"/>
      <c r="EVR56" s="11"/>
      <c r="EVS56" s="11"/>
      <c r="EVT56" s="11"/>
      <c r="EVU56" s="11"/>
      <c r="EVV56" s="11"/>
      <c r="EVW56" s="11"/>
      <c r="EVX56" s="11"/>
      <c r="EVY56" s="11"/>
      <c r="EVZ56" s="11"/>
      <c r="EWA56" s="11"/>
      <c r="EWB56" s="11"/>
      <c r="EWC56" s="11"/>
      <c r="EWD56" s="11"/>
      <c r="EWE56" s="11"/>
      <c r="EWF56" s="11"/>
      <c r="EWG56" s="11"/>
      <c r="EWH56" s="11"/>
      <c r="EWI56" s="11"/>
      <c r="EWJ56" s="11"/>
      <c r="EWK56" s="11"/>
      <c r="EWL56" s="11"/>
      <c r="EWM56" s="11"/>
      <c r="EWN56" s="11"/>
      <c r="EWO56" s="11"/>
      <c r="EWP56" s="11"/>
      <c r="EWQ56" s="11"/>
      <c r="EWR56" s="11"/>
      <c r="EWS56" s="11"/>
      <c r="EWT56" s="11"/>
      <c r="EWU56" s="11"/>
      <c r="EWV56" s="11"/>
      <c r="EWW56" s="11"/>
      <c r="EWX56" s="11"/>
      <c r="EWY56" s="11"/>
      <c r="EWZ56" s="11"/>
      <c r="EXA56" s="11"/>
      <c r="EXB56" s="11"/>
      <c r="EXC56" s="11"/>
      <c r="EXD56" s="11"/>
      <c r="EXE56" s="11"/>
      <c r="EXF56" s="11"/>
      <c r="EXG56" s="11"/>
      <c r="EXH56" s="11"/>
      <c r="EXI56" s="11"/>
      <c r="EXJ56" s="11"/>
      <c r="EXK56" s="11"/>
      <c r="EXL56" s="11"/>
      <c r="EXM56" s="11"/>
      <c r="EXN56" s="11"/>
      <c r="EXO56" s="11"/>
      <c r="EXP56" s="11"/>
      <c r="EXQ56" s="11"/>
      <c r="EXR56" s="11"/>
      <c r="EXS56" s="11"/>
      <c r="EXT56" s="11"/>
      <c r="EXU56" s="11"/>
      <c r="EXV56" s="11"/>
      <c r="EXW56" s="11"/>
      <c r="EXX56" s="11"/>
      <c r="EXY56" s="11"/>
      <c r="EXZ56" s="11"/>
      <c r="EYA56" s="11"/>
      <c r="EYB56" s="11"/>
      <c r="EYC56" s="11"/>
      <c r="EYD56" s="11"/>
      <c r="EYE56" s="11"/>
      <c r="EYF56" s="11"/>
      <c r="EYG56" s="11"/>
      <c r="EYH56" s="11"/>
      <c r="EYI56" s="11"/>
      <c r="EYJ56" s="11"/>
      <c r="EYK56" s="11"/>
      <c r="EYL56" s="11"/>
      <c r="EYM56" s="11"/>
      <c r="EYN56" s="11"/>
      <c r="EYO56" s="11"/>
      <c r="EYP56" s="11"/>
      <c r="EYQ56" s="11"/>
      <c r="EYR56" s="11"/>
      <c r="EYS56" s="11"/>
      <c r="EYT56" s="11"/>
      <c r="EYU56" s="11"/>
      <c r="EYV56" s="11"/>
      <c r="EYW56" s="11"/>
      <c r="EYX56" s="11"/>
      <c r="EYY56" s="11"/>
      <c r="EYZ56" s="11"/>
      <c r="EZA56" s="11"/>
      <c r="EZB56" s="11"/>
      <c r="EZC56" s="11"/>
      <c r="EZD56" s="11"/>
      <c r="EZE56" s="11"/>
      <c r="EZF56" s="11"/>
      <c r="EZG56" s="11"/>
      <c r="EZH56" s="11"/>
      <c r="EZI56" s="11"/>
      <c r="EZJ56" s="11"/>
      <c r="EZK56" s="11"/>
      <c r="EZL56" s="11"/>
      <c r="EZM56" s="11"/>
      <c r="EZN56" s="11"/>
      <c r="EZO56" s="11"/>
      <c r="EZP56" s="11"/>
      <c r="EZQ56" s="11"/>
      <c r="EZR56" s="11"/>
      <c r="EZS56" s="11"/>
      <c r="EZT56" s="11"/>
      <c r="EZU56" s="11"/>
      <c r="EZV56" s="11"/>
      <c r="EZW56" s="11"/>
      <c r="EZX56" s="11"/>
      <c r="EZY56" s="11"/>
      <c r="EZZ56" s="11"/>
      <c r="FAA56" s="11"/>
      <c r="FAB56" s="11"/>
      <c r="FAC56" s="11"/>
      <c r="FAD56" s="11"/>
      <c r="FAE56" s="11"/>
      <c r="FAF56" s="11"/>
      <c r="FAG56" s="11"/>
      <c r="FAH56" s="11"/>
      <c r="FAI56" s="11"/>
      <c r="FAJ56" s="11"/>
      <c r="FAK56" s="11"/>
      <c r="FAL56" s="11"/>
      <c r="FAM56" s="11"/>
      <c r="FAN56" s="11"/>
      <c r="FAO56" s="11"/>
      <c r="FAP56" s="11"/>
      <c r="FAQ56" s="11"/>
      <c r="FAR56" s="11"/>
      <c r="FAS56" s="11"/>
      <c r="FAT56" s="11"/>
      <c r="FAU56" s="11"/>
      <c r="FAV56" s="11"/>
      <c r="FAW56" s="11"/>
      <c r="FAX56" s="11"/>
      <c r="FAY56" s="11"/>
      <c r="FAZ56" s="11"/>
      <c r="FBA56" s="11"/>
      <c r="FBB56" s="11"/>
      <c r="FBC56" s="11"/>
      <c r="FBD56" s="11"/>
      <c r="FBE56" s="11"/>
      <c r="FBF56" s="11"/>
      <c r="FBG56" s="11"/>
      <c r="FBH56" s="11"/>
      <c r="FBI56" s="11"/>
      <c r="FBJ56" s="11"/>
      <c r="FBK56" s="11"/>
      <c r="FBL56" s="11"/>
      <c r="FBM56" s="11"/>
      <c r="FBN56" s="11"/>
      <c r="FBO56" s="11"/>
      <c r="FBP56" s="11"/>
      <c r="FBQ56" s="11"/>
      <c r="FBR56" s="11"/>
      <c r="FBS56" s="11"/>
      <c r="FBT56" s="11"/>
      <c r="FBU56" s="11"/>
      <c r="FBV56" s="11"/>
      <c r="FBW56" s="11"/>
      <c r="FBX56" s="11"/>
      <c r="FBY56" s="11"/>
      <c r="FBZ56" s="11"/>
      <c r="FCA56" s="11"/>
      <c r="FCB56" s="11"/>
      <c r="FCC56" s="11"/>
      <c r="FCD56" s="11"/>
      <c r="FCE56" s="11"/>
      <c r="FCF56" s="11"/>
      <c r="FCG56" s="11"/>
      <c r="FCH56" s="11"/>
      <c r="FCI56" s="11"/>
      <c r="FCJ56" s="11"/>
      <c r="FCK56" s="11"/>
      <c r="FCL56" s="11"/>
      <c r="FCM56" s="11"/>
      <c r="FCN56" s="11"/>
      <c r="FCO56" s="11"/>
      <c r="FCP56" s="11"/>
      <c r="FCQ56" s="11"/>
      <c r="FCR56" s="11"/>
      <c r="FCS56" s="11"/>
      <c r="FCT56" s="11"/>
      <c r="FCU56" s="11"/>
      <c r="FCV56" s="11"/>
      <c r="FCW56" s="11"/>
      <c r="FCX56" s="11"/>
      <c r="FCY56" s="11"/>
      <c r="FCZ56" s="11"/>
      <c r="FDA56" s="11"/>
      <c r="FDB56" s="11"/>
      <c r="FDC56" s="11"/>
      <c r="FDD56" s="11"/>
      <c r="FDE56" s="11"/>
      <c r="FDF56" s="11"/>
      <c r="FDG56" s="11"/>
      <c r="FDH56" s="11"/>
      <c r="FDI56" s="11"/>
      <c r="FDJ56" s="11"/>
      <c r="FDK56" s="11"/>
      <c r="FDL56" s="11"/>
      <c r="FDM56" s="11"/>
      <c r="FDN56" s="11"/>
      <c r="FDO56" s="11"/>
      <c r="FDP56" s="11"/>
      <c r="FDQ56" s="11"/>
      <c r="FDR56" s="11"/>
      <c r="FDS56" s="11"/>
      <c r="FDT56" s="11"/>
      <c r="FDU56" s="11"/>
      <c r="FDV56" s="11"/>
      <c r="FDW56" s="11"/>
      <c r="FDX56" s="11"/>
      <c r="FDY56" s="11"/>
      <c r="FDZ56" s="11"/>
      <c r="FEA56" s="11"/>
      <c r="FEB56" s="11"/>
      <c r="FEC56" s="11"/>
      <c r="FED56" s="11"/>
      <c r="FEE56" s="11"/>
      <c r="FEF56" s="11"/>
      <c r="FEG56" s="11"/>
      <c r="FEH56" s="11"/>
      <c r="FEI56" s="11"/>
      <c r="FEJ56" s="11"/>
      <c r="FEK56" s="11"/>
      <c r="FEL56" s="11"/>
      <c r="FEM56" s="11"/>
      <c r="FEN56" s="11"/>
      <c r="FEO56" s="11"/>
      <c r="FEP56" s="11"/>
      <c r="FEQ56" s="11"/>
      <c r="FER56" s="11"/>
      <c r="FES56" s="11"/>
      <c r="FET56" s="11"/>
      <c r="FEU56" s="11"/>
      <c r="FEV56" s="11"/>
      <c r="FEW56" s="11"/>
      <c r="FEX56" s="11"/>
      <c r="FEY56" s="11"/>
      <c r="FEZ56" s="11"/>
      <c r="FFA56" s="11"/>
      <c r="FFB56" s="11"/>
      <c r="FFC56" s="11"/>
      <c r="FFD56" s="11"/>
      <c r="FFE56" s="11"/>
      <c r="FFF56" s="11"/>
      <c r="FFG56" s="11"/>
      <c r="FFH56" s="11"/>
      <c r="FFI56" s="11"/>
      <c r="FFJ56" s="11"/>
      <c r="FFK56" s="11"/>
      <c r="FFL56" s="11"/>
      <c r="FFM56" s="11"/>
      <c r="FFN56" s="11"/>
      <c r="FFO56" s="11"/>
      <c r="FFP56" s="11"/>
      <c r="FFQ56" s="11"/>
      <c r="FFR56" s="11"/>
      <c r="FFS56" s="11"/>
      <c r="FFT56" s="11"/>
      <c r="FFU56" s="11"/>
      <c r="FFV56" s="11"/>
      <c r="FFW56" s="11"/>
      <c r="FFX56" s="11"/>
      <c r="FFY56" s="11"/>
      <c r="FFZ56" s="11"/>
      <c r="FGA56" s="11"/>
      <c r="FGB56" s="11"/>
      <c r="FGC56" s="11"/>
      <c r="FGD56" s="11"/>
      <c r="FGE56" s="11"/>
      <c r="FGF56" s="11"/>
      <c r="FGG56" s="11"/>
      <c r="FGH56" s="11"/>
      <c r="FGI56" s="11"/>
      <c r="FGJ56" s="11"/>
      <c r="FGK56" s="11"/>
      <c r="FGL56" s="11"/>
      <c r="FGM56" s="11"/>
      <c r="FGN56" s="11"/>
      <c r="FGO56" s="11"/>
      <c r="FGP56" s="11"/>
      <c r="FGQ56" s="11"/>
      <c r="FGR56" s="11"/>
      <c r="FGS56" s="11"/>
      <c r="FGT56" s="11"/>
      <c r="FGU56" s="11"/>
      <c r="FGV56" s="11"/>
      <c r="FGW56" s="11"/>
      <c r="FGX56" s="11"/>
      <c r="FGY56" s="11"/>
      <c r="FGZ56" s="11"/>
      <c r="FHA56" s="11"/>
      <c r="FHB56" s="11"/>
      <c r="FHC56" s="11"/>
      <c r="FHD56" s="11"/>
      <c r="FHE56" s="11"/>
      <c r="FHF56" s="11"/>
      <c r="FHG56" s="11"/>
      <c r="FHH56" s="11"/>
      <c r="FHI56" s="11"/>
      <c r="FHJ56" s="11"/>
      <c r="FHK56" s="11"/>
      <c r="FHL56" s="11"/>
      <c r="FHM56" s="11"/>
      <c r="FHN56" s="11"/>
      <c r="FHO56" s="11"/>
      <c r="FHP56" s="11"/>
      <c r="FHQ56" s="11"/>
      <c r="FHR56" s="11"/>
      <c r="FHS56" s="11"/>
      <c r="FHT56" s="11"/>
      <c r="FHU56" s="11"/>
      <c r="FHV56" s="11"/>
      <c r="FHW56" s="11"/>
      <c r="FHX56" s="11"/>
      <c r="FHY56" s="11"/>
      <c r="FHZ56" s="11"/>
      <c r="FIA56" s="11"/>
      <c r="FIB56" s="11"/>
      <c r="FIC56" s="11"/>
      <c r="FID56" s="11"/>
      <c r="FIE56" s="11"/>
      <c r="FIF56" s="11"/>
      <c r="FIG56" s="11"/>
      <c r="FIH56" s="11"/>
      <c r="FII56" s="11"/>
      <c r="FIJ56" s="11"/>
      <c r="FIK56" s="11"/>
      <c r="FIL56" s="11"/>
      <c r="FIM56" s="11"/>
      <c r="FIN56" s="11"/>
      <c r="FIO56" s="11"/>
      <c r="FIP56" s="11"/>
      <c r="FIQ56" s="11"/>
      <c r="FIR56" s="11"/>
      <c r="FIS56" s="11"/>
      <c r="FIT56" s="11"/>
      <c r="FIU56" s="11"/>
      <c r="FIV56" s="11"/>
      <c r="FIW56" s="11"/>
      <c r="FIX56" s="11"/>
      <c r="FIY56" s="11"/>
      <c r="FIZ56" s="11"/>
      <c r="FJA56" s="11"/>
      <c r="FJB56" s="11"/>
      <c r="FJC56" s="11"/>
      <c r="FJD56" s="11"/>
      <c r="FJE56" s="11"/>
      <c r="FJF56" s="11"/>
      <c r="FJG56" s="11"/>
      <c r="FJH56" s="11"/>
      <c r="FJI56" s="11"/>
      <c r="FJJ56" s="11"/>
      <c r="FJK56" s="11"/>
      <c r="FJL56" s="11"/>
      <c r="FJM56" s="11"/>
      <c r="FJN56" s="11"/>
      <c r="FJO56" s="11"/>
      <c r="FJP56" s="11"/>
      <c r="FJQ56" s="11"/>
      <c r="FJR56" s="11"/>
      <c r="FJS56" s="11"/>
      <c r="FJT56" s="11"/>
      <c r="FJU56" s="11"/>
      <c r="FJV56" s="11"/>
      <c r="FJW56" s="11"/>
      <c r="FJX56" s="11"/>
      <c r="FJY56" s="11"/>
      <c r="FJZ56" s="11"/>
      <c r="FKA56" s="11"/>
      <c r="FKB56" s="11"/>
      <c r="FKC56" s="11"/>
      <c r="FKD56" s="11"/>
      <c r="FKE56" s="11"/>
      <c r="FKF56" s="11"/>
      <c r="FKG56" s="11"/>
      <c r="FKH56" s="11"/>
      <c r="FKI56" s="11"/>
      <c r="FKJ56" s="11"/>
      <c r="FKK56" s="11"/>
      <c r="FKL56" s="11"/>
      <c r="FKM56" s="11"/>
      <c r="FKN56" s="11"/>
      <c r="FKO56" s="11"/>
      <c r="FKP56" s="11"/>
      <c r="FKQ56" s="11"/>
      <c r="FKR56" s="11"/>
      <c r="FKS56" s="11"/>
      <c r="FKT56" s="11"/>
      <c r="FKU56" s="11"/>
      <c r="FKV56" s="11"/>
      <c r="FKW56" s="11"/>
      <c r="FKX56" s="11"/>
      <c r="FKY56" s="11"/>
      <c r="FKZ56" s="11"/>
      <c r="FLA56" s="11"/>
      <c r="FLB56" s="11"/>
      <c r="FLC56" s="11"/>
      <c r="FLD56" s="11"/>
      <c r="FLE56" s="11"/>
      <c r="FLF56" s="11"/>
      <c r="FLG56" s="11"/>
      <c r="FLH56" s="11"/>
      <c r="FLI56" s="11"/>
      <c r="FLJ56" s="11"/>
      <c r="FLK56" s="11"/>
      <c r="FLL56" s="11"/>
      <c r="FLM56" s="11"/>
      <c r="FLN56" s="11"/>
      <c r="FLO56" s="11"/>
      <c r="FLP56" s="11"/>
      <c r="FLQ56" s="11"/>
      <c r="FLR56" s="11"/>
      <c r="FLS56" s="11"/>
      <c r="FLT56" s="11"/>
      <c r="FLU56" s="11"/>
      <c r="FLV56" s="11"/>
      <c r="FLW56" s="11"/>
      <c r="FLX56" s="11"/>
      <c r="FLY56" s="11"/>
      <c r="FLZ56" s="11"/>
      <c r="FMA56" s="11"/>
      <c r="FMB56" s="11"/>
      <c r="FMC56" s="11"/>
      <c r="FMD56" s="11"/>
      <c r="FME56" s="11"/>
      <c r="FMF56" s="11"/>
      <c r="FMG56" s="11"/>
      <c r="FMH56" s="11"/>
      <c r="FMI56" s="11"/>
      <c r="FMJ56" s="11"/>
      <c r="FMK56" s="11"/>
      <c r="FML56" s="11"/>
      <c r="FMM56" s="11"/>
      <c r="FMN56" s="11"/>
      <c r="FMO56" s="11"/>
      <c r="FMP56" s="11"/>
      <c r="FMQ56" s="11"/>
      <c r="FMR56" s="11"/>
      <c r="FMS56" s="11"/>
      <c r="FMT56" s="11"/>
      <c r="FMU56" s="11"/>
      <c r="FMV56" s="11"/>
      <c r="FMW56" s="11"/>
      <c r="FMX56" s="11"/>
      <c r="FMY56" s="11"/>
      <c r="FMZ56" s="11"/>
      <c r="FNA56" s="11"/>
      <c r="FNB56" s="11"/>
      <c r="FNC56" s="11"/>
      <c r="FND56" s="11"/>
      <c r="FNE56" s="11"/>
      <c r="FNF56" s="11"/>
      <c r="FNG56" s="11"/>
      <c r="FNH56" s="11"/>
      <c r="FNI56" s="11"/>
      <c r="FNJ56" s="11"/>
      <c r="FNK56" s="11"/>
      <c r="FNL56" s="11"/>
      <c r="FNM56" s="11"/>
      <c r="FNN56" s="11"/>
      <c r="FNO56" s="11"/>
      <c r="FNP56" s="11"/>
      <c r="FNQ56" s="11"/>
      <c r="FNR56" s="11"/>
      <c r="FNS56" s="11"/>
      <c r="FNT56" s="11"/>
      <c r="FNU56" s="11"/>
      <c r="FNV56" s="11"/>
      <c r="FNW56" s="11"/>
      <c r="FNX56" s="11"/>
      <c r="FNY56" s="11"/>
      <c r="FNZ56" s="11"/>
      <c r="FOA56" s="11"/>
      <c r="FOB56" s="11"/>
      <c r="FOC56" s="11"/>
      <c r="FOD56" s="11"/>
      <c r="FOE56" s="11"/>
      <c r="FOF56" s="11"/>
      <c r="FOG56" s="11"/>
      <c r="FOH56" s="11"/>
      <c r="FOI56" s="11"/>
      <c r="FOJ56" s="11"/>
      <c r="FOK56" s="11"/>
      <c r="FOL56" s="11"/>
      <c r="FOM56" s="11"/>
      <c r="FON56" s="11"/>
      <c r="FOO56" s="11"/>
      <c r="FOP56" s="11"/>
      <c r="FOQ56" s="11"/>
      <c r="FOR56" s="11"/>
      <c r="FOS56" s="11"/>
      <c r="FOT56" s="11"/>
      <c r="FOU56" s="11"/>
      <c r="FOV56" s="11"/>
      <c r="FOW56" s="11"/>
      <c r="FOX56" s="11"/>
      <c r="FOY56" s="11"/>
      <c r="FOZ56" s="11"/>
      <c r="FPA56" s="11"/>
      <c r="FPB56" s="11"/>
      <c r="FPC56" s="11"/>
      <c r="FPD56" s="11"/>
      <c r="FPE56" s="11"/>
      <c r="FPF56" s="11"/>
      <c r="FPG56" s="11"/>
      <c r="FPH56" s="11"/>
      <c r="FPI56" s="11"/>
      <c r="FPJ56" s="11"/>
      <c r="FPK56" s="11"/>
      <c r="FPL56" s="11"/>
      <c r="FPM56" s="11"/>
      <c r="FPN56" s="11"/>
      <c r="FPO56" s="11"/>
      <c r="FPP56" s="11"/>
      <c r="FPQ56" s="11"/>
      <c r="FPR56" s="11"/>
      <c r="FPS56" s="11"/>
      <c r="FPT56" s="11"/>
      <c r="FPU56" s="11"/>
      <c r="FPV56" s="11"/>
      <c r="FPW56" s="11"/>
      <c r="FPX56" s="11"/>
      <c r="FPY56" s="11"/>
      <c r="FPZ56" s="11"/>
      <c r="FQA56" s="11"/>
      <c r="FQB56" s="11"/>
      <c r="FQC56" s="11"/>
      <c r="FQD56" s="11"/>
      <c r="FQE56" s="11"/>
      <c r="FQF56" s="11"/>
      <c r="FQG56" s="11"/>
      <c r="FQH56" s="11"/>
      <c r="FQI56" s="11"/>
      <c r="FQJ56" s="11"/>
      <c r="FQK56" s="11"/>
      <c r="FQL56" s="11"/>
      <c r="FQM56" s="11"/>
      <c r="FQN56" s="11"/>
      <c r="FQO56" s="11"/>
      <c r="FQP56" s="11"/>
      <c r="FQQ56" s="11"/>
      <c r="FQR56" s="11"/>
      <c r="FQS56" s="11"/>
      <c r="FQT56" s="11"/>
      <c r="FQU56" s="11"/>
      <c r="FQV56" s="11"/>
      <c r="FQW56" s="11"/>
      <c r="FQX56" s="11"/>
      <c r="FQY56" s="11"/>
      <c r="FQZ56" s="11"/>
      <c r="FRA56" s="11"/>
      <c r="FRB56" s="11"/>
      <c r="FRC56" s="11"/>
      <c r="FRD56" s="11"/>
      <c r="FRE56" s="11"/>
      <c r="FRF56" s="11"/>
      <c r="FRG56" s="11"/>
      <c r="FRH56" s="11"/>
      <c r="FRI56" s="11"/>
      <c r="FRJ56" s="11"/>
      <c r="FRK56" s="11"/>
      <c r="FRL56" s="11"/>
      <c r="FRM56" s="11"/>
      <c r="FRN56" s="11"/>
      <c r="FRO56" s="11"/>
      <c r="FRP56" s="11"/>
      <c r="FRQ56" s="11"/>
      <c r="FRR56" s="11"/>
      <c r="FRS56" s="11"/>
      <c r="FRT56" s="11"/>
      <c r="FRU56" s="11"/>
      <c r="FRV56" s="11"/>
      <c r="FRW56" s="11"/>
      <c r="FRX56" s="11"/>
      <c r="FRY56" s="11"/>
      <c r="FRZ56" s="11"/>
      <c r="FSA56" s="11"/>
      <c r="FSB56" s="11"/>
    </row>
    <row r="57" spans="1:4552" s="87" customFormat="1" ht="12" customHeight="1" thickBot="1">
      <c r="A57" s="85" t="s">
        <v>120</v>
      </c>
      <c r="B57" s="86"/>
      <c r="C57" s="343">
        <f>IFERROR(C55/C59,"N/A")</f>
        <v>-1.5E-5</v>
      </c>
      <c r="D57" s="343">
        <f t="shared" ref="D57:F57" si="110">IFERROR(D55/D59,"N/A")</f>
        <v>-1.5E-5</v>
      </c>
      <c r="E57" s="343">
        <f t="shared" si="110"/>
        <v>-1.5E-5</v>
      </c>
      <c r="F57" s="343">
        <f t="shared" si="110"/>
        <v>-3.0000000000000001E-5</v>
      </c>
      <c r="G57" s="344">
        <f>IFERROR(G55/G59,"N/A")</f>
        <v>-7.4999999999999993E-5</v>
      </c>
      <c r="H57" s="343">
        <f>IFERROR(H55/H59,"N/A")</f>
        <v>7.0559999999999999E-6</v>
      </c>
      <c r="I57" s="343">
        <f t="shared" ref="I57:K57" si="111">IFERROR(I55/I59,"N/A")</f>
        <v>2.1167999999999981E-5</v>
      </c>
      <c r="J57" s="343">
        <f t="shared" si="111"/>
        <v>7.0559999999999999E-6</v>
      </c>
      <c r="K57" s="343">
        <f t="shared" si="111"/>
        <v>3.5279999999999994E-5</v>
      </c>
      <c r="L57" s="344">
        <f>IFERROR(L55/L59,"N/A")</f>
        <v>7.0559999999999921E-5</v>
      </c>
      <c r="M57" s="343">
        <f>IFERROR(M55/M59,"N/A")</f>
        <v>2.8782599999999964E-5</v>
      </c>
      <c r="N57" s="343">
        <f t="shared" ref="N57:P57" si="112">IFERROR(N55/N59,"N/A")</f>
        <v>8.6347799999999953E-5</v>
      </c>
      <c r="O57" s="343">
        <f t="shared" si="112"/>
        <v>2.8782599999999964E-5</v>
      </c>
      <c r="P57" s="343">
        <f t="shared" si="112"/>
        <v>1.439129999999998E-4</v>
      </c>
      <c r="Q57" s="344">
        <f>IFERROR(Q55/Q59,"N/A")</f>
        <v>2.8782599999999954E-4</v>
      </c>
      <c r="R57" s="343">
        <f>IFERROR(R55/R59,"N/A")</f>
        <v>1.1105173800000035E-4</v>
      </c>
      <c r="S57" s="343">
        <f t="shared" ref="S57:U57" si="113">IFERROR(S55/S59,"N/A")</f>
        <v>3.3315521399999943E-4</v>
      </c>
      <c r="T57" s="343">
        <f t="shared" si="113"/>
        <v>1.1105173800000035E-4</v>
      </c>
      <c r="U57" s="343">
        <f t="shared" si="113"/>
        <v>5.5525869000000016E-4</v>
      </c>
      <c r="V57" s="344">
        <f>IFERROR(V55/V59,"N/A")</f>
        <v>1.1105173800000003E-3</v>
      </c>
      <c r="W57" s="343">
        <f>IFERROR(W55/W59,"N/A")</f>
        <v>7.39043234159999E-4</v>
      </c>
      <c r="X57" s="343">
        <f t="shared" ref="X57:Z57" si="114">IFERROR(X55/X59,"N/A")</f>
        <v>2.2171297024799969E-3</v>
      </c>
      <c r="Y57" s="343">
        <f t="shared" si="114"/>
        <v>7.39043234159999E-4</v>
      </c>
      <c r="Z57" s="343">
        <f t="shared" si="114"/>
        <v>3.6952161707999947E-3</v>
      </c>
      <c r="AA57" s="344">
        <f>IFERROR(AA55/AA59,"N/A")</f>
        <v>7.3904323415999893E-3</v>
      </c>
      <c r="AB57" s="343">
        <f>IFERROR(AB55/AB59,"N/A")</f>
        <v>7.1078268981790297E-3</v>
      </c>
      <c r="AC57" s="343">
        <f t="shared" ref="AC57:AE57" si="115">IFERROR(AC55/AC59,"N/A")</f>
        <v>2.1323480694537007E-2</v>
      </c>
      <c r="AD57" s="343">
        <f t="shared" si="115"/>
        <v>7.1078268981790297E-3</v>
      </c>
      <c r="AE57" s="343">
        <f t="shared" si="115"/>
        <v>3.5539134490895026E-2</v>
      </c>
      <c r="AF57" s="344">
        <f>IFERROR(AF55/AF59,"N/A")</f>
        <v>7.1078268981790038E-2</v>
      </c>
      <c r="AG57" s="344">
        <f>AG55/AG59</f>
        <v>0.46197646703120071</v>
      </c>
      <c r="AH57" s="344">
        <f t="shared" ref="AH57:AJ57" si="116">AH55/AH59</f>
        <v>1.3365953650475038</v>
      </c>
      <c r="AI57" s="344">
        <f t="shared" si="116"/>
        <v>2.7099329934772114</v>
      </c>
      <c r="AJ57" s="344">
        <f t="shared" si="116"/>
        <v>5.1180597995356623</v>
      </c>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6"/>
      <c r="IV57" s="6"/>
      <c r="IW57" s="6"/>
      <c r="IX57" s="6"/>
      <c r="IY57" s="6"/>
      <c r="IZ57" s="6"/>
      <c r="JA57" s="6"/>
      <c r="JB57" s="6"/>
      <c r="JC57" s="6"/>
      <c r="JD57" s="6"/>
      <c r="JE57" s="6"/>
      <c r="JF57" s="6"/>
      <c r="JG57" s="6"/>
      <c r="JH57" s="6"/>
      <c r="JI57" s="6"/>
      <c r="JJ57" s="6"/>
      <c r="JK57" s="6"/>
      <c r="JL57" s="6"/>
      <c r="JM57" s="6"/>
      <c r="JN57" s="6"/>
      <c r="JO57" s="6"/>
      <c r="JP57" s="6"/>
      <c r="JQ57" s="6"/>
      <c r="JR57" s="6"/>
      <c r="JS57" s="6"/>
      <c r="JT57" s="6"/>
      <c r="JU57" s="6"/>
      <c r="JV57" s="6"/>
      <c r="JW57" s="6"/>
      <c r="JX57" s="6"/>
      <c r="JY57" s="6"/>
      <c r="JZ57" s="6"/>
      <c r="KA57" s="6"/>
      <c r="KB57" s="6"/>
      <c r="KC57" s="6"/>
      <c r="KD57" s="6"/>
      <c r="KE57" s="6"/>
      <c r="KF57" s="6"/>
      <c r="KG57" s="6"/>
      <c r="KH57" s="6"/>
      <c r="KI57" s="6"/>
      <c r="KJ57" s="6"/>
      <c r="KK57" s="6"/>
      <c r="KL57" s="6"/>
      <c r="KM57" s="6"/>
      <c r="KN57" s="6"/>
      <c r="KO57" s="6"/>
      <c r="KP57" s="6"/>
      <c r="KQ57" s="6"/>
      <c r="KR57" s="6"/>
      <c r="KS57" s="6"/>
      <c r="KT57" s="6"/>
      <c r="KU57" s="6"/>
      <c r="KV57" s="6"/>
      <c r="KW57" s="6"/>
      <c r="KX57" s="6"/>
      <c r="KY57" s="6"/>
      <c r="KZ57" s="6"/>
      <c r="LA57" s="6"/>
      <c r="LB57" s="6"/>
      <c r="LC57" s="6"/>
      <c r="LD57" s="6"/>
      <c r="LE57" s="6"/>
      <c r="LF57" s="6"/>
      <c r="LG57" s="6"/>
      <c r="LH57" s="6"/>
      <c r="LI57" s="6"/>
      <c r="LJ57" s="6"/>
      <c r="LK57" s="6"/>
      <c r="LL57" s="6"/>
      <c r="LM57" s="6"/>
      <c r="LN57" s="6"/>
      <c r="LO57" s="6"/>
      <c r="LP57" s="6"/>
      <c r="LQ57" s="6"/>
      <c r="LR57" s="6"/>
      <c r="LS57" s="6"/>
      <c r="LT57" s="6"/>
      <c r="LU57" s="6"/>
      <c r="LV57" s="6"/>
      <c r="LW57" s="6"/>
      <c r="LX57" s="6"/>
      <c r="LY57" s="6"/>
      <c r="LZ57" s="6"/>
      <c r="MA57" s="6"/>
      <c r="MB57" s="6"/>
      <c r="MC57" s="6"/>
      <c r="MD57" s="6"/>
      <c r="ME57" s="6"/>
      <c r="MF57" s="6"/>
      <c r="MG57" s="6"/>
      <c r="MH57" s="6"/>
      <c r="MI57" s="6"/>
      <c r="MJ57" s="6"/>
      <c r="MK57" s="6"/>
      <c r="ML57" s="6"/>
      <c r="MM57" s="6"/>
      <c r="MN57" s="6"/>
      <c r="MO57" s="6"/>
      <c r="MP57" s="6"/>
      <c r="MQ57" s="6"/>
      <c r="MR57" s="6"/>
      <c r="MS57" s="6"/>
      <c r="MT57" s="6"/>
      <c r="MU57" s="6"/>
      <c r="MV57" s="6"/>
      <c r="MW57" s="6"/>
      <c r="MX57" s="6"/>
      <c r="MY57" s="6"/>
      <c r="MZ57" s="6"/>
      <c r="NA57" s="6"/>
      <c r="NB57" s="6"/>
      <c r="NC57" s="6"/>
      <c r="ND57" s="6"/>
      <c r="NE57" s="6"/>
      <c r="NF57" s="6"/>
      <c r="NG57" s="6"/>
      <c r="NH57" s="6"/>
      <c r="NI57" s="6"/>
      <c r="NJ57" s="6"/>
      <c r="NK57" s="6"/>
      <c r="NL57" s="6"/>
      <c r="NM57" s="6"/>
      <c r="NN57" s="6"/>
      <c r="NO57" s="6"/>
      <c r="NP57" s="6"/>
      <c r="NQ57" s="6"/>
      <c r="NR57" s="6"/>
      <c r="NS57" s="6"/>
      <c r="NT57" s="6"/>
      <c r="NU57" s="6"/>
      <c r="NV57" s="6"/>
      <c r="NW57" s="6"/>
      <c r="NX57" s="6"/>
      <c r="NY57" s="6"/>
      <c r="NZ57" s="6"/>
      <c r="OA57" s="6"/>
      <c r="OB57" s="6"/>
      <c r="OC57" s="6"/>
      <c r="OD57" s="6"/>
      <c r="OE57" s="6"/>
      <c r="OF57" s="6"/>
      <c r="OG57" s="6"/>
      <c r="OH57" s="6"/>
      <c r="OI57" s="6"/>
      <c r="OJ57" s="6"/>
      <c r="OK57" s="6"/>
      <c r="OL57" s="6"/>
      <c r="OM57" s="6"/>
      <c r="ON57" s="6"/>
      <c r="OO57" s="6"/>
      <c r="OP57" s="6"/>
      <c r="OQ57" s="6"/>
      <c r="OR57" s="6"/>
      <c r="OS57" s="6"/>
      <c r="OT57" s="6"/>
      <c r="OU57" s="6"/>
      <c r="OV57" s="6"/>
      <c r="OW57" s="6"/>
      <c r="OX57" s="6"/>
      <c r="OY57" s="6"/>
      <c r="OZ57" s="6"/>
      <c r="PA57" s="6"/>
      <c r="PB57" s="6"/>
      <c r="PC57" s="6"/>
      <c r="PD57" s="6"/>
      <c r="PE57" s="6"/>
      <c r="PF57" s="6"/>
      <c r="PG57" s="6"/>
      <c r="PH57" s="6"/>
      <c r="PI57" s="6"/>
      <c r="PJ57" s="6"/>
      <c r="PK57" s="6"/>
      <c r="PL57" s="6"/>
      <c r="PM57" s="6"/>
      <c r="PN57" s="6"/>
      <c r="PO57" s="6"/>
      <c r="PP57" s="6"/>
      <c r="PQ57" s="6"/>
      <c r="PR57" s="6"/>
      <c r="PS57" s="6"/>
      <c r="PT57" s="6"/>
      <c r="PU57" s="6"/>
      <c r="PV57" s="6"/>
      <c r="PW57" s="6"/>
      <c r="PX57" s="6"/>
      <c r="PY57" s="6"/>
      <c r="PZ57" s="6"/>
      <c r="QA57" s="6"/>
      <c r="QB57" s="6"/>
      <c r="QC57" s="6"/>
      <c r="QD57" s="6"/>
      <c r="QE57" s="6"/>
      <c r="QF57" s="6"/>
      <c r="QG57" s="6"/>
      <c r="QH57" s="6"/>
      <c r="QI57" s="6"/>
      <c r="QJ57" s="6"/>
      <c r="QK57" s="6"/>
      <c r="QL57" s="6"/>
      <c r="QM57" s="6"/>
      <c r="QN57" s="6"/>
      <c r="QO57" s="6"/>
      <c r="QP57" s="6"/>
      <c r="QQ57" s="6"/>
      <c r="QR57" s="6"/>
      <c r="QS57" s="6"/>
      <c r="QT57" s="6"/>
      <c r="QU57" s="6"/>
      <c r="QV57" s="6"/>
      <c r="QW57" s="6"/>
      <c r="QX57" s="6"/>
      <c r="QY57" s="6"/>
      <c r="QZ57" s="6"/>
      <c r="RA57" s="6"/>
      <c r="RB57" s="6"/>
      <c r="RC57" s="6"/>
      <c r="RD57" s="6"/>
      <c r="RE57" s="6"/>
      <c r="RF57" s="6"/>
      <c r="RG57" s="6"/>
      <c r="RH57" s="6"/>
      <c r="RI57" s="6"/>
      <c r="RJ57" s="6"/>
      <c r="RK57" s="6"/>
      <c r="RL57" s="6"/>
      <c r="RM57" s="6"/>
      <c r="RN57" s="6"/>
      <c r="RO57" s="6"/>
      <c r="RP57" s="6"/>
      <c r="RQ57" s="6"/>
      <c r="RR57" s="6"/>
      <c r="RS57" s="6"/>
      <c r="RT57" s="6"/>
      <c r="RU57" s="6"/>
      <c r="RV57" s="6"/>
      <c r="RW57" s="6"/>
      <c r="RX57" s="6"/>
      <c r="RY57" s="6"/>
      <c r="RZ57" s="6"/>
      <c r="SA57" s="6"/>
      <c r="SB57" s="6"/>
      <c r="SC57" s="6"/>
      <c r="SD57" s="6"/>
      <c r="SE57" s="6"/>
      <c r="SF57" s="6"/>
      <c r="SG57" s="6"/>
      <c r="SH57" s="6"/>
      <c r="SI57" s="6"/>
      <c r="SJ57" s="6"/>
      <c r="SK57" s="6"/>
      <c r="SL57" s="6"/>
      <c r="SM57" s="6"/>
      <c r="SN57" s="6"/>
      <c r="SO57" s="6"/>
      <c r="SP57" s="6"/>
      <c r="SQ57" s="6"/>
      <c r="SR57" s="6"/>
      <c r="SS57" s="6"/>
      <c r="ST57" s="6"/>
      <c r="SU57" s="6"/>
      <c r="SV57" s="6"/>
      <c r="SW57" s="6"/>
      <c r="SX57" s="6"/>
      <c r="SY57" s="6"/>
      <c r="SZ57" s="6"/>
      <c r="TA57" s="6"/>
      <c r="TB57" s="6"/>
      <c r="TC57" s="6"/>
      <c r="TD57" s="6"/>
      <c r="TE57" s="6"/>
      <c r="TF57" s="6"/>
      <c r="TG57" s="6"/>
      <c r="TH57" s="6"/>
      <c r="TI57" s="6"/>
      <c r="TJ57" s="6"/>
      <c r="TK57" s="6"/>
      <c r="TL57" s="6"/>
      <c r="TM57" s="6"/>
      <c r="TN57" s="6"/>
      <c r="TO57" s="6"/>
      <c r="TP57" s="6"/>
      <c r="TQ57" s="6"/>
      <c r="TR57" s="6"/>
      <c r="TS57" s="6"/>
      <c r="TT57" s="6"/>
      <c r="TU57" s="6"/>
      <c r="TV57" s="6"/>
      <c r="TW57" s="6"/>
      <c r="TX57" s="6"/>
      <c r="TY57" s="6"/>
      <c r="TZ57" s="6"/>
      <c r="UA57" s="6"/>
      <c r="UB57" s="6"/>
      <c r="UC57" s="6"/>
      <c r="UD57" s="6"/>
      <c r="UE57" s="6"/>
      <c r="UF57" s="6"/>
      <c r="UG57" s="6"/>
      <c r="UH57" s="6"/>
      <c r="UI57" s="6"/>
      <c r="UJ57" s="6"/>
      <c r="UK57" s="6"/>
      <c r="UL57" s="6"/>
      <c r="UM57" s="6"/>
      <c r="UN57" s="6"/>
      <c r="UO57" s="6"/>
      <c r="UP57" s="6"/>
      <c r="UQ57" s="6"/>
      <c r="UR57" s="6"/>
      <c r="US57" s="6"/>
      <c r="UT57" s="6"/>
      <c r="UU57" s="6"/>
      <c r="UV57" s="6"/>
      <c r="UW57" s="6"/>
      <c r="UX57" s="6"/>
      <c r="UY57" s="6"/>
      <c r="UZ57" s="6"/>
      <c r="VA57" s="6"/>
      <c r="VB57" s="6"/>
      <c r="VC57" s="6"/>
      <c r="VD57" s="6"/>
      <c r="VE57" s="6"/>
      <c r="VF57" s="6"/>
      <c r="VG57" s="6"/>
      <c r="VH57" s="6"/>
      <c r="VI57" s="6"/>
      <c r="VJ57" s="6"/>
      <c r="VK57" s="6"/>
      <c r="VL57" s="6"/>
      <c r="VM57" s="6"/>
      <c r="VN57" s="6"/>
      <c r="VO57" s="6"/>
      <c r="VP57" s="6"/>
      <c r="VQ57" s="6"/>
      <c r="VR57" s="6"/>
      <c r="VS57" s="6"/>
      <c r="VT57" s="6"/>
      <c r="VU57" s="6"/>
      <c r="VV57" s="6"/>
      <c r="VW57" s="6"/>
      <c r="VX57" s="6"/>
      <c r="VY57" s="6"/>
      <c r="VZ57" s="6"/>
      <c r="WA57" s="6"/>
      <c r="WB57" s="6"/>
      <c r="WC57" s="6"/>
      <c r="WD57" s="6"/>
      <c r="WE57" s="6"/>
      <c r="WF57" s="6"/>
      <c r="WG57" s="6"/>
      <c r="WH57" s="6"/>
      <c r="WI57" s="6"/>
      <c r="WJ57" s="6"/>
      <c r="WK57" s="6"/>
      <c r="WL57" s="6"/>
      <c r="WM57" s="6"/>
      <c r="WN57" s="6"/>
      <c r="WO57" s="6"/>
      <c r="WP57" s="6"/>
      <c r="WQ57" s="6"/>
      <c r="WR57" s="6"/>
      <c r="WS57" s="6"/>
      <c r="WT57" s="6"/>
      <c r="WU57" s="6"/>
      <c r="WV57" s="6"/>
      <c r="WW57" s="6"/>
      <c r="WX57" s="6"/>
      <c r="WY57" s="6"/>
      <c r="WZ57" s="6"/>
      <c r="XA57" s="6"/>
      <c r="XB57" s="6"/>
      <c r="XC57" s="6"/>
      <c r="XD57" s="6"/>
      <c r="XE57" s="6"/>
      <c r="XF57" s="6"/>
      <c r="XG57" s="6"/>
      <c r="XH57" s="6"/>
      <c r="XI57" s="6"/>
      <c r="XJ57" s="6"/>
      <c r="XK57" s="6"/>
      <c r="XL57" s="6"/>
      <c r="XM57" s="6"/>
      <c r="XN57" s="6"/>
      <c r="XO57" s="6"/>
      <c r="XP57" s="6"/>
      <c r="XQ57" s="6"/>
      <c r="XR57" s="6"/>
      <c r="XS57" s="6"/>
      <c r="XT57" s="6"/>
      <c r="XU57" s="6"/>
      <c r="XV57" s="6"/>
      <c r="XW57" s="6"/>
      <c r="XX57" s="6"/>
      <c r="XY57" s="6"/>
      <c r="XZ57" s="6"/>
      <c r="YA57" s="6"/>
      <c r="YB57" s="6"/>
      <c r="YC57" s="6"/>
      <c r="YD57" s="6"/>
      <c r="YE57" s="6"/>
      <c r="YF57" s="6"/>
      <c r="YG57" s="6"/>
      <c r="YH57" s="6"/>
      <c r="YI57" s="6"/>
      <c r="YJ57" s="6"/>
      <c r="YK57" s="6"/>
      <c r="YL57" s="6"/>
      <c r="YM57" s="6"/>
      <c r="YN57" s="6"/>
      <c r="YO57" s="6"/>
      <c r="YP57" s="6"/>
      <c r="YQ57" s="6"/>
      <c r="YR57" s="6"/>
      <c r="YS57" s="6"/>
      <c r="YT57" s="6"/>
      <c r="YU57" s="6"/>
      <c r="YV57" s="6"/>
      <c r="YW57" s="6"/>
      <c r="YX57" s="6"/>
      <c r="YY57" s="6"/>
      <c r="YZ57" s="6"/>
      <c r="ZA57" s="6"/>
      <c r="ZB57" s="6"/>
      <c r="ZC57" s="6"/>
      <c r="ZD57" s="6"/>
      <c r="ZE57" s="6"/>
      <c r="ZF57" s="6"/>
      <c r="ZG57" s="6"/>
      <c r="ZH57" s="6"/>
      <c r="ZI57" s="6"/>
      <c r="ZJ57" s="6"/>
      <c r="ZK57" s="6"/>
      <c r="ZL57" s="6"/>
      <c r="ZM57" s="6"/>
      <c r="ZN57" s="6"/>
      <c r="ZO57" s="6"/>
      <c r="ZP57" s="6"/>
      <c r="ZQ57" s="6"/>
      <c r="ZR57" s="6"/>
      <c r="ZS57" s="6"/>
      <c r="ZT57" s="6"/>
      <c r="ZU57" s="6"/>
      <c r="ZV57" s="6"/>
      <c r="ZW57" s="6"/>
      <c r="ZX57" s="6"/>
      <c r="ZY57" s="6"/>
      <c r="ZZ57" s="6"/>
      <c r="AAA57" s="6"/>
      <c r="AAB57" s="6"/>
      <c r="AAC57" s="6"/>
      <c r="AAD57" s="6"/>
      <c r="AAE57" s="6"/>
      <c r="AAF57" s="6"/>
      <c r="AAG57" s="6"/>
      <c r="AAH57" s="6"/>
      <c r="AAI57" s="6"/>
      <c r="AAJ57" s="6"/>
      <c r="AAK57" s="6"/>
      <c r="AAL57" s="6"/>
      <c r="AAM57" s="6"/>
      <c r="AAN57" s="6"/>
      <c r="AAO57" s="6"/>
      <c r="AAP57" s="6"/>
      <c r="AAQ57" s="6"/>
      <c r="AAR57" s="6"/>
      <c r="AAS57" s="6"/>
      <c r="AAT57" s="6"/>
      <c r="AAU57" s="6"/>
      <c r="AAV57" s="6"/>
      <c r="AAW57" s="6"/>
      <c r="AAX57" s="6"/>
      <c r="AAY57" s="6"/>
      <c r="AAZ57" s="6"/>
      <c r="ABA57" s="6"/>
      <c r="ABB57" s="6"/>
      <c r="ABC57" s="6"/>
      <c r="ABD57" s="6"/>
      <c r="ABE57" s="6"/>
      <c r="ABF57" s="6"/>
      <c r="ABG57" s="6"/>
      <c r="ABH57" s="6"/>
      <c r="ABI57" s="6"/>
      <c r="ABJ57" s="6"/>
      <c r="ABK57" s="6"/>
      <c r="ABL57" s="6"/>
      <c r="ABM57" s="6"/>
      <c r="ABN57" s="6"/>
      <c r="ABO57" s="6"/>
      <c r="ABP57" s="6"/>
      <c r="ABQ57" s="6"/>
      <c r="ABR57" s="6"/>
      <c r="ABS57" s="6"/>
      <c r="ABT57" s="6"/>
      <c r="ABU57" s="6"/>
      <c r="ABV57" s="6"/>
      <c r="ABW57" s="6"/>
      <c r="ABX57" s="6"/>
      <c r="ABY57" s="6"/>
      <c r="ABZ57" s="6"/>
      <c r="ACA57" s="6"/>
      <c r="ACB57" s="6"/>
      <c r="ACC57" s="6"/>
      <c r="ACD57" s="6"/>
      <c r="ACE57" s="6"/>
      <c r="ACF57" s="6"/>
      <c r="ACG57" s="6"/>
      <c r="ACH57" s="6"/>
      <c r="ACI57" s="6"/>
      <c r="ACJ57" s="6"/>
      <c r="ACK57" s="6"/>
      <c r="ACL57" s="6"/>
      <c r="ACM57" s="6"/>
      <c r="ACN57" s="6"/>
      <c r="ACO57" s="6"/>
      <c r="ACP57" s="6"/>
      <c r="ACQ57" s="6"/>
      <c r="ACR57" s="6"/>
      <c r="ACS57" s="6"/>
      <c r="ACT57" s="6"/>
      <c r="ACU57" s="6"/>
      <c r="ACV57" s="6"/>
      <c r="ACW57" s="6"/>
      <c r="ACX57" s="6"/>
      <c r="ACY57" s="6"/>
      <c r="ACZ57" s="6"/>
      <c r="ADA57" s="6"/>
      <c r="ADB57" s="6"/>
      <c r="ADC57" s="6"/>
      <c r="ADD57" s="6"/>
      <c r="ADE57" s="6"/>
      <c r="ADF57" s="6"/>
      <c r="ADG57" s="6"/>
      <c r="ADH57" s="6"/>
      <c r="ADI57" s="6"/>
      <c r="ADJ57" s="6"/>
      <c r="ADK57" s="6"/>
      <c r="ADL57" s="6"/>
      <c r="ADM57" s="6"/>
      <c r="ADN57" s="6"/>
      <c r="ADO57" s="6"/>
      <c r="ADP57" s="6"/>
      <c r="ADQ57" s="6"/>
      <c r="ADR57" s="6"/>
      <c r="ADS57" s="6"/>
      <c r="ADT57" s="6"/>
      <c r="ADU57" s="6"/>
      <c r="ADV57" s="6"/>
      <c r="ADW57" s="6"/>
      <c r="ADX57" s="6"/>
      <c r="ADY57" s="6"/>
      <c r="ADZ57" s="6"/>
      <c r="AEA57" s="6"/>
      <c r="AEB57" s="6"/>
      <c r="AEC57" s="6"/>
      <c r="AED57" s="6"/>
      <c r="AEE57" s="6"/>
      <c r="AEF57" s="6"/>
      <c r="AEG57" s="6"/>
      <c r="AEH57" s="6"/>
      <c r="AEI57" s="6"/>
      <c r="AEJ57" s="6"/>
      <c r="AEK57" s="6"/>
      <c r="AEL57" s="6"/>
      <c r="AEM57" s="6"/>
      <c r="AEN57" s="6"/>
      <c r="AEO57" s="6"/>
      <c r="AEP57" s="6"/>
      <c r="AEQ57" s="6"/>
      <c r="AER57" s="6"/>
      <c r="AES57" s="6"/>
      <c r="AET57" s="6"/>
      <c r="AEU57" s="6"/>
      <c r="AEV57" s="6"/>
      <c r="AEW57" s="6"/>
      <c r="AEX57" s="6"/>
      <c r="AEY57" s="6"/>
      <c r="AEZ57" s="6"/>
      <c r="AFA57" s="6"/>
      <c r="AFB57" s="6"/>
      <c r="AFC57" s="6"/>
      <c r="AFD57" s="6"/>
      <c r="AFE57" s="6"/>
      <c r="AFF57" s="6"/>
      <c r="AFG57" s="6"/>
      <c r="AFH57" s="6"/>
      <c r="AFI57" s="6"/>
      <c r="AFJ57" s="6"/>
      <c r="AFK57" s="6"/>
      <c r="AFL57" s="6"/>
      <c r="AFM57" s="6"/>
      <c r="AFN57" s="6"/>
      <c r="AFO57" s="6"/>
      <c r="AFP57" s="6"/>
      <c r="AFQ57" s="6"/>
      <c r="AFR57" s="6"/>
      <c r="AFS57" s="6"/>
      <c r="AFT57" s="6"/>
      <c r="AFU57" s="6"/>
      <c r="AFV57" s="6"/>
      <c r="AFW57" s="6"/>
      <c r="AFX57" s="6"/>
      <c r="AFY57" s="6"/>
      <c r="AFZ57" s="6"/>
      <c r="AGA57" s="6"/>
      <c r="AGB57" s="6"/>
      <c r="AGC57" s="6"/>
      <c r="AGD57" s="6"/>
      <c r="AGE57" s="6"/>
      <c r="AGF57" s="6"/>
      <c r="AGG57" s="6"/>
      <c r="AGH57" s="6"/>
      <c r="AGI57" s="6"/>
      <c r="AGJ57" s="6"/>
      <c r="AGK57" s="6"/>
      <c r="AGL57" s="6"/>
      <c r="AGM57" s="6"/>
      <c r="AGN57" s="6"/>
      <c r="AGO57" s="6"/>
      <c r="AGP57" s="6"/>
      <c r="AGQ57" s="6"/>
      <c r="AGR57" s="6"/>
      <c r="AGS57" s="6"/>
      <c r="AGT57" s="6"/>
      <c r="AGU57" s="6"/>
      <c r="AGV57" s="6"/>
      <c r="AGW57" s="6"/>
      <c r="AGX57" s="6"/>
      <c r="AGY57" s="6"/>
      <c r="AGZ57" s="6"/>
      <c r="AHA57" s="6"/>
      <c r="AHB57" s="6"/>
      <c r="AHC57" s="6"/>
      <c r="AHD57" s="6"/>
      <c r="AHE57" s="6"/>
      <c r="AHF57" s="6"/>
      <c r="AHG57" s="6"/>
      <c r="AHH57" s="6"/>
      <c r="AHI57" s="6"/>
      <c r="AHJ57" s="6"/>
      <c r="AHK57" s="6"/>
      <c r="AHL57" s="6"/>
      <c r="AHM57" s="6"/>
      <c r="AHN57" s="6"/>
      <c r="AHO57" s="6"/>
      <c r="AHP57" s="6"/>
      <c r="AHQ57" s="6"/>
      <c r="AHR57" s="6"/>
      <c r="AHS57" s="6"/>
      <c r="AHT57" s="6"/>
      <c r="AHU57" s="6"/>
      <c r="AHV57" s="6"/>
      <c r="AHW57" s="6"/>
      <c r="AHX57" s="6"/>
      <c r="AHY57" s="6"/>
      <c r="AHZ57" s="6"/>
      <c r="AIA57" s="6"/>
      <c r="AIB57" s="6"/>
      <c r="AIC57" s="6"/>
      <c r="AID57" s="6"/>
      <c r="AIE57" s="6"/>
      <c r="AIF57" s="6"/>
      <c r="AIG57" s="6"/>
      <c r="AIH57" s="6"/>
      <c r="AII57" s="6"/>
      <c r="AIJ57" s="6"/>
      <c r="AIK57" s="6"/>
      <c r="AIL57" s="6"/>
      <c r="AIM57" s="6"/>
      <c r="AIN57" s="6"/>
      <c r="AIO57" s="6"/>
      <c r="AIP57" s="6"/>
      <c r="AIQ57" s="6"/>
      <c r="AIR57" s="6"/>
      <c r="AIS57" s="6"/>
      <c r="AIT57" s="6"/>
      <c r="AIU57" s="6"/>
      <c r="AIV57" s="6"/>
      <c r="AIW57" s="6"/>
      <c r="AIX57" s="6"/>
      <c r="AIY57" s="6"/>
      <c r="AIZ57" s="6"/>
      <c r="AJA57" s="6"/>
      <c r="AJB57" s="6"/>
      <c r="AJC57" s="6"/>
      <c r="AJD57" s="6"/>
      <c r="AJE57" s="6"/>
      <c r="AJF57" s="6"/>
      <c r="AJG57" s="6"/>
      <c r="AJH57" s="6"/>
      <c r="AJI57" s="6"/>
      <c r="AJJ57" s="6"/>
      <c r="AJK57" s="6"/>
      <c r="AJL57" s="6"/>
      <c r="AJM57" s="6"/>
      <c r="AJN57" s="6"/>
      <c r="AJO57" s="6"/>
      <c r="AJP57" s="6"/>
      <c r="AJQ57" s="6"/>
      <c r="AJR57" s="6"/>
      <c r="AJS57" s="6"/>
      <c r="AJT57" s="6"/>
      <c r="AJU57" s="6"/>
      <c r="AJV57" s="6"/>
      <c r="AJW57" s="6"/>
      <c r="AJX57" s="6"/>
      <c r="AJY57" s="6"/>
      <c r="AJZ57" s="6"/>
      <c r="AKA57" s="6"/>
      <c r="AKB57" s="6"/>
      <c r="AKC57" s="6"/>
      <c r="AKD57" s="6"/>
      <c r="AKE57" s="6"/>
      <c r="AKF57" s="6"/>
      <c r="AKG57" s="6"/>
      <c r="AKH57" s="6"/>
      <c r="AKI57" s="6"/>
      <c r="AKJ57" s="6"/>
      <c r="AKK57" s="6"/>
      <c r="AKL57" s="6"/>
      <c r="AKM57" s="6"/>
      <c r="AKN57" s="6"/>
      <c r="AKO57" s="6"/>
      <c r="AKP57" s="6"/>
      <c r="AKQ57" s="6"/>
      <c r="AKR57" s="6"/>
      <c r="AKS57" s="6"/>
      <c r="AKT57" s="6"/>
      <c r="AKU57" s="6"/>
      <c r="AKV57" s="6"/>
      <c r="AKW57" s="6"/>
      <c r="AKX57" s="6"/>
      <c r="AKY57" s="6"/>
      <c r="AKZ57" s="6"/>
      <c r="ALA57" s="6"/>
      <c r="ALB57" s="6"/>
      <c r="ALC57" s="6"/>
      <c r="ALD57" s="6"/>
      <c r="ALE57" s="6"/>
      <c r="ALF57" s="6"/>
      <c r="ALG57" s="6"/>
      <c r="ALH57" s="6"/>
      <c r="ALI57" s="6"/>
      <c r="ALJ57" s="6"/>
      <c r="ALK57" s="6"/>
      <c r="ALL57" s="6"/>
      <c r="ALM57" s="6"/>
      <c r="ALN57" s="6"/>
      <c r="ALO57" s="6"/>
      <c r="ALP57" s="6"/>
      <c r="ALQ57" s="6"/>
      <c r="ALR57" s="6"/>
      <c r="ALS57" s="6"/>
      <c r="ALT57" s="6"/>
      <c r="ALU57" s="6"/>
      <c r="ALV57" s="6"/>
      <c r="ALW57" s="6"/>
      <c r="ALX57" s="6"/>
      <c r="ALY57" s="6"/>
      <c r="ALZ57" s="6"/>
      <c r="AMA57" s="6"/>
      <c r="AMB57" s="6"/>
      <c r="AMC57" s="6"/>
      <c r="AMD57" s="6"/>
      <c r="AME57" s="6"/>
      <c r="AMF57" s="6"/>
      <c r="AMG57" s="6"/>
      <c r="AMH57" s="6"/>
      <c r="AMI57" s="6"/>
      <c r="AMJ57" s="6"/>
      <c r="AMK57" s="6"/>
      <c r="AML57" s="6"/>
      <c r="AMM57" s="6"/>
      <c r="AMN57" s="6"/>
      <c r="AMO57" s="6"/>
      <c r="AMP57" s="6"/>
      <c r="AMQ57" s="6"/>
      <c r="AMR57" s="6"/>
      <c r="AMS57" s="6"/>
      <c r="AMT57" s="6"/>
      <c r="AMU57" s="6"/>
      <c r="AMV57" s="6"/>
      <c r="AMW57" s="6"/>
      <c r="AMX57" s="6"/>
      <c r="AMY57" s="6"/>
      <c r="AMZ57" s="6"/>
      <c r="ANA57" s="6"/>
      <c r="ANB57" s="6"/>
      <c r="ANC57" s="6"/>
      <c r="AND57" s="6"/>
      <c r="ANE57" s="6"/>
      <c r="ANF57" s="6"/>
      <c r="ANG57" s="6"/>
      <c r="ANH57" s="6"/>
      <c r="ANI57" s="6"/>
      <c r="ANJ57" s="6"/>
      <c r="ANK57" s="6"/>
      <c r="ANL57" s="6"/>
      <c r="ANM57" s="6"/>
      <c r="ANN57" s="6"/>
      <c r="ANO57" s="6"/>
      <c r="ANP57" s="6"/>
      <c r="ANQ57" s="6"/>
      <c r="ANR57" s="6"/>
      <c r="ANS57" s="6"/>
      <c r="ANT57" s="6"/>
      <c r="ANU57" s="6"/>
      <c r="ANV57" s="6"/>
      <c r="ANW57" s="6"/>
      <c r="ANX57" s="6"/>
      <c r="ANY57" s="6"/>
      <c r="ANZ57" s="6"/>
      <c r="AOA57" s="6"/>
      <c r="AOB57" s="6"/>
      <c r="AOC57" s="6"/>
      <c r="AOD57" s="6"/>
      <c r="AOE57" s="6"/>
      <c r="AOF57" s="6"/>
      <c r="AOG57" s="6"/>
      <c r="AOH57" s="6"/>
      <c r="AOI57" s="6"/>
      <c r="AOJ57" s="6"/>
      <c r="AOK57" s="6"/>
      <c r="AOL57" s="6"/>
      <c r="AOM57" s="6"/>
      <c r="AON57" s="6"/>
      <c r="AOO57" s="6"/>
      <c r="AOP57" s="6"/>
      <c r="AOQ57" s="6"/>
      <c r="AOR57" s="6"/>
      <c r="AOS57" s="6"/>
      <c r="AOT57" s="6"/>
      <c r="AOU57" s="6"/>
      <c r="AOV57" s="6"/>
      <c r="AOW57" s="6"/>
      <c r="AOX57" s="6"/>
      <c r="AOY57" s="6"/>
      <c r="AOZ57" s="6"/>
      <c r="APA57" s="6"/>
      <c r="APB57" s="6"/>
      <c r="APC57" s="6"/>
      <c r="APD57" s="6"/>
      <c r="APE57" s="6"/>
      <c r="APF57" s="6"/>
      <c r="APG57" s="6"/>
      <c r="APH57" s="6"/>
      <c r="API57" s="6"/>
      <c r="APJ57" s="6"/>
      <c r="APK57" s="6"/>
      <c r="APL57" s="6"/>
      <c r="APM57" s="6"/>
      <c r="APN57" s="6"/>
      <c r="APO57" s="6"/>
      <c r="APP57" s="6"/>
      <c r="APQ57" s="6"/>
      <c r="APR57" s="6"/>
      <c r="APS57" s="6"/>
      <c r="APT57" s="6"/>
      <c r="APU57" s="6"/>
      <c r="APV57" s="6"/>
      <c r="APW57" s="6"/>
      <c r="APX57" s="6"/>
      <c r="APY57" s="6"/>
      <c r="APZ57" s="6"/>
      <c r="AQA57" s="6"/>
      <c r="AQB57" s="6"/>
      <c r="AQC57" s="6"/>
      <c r="AQD57" s="6"/>
      <c r="AQE57" s="6"/>
      <c r="AQF57" s="6"/>
      <c r="AQG57" s="6"/>
      <c r="AQH57" s="6"/>
      <c r="AQI57" s="6"/>
      <c r="AQJ57" s="6"/>
      <c r="AQK57" s="6"/>
      <c r="AQL57" s="6"/>
      <c r="AQM57" s="6"/>
      <c r="AQN57" s="6"/>
      <c r="AQO57" s="6"/>
      <c r="AQP57" s="6"/>
      <c r="AQQ57" s="6"/>
      <c r="AQR57" s="6"/>
      <c r="AQS57" s="6"/>
      <c r="AQT57" s="6"/>
      <c r="AQU57" s="6"/>
      <c r="AQV57" s="6"/>
      <c r="AQW57" s="6"/>
      <c r="AQX57" s="6"/>
      <c r="AQY57" s="6"/>
      <c r="AQZ57" s="6"/>
      <c r="ARA57" s="6"/>
      <c r="ARB57" s="6"/>
      <c r="ARC57" s="6"/>
      <c r="ARD57" s="6"/>
      <c r="ARE57" s="6"/>
      <c r="ARF57" s="6"/>
      <c r="ARG57" s="6"/>
      <c r="ARH57" s="6"/>
      <c r="ARI57" s="6"/>
      <c r="ARJ57" s="6"/>
      <c r="ARK57" s="6"/>
      <c r="ARL57" s="6"/>
      <c r="ARM57" s="6"/>
      <c r="ARN57" s="6"/>
      <c r="ARO57" s="6"/>
      <c r="ARP57" s="6"/>
      <c r="ARQ57" s="6"/>
      <c r="ARR57" s="6"/>
      <c r="ARS57" s="6"/>
      <c r="ART57" s="6"/>
      <c r="ARU57" s="6"/>
      <c r="ARV57" s="6"/>
      <c r="ARW57" s="6"/>
      <c r="ARX57" s="6"/>
      <c r="ARY57" s="6"/>
      <c r="ARZ57" s="6"/>
      <c r="ASA57" s="6"/>
      <c r="ASB57" s="6"/>
      <c r="ASC57" s="6"/>
      <c r="ASD57" s="6"/>
      <c r="ASE57" s="6"/>
      <c r="ASF57" s="6"/>
      <c r="ASG57" s="6"/>
      <c r="ASH57" s="6"/>
      <c r="ASI57" s="6"/>
      <c r="ASJ57" s="6"/>
      <c r="ASK57" s="6"/>
      <c r="ASL57" s="6"/>
      <c r="ASM57" s="6"/>
      <c r="ASN57" s="6"/>
      <c r="ASO57" s="6"/>
      <c r="ASP57" s="6"/>
      <c r="ASQ57" s="6"/>
      <c r="ASR57" s="6"/>
      <c r="ASS57" s="6"/>
      <c r="AST57" s="6"/>
      <c r="ASU57" s="6"/>
      <c r="ASV57" s="6"/>
      <c r="ASW57" s="6"/>
      <c r="ASX57" s="6"/>
      <c r="ASY57" s="6"/>
      <c r="ASZ57" s="6"/>
      <c r="ATA57" s="6"/>
      <c r="ATB57" s="6"/>
      <c r="ATC57" s="6"/>
      <c r="ATD57" s="6"/>
      <c r="ATE57" s="6"/>
      <c r="ATF57" s="6"/>
      <c r="ATG57" s="6"/>
      <c r="ATH57" s="6"/>
      <c r="ATI57" s="6"/>
      <c r="ATJ57" s="6"/>
      <c r="ATK57" s="6"/>
      <c r="ATL57" s="6"/>
      <c r="ATM57" s="6"/>
      <c r="ATN57" s="6"/>
      <c r="ATO57" s="6"/>
      <c r="ATP57" s="6"/>
      <c r="ATQ57" s="6"/>
      <c r="ATR57" s="6"/>
      <c r="ATS57" s="6"/>
      <c r="ATT57" s="6"/>
      <c r="ATU57" s="6"/>
      <c r="ATV57" s="6"/>
      <c r="ATW57" s="6"/>
      <c r="ATX57" s="6"/>
      <c r="ATY57" s="6"/>
      <c r="ATZ57" s="6"/>
      <c r="AUA57" s="6"/>
      <c r="AUB57" s="6"/>
      <c r="AUC57" s="6"/>
      <c r="AUD57" s="6"/>
      <c r="AUE57" s="6"/>
      <c r="AUF57" s="6"/>
      <c r="AUG57" s="6"/>
      <c r="AUH57" s="6"/>
      <c r="AUI57" s="6"/>
      <c r="AUJ57" s="6"/>
      <c r="AUK57" s="6"/>
      <c r="AUL57" s="6"/>
      <c r="AUM57" s="6"/>
      <c r="AUN57" s="6"/>
      <c r="AUO57" s="6"/>
      <c r="AUP57" s="6"/>
      <c r="AUQ57" s="6"/>
      <c r="AUR57" s="6"/>
      <c r="AUS57" s="6"/>
      <c r="AUT57" s="6"/>
      <c r="AUU57" s="6"/>
      <c r="AUV57" s="6"/>
      <c r="AUW57" s="6"/>
      <c r="AUX57" s="6"/>
      <c r="AUY57" s="6"/>
      <c r="AUZ57" s="6"/>
      <c r="AVA57" s="6"/>
      <c r="AVB57" s="6"/>
      <c r="AVC57" s="6"/>
      <c r="AVD57" s="6"/>
      <c r="AVE57" s="6"/>
      <c r="AVF57" s="6"/>
      <c r="AVG57" s="6"/>
      <c r="AVH57" s="6"/>
      <c r="AVI57" s="6"/>
      <c r="AVJ57" s="6"/>
      <c r="AVK57" s="6"/>
      <c r="AVL57" s="6"/>
      <c r="AVM57" s="6"/>
      <c r="AVN57" s="6"/>
      <c r="AVO57" s="6"/>
      <c r="AVP57" s="6"/>
      <c r="AVQ57" s="6"/>
      <c r="AVR57" s="6"/>
      <c r="AVS57" s="6"/>
      <c r="AVT57" s="6"/>
      <c r="AVU57" s="6"/>
      <c r="AVV57" s="6"/>
      <c r="AVW57" s="6"/>
      <c r="AVX57" s="6"/>
      <c r="AVY57" s="6"/>
      <c r="AVZ57" s="6"/>
      <c r="AWA57" s="6"/>
      <c r="AWB57" s="6"/>
      <c r="AWC57" s="6"/>
      <c r="AWD57" s="6"/>
      <c r="AWE57" s="6"/>
      <c r="AWF57" s="6"/>
      <c r="AWG57" s="6"/>
      <c r="AWH57" s="6"/>
      <c r="AWI57" s="6"/>
      <c r="AWJ57" s="6"/>
      <c r="AWK57" s="6"/>
      <c r="AWL57" s="6"/>
      <c r="AWM57" s="6"/>
      <c r="AWN57" s="6"/>
      <c r="AWO57" s="6"/>
      <c r="AWP57" s="6"/>
      <c r="AWQ57" s="6"/>
      <c r="AWR57" s="6"/>
      <c r="AWS57" s="6"/>
      <c r="AWT57" s="6"/>
      <c r="AWU57" s="6"/>
      <c r="AWV57" s="6"/>
      <c r="AWW57" s="6"/>
      <c r="AWX57" s="6"/>
      <c r="AWY57" s="6"/>
      <c r="AWZ57" s="6"/>
      <c r="AXA57" s="6"/>
      <c r="AXB57" s="6"/>
      <c r="AXC57" s="6"/>
      <c r="AXD57" s="6"/>
      <c r="AXE57" s="6"/>
      <c r="AXF57" s="6"/>
      <c r="AXG57" s="6"/>
      <c r="AXH57" s="6"/>
      <c r="AXI57" s="6"/>
      <c r="AXJ57" s="6"/>
      <c r="AXK57" s="6"/>
      <c r="AXL57" s="6"/>
      <c r="AXM57" s="6"/>
      <c r="AXN57" s="6"/>
      <c r="AXO57" s="6"/>
      <c r="AXP57" s="6"/>
      <c r="AXQ57" s="6"/>
      <c r="AXR57" s="6"/>
      <c r="AXS57" s="6"/>
      <c r="AXT57" s="6"/>
      <c r="AXU57" s="6"/>
      <c r="AXV57" s="6"/>
      <c r="AXW57" s="6"/>
      <c r="AXX57" s="6"/>
      <c r="AXY57" s="6"/>
      <c r="AXZ57" s="6"/>
      <c r="AYA57" s="6"/>
      <c r="AYB57" s="6"/>
      <c r="AYC57" s="6"/>
      <c r="AYD57" s="6"/>
      <c r="AYE57" s="6"/>
      <c r="AYF57" s="6"/>
      <c r="AYG57" s="6"/>
      <c r="AYH57" s="6"/>
      <c r="AYI57" s="6"/>
      <c r="AYJ57" s="6"/>
      <c r="AYK57" s="6"/>
      <c r="AYL57" s="6"/>
      <c r="AYM57" s="6"/>
      <c r="AYN57" s="6"/>
      <c r="AYO57" s="6"/>
      <c r="AYP57" s="6"/>
      <c r="AYQ57" s="6"/>
      <c r="AYR57" s="6"/>
      <c r="AYS57" s="6"/>
      <c r="AYT57" s="6"/>
      <c r="AYU57" s="6"/>
      <c r="AYV57" s="6"/>
      <c r="AYW57" s="6"/>
      <c r="AYX57" s="6"/>
      <c r="AYY57" s="6"/>
      <c r="AYZ57" s="6"/>
      <c r="AZA57" s="6"/>
      <c r="AZB57" s="6"/>
      <c r="AZC57" s="6"/>
      <c r="AZD57" s="6"/>
      <c r="AZE57" s="6"/>
      <c r="AZF57" s="6"/>
      <c r="AZG57" s="6"/>
      <c r="AZH57" s="6"/>
      <c r="AZI57" s="6"/>
      <c r="AZJ57" s="6"/>
      <c r="AZK57" s="6"/>
      <c r="AZL57" s="6"/>
      <c r="AZM57" s="6"/>
      <c r="AZN57" s="6"/>
      <c r="AZO57" s="6"/>
      <c r="AZP57" s="6"/>
      <c r="AZQ57" s="6"/>
      <c r="AZR57" s="6"/>
      <c r="AZS57" s="6"/>
      <c r="AZT57" s="6"/>
      <c r="AZU57" s="6"/>
      <c r="AZV57" s="6"/>
      <c r="AZW57" s="6"/>
      <c r="AZX57" s="6"/>
      <c r="AZY57" s="6"/>
      <c r="AZZ57" s="6"/>
      <c r="BAA57" s="6"/>
      <c r="BAB57" s="6"/>
      <c r="BAC57" s="6"/>
      <c r="BAD57" s="6"/>
      <c r="BAE57" s="6"/>
      <c r="BAF57" s="6"/>
      <c r="BAG57" s="6"/>
      <c r="BAH57" s="6"/>
      <c r="BAI57" s="6"/>
      <c r="BAJ57" s="6"/>
      <c r="BAK57" s="6"/>
      <c r="BAL57" s="6"/>
      <c r="BAM57" s="6"/>
      <c r="BAN57" s="6"/>
      <c r="BAO57" s="6"/>
      <c r="BAP57" s="6"/>
      <c r="BAQ57" s="6"/>
      <c r="BAR57" s="6"/>
      <c r="BAS57" s="6"/>
      <c r="BAT57" s="6"/>
      <c r="BAU57" s="6"/>
      <c r="BAV57" s="6"/>
      <c r="BAW57" s="6"/>
      <c r="BAX57" s="6"/>
      <c r="BAY57" s="6"/>
      <c r="BAZ57" s="6"/>
      <c r="BBA57" s="6"/>
      <c r="BBB57" s="6"/>
      <c r="BBC57" s="6"/>
      <c r="BBD57" s="6"/>
      <c r="BBE57" s="6"/>
      <c r="BBF57" s="6"/>
      <c r="BBG57" s="6"/>
      <c r="BBH57" s="6"/>
      <c r="BBI57" s="6"/>
      <c r="BBJ57" s="6"/>
      <c r="BBK57" s="6"/>
      <c r="BBL57" s="6"/>
      <c r="BBM57" s="6"/>
      <c r="BBN57" s="6"/>
      <c r="BBO57" s="6"/>
      <c r="BBP57" s="6"/>
      <c r="BBQ57" s="6"/>
      <c r="BBR57" s="6"/>
      <c r="BBS57" s="6"/>
      <c r="BBT57" s="6"/>
      <c r="BBU57" s="6"/>
      <c r="BBV57" s="6"/>
      <c r="BBW57" s="6"/>
      <c r="BBX57" s="6"/>
      <c r="BBY57" s="6"/>
      <c r="BBZ57" s="6"/>
      <c r="BCA57" s="6"/>
      <c r="BCB57" s="6"/>
      <c r="BCC57" s="6"/>
      <c r="BCD57" s="6"/>
      <c r="BCE57" s="6"/>
      <c r="BCF57" s="6"/>
      <c r="BCG57" s="6"/>
      <c r="BCH57" s="6"/>
      <c r="BCI57" s="6"/>
      <c r="BCJ57" s="6"/>
      <c r="BCK57" s="6"/>
      <c r="BCL57" s="6"/>
      <c r="BCM57" s="6"/>
      <c r="BCN57" s="6"/>
      <c r="BCO57" s="6"/>
      <c r="BCP57" s="6"/>
      <c r="BCQ57" s="6"/>
      <c r="BCR57" s="6"/>
      <c r="BCS57" s="6"/>
      <c r="BCT57" s="6"/>
      <c r="BCU57" s="6"/>
      <c r="BCV57" s="6"/>
      <c r="BCW57" s="6"/>
      <c r="BCX57" s="6"/>
      <c r="BCY57" s="6"/>
      <c r="BCZ57" s="6"/>
      <c r="BDA57" s="6"/>
      <c r="BDB57" s="6"/>
      <c r="BDC57" s="6"/>
      <c r="BDD57" s="6"/>
      <c r="BDE57" s="6"/>
      <c r="BDF57" s="6"/>
      <c r="BDG57" s="6"/>
      <c r="BDH57" s="6"/>
      <c r="BDI57" s="6"/>
      <c r="BDJ57" s="6"/>
      <c r="BDK57" s="6"/>
      <c r="BDL57" s="6"/>
      <c r="BDM57" s="6"/>
      <c r="BDN57" s="6"/>
      <c r="BDO57" s="6"/>
      <c r="BDP57" s="6"/>
      <c r="BDQ57" s="6"/>
      <c r="BDR57" s="6"/>
      <c r="BDS57" s="6"/>
      <c r="BDT57" s="6"/>
      <c r="BDU57" s="6"/>
      <c r="BDV57" s="6"/>
      <c r="BDW57" s="6"/>
      <c r="BDX57" s="6"/>
      <c r="BDY57" s="6"/>
      <c r="BDZ57" s="6"/>
      <c r="BEA57" s="6"/>
      <c r="BEB57" s="6"/>
      <c r="BEC57" s="6"/>
      <c r="BED57" s="6"/>
      <c r="BEE57" s="6"/>
      <c r="BEF57" s="6"/>
      <c r="BEG57" s="6"/>
      <c r="BEH57" s="6"/>
      <c r="BEI57" s="6"/>
      <c r="BEJ57" s="6"/>
      <c r="BEK57" s="6"/>
      <c r="BEL57" s="6"/>
      <c r="BEM57" s="6"/>
      <c r="BEN57" s="6"/>
      <c r="BEO57" s="6"/>
      <c r="BEP57" s="6"/>
      <c r="BEQ57" s="6"/>
      <c r="BER57" s="6"/>
      <c r="BES57" s="6"/>
      <c r="BET57" s="6"/>
      <c r="BEU57" s="6"/>
      <c r="BEV57" s="6"/>
      <c r="BEW57" s="6"/>
      <c r="BEX57" s="6"/>
      <c r="BEY57" s="6"/>
      <c r="BEZ57" s="6"/>
      <c r="BFA57" s="6"/>
      <c r="BFB57" s="6"/>
      <c r="BFC57" s="6"/>
      <c r="BFD57" s="6"/>
      <c r="BFE57" s="6"/>
      <c r="BFF57" s="6"/>
      <c r="BFG57" s="6"/>
      <c r="BFH57" s="6"/>
      <c r="BFI57" s="6"/>
      <c r="BFJ57" s="6"/>
      <c r="BFK57" s="6"/>
      <c r="BFL57" s="6"/>
      <c r="BFM57" s="6"/>
      <c r="BFN57" s="6"/>
      <c r="BFO57" s="6"/>
      <c r="BFP57" s="6"/>
      <c r="BFQ57" s="6"/>
      <c r="BFR57" s="6"/>
      <c r="BFS57" s="6"/>
      <c r="BFT57" s="6"/>
      <c r="BFU57" s="6"/>
      <c r="BFV57" s="6"/>
      <c r="BFW57" s="6"/>
      <c r="BFX57" s="6"/>
      <c r="BFY57" s="6"/>
      <c r="BFZ57" s="6"/>
      <c r="BGA57" s="6"/>
      <c r="BGB57" s="6"/>
      <c r="BGC57" s="6"/>
      <c r="BGD57" s="6"/>
      <c r="BGE57" s="6"/>
      <c r="BGF57" s="6"/>
      <c r="BGG57" s="6"/>
      <c r="BGH57" s="6"/>
      <c r="BGI57" s="6"/>
      <c r="BGJ57" s="6"/>
      <c r="BGK57" s="6"/>
      <c r="BGL57" s="6"/>
      <c r="BGM57" s="6"/>
      <c r="BGN57" s="6"/>
      <c r="BGO57" s="6"/>
      <c r="BGP57" s="6"/>
      <c r="BGQ57" s="6"/>
      <c r="BGR57" s="6"/>
      <c r="BGS57" s="6"/>
      <c r="BGT57" s="6"/>
      <c r="BGU57" s="6"/>
      <c r="BGV57" s="6"/>
      <c r="BGW57" s="6"/>
      <c r="BGX57" s="6"/>
      <c r="BGY57" s="6"/>
      <c r="BGZ57" s="6"/>
      <c r="BHA57" s="6"/>
      <c r="BHB57" s="6"/>
      <c r="BHC57" s="6"/>
      <c r="BHD57" s="6"/>
      <c r="BHE57" s="6"/>
      <c r="BHF57" s="6"/>
      <c r="BHG57" s="6"/>
      <c r="BHH57" s="6"/>
      <c r="BHI57" s="6"/>
      <c r="BHJ57" s="6"/>
      <c r="BHK57" s="6"/>
      <c r="BHL57" s="6"/>
      <c r="BHM57" s="6"/>
      <c r="BHN57" s="6"/>
      <c r="BHO57" s="6"/>
      <c r="BHP57" s="6"/>
      <c r="BHQ57" s="6"/>
      <c r="BHR57" s="6"/>
      <c r="BHS57" s="6"/>
      <c r="BHT57" s="6"/>
      <c r="BHU57" s="6"/>
      <c r="BHV57" s="6"/>
      <c r="BHW57" s="6"/>
      <c r="BHX57" s="6"/>
      <c r="BHY57" s="6"/>
      <c r="BHZ57" s="6"/>
      <c r="BIA57" s="6"/>
      <c r="BIB57" s="6"/>
      <c r="BIC57" s="6"/>
      <c r="BID57" s="6"/>
      <c r="BIE57" s="6"/>
      <c r="BIF57" s="6"/>
      <c r="BIG57" s="6"/>
      <c r="BIH57" s="6"/>
      <c r="BII57" s="6"/>
      <c r="BIJ57" s="6"/>
      <c r="BIK57" s="6"/>
      <c r="BIL57" s="6"/>
      <c r="BIM57" s="6"/>
      <c r="BIN57" s="6"/>
      <c r="BIO57" s="6"/>
      <c r="BIP57" s="6"/>
      <c r="BIQ57" s="6"/>
      <c r="BIR57" s="6"/>
      <c r="BIS57" s="6"/>
      <c r="BIT57" s="6"/>
      <c r="BIU57" s="6"/>
      <c r="BIV57" s="6"/>
      <c r="BIW57" s="6"/>
      <c r="BIX57" s="6"/>
      <c r="BIY57" s="6"/>
      <c r="BIZ57" s="6"/>
      <c r="BJA57" s="6"/>
      <c r="BJB57" s="6"/>
      <c r="BJC57" s="6"/>
      <c r="BJD57" s="6"/>
      <c r="BJE57" s="6"/>
      <c r="BJF57" s="6"/>
      <c r="BJG57" s="6"/>
      <c r="BJH57" s="6"/>
      <c r="BJI57" s="6"/>
      <c r="BJJ57" s="6"/>
      <c r="BJK57" s="6"/>
      <c r="BJL57" s="6"/>
      <c r="BJM57" s="6"/>
      <c r="BJN57" s="6"/>
      <c r="BJO57" s="6"/>
      <c r="BJP57" s="6"/>
      <c r="BJQ57" s="6"/>
      <c r="BJR57" s="6"/>
      <c r="BJS57" s="6"/>
      <c r="BJT57" s="6"/>
      <c r="BJU57" s="6"/>
      <c r="BJV57" s="6"/>
      <c r="BJW57" s="6"/>
      <c r="BJX57" s="6"/>
      <c r="BJY57" s="6"/>
      <c r="BJZ57" s="6"/>
      <c r="BKA57" s="6"/>
      <c r="BKB57" s="6"/>
      <c r="BKC57" s="6"/>
      <c r="BKD57" s="6"/>
      <c r="BKE57" s="6"/>
      <c r="BKF57" s="6"/>
      <c r="BKG57" s="6"/>
      <c r="BKH57" s="6"/>
      <c r="BKI57" s="6"/>
      <c r="BKJ57" s="6"/>
      <c r="BKK57" s="6"/>
      <c r="BKL57" s="6"/>
      <c r="BKM57" s="6"/>
      <c r="BKN57" s="6"/>
      <c r="BKO57" s="6"/>
      <c r="BKP57" s="6"/>
      <c r="BKQ57" s="6"/>
      <c r="BKR57" s="6"/>
      <c r="BKS57" s="6"/>
      <c r="BKT57" s="6"/>
      <c r="BKU57" s="6"/>
      <c r="BKV57" s="6"/>
      <c r="BKW57" s="6"/>
      <c r="BKX57" s="6"/>
      <c r="BKY57" s="6"/>
      <c r="BKZ57" s="6"/>
      <c r="BLA57" s="6"/>
      <c r="BLB57" s="6"/>
      <c r="BLC57" s="6"/>
      <c r="BLD57" s="6"/>
      <c r="BLE57" s="6"/>
      <c r="BLF57" s="6"/>
      <c r="BLG57" s="6"/>
      <c r="BLH57" s="6"/>
      <c r="BLI57" s="6"/>
      <c r="BLJ57" s="6"/>
      <c r="BLK57" s="6"/>
      <c r="BLL57" s="6"/>
      <c r="BLM57" s="6"/>
      <c r="BLN57" s="6"/>
      <c r="BLO57" s="6"/>
      <c r="BLP57" s="6"/>
      <c r="BLQ57" s="6"/>
      <c r="BLR57" s="6"/>
      <c r="BLS57" s="6"/>
      <c r="BLT57" s="6"/>
      <c r="BLU57" s="6"/>
      <c r="BLV57" s="6"/>
      <c r="BLW57" s="6"/>
      <c r="BLX57" s="6"/>
      <c r="BLY57" s="6"/>
      <c r="BLZ57" s="6"/>
      <c r="BMA57" s="6"/>
      <c r="BMB57" s="6"/>
      <c r="BMC57" s="6"/>
      <c r="BMD57" s="6"/>
      <c r="BME57" s="6"/>
      <c r="BMF57" s="6"/>
      <c r="BMG57" s="6"/>
      <c r="BMH57" s="6"/>
      <c r="BMI57" s="6"/>
      <c r="BMJ57" s="6"/>
      <c r="BMK57" s="6"/>
      <c r="BML57" s="6"/>
      <c r="BMM57" s="6"/>
      <c r="BMN57" s="6"/>
      <c r="BMO57" s="6"/>
      <c r="BMP57" s="6"/>
      <c r="BMQ57" s="6"/>
      <c r="BMR57" s="6"/>
      <c r="BMS57" s="6"/>
      <c r="BMT57" s="6"/>
      <c r="BMU57" s="6"/>
      <c r="BMV57" s="6"/>
      <c r="BMW57" s="6"/>
      <c r="BMX57" s="6"/>
      <c r="BMY57" s="6"/>
      <c r="BMZ57" s="6"/>
      <c r="BNA57" s="6"/>
      <c r="BNB57" s="6"/>
      <c r="BNC57" s="6"/>
      <c r="BND57" s="6"/>
      <c r="BNE57" s="6"/>
      <c r="BNF57" s="6"/>
      <c r="BNG57" s="6"/>
      <c r="BNH57" s="6"/>
      <c r="BNI57" s="6"/>
      <c r="BNJ57" s="6"/>
      <c r="BNK57" s="6"/>
      <c r="BNL57" s="6"/>
      <c r="BNM57" s="6"/>
      <c r="BNN57" s="6"/>
      <c r="BNO57" s="6"/>
      <c r="BNP57" s="6"/>
      <c r="BNQ57" s="6"/>
      <c r="BNR57" s="6"/>
      <c r="BNS57" s="6"/>
      <c r="BNT57" s="6"/>
      <c r="BNU57" s="6"/>
      <c r="BNV57" s="6"/>
      <c r="BNW57" s="6"/>
      <c r="BNX57" s="6"/>
      <c r="BNY57" s="6"/>
      <c r="BNZ57" s="6"/>
      <c r="BOA57" s="6"/>
      <c r="BOB57" s="6"/>
      <c r="BOC57" s="6"/>
      <c r="BOD57" s="6"/>
      <c r="BOE57" s="6"/>
      <c r="BOF57" s="6"/>
      <c r="BOG57" s="6"/>
      <c r="BOH57" s="6"/>
      <c r="BOI57" s="6"/>
      <c r="BOJ57" s="6"/>
      <c r="BOK57" s="6"/>
      <c r="BOL57" s="6"/>
      <c r="BOM57" s="6"/>
      <c r="BON57" s="6"/>
      <c r="BOO57" s="6"/>
      <c r="BOP57" s="6"/>
      <c r="BOQ57" s="6"/>
      <c r="BOR57" s="6"/>
      <c r="BOS57" s="6"/>
      <c r="BOT57" s="6"/>
      <c r="BOU57" s="6"/>
      <c r="BOV57" s="6"/>
      <c r="BOW57" s="6"/>
      <c r="BOX57" s="6"/>
      <c r="BOY57" s="6"/>
      <c r="BOZ57" s="6"/>
      <c r="BPA57" s="6"/>
      <c r="BPB57" s="6"/>
      <c r="BPC57" s="6"/>
      <c r="BPD57" s="6"/>
      <c r="BPE57" s="6"/>
      <c r="BPF57" s="6"/>
      <c r="BPG57" s="6"/>
      <c r="BPH57" s="6"/>
      <c r="BPI57" s="6"/>
      <c r="BPJ57" s="6"/>
      <c r="BPK57" s="6"/>
      <c r="BPL57" s="6"/>
      <c r="BPM57" s="6"/>
      <c r="BPN57" s="6"/>
      <c r="BPO57" s="6"/>
      <c r="BPP57" s="6"/>
      <c r="BPQ57" s="6"/>
      <c r="BPR57" s="6"/>
      <c r="BPS57" s="6"/>
      <c r="BPT57" s="6"/>
      <c r="BPU57" s="6"/>
      <c r="BPV57" s="6"/>
      <c r="BPW57" s="6"/>
      <c r="BPX57" s="6"/>
      <c r="BPY57" s="6"/>
      <c r="BPZ57" s="6"/>
      <c r="BQA57" s="6"/>
      <c r="BQB57" s="6"/>
      <c r="BQC57" s="6"/>
      <c r="BQD57" s="6"/>
      <c r="BQE57" s="6"/>
      <c r="BQF57" s="6"/>
      <c r="BQG57" s="6"/>
      <c r="BQH57" s="6"/>
      <c r="BQI57" s="6"/>
      <c r="BQJ57" s="6"/>
      <c r="BQK57" s="6"/>
      <c r="BQL57" s="6"/>
      <c r="BQM57" s="6"/>
      <c r="BQN57" s="6"/>
      <c r="BQO57" s="6"/>
      <c r="BQP57" s="6"/>
      <c r="BQQ57" s="6"/>
      <c r="BQR57" s="6"/>
      <c r="BQS57" s="6"/>
      <c r="BQT57" s="6"/>
      <c r="BQU57" s="6"/>
      <c r="BQV57" s="6"/>
      <c r="BQW57" s="6"/>
      <c r="BQX57" s="6"/>
      <c r="BQY57" s="6"/>
      <c r="BQZ57" s="6"/>
      <c r="BRA57" s="6"/>
      <c r="BRB57" s="6"/>
      <c r="BRC57" s="6"/>
      <c r="BRD57" s="6"/>
      <c r="BRE57" s="6"/>
      <c r="BRF57" s="6"/>
      <c r="BRG57" s="6"/>
      <c r="BRH57" s="6"/>
      <c r="BRI57" s="6"/>
      <c r="BRJ57" s="6"/>
      <c r="BRK57" s="6"/>
      <c r="BRL57" s="6"/>
      <c r="BRM57" s="6"/>
      <c r="BRN57" s="6"/>
      <c r="BRO57" s="6"/>
      <c r="BRP57" s="6"/>
      <c r="BRQ57" s="6"/>
      <c r="BRR57" s="6"/>
      <c r="BRS57" s="6"/>
      <c r="BRT57" s="6"/>
      <c r="BRU57" s="6"/>
      <c r="BRV57" s="6"/>
      <c r="BRW57" s="6"/>
      <c r="BRX57" s="6"/>
      <c r="BRY57" s="6"/>
      <c r="BRZ57" s="6"/>
      <c r="BSA57" s="6"/>
      <c r="BSB57" s="6"/>
      <c r="BSC57" s="6"/>
      <c r="BSD57" s="6"/>
      <c r="BSE57" s="6"/>
      <c r="BSF57" s="6"/>
      <c r="BSG57" s="6"/>
      <c r="BSH57" s="6"/>
      <c r="BSI57" s="6"/>
      <c r="BSJ57" s="6"/>
      <c r="BSK57" s="6"/>
      <c r="BSL57" s="6"/>
      <c r="BSM57" s="6"/>
      <c r="BSN57" s="6"/>
      <c r="BSO57" s="6"/>
      <c r="BSP57" s="6"/>
      <c r="BSQ57" s="6"/>
      <c r="BSR57" s="6"/>
      <c r="BSS57" s="6"/>
      <c r="BST57" s="6"/>
      <c r="BSU57" s="6"/>
      <c r="BSV57" s="6"/>
      <c r="BSW57" s="6"/>
      <c r="BSX57" s="6"/>
      <c r="BSY57" s="6"/>
      <c r="BSZ57" s="6"/>
      <c r="BTA57" s="6"/>
      <c r="BTB57" s="6"/>
      <c r="BTC57" s="6"/>
      <c r="BTD57" s="6"/>
      <c r="BTE57" s="6"/>
      <c r="BTF57" s="6"/>
      <c r="BTG57" s="6"/>
      <c r="BTH57" s="6"/>
      <c r="BTI57" s="6"/>
      <c r="BTJ57" s="6"/>
      <c r="BTK57" s="6"/>
      <c r="BTL57" s="6"/>
      <c r="BTM57" s="6"/>
      <c r="BTN57" s="6"/>
      <c r="BTO57" s="6"/>
      <c r="BTP57" s="6"/>
      <c r="BTQ57" s="6"/>
      <c r="BTR57" s="6"/>
      <c r="BTS57" s="6"/>
      <c r="BTT57" s="6"/>
      <c r="BTU57" s="6"/>
      <c r="BTV57" s="6"/>
      <c r="BTW57" s="6"/>
      <c r="BTX57" s="6"/>
      <c r="BTY57" s="6"/>
      <c r="BTZ57" s="6"/>
      <c r="BUA57" s="6"/>
      <c r="BUB57" s="6"/>
      <c r="BUC57" s="6"/>
      <c r="BUD57" s="6"/>
      <c r="BUE57" s="6"/>
      <c r="BUF57" s="6"/>
      <c r="BUG57" s="6"/>
      <c r="BUH57" s="6"/>
      <c r="BUI57" s="6"/>
      <c r="BUJ57" s="6"/>
      <c r="BUK57" s="6"/>
      <c r="BUL57" s="6"/>
      <c r="BUM57" s="6"/>
      <c r="BUN57" s="6"/>
      <c r="BUO57" s="6"/>
      <c r="BUP57" s="6"/>
      <c r="BUQ57" s="6"/>
      <c r="BUR57" s="6"/>
      <c r="BUS57" s="6"/>
      <c r="BUT57" s="6"/>
      <c r="BUU57" s="6"/>
      <c r="BUV57" s="6"/>
      <c r="BUW57" s="6"/>
      <c r="BUX57" s="6"/>
      <c r="BUY57" s="6"/>
      <c r="BUZ57" s="6"/>
      <c r="BVA57" s="6"/>
      <c r="BVB57" s="6"/>
      <c r="BVC57" s="6"/>
      <c r="BVD57" s="6"/>
      <c r="BVE57" s="6"/>
      <c r="BVF57" s="6"/>
      <c r="BVG57" s="6"/>
      <c r="BVH57" s="6"/>
      <c r="BVI57" s="6"/>
      <c r="BVJ57" s="6"/>
      <c r="BVK57" s="6"/>
      <c r="BVL57" s="6"/>
      <c r="BVM57" s="6"/>
      <c r="BVN57" s="6"/>
      <c r="BVO57" s="6"/>
      <c r="BVP57" s="6"/>
      <c r="BVQ57" s="6"/>
      <c r="BVR57" s="6"/>
      <c r="BVS57" s="6"/>
      <c r="BVT57" s="6"/>
      <c r="BVU57" s="6"/>
      <c r="BVV57" s="6"/>
      <c r="BVW57" s="6"/>
      <c r="BVX57" s="6"/>
      <c r="BVY57" s="6"/>
      <c r="BVZ57" s="6"/>
      <c r="BWA57" s="6"/>
      <c r="BWB57" s="6"/>
      <c r="BWC57" s="6"/>
      <c r="BWD57" s="6"/>
      <c r="BWE57" s="6"/>
      <c r="BWF57" s="6"/>
      <c r="BWG57" s="6"/>
      <c r="BWH57" s="6"/>
      <c r="BWI57" s="6"/>
      <c r="BWJ57" s="6"/>
      <c r="BWK57" s="6"/>
      <c r="BWL57" s="6"/>
      <c r="BWM57" s="6"/>
      <c r="BWN57" s="6"/>
      <c r="BWO57" s="6"/>
      <c r="BWP57" s="6"/>
      <c r="BWQ57" s="6"/>
      <c r="BWR57" s="6"/>
      <c r="BWS57" s="6"/>
      <c r="BWT57" s="6"/>
      <c r="BWU57" s="6"/>
      <c r="BWV57" s="6"/>
      <c r="BWW57" s="6"/>
      <c r="BWX57" s="6"/>
      <c r="BWY57" s="6"/>
      <c r="BWZ57" s="6"/>
      <c r="BXA57" s="6"/>
      <c r="BXB57" s="6"/>
      <c r="BXC57" s="6"/>
      <c r="BXD57" s="6"/>
      <c r="BXE57" s="6"/>
      <c r="BXF57" s="6"/>
      <c r="BXG57" s="6"/>
      <c r="BXH57" s="6"/>
      <c r="BXI57" s="6"/>
      <c r="BXJ57" s="6"/>
      <c r="BXK57" s="6"/>
      <c r="BXL57" s="6"/>
      <c r="BXM57" s="6"/>
      <c r="BXN57" s="6"/>
      <c r="BXO57" s="6"/>
      <c r="BXP57" s="6"/>
      <c r="BXQ57" s="6"/>
      <c r="BXR57" s="6"/>
      <c r="BXS57" s="6"/>
      <c r="BXT57" s="6"/>
      <c r="BXU57" s="6"/>
      <c r="BXV57" s="6"/>
      <c r="BXW57" s="6"/>
      <c r="BXX57" s="6"/>
      <c r="BXY57" s="6"/>
      <c r="BXZ57" s="6"/>
      <c r="BYA57" s="6"/>
      <c r="BYB57" s="6"/>
      <c r="BYC57" s="6"/>
      <c r="BYD57" s="6"/>
      <c r="BYE57" s="6"/>
      <c r="BYF57" s="6"/>
      <c r="BYG57" s="6"/>
      <c r="BYH57" s="6"/>
      <c r="BYI57" s="6"/>
      <c r="BYJ57" s="6"/>
      <c r="BYK57" s="6"/>
      <c r="BYL57" s="6"/>
      <c r="BYM57" s="6"/>
      <c r="BYN57" s="6"/>
      <c r="BYO57" s="6"/>
      <c r="BYP57" s="6"/>
      <c r="BYQ57" s="6"/>
      <c r="BYR57" s="6"/>
      <c r="BYS57" s="6"/>
      <c r="BYT57" s="6"/>
      <c r="BYU57" s="6"/>
      <c r="BYV57" s="6"/>
      <c r="BYW57" s="6"/>
      <c r="BYX57" s="6"/>
      <c r="BYY57" s="6"/>
      <c r="BYZ57" s="6"/>
      <c r="BZA57" s="6"/>
      <c r="BZB57" s="6"/>
      <c r="BZC57" s="6"/>
      <c r="BZD57" s="6"/>
      <c r="BZE57" s="6"/>
      <c r="BZF57" s="6"/>
      <c r="BZG57" s="6"/>
      <c r="BZH57" s="6"/>
      <c r="BZI57" s="6"/>
      <c r="BZJ57" s="6"/>
      <c r="BZK57" s="6"/>
      <c r="BZL57" s="6"/>
      <c r="BZM57" s="6"/>
      <c r="BZN57" s="6"/>
      <c r="BZO57" s="6"/>
      <c r="BZP57" s="6"/>
      <c r="BZQ57" s="6"/>
      <c r="BZR57" s="6"/>
      <c r="BZS57" s="6"/>
      <c r="BZT57" s="6"/>
      <c r="BZU57" s="6"/>
      <c r="BZV57" s="6"/>
      <c r="BZW57" s="6"/>
      <c r="BZX57" s="6"/>
      <c r="BZY57" s="6"/>
      <c r="BZZ57" s="6"/>
      <c r="CAA57" s="6"/>
      <c r="CAB57" s="6"/>
      <c r="CAC57" s="6"/>
      <c r="CAD57" s="6"/>
      <c r="CAE57" s="6"/>
      <c r="CAF57" s="6"/>
      <c r="CAG57" s="6"/>
      <c r="CAH57" s="6"/>
      <c r="CAI57" s="6"/>
      <c r="CAJ57" s="6"/>
      <c r="CAK57" s="6"/>
      <c r="CAL57" s="6"/>
      <c r="CAM57" s="6"/>
      <c r="CAN57" s="6"/>
      <c r="CAO57" s="6"/>
      <c r="CAP57" s="6"/>
      <c r="CAQ57" s="6"/>
      <c r="CAR57" s="6"/>
      <c r="CAS57" s="6"/>
      <c r="CAT57" s="6"/>
      <c r="CAU57" s="6"/>
      <c r="CAV57" s="6"/>
      <c r="CAW57" s="6"/>
      <c r="CAX57" s="6"/>
      <c r="CAY57" s="6"/>
      <c r="CAZ57" s="6"/>
      <c r="CBA57" s="6"/>
      <c r="CBB57" s="6"/>
      <c r="CBC57" s="6"/>
      <c r="CBD57" s="6"/>
      <c r="CBE57" s="6"/>
      <c r="CBF57" s="6"/>
      <c r="CBG57" s="6"/>
      <c r="CBH57" s="6"/>
      <c r="CBI57" s="6"/>
      <c r="CBJ57" s="6"/>
      <c r="CBK57" s="6"/>
      <c r="CBL57" s="6"/>
      <c r="CBM57" s="6"/>
      <c r="CBN57" s="6"/>
      <c r="CBO57" s="6"/>
      <c r="CBP57" s="6"/>
      <c r="CBQ57" s="6"/>
      <c r="CBR57" s="6"/>
      <c r="CBS57" s="6"/>
      <c r="CBT57" s="6"/>
      <c r="CBU57" s="6"/>
      <c r="CBV57" s="6"/>
      <c r="CBW57" s="6"/>
      <c r="CBX57" s="6"/>
      <c r="CBY57" s="6"/>
      <c r="CBZ57" s="6"/>
      <c r="CCA57" s="6"/>
      <c r="CCB57" s="6"/>
      <c r="CCC57" s="6"/>
      <c r="CCD57" s="6"/>
      <c r="CCE57" s="6"/>
      <c r="CCF57" s="6"/>
      <c r="CCG57" s="6"/>
      <c r="CCH57" s="6"/>
      <c r="CCI57" s="6"/>
      <c r="CCJ57" s="6"/>
      <c r="CCK57" s="6"/>
      <c r="CCL57" s="6"/>
      <c r="CCM57" s="6"/>
      <c r="CCN57" s="6"/>
      <c r="CCO57" s="6"/>
      <c r="CCP57" s="6"/>
      <c r="CCQ57" s="6"/>
      <c r="CCR57" s="6"/>
      <c r="CCS57" s="6"/>
      <c r="CCT57" s="6"/>
      <c r="CCU57" s="6"/>
      <c r="CCV57" s="6"/>
      <c r="CCW57" s="6"/>
      <c r="CCX57" s="6"/>
      <c r="CCY57" s="6"/>
      <c r="CCZ57" s="6"/>
      <c r="CDA57" s="6"/>
      <c r="CDB57" s="6"/>
      <c r="CDC57" s="6"/>
      <c r="CDD57" s="6"/>
      <c r="CDE57" s="6"/>
      <c r="CDF57" s="6"/>
      <c r="CDG57" s="6"/>
      <c r="CDH57" s="6"/>
      <c r="CDI57" s="6"/>
      <c r="CDJ57" s="6"/>
      <c r="CDK57" s="6"/>
      <c r="CDL57" s="6"/>
      <c r="CDM57" s="6"/>
      <c r="CDN57" s="6"/>
      <c r="CDO57" s="6"/>
      <c r="CDP57" s="6"/>
      <c r="CDQ57" s="6"/>
      <c r="CDR57" s="6"/>
      <c r="CDS57" s="6"/>
      <c r="CDT57" s="6"/>
      <c r="CDU57" s="6"/>
      <c r="CDV57" s="6"/>
      <c r="CDW57" s="6"/>
      <c r="CDX57" s="6"/>
      <c r="CDY57" s="6"/>
      <c r="CDZ57" s="6"/>
      <c r="CEA57" s="6"/>
      <c r="CEB57" s="6"/>
      <c r="CEC57" s="6"/>
      <c r="CED57" s="6"/>
      <c r="CEE57" s="6"/>
      <c r="CEF57" s="6"/>
      <c r="CEG57" s="6"/>
      <c r="CEH57" s="6"/>
      <c r="CEI57" s="6"/>
      <c r="CEJ57" s="6"/>
      <c r="CEK57" s="6"/>
      <c r="CEL57" s="6"/>
      <c r="CEM57" s="6"/>
      <c r="CEN57" s="6"/>
      <c r="CEO57" s="6"/>
      <c r="CEP57" s="6"/>
      <c r="CEQ57" s="6"/>
      <c r="CER57" s="6"/>
      <c r="CES57" s="6"/>
      <c r="CET57" s="6"/>
      <c r="CEU57" s="6"/>
      <c r="CEV57" s="6"/>
      <c r="CEW57" s="6"/>
      <c r="CEX57" s="6"/>
      <c r="CEY57" s="6"/>
      <c r="CEZ57" s="6"/>
      <c r="CFA57" s="6"/>
      <c r="CFB57" s="6"/>
      <c r="CFC57" s="6"/>
      <c r="CFD57" s="6"/>
      <c r="CFE57" s="6"/>
      <c r="CFF57" s="6"/>
      <c r="CFG57" s="6"/>
      <c r="CFH57" s="6"/>
      <c r="CFI57" s="6"/>
      <c r="CFJ57" s="6"/>
      <c r="CFK57" s="6"/>
      <c r="CFL57" s="6"/>
      <c r="CFM57" s="6"/>
      <c r="CFN57" s="6"/>
      <c r="CFO57" s="6"/>
      <c r="CFP57" s="6"/>
      <c r="CFQ57" s="6"/>
      <c r="CFR57" s="6"/>
      <c r="CFS57" s="6"/>
      <c r="CFT57" s="6"/>
      <c r="CFU57" s="6"/>
      <c r="CFV57" s="6"/>
      <c r="CFW57" s="6"/>
      <c r="CFX57" s="6"/>
      <c r="CFY57" s="6"/>
      <c r="CFZ57" s="6"/>
      <c r="CGA57" s="6"/>
      <c r="CGB57" s="6"/>
      <c r="CGC57" s="6"/>
      <c r="CGD57" s="6"/>
      <c r="CGE57" s="6"/>
      <c r="CGF57" s="6"/>
      <c r="CGG57" s="6"/>
      <c r="CGH57" s="6"/>
      <c r="CGI57" s="6"/>
      <c r="CGJ57" s="6"/>
      <c r="CGK57" s="6"/>
      <c r="CGL57" s="6"/>
      <c r="CGM57" s="6"/>
      <c r="CGN57" s="6"/>
      <c r="CGO57" s="6"/>
      <c r="CGP57" s="6"/>
      <c r="CGQ57" s="6"/>
      <c r="CGR57" s="6"/>
      <c r="CGS57" s="6"/>
      <c r="CGT57" s="6"/>
      <c r="CGU57" s="6"/>
      <c r="CGV57" s="6"/>
      <c r="CGW57" s="6"/>
      <c r="CGX57" s="6"/>
      <c r="CGY57" s="6"/>
      <c r="CGZ57" s="6"/>
      <c r="CHA57" s="6"/>
      <c r="CHB57" s="6"/>
      <c r="CHC57" s="6"/>
      <c r="CHD57" s="6"/>
      <c r="CHE57" s="6"/>
      <c r="CHF57" s="6"/>
      <c r="CHG57" s="6"/>
      <c r="CHH57" s="6"/>
      <c r="CHI57" s="6"/>
      <c r="CHJ57" s="6"/>
      <c r="CHK57" s="6"/>
      <c r="CHL57" s="6"/>
      <c r="CHM57" s="6"/>
      <c r="CHN57" s="6"/>
      <c r="CHO57" s="6"/>
      <c r="CHP57" s="6"/>
      <c r="CHQ57" s="6"/>
      <c r="CHR57" s="6"/>
      <c r="CHS57" s="6"/>
      <c r="CHT57" s="6"/>
      <c r="CHU57" s="6"/>
      <c r="CHV57" s="6"/>
      <c r="CHW57" s="6"/>
      <c r="CHX57" s="6"/>
      <c r="CHY57" s="6"/>
      <c r="CHZ57" s="6"/>
      <c r="CIA57" s="6"/>
      <c r="CIB57" s="6"/>
      <c r="CIC57" s="6"/>
      <c r="CID57" s="6"/>
      <c r="CIE57" s="6"/>
      <c r="CIF57" s="6"/>
      <c r="CIG57" s="6"/>
      <c r="CIH57" s="6"/>
      <c r="CII57" s="6"/>
      <c r="CIJ57" s="6"/>
      <c r="CIK57" s="6"/>
      <c r="CIL57" s="6"/>
      <c r="CIM57" s="6"/>
      <c r="CIN57" s="6"/>
      <c r="CIO57" s="6"/>
      <c r="CIP57" s="6"/>
      <c r="CIQ57" s="6"/>
      <c r="CIR57" s="6"/>
      <c r="CIS57" s="6"/>
      <c r="CIT57" s="6"/>
      <c r="CIU57" s="6"/>
      <c r="CIV57" s="6"/>
      <c r="CIW57" s="6"/>
      <c r="CIX57" s="6"/>
      <c r="CIY57" s="6"/>
      <c r="CIZ57" s="6"/>
      <c r="CJA57" s="6"/>
      <c r="CJB57" s="6"/>
      <c r="CJC57" s="6"/>
      <c r="CJD57" s="6"/>
      <c r="CJE57" s="6"/>
      <c r="CJF57" s="6"/>
      <c r="CJG57" s="6"/>
      <c r="CJH57" s="6"/>
      <c r="CJI57" s="6"/>
      <c r="CJJ57" s="6"/>
      <c r="CJK57" s="6"/>
      <c r="CJL57" s="6"/>
      <c r="CJM57" s="6"/>
      <c r="CJN57" s="6"/>
      <c r="CJO57" s="6"/>
      <c r="CJP57" s="6"/>
      <c r="CJQ57" s="6"/>
      <c r="CJR57" s="6"/>
      <c r="CJS57" s="6"/>
      <c r="CJT57" s="6"/>
      <c r="CJU57" s="6"/>
      <c r="CJV57" s="6"/>
      <c r="CJW57" s="6"/>
      <c r="CJX57" s="6"/>
      <c r="CJY57" s="6"/>
      <c r="CJZ57" s="6"/>
      <c r="CKA57" s="6"/>
      <c r="CKB57" s="6"/>
      <c r="CKC57" s="6"/>
      <c r="CKD57" s="6"/>
      <c r="CKE57" s="6"/>
      <c r="CKF57" s="6"/>
      <c r="CKG57" s="6"/>
      <c r="CKH57" s="6"/>
      <c r="CKI57" s="6"/>
      <c r="CKJ57" s="6"/>
      <c r="CKK57" s="6"/>
      <c r="CKL57" s="6"/>
      <c r="CKM57" s="6"/>
      <c r="CKN57" s="6"/>
      <c r="CKO57" s="6"/>
      <c r="CKP57" s="6"/>
      <c r="CKQ57" s="6"/>
      <c r="CKR57" s="6"/>
      <c r="CKS57" s="6"/>
      <c r="CKT57" s="6"/>
      <c r="CKU57" s="6"/>
      <c r="CKV57" s="6"/>
      <c r="CKW57" s="6"/>
      <c r="CKX57" s="6"/>
      <c r="CKY57" s="6"/>
      <c r="CKZ57" s="6"/>
      <c r="CLA57" s="6"/>
      <c r="CLB57" s="6"/>
      <c r="CLC57" s="6"/>
      <c r="CLD57" s="6"/>
      <c r="CLE57" s="6"/>
      <c r="CLF57" s="6"/>
      <c r="CLG57" s="6"/>
      <c r="CLH57" s="6"/>
      <c r="CLI57" s="6"/>
      <c r="CLJ57" s="6"/>
      <c r="CLK57" s="6"/>
      <c r="CLL57" s="6"/>
      <c r="CLM57" s="6"/>
      <c r="CLN57" s="6"/>
      <c r="CLO57" s="6"/>
      <c r="CLP57" s="6"/>
      <c r="CLQ57" s="6"/>
      <c r="CLR57" s="6"/>
      <c r="CLS57" s="6"/>
      <c r="CLT57" s="6"/>
      <c r="CLU57" s="6"/>
      <c r="CLV57" s="6"/>
      <c r="CLW57" s="6"/>
      <c r="CLX57" s="6"/>
      <c r="CLY57" s="6"/>
      <c r="CLZ57" s="6"/>
      <c r="CMA57" s="6"/>
      <c r="CMB57" s="6"/>
      <c r="CMC57" s="6"/>
      <c r="CMD57" s="6"/>
      <c r="CME57" s="6"/>
      <c r="CMF57" s="6"/>
      <c r="CMG57" s="6"/>
      <c r="CMH57" s="6"/>
      <c r="CMI57" s="6"/>
      <c r="CMJ57" s="6"/>
      <c r="CMK57" s="6"/>
      <c r="CML57" s="6"/>
      <c r="CMM57" s="6"/>
      <c r="CMN57" s="6"/>
      <c r="CMO57" s="6"/>
      <c r="CMP57" s="6"/>
      <c r="CMQ57" s="6"/>
      <c r="CMR57" s="6"/>
      <c r="CMS57" s="6"/>
      <c r="CMT57" s="6"/>
      <c r="CMU57" s="6"/>
      <c r="CMV57" s="6"/>
      <c r="CMW57" s="6"/>
      <c r="CMX57" s="6"/>
      <c r="CMY57" s="6"/>
      <c r="CMZ57" s="6"/>
      <c r="CNA57" s="6"/>
      <c r="CNB57" s="6"/>
      <c r="CNC57" s="6"/>
      <c r="CND57" s="6"/>
      <c r="CNE57" s="6"/>
      <c r="CNF57" s="6"/>
      <c r="CNG57" s="6"/>
      <c r="CNH57" s="6"/>
      <c r="CNI57" s="6"/>
      <c r="CNJ57" s="6"/>
      <c r="CNK57" s="6"/>
      <c r="CNL57" s="6"/>
      <c r="CNM57" s="6"/>
      <c r="CNN57" s="6"/>
      <c r="CNO57" s="6"/>
      <c r="CNP57" s="6"/>
      <c r="CNQ57" s="6"/>
      <c r="CNR57" s="6"/>
      <c r="CNS57" s="6"/>
      <c r="CNT57" s="6"/>
      <c r="CNU57" s="6"/>
      <c r="CNV57" s="6"/>
      <c r="CNW57" s="6"/>
      <c r="CNX57" s="6"/>
      <c r="CNY57" s="6"/>
      <c r="CNZ57" s="6"/>
      <c r="COA57" s="6"/>
      <c r="COB57" s="6"/>
      <c r="COC57" s="6"/>
      <c r="COD57" s="6"/>
      <c r="COE57" s="6"/>
      <c r="COF57" s="6"/>
      <c r="COG57" s="6"/>
      <c r="COH57" s="6"/>
      <c r="COI57" s="6"/>
      <c r="COJ57" s="6"/>
      <c r="COK57" s="6"/>
      <c r="COL57" s="6"/>
      <c r="COM57" s="6"/>
      <c r="CON57" s="6"/>
      <c r="COO57" s="6"/>
      <c r="COP57" s="6"/>
      <c r="COQ57" s="6"/>
      <c r="COR57" s="6"/>
      <c r="COS57" s="6"/>
      <c r="COT57" s="6"/>
      <c r="COU57" s="6"/>
      <c r="COV57" s="6"/>
      <c r="COW57" s="6"/>
      <c r="COX57" s="6"/>
      <c r="COY57" s="6"/>
      <c r="COZ57" s="6"/>
      <c r="CPA57" s="6"/>
      <c r="CPB57" s="6"/>
      <c r="CPC57" s="6"/>
      <c r="CPD57" s="6"/>
      <c r="CPE57" s="6"/>
      <c r="CPF57" s="6"/>
      <c r="CPG57" s="6"/>
      <c r="CPH57" s="6"/>
      <c r="CPI57" s="6"/>
      <c r="CPJ57" s="6"/>
      <c r="CPK57" s="6"/>
      <c r="CPL57" s="6"/>
      <c r="CPM57" s="6"/>
      <c r="CPN57" s="6"/>
      <c r="CPO57" s="6"/>
      <c r="CPP57" s="6"/>
      <c r="CPQ57" s="6"/>
      <c r="CPR57" s="6"/>
      <c r="CPS57" s="6"/>
      <c r="CPT57" s="6"/>
      <c r="CPU57" s="6"/>
      <c r="CPV57" s="6"/>
      <c r="CPW57" s="6"/>
      <c r="CPX57" s="6"/>
      <c r="CPY57" s="6"/>
      <c r="CPZ57" s="6"/>
      <c r="CQA57" s="6"/>
      <c r="CQB57" s="6"/>
      <c r="CQC57" s="6"/>
      <c r="CQD57" s="6"/>
      <c r="CQE57" s="6"/>
      <c r="CQF57" s="6"/>
      <c r="CQG57" s="6"/>
      <c r="CQH57" s="6"/>
      <c r="CQI57" s="6"/>
      <c r="CQJ57" s="6"/>
      <c r="CQK57" s="6"/>
      <c r="CQL57" s="6"/>
      <c r="CQM57" s="6"/>
      <c r="CQN57" s="6"/>
      <c r="CQO57" s="6"/>
      <c r="CQP57" s="6"/>
      <c r="CQQ57" s="6"/>
      <c r="CQR57" s="6"/>
      <c r="CQS57" s="6"/>
      <c r="CQT57" s="6"/>
      <c r="CQU57" s="6"/>
      <c r="CQV57" s="6"/>
      <c r="CQW57" s="6"/>
      <c r="CQX57" s="6"/>
      <c r="CQY57" s="6"/>
      <c r="CQZ57" s="6"/>
      <c r="CRA57" s="6"/>
      <c r="CRB57" s="6"/>
      <c r="CRC57" s="6"/>
      <c r="CRD57" s="6"/>
      <c r="CRE57" s="6"/>
      <c r="CRF57" s="6"/>
      <c r="CRG57" s="6"/>
      <c r="CRH57" s="6"/>
      <c r="CRI57" s="6"/>
      <c r="CRJ57" s="6"/>
      <c r="CRK57" s="6"/>
      <c r="CRL57" s="6"/>
      <c r="CRM57" s="6"/>
      <c r="CRN57" s="6"/>
      <c r="CRO57" s="6"/>
      <c r="CRP57" s="6"/>
      <c r="CRQ57" s="6"/>
      <c r="CRR57" s="6"/>
      <c r="CRS57" s="6"/>
      <c r="CRT57" s="6"/>
      <c r="CRU57" s="6"/>
      <c r="CRV57" s="6"/>
      <c r="CRW57" s="6"/>
      <c r="CRX57" s="6"/>
      <c r="CRY57" s="6"/>
      <c r="CRZ57" s="6"/>
      <c r="CSA57" s="6"/>
      <c r="CSB57" s="6"/>
      <c r="CSC57" s="6"/>
      <c r="CSD57" s="6"/>
      <c r="CSE57" s="6"/>
      <c r="CSF57" s="6"/>
      <c r="CSG57" s="6"/>
      <c r="CSH57" s="6"/>
      <c r="CSI57" s="6"/>
      <c r="CSJ57" s="6"/>
      <c r="CSK57" s="6"/>
      <c r="CSL57" s="6"/>
      <c r="CSM57" s="6"/>
      <c r="CSN57" s="6"/>
      <c r="CSO57" s="6"/>
      <c r="CSP57" s="6"/>
      <c r="CSQ57" s="6"/>
      <c r="CSR57" s="6"/>
      <c r="CSS57" s="6"/>
      <c r="CST57" s="6"/>
      <c r="CSU57" s="6"/>
      <c r="CSV57" s="6"/>
      <c r="CSW57" s="6"/>
      <c r="CSX57" s="6"/>
      <c r="CSY57" s="6"/>
      <c r="CSZ57" s="6"/>
      <c r="CTA57" s="6"/>
      <c r="CTB57" s="6"/>
      <c r="CTC57" s="6"/>
      <c r="CTD57" s="6"/>
      <c r="CTE57" s="6"/>
      <c r="CTF57" s="6"/>
      <c r="CTG57" s="6"/>
      <c r="CTH57" s="6"/>
      <c r="CTI57" s="6"/>
      <c r="CTJ57" s="6"/>
      <c r="CTK57" s="6"/>
      <c r="CTL57" s="6"/>
      <c r="CTM57" s="6"/>
      <c r="CTN57" s="6"/>
      <c r="CTO57" s="6"/>
      <c r="CTP57" s="6"/>
      <c r="CTQ57" s="6"/>
      <c r="CTR57" s="6"/>
      <c r="CTS57" s="6"/>
      <c r="CTT57" s="6"/>
      <c r="CTU57" s="6"/>
      <c r="CTV57" s="6"/>
      <c r="CTW57" s="6"/>
      <c r="CTX57" s="6"/>
      <c r="CTY57" s="6"/>
      <c r="CTZ57" s="6"/>
      <c r="CUA57" s="6"/>
      <c r="CUB57" s="6"/>
      <c r="CUC57" s="6"/>
      <c r="CUD57" s="6"/>
      <c r="CUE57" s="6"/>
      <c r="CUF57" s="6"/>
      <c r="CUG57" s="6"/>
      <c r="CUH57" s="6"/>
      <c r="CUI57" s="6"/>
      <c r="CUJ57" s="6"/>
      <c r="CUK57" s="6"/>
      <c r="CUL57" s="6"/>
      <c r="CUM57" s="6"/>
      <c r="CUN57" s="6"/>
      <c r="CUO57" s="6"/>
      <c r="CUP57" s="6"/>
      <c r="CUQ57" s="6"/>
      <c r="CUR57" s="6"/>
      <c r="CUS57" s="6"/>
      <c r="CUT57" s="6"/>
      <c r="CUU57" s="6"/>
      <c r="CUV57" s="6"/>
      <c r="CUW57" s="6"/>
      <c r="CUX57" s="6"/>
      <c r="CUY57" s="6"/>
      <c r="CUZ57" s="6"/>
      <c r="CVA57" s="6"/>
      <c r="CVB57" s="6"/>
      <c r="CVC57" s="6"/>
      <c r="CVD57" s="6"/>
      <c r="CVE57" s="6"/>
      <c r="CVF57" s="6"/>
      <c r="CVG57" s="6"/>
      <c r="CVH57" s="6"/>
      <c r="CVI57" s="6"/>
      <c r="CVJ57" s="6"/>
      <c r="CVK57" s="6"/>
      <c r="CVL57" s="6"/>
      <c r="CVM57" s="6"/>
      <c r="CVN57" s="6"/>
      <c r="CVO57" s="6"/>
      <c r="CVP57" s="6"/>
      <c r="CVQ57" s="6"/>
      <c r="CVR57" s="6"/>
      <c r="CVS57" s="6"/>
      <c r="CVT57" s="6"/>
      <c r="CVU57" s="6"/>
      <c r="CVV57" s="6"/>
      <c r="CVW57" s="6"/>
      <c r="CVX57" s="6"/>
      <c r="CVY57" s="6"/>
      <c r="CVZ57" s="6"/>
      <c r="CWA57" s="6"/>
      <c r="CWB57" s="6"/>
      <c r="CWC57" s="6"/>
      <c r="CWD57" s="6"/>
      <c r="CWE57" s="6"/>
      <c r="CWF57" s="6"/>
      <c r="CWG57" s="6"/>
      <c r="CWH57" s="6"/>
      <c r="CWI57" s="6"/>
      <c r="CWJ57" s="6"/>
      <c r="CWK57" s="6"/>
      <c r="CWL57" s="6"/>
      <c r="CWM57" s="6"/>
      <c r="CWN57" s="6"/>
      <c r="CWO57" s="6"/>
      <c r="CWP57" s="6"/>
      <c r="CWQ57" s="6"/>
      <c r="CWR57" s="6"/>
      <c r="CWS57" s="6"/>
      <c r="CWT57" s="6"/>
      <c r="CWU57" s="6"/>
      <c r="CWV57" s="6"/>
      <c r="CWW57" s="6"/>
      <c r="CWX57" s="6"/>
      <c r="CWY57" s="6"/>
      <c r="CWZ57" s="6"/>
      <c r="CXA57" s="6"/>
      <c r="CXB57" s="6"/>
      <c r="CXC57" s="6"/>
      <c r="CXD57" s="6"/>
      <c r="CXE57" s="6"/>
      <c r="CXF57" s="6"/>
      <c r="CXG57" s="6"/>
      <c r="CXH57" s="6"/>
      <c r="CXI57" s="6"/>
      <c r="CXJ57" s="6"/>
      <c r="CXK57" s="6"/>
      <c r="CXL57" s="6"/>
      <c r="CXM57" s="6"/>
      <c r="CXN57" s="6"/>
      <c r="CXO57" s="6"/>
      <c r="CXP57" s="6"/>
      <c r="CXQ57" s="6"/>
      <c r="CXR57" s="6"/>
      <c r="CXS57" s="6"/>
      <c r="CXT57" s="6"/>
      <c r="CXU57" s="6"/>
      <c r="CXV57" s="6"/>
      <c r="CXW57" s="6"/>
      <c r="CXX57" s="6"/>
      <c r="CXY57" s="6"/>
      <c r="CXZ57" s="6"/>
      <c r="CYA57" s="6"/>
      <c r="CYB57" s="6"/>
      <c r="CYC57" s="6"/>
      <c r="CYD57" s="6"/>
      <c r="CYE57" s="6"/>
      <c r="CYF57" s="6"/>
      <c r="CYG57" s="6"/>
      <c r="CYH57" s="6"/>
      <c r="CYI57" s="6"/>
      <c r="CYJ57" s="6"/>
      <c r="CYK57" s="6"/>
      <c r="CYL57" s="6"/>
      <c r="CYM57" s="6"/>
      <c r="CYN57" s="6"/>
      <c r="CYO57" s="6"/>
      <c r="CYP57" s="6"/>
      <c r="CYQ57" s="6"/>
      <c r="CYR57" s="6"/>
      <c r="CYS57" s="6"/>
      <c r="CYT57" s="6"/>
      <c r="CYU57" s="6"/>
      <c r="CYV57" s="6"/>
      <c r="CYW57" s="6"/>
      <c r="CYX57" s="6"/>
      <c r="CYY57" s="6"/>
      <c r="CYZ57" s="6"/>
      <c r="CZA57" s="6"/>
      <c r="CZB57" s="6"/>
      <c r="CZC57" s="6"/>
      <c r="CZD57" s="6"/>
      <c r="CZE57" s="6"/>
      <c r="CZF57" s="6"/>
      <c r="CZG57" s="6"/>
      <c r="CZH57" s="6"/>
      <c r="CZI57" s="6"/>
      <c r="CZJ57" s="6"/>
      <c r="CZK57" s="6"/>
      <c r="CZL57" s="6"/>
      <c r="CZM57" s="6"/>
      <c r="CZN57" s="6"/>
      <c r="CZO57" s="6"/>
      <c r="CZP57" s="6"/>
      <c r="CZQ57" s="6"/>
      <c r="CZR57" s="6"/>
      <c r="CZS57" s="6"/>
      <c r="CZT57" s="6"/>
      <c r="CZU57" s="6"/>
      <c r="CZV57" s="6"/>
      <c r="CZW57" s="6"/>
      <c r="CZX57" s="6"/>
      <c r="CZY57" s="6"/>
      <c r="CZZ57" s="6"/>
      <c r="DAA57" s="6"/>
      <c r="DAB57" s="6"/>
      <c r="DAC57" s="6"/>
      <c r="DAD57" s="6"/>
      <c r="DAE57" s="6"/>
      <c r="DAF57" s="6"/>
      <c r="DAG57" s="6"/>
      <c r="DAH57" s="6"/>
      <c r="DAI57" s="6"/>
      <c r="DAJ57" s="6"/>
      <c r="DAK57" s="6"/>
      <c r="DAL57" s="6"/>
      <c r="DAM57" s="6"/>
      <c r="DAN57" s="6"/>
      <c r="DAO57" s="6"/>
      <c r="DAP57" s="6"/>
      <c r="DAQ57" s="6"/>
      <c r="DAR57" s="6"/>
      <c r="DAS57" s="6"/>
      <c r="DAT57" s="6"/>
      <c r="DAU57" s="6"/>
      <c r="DAV57" s="6"/>
      <c r="DAW57" s="6"/>
      <c r="DAX57" s="6"/>
      <c r="DAY57" s="6"/>
      <c r="DAZ57" s="6"/>
      <c r="DBA57" s="6"/>
      <c r="DBB57" s="6"/>
      <c r="DBC57" s="6"/>
      <c r="DBD57" s="6"/>
      <c r="DBE57" s="6"/>
      <c r="DBF57" s="6"/>
      <c r="DBG57" s="6"/>
      <c r="DBH57" s="6"/>
      <c r="DBI57" s="6"/>
      <c r="DBJ57" s="6"/>
      <c r="DBK57" s="6"/>
      <c r="DBL57" s="6"/>
      <c r="DBM57" s="6"/>
      <c r="DBN57" s="6"/>
      <c r="DBO57" s="6"/>
      <c r="DBP57" s="6"/>
      <c r="DBQ57" s="6"/>
      <c r="DBR57" s="6"/>
      <c r="DBS57" s="6"/>
      <c r="DBT57" s="6"/>
      <c r="DBU57" s="6"/>
      <c r="DBV57" s="6"/>
      <c r="DBW57" s="6"/>
      <c r="DBX57" s="6"/>
      <c r="DBY57" s="6"/>
      <c r="DBZ57" s="6"/>
      <c r="DCA57" s="6"/>
      <c r="DCB57" s="6"/>
      <c r="DCC57" s="6"/>
      <c r="DCD57" s="6"/>
      <c r="DCE57" s="6"/>
      <c r="DCF57" s="6"/>
      <c r="DCG57" s="6"/>
      <c r="DCH57" s="6"/>
      <c r="DCI57" s="6"/>
      <c r="DCJ57" s="6"/>
      <c r="DCK57" s="6"/>
      <c r="DCL57" s="6"/>
      <c r="DCM57" s="6"/>
      <c r="DCN57" s="6"/>
      <c r="DCO57" s="6"/>
      <c r="DCP57" s="6"/>
      <c r="DCQ57" s="6"/>
      <c r="DCR57" s="6"/>
      <c r="DCS57" s="6"/>
      <c r="DCT57" s="6"/>
      <c r="DCU57" s="6"/>
      <c r="DCV57" s="6"/>
      <c r="DCW57" s="6"/>
      <c r="DCX57" s="6"/>
      <c r="DCY57" s="6"/>
      <c r="DCZ57" s="6"/>
      <c r="DDA57" s="6"/>
      <c r="DDB57" s="6"/>
      <c r="DDC57" s="6"/>
      <c r="DDD57" s="6"/>
      <c r="DDE57" s="6"/>
      <c r="DDF57" s="6"/>
      <c r="DDG57" s="6"/>
      <c r="DDH57" s="6"/>
      <c r="DDI57" s="6"/>
      <c r="DDJ57" s="6"/>
      <c r="DDK57" s="6"/>
      <c r="DDL57" s="6"/>
      <c r="DDM57" s="6"/>
      <c r="DDN57" s="6"/>
      <c r="DDO57" s="6"/>
      <c r="DDP57" s="6"/>
      <c r="DDQ57" s="6"/>
      <c r="DDR57" s="6"/>
      <c r="DDS57" s="6"/>
      <c r="DDT57" s="6"/>
      <c r="DDU57" s="6"/>
      <c r="DDV57" s="6"/>
      <c r="DDW57" s="6"/>
      <c r="DDX57" s="6"/>
      <c r="DDY57" s="6"/>
      <c r="DDZ57" s="6"/>
      <c r="DEA57" s="6"/>
      <c r="DEB57" s="6"/>
      <c r="DEC57" s="6"/>
      <c r="DED57" s="6"/>
      <c r="DEE57" s="6"/>
      <c r="DEF57" s="6"/>
      <c r="DEG57" s="6"/>
      <c r="DEH57" s="6"/>
      <c r="DEI57" s="6"/>
      <c r="DEJ57" s="6"/>
      <c r="DEK57" s="6"/>
      <c r="DEL57" s="6"/>
      <c r="DEM57" s="6"/>
      <c r="DEN57" s="6"/>
      <c r="DEO57" s="6"/>
      <c r="DEP57" s="6"/>
      <c r="DEQ57" s="6"/>
      <c r="DER57" s="6"/>
      <c r="DES57" s="6"/>
      <c r="DET57" s="6"/>
      <c r="DEU57" s="6"/>
      <c r="DEV57" s="6"/>
      <c r="DEW57" s="6"/>
      <c r="DEX57" s="6"/>
      <c r="DEY57" s="6"/>
      <c r="DEZ57" s="6"/>
      <c r="DFA57" s="6"/>
      <c r="DFB57" s="6"/>
      <c r="DFC57" s="6"/>
      <c r="DFD57" s="6"/>
      <c r="DFE57" s="6"/>
      <c r="DFF57" s="6"/>
      <c r="DFG57" s="6"/>
      <c r="DFH57" s="6"/>
      <c r="DFI57" s="6"/>
      <c r="DFJ57" s="6"/>
      <c r="DFK57" s="6"/>
      <c r="DFL57" s="6"/>
      <c r="DFM57" s="6"/>
      <c r="DFN57" s="6"/>
      <c r="DFO57" s="6"/>
      <c r="DFP57" s="6"/>
      <c r="DFQ57" s="6"/>
      <c r="DFR57" s="6"/>
      <c r="DFS57" s="6"/>
      <c r="DFT57" s="6"/>
      <c r="DFU57" s="6"/>
      <c r="DFV57" s="6"/>
      <c r="DFW57" s="6"/>
      <c r="DFX57" s="6"/>
      <c r="DFY57" s="6"/>
      <c r="DFZ57" s="6"/>
      <c r="DGA57" s="6"/>
      <c r="DGB57" s="6"/>
      <c r="DGC57" s="6"/>
      <c r="DGD57" s="6"/>
      <c r="DGE57" s="6"/>
      <c r="DGF57" s="6"/>
      <c r="DGG57" s="6"/>
      <c r="DGH57" s="6"/>
      <c r="DGI57" s="6"/>
      <c r="DGJ57" s="6"/>
      <c r="DGK57" s="6"/>
      <c r="DGL57" s="6"/>
      <c r="DGM57" s="6"/>
      <c r="DGN57" s="6"/>
      <c r="DGO57" s="6"/>
      <c r="DGP57" s="6"/>
      <c r="DGQ57" s="6"/>
      <c r="DGR57" s="6"/>
      <c r="DGS57" s="6"/>
      <c r="DGT57" s="6"/>
      <c r="DGU57" s="6"/>
      <c r="DGV57" s="6"/>
      <c r="DGW57" s="6"/>
      <c r="DGX57" s="6"/>
      <c r="DGY57" s="6"/>
      <c r="DGZ57" s="6"/>
      <c r="DHA57" s="6"/>
      <c r="DHB57" s="6"/>
      <c r="DHC57" s="6"/>
      <c r="DHD57" s="6"/>
      <c r="DHE57" s="6"/>
      <c r="DHF57" s="6"/>
      <c r="DHG57" s="6"/>
      <c r="DHH57" s="6"/>
      <c r="DHI57" s="6"/>
      <c r="DHJ57" s="6"/>
      <c r="DHK57" s="6"/>
      <c r="DHL57" s="6"/>
      <c r="DHM57" s="6"/>
      <c r="DHN57" s="6"/>
      <c r="DHO57" s="6"/>
      <c r="DHP57" s="6"/>
      <c r="DHQ57" s="6"/>
      <c r="DHR57" s="6"/>
      <c r="DHS57" s="6"/>
      <c r="DHT57" s="6"/>
      <c r="DHU57" s="6"/>
      <c r="DHV57" s="6"/>
      <c r="DHW57" s="6"/>
      <c r="DHX57" s="6"/>
      <c r="DHY57" s="6"/>
      <c r="DHZ57" s="6"/>
      <c r="DIA57" s="6"/>
      <c r="DIB57" s="6"/>
      <c r="DIC57" s="6"/>
      <c r="DID57" s="6"/>
      <c r="DIE57" s="6"/>
      <c r="DIF57" s="6"/>
      <c r="DIG57" s="6"/>
      <c r="DIH57" s="6"/>
      <c r="DII57" s="6"/>
      <c r="DIJ57" s="6"/>
      <c r="DIK57" s="6"/>
      <c r="DIL57" s="6"/>
      <c r="DIM57" s="6"/>
      <c r="DIN57" s="6"/>
      <c r="DIO57" s="6"/>
      <c r="DIP57" s="6"/>
      <c r="DIQ57" s="6"/>
      <c r="DIR57" s="6"/>
      <c r="DIS57" s="6"/>
      <c r="DIT57" s="6"/>
      <c r="DIU57" s="6"/>
      <c r="DIV57" s="6"/>
      <c r="DIW57" s="6"/>
      <c r="DIX57" s="6"/>
      <c r="DIY57" s="6"/>
      <c r="DIZ57" s="6"/>
      <c r="DJA57" s="6"/>
      <c r="DJB57" s="6"/>
      <c r="DJC57" s="6"/>
      <c r="DJD57" s="6"/>
      <c r="DJE57" s="6"/>
      <c r="DJF57" s="6"/>
      <c r="DJG57" s="6"/>
      <c r="DJH57" s="6"/>
      <c r="DJI57" s="6"/>
      <c r="DJJ57" s="6"/>
      <c r="DJK57" s="6"/>
      <c r="DJL57" s="6"/>
      <c r="DJM57" s="6"/>
      <c r="DJN57" s="6"/>
      <c r="DJO57" s="6"/>
      <c r="DJP57" s="6"/>
      <c r="DJQ57" s="6"/>
      <c r="DJR57" s="6"/>
      <c r="DJS57" s="6"/>
      <c r="DJT57" s="6"/>
      <c r="DJU57" s="6"/>
      <c r="DJV57" s="6"/>
      <c r="DJW57" s="6"/>
      <c r="DJX57" s="6"/>
      <c r="DJY57" s="6"/>
      <c r="DJZ57" s="6"/>
      <c r="DKA57" s="6"/>
      <c r="DKB57" s="6"/>
      <c r="DKC57" s="6"/>
      <c r="DKD57" s="6"/>
      <c r="DKE57" s="6"/>
      <c r="DKF57" s="6"/>
      <c r="DKG57" s="6"/>
      <c r="DKH57" s="6"/>
      <c r="DKI57" s="6"/>
      <c r="DKJ57" s="6"/>
      <c r="DKK57" s="6"/>
      <c r="DKL57" s="6"/>
      <c r="DKM57" s="6"/>
      <c r="DKN57" s="6"/>
      <c r="DKO57" s="6"/>
      <c r="DKP57" s="6"/>
      <c r="DKQ57" s="6"/>
      <c r="DKR57" s="6"/>
      <c r="DKS57" s="6"/>
      <c r="DKT57" s="6"/>
      <c r="DKU57" s="6"/>
      <c r="DKV57" s="6"/>
      <c r="DKW57" s="6"/>
      <c r="DKX57" s="6"/>
      <c r="DKY57" s="6"/>
      <c r="DKZ57" s="6"/>
      <c r="DLA57" s="6"/>
      <c r="DLB57" s="6"/>
      <c r="DLC57" s="6"/>
      <c r="DLD57" s="6"/>
      <c r="DLE57" s="6"/>
      <c r="DLF57" s="6"/>
      <c r="DLG57" s="6"/>
      <c r="DLH57" s="6"/>
      <c r="DLI57" s="6"/>
      <c r="DLJ57" s="6"/>
      <c r="DLK57" s="6"/>
      <c r="DLL57" s="6"/>
      <c r="DLM57" s="6"/>
      <c r="DLN57" s="6"/>
      <c r="DLO57" s="6"/>
      <c r="DLP57" s="6"/>
      <c r="DLQ57" s="6"/>
      <c r="DLR57" s="6"/>
      <c r="DLS57" s="6"/>
      <c r="DLT57" s="6"/>
      <c r="DLU57" s="6"/>
      <c r="DLV57" s="6"/>
      <c r="DLW57" s="6"/>
      <c r="DLX57" s="6"/>
      <c r="DLY57" s="6"/>
      <c r="DLZ57" s="6"/>
      <c r="DMA57" s="6"/>
      <c r="DMB57" s="6"/>
      <c r="DMC57" s="6"/>
      <c r="DMD57" s="6"/>
      <c r="DME57" s="6"/>
      <c r="DMF57" s="6"/>
      <c r="DMG57" s="6"/>
      <c r="DMH57" s="6"/>
      <c r="DMI57" s="6"/>
      <c r="DMJ57" s="6"/>
      <c r="DMK57" s="6"/>
      <c r="DML57" s="6"/>
      <c r="DMM57" s="6"/>
      <c r="DMN57" s="6"/>
      <c r="DMO57" s="6"/>
      <c r="DMP57" s="6"/>
      <c r="DMQ57" s="6"/>
      <c r="DMR57" s="6"/>
      <c r="DMS57" s="6"/>
      <c r="DMT57" s="6"/>
      <c r="DMU57" s="6"/>
      <c r="DMV57" s="6"/>
      <c r="DMW57" s="6"/>
      <c r="DMX57" s="6"/>
      <c r="DMY57" s="6"/>
      <c r="DMZ57" s="6"/>
      <c r="DNA57" s="6"/>
      <c r="DNB57" s="6"/>
      <c r="DNC57" s="6"/>
      <c r="DND57" s="6"/>
      <c r="DNE57" s="6"/>
      <c r="DNF57" s="6"/>
      <c r="DNG57" s="6"/>
      <c r="DNH57" s="6"/>
      <c r="DNI57" s="6"/>
      <c r="DNJ57" s="6"/>
      <c r="DNK57" s="6"/>
      <c r="DNL57" s="6"/>
      <c r="DNM57" s="6"/>
      <c r="DNN57" s="6"/>
      <c r="DNO57" s="6"/>
      <c r="DNP57" s="6"/>
      <c r="DNQ57" s="6"/>
      <c r="DNR57" s="6"/>
      <c r="DNS57" s="6"/>
      <c r="DNT57" s="6"/>
      <c r="DNU57" s="6"/>
      <c r="DNV57" s="6"/>
      <c r="DNW57" s="6"/>
      <c r="DNX57" s="6"/>
      <c r="DNY57" s="6"/>
      <c r="DNZ57" s="6"/>
      <c r="DOA57" s="6"/>
      <c r="DOB57" s="6"/>
      <c r="DOC57" s="6"/>
      <c r="DOD57" s="6"/>
      <c r="DOE57" s="6"/>
      <c r="DOF57" s="6"/>
      <c r="DOG57" s="6"/>
      <c r="DOH57" s="6"/>
      <c r="DOI57" s="6"/>
      <c r="DOJ57" s="6"/>
      <c r="DOK57" s="6"/>
      <c r="DOL57" s="6"/>
      <c r="DOM57" s="6"/>
      <c r="DON57" s="6"/>
      <c r="DOO57" s="6"/>
      <c r="DOP57" s="6"/>
      <c r="DOQ57" s="6"/>
      <c r="DOR57" s="6"/>
      <c r="DOS57" s="6"/>
      <c r="DOT57" s="6"/>
      <c r="DOU57" s="6"/>
      <c r="DOV57" s="6"/>
      <c r="DOW57" s="6"/>
      <c r="DOX57" s="6"/>
      <c r="DOY57" s="6"/>
      <c r="DOZ57" s="6"/>
      <c r="DPA57" s="6"/>
      <c r="DPB57" s="6"/>
      <c r="DPC57" s="6"/>
      <c r="DPD57" s="6"/>
      <c r="DPE57" s="6"/>
      <c r="DPF57" s="6"/>
      <c r="DPG57" s="6"/>
      <c r="DPH57" s="6"/>
      <c r="DPI57" s="6"/>
      <c r="DPJ57" s="6"/>
      <c r="DPK57" s="6"/>
      <c r="DPL57" s="6"/>
      <c r="DPM57" s="6"/>
      <c r="DPN57" s="6"/>
      <c r="DPO57" s="6"/>
      <c r="DPP57" s="6"/>
      <c r="DPQ57" s="6"/>
      <c r="DPR57" s="6"/>
      <c r="DPS57" s="6"/>
      <c r="DPT57" s="6"/>
      <c r="DPU57" s="6"/>
      <c r="DPV57" s="6"/>
      <c r="DPW57" s="6"/>
      <c r="DPX57" s="6"/>
      <c r="DPY57" s="6"/>
      <c r="DPZ57" s="6"/>
      <c r="DQA57" s="6"/>
      <c r="DQB57" s="6"/>
      <c r="DQC57" s="6"/>
      <c r="DQD57" s="6"/>
      <c r="DQE57" s="6"/>
      <c r="DQF57" s="6"/>
      <c r="DQG57" s="6"/>
      <c r="DQH57" s="6"/>
      <c r="DQI57" s="6"/>
      <c r="DQJ57" s="6"/>
      <c r="DQK57" s="6"/>
      <c r="DQL57" s="6"/>
      <c r="DQM57" s="6"/>
      <c r="DQN57" s="6"/>
      <c r="DQO57" s="6"/>
      <c r="DQP57" s="6"/>
      <c r="DQQ57" s="6"/>
      <c r="DQR57" s="6"/>
      <c r="DQS57" s="6"/>
      <c r="DQT57" s="6"/>
      <c r="DQU57" s="6"/>
      <c r="DQV57" s="6"/>
      <c r="DQW57" s="6"/>
      <c r="DQX57" s="6"/>
      <c r="DQY57" s="6"/>
      <c r="DQZ57" s="6"/>
      <c r="DRA57" s="6"/>
      <c r="DRB57" s="6"/>
      <c r="DRC57" s="6"/>
      <c r="DRD57" s="6"/>
      <c r="DRE57" s="6"/>
      <c r="DRF57" s="6"/>
      <c r="DRG57" s="6"/>
      <c r="DRH57" s="6"/>
      <c r="DRI57" s="6"/>
      <c r="DRJ57" s="6"/>
      <c r="DRK57" s="6"/>
      <c r="DRL57" s="6"/>
      <c r="DRM57" s="6"/>
      <c r="DRN57" s="6"/>
      <c r="DRO57" s="6"/>
      <c r="DRP57" s="6"/>
      <c r="DRQ57" s="6"/>
      <c r="DRR57" s="6"/>
      <c r="DRS57" s="6"/>
      <c r="DRT57" s="6"/>
      <c r="DRU57" s="6"/>
      <c r="DRV57" s="6"/>
      <c r="DRW57" s="6"/>
      <c r="DRX57" s="6"/>
      <c r="DRY57" s="6"/>
      <c r="DRZ57" s="6"/>
      <c r="DSA57" s="6"/>
      <c r="DSB57" s="6"/>
      <c r="DSC57" s="6"/>
      <c r="DSD57" s="6"/>
      <c r="DSE57" s="6"/>
      <c r="DSF57" s="6"/>
      <c r="DSG57" s="6"/>
      <c r="DSH57" s="6"/>
      <c r="DSI57" s="6"/>
      <c r="DSJ57" s="6"/>
      <c r="DSK57" s="6"/>
      <c r="DSL57" s="6"/>
      <c r="DSM57" s="6"/>
      <c r="DSN57" s="6"/>
      <c r="DSO57" s="6"/>
      <c r="DSP57" s="6"/>
      <c r="DSQ57" s="6"/>
      <c r="DSR57" s="6"/>
      <c r="DSS57" s="6"/>
      <c r="DST57" s="6"/>
      <c r="DSU57" s="6"/>
      <c r="DSV57" s="6"/>
      <c r="DSW57" s="6"/>
      <c r="DSX57" s="6"/>
      <c r="DSY57" s="6"/>
      <c r="DSZ57" s="6"/>
      <c r="DTA57" s="6"/>
      <c r="DTB57" s="6"/>
      <c r="DTC57" s="6"/>
      <c r="DTD57" s="6"/>
      <c r="DTE57" s="6"/>
      <c r="DTF57" s="6"/>
      <c r="DTG57" s="6"/>
      <c r="DTH57" s="6"/>
      <c r="DTI57" s="6"/>
      <c r="DTJ57" s="6"/>
      <c r="DTK57" s="6"/>
      <c r="DTL57" s="6"/>
      <c r="DTM57" s="6"/>
      <c r="DTN57" s="6"/>
      <c r="DTO57" s="6"/>
      <c r="DTP57" s="6"/>
      <c r="DTQ57" s="6"/>
      <c r="DTR57" s="6"/>
      <c r="DTS57" s="6"/>
      <c r="DTT57" s="6"/>
      <c r="DTU57" s="6"/>
      <c r="DTV57" s="6"/>
      <c r="DTW57" s="6"/>
      <c r="DTX57" s="6"/>
      <c r="DTY57" s="6"/>
      <c r="DTZ57" s="6"/>
      <c r="DUA57" s="6"/>
      <c r="DUB57" s="6"/>
      <c r="DUC57" s="6"/>
      <c r="DUD57" s="6"/>
      <c r="DUE57" s="6"/>
      <c r="DUF57" s="6"/>
      <c r="DUG57" s="6"/>
      <c r="DUH57" s="6"/>
      <c r="DUI57" s="6"/>
      <c r="DUJ57" s="6"/>
      <c r="DUK57" s="6"/>
      <c r="DUL57" s="6"/>
      <c r="DUM57" s="6"/>
      <c r="DUN57" s="6"/>
      <c r="DUO57" s="6"/>
      <c r="DUP57" s="6"/>
      <c r="DUQ57" s="6"/>
      <c r="DUR57" s="6"/>
      <c r="DUS57" s="6"/>
      <c r="DUT57" s="6"/>
      <c r="DUU57" s="6"/>
      <c r="DUV57" s="6"/>
      <c r="DUW57" s="6"/>
      <c r="DUX57" s="6"/>
      <c r="DUY57" s="6"/>
      <c r="DUZ57" s="6"/>
      <c r="DVA57" s="6"/>
      <c r="DVB57" s="6"/>
      <c r="DVC57" s="6"/>
      <c r="DVD57" s="6"/>
      <c r="DVE57" s="6"/>
      <c r="DVF57" s="6"/>
      <c r="DVG57" s="6"/>
      <c r="DVH57" s="6"/>
      <c r="DVI57" s="6"/>
      <c r="DVJ57" s="6"/>
      <c r="DVK57" s="6"/>
      <c r="DVL57" s="6"/>
      <c r="DVM57" s="6"/>
      <c r="DVN57" s="6"/>
      <c r="DVO57" s="6"/>
      <c r="DVP57" s="6"/>
      <c r="DVQ57" s="6"/>
      <c r="DVR57" s="6"/>
      <c r="DVS57" s="6"/>
      <c r="DVT57" s="6"/>
      <c r="DVU57" s="6"/>
      <c r="DVV57" s="6"/>
      <c r="DVW57" s="6"/>
      <c r="DVX57" s="6"/>
      <c r="DVY57" s="6"/>
      <c r="DVZ57" s="6"/>
      <c r="DWA57" s="6"/>
      <c r="DWB57" s="6"/>
      <c r="DWC57" s="6"/>
      <c r="DWD57" s="6"/>
      <c r="DWE57" s="6"/>
      <c r="DWF57" s="6"/>
      <c r="DWG57" s="6"/>
      <c r="DWH57" s="6"/>
      <c r="DWI57" s="6"/>
      <c r="DWJ57" s="6"/>
      <c r="DWK57" s="6"/>
      <c r="DWL57" s="6"/>
      <c r="DWM57" s="6"/>
      <c r="DWN57" s="6"/>
      <c r="DWO57" s="6"/>
      <c r="DWP57" s="6"/>
      <c r="DWQ57" s="6"/>
      <c r="DWR57" s="6"/>
      <c r="DWS57" s="6"/>
      <c r="DWT57" s="6"/>
      <c r="DWU57" s="6"/>
      <c r="DWV57" s="6"/>
      <c r="DWW57" s="6"/>
      <c r="DWX57" s="6"/>
      <c r="DWY57" s="6"/>
      <c r="DWZ57" s="6"/>
      <c r="DXA57" s="6"/>
      <c r="DXB57" s="6"/>
      <c r="DXC57" s="6"/>
      <c r="DXD57" s="6"/>
      <c r="DXE57" s="6"/>
      <c r="DXF57" s="6"/>
      <c r="DXG57" s="6"/>
      <c r="DXH57" s="6"/>
      <c r="DXI57" s="6"/>
      <c r="DXJ57" s="6"/>
      <c r="DXK57" s="6"/>
      <c r="DXL57" s="6"/>
      <c r="DXM57" s="6"/>
      <c r="DXN57" s="6"/>
      <c r="DXO57" s="6"/>
      <c r="DXP57" s="6"/>
      <c r="DXQ57" s="6"/>
      <c r="DXR57" s="6"/>
      <c r="DXS57" s="6"/>
      <c r="DXT57" s="6"/>
      <c r="DXU57" s="6"/>
      <c r="DXV57" s="6"/>
      <c r="DXW57" s="6"/>
      <c r="DXX57" s="6"/>
      <c r="DXY57" s="6"/>
      <c r="DXZ57" s="6"/>
      <c r="DYA57" s="6"/>
      <c r="DYB57" s="6"/>
      <c r="DYC57" s="6"/>
      <c r="DYD57" s="6"/>
      <c r="DYE57" s="6"/>
      <c r="DYF57" s="6"/>
      <c r="DYG57" s="6"/>
      <c r="DYH57" s="6"/>
      <c r="DYI57" s="6"/>
      <c r="DYJ57" s="6"/>
      <c r="DYK57" s="6"/>
      <c r="DYL57" s="6"/>
      <c r="DYM57" s="6"/>
      <c r="DYN57" s="6"/>
      <c r="DYO57" s="6"/>
      <c r="DYP57" s="6"/>
      <c r="DYQ57" s="6"/>
      <c r="DYR57" s="6"/>
      <c r="DYS57" s="6"/>
      <c r="DYT57" s="6"/>
      <c r="DYU57" s="6"/>
      <c r="DYV57" s="6"/>
      <c r="DYW57" s="6"/>
      <c r="DYX57" s="6"/>
      <c r="DYY57" s="6"/>
      <c r="DYZ57" s="6"/>
      <c r="DZA57" s="6"/>
      <c r="DZB57" s="6"/>
      <c r="DZC57" s="6"/>
      <c r="DZD57" s="6"/>
      <c r="DZE57" s="6"/>
      <c r="DZF57" s="6"/>
      <c r="DZG57" s="6"/>
      <c r="DZH57" s="6"/>
      <c r="DZI57" s="6"/>
      <c r="DZJ57" s="6"/>
      <c r="DZK57" s="6"/>
      <c r="DZL57" s="6"/>
      <c r="DZM57" s="6"/>
      <c r="DZN57" s="6"/>
      <c r="DZO57" s="6"/>
      <c r="DZP57" s="6"/>
      <c r="DZQ57" s="6"/>
      <c r="DZR57" s="6"/>
      <c r="DZS57" s="6"/>
      <c r="DZT57" s="6"/>
      <c r="DZU57" s="6"/>
      <c r="DZV57" s="6"/>
      <c r="DZW57" s="6"/>
      <c r="DZX57" s="6"/>
      <c r="DZY57" s="6"/>
      <c r="DZZ57" s="6"/>
      <c r="EAA57" s="6"/>
      <c r="EAB57" s="6"/>
      <c r="EAC57" s="6"/>
      <c r="EAD57" s="6"/>
      <c r="EAE57" s="6"/>
      <c r="EAF57" s="6"/>
      <c r="EAG57" s="6"/>
      <c r="EAH57" s="6"/>
      <c r="EAI57" s="6"/>
      <c r="EAJ57" s="6"/>
      <c r="EAK57" s="6"/>
      <c r="EAL57" s="6"/>
      <c r="EAM57" s="6"/>
      <c r="EAN57" s="6"/>
      <c r="EAO57" s="6"/>
      <c r="EAP57" s="6"/>
      <c r="EAQ57" s="6"/>
      <c r="EAR57" s="6"/>
      <c r="EAS57" s="6"/>
      <c r="EAT57" s="6"/>
      <c r="EAU57" s="6"/>
      <c r="EAV57" s="6"/>
      <c r="EAW57" s="6"/>
      <c r="EAX57" s="6"/>
      <c r="EAY57" s="6"/>
      <c r="EAZ57" s="6"/>
      <c r="EBA57" s="6"/>
      <c r="EBB57" s="6"/>
      <c r="EBC57" s="6"/>
      <c r="EBD57" s="6"/>
      <c r="EBE57" s="6"/>
      <c r="EBF57" s="6"/>
      <c r="EBG57" s="6"/>
      <c r="EBH57" s="6"/>
      <c r="EBI57" s="6"/>
      <c r="EBJ57" s="6"/>
      <c r="EBK57" s="6"/>
      <c r="EBL57" s="6"/>
      <c r="EBM57" s="6"/>
      <c r="EBN57" s="6"/>
      <c r="EBO57" s="6"/>
      <c r="EBP57" s="6"/>
      <c r="EBQ57" s="6"/>
      <c r="EBR57" s="6"/>
      <c r="EBS57" s="6"/>
      <c r="EBT57" s="6"/>
      <c r="EBU57" s="6"/>
      <c r="EBV57" s="6"/>
      <c r="EBW57" s="6"/>
      <c r="EBX57" s="6"/>
      <c r="EBY57" s="6"/>
      <c r="EBZ57" s="6"/>
      <c r="ECA57" s="6"/>
      <c r="ECB57" s="6"/>
      <c r="ECC57" s="6"/>
      <c r="ECD57" s="6"/>
      <c r="ECE57" s="6"/>
      <c r="ECF57" s="6"/>
      <c r="ECG57" s="6"/>
      <c r="ECH57" s="6"/>
      <c r="ECI57" s="6"/>
      <c r="ECJ57" s="6"/>
      <c r="ECK57" s="6"/>
      <c r="ECL57" s="6"/>
      <c r="ECM57" s="6"/>
      <c r="ECN57" s="6"/>
      <c r="ECO57" s="6"/>
      <c r="ECP57" s="6"/>
      <c r="ECQ57" s="6"/>
      <c r="ECR57" s="6"/>
      <c r="ECS57" s="6"/>
      <c r="ECT57" s="6"/>
      <c r="ECU57" s="6"/>
      <c r="ECV57" s="6"/>
      <c r="ECW57" s="6"/>
      <c r="ECX57" s="6"/>
      <c r="ECY57" s="6"/>
      <c r="ECZ57" s="6"/>
      <c r="EDA57" s="6"/>
      <c r="EDB57" s="6"/>
      <c r="EDC57" s="6"/>
      <c r="EDD57" s="6"/>
      <c r="EDE57" s="6"/>
      <c r="EDF57" s="6"/>
      <c r="EDG57" s="6"/>
      <c r="EDH57" s="6"/>
      <c r="EDI57" s="6"/>
      <c r="EDJ57" s="6"/>
      <c r="EDK57" s="6"/>
      <c r="EDL57" s="6"/>
      <c r="EDM57" s="6"/>
      <c r="EDN57" s="6"/>
      <c r="EDO57" s="6"/>
      <c r="EDP57" s="6"/>
      <c r="EDQ57" s="6"/>
      <c r="EDR57" s="6"/>
      <c r="EDS57" s="6"/>
      <c r="EDT57" s="6"/>
      <c r="EDU57" s="6"/>
      <c r="EDV57" s="6"/>
      <c r="EDW57" s="6"/>
      <c r="EDX57" s="6"/>
      <c r="EDY57" s="6"/>
      <c r="EDZ57" s="6"/>
      <c r="EEA57" s="6"/>
      <c r="EEB57" s="6"/>
      <c r="EEC57" s="6"/>
      <c r="EED57" s="6"/>
      <c r="EEE57" s="6"/>
      <c r="EEF57" s="6"/>
      <c r="EEG57" s="6"/>
      <c r="EEH57" s="6"/>
      <c r="EEI57" s="6"/>
      <c r="EEJ57" s="6"/>
      <c r="EEK57" s="6"/>
      <c r="EEL57" s="6"/>
      <c r="EEM57" s="6"/>
      <c r="EEN57" s="6"/>
      <c r="EEO57" s="6"/>
      <c r="EEP57" s="6"/>
      <c r="EEQ57" s="6"/>
      <c r="EER57" s="6"/>
      <c r="EES57" s="6"/>
      <c r="EET57" s="6"/>
      <c r="EEU57" s="6"/>
      <c r="EEV57" s="6"/>
      <c r="EEW57" s="6"/>
      <c r="EEX57" s="6"/>
      <c r="EEY57" s="6"/>
      <c r="EEZ57" s="6"/>
      <c r="EFA57" s="6"/>
      <c r="EFB57" s="6"/>
      <c r="EFC57" s="6"/>
      <c r="EFD57" s="6"/>
      <c r="EFE57" s="6"/>
      <c r="EFF57" s="6"/>
      <c r="EFG57" s="6"/>
      <c r="EFH57" s="6"/>
      <c r="EFI57" s="6"/>
      <c r="EFJ57" s="6"/>
      <c r="EFK57" s="6"/>
      <c r="EFL57" s="6"/>
      <c r="EFM57" s="6"/>
      <c r="EFN57" s="6"/>
      <c r="EFO57" s="6"/>
      <c r="EFP57" s="6"/>
      <c r="EFQ57" s="6"/>
      <c r="EFR57" s="6"/>
      <c r="EFS57" s="6"/>
      <c r="EFT57" s="6"/>
      <c r="EFU57" s="6"/>
      <c r="EFV57" s="6"/>
      <c r="EFW57" s="6"/>
      <c r="EFX57" s="6"/>
      <c r="EFY57" s="6"/>
      <c r="EFZ57" s="6"/>
      <c r="EGA57" s="6"/>
      <c r="EGB57" s="6"/>
      <c r="EGC57" s="6"/>
      <c r="EGD57" s="6"/>
      <c r="EGE57" s="6"/>
      <c r="EGF57" s="6"/>
      <c r="EGG57" s="6"/>
      <c r="EGH57" s="6"/>
      <c r="EGI57" s="6"/>
      <c r="EGJ57" s="6"/>
      <c r="EGK57" s="6"/>
      <c r="EGL57" s="6"/>
      <c r="EGM57" s="6"/>
      <c r="EGN57" s="6"/>
      <c r="EGO57" s="6"/>
      <c r="EGP57" s="6"/>
      <c r="EGQ57" s="6"/>
      <c r="EGR57" s="6"/>
      <c r="EGS57" s="6"/>
      <c r="EGT57" s="6"/>
      <c r="EGU57" s="6"/>
      <c r="EGV57" s="6"/>
      <c r="EGW57" s="6"/>
      <c r="EGX57" s="6"/>
      <c r="EGY57" s="6"/>
      <c r="EGZ57" s="6"/>
      <c r="EHA57" s="6"/>
      <c r="EHB57" s="6"/>
      <c r="EHC57" s="6"/>
      <c r="EHD57" s="6"/>
      <c r="EHE57" s="6"/>
      <c r="EHF57" s="6"/>
      <c r="EHG57" s="6"/>
      <c r="EHH57" s="6"/>
      <c r="EHI57" s="6"/>
      <c r="EHJ57" s="6"/>
      <c r="EHK57" s="6"/>
      <c r="EHL57" s="6"/>
      <c r="EHM57" s="6"/>
      <c r="EHN57" s="6"/>
      <c r="EHO57" s="6"/>
      <c r="EHP57" s="6"/>
      <c r="EHQ57" s="6"/>
      <c r="EHR57" s="6"/>
      <c r="EHS57" s="6"/>
      <c r="EHT57" s="6"/>
      <c r="EHU57" s="6"/>
      <c r="EHV57" s="6"/>
      <c r="EHW57" s="6"/>
      <c r="EHX57" s="6"/>
      <c r="EHY57" s="6"/>
      <c r="EHZ57" s="6"/>
      <c r="EIA57" s="6"/>
      <c r="EIB57" s="6"/>
      <c r="EIC57" s="6"/>
      <c r="EID57" s="6"/>
      <c r="EIE57" s="6"/>
      <c r="EIF57" s="6"/>
      <c r="EIG57" s="6"/>
      <c r="EIH57" s="6"/>
      <c r="EII57" s="6"/>
      <c r="EIJ57" s="6"/>
      <c r="EIK57" s="6"/>
      <c r="EIL57" s="6"/>
      <c r="EIM57" s="6"/>
      <c r="EIN57" s="6"/>
      <c r="EIO57" s="6"/>
      <c r="EIP57" s="6"/>
      <c r="EIQ57" s="6"/>
      <c r="EIR57" s="6"/>
      <c r="EIS57" s="6"/>
      <c r="EIT57" s="6"/>
      <c r="EIU57" s="6"/>
      <c r="EIV57" s="6"/>
      <c r="EIW57" s="6"/>
      <c r="EIX57" s="6"/>
      <c r="EIY57" s="6"/>
      <c r="EIZ57" s="6"/>
      <c r="EJA57" s="6"/>
      <c r="EJB57" s="6"/>
      <c r="EJC57" s="6"/>
      <c r="EJD57" s="6"/>
      <c r="EJE57" s="6"/>
      <c r="EJF57" s="6"/>
      <c r="EJG57" s="6"/>
      <c r="EJH57" s="6"/>
      <c r="EJI57" s="6"/>
      <c r="EJJ57" s="6"/>
      <c r="EJK57" s="6"/>
      <c r="EJL57" s="6"/>
      <c r="EJM57" s="6"/>
      <c r="EJN57" s="6"/>
      <c r="EJO57" s="6"/>
      <c r="EJP57" s="6"/>
      <c r="EJQ57" s="6"/>
      <c r="EJR57" s="6"/>
      <c r="EJS57" s="6"/>
      <c r="EJT57" s="6"/>
      <c r="EJU57" s="6"/>
      <c r="EJV57" s="6"/>
      <c r="EJW57" s="6"/>
      <c r="EJX57" s="6"/>
      <c r="EJY57" s="6"/>
      <c r="EJZ57" s="6"/>
      <c r="EKA57" s="6"/>
      <c r="EKB57" s="6"/>
      <c r="EKC57" s="6"/>
      <c r="EKD57" s="6"/>
      <c r="EKE57" s="6"/>
      <c r="EKF57" s="6"/>
      <c r="EKG57" s="6"/>
      <c r="EKH57" s="6"/>
      <c r="EKI57" s="6"/>
      <c r="EKJ57" s="6"/>
      <c r="EKK57" s="6"/>
      <c r="EKL57" s="6"/>
      <c r="EKM57" s="6"/>
      <c r="EKN57" s="6"/>
      <c r="EKO57" s="6"/>
      <c r="EKP57" s="6"/>
      <c r="EKQ57" s="6"/>
      <c r="EKR57" s="6"/>
      <c r="EKS57" s="6"/>
      <c r="EKT57" s="6"/>
      <c r="EKU57" s="6"/>
      <c r="EKV57" s="6"/>
      <c r="EKW57" s="6"/>
      <c r="EKX57" s="6"/>
      <c r="EKY57" s="6"/>
      <c r="EKZ57" s="6"/>
      <c r="ELA57" s="6"/>
      <c r="ELB57" s="6"/>
      <c r="ELC57" s="6"/>
      <c r="ELD57" s="6"/>
      <c r="ELE57" s="6"/>
      <c r="ELF57" s="6"/>
      <c r="ELG57" s="6"/>
      <c r="ELH57" s="6"/>
      <c r="ELI57" s="6"/>
      <c r="ELJ57" s="6"/>
      <c r="ELK57" s="6"/>
      <c r="ELL57" s="6"/>
      <c r="ELM57" s="6"/>
      <c r="ELN57" s="6"/>
      <c r="ELO57" s="6"/>
      <c r="ELP57" s="6"/>
      <c r="ELQ57" s="6"/>
      <c r="ELR57" s="6"/>
      <c r="ELS57" s="6"/>
      <c r="ELT57" s="6"/>
      <c r="ELU57" s="6"/>
      <c r="ELV57" s="6"/>
      <c r="ELW57" s="6"/>
      <c r="ELX57" s="6"/>
      <c r="ELY57" s="6"/>
      <c r="ELZ57" s="6"/>
      <c r="EMA57" s="6"/>
      <c r="EMB57" s="6"/>
      <c r="EMC57" s="6"/>
      <c r="EMD57" s="6"/>
      <c r="EME57" s="6"/>
      <c r="EMF57" s="6"/>
      <c r="EMG57" s="6"/>
      <c r="EMH57" s="6"/>
      <c r="EMI57" s="6"/>
      <c r="EMJ57" s="6"/>
      <c r="EMK57" s="6"/>
      <c r="EML57" s="6"/>
      <c r="EMM57" s="6"/>
      <c r="EMN57" s="6"/>
      <c r="EMO57" s="6"/>
      <c r="EMP57" s="6"/>
      <c r="EMQ57" s="6"/>
      <c r="EMR57" s="6"/>
      <c r="EMS57" s="6"/>
      <c r="EMT57" s="6"/>
      <c r="EMU57" s="6"/>
      <c r="EMV57" s="6"/>
      <c r="EMW57" s="6"/>
      <c r="EMX57" s="6"/>
      <c r="EMY57" s="6"/>
      <c r="EMZ57" s="6"/>
      <c r="ENA57" s="6"/>
      <c r="ENB57" s="6"/>
      <c r="ENC57" s="6"/>
      <c r="END57" s="6"/>
      <c r="ENE57" s="6"/>
      <c r="ENF57" s="6"/>
      <c r="ENG57" s="6"/>
      <c r="ENH57" s="6"/>
      <c r="ENI57" s="6"/>
      <c r="ENJ57" s="6"/>
      <c r="ENK57" s="6"/>
      <c r="ENL57" s="6"/>
      <c r="ENM57" s="6"/>
      <c r="ENN57" s="6"/>
      <c r="ENO57" s="6"/>
      <c r="ENP57" s="6"/>
      <c r="ENQ57" s="6"/>
      <c r="ENR57" s="6"/>
      <c r="ENS57" s="6"/>
      <c r="ENT57" s="6"/>
      <c r="ENU57" s="6"/>
      <c r="ENV57" s="6"/>
      <c r="ENW57" s="6"/>
      <c r="ENX57" s="6"/>
      <c r="ENY57" s="6"/>
      <c r="ENZ57" s="6"/>
      <c r="EOA57" s="6"/>
      <c r="EOB57" s="6"/>
      <c r="EOC57" s="6"/>
      <c r="EOD57" s="6"/>
      <c r="EOE57" s="6"/>
      <c r="EOF57" s="6"/>
      <c r="EOG57" s="6"/>
      <c r="EOH57" s="6"/>
      <c r="EOI57" s="6"/>
      <c r="EOJ57" s="6"/>
      <c r="EOK57" s="6"/>
      <c r="EOL57" s="6"/>
      <c r="EOM57" s="6"/>
      <c r="EON57" s="6"/>
      <c r="EOO57" s="6"/>
      <c r="EOP57" s="6"/>
      <c r="EOQ57" s="6"/>
      <c r="EOR57" s="6"/>
      <c r="EOS57" s="6"/>
      <c r="EOT57" s="6"/>
      <c r="EOU57" s="6"/>
      <c r="EOV57" s="6"/>
      <c r="EOW57" s="6"/>
      <c r="EOX57" s="6"/>
      <c r="EOY57" s="6"/>
      <c r="EOZ57" s="6"/>
      <c r="EPA57" s="6"/>
      <c r="EPB57" s="6"/>
      <c r="EPC57" s="6"/>
      <c r="EPD57" s="6"/>
      <c r="EPE57" s="6"/>
      <c r="EPF57" s="6"/>
      <c r="EPG57" s="6"/>
      <c r="EPH57" s="6"/>
      <c r="EPI57" s="6"/>
      <c r="EPJ57" s="6"/>
      <c r="EPK57" s="6"/>
      <c r="EPL57" s="6"/>
      <c r="EPM57" s="6"/>
      <c r="EPN57" s="6"/>
      <c r="EPO57" s="6"/>
      <c r="EPP57" s="6"/>
      <c r="EPQ57" s="6"/>
      <c r="EPR57" s="6"/>
      <c r="EPS57" s="6"/>
      <c r="EPT57" s="6"/>
      <c r="EPU57" s="6"/>
      <c r="EPV57" s="6"/>
      <c r="EPW57" s="6"/>
      <c r="EPX57" s="6"/>
      <c r="EPY57" s="6"/>
      <c r="EPZ57" s="6"/>
      <c r="EQA57" s="6"/>
      <c r="EQB57" s="6"/>
      <c r="EQC57" s="6"/>
      <c r="EQD57" s="6"/>
      <c r="EQE57" s="6"/>
      <c r="EQF57" s="6"/>
      <c r="EQG57" s="6"/>
      <c r="EQH57" s="6"/>
      <c r="EQI57" s="6"/>
      <c r="EQJ57" s="6"/>
      <c r="EQK57" s="6"/>
      <c r="EQL57" s="6"/>
      <c r="EQM57" s="6"/>
      <c r="EQN57" s="6"/>
      <c r="EQO57" s="6"/>
      <c r="EQP57" s="6"/>
      <c r="EQQ57" s="6"/>
      <c r="EQR57" s="6"/>
      <c r="EQS57" s="6"/>
      <c r="EQT57" s="6"/>
      <c r="EQU57" s="6"/>
      <c r="EQV57" s="6"/>
      <c r="EQW57" s="6"/>
      <c r="EQX57" s="6"/>
      <c r="EQY57" s="6"/>
      <c r="EQZ57" s="6"/>
      <c r="ERA57" s="6"/>
      <c r="ERB57" s="6"/>
      <c r="ERC57" s="6"/>
      <c r="ERD57" s="6"/>
      <c r="ERE57" s="6"/>
      <c r="ERF57" s="6"/>
      <c r="ERG57" s="6"/>
      <c r="ERH57" s="6"/>
      <c r="ERI57" s="6"/>
      <c r="ERJ57" s="6"/>
      <c r="ERK57" s="6"/>
      <c r="ERL57" s="6"/>
      <c r="ERM57" s="6"/>
      <c r="ERN57" s="6"/>
      <c r="ERO57" s="6"/>
      <c r="ERP57" s="6"/>
      <c r="ERQ57" s="6"/>
      <c r="ERR57" s="6"/>
      <c r="ERS57" s="6"/>
      <c r="ERT57" s="6"/>
      <c r="ERU57" s="6"/>
      <c r="ERV57" s="6"/>
      <c r="ERW57" s="6"/>
      <c r="ERX57" s="6"/>
      <c r="ERY57" s="6"/>
      <c r="ERZ57" s="6"/>
      <c r="ESA57" s="6"/>
      <c r="ESB57" s="6"/>
      <c r="ESC57" s="6"/>
      <c r="ESD57" s="6"/>
      <c r="ESE57" s="6"/>
      <c r="ESF57" s="6"/>
      <c r="ESG57" s="6"/>
      <c r="ESH57" s="6"/>
      <c r="ESI57" s="6"/>
      <c r="ESJ57" s="6"/>
      <c r="ESK57" s="6"/>
      <c r="ESL57" s="6"/>
      <c r="ESM57" s="6"/>
      <c r="ESN57" s="6"/>
      <c r="ESO57" s="6"/>
      <c r="ESP57" s="6"/>
      <c r="ESQ57" s="6"/>
      <c r="ESR57" s="6"/>
      <c r="ESS57" s="6"/>
      <c r="EST57" s="6"/>
      <c r="ESU57" s="6"/>
      <c r="ESV57" s="6"/>
      <c r="ESW57" s="6"/>
      <c r="ESX57" s="6"/>
      <c r="ESY57" s="6"/>
      <c r="ESZ57" s="6"/>
      <c r="ETA57" s="6"/>
      <c r="ETB57" s="6"/>
      <c r="ETC57" s="6"/>
      <c r="ETD57" s="6"/>
      <c r="ETE57" s="6"/>
      <c r="ETF57" s="6"/>
      <c r="ETG57" s="6"/>
      <c r="ETH57" s="6"/>
      <c r="ETI57" s="6"/>
      <c r="ETJ57" s="6"/>
      <c r="ETK57" s="6"/>
      <c r="ETL57" s="6"/>
      <c r="ETM57" s="6"/>
      <c r="ETN57" s="6"/>
      <c r="ETO57" s="6"/>
      <c r="ETP57" s="6"/>
      <c r="ETQ57" s="6"/>
      <c r="ETR57" s="6"/>
      <c r="ETS57" s="6"/>
      <c r="ETT57" s="6"/>
      <c r="ETU57" s="6"/>
      <c r="ETV57" s="6"/>
      <c r="ETW57" s="6"/>
      <c r="ETX57" s="6"/>
      <c r="ETY57" s="6"/>
      <c r="ETZ57" s="6"/>
      <c r="EUA57" s="6"/>
      <c r="EUB57" s="6"/>
      <c r="EUC57" s="6"/>
      <c r="EUD57" s="6"/>
      <c r="EUE57" s="6"/>
      <c r="EUF57" s="6"/>
      <c r="EUG57" s="6"/>
      <c r="EUH57" s="6"/>
      <c r="EUI57" s="6"/>
      <c r="EUJ57" s="6"/>
      <c r="EUK57" s="6"/>
      <c r="EUL57" s="6"/>
      <c r="EUM57" s="6"/>
      <c r="EUN57" s="6"/>
      <c r="EUO57" s="6"/>
      <c r="EUP57" s="6"/>
      <c r="EUQ57" s="6"/>
      <c r="EUR57" s="6"/>
      <c r="EUS57" s="6"/>
      <c r="EUT57" s="6"/>
      <c r="EUU57" s="6"/>
      <c r="EUV57" s="6"/>
      <c r="EUW57" s="6"/>
      <c r="EUX57" s="6"/>
      <c r="EUY57" s="6"/>
      <c r="EUZ57" s="6"/>
      <c r="EVA57" s="6"/>
      <c r="EVB57" s="6"/>
      <c r="EVC57" s="6"/>
      <c r="EVD57" s="6"/>
      <c r="EVE57" s="6"/>
      <c r="EVF57" s="6"/>
      <c r="EVG57" s="6"/>
      <c r="EVH57" s="6"/>
      <c r="EVI57" s="6"/>
      <c r="EVJ57" s="6"/>
      <c r="EVK57" s="6"/>
      <c r="EVL57" s="6"/>
      <c r="EVM57" s="6"/>
      <c r="EVN57" s="6"/>
      <c r="EVO57" s="6"/>
      <c r="EVP57" s="6"/>
      <c r="EVQ57" s="6"/>
      <c r="EVR57" s="6"/>
      <c r="EVS57" s="6"/>
      <c r="EVT57" s="6"/>
      <c r="EVU57" s="6"/>
      <c r="EVV57" s="6"/>
      <c r="EVW57" s="6"/>
      <c r="EVX57" s="6"/>
      <c r="EVY57" s="6"/>
      <c r="EVZ57" s="6"/>
      <c r="EWA57" s="6"/>
      <c r="EWB57" s="6"/>
      <c r="EWC57" s="6"/>
      <c r="EWD57" s="6"/>
      <c r="EWE57" s="6"/>
      <c r="EWF57" s="6"/>
      <c r="EWG57" s="6"/>
      <c r="EWH57" s="6"/>
      <c r="EWI57" s="6"/>
      <c r="EWJ57" s="6"/>
      <c r="EWK57" s="6"/>
      <c r="EWL57" s="6"/>
      <c r="EWM57" s="6"/>
      <c r="EWN57" s="6"/>
      <c r="EWO57" s="6"/>
      <c r="EWP57" s="6"/>
      <c r="EWQ57" s="6"/>
      <c r="EWR57" s="6"/>
      <c r="EWS57" s="6"/>
      <c r="EWT57" s="6"/>
      <c r="EWU57" s="6"/>
      <c r="EWV57" s="6"/>
      <c r="EWW57" s="6"/>
      <c r="EWX57" s="6"/>
      <c r="EWY57" s="6"/>
      <c r="EWZ57" s="6"/>
      <c r="EXA57" s="6"/>
      <c r="EXB57" s="6"/>
      <c r="EXC57" s="6"/>
      <c r="EXD57" s="6"/>
      <c r="EXE57" s="6"/>
      <c r="EXF57" s="6"/>
      <c r="EXG57" s="6"/>
      <c r="EXH57" s="6"/>
      <c r="EXI57" s="6"/>
      <c r="EXJ57" s="6"/>
      <c r="EXK57" s="6"/>
      <c r="EXL57" s="6"/>
      <c r="EXM57" s="6"/>
      <c r="EXN57" s="6"/>
      <c r="EXO57" s="6"/>
      <c r="EXP57" s="6"/>
      <c r="EXQ57" s="6"/>
      <c r="EXR57" s="6"/>
      <c r="EXS57" s="6"/>
      <c r="EXT57" s="6"/>
      <c r="EXU57" s="6"/>
      <c r="EXV57" s="6"/>
      <c r="EXW57" s="6"/>
      <c r="EXX57" s="6"/>
      <c r="EXY57" s="6"/>
      <c r="EXZ57" s="6"/>
      <c r="EYA57" s="6"/>
      <c r="EYB57" s="6"/>
      <c r="EYC57" s="6"/>
      <c r="EYD57" s="6"/>
      <c r="EYE57" s="6"/>
      <c r="EYF57" s="6"/>
      <c r="EYG57" s="6"/>
      <c r="EYH57" s="6"/>
      <c r="EYI57" s="6"/>
      <c r="EYJ57" s="6"/>
      <c r="EYK57" s="6"/>
      <c r="EYL57" s="6"/>
      <c r="EYM57" s="6"/>
      <c r="EYN57" s="6"/>
      <c r="EYO57" s="6"/>
      <c r="EYP57" s="6"/>
      <c r="EYQ57" s="6"/>
      <c r="EYR57" s="6"/>
      <c r="EYS57" s="6"/>
      <c r="EYT57" s="6"/>
      <c r="EYU57" s="6"/>
      <c r="EYV57" s="6"/>
      <c r="EYW57" s="6"/>
      <c r="EYX57" s="6"/>
      <c r="EYY57" s="6"/>
      <c r="EYZ57" s="6"/>
      <c r="EZA57" s="6"/>
      <c r="EZB57" s="6"/>
      <c r="EZC57" s="6"/>
      <c r="EZD57" s="6"/>
      <c r="EZE57" s="6"/>
      <c r="EZF57" s="6"/>
      <c r="EZG57" s="6"/>
      <c r="EZH57" s="6"/>
      <c r="EZI57" s="6"/>
      <c r="EZJ57" s="6"/>
      <c r="EZK57" s="6"/>
      <c r="EZL57" s="6"/>
      <c r="EZM57" s="6"/>
      <c r="EZN57" s="6"/>
      <c r="EZO57" s="6"/>
      <c r="EZP57" s="6"/>
      <c r="EZQ57" s="6"/>
      <c r="EZR57" s="6"/>
      <c r="EZS57" s="6"/>
      <c r="EZT57" s="6"/>
      <c r="EZU57" s="6"/>
      <c r="EZV57" s="6"/>
      <c r="EZW57" s="6"/>
      <c r="EZX57" s="6"/>
      <c r="EZY57" s="6"/>
      <c r="EZZ57" s="6"/>
      <c r="FAA57" s="6"/>
      <c r="FAB57" s="6"/>
      <c r="FAC57" s="6"/>
      <c r="FAD57" s="6"/>
      <c r="FAE57" s="6"/>
      <c r="FAF57" s="6"/>
      <c r="FAG57" s="6"/>
      <c r="FAH57" s="6"/>
      <c r="FAI57" s="6"/>
      <c r="FAJ57" s="6"/>
      <c r="FAK57" s="6"/>
      <c r="FAL57" s="6"/>
      <c r="FAM57" s="6"/>
      <c r="FAN57" s="6"/>
      <c r="FAO57" s="6"/>
      <c r="FAP57" s="6"/>
      <c r="FAQ57" s="6"/>
      <c r="FAR57" s="6"/>
      <c r="FAS57" s="6"/>
      <c r="FAT57" s="6"/>
      <c r="FAU57" s="6"/>
      <c r="FAV57" s="6"/>
      <c r="FAW57" s="6"/>
      <c r="FAX57" s="6"/>
      <c r="FAY57" s="6"/>
      <c r="FAZ57" s="6"/>
      <c r="FBA57" s="6"/>
      <c r="FBB57" s="6"/>
      <c r="FBC57" s="6"/>
      <c r="FBD57" s="6"/>
      <c r="FBE57" s="6"/>
      <c r="FBF57" s="6"/>
      <c r="FBG57" s="6"/>
      <c r="FBH57" s="6"/>
      <c r="FBI57" s="6"/>
      <c r="FBJ57" s="6"/>
      <c r="FBK57" s="6"/>
      <c r="FBL57" s="6"/>
      <c r="FBM57" s="6"/>
      <c r="FBN57" s="6"/>
      <c r="FBO57" s="6"/>
      <c r="FBP57" s="6"/>
      <c r="FBQ57" s="6"/>
      <c r="FBR57" s="6"/>
      <c r="FBS57" s="6"/>
      <c r="FBT57" s="6"/>
      <c r="FBU57" s="6"/>
      <c r="FBV57" s="6"/>
      <c r="FBW57" s="6"/>
      <c r="FBX57" s="6"/>
      <c r="FBY57" s="6"/>
      <c r="FBZ57" s="6"/>
      <c r="FCA57" s="6"/>
      <c r="FCB57" s="6"/>
      <c r="FCC57" s="6"/>
      <c r="FCD57" s="6"/>
      <c r="FCE57" s="6"/>
      <c r="FCF57" s="6"/>
      <c r="FCG57" s="6"/>
      <c r="FCH57" s="6"/>
      <c r="FCI57" s="6"/>
      <c r="FCJ57" s="6"/>
      <c r="FCK57" s="6"/>
      <c r="FCL57" s="6"/>
      <c r="FCM57" s="6"/>
      <c r="FCN57" s="6"/>
      <c r="FCO57" s="6"/>
      <c r="FCP57" s="6"/>
      <c r="FCQ57" s="6"/>
      <c r="FCR57" s="6"/>
      <c r="FCS57" s="6"/>
      <c r="FCT57" s="6"/>
      <c r="FCU57" s="6"/>
      <c r="FCV57" s="6"/>
      <c r="FCW57" s="6"/>
      <c r="FCX57" s="6"/>
      <c r="FCY57" s="6"/>
      <c r="FCZ57" s="6"/>
      <c r="FDA57" s="6"/>
      <c r="FDB57" s="6"/>
      <c r="FDC57" s="6"/>
      <c r="FDD57" s="6"/>
      <c r="FDE57" s="6"/>
      <c r="FDF57" s="6"/>
      <c r="FDG57" s="6"/>
      <c r="FDH57" s="6"/>
      <c r="FDI57" s="6"/>
      <c r="FDJ57" s="6"/>
      <c r="FDK57" s="6"/>
      <c r="FDL57" s="6"/>
      <c r="FDM57" s="6"/>
      <c r="FDN57" s="6"/>
      <c r="FDO57" s="6"/>
      <c r="FDP57" s="6"/>
      <c r="FDQ57" s="6"/>
      <c r="FDR57" s="6"/>
      <c r="FDS57" s="6"/>
      <c r="FDT57" s="6"/>
      <c r="FDU57" s="6"/>
      <c r="FDV57" s="6"/>
      <c r="FDW57" s="6"/>
      <c r="FDX57" s="6"/>
      <c r="FDY57" s="6"/>
      <c r="FDZ57" s="6"/>
      <c r="FEA57" s="6"/>
      <c r="FEB57" s="6"/>
      <c r="FEC57" s="6"/>
      <c r="FED57" s="6"/>
      <c r="FEE57" s="6"/>
      <c r="FEF57" s="6"/>
      <c r="FEG57" s="6"/>
      <c r="FEH57" s="6"/>
      <c r="FEI57" s="6"/>
      <c r="FEJ57" s="6"/>
      <c r="FEK57" s="6"/>
      <c r="FEL57" s="6"/>
      <c r="FEM57" s="6"/>
      <c r="FEN57" s="6"/>
      <c r="FEO57" s="6"/>
      <c r="FEP57" s="6"/>
      <c r="FEQ57" s="6"/>
      <c r="FER57" s="6"/>
      <c r="FES57" s="6"/>
      <c r="FET57" s="6"/>
      <c r="FEU57" s="6"/>
      <c r="FEV57" s="6"/>
      <c r="FEW57" s="6"/>
      <c r="FEX57" s="6"/>
      <c r="FEY57" s="6"/>
      <c r="FEZ57" s="6"/>
      <c r="FFA57" s="6"/>
      <c r="FFB57" s="6"/>
      <c r="FFC57" s="6"/>
      <c r="FFD57" s="6"/>
      <c r="FFE57" s="6"/>
      <c r="FFF57" s="6"/>
      <c r="FFG57" s="6"/>
      <c r="FFH57" s="6"/>
      <c r="FFI57" s="6"/>
      <c r="FFJ57" s="6"/>
      <c r="FFK57" s="6"/>
      <c r="FFL57" s="6"/>
      <c r="FFM57" s="6"/>
      <c r="FFN57" s="6"/>
      <c r="FFO57" s="6"/>
      <c r="FFP57" s="6"/>
      <c r="FFQ57" s="6"/>
      <c r="FFR57" s="6"/>
      <c r="FFS57" s="6"/>
      <c r="FFT57" s="6"/>
      <c r="FFU57" s="6"/>
      <c r="FFV57" s="6"/>
      <c r="FFW57" s="6"/>
      <c r="FFX57" s="6"/>
      <c r="FFY57" s="6"/>
      <c r="FFZ57" s="6"/>
      <c r="FGA57" s="6"/>
      <c r="FGB57" s="6"/>
      <c r="FGC57" s="6"/>
      <c r="FGD57" s="6"/>
      <c r="FGE57" s="6"/>
      <c r="FGF57" s="6"/>
      <c r="FGG57" s="6"/>
      <c r="FGH57" s="6"/>
      <c r="FGI57" s="6"/>
      <c r="FGJ57" s="6"/>
      <c r="FGK57" s="6"/>
      <c r="FGL57" s="6"/>
      <c r="FGM57" s="6"/>
      <c r="FGN57" s="6"/>
      <c r="FGO57" s="6"/>
      <c r="FGP57" s="6"/>
      <c r="FGQ57" s="6"/>
      <c r="FGR57" s="6"/>
      <c r="FGS57" s="6"/>
      <c r="FGT57" s="6"/>
      <c r="FGU57" s="6"/>
      <c r="FGV57" s="6"/>
      <c r="FGW57" s="6"/>
      <c r="FGX57" s="6"/>
      <c r="FGY57" s="6"/>
      <c r="FGZ57" s="6"/>
      <c r="FHA57" s="6"/>
      <c r="FHB57" s="6"/>
      <c r="FHC57" s="6"/>
      <c r="FHD57" s="6"/>
      <c r="FHE57" s="6"/>
      <c r="FHF57" s="6"/>
      <c r="FHG57" s="6"/>
      <c r="FHH57" s="6"/>
      <c r="FHI57" s="6"/>
      <c r="FHJ57" s="6"/>
      <c r="FHK57" s="6"/>
      <c r="FHL57" s="6"/>
      <c r="FHM57" s="6"/>
      <c r="FHN57" s="6"/>
      <c r="FHO57" s="6"/>
      <c r="FHP57" s="6"/>
      <c r="FHQ57" s="6"/>
      <c r="FHR57" s="6"/>
      <c r="FHS57" s="6"/>
      <c r="FHT57" s="6"/>
      <c r="FHU57" s="6"/>
      <c r="FHV57" s="6"/>
      <c r="FHW57" s="6"/>
      <c r="FHX57" s="6"/>
      <c r="FHY57" s="6"/>
      <c r="FHZ57" s="6"/>
      <c r="FIA57" s="6"/>
      <c r="FIB57" s="6"/>
      <c r="FIC57" s="6"/>
      <c r="FID57" s="6"/>
      <c r="FIE57" s="6"/>
      <c r="FIF57" s="6"/>
      <c r="FIG57" s="6"/>
      <c r="FIH57" s="6"/>
      <c r="FII57" s="6"/>
      <c r="FIJ57" s="6"/>
      <c r="FIK57" s="6"/>
      <c r="FIL57" s="6"/>
      <c r="FIM57" s="6"/>
      <c r="FIN57" s="6"/>
      <c r="FIO57" s="6"/>
      <c r="FIP57" s="6"/>
      <c r="FIQ57" s="6"/>
      <c r="FIR57" s="6"/>
      <c r="FIS57" s="6"/>
      <c r="FIT57" s="6"/>
      <c r="FIU57" s="6"/>
      <c r="FIV57" s="6"/>
      <c r="FIW57" s="6"/>
      <c r="FIX57" s="6"/>
      <c r="FIY57" s="6"/>
      <c r="FIZ57" s="6"/>
      <c r="FJA57" s="6"/>
      <c r="FJB57" s="6"/>
      <c r="FJC57" s="6"/>
      <c r="FJD57" s="6"/>
      <c r="FJE57" s="6"/>
      <c r="FJF57" s="6"/>
      <c r="FJG57" s="6"/>
      <c r="FJH57" s="6"/>
      <c r="FJI57" s="6"/>
      <c r="FJJ57" s="6"/>
      <c r="FJK57" s="6"/>
      <c r="FJL57" s="6"/>
      <c r="FJM57" s="6"/>
      <c r="FJN57" s="6"/>
      <c r="FJO57" s="6"/>
      <c r="FJP57" s="6"/>
      <c r="FJQ57" s="6"/>
      <c r="FJR57" s="6"/>
      <c r="FJS57" s="6"/>
      <c r="FJT57" s="6"/>
      <c r="FJU57" s="6"/>
      <c r="FJV57" s="6"/>
      <c r="FJW57" s="6"/>
      <c r="FJX57" s="6"/>
      <c r="FJY57" s="6"/>
      <c r="FJZ57" s="6"/>
      <c r="FKA57" s="6"/>
      <c r="FKB57" s="6"/>
      <c r="FKC57" s="6"/>
      <c r="FKD57" s="6"/>
      <c r="FKE57" s="6"/>
      <c r="FKF57" s="6"/>
      <c r="FKG57" s="6"/>
      <c r="FKH57" s="6"/>
      <c r="FKI57" s="6"/>
      <c r="FKJ57" s="6"/>
      <c r="FKK57" s="6"/>
      <c r="FKL57" s="6"/>
      <c r="FKM57" s="6"/>
      <c r="FKN57" s="6"/>
      <c r="FKO57" s="6"/>
      <c r="FKP57" s="6"/>
      <c r="FKQ57" s="6"/>
      <c r="FKR57" s="6"/>
      <c r="FKS57" s="6"/>
      <c r="FKT57" s="6"/>
      <c r="FKU57" s="6"/>
      <c r="FKV57" s="6"/>
      <c r="FKW57" s="6"/>
      <c r="FKX57" s="6"/>
      <c r="FKY57" s="6"/>
      <c r="FKZ57" s="6"/>
      <c r="FLA57" s="6"/>
      <c r="FLB57" s="6"/>
      <c r="FLC57" s="6"/>
      <c r="FLD57" s="6"/>
      <c r="FLE57" s="6"/>
      <c r="FLF57" s="6"/>
      <c r="FLG57" s="6"/>
      <c r="FLH57" s="6"/>
      <c r="FLI57" s="6"/>
      <c r="FLJ57" s="6"/>
      <c r="FLK57" s="6"/>
      <c r="FLL57" s="6"/>
      <c r="FLM57" s="6"/>
      <c r="FLN57" s="6"/>
      <c r="FLO57" s="6"/>
      <c r="FLP57" s="6"/>
      <c r="FLQ57" s="6"/>
      <c r="FLR57" s="6"/>
      <c r="FLS57" s="6"/>
      <c r="FLT57" s="6"/>
      <c r="FLU57" s="6"/>
      <c r="FLV57" s="6"/>
      <c r="FLW57" s="6"/>
      <c r="FLX57" s="6"/>
      <c r="FLY57" s="6"/>
      <c r="FLZ57" s="6"/>
      <c r="FMA57" s="6"/>
      <c r="FMB57" s="6"/>
      <c r="FMC57" s="6"/>
      <c r="FMD57" s="6"/>
      <c r="FME57" s="6"/>
      <c r="FMF57" s="6"/>
      <c r="FMG57" s="6"/>
      <c r="FMH57" s="6"/>
      <c r="FMI57" s="6"/>
      <c r="FMJ57" s="6"/>
      <c r="FMK57" s="6"/>
      <c r="FML57" s="6"/>
      <c r="FMM57" s="6"/>
      <c r="FMN57" s="6"/>
      <c r="FMO57" s="6"/>
      <c r="FMP57" s="6"/>
      <c r="FMQ57" s="6"/>
      <c r="FMR57" s="6"/>
      <c r="FMS57" s="6"/>
      <c r="FMT57" s="6"/>
      <c r="FMU57" s="6"/>
      <c r="FMV57" s="6"/>
      <c r="FMW57" s="6"/>
      <c r="FMX57" s="6"/>
      <c r="FMY57" s="6"/>
      <c r="FMZ57" s="6"/>
      <c r="FNA57" s="6"/>
      <c r="FNB57" s="6"/>
      <c r="FNC57" s="6"/>
      <c r="FND57" s="6"/>
      <c r="FNE57" s="6"/>
      <c r="FNF57" s="6"/>
      <c r="FNG57" s="6"/>
      <c r="FNH57" s="6"/>
      <c r="FNI57" s="6"/>
      <c r="FNJ57" s="6"/>
      <c r="FNK57" s="6"/>
      <c r="FNL57" s="6"/>
      <c r="FNM57" s="6"/>
      <c r="FNN57" s="6"/>
      <c r="FNO57" s="6"/>
      <c r="FNP57" s="6"/>
      <c r="FNQ57" s="6"/>
      <c r="FNR57" s="6"/>
      <c r="FNS57" s="6"/>
      <c r="FNT57" s="6"/>
      <c r="FNU57" s="6"/>
      <c r="FNV57" s="6"/>
      <c r="FNW57" s="6"/>
      <c r="FNX57" s="6"/>
      <c r="FNY57" s="6"/>
      <c r="FNZ57" s="6"/>
      <c r="FOA57" s="6"/>
      <c r="FOB57" s="6"/>
      <c r="FOC57" s="6"/>
      <c r="FOD57" s="6"/>
      <c r="FOE57" s="6"/>
      <c r="FOF57" s="6"/>
      <c r="FOG57" s="6"/>
      <c r="FOH57" s="6"/>
      <c r="FOI57" s="6"/>
      <c r="FOJ57" s="6"/>
      <c r="FOK57" s="6"/>
      <c r="FOL57" s="6"/>
      <c r="FOM57" s="6"/>
      <c r="FON57" s="6"/>
      <c r="FOO57" s="6"/>
      <c r="FOP57" s="6"/>
      <c r="FOQ57" s="6"/>
      <c r="FOR57" s="6"/>
      <c r="FOS57" s="6"/>
      <c r="FOT57" s="6"/>
      <c r="FOU57" s="6"/>
      <c r="FOV57" s="6"/>
      <c r="FOW57" s="6"/>
      <c r="FOX57" s="6"/>
      <c r="FOY57" s="6"/>
      <c r="FOZ57" s="6"/>
      <c r="FPA57" s="6"/>
      <c r="FPB57" s="6"/>
      <c r="FPC57" s="6"/>
      <c r="FPD57" s="6"/>
      <c r="FPE57" s="6"/>
      <c r="FPF57" s="6"/>
      <c r="FPG57" s="6"/>
      <c r="FPH57" s="6"/>
      <c r="FPI57" s="6"/>
      <c r="FPJ57" s="6"/>
      <c r="FPK57" s="6"/>
      <c r="FPL57" s="6"/>
      <c r="FPM57" s="6"/>
      <c r="FPN57" s="6"/>
      <c r="FPO57" s="6"/>
      <c r="FPP57" s="6"/>
      <c r="FPQ57" s="6"/>
      <c r="FPR57" s="6"/>
      <c r="FPS57" s="6"/>
      <c r="FPT57" s="6"/>
      <c r="FPU57" s="6"/>
      <c r="FPV57" s="6"/>
      <c r="FPW57" s="6"/>
      <c r="FPX57" s="6"/>
      <c r="FPY57" s="6"/>
      <c r="FPZ57" s="6"/>
      <c r="FQA57" s="6"/>
      <c r="FQB57" s="6"/>
      <c r="FQC57" s="6"/>
      <c r="FQD57" s="6"/>
      <c r="FQE57" s="6"/>
      <c r="FQF57" s="6"/>
      <c r="FQG57" s="6"/>
      <c r="FQH57" s="6"/>
      <c r="FQI57" s="6"/>
      <c r="FQJ57" s="6"/>
      <c r="FQK57" s="6"/>
      <c r="FQL57" s="6"/>
      <c r="FQM57" s="6"/>
      <c r="FQN57" s="6"/>
      <c r="FQO57" s="6"/>
      <c r="FQP57" s="6"/>
      <c r="FQQ57" s="6"/>
      <c r="FQR57" s="6"/>
      <c r="FQS57" s="6"/>
      <c r="FQT57" s="6"/>
      <c r="FQU57" s="6"/>
      <c r="FQV57" s="6"/>
      <c r="FQW57" s="6"/>
      <c r="FQX57" s="6"/>
      <c r="FQY57" s="6"/>
      <c r="FQZ57" s="6"/>
      <c r="FRA57" s="6"/>
      <c r="FRB57" s="6"/>
      <c r="FRC57" s="6"/>
      <c r="FRD57" s="6"/>
      <c r="FRE57" s="6"/>
      <c r="FRF57" s="6"/>
      <c r="FRG57" s="6"/>
      <c r="FRH57" s="6"/>
      <c r="FRI57" s="6"/>
      <c r="FRJ57" s="6"/>
      <c r="FRK57" s="6"/>
      <c r="FRL57" s="6"/>
      <c r="FRM57" s="6"/>
      <c r="FRN57" s="6"/>
      <c r="FRO57" s="6"/>
      <c r="FRP57" s="6"/>
      <c r="FRQ57" s="6"/>
      <c r="FRR57" s="6"/>
      <c r="FRS57" s="6"/>
      <c r="FRT57" s="6"/>
      <c r="FRU57" s="6"/>
      <c r="FRV57" s="6"/>
      <c r="FRW57" s="6"/>
      <c r="FRX57" s="6"/>
      <c r="FRY57" s="6"/>
      <c r="FRZ57" s="6"/>
      <c r="FSA57" s="6"/>
      <c r="FSB57" s="6"/>
    </row>
    <row r="58" spans="1:4552" s="35" customFormat="1" ht="12.75" customHeight="1">
      <c r="A58" s="31" t="s">
        <v>5</v>
      </c>
      <c r="B58" s="32"/>
      <c r="C58" s="33" t="s">
        <v>48</v>
      </c>
      <c r="D58" s="33" t="s">
        <v>48</v>
      </c>
      <c r="E58" s="33" t="s">
        <v>48</v>
      </c>
      <c r="F58" s="33" t="s">
        <v>48</v>
      </c>
      <c r="G58" s="34"/>
      <c r="H58" s="232">
        <f>IFERROR(H57/C57-1,"N/A")</f>
        <v>-1.4703999999999999</v>
      </c>
      <c r="I58" s="232">
        <f t="shared" ref="I58" si="117">IFERROR(I57/D57-1,"N/A")</f>
        <v>-2.4111999999999987</v>
      </c>
      <c r="J58" s="232">
        <f t="shared" ref="J58" si="118">IFERROR(J57/E57-1,"N/A")</f>
        <v>-1.4703999999999999</v>
      </c>
      <c r="K58" s="232">
        <f t="shared" ref="K58" si="119">IFERROR(K57/F57-1,"N/A")</f>
        <v>-2.1759999999999997</v>
      </c>
      <c r="L58" s="34">
        <f>IFERROR(L57/G57-1,"N/A")</f>
        <v>-1.940799999999999</v>
      </c>
      <c r="M58" s="232">
        <f>IFERROR(M57/H57-1,"N/A")</f>
        <v>3.0791666666666613</v>
      </c>
      <c r="N58" s="232">
        <f t="shared" ref="N58" si="120">IFERROR(N57/I57-1,"N/A")</f>
        <v>3.0791666666666684</v>
      </c>
      <c r="O58" s="232">
        <f t="shared" ref="O58" si="121">IFERROR(O57/J57-1,"N/A")</f>
        <v>3.0791666666666613</v>
      </c>
      <c r="P58" s="232">
        <f t="shared" ref="P58" si="122">IFERROR(P57/K57-1,"N/A")</f>
        <v>3.0791666666666613</v>
      </c>
      <c r="Q58" s="34">
        <f>IFERROR(Q57/L57-1,"N/A")</f>
        <v>3.0791666666666648</v>
      </c>
      <c r="R58" s="232">
        <f>IFERROR(R57/M57-1,"N/A")</f>
        <v>2.8582941777323971</v>
      </c>
      <c r="S58" s="232">
        <f t="shared" ref="S58" si="123">IFERROR(S57/N57-1,"N/A")</f>
        <v>2.8582941777323754</v>
      </c>
      <c r="T58" s="232">
        <f t="shared" ref="T58" si="124">IFERROR(T57/O57-1,"N/A")</f>
        <v>2.8582941777323971</v>
      </c>
      <c r="U58" s="232">
        <f t="shared" ref="U58" si="125">IFERROR(U57/P57-1,"N/A")</f>
        <v>2.8582941777323865</v>
      </c>
      <c r="V58" s="34">
        <f>IFERROR(V57/Q57-1,"N/A")</f>
        <v>2.8582941777323874</v>
      </c>
      <c r="W58" s="232">
        <f>IFERROR(W57/R57-1,"N/A")</f>
        <v>5.6549452306635368</v>
      </c>
      <c r="X58" s="232">
        <f t="shared" ref="X58" si="126">IFERROR(X57/S57-1,"N/A")</f>
        <v>5.6549452306635688</v>
      </c>
      <c r="Y58" s="232">
        <f t="shared" ref="Y58" si="127">IFERROR(Y57/T57-1,"N/A")</f>
        <v>5.6549452306635368</v>
      </c>
      <c r="Z58" s="232">
        <f t="shared" ref="Z58" si="128">IFERROR(Z57/U57-1,"N/A")</f>
        <v>5.6549452306635555</v>
      </c>
      <c r="AA58" s="34">
        <f>IFERROR(AA57/V57-1,"N/A")</f>
        <v>5.6549452306635555</v>
      </c>
      <c r="AB58" s="232">
        <f>IFERROR(AB57/W57-1,"N/A")</f>
        <v>8.6176063451251661</v>
      </c>
      <c r="AC58" s="232">
        <f t="shared" ref="AC58" si="129">IFERROR(AC57/X57-1,"N/A")</f>
        <v>8.6176063451251288</v>
      </c>
      <c r="AD58" s="232">
        <f t="shared" ref="AD58" si="130">IFERROR(AD57/Y57-1,"N/A")</f>
        <v>8.6176063451251661</v>
      </c>
      <c r="AE58" s="232">
        <f t="shared" ref="AE58" si="131">IFERROR(AE57/Z57-1,"N/A")</f>
        <v>8.6176063451251323</v>
      </c>
      <c r="AF58" s="45">
        <f>IFERROR(AF57/AA57-1,"N/A")</f>
        <v>8.6176063451251306</v>
      </c>
      <c r="AG58" s="45">
        <f>IFERROR(AG57/AF57-1,"N/A")</f>
        <v>5.4995458337562662</v>
      </c>
      <c r="AH58" s="45">
        <f t="shared" ref="AH58" si="132">IFERROR(AH57/AG57-1,"N/A")</f>
        <v>1.8932109326625799</v>
      </c>
      <c r="AI58" s="45">
        <f t="shared" ref="AI58" si="133">IFERROR(AI57/AH57-1,"N/A")</f>
        <v>1.0274894439581557</v>
      </c>
      <c r="AJ58" s="45">
        <f t="shared" ref="AJ58" si="134">IFERROR(AJ57/AI57-1,"N/A")</f>
        <v>0.88862964946173739</v>
      </c>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c r="KJ58" s="11"/>
      <c r="KK58" s="11"/>
      <c r="KL58" s="11"/>
      <c r="KM58" s="11"/>
      <c r="KN58" s="11"/>
      <c r="KO58" s="11"/>
      <c r="KP58" s="11"/>
      <c r="KQ58" s="11"/>
      <c r="KR58" s="11"/>
      <c r="KS58" s="11"/>
      <c r="KT58" s="11"/>
      <c r="KU58" s="11"/>
      <c r="KV58" s="11"/>
      <c r="KW58" s="11"/>
      <c r="KX58" s="11"/>
      <c r="KY58" s="11"/>
      <c r="KZ58" s="11"/>
      <c r="LA58" s="11"/>
      <c r="LB58" s="11"/>
      <c r="LC58" s="11"/>
      <c r="LD58" s="11"/>
      <c r="LE58" s="11"/>
      <c r="LF58" s="11"/>
      <c r="LG58" s="11"/>
      <c r="LH58" s="11"/>
      <c r="LI58" s="11"/>
      <c r="LJ58" s="11"/>
      <c r="LK58" s="11"/>
      <c r="LL58" s="11"/>
      <c r="LM58" s="11"/>
      <c r="LN58" s="11"/>
      <c r="LO58" s="11"/>
      <c r="LP58" s="11"/>
      <c r="LQ58" s="11"/>
      <c r="LR58" s="11"/>
      <c r="LS58" s="11"/>
      <c r="LT58" s="11"/>
      <c r="LU58" s="11"/>
      <c r="LV58" s="11"/>
      <c r="LW58" s="11"/>
      <c r="LX58" s="11"/>
      <c r="LY58" s="11"/>
      <c r="LZ58" s="11"/>
      <c r="MA58" s="11"/>
      <c r="MB58" s="11"/>
      <c r="MC58" s="11"/>
      <c r="MD58" s="11"/>
      <c r="ME58" s="11"/>
      <c r="MF58" s="11"/>
      <c r="MG58" s="11"/>
      <c r="MH58" s="11"/>
      <c r="MI58" s="11"/>
      <c r="MJ58" s="11"/>
      <c r="MK58" s="11"/>
      <c r="ML58" s="11"/>
      <c r="MM58" s="11"/>
      <c r="MN58" s="11"/>
      <c r="MO58" s="11"/>
      <c r="MP58" s="11"/>
      <c r="MQ58" s="11"/>
      <c r="MR58" s="11"/>
      <c r="MS58" s="11"/>
      <c r="MT58" s="11"/>
      <c r="MU58" s="11"/>
      <c r="MV58" s="11"/>
      <c r="MW58" s="11"/>
      <c r="MX58" s="11"/>
      <c r="MY58" s="11"/>
      <c r="MZ58" s="11"/>
      <c r="NA58" s="11"/>
      <c r="NB58" s="11"/>
      <c r="NC58" s="11"/>
      <c r="ND58" s="11"/>
      <c r="NE58" s="11"/>
      <c r="NF58" s="11"/>
      <c r="NG58" s="11"/>
      <c r="NH58" s="11"/>
      <c r="NI58" s="11"/>
      <c r="NJ58" s="11"/>
      <c r="NK58" s="11"/>
      <c r="NL58" s="11"/>
      <c r="NM58" s="11"/>
      <c r="NN58" s="11"/>
      <c r="NO58" s="11"/>
      <c r="NP58" s="11"/>
      <c r="NQ58" s="11"/>
      <c r="NR58" s="11"/>
      <c r="NS58" s="11"/>
      <c r="NT58" s="11"/>
      <c r="NU58" s="11"/>
      <c r="NV58" s="11"/>
      <c r="NW58" s="11"/>
      <c r="NX58" s="11"/>
      <c r="NY58" s="11"/>
      <c r="NZ58" s="11"/>
      <c r="OA58" s="11"/>
      <c r="OB58" s="11"/>
      <c r="OC58" s="11"/>
      <c r="OD58" s="11"/>
      <c r="OE58" s="11"/>
      <c r="OF58" s="11"/>
      <c r="OG58" s="11"/>
      <c r="OH58" s="11"/>
      <c r="OI58" s="11"/>
      <c r="OJ58" s="11"/>
      <c r="OK58" s="11"/>
      <c r="OL58" s="11"/>
      <c r="OM58" s="11"/>
      <c r="ON58" s="11"/>
      <c r="OO58" s="11"/>
      <c r="OP58" s="11"/>
      <c r="OQ58" s="11"/>
      <c r="OR58" s="11"/>
      <c r="OS58" s="11"/>
      <c r="OT58" s="11"/>
      <c r="OU58" s="11"/>
      <c r="OV58" s="11"/>
      <c r="OW58" s="11"/>
      <c r="OX58" s="11"/>
      <c r="OY58" s="11"/>
      <c r="OZ58" s="11"/>
      <c r="PA58" s="11"/>
      <c r="PB58" s="11"/>
      <c r="PC58" s="11"/>
      <c r="PD58" s="11"/>
      <c r="PE58" s="11"/>
      <c r="PF58" s="11"/>
      <c r="PG58" s="11"/>
      <c r="PH58" s="11"/>
      <c r="PI58" s="11"/>
      <c r="PJ58" s="11"/>
      <c r="PK58" s="11"/>
      <c r="PL58" s="11"/>
      <c r="PM58" s="11"/>
      <c r="PN58" s="11"/>
      <c r="PO58" s="11"/>
      <c r="PP58" s="11"/>
      <c r="PQ58" s="11"/>
      <c r="PR58" s="11"/>
      <c r="PS58" s="11"/>
      <c r="PT58" s="11"/>
      <c r="PU58" s="11"/>
      <c r="PV58" s="11"/>
      <c r="PW58" s="11"/>
      <c r="PX58" s="11"/>
      <c r="PY58" s="11"/>
      <c r="PZ58" s="11"/>
      <c r="QA58" s="11"/>
      <c r="QB58" s="11"/>
      <c r="QC58" s="11"/>
      <c r="QD58" s="11"/>
      <c r="QE58" s="11"/>
      <c r="QF58" s="11"/>
      <c r="QG58" s="11"/>
      <c r="QH58" s="11"/>
      <c r="QI58" s="11"/>
      <c r="QJ58" s="11"/>
      <c r="QK58" s="11"/>
      <c r="QL58" s="11"/>
      <c r="QM58" s="11"/>
      <c r="QN58" s="11"/>
      <c r="QO58" s="11"/>
      <c r="QP58" s="11"/>
      <c r="QQ58" s="11"/>
      <c r="QR58" s="11"/>
      <c r="QS58" s="11"/>
      <c r="QT58" s="11"/>
      <c r="QU58" s="11"/>
      <c r="QV58" s="11"/>
      <c r="QW58" s="11"/>
      <c r="QX58" s="11"/>
      <c r="QY58" s="11"/>
      <c r="QZ58" s="11"/>
      <c r="RA58" s="11"/>
      <c r="RB58" s="11"/>
      <c r="RC58" s="11"/>
      <c r="RD58" s="11"/>
      <c r="RE58" s="11"/>
      <c r="RF58" s="11"/>
      <c r="RG58" s="11"/>
      <c r="RH58" s="11"/>
      <c r="RI58" s="11"/>
      <c r="RJ58" s="11"/>
      <c r="RK58" s="11"/>
      <c r="RL58" s="11"/>
      <c r="RM58" s="11"/>
      <c r="RN58" s="11"/>
      <c r="RO58" s="11"/>
      <c r="RP58" s="11"/>
      <c r="RQ58" s="11"/>
      <c r="RR58" s="11"/>
      <c r="RS58" s="11"/>
      <c r="RT58" s="11"/>
      <c r="RU58" s="11"/>
      <c r="RV58" s="11"/>
      <c r="RW58" s="11"/>
      <c r="RX58" s="11"/>
      <c r="RY58" s="11"/>
      <c r="RZ58" s="11"/>
      <c r="SA58" s="11"/>
      <c r="SB58" s="11"/>
      <c r="SC58" s="11"/>
      <c r="SD58" s="11"/>
      <c r="SE58" s="11"/>
      <c r="SF58" s="11"/>
      <c r="SG58" s="11"/>
      <c r="SH58" s="11"/>
      <c r="SI58" s="11"/>
      <c r="SJ58" s="11"/>
      <c r="SK58" s="11"/>
      <c r="SL58" s="11"/>
      <c r="SM58" s="11"/>
      <c r="SN58" s="11"/>
      <c r="SO58" s="11"/>
      <c r="SP58" s="11"/>
      <c r="SQ58" s="11"/>
      <c r="SR58" s="11"/>
      <c r="SS58" s="11"/>
      <c r="ST58" s="11"/>
      <c r="SU58" s="11"/>
      <c r="SV58" s="11"/>
      <c r="SW58" s="11"/>
      <c r="SX58" s="11"/>
      <c r="SY58" s="11"/>
      <c r="SZ58" s="11"/>
      <c r="TA58" s="11"/>
      <c r="TB58" s="11"/>
      <c r="TC58" s="11"/>
      <c r="TD58" s="11"/>
      <c r="TE58" s="11"/>
      <c r="TF58" s="11"/>
      <c r="TG58" s="11"/>
      <c r="TH58" s="11"/>
      <c r="TI58" s="11"/>
      <c r="TJ58" s="11"/>
      <c r="TK58" s="11"/>
      <c r="TL58" s="11"/>
      <c r="TM58" s="11"/>
      <c r="TN58" s="11"/>
      <c r="TO58" s="11"/>
      <c r="TP58" s="11"/>
      <c r="TQ58" s="11"/>
      <c r="TR58" s="11"/>
      <c r="TS58" s="11"/>
      <c r="TT58" s="11"/>
      <c r="TU58" s="11"/>
      <c r="TV58" s="11"/>
      <c r="TW58" s="11"/>
      <c r="TX58" s="11"/>
      <c r="TY58" s="11"/>
      <c r="TZ58" s="11"/>
      <c r="UA58" s="11"/>
      <c r="UB58" s="11"/>
      <c r="UC58" s="11"/>
      <c r="UD58" s="11"/>
      <c r="UE58" s="11"/>
      <c r="UF58" s="11"/>
      <c r="UG58" s="11"/>
      <c r="UH58" s="11"/>
      <c r="UI58" s="11"/>
      <c r="UJ58" s="11"/>
      <c r="UK58" s="11"/>
      <c r="UL58" s="11"/>
      <c r="UM58" s="11"/>
      <c r="UN58" s="11"/>
      <c r="UO58" s="11"/>
      <c r="UP58" s="11"/>
      <c r="UQ58" s="11"/>
      <c r="UR58" s="11"/>
      <c r="US58" s="11"/>
      <c r="UT58" s="11"/>
      <c r="UU58" s="11"/>
      <c r="UV58" s="11"/>
      <c r="UW58" s="11"/>
      <c r="UX58" s="11"/>
      <c r="UY58" s="11"/>
      <c r="UZ58" s="11"/>
      <c r="VA58" s="11"/>
      <c r="VB58" s="11"/>
      <c r="VC58" s="11"/>
      <c r="VD58" s="11"/>
      <c r="VE58" s="11"/>
      <c r="VF58" s="11"/>
      <c r="VG58" s="11"/>
      <c r="VH58" s="11"/>
      <c r="VI58" s="11"/>
      <c r="VJ58" s="11"/>
      <c r="VK58" s="11"/>
      <c r="VL58" s="11"/>
      <c r="VM58" s="11"/>
      <c r="VN58" s="11"/>
      <c r="VO58" s="11"/>
      <c r="VP58" s="11"/>
      <c r="VQ58" s="11"/>
      <c r="VR58" s="11"/>
      <c r="VS58" s="11"/>
      <c r="VT58" s="11"/>
      <c r="VU58" s="11"/>
      <c r="VV58" s="11"/>
      <c r="VW58" s="11"/>
      <c r="VX58" s="11"/>
      <c r="VY58" s="11"/>
      <c r="VZ58" s="11"/>
      <c r="WA58" s="11"/>
      <c r="WB58" s="11"/>
      <c r="WC58" s="11"/>
      <c r="WD58" s="11"/>
      <c r="WE58" s="11"/>
      <c r="WF58" s="11"/>
      <c r="WG58" s="11"/>
      <c r="WH58" s="11"/>
      <c r="WI58" s="11"/>
      <c r="WJ58" s="11"/>
      <c r="WK58" s="11"/>
      <c r="WL58" s="11"/>
      <c r="WM58" s="11"/>
      <c r="WN58" s="11"/>
      <c r="WO58" s="11"/>
      <c r="WP58" s="11"/>
      <c r="WQ58" s="11"/>
      <c r="WR58" s="11"/>
      <c r="WS58" s="11"/>
      <c r="WT58" s="11"/>
      <c r="WU58" s="11"/>
      <c r="WV58" s="11"/>
      <c r="WW58" s="11"/>
      <c r="WX58" s="11"/>
      <c r="WY58" s="11"/>
      <c r="WZ58" s="11"/>
      <c r="XA58" s="11"/>
      <c r="XB58" s="11"/>
      <c r="XC58" s="11"/>
      <c r="XD58" s="11"/>
      <c r="XE58" s="11"/>
      <c r="XF58" s="11"/>
      <c r="XG58" s="11"/>
      <c r="XH58" s="11"/>
      <c r="XI58" s="11"/>
      <c r="XJ58" s="11"/>
      <c r="XK58" s="11"/>
      <c r="XL58" s="11"/>
      <c r="XM58" s="11"/>
      <c r="XN58" s="11"/>
      <c r="XO58" s="11"/>
      <c r="XP58" s="11"/>
      <c r="XQ58" s="11"/>
      <c r="XR58" s="11"/>
      <c r="XS58" s="11"/>
      <c r="XT58" s="11"/>
      <c r="XU58" s="11"/>
      <c r="XV58" s="11"/>
      <c r="XW58" s="11"/>
      <c r="XX58" s="11"/>
      <c r="XY58" s="11"/>
      <c r="XZ58" s="11"/>
      <c r="YA58" s="11"/>
      <c r="YB58" s="11"/>
      <c r="YC58" s="11"/>
      <c r="YD58" s="11"/>
      <c r="YE58" s="11"/>
      <c r="YF58" s="11"/>
      <c r="YG58" s="11"/>
      <c r="YH58" s="11"/>
      <c r="YI58" s="11"/>
      <c r="YJ58" s="11"/>
      <c r="YK58" s="11"/>
      <c r="YL58" s="11"/>
      <c r="YM58" s="11"/>
      <c r="YN58" s="11"/>
      <c r="YO58" s="11"/>
      <c r="YP58" s="11"/>
      <c r="YQ58" s="11"/>
      <c r="YR58" s="11"/>
      <c r="YS58" s="11"/>
      <c r="YT58" s="11"/>
      <c r="YU58" s="11"/>
      <c r="YV58" s="11"/>
      <c r="YW58" s="11"/>
      <c r="YX58" s="11"/>
      <c r="YY58" s="11"/>
      <c r="YZ58" s="11"/>
      <c r="ZA58" s="11"/>
      <c r="ZB58" s="11"/>
      <c r="ZC58" s="11"/>
      <c r="ZD58" s="11"/>
      <c r="ZE58" s="11"/>
      <c r="ZF58" s="11"/>
      <c r="ZG58" s="11"/>
      <c r="ZH58" s="11"/>
      <c r="ZI58" s="11"/>
      <c r="ZJ58" s="11"/>
      <c r="ZK58" s="11"/>
      <c r="ZL58" s="11"/>
      <c r="ZM58" s="11"/>
      <c r="ZN58" s="11"/>
      <c r="ZO58" s="11"/>
      <c r="ZP58" s="11"/>
      <c r="ZQ58" s="11"/>
      <c r="ZR58" s="11"/>
      <c r="ZS58" s="11"/>
      <c r="ZT58" s="11"/>
      <c r="ZU58" s="11"/>
      <c r="ZV58" s="11"/>
      <c r="ZW58" s="11"/>
      <c r="ZX58" s="11"/>
      <c r="ZY58" s="11"/>
      <c r="ZZ58" s="11"/>
      <c r="AAA58" s="11"/>
      <c r="AAB58" s="11"/>
      <c r="AAC58" s="11"/>
      <c r="AAD58" s="11"/>
      <c r="AAE58" s="11"/>
      <c r="AAF58" s="11"/>
      <c r="AAG58" s="11"/>
      <c r="AAH58" s="11"/>
      <c r="AAI58" s="11"/>
      <c r="AAJ58" s="11"/>
      <c r="AAK58" s="11"/>
      <c r="AAL58" s="11"/>
      <c r="AAM58" s="11"/>
      <c r="AAN58" s="11"/>
      <c r="AAO58" s="11"/>
      <c r="AAP58" s="11"/>
      <c r="AAQ58" s="11"/>
      <c r="AAR58" s="11"/>
      <c r="AAS58" s="11"/>
      <c r="AAT58" s="11"/>
      <c r="AAU58" s="11"/>
      <c r="AAV58" s="11"/>
      <c r="AAW58" s="11"/>
      <c r="AAX58" s="11"/>
      <c r="AAY58" s="11"/>
      <c r="AAZ58" s="11"/>
      <c r="ABA58" s="11"/>
      <c r="ABB58" s="11"/>
      <c r="ABC58" s="11"/>
      <c r="ABD58" s="11"/>
      <c r="ABE58" s="11"/>
      <c r="ABF58" s="11"/>
      <c r="ABG58" s="11"/>
      <c r="ABH58" s="11"/>
      <c r="ABI58" s="11"/>
      <c r="ABJ58" s="11"/>
      <c r="ABK58" s="11"/>
      <c r="ABL58" s="11"/>
      <c r="ABM58" s="11"/>
      <c r="ABN58" s="11"/>
      <c r="ABO58" s="11"/>
      <c r="ABP58" s="11"/>
      <c r="ABQ58" s="11"/>
      <c r="ABR58" s="11"/>
      <c r="ABS58" s="11"/>
      <c r="ABT58" s="11"/>
      <c r="ABU58" s="11"/>
      <c r="ABV58" s="11"/>
      <c r="ABW58" s="11"/>
      <c r="ABX58" s="11"/>
      <c r="ABY58" s="11"/>
      <c r="ABZ58" s="11"/>
      <c r="ACA58" s="11"/>
      <c r="ACB58" s="11"/>
      <c r="ACC58" s="11"/>
      <c r="ACD58" s="11"/>
      <c r="ACE58" s="11"/>
      <c r="ACF58" s="11"/>
      <c r="ACG58" s="11"/>
      <c r="ACH58" s="11"/>
      <c r="ACI58" s="11"/>
      <c r="ACJ58" s="11"/>
      <c r="ACK58" s="11"/>
      <c r="ACL58" s="11"/>
      <c r="ACM58" s="11"/>
      <c r="ACN58" s="11"/>
      <c r="ACO58" s="11"/>
      <c r="ACP58" s="11"/>
      <c r="ACQ58" s="11"/>
      <c r="ACR58" s="11"/>
      <c r="ACS58" s="11"/>
      <c r="ACT58" s="11"/>
      <c r="ACU58" s="11"/>
      <c r="ACV58" s="11"/>
      <c r="ACW58" s="11"/>
      <c r="ACX58" s="11"/>
      <c r="ACY58" s="11"/>
      <c r="ACZ58" s="11"/>
      <c r="ADA58" s="11"/>
      <c r="ADB58" s="11"/>
      <c r="ADC58" s="11"/>
      <c r="ADD58" s="11"/>
      <c r="ADE58" s="11"/>
      <c r="ADF58" s="11"/>
      <c r="ADG58" s="11"/>
      <c r="ADH58" s="11"/>
      <c r="ADI58" s="11"/>
      <c r="ADJ58" s="11"/>
      <c r="ADK58" s="11"/>
      <c r="ADL58" s="11"/>
      <c r="ADM58" s="11"/>
      <c r="ADN58" s="11"/>
      <c r="ADO58" s="11"/>
      <c r="ADP58" s="11"/>
      <c r="ADQ58" s="11"/>
      <c r="ADR58" s="11"/>
      <c r="ADS58" s="11"/>
      <c r="ADT58" s="11"/>
      <c r="ADU58" s="11"/>
      <c r="ADV58" s="11"/>
      <c r="ADW58" s="11"/>
      <c r="ADX58" s="11"/>
      <c r="ADY58" s="11"/>
      <c r="ADZ58" s="11"/>
      <c r="AEA58" s="11"/>
      <c r="AEB58" s="11"/>
      <c r="AEC58" s="11"/>
      <c r="AED58" s="11"/>
      <c r="AEE58" s="11"/>
      <c r="AEF58" s="11"/>
      <c r="AEG58" s="11"/>
      <c r="AEH58" s="11"/>
      <c r="AEI58" s="11"/>
      <c r="AEJ58" s="11"/>
      <c r="AEK58" s="11"/>
      <c r="AEL58" s="11"/>
      <c r="AEM58" s="11"/>
      <c r="AEN58" s="11"/>
      <c r="AEO58" s="11"/>
      <c r="AEP58" s="11"/>
      <c r="AEQ58" s="11"/>
      <c r="AER58" s="11"/>
      <c r="AES58" s="11"/>
      <c r="AET58" s="11"/>
      <c r="AEU58" s="11"/>
      <c r="AEV58" s="11"/>
      <c r="AEW58" s="11"/>
      <c r="AEX58" s="11"/>
      <c r="AEY58" s="11"/>
      <c r="AEZ58" s="11"/>
      <c r="AFA58" s="11"/>
      <c r="AFB58" s="11"/>
      <c r="AFC58" s="11"/>
      <c r="AFD58" s="11"/>
      <c r="AFE58" s="11"/>
      <c r="AFF58" s="11"/>
      <c r="AFG58" s="11"/>
      <c r="AFH58" s="11"/>
      <c r="AFI58" s="11"/>
      <c r="AFJ58" s="11"/>
      <c r="AFK58" s="11"/>
      <c r="AFL58" s="11"/>
      <c r="AFM58" s="11"/>
      <c r="AFN58" s="11"/>
      <c r="AFO58" s="11"/>
      <c r="AFP58" s="11"/>
      <c r="AFQ58" s="11"/>
      <c r="AFR58" s="11"/>
      <c r="AFS58" s="11"/>
      <c r="AFT58" s="11"/>
      <c r="AFU58" s="11"/>
      <c r="AFV58" s="11"/>
      <c r="AFW58" s="11"/>
      <c r="AFX58" s="11"/>
      <c r="AFY58" s="11"/>
      <c r="AFZ58" s="11"/>
      <c r="AGA58" s="11"/>
      <c r="AGB58" s="11"/>
      <c r="AGC58" s="11"/>
      <c r="AGD58" s="11"/>
      <c r="AGE58" s="11"/>
      <c r="AGF58" s="11"/>
      <c r="AGG58" s="11"/>
      <c r="AGH58" s="11"/>
      <c r="AGI58" s="11"/>
      <c r="AGJ58" s="11"/>
      <c r="AGK58" s="11"/>
      <c r="AGL58" s="11"/>
      <c r="AGM58" s="11"/>
      <c r="AGN58" s="11"/>
      <c r="AGO58" s="11"/>
      <c r="AGP58" s="11"/>
      <c r="AGQ58" s="11"/>
      <c r="AGR58" s="11"/>
      <c r="AGS58" s="11"/>
      <c r="AGT58" s="11"/>
      <c r="AGU58" s="11"/>
      <c r="AGV58" s="11"/>
      <c r="AGW58" s="11"/>
      <c r="AGX58" s="11"/>
      <c r="AGY58" s="11"/>
      <c r="AGZ58" s="11"/>
      <c r="AHA58" s="11"/>
      <c r="AHB58" s="11"/>
      <c r="AHC58" s="11"/>
      <c r="AHD58" s="11"/>
      <c r="AHE58" s="11"/>
      <c r="AHF58" s="11"/>
      <c r="AHG58" s="11"/>
      <c r="AHH58" s="11"/>
      <c r="AHI58" s="11"/>
      <c r="AHJ58" s="11"/>
      <c r="AHK58" s="11"/>
      <c r="AHL58" s="11"/>
      <c r="AHM58" s="11"/>
      <c r="AHN58" s="11"/>
      <c r="AHO58" s="11"/>
      <c r="AHP58" s="11"/>
      <c r="AHQ58" s="11"/>
      <c r="AHR58" s="11"/>
      <c r="AHS58" s="11"/>
      <c r="AHT58" s="11"/>
      <c r="AHU58" s="11"/>
      <c r="AHV58" s="11"/>
      <c r="AHW58" s="11"/>
      <c r="AHX58" s="11"/>
      <c r="AHY58" s="11"/>
      <c r="AHZ58" s="11"/>
      <c r="AIA58" s="11"/>
      <c r="AIB58" s="11"/>
      <c r="AIC58" s="11"/>
      <c r="AID58" s="11"/>
      <c r="AIE58" s="11"/>
      <c r="AIF58" s="11"/>
      <c r="AIG58" s="11"/>
      <c r="AIH58" s="11"/>
      <c r="AII58" s="11"/>
      <c r="AIJ58" s="11"/>
      <c r="AIK58" s="11"/>
      <c r="AIL58" s="11"/>
      <c r="AIM58" s="11"/>
      <c r="AIN58" s="11"/>
      <c r="AIO58" s="11"/>
      <c r="AIP58" s="11"/>
      <c r="AIQ58" s="11"/>
      <c r="AIR58" s="11"/>
      <c r="AIS58" s="11"/>
      <c r="AIT58" s="11"/>
      <c r="AIU58" s="11"/>
      <c r="AIV58" s="11"/>
      <c r="AIW58" s="11"/>
      <c r="AIX58" s="11"/>
      <c r="AIY58" s="11"/>
      <c r="AIZ58" s="11"/>
      <c r="AJA58" s="11"/>
      <c r="AJB58" s="11"/>
      <c r="AJC58" s="11"/>
      <c r="AJD58" s="11"/>
      <c r="AJE58" s="11"/>
      <c r="AJF58" s="11"/>
      <c r="AJG58" s="11"/>
      <c r="AJH58" s="11"/>
      <c r="AJI58" s="11"/>
      <c r="AJJ58" s="11"/>
      <c r="AJK58" s="11"/>
      <c r="AJL58" s="11"/>
      <c r="AJM58" s="11"/>
      <c r="AJN58" s="11"/>
      <c r="AJO58" s="11"/>
      <c r="AJP58" s="11"/>
      <c r="AJQ58" s="11"/>
      <c r="AJR58" s="11"/>
      <c r="AJS58" s="11"/>
      <c r="AJT58" s="11"/>
      <c r="AJU58" s="11"/>
      <c r="AJV58" s="11"/>
      <c r="AJW58" s="11"/>
      <c r="AJX58" s="11"/>
      <c r="AJY58" s="11"/>
      <c r="AJZ58" s="11"/>
      <c r="AKA58" s="11"/>
      <c r="AKB58" s="11"/>
      <c r="AKC58" s="11"/>
      <c r="AKD58" s="11"/>
      <c r="AKE58" s="11"/>
      <c r="AKF58" s="11"/>
      <c r="AKG58" s="11"/>
      <c r="AKH58" s="11"/>
      <c r="AKI58" s="11"/>
      <c r="AKJ58" s="11"/>
      <c r="AKK58" s="11"/>
      <c r="AKL58" s="11"/>
      <c r="AKM58" s="11"/>
      <c r="AKN58" s="11"/>
      <c r="AKO58" s="11"/>
      <c r="AKP58" s="11"/>
      <c r="AKQ58" s="11"/>
      <c r="AKR58" s="11"/>
      <c r="AKS58" s="11"/>
      <c r="AKT58" s="11"/>
      <c r="AKU58" s="11"/>
      <c r="AKV58" s="11"/>
      <c r="AKW58" s="11"/>
      <c r="AKX58" s="11"/>
      <c r="AKY58" s="11"/>
      <c r="AKZ58" s="11"/>
      <c r="ALA58" s="11"/>
      <c r="ALB58" s="11"/>
      <c r="ALC58" s="11"/>
      <c r="ALD58" s="11"/>
      <c r="ALE58" s="11"/>
      <c r="ALF58" s="11"/>
      <c r="ALG58" s="11"/>
      <c r="ALH58" s="11"/>
      <c r="ALI58" s="11"/>
      <c r="ALJ58" s="11"/>
      <c r="ALK58" s="11"/>
      <c r="ALL58" s="11"/>
      <c r="ALM58" s="11"/>
      <c r="ALN58" s="11"/>
      <c r="ALO58" s="11"/>
      <c r="ALP58" s="11"/>
      <c r="ALQ58" s="11"/>
      <c r="ALR58" s="11"/>
      <c r="ALS58" s="11"/>
      <c r="ALT58" s="11"/>
      <c r="ALU58" s="11"/>
      <c r="ALV58" s="11"/>
      <c r="ALW58" s="11"/>
      <c r="ALX58" s="11"/>
      <c r="ALY58" s="11"/>
      <c r="ALZ58" s="11"/>
      <c r="AMA58" s="11"/>
      <c r="AMB58" s="11"/>
      <c r="AMC58" s="11"/>
      <c r="AMD58" s="11"/>
      <c r="AME58" s="11"/>
      <c r="AMF58" s="11"/>
      <c r="AMG58" s="11"/>
      <c r="AMH58" s="11"/>
      <c r="AMI58" s="11"/>
      <c r="AMJ58" s="11"/>
      <c r="AMK58" s="11"/>
      <c r="AML58" s="11"/>
      <c r="AMM58" s="11"/>
      <c r="AMN58" s="11"/>
      <c r="AMO58" s="11"/>
      <c r="AMP58" s="11"/>
      <c r="AMQ58" s="11"/>
      <c r="AMR58" s="11"/>
      <c r="AMS58" s="11"/>
      <c r="AMT58" s="11"/>
      <c r="AMU58" s="11"/>
      <c r="AMV58" s="11"/>
      <c r="AMW58" s="11"/>
      <c r="AMX58" s="11"/>
      <c r="AMY58" s="11"/>
      <c r="AMZ58" s="11"/>
      <c r="ANA58" s="11"/>
      <c r="ANB58" s="11"/>
      <c r="ANC58" s="11"/>
      <c r="AND58" s="11"/>
      <c r="ANE58" s="11"/>
      <c r="ANF58" s="11"/>
      <c r="ANG58" s="11"/>
      <c r="ANH58" s="11"/>
      <c r="ANI58" s="11"/>
      <c r="ANJ58" s="11"/>
      <c r="ANK58" s="11"/>
      <c r="ANL58" s="11"/>
      <c r="ANM58" s="11"/>
      <c r="ANN58" s="11"/>
      <c r="ANO58" s="11"/>
      <c r="ANP58" s="11"/>
      <c r="ANQ58" s="11"/>
      <c r="ANR58" s="11"/>
      <c r="ANS58" s="11"/>
      <c r="ANT58" s="11"/>
      <c r="ANU58" s="11"/>
      <c r="ANV58" s="11"/>
      <c r="ANW58" s="11"/>
      <c r="ANX58" s="11"/>
      <c r="ANY58" s="11"/>
      <c r="ANZ58" s="11"/>
      <c r="AOA58" s="11"/>
      <c r="AOB58" s="11"/>
      <c r="AOC58" s="11"/>
      <c r="AOD58" s="11"/>
      <c r="AOE58" s="11"/>
      <c r="AOF58" s="11"/>
      <c r="AOG58" s="11"/>
      <c r="AOH58" s="11"/>
      <c r="AOI58" s="11"/>
      <c r="AOJ58" s="11"/>
      <c r="AOK58" s="11"/>
      <c r="AOL58" s="11"/>
      <c r="AOM58" s="11"/>
      <c r="AON58" s="11"/>
      <c r="AOO58" s="11"/>
      <c r="AOP58" s="11"/>
      <c r="AOQ58" s="11"/>
      <c r="AOR58" s="11"/>
      <c r="AOS58" s="11"/>
      <c r="AOT58" s="11"/>
      <c r="AOU58" s="11"/>
      <c r="AOV58" s="11"/>
      <c r="AOW58" s="11"/>
      <c r="AOX58" s="11"/>
      <c r="AOY58" s="11"/>
      <c r="AOZ58" s="11"/>
      <c r="APA58" s="11"/>
      <c r="APB58" s="11"/>
      <c r="APC58" s="11"/>
      <c r="APD58" s="11"/>
      <c r="APE58" s="11"/>
      <c r="APF58" s="11"/>
      <c r="APG58" s="11"/>
      <c r="APH58" s="11"/>
      <c r="API58" s="11"/>
      <c r="APJ58" s="11"/>
      <c r="APK58" s="11"/>
      <c r="APL58" s="11"/>
      <c r="APM58" s="11"/>
      <c r="APN58" s="11"/>
      <c r="APO58" s="11"/>
      <c r="APP58" s="11"/>
      <c r="APQ58" s="11"/>
      <c r="APR58" s="11"/>
      <c r="APS58" s="11"/>
      <c r="APT58" s="11"/>
      <c r="APU58" s="11"/>
      <c r="APV58" s="11"/>
      <c r="APW58" s="11"/>
      <c r="APX58" s="11"/>
      <c r="APY58" s="11"/>
      <c r="APZ58" s="11"/>
      <c r="AQA58" s="11"/>
      <c r="AQB58" s="11"/>
      <c r="AQC58" s="11"/>
      <c r="AQD58" s="11"/>
      <c r="AQE58" s="11"/>
      <c r="AQF58" s="11"/>
      <c r="AQG58" s="11"/>
      <c r="AQH58" s="11"/>
      <c r="AQI58" s="11"/>
      <c r="AQJ58" s="11"/>
      <c r="AQK58" s="11"/>
      <c r="AQL58" s="11"/>
      <c r="AQM58" s="11"/>
      <c r="AQN58" s="11"/>
      <c r="AQO58" s="11"/>
      <c r="AQP58" s="11"/>
      <c r="AQQ58" s="11"/>
      <c r="AQR58" s="11"/>
      <c r="AQS58" s="11"/>
      <c r="AQT58" s="11"/>
      <c r="AQU58" s="11"/>
      <c r="AQV58" s="11"/>
      <c r="AQW58" s="11"/>
      <c r="AQX58" s="11"/>
      <c r="AQY58" s="11"/>
      <c r="AQZ58" s="11"/>
      <c r="ARA58" s="11"/>
      <c r="ARB58" s="11"/>
      <c r="ARC58" s="11"/>
      <c r="ARD58" s="11"/>
      <c r="ARE58" s="11"/>
      <c r="ARF58" s="11"/>
      <c r="ARG58" s="11"/>
      <c r="ARH58" s="11"/>
      <c r="ARI58" s="11"/>
      <c r="ARJ58" s="11"/>
      <c r="ARK58" s="11"/>
      <c r="ARL58" s="11"/>
      <c r="ARM58" s="11"/>
      <c r="ARN58" s="11"/>
      <c r="ARO58" s="11"/>
      <c r="ARP58" s="11"/>
      <c r="ARQ58" s="11"/>
      <c r="ARR58" s="11"/>
      <c r="ARS58" s="11"/>
      <c r="ART58" s="11"/>
      <c r="ARU58" s="11"/>
      <c r="ARV58" s="11"/>
      <c r="ARW58" s="11"/>
      <c r="ARX58" s="11"/>
      <c r="ARY58" s="11"/>
      <c r="ARZ58" s="11"/>
      <c r="ASA58" s="11"/>
      <c r="ASB58" s="11"/>
      <c r="ASC58" s="11"/>
      <c r="ASD58" s="11"/>
      <c r="ASE58" s="11"/>
      <c r="ASF58" s="11"/>
      <c r="ASG58" s="11"/>
      <c r="ASH58" s="11"/>
      <c r="ASI58" s="11"/>
      <c r="ASJ58" s="11"/>
      <c r="ASK58" s="11"/>
      <c r="ASL58" s="11"/>
      <c r="ASM58" s="11"/>
      <c r="ASN58" s="11"/>
      <c r="ASO58" s="11"/>
      <c r="ASP58" s="11"/>
      <c r="ASQ58" s="11"/>
      <c r="ASR58" s="11"/>
      <c r="ASS58" s="11"/>
      <c r="AST58" s="11"/>
      <c r="ASU58" s="11"/>
      <c r="ASV58" s="11"/>
      <c r="ASW58" s="11"/>
      <c r="ASX58" s="11"/>
      <c r="ASY58" s="11"/>
      <c r="ASZ58" s="11"/>
      <c r="ATA58" s="11"/>
      <c r="ATB58" s="11"/>
      <c r="ATC58" s="11"/>
      <c r="ATD58" s="11"/>
      <c r="ATE58" s="11"/>
      <c r="ATF58" s="11"/>
      <c r="ATG58" s="11"/>
      <c r="ATH58" s="11"/>
      <c r="ATI58" s="11"/>
      <c r="ATJ58" s="11"/>
      <c r="ATK58" s="11"/>
      <c r="ATL58" s="11"/>
      <c r="ATM58" s="11"/>
      <c r="ATN58" s="11"/>
      <c r="ATO58" s="11"/>
      <c r="ATP58" s="11"/>
      <c r="ATQ58" s="11"/>
      <c r="ATR58" s="11"/>
      <c r="ATS58" s="11"/>
      <c r="ATT58" s="11"/>
      <c r="ATU58" s="11"/>
      <c r="ATV58" s="11"/>
      <c r="ATW58" s="11"/>
      <c r="ATX58" s="11"/>
      <c r="ATY58" s="11"/>
      <c r="ATZ58" s="11"/>
      <c r="AUA58" s="11"/>
      <c r="AUB58" s="11"/>
      <c r="AUC58" s="11"/>
      <c r="AUD58" s="11"/>
      <c r="AUE58" s="11"/>
      <c r="AUF58" s="11"/>
      <c r="AUG58" s="11"/>
      <c r="AUH58" s="11"/>
      <c r="AUI58" s="11"/>
      <c r="AUJ58" s="11"/>
      <c r="AUK58" s="11"/>
      <c r="AUL58" s="11"/>
      <c r="AUM58" s="11"/>
      <c r="AUN58" s="11"/>
      <c r="AUO58" s="11"/>
      <c r="AUP58" s="11"/>
      <c r="AUQ58" s="11"/>
      <c r="AUR58" s="11"/>
      <c r="AUS58" s="11"/>
      <c r="AUT58" s="11"/>
      <c r="AUU58" s="11"/>
      <c r="AUV58" s="11"/>
      <c r="AUW58" s="11"/>
      <c r="AUX58" s="11"/>
      <c r="AUY58" s="11"/>
      <c r="AUZ58" s="11"/>
      <c r="AVA58" s="11"/>
      <c r="AVB58" s="11"/>
      <c r="AVC58" s="11"/>
      <c r="AVD58" s="11"/>
      <c r="AVE58" s="11"/>
      <c r="AVF58" s="11"/>
      <c r="AVG58" s="11"/>
      <c r="AVH58" s="11"/>
      <c r="AVI58" s="11"/>
      <c r="AVJ58" s="11"/>
      <c r="AVK58" s="11"/>
      <c r="AVL58" s="11"/>
      <c r="AVM58" s="11"/>
      <c r="AVN58" s="11"/>
      <c r="AVO58" s="11"/>
      <c r="AVP58" s="11"/>
      <c r="AVQ58" s="11"/>
      <c r="AVR58" s="11"/>
      <c r="AVS58" s="11"/>
      <c r="AVT58" s="11"/>
      <c r="AVU58" s="11"/>
      <c r="AVV58" s="11"/>
      <c r="AVW58" s="11"/>
      <c r="AVX58" s="11"/>
      <c r="AVY58" s="11"/>
      <c r="AVZ58" s="11"/>
      <c r="AWA58" s="11"/>
      <c r="AWB58" s="11"/>
      <c r="AWC58" s="11"/>
      <c r="AWD58" s="11"/>
      <c r="AWE58" s="11"/>
      <c r="AWF58" s="11"/>
      <c r="AWG58" s="11"/>
      <c r="AWH58" s="11"/>
      <c r="AWI58" s="11"/>
      <c r="AWJ58" s="11"/>
      <c r="AWK58" s="11"/>
      <c r="AWL58" s="11"/>
      <c r="AWM58" s="11"/>
      <c r="AWN58" s="11"/>
      <c r="AWO58" s="11"/>
      <c r="AWP58" s="11"/>
      <c r="AWQ58" s="11"/>
      <c r="AWR58" s="11"/>
      <c r="AWS58" s="11"/>
      <c r="AWT58" s="11"/>
      <c r="AWU58" s="11"/>
      <c r="AWV58" s="11"/>
      <c r="AWW58" s="11"/>
      <c r="AWX58" s="11"/>
      <c r="AWY58" s="11"/>
      <c r="AWZ58" s="11"/>
      <c r="AXA58" s="11"/>
      <c r="AXB58" s="11"/>
      <c r="AXC58" s="11"/>
      <c r="AXD58" s="11"/>
      <c r="AXE58" s="11"/>
      <c r="AXF58" s="11"/>
      <c r="AXG58" s="11"/>
      <c r="AXH58" s="11"/>
      <c r="AXI58" s="11"/>
      <c r="AXJ58" s="11"/>
      <c r="AXK58" s="11"/>
      <c r="AXL58" s="11"/>
      <c r="AXM58" s="11"/>
      <c r="AXN58" s="11"/>
      <c r="AXO58" s="11"/>
      <c r="AXP58" s="11"/>
      <c r="AXQ58" s="11"/>
      <c r="AXR58" s="11"/>
      <c r="AXS58" s="11"/>
      <c r="AXT58" s="11"/>
      <c r="AXU58" s="11"/>
      <c r="AXV58" s="11"/>
      <c r="AXW58" s="11"/>
      <c r="AXX58" s="11"/>
      <c r="AXY58" s="11"/>
      <c r="AXZ58" s="11"/>
      <c r="AYA58" s="11"/>
      <c r="AYB58" s="11"/>
      <c r="AYC58" s="11"/>
      <c r="AYD58" s="11"/>
      <c r="AYE58" s="11"/>
      <c r="AYF58" s="11"/>
      <c r="AYG58" s="11"/>
      <c r="AYH58" s="11"/>
      <c r="AYI58" s="11"/>
      <c r="AYJ58" s="11"/>
      <c r="AYK58" s="11"/>
      <c r="AYL58" s="11"/>
      <c r="AYM58" s="11"/>
      <c r="AYN58" s="11"/>
      <c r="AYO58" s="11"/>
      <c r="AYP58" s="11"/>
      <c r="AYQ58" s="11"/>
      <c r="AYR58" s="11"/>
      <c r="AYS58" s="11"/>
      <c r="AYT58" s="11"/>
      <c r="AYU58" s="11"/>
      <c r="AYV58" s="11"/>
      <c r="AYW58" s="11"/>
      <c r="AYX58" s="11"/>
      <c r="AYY58" s="11"/>
      <c r="AYZ58" s="11"/>
      <c r="AZA58" s="11"/>
      <c r="AZB58" s="11"/>
      <c r="AZC58" s="11"/>
      <c r="AZD58" s="11"/>
      <c r="AZE58" s="11"/>
      <c r="AZF58" s="11"/>
      <c r="AZG58" s="11"/>
      <c r="AZH58" s="11"/>
      <c r="AZI58" s="11"/>
      <c r="AZJ58" s="11"/>
      <c r="AZK58" s="11"/>
      <c r="AZL58" s="11"/>
      <c r="AZM58" s="11"/>
      <c r="AZN58" s="11"/>
      <c r="AZO58" s="11"/>
      <c r="AZP58" s="11"/>
      <c r="AZQ58" s="11"/>
      <c r="AZR58" s="11"/>
      <c r="AZS58" s="11"/>
      <c r="AZT58" s="11"/>
      <c r="AZU58" s="11"/>
      <c r="AZV58" s="11"/>
      <c r="AZW58" s="11"/>
      <c r="AZX58" s="11"/>
      <c r="AZY58" s="11"/>
      <c r="AZZ58" s="11"/>
      <c r="BAA58" s="11"/>
      <c r="BAB58" s="11"/>
      <c r="BAC58" s="11"/>
      <c r="BAD58" s="11"/>
      <c r="BAE58" s="11"/>
      <c r="BAF58" s="11"/>
      <c r="BAG58" s="11"/>
      <c r="BAH58" s="11"/>
      <c r="BAI58" s="11"/>
      <c r="BAJ58" s="11"/>
      <c r="BAK58" s="11"/>
      <c r="BAL58" s="11"/>
      <c r="BAM58" s="11"/>
      <c r="BAN58" s="11"/>
      <c r="BAO58" s="11"/>
      <c r="BAP58" s="11"/>
      <c r="BAQ58" s="11"/>
      <c r="BAR58" s="11"/>
      <c r="BAS58" s="11"/>
      <c r="BAT58" s="11"/>
      <c r="BAU58" s="11"/>
      <c r="BAV58" s="11"/>
      <c r="BAW58" s="11"/>
      <c r="BAX58" s="11"/>
      <c r="BAY58" s="11"/>
      <c r="BAZ58" s="11"/>
      <c r="BBA58" s="11"/>
      <c r="BBB58" s="11"/>
      <c r="BBC58" s="11"/>
      <c r="BBD58" s="11"/>
      <c r="BBE58" s="11"/>
      <c r="BBF58" s="11"/>
      <c r="BBG58" s="11"/>
      <c r="BBH58" s="11"/>
      <c r="BBI58" s="11"/>
      <c r="BBJ58" s="11"/>
      <c r="BBK58" s="11"/>
      <c r="BBL58" s="11"/>
      <c r="BBM58" s="11"/>
      <c r="BBN58" s="11"/>
      <c r="BBO58" s="11"/>
      <c r="BBP58" s="11"/>
      <c r="BBQ58" s="11"/>
      <c r="BBR58" s="11"/>
      <c r="BBS58" s="11"/>
      <c r="BBT58" s="11"/>
      <c r="BBU58" s="11"/>
      <c r="BBV58" s="11"/>
      <c r="BBW58" s="11"/>
      <c r="BBX58" s="11"/>
      <c r="BBY58" s="11"/>
      <c r="BBZ58" s="11"/>
      <c r="BCA58" s="11"/>
      <c r="BCB58" s="11"/>
      <c r="BCC58" s="11"/>
      <c r="BCD58" s="11"/>
      <c r="BCE58" s="11"/>
      <c r="BCF58" s="11"/>
      <c r="BCG58" s="11"/>
      <c r="BCH58" s="11"/>
      <c r="BCI58" s="11"/>
      <c r="BCJ58" s="11"/>
      <c r="BCK58" s="11"/>
      <c r="BCL58" s="11"/>
      <c r="BCM58" s="11"/>
      <c r="BCN58" s="11"/>
      <c r="BCO58" s="11"/>
      <c r="BCP58" s="11"/>
      <c r="BCQ58" s="11"/>
      <c r="BCR58" s="11"/>
      <c r="BCS58" s="11"/>
      <c r="BCT58" s="11"/>
      <c r="BCU58" s="11"/>
      <c r="BCV58" s="11"/>
      <c r="BCW58" s="11"/>
      <c r="BCX58" s="11"/>
      <c r="BCY58" s="11"/>
      <c r="BCZ58" s="11"/>
      <c r="BDA58" s="11"/>
      <c r="BDB58" s="11"/>
      <c r="BDC58" s="11"/>
      <c r="BDD58" s="11"/>
      <c r="BDE58" s="11"/>
      <c r="BDF58" s="11"/>
      <c r="BDG58" s="11"/>
      <c r="BDH58" s="11"/>
      <c r="BDI58" s="11"/>
      <c r="BDJ58" s="11"/>
      <c r="BDK58" s="11"/>
      <c r="BDL58" s="11"/>
      <c r="BDM58" s="11"/>
      <c r="BDN58" s="11"/>
      <c r="BDO58" s="11"/>
      <c r="BDP58" s="11"/>
      <c r="BDQ58" s="11"/>
      <c r="BDR58" s="11"/>
      <c r="BDS58" s="11"/>
      <c r="BDT58" s="11"/>
      <c r="BDU58" s="11"/>
      <c r="BDV58" s="11"/>
      <c r="BDW58" s="11"/>
      <c r="BDX58" s="11"/>
      <c r="BDY58" s="11"/>
      <c r="BDZ58" s="11"/>
      <c r="BEA58" s="11"/>
      <c r="BEB58" s="11"/>
      <c r="BEC58" s="11"/>
      <c r="BED58" s="11"/>
      <c r="BEE58" s="11"/>
      <c r="BEF58" s="11"/>
      <c r="BEG58" s="11"/>
      <c r="BEH58" s="11"/>
      <c r="BEI58" s="11"/>
      <c r="BEJ58" s="11"/>
      <c r="BEK58" s="11"/>
      <c r="BEL58" s="11"/>
      <c r="BEM58" s="11"/>
      <c r="BEN58" s="11"/>
      <c r="BEO58" s="11"/>
      <c r="BEP58" s="11"/>
      <c r="BEQ58" s="11"/>
      <c r="BER58" s="11"/>
      <c r="BES58" s="11"/>
      <c r="BET58" s="11"/>
      <c r="BEU58" s="11"/>
      <c r="BEV58" s="11"/>
      <c r="BEW58" s="11"/>
      <c r="BEX58" s="11"/>
      <c r="BEY58" s="11"/>
      <c r="BEZ58" s="11"/>
      <c r="BFA58" s="11"/>
      <c r="BFB58" s="11"/>
      <c r="BFC58" s="11"/>
      <c r="BFD58" s="11"/>
      <c r="BFE58" s="11"/>
      <c r="BFF58" s="11"/>
      <c r="BFG58" s="11"/>
      <c r="BFH58" s="11"/>
      <c r="BFI58" s="11"/>
      <c r="BFJ58" s="11"/>
      <c r="BFK58" s="11"/>
      <c r="BFL58" s="11"/>
      <c r="BFM58" s="11"/>
      <c r="BFN58" s="11"/>
      <c r="BFO58" s="11"/>
      <c r="BFP58" s="11"/>
      <c r="BFQ58" s="11"/>
      <c r="BFR58" s="11"/>
      <c r="BFS58" s="11"/>
      <c r="BFT58" s="11"/>
      <c r="BFU58" s="11"/>
      <c r="BFV58" s="11"/>
      <c r="BFW58" s="11"/>
      <c r="BFX58" s="11"/>
      <c r="BFY58" s="11"/>
      <c r="BFZ58" s="11"/>
      <c r="BGA58" s="11"/>
      <c r="BGB58" s="11"/>
      <c r="BGC58" s="11"/>
      <c r="BGD58" s="11"/>
      <c r="BGE58" s="11"/>
      <c r="BGF58" s="11"/>
      <c r="BGG58" s="11"/>
      <c r="BGH58" s="11"/>
      <c r="BGI58" s="11"/>
      <c r="BGJ58" s="11"/>
      <c r="BGK58" s="11"/>
      <c r="BGL58" s="11"/>
      <c r="BGM58" s="11"/>
      <c r="BGN58" s="11"/>
      <c r="BGO58" s="11"/>
      <c r="BGP58" s="11"/>
      <c r="BGQ58" s="11"/>
      <c r="BGR58" s="11"/>
      <c r="BGS58" s="11"/>
      <c r="BGT58" s="11"/>
      <c r="BGU58" s="11"/>
      <c r="BGV58" s="11"/>
      <c r="BGW58" s="11"/>
      <c r="BGX58" s="11"/>
      <c r="BGY58" s="11"/>
      <c r="BGZ58" s="11"/>
      <c r="BHA58" s="11"/>
      <c r="BHB58" s="11"/>
      <c r="BHC58" s="11"/>
      <c r="BHD58" s="11"/>
      <c r="BHE58" s="11"/>
      <c r="BHF58" s="11"/>
      <c r="BHG58" s="11"/>
      <c r="BHH58" s="11"/>
      <c r="BHI58" s="11"/>
      <c r="BHJ58" s="11"/>
      <c r="BHK58" s="11"/>
      <c r="BHL58" s="11"/>
      <c r="BHM58" s="11"/>
      <c r="BHN58" s="11"/>
      <c r="BHO58" s="11"/>
      <c r="BHP58" s="11"/>
      <c r="BHQ58" s="11"/>
      <c r="BHR58" s="11"/>
      <c r="BHS58" s="11"/>
      <c r="BHT58" s="11"/>
      <c r="BHU58" s="11"/>
      <c r="BHV58" s="11"/>
      <c r="BHW58" s="11"/>
      <c r="BHX58" s="11"/>
      <c r="BHY58" s="11"/>
      <c r="BHZ58" s="11"/>
      <c r="BIA58" s="11"/>
      <c r="BIB58" s="11"/>
      <c r="BIC58" s="11"/>
      <c r="BID58" s="11"/>
      <c r="BIE58" s="11"/>
      <c r="BIF58" s="11"/>
      <c r="BIG58" s="11"/>
      <c r="BIH58" s="11"/>
      <c r="BII58" s="11"/>
      <c r="BIJ58" s="11"/>
      <c r="BIK58" s="11"/>
      <c r="BIL58" s="11"/>
      <c r="BIM58" s="11"/>
      <c r="BIN58" s="11"/>
      <c r="BIO58" s="11"/>
      <c r="BIP58" s="11"/>
      <c r="BIQ58" s="11"/>
      <c r="BIR58" s="11"/>
      <c r="BIS58" s="11"/>
      <c r="BIT58" s="11"/>
      <c r="BIU58" s="11"/>
      <c r="BIV58" s="11"/>
      <c r="BIW58" s="11"/>
      <c r="BIX58" s="11"/>
      <c r="BIY58" s="11"/>
      <c r="BIZ58" s="11"/>
      <c r="BJA58" s="11"/>
      <c r="BJB58" s="11"/>
      <c r="BJC58" s="11"/>
      <c r="BJD58" s="11"/>
      <c r="BJE58" s="11"/>
      <c r="BJF58" s="11"/>
      <c r="BJG58" s="11"/>
      <c r="BJH58" s="11"/>
      <c r="BJI58" s="11"/>
      <c r="BJJ58" s="11"/>
      <c r="BJK58" s="11"/>
      <c r="BJL58" s="11"/>
      <c r="BJM58" s="11"/>
      <c r="BJN58" s="11"/>
      <c r="BJO58" s="11"/>
      <c r="BJP58" s="11"/>
      <c r="BJQ58" s="11"/>
      <c r="BJR58" s="11"/>
      <c r="BJS58" s="11"/>
      <c r="BJT58" s="11"/>
      <c r="BJU58" s="11"/>
      <c r="BJV58" s="11"/>
      <c r="BJW58" s="11"/>
      <c r="BJX58" s="11"/>
      <c r="BJY58" s="11"/>
      <c r="BJZ58" s="11"/>
      <c r="BKA58" s="11"/>
      <c r="BKB58" s="11"/>
      <c r="BKC58" s="11"/>
      <c r="BKD58" s="11"/>
      <c r="BKE58" s="11"/>
      <c r="BKF58" s="11"/>
      <c r="BKG58" s="11"/>
      <c r="BKH58" s="11"/>
      <c r="BKI58" s="11"/>
      <c r="BKJ58" s="11"/>
      <c r="BKK58" s="11"/>
      <c r="BKL58" s="11"/>
      <c r="BKM58" s="11"/>
      <c r="BKN58" s="11"/>
      <c r="BKO58" s="11"/>
      <c r="BKP58" s="11"/>
      <c r="BKQ58" s="11"/>
      <c r="BKR58" s="11"/>
      <c r="BKS58" s="11"/>
      <c r="BKT58" s="11"/>
      <c r="BKU58" s="11"/>
      <c r="BKV58" s="11"/>
      <c r="BKW58" s="11"/>
      <c r="BKX58" s="11"/>
      <c r="BKY58" s="11"/>
      <c r="BKZ58" s="11"/>
      <c r="BLA58" s="11"/>
      <c r="BLB58" s="11"/>
      <c r="BLC58" s="11"/>
      <c r="BLD58" s="11"/>
      <c r="BLE58" s="11"/>
      <c r="BLF58" s="11"/>
      <c r="BLG58" s="11"/>
      <c r="BLH58" s="11"/>
      <c r="BLI58" s="11"/>
      <c r="BLJ58" s="11"/>
      <c r="BLK58" s="11"/>
      <c r="BLL58" s="11"/>
      <c r="BLM58" s="11"/>
      <c r="BLN58" s="11"/>
      <c r="BLO58" s="11"/>
      <c r="BLP58" s="11"/>
      <c r="BLQ58" s="11"/>
      <c r="BLR58" s="11"/>
      <c r="BLS58" s="11"/>
      <c r="BLT58" s="11"/>
      <c r="BLU58" s="11"/>
      <c r="BLV58" s="11"/>
      <c r="BLW58" s="11"/>
      <c r="BLX58" s="11"/>
      <c r="BLY58" s="11"/>
      <c r="BLZ58" s="11"/>
      <c r="BMA58" s="11"/>
      <c r="BMB58" s="11"/>
      <c r="BMC58" s="11"/>
      <c r="BMD58" s="11"/>
      <c r="BME58" s="11"/>
      <c r="BMF58" s="11"/>
      <c r="BMG58" s="11"/>
      <c r="BMH58" s="11"/>
      <c r="BMI58" s="11"/>
      <c r="BMJ58" s="11"/>
      <c r="BMK58" s="11"/>
      <c r="BML58" s="11"/>
      <c r="BMM58" s="11"/>
      <c r="BMN58" s="11"/>
      <c r="BMO58" s="11"/>
      <c r="BMP58" s="11"/>
      <c r="BMQ58" s="11"/>
      <c r="BMR58" s="11"/>
      <c r="BMS58" s="11"/>
      <c r="BMT58" s="11"/>
      <c r="BMU58" s="11"/>
      <c r="BMV58" s="11"/>
      <c r="BMW58" s="11"/>
      <c r="BMX58" s="11"/>
      <c r="BMY58" s="11"/>
      <c r="BMZ58" s="11"/>
      <c r="BNA58" s="11"/>
      <c r="BNB58" s="11"/>
      <c r="BNC58" s="11"/>
      <c r="BND58" s="11"/>
      <c r="BNE58" s="11"/>
      <c r="BNF58" s="11"/>
      <c r="BNG58" s="11"/>
      <c r="BNH58" s="11"/>
      <c r="BNI58" s="11"/>
      <c r="BNJ58" s="11"/>
      <c r="BNK58" s="11"/>
      <c r="BNL58" s="11"/>
      <c r="BNM58" s="11"/>
      <c r="BNN58" s="11"/>
      <c r="BNO58" s="11"/>
      <c r="BNP58" s="11"/>
      <c r="BNQ58" s="11"/>
      <c r="BNR58" s="11"/>
      <c r="BNS58" s="11"/>
      <c r="BNT58" s="11"/>
      <c r="BNU58" s="11"/>
      <c r="BNV58" s="11"/>
      <c r="BNW58" s="11"/>
      <c r="BNX58" s="11"/>
      <c r="BNY58" s="11"/>
      <c r="BNZ58" s="11"/>
      <c r="BOA58" s="11"/>
      <c r="BOB58" s="11"/>
      <c r="BOC58" s="11"/>
      <c r="BOD58" s="11"/>
      <c r="BOE58" s="11"/>
      <c r="BOF58" s="11"/>
      <c r="BOG58" s="11"/>
      <c r="BOH58" s="11"/>
      <c r="BOI58" s="11"/>
      <c r="BOJ58" s="11"/>
      <c r="BOK58" s="11"/>
      <c r="BOL58" s="11"/>
      <c r="BOM58" s="11"/>
      <c r="BON58" s="11"/>
      <c r="BOO58" s="11"/>
      <c r="BOP58" s="11"/>
      <c r="BOQ58" s="11"/>
      <c r="BOR58" s="11"/>
      <c r="BOS58" s="11"/>
      <c r="BOT58" s="11"/>
      <c r="BOU58" s="11"/>
      <c r="BOV58" s="11"/>
      <c r="BOW58" s="11"/>
      <c r="BOX58" s="11"/>
      <c r="BOY58" s="11"/>
      <c r="BOZ58" s="11"/>
      <c r="BPA58" s="11"/>
      <c r="BPB58" s="11"/>
      <c r="BPC58" s="11"/>
      <c r="BPD58" s="11"/>
      <c r="BPE58" s="11"/>
      <c r="BPF58" s="11"/>
      <c r="BPG58" s="11"/>
      <c r="BPH58" s="11"/>
      <c r="BPI58" s="11"/>
      <c r="BPJ58" s="11"/>
      <c r="BPK58" s="11"/>
      <c r="BPL58" s="11"/>
      <c r="BPM58" s="11"/>
      <c r="BPN58" s="11"/>
      <c r="BPO58" s="11"/>
      <c r="BPP58" s="11"/>
      <c r="BPQ58" s="11"/>
      <c r="BPR58" s="11"/>
      <c r="BPS58" s="11"/>
      <c r="BPT58" s="11"/>
      <c r="BPU58" s="11"/>
      <c r="BPV58" s="11"/>
      <c r="BPW58" s="11"/>
      <c r="BPX58" s="11"/>
      <c r="BPY58" s="11"/>
      <c r="BPZ58" s="11"/>
      <c r="BQA58" s="11"/>
      <c r="BQB58" s="11"/>
      <c r="BQC58" s="11"/>
      <c r="BQD58" s="11"/>
      <c r="BQE58" s="11"/>
      <c r="BQF58" s="11"/>
      <c r="BQG58" s="11"/>
      <c r="BQH58" s="11"/>
      <c r="BQI58" s="11"/>
      <c r="BQJ58" s="11"/>
      <c r="BQK58" s="11"/>
      <c r="BQL58" s="11"/>
      <c r="BQM58" s="11"/>
      <c r="BQN58" s="11"/>
      <c r="BQO58" s="11"/>
      <c r="BQP58" s="11"/>
      <c r="BQQ58" s="11"/>
      <c r="BQR58" s="11"/>
      <c r="BQS58" s="11"/>
      <c r="BQT58" s="11"/>
      <c r="BQU58" s="11"/>
      <c r="BQV58" s="11"/>
      <c r="BQW58" s="11"/>
      <c r="BQX58" s="11"/>
      <c r="BQY58" s="11"/>
      <c r="BQZ58" s="11"/>
      <c r="BRA58" s="11"/>
      <c r="BRB58" s="11"/>
      <c r="BRC58" s="11"/>
      <c r="BRD58" s="11"/>
      <c r="BRE58" s="11"/>
      <c r="BRF58" s="11"/>
      <c r="BRG58" s="11"/>
      <c r="BRH58" s="11"/>
      <c r="BRI58" s="11"/>
      <c r="BRJ58" s="11"/>
      <c r="BRK58" s="11"/>
      <c r="BRL58" s="11"/>
      <c r="BRM58" s="11"/>
      <c r="BRN58" s="11"/>
      <c r="BRO58" s="11"/>
      <c r="BRP58" s="11"/>
      <c r="BRQ58" s="11"/>
      <c r="BRR58" s="11"/>
      <c r="BRS58" s="11"/>
      <c r="BRT58" s="11"/>
      <c r="BRU58" s="11"/>
      <c r="BRV58" s="11"/>
      <c r="BRW58" s="11"/>
      <c r="BRX58" s="11"/>
      <c r="BRY58" s="11"/>
      <c r="BRZ58" s="11"/>
      <c r="BSA58" s="11"/>
      <c r="BSB58" s="11"/>
      <c r="BSC58" s="11"/>
      <c r="BSD58" s="11"/>
      <c r="BSE58" s="11"/>
      <c r="BSF58" s="11"/>
      <c r="BSG58" s="11"/>
      <c r="BSH58" s="11"/>
      <c r="BSI58" s="11"/>
      <c r="BSJ58" s="11"/>
      <c r="BSK58" s="11"/>
      <c r="BSL58" s="11"/>
      <c r="BSM58" s="11"/>
      <c r="BSN58" s="11"/>
      <c r="BSO58" s="11"/>
      <c r="BSP58" s="11"/>
      <c r="BSQ58" s="11"/>
      <c r="BSR58" s="11"/>
      <c r="BSS58" s="11"/>
      <c r="BST58" s="11"/>
      <c r="BSU58" s="11"/>
      <c r="BSV58" s="11"/>
      <c r="BSW58" s="11"/>
      <c r="BSX58" s="11"/>
      <c r="BSY58" s="11"/>
      <c r="BSZ58" s="11"/>
      <c r="BTA58" s="11"/>
      <c r="BTB58" s="11"/>
      <c r="BTC58" s="11"/>
      <c r="BTD58" s="11"/>
      <c r="BTE58" s="11"/>
      <c r="BTF58" s="11"/>
      <c r="BTG58" s="11"/>
      <c r="BTH58" s="11"/>
      <c r="BTI58" s="11"/>
      <c r="BTJ58" s="11"/>
      <c r="BTK58" s="11"/>
      <c r="BTL58" s="11"/>
      <c r="BTM58" s="11"/>
      <c r="BTN58" s="11"/>
      <c r="BTO58" s="11"/>
      <c r="BTP58" s="11"/>
      <c r="BTQ58" s="11"/>
      <c r="BTR58" s="11"/>
      <c r="BTS58" s="11"/>
      <c r="BTT58" s="11"/>
      <c r="BTU58" s="11"/>
      <c r="BTV58" s="11"/>
      <c r="BTW58" s="11"/>
      <c r="BTX58" s="11"/>
      <c r="BTY58" s="11"/>
      <c r="BTZ58" s="11"/>
      <c r="BUA58" s="11"/>
      <c r="BUB58" s="11"/>
      <c r="BUC58" s="11"/>
      <c r="BUD58" s="11"/>
      <c r="BUE58" s="11"/>
      <c r="BUF58" s="11"/>
      <c r="BUG58" s="11"/>
      <c r="BUH58" s="11"/>
      <c r="BUI58" s="11"/>
      <c r="BUJ58" s="11"/>
      <c r="BUK58" s="11"/>
      <c r="BUL58" s="11"/>
      <c r="BUM58" s="11"/>
      <c r="BUN58" s="11"/>
      <c r="BUO58" s="11"/>
      <c r="BUP58" s="11"/>
      <c r="BUQ58" s="11"/>
      <c r="BUR58" s="11"/>
      <c r="BUS58" s="11"/>
      <c r="BUT58" s="11"/>
      <c r="BUU58" s="11"/>
      <c r="BUV58" s="11"/>
      <c r="BUW58" s="11"/>
      <c r="BUX58" s="11"/>
      <c r="BUY58" s="11"/>
      <c r="BUZ58" s="11"/>
      <c r="BVA58" s="11"/>
      <c r="BVB58" s="11"/>
      <c r="BVC58" s="11"/>
      <c r="BVD58" s="11"/>
      <c r="BVE58" s="11"/>
      <c r="BVF58" s="11"/>
      <c r="BVG58" s="11"/>
      <c r="BVH58" s="11"/>
      <c r="BVI58" s="11"/>
      <c r="BVJ58" s="11"/>
      <c r="BVK58" s="11"/>
      <c r="BVL58" s="11"/>
      <c r="BVM58" s="11"/>
      <c r="BVN58" s="11"/>
      <c r="BVO58" s="11"/>
      <c r="BVP58" s="11"/>
      <c r="BVQ58" s="11"/>
      <c r="BVR58" s="11"/>
      <c r="BVS58" s="11"/>
      <c r="BVT58" s="11"/>
      <c r="BVU58" s="11"/>
      <c r="BVV58" s="11"/>
      <c r="BVW58" s="11"/>
      <c r="BVX58" s="11"/>
      <c r="BVY58" s="11"/>
      <c r="BVZ58" s="11"/>
      <c r="BWA58" s="11"/>
      <c r="BWB58" s="11"/>
      <c r="BWC58" s="11"/>
      <c r="BWD58" s="11"/>
      <c r="BWE58" s="11"/>
      <c r="BWF58" s="11"/>
      <c r="BWG58" s="11"/>
      <c r="BWH58" s="11"/>
      <c r="BWI58" s="11"/>
      <c r="BWJ58" s="11"/>
      <c r="BWK58" s="11"/>
      <c r="BWL58" s="11"/>
      <c r="BWM58" s="11"/>
      <c r="BWN58" s="11"/>
      <c r="BWO58" s="11"/>
      <c r="BWP58" s="11"/>
      <c r="BWQ58" s="11"/>
      <c r="BWR58" s="11"/>
      <c r="BWS58" s="11"/>
      <c r="BWT58" s="11"/>
      <c r="BWU58" s="11"/>
      <c r="BWV58" s="11"/>
      <c r="BWW58" s="11"/>
      <c r="BWX58" s="11"/>
      <c r="BWY58" s="11"/>
      <c r="BWZ58" s="11"/>
      <c r="BXA58" s="11"/>
      <c r="BXB58" s="11"/>
      <c r="BXC58" s="11"/>
      <c r="BXD58" s="11"/>
      <c r="BXE58" s="11"/>
      <c r="BXF58" s="11"/>
      <c r="BXG58" s="11"/>
      <c r="BXH58" s="11"/>
      <c r="BXI58" s="11"/>
      <c r="BXJ58" s="11"/>
      <c r="BXK58" s="11"/>
      <c r="BXL58" s="11"/>
      <c r="BXM58" s="11"/>
      <c r="BXN58" s="11"/>
      <c r="BXO58" s="11"/>
      <c r="BXP58" s="11"/>
      <c r="BXQ58" s="11"/>
      <c r="BXR58" s="11"/>
      <c r="BXS58" s="11"/>
      <c r="BXT58" s="11"/>
      <c r="BXU58" s="11"/>
      <c r="BXV58" s="11"/>
      <c r="BXW58" s="11"/>
      <c r="BXX58" s="11"/>
      <c r="BXY58" s="11"/>
      <c r="BXZ58" s="11"/>
      <c r="BYA58" s="11"/>
      <c r="BYB58" s="11"/>
      <c r="BYC58" s="11"/>
      <c r="BYD58" s="11"/>
      <c r="BYE58" s="11"/>
      <c r="BYF58" s="11"/>
      <c r="BYG58" s="11"/>
      <c r="BYH58" s="11"/>
      <c r="BYI58" s="11"/>
      <c r="BYJ58" s="11"/>
      <c r="BYK58" s="11"/>
      <c r="BYL58" s="11"/>
      <c r="BYM58" s="11"/>
      <c r="BYN58" s="11"/>
      <c r="BYO58" s="11"/>
      <c r="BYP58" s="11"/>
      <c r="BYQ58" s="11"/>
      <c r="BYR58" s="11"/>
      <c r="BYS58" s="11"/>
      <c r="BYT58" s="11"/>
      <c r="BYU58" s="11"/>
      <c r="BYV58" s="11"/>
      <c r="BYW58" s="11"/>
      <c r="BYX58" s="11"/>
      <c r="BYY58" s="11"/>
      <c r="BYZ58" s="11"/>
      <c r="BZA58" s="11"/>
      <c r="BZB58" s="11"/>
      <c r="BZC58" s="11"/>
      <c r="BZD58" s="11"/>
      <c r="BZE58" s="11"/>
      <c r="BZF58" s="11"/>
      <c r="BZG58" s="11"/>
      <c r="BZH58" s="11"/>
      <c r="BZI58" s="11"/>
      <c r="BZJ58" s="11"/>
      <c r="BZK58" s="11"/>
      <c r="BZL58" s="11"/>
      <c r="BZM58" s="11"/>
      <c r="BZN58" s="11"/>
      <c r="BZO58" s="11"/>
      <c r="BZP58" s="11"/>
      <c r="BZQ58" s="11"/>
      <c r="BZR58" s="11"/>
      <c r="BZS58" s="11"/>
      <c r="BZT58" s="11"/>
      <c r="BZU58" s="11"/>
      <c r="BZV58" s="11"/>
      <c r="BZW58" s="11"/>
      <c r="BZX58" s="11"/>
      <c r="BZY58" s="11"/>
      <c r="BZZ58" s="11"/>
      <c r="CAA58" s="11"/>
      <c r="CAB58" s="11"/>
      <c r="CAC58" s="11"/>
      <c r="CAD58" s="11"/>
      <c r="CAE58" s="11"/>
      <c r="CAF58" s="11"/>
      <c r="CAG58" s="11"/>
      <c r="CAH58" s="11"/>
      <c r="CAI58" s="11"/>
      <c r="CAJ58" s="11"/>
      <c r="CAK58" s="11"/>
      <c r="CAL58" s="11"/>
      <c r="CAM58" s="11"/>
      <c r="CAN58" s="11"/>
      <c r="CAO58" s="11"/>
      <c r="CAP58" s="11"/>
      <c r="CAQ58" s="11"/>
      <c r="CAR58" s="11"/>
      <c r="CAS58" s="11"/>
      <c r="CAT58" s="11"/>
      <c r="CAU58" s="11"/>
      <c r="CAV58" s="11"/>
      <c r="CAW58" s="11"/>
      <c r="CAX58" s="11"/>
      <c r="CAY58" s="11"/>
      <c r="CAZ58" s="11"/>
      <c r="CBA58" s="11"/>
      <c r="CBB58" s="11"/>
      <c r="CBC58" s="11"/>
      <c r="CBD58" s="11"/>
      <c r="CBE58" s="11"/>
      <c r="CBF58" s="11"/>
      <c r="CBG58" s="11"/>
      <c r="CBH58" s="11"/>
      <c r="CBI58" s="11"/>
      <c r="CBJ58" s="11"/>
      <c r="CBK58" s="11"/>
      <c r="CBL58" s="11"/>
      <c r="CBM58" s="11"/>
      <c r="CBN58" s="11"/>
      <c r="CBO58" s="11"/>
      <c r="CBP58" s="11"/>
      <c r="CBQ58" s="11"/>
      <c r="CBR58" s="11"/>
      <c r="CBS58" s="11"/>
      <c r="CBT58" s="11"/>
      <c r="CBU58" s="11"/>
      <c r="CBV58" s="11"/>
      <c r="CBW58" s="11"/>
      <c r="CBX58" s="11"/>
      <c r="CBY58" s="11"/>
      <c r="CBZ58" s="11"/>
      <c r="CCA58" s="11"/>
      <c r="CCB58" s="11"/>
      <c r="CCC58" s="11"/>
      <c r="CCD58" s="11"/>
      <c r="CCE58" s="11"/>
      <c r="CCF58" s="11"/>
      <c r="CCG58" s="11"/>
      <c r="CCH58" s="11"/>
      <c r="CCI58" s="11"/>
      <c r="CCJ58" s="11"/>
      <c r="CCK58" s="11"/>
      <c r="CCL58" s="11"/>
      <c r="CCM58" s="11"/>
      <c r="CCN58" s="11"/>
      <c r="CCO58" s="11"/>
      <c r="CCP58" s="11"/>
      <c r="CCQ58" s="11"/>
      <c r="CCR58" s="11"/>
      <c r="CCS58" s="11"/>
      <c r="CCT58" s="11"/>
      <c r="CCU58" s="11"/>
      <c r="CCV58" s="11"/>
      <c r="CCW58" s="11"/>
      <c r="CCX58" s="11"/>
      <c r="CCY58" s="11"/>
      <c r="CCZ58" s="11"/>
      <c r="CDA58" s="11"/>
      <c r="CDB58" s="11"/>
      <c r="CDC58" s="11"/>
      <c r="CDD58" s="11"/>
      <c r="CDE58" s="11"/>
      <c r="CDF58" s="11"/>
      <c r="CDG58" s="11"/>
      <c r="CDH58" s="11"/>
      <c r="CDI58" s="11"/>
      <c r="CDJ58" s="11"/>
      <c r="CDK58" s="11"/>
      <c r="CDL58" s="11"/>
      <c r="CDM58" s="11"/>
      <c r="CDN58" s="11"/>
      <c r="CDO58" s="11"/>
      <c r="CDP58" s="11"/>
      <c r="CDQ58" s="11"/>
      <c r="CDR58" s="11"/>
      <c r="CDS58" s="11"/>
      <c r="CDT58" s="11"/>
      <c r="CDU58" s="11"/>
      <c r="CDV58" s="11"/>
      <c r="CDW58" s="11"/>
      <c r="CDX58" s="11"/>
      <c r="CDY58" s="11"/>
      <c r="CDZ58" s="11"/>
      <c r="CEA58" s="11"/>
      <c r="CEB58" s="11"/>
      <c r="CEC58" s="11"/>
      <c r="CED58" s="11"/>
      <c r="CEE58" s="11"/>
      <c r="CEF58" s="11"/>
      <c r="CEG58" s="11"/>
      <c r="CEH58" s="11"/>
      <c r="CEI58" s="11"/>
      <c r="CEJ58" s="11"/>
      <c r="CEK58" s="11"/>
      <c r="CEL58" s="11"/>
      <c r="CEM58" s="11"/>
      <c r="CEN58" s="11"/>
      <c r="CEO58" s="11"/>
      <c r="CEP58" s="11"/>
      <c r="CEQ58" s="11"/>
      <c r="CER58" s="11"/>
      <c r="CES58" s="11"/>
      <c r="CET58" s="11"/>
      <c r="CEU58" s="11"/>
      <c r="CEV58" s="11"/>
      <c r="CEW58" s="11"/>
      <c r="CEX58" s="11"/>
      <c r="CEY58" s="11"/>
      <c r="CEZ58" s="11"/>
      <c r="CFA58" s="11"/>
      <c r="CFB58" s="11"/>
      <c r="CFC58" s="11"/>
      <c r="CFD58" s="11"/>
      <c r="CFE58" s="11"/>
      <c r="CFF58" s="11"/>
      <c r="CFG58" s="11"/>
      <c r="CFH58" s="11"/>
      <c r="CFI58" s="11"/>
      <c r="CFJ58" s="11"/>
      <c r="CFK58" s="11"/>
      <c r="CFL58" s="11"/>
      <c r="CFM58" s="11"/>
      <c r="CFN58" s="11"/>
      <c r="CFO58" s="11"/>
      <c r="CFP58" s="11"/>
      <c r="CFQ58" s="11"/>
      <c r="CFR58" s="11"/>
      <c r="CFS58" s="11"/>
      <c r="CFT58" s="11"/>
      <c r="CFU58" s="11"/>
      <c r="CFV58" s="11"/>
      <c r="CFW58" s="11"/>
      <c r="CFX58" s="11"/>
      <c r="CFY58" s="11"/>
      <c r="CFZ58" s="11"/>
      <c r="CGA58" s="11"/>
      <c r="CGB58" s="11"/>
      <c r="CGC58" s="11"/>
      <c r="CGD58" s="11"/>
      <c r="CGE58" s="11"/>
      <c r="CGF58" s="11"/>
      <c r="CGG58" s="11"/>
      <c r="CGH58" s="11"/>
      <c r="CGI58" s="11"/>
      <c r="CGJ58" s="11"/>
      <c r="CGK58" s="11"/>
      <c r="CGL58" s="11"/>
      <c r="CGM58" s="11"/>
      <c r="CGN58" s="11"/>
      <c r="CGO58" s="11"/>
      <c r="CGP58" s="11"/>
      <c r="CGQ58" s="11"/>
      <c r="CGR58" s="11"/>
      <c r="CGS58" s="11"/>
      <c r="CGT58" s="11"/>
      <c r="CGU58" s="11"/>
      <c r="CGV58" s="11"/>
      <c r="CGW58" s="11"/>
      <c r="CGX58" s="11"/>
      <c r="CGY58" s="11"/>
      <c r="CGZ58" s="11"/>
      <c r="CHA58" s="11"/>
      <c r="CHB58" s="11"/>
      <c r="CHC58" s="11"/>
      <c r="CHD58" s="11"/>
      <c r="CHE58" s="11"/>
      <c r="CHF58" s="11"/>
      <c r="CHG58" s="11"/>
      <c r="CHH58" s="11"/>
      <c r="CHI58" s="11"/>
      <c r="CHJ58" s="11"/>
      <c r="CHK58" s="11"/>
      <c r="CHL58" s="11"/>
      <c r="CHM58" s="11"/>
      <c r="CHN58" s="11"/>
      <c r="CHO58" s="11"/>
      <c r="CHP58" s="11"/>
      <c r="CHQ58" s="11"/>
      <c r="CHR58" s="11"/>
      <c r="CHS58" s="11"/>
      <c r="CHT58" s="11"/>
      <c r="CHU58" s="11"/>
      <c r="CHV58" s="11"/>
      <c r="CHW58" s="11"/>
      <c r="CHX58" s="11"/>
      <c r="CHY58" s="11"/>
      <c r="CHZ58" s="11"/>
      <c r="CIA58" s="11"/>
      <c r="CIB58" s="11"/>
      <c r="CIC58" s="11"/>
      <c r="CID58" s="11"/>
      <c r="CIE58" s="11"/>
      <c r="CIF58" s="11"/>
      <c r="CIG58" s="11"/>
      <c r="CIH58" s="11"/>
      <c r="CII58" s="11"/>
      <c r="CIJ58" s="11"/>
      <c r="CIK58" s="11"/>
      <c r="CIL58" s="11"/>
      <c r="CIM58" s="11"/>
      <c r="CIN58" s="11"/>
      <c r="CIO58" s="11"/>
      <c r="CIP58" s="11"/>
      <c r="CIQ58" s="11"/>
      <c r="CIR58" s="11"/>
      <c r="CIS58" s="11"/>
      <c r="CIT58" s="11"/>
      <c r="CIU58" s="11"/>
      <c r="CIV58" s="11"/>
      <c r="CIW58" s="11"/>
      <c r="CIX58" s="11"/>
      <c r="CIY58" s="11"/>
      <c r="CIZ58" s="11"/>
      <c r="CJA58" s="11"/>
      <c r="CJB58" s="11"/>
      <c r="CJC58" s="11"/>
      <c r="CJD58" s="11"/>
      <c r="CJE58" s="11"/>
      <c r="CJF58" s="11"/>
      <c r="CJG58" s="11"/>
      <c r="CJH58" s="11"/>
      <c r="CJI58" s="11"/>
      <c r="CJJ58" s="11"/>
      <c r="CJK58" s="11"/>
      <c r="CJL58" s="11"/>
      <c r="CJM58" s="11"/>
      <c r="CJN58" s="11"/>
      <c r="CJO58" s="11"/>
      <c r="CJP58" s="11"/>
      <c r="CJQ58" s="11"/>
      <c r="CJR58" s="11"/>
      <c r="CJS58" s="11"/>
      <c r="CJT58" s="11"/>
      <c r="CJU58" s="11"/>
      <c r="CJV58" s="11"/>
      <c r="CJW58" s="11"/>
      <c r="CJX58" s="11"/>
      <c r="CJY58" s="11"/>
      <c r="CJZ58" s="11"/>
      <c r="CKA58" s="11"/>
      <c r="CKB58" s="11"/>
      <c r="CKC58" s="11"/>
      <c r="CKD58" s="11"/>
      <c r="CKE58" s="11"/>
      <c r="CKF58" s="11"/>
      <c r="CKG58" s="11"/>
      <c r="CKH58" s="11"/>
      <c r="CKI58" s="11"/>
      <c r="CKJ58" s="11"/>
      <c r="CKK58" s="11"/>
      <c r="CKL58" s="11"/>
      <c r="CKM58" s="11"/>
      <c r="CKN58" s="11"/>
      <c r="CKO58" s="11"/>
      <c r="CKP58" s="11"/>
      <c r="CKQ58" s="11"/>
      <c r="CKR58" s="11"/>
      <c r="CKS58" s="11"/>
      <c r="CKT58" s="11"/>
      <c r="CKU58" s="11"/>
      <c r="CKV58" s="11"/>
      <c r="CKW58" s="11"/>
      <c r="CKX58" s="11"/>
      <c r="CKY58" s="11"/>
      <c r="CKZ58" s="11"/>
      <c r="CLA58" s="11"/>
      <c r="CLB58" s="11"/>
      <c r="CLC58" s="11"/>
      <c r="CLD58" s="11"/>
      <c r="CLE58" s="11"/>
      <c r="CLF58" s="11"/>
      <c r="CLG58" s="11"/>
      <c r="CLH58" s="11"/>
      <c r="CLI58" s="11"/>
      <c r="CLJ58" s="11"/>
      <c r="CLK58" s="11"/>
      <c r="CLL58" s="11"/>
      <c r="CLM58" s="11"/>
      <c r="CLN58" s="11"/>
      <c r="CLO58" s="11"/>
      <c r="CLP58" s="11"/>
      <c r="CLQ58" s="11"/>
      <c r="CLR58" s="11"/>
      <c r="CLS58" s="11"/>
      <c r="CLT58" s="11"/>
      <c r="CLU58" s="11"/>
      <c r="CLV58" s="11"/>
      <c r="CLW58" s="11"/>
      <c r="CLX58" s="11"/>
      <c r="CLY58" s="11"/>
      <c r="CLZ58" s="11"/>
      <c r="CMA58" s="11"/>
      <c r="CMB58" s="11"/>
      <c r="CMC58" s="11"/>
      <c r="CMD58" s="11"/>
      <c r="CME58" s="11"/>
      <c r="CMF58" s="11"/>
      <c r="CMG58" s="11"/>
      <c r="CMH58" s="11"/>
      <c r="CMI58" s="11"/>
      <c r="CMJ58" s="11"/>
      <c r="CMK58" s="11"/>
      <c r="CML58" s="11"/>
      <c r="CMM58" s="11"/>
      <c r="CMN58" s="11"/>
      <c r="CMO58" s="11"/>
      <c r="CMP58" s="11"/>
      <c r="CMQ58" s="11"/>
      <c r="CMR58" s="11"/>
      <c r="CMS58" s="11"/>
      <c r="CMT58" s="11"/>
      <c r="CMU58" s="11"/>
      <c r="CMV58" s="11"/>
      <c r="CMW58" s="11"/>
      <c r="CMX58" s="11"/>
      <c r="CMY58" s="11"/>
      <c r="CMZ58" s="11"/>
      <c r="CNA58" s="11"/>
      <c r="CNB58" s="11"/>
      <c r="CNC58" s="11"/>
      <c r="CND58" s="11"/>
      <c r="CNE58" s="11"/>
      <c r="CNF58" s="11"/>
      <c r="CNG58" s="11"/>
      <c r="CNH58" s="11"/>
      <c r="CNI58" s="11"/>
      <c r="CNJ58" s="11"/>
      <c r="CNK58" s="11"/>
      <c r="CNL58" s="11"/>
      <c r="CNM58" s="11"/>
      <c r="CNN58" s="11"/>
      <c r="CNO58" s="11"/>
      <c r="CNP58" s="11"/>
      <c r="CNQ58" s="11"/>
      <c r="CNR58" s="11"/>
      <c r="CNS58" s="11"/>
      <c r="CNT58" s="11"/>
      <c r="CNU58" s="11"/>
      <c r="CNV58" s="11"/>
      <c r="CNW58" s="11"/>
      <c r="CNX58" s="11"/>
      <c r="CNY58" s="11"/>
      <c r="CNZ58" s="11"/>
      <c r="COA58" s="11"/>
      <c r="COB58" s="11"/>
      <c r="COC58" s="11"/>
      <c r="COD58" s="11"/>
      <c r="COE58" s="11"/>
      <c r="COF58" s="11"/>
      <c r="COG58" s="11"/>
      <c r="COH58" s="11"/>
      <c r="COI58" s="11"/>
      <c r="COJ58" s="11"/>
      <c r="COK58" s="11"/>
      <c r="COL58" s="11"/>
      <c r="COM58" s="11"/>
      <c r="CON58" s="11"/>
      <c r="COO58" s="11"/>
      <c r="COP58" s="11"/>
      <c r="COQ58" s="11"/>
      <c r="COR58" s="11"/>
      <c r="COS58" s="11"/>
      <c r="COT58" s="11"/>
      <c r="COU58" s="11"/>
      <c r="COV58" s="11"/>
      <c r="COW58" s="11"/>
      <c r="COX58" s="11"/>
      <c r="COY58" s="11"/>
      <c r="COZ58" s="11"/>
      <c r="CPA58" s="11"/>
      <c r="CPB58" s="11"/>
      <c r="CPC58" s="11"/>
      <c r="CPD58" s="11"/>
      <c r="CPE58" s="11"/>
      <c r="CPF58" s="11"/>
      <c r="CPG58" s="11"/>
      <c r="CPH58" s="11"/>
      <c r="CPI58" s="11"/>
      <c r="CPJ58" s="11"/>
      <c r="CPK58" s="11"/>
      <c r="CPL58" s="11"/>
      <c r="CPM58" s="11"/>
      <c r="CPN58" s="11"/>
      <c r="CPO58" s="11"/>
      <c r="CPP58" s="11"/>
      <c r="CPQ58" s="11"/>
      <c r="CPR58" s="11"/>
      <c r="CPS58" s="11"/>
      <c r="CPT58" s="11"/>
      <c r="CPU58" s="11"/>
      <c r="CPV58" s="11"/>
      <c r="CPW58" s="11"/>
      <c r="CPX58" s="11"/>
      <c r="CPY58" s="11"/>
      <c r="CPZ58" s="11"/>
      <c r="CQA58" s="11"/>
      <c r="CQB58" s="11"/>
      <c r="CQC58" s="11"/>
      <c r="CQD58" s="11"/>
      <c r="CQE58" s="11"/>
      <c r="CQF58" s="11"/>
      <c r="CQG58" s="11"/>
      <c r="CQH58" s="11"/>
      <c r="CQI58" s="11"/>
      <c r="CQJ58" s="11"/>
      <c r="CQK58" s="11"/>
      <c r="CQL58" s="11"/>
      <c r="CQM58" s="11"/>
      <c r="CQN58" s="11"/>
      <c r="CQO58" s="11"/>
      <c r="CQP58" s="11"/>
      <c r="CQQ58" s="11"/>
      <c r="CQR58" s="11"/>
      <c r="CQS58" s="11"/>
      <c r="CQT58" s="11"/>
      <c r="CQU58" s="11"/>
      <c r="CQV58" s="11"/>
      <c r="CQW58" s="11"/>
      <c r="CQX58" s="11"/>
      <c r="CQY58" s="11"/>
      <c r="CQZ58" s="11"/>
      <c r="CRA58" s="11"/>
      <c r="CRB58" s="11"/>
      <c r="CRC58" s="11"/>
      <c r="CRD58" s="11"/>
      <c r="CRE58" s="11"/>
      <c r="CRF58" s="11"/>
      <c r="CRG58" s="11"/>
      <c r="CRH58" s="11"/>
      <c r="CRI58" s="11"/>
      <c r="CRJ58" s="11"/>
      <c r="CRK58" s="11"/>
      <c r="CRL58" s="11"/>
      <c r="CRM58" s="11"/>
      <c r="CRN58" s="11"/>
      <c r="CRO58" s="11"/>
      <c r="CRP58" s="11"/>
      <c r="CRQ58" s="11"/>
      <c r="CRR58" s="11"/>
      <c r="CRS58" s="11"/>
      <c r="CRT58" s="11"/>
      <c r="CRU58" s="11"/>
      <c r="CRV58" s="11"/>
      <c r="CRW58" s="11"/>
      <c r="CRX58" s="11"/>
      <c r="CRY58" s="11"/>
      <c r="CRZ58" s="11"/>
      <c r="CSA58" s="11"/>
      <c r="CSB58" s="11"/>
      <c r="CSC58" s="11"/>
      <c r="CSD58" s="11"/>
      <c r="CSE58" s="11"/>
      <c r="CSF58" s="11"/>
      <c r="CSG58" s="11"/>
      <c r="CSH58" s="11"/>
      <c r="CSI58" s="11"/>
      <c r="CSJ58" s="11"/>
      <c r="CSK58" s="11"/>
      <c r="CSL58" s="11"/>
      <c r="CSM58" s="11"/>
      <c r="CSN58" s="11"/>
      <c r="CSO58" s="11"/>
      <c r="CSP58" s="11"/>
      <c r="CSQ58" s="11"/>
      <c r="CSR58" s="11"/>
      <c r="CSS58" s="11"/>
      <c r="CST58" s="11"/>
      <c r="CSU58" s="11"/>
      <c r="CSV58" s="11"/>
      <c r="CSW58" s="11"/>
      <c r="CSX58" s="11"/>
      <c r="CSY58" s="11"/>
      <c r="CSZ58" s="11"/>
      <c r="CTA58" s="11"/>
      <c r="CTB58" s="11"/>
      <c r="CTC58" s="11"/>
      <c r="CTD58" s="11"/>
      <c r="CTE58" s="11"/>
      <c r="CTF58" s="11"/>
      <c r="CTG58" s="11"/>
      <c r="CTH58" s="11"/>
      <c r="CTI58" s="11"/>
      <c r="CTJ58" s="11"/>
      <c r="CTK58" s="11"/>
      <c r="CTL58" s="11"/>
      <c r="CTM58" s="11"/>
      <c r="CTN58" s="11"/>
      <c r="CTO58" s="11"/>
      <c r="CTP58" s="11"/>
      <c r="CTQ58" s="11"/>
      <c r="CTR58" s="11"/>
      <c r="CTS58" s="11"/>
      <c r="CTT58" s="11"/>
      <c r="CTU58" s="11"/>
      <c r="CTV58" s="11"/>
      <c r="CTW58" s="11"/>
      <c r="CTX58" s="11"/>
      <c r="CTY58" s="11"/>
      <c r="CTZ58" s="11"/>
      <c r="CUA58" s="11"/>
      <c r="CUB58" s="11"/>
      <c r="CUC58" s="11"/>
      <c r="CUD58" s="11"/>
      <c r="CUE58" s="11"/>
      <c r="CUF58" s="11"/>
      <c r="CUG58" s="11"/>
      <c r="CUH58" s="11"/>
      <c r="CUI58" s="11"/>
      <c r="CUJ58" s="11"/>
      <c r="CUK58" s="11"/>
      <c r="CUL58" s="11"/>
      <c r="CUM58" s="11"/>
      <c r="CUN58" s="11"/>
      <c r="CUO58" s="11"/>
      <c r="CUP58" s="11"/>
      <c r="CUQ58" s="11"/>
      <c r="CUR58" s="11"/>
      <c r="CUS58" s="11"/>
      <c r="CUT58" s="11"/>
      <c r="CUU58" s="11"/>
      <c r="CUV58" s="11"/>
      <c r="CUW58" s="11"/>
      <c r="CUX58" s="11"/>
      <c r="CUY58" s="11"/>
      <c r="CUZ58" s="11"/>
      <c r="CVA58" s="11"/>
      <c r="CVB58" s="11"/>
      <c r="CVC58" s="11"/>
      <c r="CVD58" s="11"/>
      <c r="CVE58" s="11"/>
      <c r="CVF58" s="11"/>
      <c r="CVG58" s="11"/>
      <c r="CVH58" s="11"/>
      <c r="CVI58" s="11"/>
      <c r="CVJ58" s="11"/>
      <c r="CVK58" s="11"/>
      <c r="CVL58" s="11"/>
      <c r="CVM58" s="11"/>
      <c r="CVN58" s="11"/>
      <c r="CVO58" s="11"/>
      <c r="CVP58" s="11"/>
      <c r="CVQ58" s="11"/>
      <c r="CVR58" s="11"/>
      <c r="CVS58" s="11"/>
      <c r="CVT58" s="11"/>
      <c r="CVU58" s="11"/>
      <c r="CVV58" s="11"/>
      <c r="CVW58" s="11"/>
      <c r="CVX58" s="11"/>
      <c r="CVY58" s="11"/>
      <c r="CVZ58" s="11"/>
      <c r="CWA58" s="11"/>
      <c r="CWB58" s="11"/>
      <c r="CWC58" s="11"/>
      <c r="CWD58" s="11"/>
      <c r="CWE58" s="11"/>
      <c r="CWF58" s="11"/>
      <c r="CWG58" s="11"/>
      <c r="CWH58" s="11"/>
      <c r="CWI58" s="11"/>
      <c r="CWJ58" s="11"/>
      <c r="CWK58" s="11"/>
      <c r="CWL58" s="11"/>
      <c r="CWM58" s="11"/>
      <c r="CWN58" s="11"/>
      <c r="CWO58" s="11"/>
      <c r="CWP58" s="11"/>
      <c r="CWQ58" s="11"/>
      <c r="CWR58" s="11"/>
      <c r="CWS58" s="11"/>
      <c r="CWT58" s="11"/>
      <c r="CWU58" s="11"/>
      <c r="CWV58" s="11"/>
      <c r="CWW58" s="11"/>
      <c r="CWX58" s="11"/>
      <c r="CWY58" s="11"/>
      <c r="CWZ58" s="11"/>
      <c r="CXA58" s="11"/>
      <c r="CXB58" s="11"/>
      <c r="CXC58" s="11"/>
      <c r="CXD58" s="11"/>
      <c r="CXE58" s="11"/>
      <c r="CXF58" s="11"/>
      <c r="CXG58" s="11"/>
      <c r="CXH58" s="11"/>
      <c r="CXI58" s="11"/>
      <c r="CXJ58" s="11"/>
      <c r="CXK58" s="11"/>
      <c r="CXL58" s="11"/>
      <c r="CXM58" s="11"/>
      <c r="CXN58" s="11"/>
      <c r="CXO58" s="11"/>
      <c r="CXP58" s="11"/>
      <c r="CXQ58" s="11"/>
      <c r="CXR58" s="11"/>
      <c r="CXS58" s="11"/>
      <c r="CXT58" s="11"/>
      <c r="CXU58" s="11"/>
      <c r="CXV58" s="11"/>
      <c r="CXW58" s="11"/>
      <c r="CXX58" s="11"/>
      <c r="CXY58" s="11"/>
      <c r="CXZ58" s="11"/>
      <c r="CYA58" s="11"/>
      <c r="CYB58" s="11"/>
      <c r="CYC58" s="11"/>
      <c r="CYD58" s="11"/>
      <c r="CYE58" s="11"/>
      <c r="CYF58" s="11"/>
      <c r="CYG58" s="11"/>
      <c r="CYH58" s="11"/>
      <c r="CYI58" s="11"/>
      <c r="CYJ58" s="11"/>
      <c r="CYK58" s="11"/>
      <c r="CYL58" s="11"/>
      <c r="CYM58" s="11"/>
      <c r="CYN58" s="11"/>
      <c r="CYO58" s="11"/>
      <c r="CYP58" s="11"/>
      <c r="CYQ58" s="11"/>
      <c r="CYR58" s="11"/>
      <c r="CYS58" s="11"/>
      <c r="CYT58" s="11"/>
      <c r="CYU58" s="11"/>
      <c r="CYV58" s="11"/>
      <c r="CYW58" s="11"/>
      <c r="CYX58" s="11"/>
      <c r="CYY58" s="11"/>
      <c r="CYZ58" s="11"/>
      <c r="CZA58" s="11"/>
      <c r="CZB58" s="11"/>
      <c r="CZC58" s="11"/>
      <c r="CZD58" s="11"/>
      <c r="CZE58" s="11"/>
      <c r="CZF58" s="11"/>
      <c r="CZG58" s="11"/>
      <c r="CZH58" s="11"/>
      <c r="CZI58" s="11"/>
      <c r="CZJ58" s="11"/>
      <c r="CZK58" s="11"/>
      <c r="CZL58" s="11"/>
      <c r="CZM58" s="11"/>
      <c r="CZN58" s="11"/>
      <c r="CZO58" s="11"/>
      <c r="CZP58" s="11"/>
      <c r="CZQ58" s="11"/>
      <c r="CZR58" s="11"/>
      <c r="CZS58" s="11"/>
      <c r="CZT58" s="11"/>
      <c r="CZU58" s="11"/>
      <c r="CZV58" s="11"/>
      <c r="CZW58" s="11"/>
      <c r="CZX58" s="11"/>
      <c r="CZY58" s="11"/>
      <c r="CZZ58" s="11"/>
      <c r="DAA58" s="11"/>
      <c r="DAB58" s="11"/>
      <c r="DAC58" s="11"/>
      <c r="DAD58" s="11"/>
      <c r="DAE58" s="11"/>
      <c r="DAF58" s="11"/>
      <c r="DAG58" s="11"/>
      <c r="DAH58" s="11"/>
      <c r="DAI58" s="11"/>
      <c r="DAJ58" s="11"/>
      <c r="DAK58" s="11"/>
      <c r="DAL58" s="11"/>
      <c r="DAM58" s="11"/>
      <c r="DAN58" s="11"/>
      <c r="DAO58" s="11"/>
      <c r="DAP58" s="11"/>
      <c r="DAQ58" s="11"/>
      <c r="DAR58" s="11"/>
      <c r="DAS58" s="11"/>
      <c r="DAT58" s="11"/>
      <c r="DAU58" s="11"/>
      <c r="DAV58" s="11"/>
      <c r="DAW58" s="11"/>
      <c r="DAX58" s="11"/>
      <c r="DAY58" s="11"/>
      <c r="DAZ58" s="11"/>
      <c r="DBA58" s="11"/>
      <c r="DBB58" s="11"/>
      <c r="DBC58" s="11"/>
      <c r="DBD58" s="11"/>
      <c r="DBE58" s="11"/>
      <c r="DBF58" s="11"/>
      <c r="DBG58" s="11"/>
      <c r="DBH58" s="11"/>
      <c r="DBI58" s="11"/>
      <c r="DBJ58" s="11"/>
      <c r="DBK58" s="11"/>
      <c r="DBL58" s="11"/>
      <c r="DBM58" s="11"/>
      <c r="DBN58" s="11"/>
      <c r="DBO58" s="11"/>
      <c r="DBP58" s="11"/>
      <c r="DBQ58" s="11"/>
      <c r="DBR58" s="11"/>
      <c r="DBS58" s="11"/>
      <c r="DBT58" s="11"/>
      <c r="DBU58" s="11"/>
      <c r="DBV58" s="11"/>
      <c r="DBW58" s="11"/>
      <c r="DBX58" s="11"/>
      <c r="DBY58" s="11"/>
      <c r="DBZ58" s="11"/>
      <c r="DCA58" s="11"/>
      <c r="DCB58" s="11"/>
      <c r="DCC58" s="11"/>
      <c r="DCD58" s="11"/>
      <c r="DCE58" s="11"/>
      <c r="DCF58" s="11"/>
      <c r="DCG58" s="11"/>
      <c r="DCH58" s="11"/>
      <c r="DCI58" s="11"/>
      <c r="DCJ58" s="11"/>
      <c r="DCK58" s="11"/>
      <c r="DCL58" s="11"/>
      <c r="DCM58" s="11"/>
      <c r="DCN58" s="11"/>
      <c r="DCO58" s="11"/>
      <c r="DCP58" s="11"/>
      <c r="DCQ58" s="11"/>
      <c r="DCR58" s="11"/>
      <c r="DCS58" s="11"/>
      <c r="DCT58" s="11"/>
      <c r="DCU58" s="11"/>
      <c r="DCV58" s="11"/>
      <c r="DCW58" s="11"/>
      <c r="DCX58" s="11"/>
      <c r="DCY58" s="11"/>
      <c r="DCZ58" s="11"/>
      <c r="DDA58" s="11"/>
      <c r="DDB58" s="11"/>
      <c r="DDC58" s="11"/>
      <c r="DDD58" s="11"/>
      <c r="DDE58" s="11"/>
      <c r="DDF58" s="11"/>
      <c r="DDG58" s="11"/>
      <c r="DDH58" s="11"/>
      <c r="DDI58" s="11"/>
      <c r="DDJ58" s="11"/>
      <c r="DDK58" s="11"/>
      <c r="DDL58" s="11"/>
      <c r="DDM58" s="11"/>
      <c r="DDN58" s="11"/>
      <c r="DDO58" s="11"/>
      <c r="DDP58" s="11"/>
      <c r="DDQ58" s="11"/>
      <c r="DDR58" s="11"/>
      <c r="DDS58" s="11"/>
      <c r="DDT58" s="11"/>
      <c r="DDU58" s="11"/>
      <c r="DDV58" s="11"/>
      <c r="DDW58" s="11"/>
      <c r="DDX58" s="11"/>
      <c r="DDY58" s="11"/>
      <c r="DDZ58" s="11"/>
      <c r="DEA58" s="11"/>
      <c r="DEB58" s="11"/>
      <c r="DEC58" s="11"/>
      <c r="DED58" s="11"/>
      <c r="DEE58" s="11"/>
      <c r="DEF58" s="11"/>
      <c r="DEG58" s="11"/>
      <c r="DEH58" s="11"/>
      <c r="DEI58" s="11"/>
      <c r="DEJ58" s="11"/>
      <c r="DEK58" s="11"/>
      <c r="DEL58" s="11"/>
      <c r="DEM58" s="11"/>
      <c r="DEN58" s="11"/>
      <c r="DEO58" s="11"/>
      <c r="DEP58" s="11"/>
      <c r="DEQ58" s="11"/>
      <c r="DER58" s="11"/>
      <c r="DES58" s="11"/>
      <c r="DET58" s="11"/>
      <c r="DEU58" s="11"/>
      <c r="DEV58" s="11"/>
      <c r="DEW58" s="11"/>
      <c r="DEX58" s="11"/>
      <c r="DEY58" s="11"/>
      <c r="DEZ58" s="11"/>
      <c r="DFA58" s="11"/>
      <c r="DFB58" s="11"/>
      <c r="DFC58" s="11"/>
      <c r="DFD58" s="11"/>
      <c r="DFE58" s="11"/>
      <c r="DFF58" s="11"/>
      <c r="DFG58" s="11"/>
      <c r="DFH58" s="11"/>
      <c r="DFI58" s="11"/>
      <c r="DFJ58" s="11"/>
      <c r="DFK58" s="11"/>
      <c r="DFL58" s="11"/>
      <c r="DFM58" s="11"/>
      <c r="DFN58" s="11"/>
      <c r="DFO58" s="11"/>
      <c r="DFP58" s="11"/>
      <c r="DFQ58" s="11"/>
      <c r="DFR58" s="11"/>
      <c r="DFS58" s="11"/>
      <c r="DFT58" s="11"/>
      <c r="DFU58" s="11"/>
      <c r="DFV58" s="11"/>
      <c r="DFW58" s="11"/>
      <c r="DFX58" s="11"/>
      <c r="DFY58" s="11"/>
      <c r="DFZ58" s="11"/>
      <c r="DGA58" s="11"/>
      <c r="DGB58" s="11"/>
      <c r="DGC58" s="11"/>
      <c r="DGD58" s="11"/>
      <c r="DGE58" s="11"/>
      <c r="DGF58" s="11"/>
      <c r="DGG58" s="11"/>
      <c r="DGH58" s="11"/>
      <c r="DGI58" s="11"/>
      <c r="DGJ58" s="11"/>
      <c r="DGK58" s="11"/>
      <c r="DGL58" s="11"/>
      <c r="DGM58" s="11"/>
      <c r="DGN58" s="11"/>
      <c r="DGO58" s="11"/>
      <c r="DGP58" s="11"/>
      <c r="DGQ58" s="11"/>
      <c r="DGR58" s="11"/>
      <c r="DGS58" s="11"/>
      <c r="DGT58" s="11"/>
      <c r="DGU58" s="11"/>
      <c r="DGV58" s="11"/>
      <c r="DGW58" s="11"/>
      <c r="DGX58" s="11"/>
      <c r="DGY58" s="11"/>
      <c r="DGZ58" s="11"/>
      <c r="DHA58" s="11"/>
      <c r="DHB58" s="11"/>
      <c r="DHC58" s="11"/>
      <c r="DHD58" s="11"/>
      <c r="DHE58" s="11"/>
      <c r="DHF58" s="11"/>
      <c r="DHG58" s="11"/>
      <c r="DHH58" s="11"/>
      <c r="DHI58" s="11"/>
      <c r="DHJ58" s="11"/>
      <c r="DHK58" s="11"/>
      <c r="DHL58" s="11"/>
      <c r="DHM58" s="11"/>
      <c r="DHN58" s="11"/>
      <c r="DHO58" s="11"/>
      <c r="DHP58" s="11"/>
      <c r="DHQ58" s="11"/>
      <c r="DHR58" s="11"/>
      <c r="DHS58" s="11"/>
      <c r="DHT58" s="11"/>
      <c r="DHU58" s="11"/>
      <c r="DHV58" s="11"/>
      <c r="DHW58" s="11"/>
      <c r="DHX58" s="11"/>
      <c r="DHY58" s="11"/>
      <c r="DHZ58" s="11"/>
      <c r="DIA58" s="11"/>
      <c r="DIB58" s="11"/>
      <c r="DIC58" s="11"/>
      <c r="DID58" s="11"/>
      <c r="DIE58" s="11"/>
      <c r="DIF58" s="11"/>
      <c r="DIG58" s="11"/>
      <c r="DIH58" s="11"/>
      <c r="DII58" s="11"/>
      <c r="DIJ58" s="11"/>
      <c r="DIK58" s="11"/>
      <c r="DIL58" s="11"/>
      <c r="DIM58" s="11"/>
      <c r="DIN58" s="11"/>
      <c r="DIO58" s="11"/>
      <c r="DIP58" s="11"/>
      <c r="DIQ58" s="11"/>
      <c r="DIR58" s="11"/>
      <c r="DIS58" s="11"/>
      <c r="DIT58" s="11"/>
      <c r="DIU58" s="11"/>
      <c r="DIV58" s="11"/>
      <c r="DIW58" s="11"/>
      <c r="DIX58" s="11"/>
      <c r="DIY58" s="11"/>
      <c r="DIZ58" s="11"/>
      <c r="DJA58" s="11"/>
      <c r="DJB58" s="11"/>
      <c r="DJC58" s="11"/>
      <c r="DJD58" s="11"/>
      <c r="DJE58" s="11"/>
      <c r="DJF58" s="11"/>
      <c r="DJG58" s="11"/>
      <c r="DJH58" s="11"/>
      <c r="DJI58" s="11"/>
      <c r="DJJ58" s="11"/>
      <c r="DJK58" s="11"/>
      <c r="DJL58" s="11"/>
      <c r="DJM58" s="11"/>
      <c r="DJN58" s="11"/>
      <c r="DJO58" s="11"/>
      <c r="DJP58" s="11"/>
      <c r="DJQ58" s="11"/>
      <c r="DJR58" s="11"/>
      <c r="DJS58" s="11"/>
      <c r="DJT58" s="11"/>
      <c r="DJU58" s="11"/>
      <c r="DJV58" s="11"/>
      <c r="DJW58" s="11"/>
      <c r="DJX58" s="11"/>
      <c r="DJY58" s="11"/>
      <c r="DJZ58" s="11"/>
      <c r="DKA58" s="11"/>
      <c r="DKB58" s="11"/>
      <c r="DKC58" s="11"/>
      <c r="DKD58" s="11"/>
      <c r="DKE58" s="11"/>
      <c r="DKF58" s="11"/>
      <c r="DKG58" s="11"/>
      <c r="DKH58" s="11"/>
      <c r="DKI58" s="11"/>
      <c r="DKJ58" s="11"/>
      <c r="DKK58" s="11"/>
      <c r="DKL58" s="11"/>
      <c r="DKM58" s="11"/>
      <c r="DKN58" s="11"/>
      <c r="DKO58" s="11"/>
      <c r="DKP58" s="11"/>
      <c r="DKQ58" s="11"/>
      <c r="DKR58" s="11"/>
      <c r="DKS58" s="11"/>
      <c r="DKT58" s="11"/>
      <c r="DKU58" s="11"/>
      <c r="DKV58" s="11"/>
      <c r="DKW58" s="11"/>
      <c r="DKX58" s="11"/>
      <c r="DKY58" s="11"/>
      <c r="DKZ58" s="11"/>
      <c r="DLA58" s="11"/>
      <c r="DLB58" s="11"/>
      <c r="DLC58" s="11"/>
      <c r="DLD58" s="11"/>
      <c r="DLE58" s="11"/>
      <c r="DLF58" s="11"/>
      <c r="DLG58" s="11"/>
      <c r="DLH58" s="11"/>
      <c r="DLI58" s="11"/>
      <c r="DLJ58" s="11"/>
      <c r="DLK58" s="11"/>
      <c r="DLL58" s="11"/>
      <c r="DLM58" s="11"/>
      <c r="DLN58" s="11"/>
      <c r="DLO58" s="11"/>
      <c r="DLP58" s="11"/>
      <c r="DLQ58" s="11"/>
      <c r="DLR58" s="11"/>
      <c r="DLS58" s="11"/>
      <c r="DLT58" s="11"/>
      <c r="DLU58" s="11"/>
      <c r="DLV58" s="11"/>
      <c r="DLW58" s="11"/>
      <c r="DLX58" s="11"/>
      <c r="DLY58" s="11"/>
      <c r="DLZ58" s="11"/>
      <c r="DMA58" s="11"/>
      <c r="DMB58" s="11"/>
      <c r="DMC58" s="11"/>
      <c r="DMD58" s="11"/>
      <c r="DME58" s="11"/>
      <c r="DMF58" s="11"/>
      <c r="DMG58" s="11"/>
      <c r="DMH58" s="11"/>
      <c r="DMI58" s="11"/>
      <c r="DMJ58" s="11"/>
      <c r="DMK58" s="11"/>
      <c r="DML58" s="11"/>
      <c r="DMM58" s="11"/>
      <c r="DMN58" s="11"/>
      <c r="DMO58" s="11"/>
      <c r="DMP58" s="11"/>
      <c r="DMQ58" s="11"/>
      <c r="DMR58" s="11"/>
      <c r="DMS58" s="11"/>
      <c r="DMT58" s="11"/>
      <c r="DMU58" s="11"/>
      <c r="DMV58" s="11"/>
      <c r="DMW58" s="11"/>
      <c r="DMX58" s="11"/>
      <c r="DMY58" s="11"/>
      <c r="DMZ58" s="11"/>
      <c r="DNA58" s="11"/>
      <c r="DNB58" s="11"/>
      <c r="DNC58" s="11"/>
      <c r="DND58" s="11"/>
      <c r="DNE58" s="11"/>
      <c r="DNF58" s="11"/>
      <c r="DNG58" s="11"/>
      <c r="DNH58" s="11"/>
      <c r="DNI58" s="11"/>
      <c r="DNJ58" s="11"/>
      <c r="DNK58" s="11"/>
      <c r="DNL58" s="11"/>
      <c r="DNM58" s="11"/>
      <c r="DNN58" s="11"/>
      <c r="DNO58" s="11"/>
      <c r="DNP58" s="11"/>
      <c r="DNQ58" s="11"/>
      <c r="DNR58" s="11"/>
      <c r="DNS58" s="11"/>
      <c r="DNT58" s="11"/>
      <c r="DNU58" s="11"/>
      <c r="DNV58" s="11"/>
      <c r="DNW58" s="11"/>
      <c r="DNX58" s="11"/>
      <c r="DNY58" s="11"/>
      <c r="DNZ58" s="11"/>
      <c r="DOA58" s="11"/>
      <c r="DOB58" s="11"/>
      <c r="DOC58" s="11"/>
      <c r="DOD58" s="11"/>
      <c r="DOE58" s="11"/>
      <c r="DOF58" s="11"/>
      <c r="DOG58" s="11"/>
      <c r="DOH58" s="11"/>
      <c r="DOI58" s="11"/>
      <c r="DOJ58" s="11"/>
      <c r="DOK58" s="11"/>
      <c r="DOL58" s="11"/>
      <c r="DOM58" s="11"/>
      <c r="DON58" s="11"/>
      <c r="DOO58" s="11"/>
      <c r="DOP58" s="11"/>
      <c r="DOQ58" s="11"/>
      <c r="DOR58" s="11"/>
      <c r="DOS58" s="11"/>
      <c r="DOT58" s="11"/>
      <c r="DOU58" s="11"/>
      <c r="DOV58" s="11"/>
      <c r="DOW58" s="11"/>
      <c r="DOX58" s="11"/>
      <c r="DOY58" s="11"/>
      <c r="DOZ58" s="11"/>
      <c r="DPA58" s="11"/>
      <c r="DPB58" s="11"/>
      <c r="DPC58" s="11"/>
      <c r="DPD58" s="11"/>
      <c r="DPE58" s="11"/>
      <c r="DPF58" s="11"/>
      <c r="DPG58" s="11"/>
      <c r="DPH58" s="11"/>
      <c r="DPI58" s="11"/>
      <c r="DPJ58" s="11"/>
      <c r="DPK58" s="11"/>
      <c r="DPL58" s="11"/>
      <c r="DPM58" s="11"/>
      <c r="DPN58" s="11"/>
      <c r="DPO58" s="11"/>
      <c r="DPP58" s="11"/>
      <c r="DPQ58" s="11"/>
      <c r="DPR58" s="11"/>
      <c r="DPS58" s="11"/>
      <c r="DPT58" s="11"/>
      <c r="DPU58" s="11"/>
      <c r="DPV58" s="11"/>
      <c r="DPW58" s="11"/>
      <c r="DPX58" s="11"/>
      <c r="DPY58" s="11"/>
      <c r="DPZ58" s="11"/>
      <c r="DQA58" s="11"/>
      <c r="DQB58" s="11"/>
      <c r="DQC58" s="11"/>
      <c r="DQD58" s="11"/>
      <c r="DQE58" s="11"/>
      <c r="DQF58" s="11"/>
      <c r="DQG58" s="11"/>
      <c r="DQH58" s="11"/>
      <c r="DQI58" s="11"/>
      <c r="DQJ58" s="11"/>
      <c r="DQK58" s="11"/>
      <c r="DQL58" s="11"/>
      <c r="DQM58" s="11"/>
      <c r="DQN58" s="11"/>
      <c r="DQO58" s="11"/>
      <c r="DQP58" s="11"/>
      <c r="DQQ58" s="11"/>
      <c r="DQR58" s="11"/>
      <c r="DQS58" s="11"/>
      <c r="DQT58" s="11"/>
      <c r="DQU58" s="11"/>
      <c r="DQV58" s="11"/>
      <c r="DQW58" s="11"/>
      <c r="DQX58" s="11"/>
      <c r="DQY58" s="11"/>
      <c r="DQZ58" s="11"/>
      <c r="DRA58" s="11"/>
      <c r="DRB58" s="11"/>
      <c r="DRC58" s="11"/>
      <c r="DRD58" s="11"/>
      <c r="DRE58" s="11"/>
      <c r="DRF58" s="11"/>
      <c r="DRG58" s="11"/>
      <c r="DRH58" s="11"/>
      <c r="DRI58" s="11"/>
      <c r="DRJ58" s="11"/>
      <c r="DRK58" s="11"/>
      <c r="DRL58" s="11"/>
      <c r="DRM58" s="11"/>
      <c r="DRN58" s="11"/>
      <c r="DRO58" s="11"/>
      <c r="DRP58" s="11"/>
      <c r="DRQ58" s="11"/>
      <c r="DRR58" s="11"/>
      <c r="DRS58" s="11"/>
      <c r="DRT58" s="11"/>
      <c r="DRU58" s="11"/>
      <c r="DRV58" s="11"/>
      <c r="DRW58" s="11"/>
      <c r="DRX58" s="11"/>
      <c r="DRY58" s="11"/>
      <c r="DRZ58" s="11"/>
      <c r="DSA58" s="11"/>
      <c r="DSB58" s="11"/>
      <c r="DSC58" s="11"/>
      <c r="DSD58" s="11"/>
      <c r="DSE58" s="11"/>
      <c r="DSF58" s="11"/>
      <c r="DSG58" s="11"/>
      <c r="DSH58" s="11"/>
      <c r="DSI58" s="11"/>
      <c r="DSJ58" s="11"/>
      <c r="DSK58" s="11"/>
      <c r="DSL58" s="11"/>
      <c r="DSM58" s="11"/>
      <c r="DSN58" s="11"/>
      <c r="DSO58" s="11"/>
      <c r="DSP58" s="11"/>
      <c r="DSQ58" s="11"/>
      <c r="DSR58" s="11"/>
      <c r="DSS58" s="11"/>
      <c r="DST58" s="11"/>
      <c r="DSU58" s="11"/>
      <c r="DSV58" s="11"/>
      <c r="DSW58" s="11"/>
      <c r="DSX58" s="11"/>
      <c r="DSY58" s="11"/>
      <c r="DSZ58" s="11"/>
      <c r="DTA58" s="11"/>
      <c r="DTB58" s="11"/>
      <c r="DTC58" s="11"/>
      <c r="DTD58" s="11"/>
      <c r="DTE58" s="11"/>
      <c r="DTF58" s="11"/>
      <c r="DTG58" s="11"/>
      <c r="DTH58" s="11"/>
      <c r="DTI58" s="11"/>
      <c r="DTJ58" s="11"/>
      <c r="DTK58" s="11"/>
      <c r="DTL58" s="11"/>
      <c r="DTM58" s="11"/>
      <c r="DTN58" s="11"/>
      <c r="DTO58" s="11"/>
      <c r="DTP58" s="11"/>
      <c r="DTQ58" s="11"/>
      <c r="DTR58" s="11"/>
      <c r="DTS58" s="11"/>
      <c r="DTT58" s="11"/>
      <c r="DTU58" s="11"/>
      <c r="DTV58" s="11"/>
      <c r="DTW58" s="11"/>
      <c r="DTX58" s="11"/>
      <c r="DTY58" s="11"/>
      <c r="DTZ58" s="11"/>
      <c r="DUA58" s="11"/>
      <c r="DUB58" s="11"/>
      <c r="DUC58" s="11"/>
      <c r="DUD58" s="11"/>
      <c r="DUE58" s="11"/>
      <c r="DUF58" s="11"/>
      <c r="DUG58" s="11"/>
      <c r="DUH58" s="11"/>
      <c r="DUI58" s="11"/>
      <c r="DUJ58" s="11"/>
      <c r="DUK58" s="11"/>
      <c r="DUL58" s="11"/>
      <c r="DUM58" s="11"/>
      <c r="DUN58" s="11"/>
      <c r="DUO58" s="11"/>
      <c r="DUP58" s="11"/>
      <c r="DUQ58" s="11"/>
      <c r="DUR58" s="11"/>
      <c r="DUS58" s="11"/>
      <c r="DUT58" s="11"/>
      <c r="DUU58" s="11"/>
      <c r="DUV58" s="11"/>
      <c r="DUW58" s="11"/>
      <c r="DUX58" s="11"/>
      <c r="DUY58" s="11"/>
      <c r="DUZ58" s="11"/>
      <c r="DVA58" s="11"/>
      <c r="DVB58" s="11"/>
      <c r="DVC58" s="11"/>
      <c r="DVD58" s="11"/>
      <c r="DVE58" s="11"/>
      <c r="DVF58" s="11"/>
      <c r="DVG58" s="11"/>
      <c r="DVH58" s="11"/>
      <c r="DVI58" s="11"/>
      <c r="DVJ58" s="11"/>
      <c r="DVK58" s="11"/>
      <c r="DVL58" s="11"/>
      <c r="DVM58" s="11"/>
      <c r="DVN58" s="11"/>
      <c r="DVO58" s="11"/>
      <c r="DVP58" s="11"/>
      <c r="DVQ58" s="11"/>
      <c r="DVR58" s="11"/>
      <c r="DVS58" s="11"/>
      <c r="DVT58" s="11"/>
      <c r="DVU58" s="11"/>
      <c r="DVV58" s="11"/>
      <c r="DVW58" s="11"/>
      <c r="DVX58" s="11"/>
      <c r="DVY58" s="11"/>
      <c r="DVZ58" s="11"/>
      <c r="DWA58" s="11"/>
      <c r="DWB58" s="11"/>
      <c r="DWC58" s="11"/>
      <c r="DWD58" s="11"/>
      <c r="DWE58" s="11"/>
      <c r="DWF58" s="11"/>
      <c r="DWG58" s="11"/>
      <c r="DWH58" s="11"/>
      <c r="DWI58" s="11"/>
      <c r="DWJ58" s="11"/>
      <c r="DWK58" s="11"/>
      <c r="DWL58" s="11"/>
      <c r="DWM58" s="11"/>
      <c r="DWN58" s="11"/>
      <c r="DWO58" s="11"/>
      <c r="DWP58" s="11"/>
      <c r="DWQ58" s="11"/>
      <c r="DWR58" s="11"/>
      <c r="DWS58" s="11"/>
      <c r="DWT58" s="11"/>
      <c r="DWU58" s="11"/>
      <c r="DWV58" s="11"/>
      <c r="DWW58" s="11"/>
      <c r="DWX58" s="11"/>
      <c r="DWY58" s="11"/>
      <c r="DWZ58" s="11"/>
      <c r="DXA58" s="11"/>
      <c r="DXB58" s="11"/>
      <c r="DXC58" s="11"/>
      <c r="DXD58" s="11"/>
      <c r="DXE58" s="11"/>
      <c r="DXF58" s="11"/>
      <c r="DXG58" s="11"/>
      <c r="DXH58" s="11"/>
      <c r="DXI58" s="11"/>
      <c r="DXJ58" s="11"/>
      <c r="DXK58" s="11"/>
      <c r="DXL58" s="11"/>
      <c r="DXM58" s="11"/>
      <c r="DXN58" s="11"/>
      <c r="DXO58" s="11"/>
      <c r="DXP58" s="11"/>
      <c r="DXQ58" s="11"/>
      <c r="DXR58" s="11"/>
      <c r="DXS58" s="11"/>
      <c r="DXT58" s="11"/>
      <c r="DXU58" s="11"/>
      <c r="DXV58" s="11"/>
      <c r="DXW58" s="11"/>
      <c r="DXX58" s="11"/>
      <c r="DXY58" s="11"/>
      <c r="DXZ58" s="11"/>
      <c r="DYA58" s="11"/>
      <c r="DYB58" s="11"/>
      <c r="DYC58" s="11"/>
      <c r="DYD58" s="11"/>
      <c r="DYE58" s="11"/>
      <c r="DYF58" s="11"/>
      <c r="DYG58" s="11"/>
      <c r="DYH58" s="11"/>
      <c r="DYI58" s="11"/>
      <c r="DYJ58" s="11"/>
      <c r="DYK58" s="11"/>
      <c r="DYL58" s="11"/>
      <c r="DYM58" s="11"/>
      <c r="DYN58" s="11"/>
      <c r="DYO58" s="11"/>
      <c r="DYP58" s="11"/>
      <c r="DYQ58" s="11"/>
      <c r="DYR58" s="11"/>
      <c r="DYS58" s="11"/>
      <c r="DYT58" s="11"/>
      <c r="DYU58" s="11"/>
      <c r="DYV58" s="11"/>
      <c r="DYW58" s="11"/>
      <c r="DYX58" s="11"/>
      <c r="DYY58" s="11"/>
      <c r="DYZ58" s="11"/>
      <c r="DZA58" s="11"/>
      <c r="DZB58" s="11"/>
      <c r="DZC58" s="11"/>
      <c r="DZD58" s="11"/>
      <c r="DZE58" s="11"/>
      <c r="DZF58" s="11"/>
      <c r="DZG58" s="11"/>
      <c r="DZH58" s="11"/>
      <c r="DZI58" s="11"/>
      <c r="DZJ58" s="11"/>
      <c r="DZK58" s="11"/>
      <c r="DZL58" s="11"/>
      <c r="DZM58" s="11"/>
      <c r="DZN58" s="11"/>
      <c r="DZO58" s="11"/>
      <c r="DZP58" s="11"/>
      <c r="DZQ58" s="11"/>
      <c r="DZR58" s="11"/>
      <c r="DZS58" s="11"/>
      <c r="DZT58" s="11"/>
      <c r="DZU58" s="11"/>
      <c r="DZV58" s="11"/>
      <c r="DZW58" s="11"/>
      <c r="DZX58" s="11"/>
      <c r="DZY58" s="11"/>
      <c r="DZZ58" s="11"/>
      <c r="EAA58" s="11"/>
      <c r="EAB58" s="11"/>
      <c r="EAC58" s="11"/>
      <c r="EAD58" s="11"/>
      <c r="EAE58" s="11"/>
      <c r="EAF58" s="11"/>
      <c r="EAG58" s="11"/>
      <c r="EAH58" s="11"/>
      <c r="EAI58" s="11"/>
      <c r="EAJ58" s="11"/>
      <c r="EAK58" s="11"/>
      <c r="EAL58" s="11"/>
      <c r="EAM58" s="11"/>
      <c r="EAN58" s="11"/>
      <c r="EAO58" s="11"/>
      <c r="EAP58" s="11"/>
      <c r="EAQ58" s="11"/>
      <c r="EAR58" s="11"/>
      <c r="EAS58" s="11"/>
      <c r="EAT58" s="11"/>
      <c r="EAU58" s="11"/>
      <c r="EAV58" s="11"/>
      <c r="EAW58" s="11"/>
      <c r="EAX58" s="11"/>
      <c r="EAY58" s="11"/>
      <c r="EAZ58" s="11"/>
      <c r="EBA58" s="11"/>
      <c r="EBB58" s="11"/>
      <c r="EBC58" s="11"/>
      <c r="EBD58" s="11"/>
      <c r="EBE58" s="11"/>
      <c r="EBF58" s="11"/>
      <c r="EBG58" s="11"/>
      <c r="EBH58" s="11"/>
      <c r="EBI58" s="11"/>
      <c r="EBJ58" s="11"/>
      <c r="EBK58" s="11"/>
      <c r="EBL58" s="11"/>
      <c r="EBM58" s="11"/>
      <c r="EBN58" s="11"/>
      <c r="EBO58" s="11"/>
      <c r="EBP58" s="11"/>
      <c r="EBQ58" s="11"/>
      <c r="EBR58" s="11"/>
      <c r="EBS58" s="11"/>
      <c r="EBT58" s="11"/>
      <c r="EBU58" s="11"/>
      <c r="EBV58" s="11"/>
      <c r="EBW58" s="11"/>
      <c r="EBX58" s="11"/>
      <c r="EBY58" s="11"/>
      <c r="EBZ58" s="11"/>
      <c r="ECA58" s="11"/>
      <c r="ECB58" s="11"/>
      <c r="ECC58" s="11"/>
      <c r="ECD58" s="11"/>
      <c r="ECE58" s="11"/>
      <c r="ECF58" s="11"/>
      <c r="ECG58" s="11"/>
      <c r="ECH58" s="11"/>
      <c r="ECI58" s="11"/>
      <c r="ECJ58" s="11"/>
      <c r="ECK58" s="11"/>
      <c r="ECL58" s="11"/>
      <c r="ECM58" s="11"/>
      <c r="ECN58" s="11"/>
      <c r="ECO58" s="11"/>
      <c r="ECP58" s="11"/>
      <c r="ECQ58" s="11"/>
      <c r="ECR58" s="11"/>
      <c r="ECS58" s="11"/>
      <c r="ECT58" s="11"/>
      <c r="ECU58" s="11"/>
      <c r="ECV58" s="11"/>
      <c r="ECW58" s="11"/>
      <c r="ECX58" s="11"/>
      <c r="ECY58" s="11"/>
      <c r="ECZ58" s="11"/>
      <c r="EDA58" s="11"/>
      <c r="EDB58" s="11"/>
      <c r="EDC58" s="11"/>
      <c r="EDD58" s="11"/>
      <c r="EDE58" s="11"/>
      <c r="EDF58" s="11"/>
      <c r="EDG58" s="11"/>
      <c r="EDH58" s="11"/>
      <c r="EDI58" s="11"/>
      <c r="EDJ58" s="11"/>
      <c r="EDK58" s="11"/>
      <c r="EDL58" s="11"/>
      <c r="EDM58" s="11"/>
      <c r="EDN58" s="11"/>
      <c r="EDO58" s="11"/>
      <c r="EDP58" s="11"/>
      <c r="EDQ58" s="11"/>
      <c r="EDR58" s="11"/>
      <c r="EDS58" s="11"/>
      <c r="EDT58" s="11"/>
      <c r="EDU58" s="11"/>
      <c r="EDV58" s="11"/>
      <c r="EDW58" s="11"/>
      <c r="EDX58" s="11"/>
      <c r="EDY58" s="11"/>
      <c r="EDZ58" s="11"/>
      <c r="EEA58" s="11"/>
      <c r="EEB58" s="11"/>
      <c r="EEC58" s="11"/>
      <c r="EED58" s="11"/>
      <c r="EEE58" s="11"/>
      <c r="EEF58" s="11"/>
      <c r="EEG58" s="11"/>
      <c r="EEH58" s="11"/>
      <c r="EEI58" s="11"/>
      <c r="EEJ58" s="11"/>
      <c r="EEK58" s="11"/>
      <c r="EEL58" s="11"/>
      <c r="EEM58" s="11"/>
      <c r="EEN58" s="11"/>
      <c r="EEO58" s="11"/>
      <c r="EEP58" s="11"/>
      <c r="EEQ58" s="11"/>
      <c r="EER58" s="11"/>
      <c r="EES58" s="11"/>
      <c r="EET58" s="11"/>
      <c r="EEU58" s="11"/>
      <c r="EEV58" s="11"/>
      <c r="EEW58" s="11"/>
      <c r="EEX58" s="11"/>
      <c r="EEY58" s="11"/>
      <c r="EEZ58" s="11"/>
      <c r="EFA58" s="11"/>
      <c r="EFB58" s="11"/>
      <c r="EFC58" s="11"/>
      <c r="EFD58" s="11"/>
      <c r="EFE58" s="11"/>
      <c r="EFF58" s="11"/>
      <c r="EFG58" s="11"/>
      <c r="EFH58" s="11"/>
      <c r="EFI58" s="11"/>
      <c r="EFJ58" s="11"/>
      <c r="EFK58" s="11"/>
      <c r="EFL58" s="11"/>
      <c r="EFM58" s="11"/>
      <c r="EFN58" s="11"/>
      <c r="EFO58" s="11"/>
      <c r="EFP58" s="11"/>
      <c r="EFQ58" s="11"/>
      <c r="EFR58" s="11"/>
      <c r="EFS58" s="11"/>
      <c r="EFT58" s="11"/>
      <c r="EFU58" s="11"/>
      <c r="EFV58" s="11"/>
      <c r="EFW58" s="11"/>
      <c r="EFX58" s="11"/>
      <c r="EFY58" s="11"/>
      <c r="EFZ58" s="11"/>
      <c r="EGA58" s="11"/>
      <c r="EGB58" s="11"/>
      <c r="EGC58" s="11"/>
      <c r="EGD58" s="11"/>
      <c r="EGE58" s="11"/>
      <c r="EGF58" s="11"/>
      <c r="EGG58" s="11"/>
      <c r="EGH58" s="11"/>
      <c r="EGI58" s="11"/>
      <c r="EGJ58" s="11"/>
      <c r="EGK58" s="11"/>
      <c r="EGL58" s="11"/>
      <c r="EGM58" s="11"/>
      <c r="EGN58" s="11"/>
      <c r="EGO58" s="11"/>
      <c r="EGP58" s="11"/>
      <c r="EGQ58" s="11"/>
      <c r="EGR58" s="11"/>
      <c r="EGS58" s="11"/>
      <c r="EGT58" s="11"/>
      <c r="EGU58" s="11"/>
      <c r="EGV58" s="11"/>
      <c r="EGW58" s="11"/>
      <c r="EGX58" s="11"/>
      <c r="EGY58" s="11"/>
      <c r="EGZ58" s="11"/>
      <c r="EHA58" s="11"/>
      <c r="EHB58" s="11"/>
      <c r="EHC58" s="11"/>
      <c r="EHD58" s="11"/>
      <c r="EHE58" s="11"/>
      <c r="EHF58" s="11"/>
      <c r="EHG58" s="11"/>
      <c r="EHH58" s="11"/>
      <c r="EHI58" s="11"/>
      <c r="EHJ58" s="11"/>
      <c r="EHK58" s="11"/>
      <c r="EHL58" s="11"/>
      <c r="EHM58" s="11"/>
      <c r="EHN58" s="11"/>
      <c r="EHO58" s="11"/>
      <c r="EHP58" s="11"/>
      <c r="EHQ58" s="11"/>
      <c r="EHR58" s="11"/>
      <c r="EHS58" s="11"/>
      <c r="EHT58" s="11"/>
      <c r="EHU58" s="11"/>
      <c r="EHV58" s="11"/>
      <c r="EHW58" s="11"/>
      <c r="EHX58" s="11"/>
      <c r="EHY58" s="11"/>
      <c r="EHZ58" s="11"/>
      <c r="EIA58" s="11"/>
      <c r="EIB58" s="11"/>
      <c r="EIC58" s="11"/>
      <c r="EID58" s="11"/>
      <c r="EIE58" s="11"/>
      <c r="EIF58" s="11"/>
      <c r="EIG58" s="11"/>
      <c r="EIH58" s="11"/>
      <c r="EII58" s="11"/>
      <c r="EIJ58" s="11"/>
      <c r="EIK58" s="11"/>
      <c r="EIL58" s="11"/>
      <c r="EIM58" s="11"/>
      <c r="EIN58" s="11"/>
      <c r="EIO58" s="11"/>
      <c r="EIP58" s="11"/>
      <c r="EIQ58" s="11"/>
      <c r="EIR58" s="11"/>
      <c r="EIS58" s="11"/>
      <c r="EIT58" s="11"/>
      <c r="EIU58" s="11"/>
      <c r="EIV58" s="11"/>
      <c r="EIW58" s="11"/>
      <c r="EIX58" s="11"/>
      <c r="EIY58" s="11"/>
      <c r="EIZ58" s="11"/>
      <c r="EJA58" s="11"/>
      <c r="EJB58" s="11"/>
      <c r="EJC58" s="11"/>
      <c r="EJD58" s="11"/>
      <c r="EJE58" s="11"/>
      <c r="EJF58" s="11"/>
      <c r="EJG58" s="11"/>
      <c r="EJH58" s="11"/>
      <c r="EJI58" s="11"/>
      <c r="EJJ58" s="11"/>
      <c r="EJK58" s="11"/>
      <c r="EJL58" s="11"/>
      <c r="EJM58" s="11"/>
      <c r="EJN58" s="11"/>
      <c r="EJO58" s="11"/>
      <c r="EJP58" s="11"/>
      <c r="EJQ58" s="11"/>
      <c r="EJR58" s="11"/>
      <c r="EJS58" s="11"/>
      <c r="EJT58" s="11"/>
      <c r="EJU58" s="11"/>
      <c r="EJV58" s="11"/>
      <c r="EJW58" s="11"/>
      <c r="EJX58" s="11"/>
      <c r="EJY58" s="11"/>
      <c r="EJZ58" s="11"/>
      <c r="EKA58" s="11"/>
      <c r="EKB58" s="11"/>
      <c r="EKC58" s="11"/>
      <c r="EKD58" s="11"/>
      <c r="EKE58" s="11"/>
      <c r="EKF58" s="11"/>
      <c r="EKG58" s="11"/>
      <c r="EKH58" s="11"/>
      <c r="EKI58" s="11"/>
      <c r="EKJ58" s="11"/>
      <c r="EKK58" s="11"/>
      <c r="EKL58" s="11"/>
      <c r="EKM58" s="11"/>
      <c r="EKN58" s="11"/>
      <c r="EKO58" s="11"/>
      <c r="EKP58" s="11"/>
      <c r="EKQ58" s="11"/>
      <c r="EKR58" s="11"/>
      <c r="EKS58" s="11"/>
      <c r="EKT58" s="11"/>
      <c r="EKU58" s="11"/>
      <c r="EKV58" s="11"/>
      <c r="EKW58" s="11"/>
      <c r="EKX58" s="11"/>
      <c r="EKY58" s="11"/>
      <c r="EKZ58" s="11"/>
      <c r="ELA58" s="11"/>
      <c r="ELB58" s="11"/>
      <c r="ELC58" s="11"/>
      <c r="ELD58" s="11"/>
      <c r="ELE58" s="11"/>
      <c r="ELF58" s="11"/>
      <c r="ELG58" s="11"/>
      <c r="ELH58" s="11"/>
      <c r="ELI58" s="11"/>
      <c r="ELJ58" s="11"/>
      <c r="ELK58" s="11"/>
      <c r="ELL58" s="11"/>
      <c r="ELM58" s="11"/>
      <c r="ELN58" s="11"/>
      <c r="ELO58" s="11"/>
      <c r="ELP58" s="11"/>
      <c r="ELQ58" s="11"/>
      <c r="ELR58" s="11"/>
      <c r="ELS58" s="11"/>
      <c r="ELT58" s="11"/>
      <c r="ELU58" s="11"/>
      <c r="ELV58" s="11"/>
      <c r="ELW58" s="11"/>
      <c r="ELX58" s="11"/>
      <c r="ELY58" s="11"/>
      <c r="ELZ58" s="11"/>
      <c r="EMA58" s="11"/>
      <c r="EMB58" s="11"/>
      <c r="EMC58" s="11"/>
      <c r="EMD58" s="11"/>
      <c r="EME58" s="11"/>
      <c r="EMF58" s="11"/>
      <c r="EMG58" s="11"/>
      <c r="EMH58" s="11"/>
      <c r="EMI58" s="11"/>
      <c r="EMJ58" s="11"/>
      <c r="EMK58" s="11"/>
      <c r="EML58" s="11"/>
      <c r="EMM58" s="11"/>
      <c r="EMN58" s="11"/>
      <c r="EMO58" s="11"/>
      <c r="EMP58" s="11"/>
      <c r="EMQ58" s="11"/>
      <c r="EMR58" s="11"/>
      <c r="EMS58" s="11"/>
      <c r="EMT58" s="11"/>
      <c r="EMU58" s="11"/>
      <c r="EMV58" s="11"/>
      <c r="EMW58" s="11"/>
      <c r="EMX58" s="11"/>
      <c r="EMY58" s="11"/>
      <c r="EMZ58" s="11"/>
      <c r="ENA58" s="11"/>
      <c r="ENB58" s="11"/>
      <c r="ENC58" s="11"/>
      <c r="END58" s="11"/>
      <c r="ENE58" s="11"/>
      <c r="ENF58" s="11"/>
      <c r="ENG58" s="11"/>
      <c r="ENH58" s="11"/>
      <c r="ENI58" s="11"/>
      <c r="ENJ58" s="11"/>
      <c r="ENK58" s="11"/>
      <c r="ENL58" s="11"/>
      <c r="ENM58" s="11"/>
      <c r="ENN58" s="11"/>
      <c r="ENO58" s="11"/>
      <c r="ENP58" s="11"/>
      <c r="ENQ58" s="11"/>
      <c r="ENR58" s="11"/>
      <c r="ENS58" s="11"/>
      <c r="ENT58" s="11"/>
      <c r="ENU58" s="11"/>
      <c r="ENV58" s="11"/>
      <c r="ENW58" s="11"/>
      <c r="ENX58" s="11"/>
      <c r="ENY58" s="11"/>
      <c r="ENZ58" s="11"/>
      <c r="EOA58" s="11"/>
      <c r="EOB58" s="11"/>
      <c r="EOC58" s="11"/>
      <c r="EOD58" s="11"/>
      <c r="EOE58" s="11"/>
      <c r="EOF58" s="11"/>
      <c r="EOG58" s="11"/>
      <c r="EOH58" s="11"/>
      <c r="EOI58" s="11"/>
      <c r="EOJ58" s="11"/>
      <c r="EOK58" s="11"/>
      <c r="EOL58" s="11"/>
      <c r="EOM58" s="11"/>
      <c r="EON58" s="11"/>
      <c r="EOO58" s="11"/>
      <c r="EOP58" s="11"/>
      <c r="EOQ58" s="11"/>
      <c r="EOR58" s="11"/>
      <c r="EOS58" s="11"/>
      <c r="EOT58" s="11"/>
      <c r="EOU58" s="11"/>
      <c r="EOV58" s="11"/>
      <c r="EOW58" s="11"/>
      <c r="EOX58" s="11"/>
      <c r="EOY58" s="11"/>
      <c r="EOZ58" s="11"/>
      <c r="EPA58" s="11"/>
      <c r="EPB58" s="11"/>
      <c r="EPC58" s="11"/>
      <c r="EPD58" s="11"/>
      <c r="EPE58" s="11"/>
      <c r="EPF58" s="11"/>
      <c r="EPG58" s="11"/>
      <c r="EPH58" s="11"/>
      <c r="EPI58" s="11"/>
      <c r="EPJ58" s="11"/>
      <c r="EPK58" s="11"/>
      <c r="EPL58" s="11"/>
      <c r="EPM58" s="11"/>
      <c r="EPN58" s="11"/>
      <c r="EPO58" s="11"/>
      <c r="EPP58" s="11"/>
      <c r="EPQ58" s="11"/>
      <c r="EPR58" s="11"/>
      <c r="EPS58" s="11"/>
      <c r="EPT58" s="11"/>
      <c r="EPU58" s="11"/>
      <c r="EPV58" s="11"/>
      <c r="EPW58" s="11"/>
      <c r="EPX58" s="11"/>
      <c r="EPY58" s="11"/>
      <c r="EPZ58" s="11"/>
      <c r="EQA58" s="11"/>
      <c r="EQB58" s="11"/>
      <c r="EQC58" s="11"/>
      <c r="EQD58" s="11"/>
      <c r="EQE58" s="11"/>
      <c r="EQF58" s="11"/>
      <c r="EQG58" s="11"/>
      <c r="EQH58" s="11"/>
      <c r="EQI58" s="11"/>
      <c r="EQJ58" s="11"/>
      <c r="EQK58" s="11"/>
      <c r="EQL58" s="11"/>
      <c r="EQM58" s="11"/>
      <c r="EQN58" s="11"/>
      <c r="EQO58" s="11"/>
      <c r="EQP58" s="11"/>
      <c r="EQQ58" s="11"/>
      <c r="EQR58" s="11"/>
      <c r="EQS58" s="11"/>
      <c r="EQT58" s="11"/>
      <c r="EQU58" s="11"/>
      <c r="EQV58" s="11"/>
      <c r="EQW58" s="11"/>
      <c r="EQX58" s="11"/>
      <c r="EQY58" s="11"/>
      <c r="EQZ58" s="11"/>
      <c r="ERA58" s="11"/>
      <c r="ERB58" s="11"/>
      <c r="ERC58" s="11"/>
      <c r="ERD58" s="11"/>
      <c r="ERE58" s="11"/>
      <c r="ERF58" s="11"/>
      <c r="ERG58" s="11"/>
      <c r="ERH58" s="11"/>
      <c r="ERI58" s="11"/>
      <c r="ERJ58" s="11"/>
      <c r="ERK58" s="11"/>
      <c r="ERL58" s="11"/>
      <c r="ERM58" s="11"/>
      <c r="ERN58" s="11"/>
      <c r="ERO58" s="11"/>
      <c r="ERP58" s="11"/>
      <c r="ERQ58" s="11"/>
      <c r="ERR58" s="11"/>
      <c r="ERS58" s="11"/>
      <c r="ERT58" s="11"/>
      <c r="ERU58" s="11"/>
      <c r="ERV58" s="11"/>
      <c r="ERW58" s="11"/>
      <c r="ERX58" s="11"/>
      <c r="ERY58" s="11"/>
      <c r="ERZ58" s="11"/>
      <c r="ESA58" s="11"/>
      <c r="ESB58" s="11"/>
      <c r="ESC58" s="11"/>
      <c r="ESD58" s="11"/>
      <c r="ESE58" s="11"/>
      <c r="ESF58" s="11"/>
      <c r="ESG58" s="11"/>
      <c r="ESH58" s="11"/>
      <c r="ESI58" s="11"/>
      <c r="ESJ58" s="11"/>
      <c r="ESK58" s="11"/>
      <c r="ESL58" s="11"/>
      <c r="ESM58" s="11"/>
      <c r="ESN58" s="11"/>
      <c r="ESO58" s="11"/>
      <c r="ESP58" s="11"/>
      <c r="ESQ58" s="11"/>
      <c r="ESR58" s="11"/>
      <c r="ESS58" s="11"/>
      <c r="EST58" s="11"/>
      <c r="ESU58" s="11"/>
      <c r="ESV58" s="11"/>
      <c r="ESW58" s="11"/>
      <c r="ESX58" s="11"/>
      <c r="ESY58" s="11"/>
      <c r="ESZ58" s="11"/>
      <c r="ETA58" s="11"/>
      <c r="ETB58" s="11"/>
      <c r="ETC58" s="11"/>
      <c r="ETD58" s="11"/>
      <c r="ETE58" s="11"/>
      <c r="ETF58" s="11"/>
      <c r="ETG58" s="11"/>
      <c r="ETH58" s="11"/>
      <c r="ETI58" s="11"/>
      <c r="ETJ58" s="11"/>
      <c r="ETK58" s="11"/>
      <c r="ETL58" s="11"/>
      <c r="ETM58" s="11"/>
      <c r="ETN58" s="11"/>
      <c r="ETO58" s="11"/>
      <c r="ETP58" s="11"/>
      <c r="ETQ58" s="11"/>
      <c r="ETR58" s="11"/>
      <c r="ETS58" s="11"/>
      <c r="ETT58" s="11"/>
      <c r="ETU58" s="11"/>
      <c r="ETV58" s="11"/>
      <c r="ETW58" s="11"/>
      <c r="ETX58" s="11"/>
      <c r="ETY58" s="11"/>
      <c r="ETZ58" s="11"/>
      <c r="EUA58" s="11"/>
      <c r="EUB58" s="11"/>
      <c r="EUC58" s="11"/>
      <c r="EUD58" s="11"/>
      <c r="EUE58" s="11"/>
      <c r="EUF58" s="11"/>
      <c r="EUG58" s="11"/>
      <c r="EUH58" s="11"/>
      <c r="EUI58" s="11"/>
      <c r="EUJ58" s="11"/>
      <c r="EUK58" s="11"/>
      <c r="EUL58" s="11"/>
      <c r="EUM58" s="11"/>
      <c r="EUN58" s="11"/>
      <c r="EUO58" s="11"/>
      <c r="EUP58" s="11"/>
      <c r="EUQ58" s="11"/>
      <c r="EUR58" s="11"/>
      <c r="EUS58" s="11"/>
      <c r="EUT58" s="11"/>
      <c r="EUU58" s="11"/>
      <c r="EUV58" s="11"/>
      <c r="EUW58" s="11"/>
      <c r="EUX58" s="11"/>
      <c r="EUY58" s="11"/>
      <c r="EUZ58" s="11"/>
      <c r="EVA58" s="11"/>
      <c r="EVB58" s="11"/>
      <c r="EVC58" s="11"/>
      <c r="EVD58" s="11"/>
      <c r="EVE58" s="11"/>
      <c r="EVF58" s="11"/>
      <c r="EVG58" s="11"/>
      <c r="EVH58" s="11"/>
      <c r="EVI58" s="11"/>
      <c r="EVJ58" s="11"/>
      <c r="EVK58" s="11"/>
      <c r="EVL58" s="11"/>
      <c r="EVM58" s="11"/>
      <c r="EVN58" s="11"/>
      <c r="EVO58" s="11"/>
      <c r="EVP58" s="11"/>
      <c r="EVQ58" s="11"/>
      <c r="EVR58" s="11"/>
      <c r="EVS58" s="11"/>
      <c r="EVT58" s="11"/>
      <c r="EVU58" s="11"/>
      <c r="EVV58" s="11"/>
      <c r="EVW58" s="11"/>
      <c r="EVX58" s="11"/>
      <c r="EVY58" s="11"/>
      <c r="EVZ58" s="11"/>
      <c r="EWA58" s="11"/>
      <c r="EWB58" s="11"/>
      <c r="EWC58" s="11"/>
      <c r="EWD58" s="11"/>
      <c r="EWE58" s="11"/>
      <c r="EWF58" s="11"/>
      <c r="EWG58" s="11"/>
      <c r="EWH58" s="11"/>
      <c r="EWI58" s="11"/>
      <c r="EWJ58" s="11"/>
      <c r="EWK58" s="11"/>
      <c r="EWL58" s="11"/>
      <c r="EWM58" s="11"/>
      <c r="EWN58" s="11"/>
      <c r="EWO58" s="11"/>
      <c r="EWP58" s="11"/>
      <c r="EWQ58" s="11"/>
      <c r="EWR58" s="11"/>
      <c r="EWS58" s="11"/>
      <c r="EWT58" s="11"/>
      <c r="EWU58" s="11"/>
      <c r="EWV58" s="11"/>
      <c r="EWW58" s="11"/>
      <c r="EWX58" s="11"/>
      <c r="EWY58" s="11"/>
      <c r="EWZ58" s="11"/>
      <c r="EXA58" s="11"/>
      <c r="EXB58" s="11"/>
      <c r="EXC58" s="11"/>
      <c r="EXD58" s="11"/>
      <c r="EXE58" s="11"/>
      <c r="EXF58" s="11"/>
      <c r="EXG58" s="11"/>
      <c r="EXH58" s="11"/>
      <c r="EXI58" s="11"/>
      <c r="EXJ58" s="11"/>
      <c r="EXK58" s="11"/>
      <c r="EXL58" s="11"/>
      <c r="EXM58" s="11"/>
      <c r="EXN58" s="11"/>
      <c r="EXO58" s="11"/>
      <c r="EXP58" s="11"/>
      <c r="EXQ58" s="11"/>
      <c r="EXR58" s="11"/>
      <c r="EXS58" s="11"/>
      <c r="EXT58" s="11"/>
      <c r="EXU58" s="11"/>
      <c r="EXV58" s="11"/>
      <c r="EXW58" s="11"/>
      <c r="EXX58" s="11"/>
      <c r="EXY58" s="11"/>
      <c r="EXZ58" s="11"/>
      <c r="EYA58" s="11"/>
      <c r="EYB58" s="11"/>
      <c r="EYC58" s="11"/>
      <c r="EYD58" s="11"/>
      <c r="EYE58" s="11"/>
      <c r="EYF58" s="11"/>
      <c r="EYG58" s="11"/>
      <c r="EYH58" s="11"/>
      <c r="EYI58" s="11"/>
      <c r="EYJ58" s="11"/>
      <c r="EYK58" s="11"/>
      <c r="EYL58" s="11"/>
      <c r="EYM58" s="11"/>
      <c r="EYN58" s="11"/>
      <c r="EYO58" s="11"/>
      <c r="EYP58" s="11"/>
      <c r="EYQ58" s="11"/>
      <c r="EYR58" s="11"/>
      <c r="EYS58" s="11"/>
      <c r="EYT58" s="11"/>
      <c r="EYU58" s="11"/>
      <c r="EYV58" s="11"/>
      <c r="EYW58" s="11"/>
      <c r="EYX58" s="11"/>
      <c r="EYY58" s="11"/>
      <c r="EYZ58" s="11"/>
      <c r="EZA58" s="11"/>
      <c r="EZB58" s="11"/>
      <c r="EZC58" s="11"/>
      <c r="EZD58" s="11"/>
      <c r="EZE58" s="11"/>
      <c r="EZF58" s="11"/>
      <c r="EZG58" s="11"/>
      <c r="EZH58" s="11"/>
      <c r="EZI58" s="11"/>
      <c r="EZJ58" s="11"/>
      <c r="EZK58" s="11"/>
      <c r="EZL58" s="11"/>
      <c r="EZM58" s="11"/>
      <c r="EZN58" s="11"/>
      <c r="EZO58" s="11"/>
      <c r="EZP58" s="11"/>
      <c r="EZQ58" s="11"/>
      <c r="EZR58" s="11"/>
      <c r="EZS58" s="11"/>
      <c r="EZT58" s="11"/>
      <c r="EZU58" s="11"/>
      <c r="EZV58" s="11"/>
      <c r="EZW58" s="11"/>
      <c r="EZX58" s="11"/>
      <c r="EZY58" s="11"/>
      <c r="EZZ58" s="11"/>
      <c r="FAA58" s="11"/>
      <c r="FAB58" s="11"/>
      <c r="FAC58" s="11"/>
      <c r="FAD58" s="11"/>
      <c r="FAE58" s="11"/>
      <c r="FAF58" s="11"/>
      <c r="FAG58" s="11"/>
      <c r="FAH58" s="11"/>
      <c r="FAI58" s="11"/>
      <c r="FAJ58" s="11"/>
      <c r="FAK58" s="11"/>
      <c r="FAL58" s="11"/>
      <c r="FAM58" s="11"/>
      <c r="FAN58" s="11"/>
      <c r="FAO58" s="11"/>
      <c r="FAP58" s="11"/>
      <c r="FAQ58" s="11"/>
      <c r="FAR58" s="11"/>
      <c r="FAS58" s="11"/>
      <c r="FAT58" s="11"/>
      <c r="FAU58" s="11"/>
      <c r="FAV58" s="11"/>
      <c r="FAW58" s="11"/>
      <c r="FAX58" s="11"/>
      <c r="FAY58" s="11"/>
      <c r="FAZ58" s="11"/>
      <c r="FBA58" s="11"/>
      <c r="FBB58" s="11"/>
      <c r="FBC58" s="11"/>
      <c r="FBD58" s="11"/>
      <c r="FBE58" s="11"/>
      <c r="FBF58" s="11"/>
      <c r="FBG58" s="11"/>
      <c r="FBH58" s="11"/>
      <c r="FBI58" s="11"/>
      <c r="FBJ58" s="11"/>
      <c r="FBK58" s="11"/>
      <c r="FBL58" s="11"/>
      <c r="FBM58" s="11"/>
      <c r="FBN58" s="11"/>
      <c r="FBO58" s="11"/>
      <c r="FBP58" s="11"/>
      <c r="FBQ58" s="11"/>
      <c r="FBR58" s="11"/>
      <c r="FBS58" s="11"/>
      <c r="FBT58" s="11"/>
      <c r="FBU58" s="11"/>
      <c r="FBV58" s="11"/>
      <c r="FBW58" s="11"/>
      <c r="FBX58" s="11"/>
      <c r="FBY58" s="11"/>
      <c r="FBZ58" s="11"/>
      <c r="FCA58" s="11"/>
      <c r="FCB58" s="11"/>
      <c r="FCC58" s="11"/>
      <c r="FCD58" s="11"/>
      <c r="FCE58" s="11"/>
      <c r="FCF58" s="11"/>
      <c r="FCG58" s="11"/>
      <c r="FCH58" s="11"/>
      <c r="FCI58" s="11"/>
      <c r="FCJ58" s="11"/>
      <c r="FCK58" s="11"/>
      <c r="FCL58" s="11"/>
      <c r="FCM58" s="11"/>
      <c r="FCN58" s="11"/>
      <c r="FCO58" s="11"/>
      <c r="FCP58" s="11"/>
      <c r="FCQ58" s="11"/>
      <c r="FCR58" s="11"/>
      <c r="FCS58" s="11"/>
      <c r="FCT58" s="11"/>
      <c r="FCU58" s="11"/>
      <c r="FCV58" s="11"/>
      <c r="FCW58" s="11"/>
      <c r="FCX58" s="11"/>
      <c r="FCY58" s="11"/>
      <c r="FCZ58" s="11"/>
      <c r="FDA58" s="11"/>
      <c r="FDB58" s="11"/>
      <c r="FDC58" s="11"/>
      <c r="FDD58" s="11"/>
      <c r="FDE58" s="11"/>
      <c r="FDF58" s="11"/>
      <c r="FDG58" s="11"/>
      <c r="FDH58" s="11"/>
      <c r="FDI58" s="11"/>
      <c r="FDJ58" s="11"/>
      <c r="FDK58" s="11"/>
      <c r="FDL58" s="11"/>
      <c r="FDM58" s="11"/>
      <c r="FDN58" s="11"/>
      <c r="FDO58" s="11"/>
      <c r="FDP58" s="11"/>
      <c r="FDQ58" s="11"/>
      <c r="FDR58" s="11"/>
      <c r="FDS58" s="11"/>
      <c r="FDT58" s="11"/>
      <c r="FDU58" s="11"/>
      <c r="FDV58" s="11"/>
      <c r="FDW58" s="11"/>
      <c r="FDX58" s="11"/>
      <c r="FDY58" s="11"/>
      <c r="FDZ58" s="11"/>
      <c r="FEA58" s="11"/>
      <c r="FEB58" s="11"/>
      <c r="FEC58" s="11"/>
      <c r="FED58" s="11"/>
      <c r="FEE58" s="11"/>
      <c r="FEF58" s="11"/>
      <c r="FEG58" s="11"/>
      <c r="FEH58" s="11"/>
      <c r="FEI58" s="11"/>
      <c r="FEJ58" s="11"/>
      <c r="FEK58" s="11"/>
      <c r="FEL58" s="11"/>
      <c r="FEM58" s="11"/>
      <c r="FEN58" s="11"/>
      <c r="FEO58" s="11"/>
      <c r="FEP58" s="11"/>
      <c r="FEQ58" s="11"/>
      <c r="FER58" s="11"/>
      <c r="FES58" s="11"/>
      <c r="FET58" s="11"/>
      <c r="FEU58" s="11"/>
      <c r="FEV58" s="11"/>
      <c r="FEW58" s="11"/>
      <c r="FEX58" s="11"/>
      <c r="FEY58" s="11"/>
      <c r="FEZ58" s="11"/>
      <c r="FFA58" s="11"/>
      <c r="FFB58" s="11"/>
      <c r="FFC58" s="11"/>
      <c r="FFD58" s="11"/>
      <c r="FFE58" s="11"/>
      <c r="FFF58" s="11"/>
      <c r="FFG58" s="11"/>
      <c r="FFH58" s="11"/>
      <c r="FFI58" s="11"/>
      <c r="FFJ58" s="11"/>
      <c r="FFK58" s="11"/>
      <c r="FFL58" s="11"/>
      <c r="FFM58" s="11"/>
      <c r="FFN58" s="11"/>
      <c r="FFO58" s="11"/>
      <c r="FFP58" s="11"/>
      <c r="FFQ58" s="11"/>
      <c r="FFR58" s="11"/>
      <c r="FFS58" s="11"/>
      <c r="FFT58" s="11"/>
      <c r="FFU58" s="11"/>
      <c r="FFV58" s="11"/>
      <c r="FFW58" s="11"/>
      <c r="FFX58" s="11"/>
      <c r="FFY58" s="11"/>
      <c r="FFZ58" s="11"/>
      <c r="FGA58" s="11"/>
      <c r="FGB58" s="11"/>
      <c r="FGC58" s="11"/>
      <c r="FGD58" s="11"/>
      <c r="FGE58" s="11"/>
      <c r="FGF58" s="11"/>
      <c r="FGG58" s="11"/>
      <c r="FGH58" s="11"/>
      <c r="FGI58" s="11"/>
      <c r="FGJ58" s="11"/>
      <c r="FGK58" s="11"/>
      <c r="FGL58" s="11"/>
      <c r="FGM58" s="11"/>
      <c r="FGN58" s="11"/>
      <c r="FGO58" s="11"/>
      <c r="FGP58" s="11"/>
      <c r="FGQ58" s="11"/>
      <c r="FGR58" s="11"/>
      <c r="FGS58" s="11"/>
      <c r="FGT58" s="11"/>
      <c r="FGU58" s="11"/>
      <c r="FGV58" s="11"/>
      <c r="FGW58" s="11"/>
      <c r="FGX58" s="11"/>
      <c r="FGY58" s="11"/>
      <c r="FGZ58" s="11"/>
      <c r="FHA58" s="11"/>
      <c r="FHB58" s="11"/>
      <c r="FHC58" s="11"/>
      <c r="FHD58" s="11"/>
      <c r="FHE58" s="11"/>
      <c r="FHF58" s="11"/>
      <c r="FHG58" s="11"/>
      <c r="FHH58" s="11"/>
      <c r="FHI58" s="11"/>
      <c r="FHJ58" s="11"/>
      <c r="FHK58" s="11"/>
      <c r="FHL58" s="11"/>
      <c r="FHM58" s="11"/>
      <c r="FHN58" s="11"/>
      <c r="FHO58" s="11"/>
      <c r="FHP58" s="11"/>
      <c r="FHQ58" s="11"/>
      <c r="FHR58" s="11"/>
      <c r="FHS58" s="11"/>
      <c r="FHT58" s="11"/>
      <c r="FHU58" s="11"/>
      <c r="FHV58" s="11"/>
      <c r="FHW58" s="11"/>
      <c r="FHX58" s="11"/>
      <c r="FHY58" s="11"/>
      <c r="FHZ58" s="11"/>
      <c r="FIA58" s="11"/>
      <c r="FIB58" s="11"/>
      <c r="FIC58" s="11"/>
      <c r="FID58" s="11"/>
      <c r="FIE58" s="11"/>
      <c r="FIF58" s="11"/>
      <c r="FIG58" s="11"/>
      <c r="FIH58" s="11"/>
      <c r="FII58" s="11"/>
      <c r="FIJ58" s="11"/>
      <c r="FIK58" s="11"/>
      <c r="FIL58" s="11"/>
      <c r="FIM58" s="11"/>
      <c r="FIN58" s="11"/>
      <c r="FIO58" s="11"/>
      <c r="FIP58" s="11"/>
      <c r="FIQ58" s="11"/>
      <c r="FIR58" s="11"/>
      <c r="FIS58" s="11"/>
      <c r="FIT58" s="11"/>
      <c r="FIU58" s="11"/>
      <c r="FIV58" s="11"/>
      <c r="FIW58" s="11"/>
      <c r="FIX58" s="11"/>
      <c r="FIY58" s="11"/>
      <c r="FIZ58" s="11"/>
      <c r="FJA58" s="11"/>
      <c r="FJB58" s="11"/>
      <c r="FJC58" s="11"/>
      <c r="FJD58" s="11"/>
      <c r="FJE58" s="11"/>
      <c r="FJF58" s="11"/>
      <c r="FJG58" s="11"/>
      <c r="FJH58" s="11"/>
      <c r="FJI58" s="11"/>
      <c r="FJJ58" s="11"/>
      <c r="FJK58" s="11"/>
      <c r="FJL58" s="11"/>
      <c r="FJM58" s="11"/>
      <c r="FJN58" s="11"/>
      <c r="FJO58" s="11"/>
      <c r="FJP58" s="11"/>
      <c r="FJQ58" s="11"/>
      <c r="FJR58" s="11"/>
      <c r="FJS58" s="11"/>
      <c r="FJT58" s="11"/>
      <c r="FJU58" s="11"/>
      <c r="FJV58" s="11"/>
      <c r="FJW58" s="11"/>
      <c r="FJX58" s="11"/>
      <c r="FJY58" s="11"/>
      <c r="FJZ58" s="11"/>
      <c r="FKA58" s="11"/>
      <c r="FKB58" s="11"/>
      <c r="FKC58" s="11"/>
      <c r="FKD58" s="11"/>
      <c r="FKE58" s="11"/>
      <c r="FKF58" s="11"/>
      <c r="FKG58" s="11"/>
      <c r="FKH58" s="11"/>
      <c r="FKI58" s="11"/>
      <c r="FKJ58" s="11"/>
      <c r="FKK58" s="11"/>
      <c r="FKL58" s="11"/>
      <c r="FKM58" s="11"/>
      <c r="FKN58" s="11"/>
      <c r="FKO58" s="11"/>
      <c r="FKP58" s="11"/>
      <c r="FKQ58" s="11"/>
      <c r="FKR58" s="11"/>
      <c r="FKS58" s="11"/>
      <c r="FKT58" s="11"/>
      <c r="FKU58" s="11"/>
      <c r="FKV58" s="11"/>
      <c r="FKW58" s="11"/>
      <c r="FKX58" s="11"/>
      <c r="FKY58" s="11"/>
      <c r="FKZ58" s="11"/>
      <c r="FLA58" s="11"/>
      <c r="FLB58" s="11"/>
      <c r="FLC58" s="11"/>
      <c r="FLD58" s="11"/>
      <c r="FLE58" s="11"/>
      <c r="FLF58" s="11"/>
      <c r="FLG58" s="11"/>
      <c r="FLH58" s="11"/>
      <c r="FLI58" s="11"/>
      <c r="FLJ58" s="11"/>
      <c r="FLK58" s="11"/>
      <c r="FLL58" s="11"/>
      <c r="FLM58" s="11"/>
      <c r="FLN58" s="11"/>
      <c r="FLO58" s="11"/>
      <c r="FLP58" s="11"/>
      <c r="FLQ58" s="11"/>
      <c r="FLR58" s="11"/>
      <c r="FLS58" s="11"/>
      <c r="FLT58" s="11"/>
      <c r="FLU58" s="11"/>
      <c r="FLV58" s="11"/>
      <c r="FLW58" s="11"/>
      <c r="FLX58" s="11"/>
      <c r="FLY58" s="11"/>
      <c r="FLZ58" s="11"/>
      <c r="FMA58" s="11"/>
      <c r="FMB58" s="11"/>
      <c r="FMC58" s="11"/>
      <c r="FMD58" s="11"/>
      <c r="FME58" s="11"/>
      <c r="FMF58" s="11"/>
      <c r="FMG58" s="11"/>
      <c r="FMH58" s="11"/>
      <c r="FMI58" s="11"/>
      <c r="FMJ58" s="11"/>
      <c r="FMK58" s="11"/>
      <c r="FML58" s="11"/>
      <c r="FMM58" s="11"/>
      <c r="FMN58" s="11"/>
      <c r="FMO58" s="11"/>
      <c r="FMP58" s="11"/>
      <c r="FMQ58" s="11"/>
      <c r="FMR58" s="11"/>
      <c r="FMS58" s="11"/>
      <c r="FMT58" s="11"/>
      <c r="FMU58" s="11"/>
      <c r="FMV58" s="11"/>
      <c r="FMW58" s="11"/>
      <c r="FMX58" s="11"/>
      <c r="FMY58" s="11"/>
      <c r="FMZ58" s="11"/>
      <c r="FNA58" s="11"/>
      <c r="FNB58" s="11"/>
      <c r="FNC58" s="11"/>
      <c r="FND58" s="11"/>
      <c r="FNE58" s="11"/>
      <c r="FNF58" s="11"/>
      <c r="FNG58" s="11"/>
      <c r="FNH58" s="11"/>
      <c r="FNI58" s="11"/>
      <c r="FNJ58" s="11"/>
      <c r="FNK58" s="11"/>
      <c r="FNL58" s="11"/>
      <c r="FNM58" s="11"/>
      <c r="FNN58" s="11"/>
      <c r="FNO58" s="11"/>
      <c r="FNP58" s="11"/>
      <c r="FNQ58" s="11"/>
      <c r="FNR58" s="11"/>
      <c r="FNS58" s="11"/>
      <c r="FNT58" s="11"/>
      <c r="FNU58" s="11"/>
      <c r="FNV58" s="11"/>
      <c r="FNW58" s="11"/>
      <c r="FNX58" s="11"/>
      <c r="FNY58" s="11"/>
      <c r="FNZ58" s="11"/>
      <c r="FOA58" s="11"/>
      <c r="FOB58" s="11"/>
      <c r="FOC58" s="11"/>
      <c r="FOD58" s="11"/>
      <c r="FOE58" s="11"/>
      <c r="FOF58" s="11"/>
      <c r="FOG58" s="11"/>
      <c r="FOH58" s="11"/>
      <c r="FOI58" s="11"/>
      <c r="FOJ58" s="11"/>
      <c r="FOK58" s="11"/>
      <c r="FOL58" s="11"/>
      <c r="FOM58" s="11"/>
      <c r="FON58" s="11"/>
      <c r="FOO58" s="11"/>
      <c r="FOP58" s="11"/>
      <c r="FOQ58" s="11"/>
      <c r="FOR58" s="11"/>
      <c r="FOS58" s="11"/>
      <c r="FOT58" s="11"/>
      <c r="FOU58" s="11"/>
      <c r="FOV58" s="11"/>
      <c r="FOW58" s="11"/>
      <c r="FOX58" s="11"/>
      <c r="FOY58" s="11"/>
      <c r="FOZ58" s="11"/>
      <c r="FPA58" s="11"/>
      <c r="FPB58" s="11"/>
      <c r="FPC58" s="11"/>
      <c r="FPD58" s="11"/>
      <c r="FPE58" s="11"/>
      <c r="FPF58" s="11"/>
      <c r="FPG58" s="11"/>
      <c r="FPH58" s="11"/>
      <c r="FPI58" s="11"/>
      <c r="FPJ58" s="11"/>
      <c r="FPK58" s="11"/>
      <c r="FPL58" s="11"/>
      <c r="FPM58" s="11"/>
      <c r="FPN58" s="11"/>
      <c r="FPO58" s="11"/>
      <c r="FPP58" s="11"/>
      <c r="FPQ58" s="11"/>
      <c r="FPR58" s="11"/>
      <c r="FPS58" s="11"/>
      <c r="FPT58" s="11"/>
      <c r="FPU58" s="11"/>
      <c r="FPV58" s="11"/>
      <c r="FPW58" s="11"/>
      <c r="FPX58" s="11"/>
      <c r="FPY58" s="11"/>
      <c r="FPZ58" s="11"/>
      <c r="FQA58" s="11"/>
      <c r="FQB58" s="11"/>
      <c r="FQC58" s="11"/>
      <c r="FQD58" s="11"/>
      <c r="FQE58" s="11"/>
      <c r="FQF58" s="11"/>
      <c r="FQG58" s="11"/>
      <c r="FQH58" s="11"/>
      <c r="FQI58" s="11"/>
      <c r="FQJ58" s="11"/>
      <c r="FQK58" s="11"/>
      <c r="FQL58" s="11"/>
      <c r="FQM58" s="11"/>
      <c r="FQN58" s="11"/>
      <c r="FQO58" s="11"/>
      <c r="FQP58" s="11"/>
      <c r="FQQ58" s="11"/>
      <c r="FQR58" s="11"/>
      <c r="FQS58" s="11"/>
      <c r="FQT58" s="11"/>
      <c r="FQU58" s="11"/>
      <c r="FQV58" s="11"/>
      <c r="FQW58" s="11"/>
      <c r="FQX58" s="11"/>
      <c r="FQY58" s="11"/>
      <c r="FQZ58" s="11"/>
      <c r="FRA58" s="11"/>
      <c r="FRB58" s="11"/>
      <c r="FRC58" s="11"/>
      <c r="FRD58" s="11"/>
      <c r="FRE58" s="11"/>
      <c r="FRF58" s="11"/>
      <c r="FRG58" s="11"/>
      <c r="FRH58" s="11"/>
      <c r="FRI58" s="11"/>
      <c r="FRJ58" s="11"/>
      <c r="FRK58" s="11"/>
      <c r="FRL58" s="11"/>
      <c r="FRM58" s="11"/>
      <c r="FRN58" s="11"/>
      <c r="FRO58" s="11"/>
      <c r="FRP58" s="11"/>
      <c r="FRQ58" s="11"/>
      <c r="FRR58" s="11"/>
      <c r="FRS58" s="11"/>
      <c r="FRT58" s="11"/>
      <c r="FRU58" s="11"/>
      <c r="FRV58" s="11"/>
      <c r="FRW58" s="11"/>
      <c r="FRX58" s="11"/>
      <c r="FRY58" s="11"/>
      <c r="FRZ58" s="11"/>
      <c r="FSA58" s="11"/>
      <c r="FSB58" s="11"/>
    </row>
    <row r="59" spans="1:4552" ht="12.75" customHeight="1" thickBot="1">
      <c r="A59" s="311" t="s">
        <v>141</v>
      </c>
      <c r="B59" s="312"/>
      <c r="C59" s="345">
        <v>200000</v>
      </c>
      <c r="D59" s="345">
        <v>200000</v>
      </c>
      <c r="E59" s="345">
        <v>200000</v>
      </c>
      <c r="F59" s="345">
        <v>200000</v>
      </c>
      <c r="G59" s="346">
        <f>F59</f>
        <v>200000</v>
      </c>
      <c r="H59" s="345">
        <v>200000</v>
      </c>
      <c r="I59" s="345">
        <v>200000</v>
      </c>
      <c r="J59" s="345">
        <v>200000</v>
      </c>
      <c r="K59" s="345">
        <v>200000</v>
      </c>
      <c r="L59" s="346">
        <f>K59</f>
        <v>200000</v>
      </c>
      <c r="M59" s="345">
        <v>200000</v>
      </c>
      <c r="N59" s="345">
        <v>200000</v>
      </c>
      <c r="O59" s="345">
        <v>200000</v>
      </c>
      <c r="P59" s="345">
        <v>200000</v>
      </c>
      <c r="Q59" s="346">
        <f>P59</f>
        <v>200000</v>
      </c>
      <c r="R59" s="345">
        <v>200000</v>
      </c>
      <c r="S59" s="345">
        <v>200000</v>
      </c>
      <c r="T59" s="345">
        <v>200000</v>
      </c>
      <c r="U59" s="345">
        <v>200000</v>
      </c>
      <c r="V59" s="346">
        <f>U59</f>
        <v>200000</v>
      </c>
      <c r="W59" s="345">
        <v>200000</v>
      </c>
      <c r="X59" s="345">
        <v>200000</v>
      </c>
      <c r="Y59" s="345">
        <v>200000</v>
      </c>
      <c r="Z59" s="345">
        <v>200000</v>
      </c>
      <c r="AA59" s="346">
        <f>Z59</f>
        <v>200000</v>
      </c>
      <c r="AB59" s="345">
        <v>300000</v>
      </c>
      <c r="AC59" s="345">
        <v>300000</v>
      </c>
      <c r="AD59" s="345">
        <v>300000</v>
      </c>
      <c r="AE59" s="345">
        <v>300000</v>
      </c>
      <c r="AF59" s="346">
        <f>AE59</f>
        <v>300000</v>
      </c>
      <c r="AG59" s="346">
        <f>AF59</f>
        <v>300000</v>
      </c>
      <c r="AH59" s="347">
        <f>AG59</f>
        <v>300000</v>
      </c>
      <c r="AI59" s="346">
        <f>AH59</f>
        <v>300000</v>
      </c>
      <c r="AJ59" s="346">
        <f>AI59</f>
        <v>300000</v>
      </c>
    </row>
    <row r="60" spans="1:4552" s="2" customFormat="1" ht="13.5" thickBot="1">
      <c r="V60" s="88"/>
    </row>
    <row r="61" spans="1:4552" s="87" customFormat="1" ht="12" customHeight="1" thickBot="1">
      <c r="A61" s="313" t="s">
        <v>147</v>
      </c>
      <c r="B61" s="314"/>
      <c r="C61" s="343">
        <f t="shared" ref="C61:Q61" si="135">IFERROR(((C45+C47)*(1-C52))/C59,"N/A")</f>
        <v>-1.0499999999999998E-5</v>
      </c>
      <c r="D61" s="343">
        <f t="shared" si="135"/>
        <v>-1.0499999999999998E-5</v>
      </c>
      <c r="E61" s="343">
        <f t="shared" si="135"/>
        <v>-1.0499999999999998E-5</v>
      </c>
      <c r="F61" s="343">
        <f t="shared" si="135"/>
        <v>-2.0999999999999995E-5</v>
      </c>
      <c r="G61" s="344">
        <f t="shared" si="135"/>
        <v>-7.4999999999999993E-5</v>
      </c>
      <c r="H61" s="343">
        <f t="shared" si="135"/>
        <v>7.5600000000000005E-6</v>
      </c>
      <c r="I61" s="343">
        <f t="shared" si="135"/>
        <v>2.2679999999999979E-5</v>
      </c>
      <c r="J61" s="343">
        <f t="shared" si="135"/>
        <v>7.5600000000000005E-6</v>
      </c>
      <c r="K61" s="343">
        <f t="shared" si="135"/>
        <v>3.779999999999999E-5</v>
      </c>
      <c r="L61" s="344">
        <f t="shared" si="135"/>
        <v>7.5599999999999927E-5</v>
      </c>
      <c r="M61" s="343">
        <f t="shared" si="135"/>
        <v>3.2894399999999961E-5</v>
      </c>
      <c r="N61" s="343">
        <f t="shared" si="135"/>
        <v>9.8683199999999936E-5</v>
      </c>
      <c r="O61" s="343">
        <f t="shared" si="135"/>
        <v>3.2894399999999961E-5</v>
      </c>
      <c r="P61" s="343">
        <f t="shared" si="135"/>
        <v>1.6447199999999976E-4</v>
      </c>
      <c r="Q61" s="344">
        <f t="shared" si="135"/>
        <v>3.2894399999999953E-4</v>
      </c>
      <c r="R61" s="343">
        <f>IFERROR(((R45+R47)*(1-R52))/R59,"N/A")</f>
        <v>1.4806898400000036E-4</v>
      </c>
      <c r="S61" s="343">
        <f t="shared" ref="S61:AJ61" si="136">IFERROR(((S45+S47)*(1-S52))/S59,"N/A")</f>
        <v>4.4420695199999939E-4</v>
      </c>
      <c r="T61" s="343">
        <f t="shared" si="136"/>
        <v>1.4806898400000036E-4</v>
      </c>
      <c r="U61" s="343">
        <f t="shared" si="136"/>
        <v>7.4034491999999999E-4</v>
      </c>
      <c r="V61" s="344">
        <f t="shared" si="136"/>
        <v>1.48068984E-3</v>
      </c>
      <c r="W61" s="343">
        <f t="shared" si="136"/>
        <v>1.1085648512399987E-3</v>
      </c>
      <c r="X61" s="343">
        <f t="shared" si="136"/>
        <v>3.3256945537199966E-3</v>
      </c>
      <c r="Y61" s="343">
        <f t="shared" si="136"/>
        <v>1.1085648512399987E-3</v>
      </c>
      <c r="Z61" s="343">
        <f t="shared" si="136"/>
        <v>5.5428242561999944E-3</v>
      </c>
      <c r="AA61" s="344">
        <f t="shared" si="136"/>
        <v>1.1085648512399989E-2</v>
      </c>
      <c r="AB61" s="343">
        <f t="shared" si="136"/>
        <v>8.5293922778148287E-3</v>
      </c>
      <c r="AC61" s="343">
        <f t="shared" si="136"/>
        <v>2.5588176833444404E-2</v>
      </c>
      <c r="AD61" s="343">
        <f t="shared" si="136"/>
        <v>8.5293922778148287E-3</v>
      </c>
      <c r="AE61" s="343">
        <f t="shared" si="136"/>
        <v>4.2646961389074027E-2</v>
      </c>
      <c r="AF61" s="344">
        <f t="shared" si="136"/>
        <v>8.529392277814804E-2</v>
      </c>
      <c r="AG61" s="344">
        <f t="shared" si="136"/>
        <v>0.51972352541010081</v>
      </c>
      <c r="AH61" s="344">
        <f t="shared" si="136"/>
        <v>1.4581040345972764</v>
      </c>
      <c r="AI61" s="344">
        <f t="shared" si="136"/>
        <v>2.9034996358684402</v>
      </c>
      <c r="AJ61" s="344">
        <f t="shared" si="136"/>
        <v>5.4191221406848173</v>
      </c>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c r="IG61" s="6"/>
      <c r="IH61" s="6"/>
      <c r="II61" s="6"/>
      <c r="IJ61" s="6"/>
      <c r="IK61" s="6"/>
      <c r="IL61" s="6"/>
      <c r="IM61" s="6"/>
      <c r="IN61" s="6"/>
      <c r="IO61" s="6"/>
      <c r="IP61" s="6"/>
      <c r="IQ61" s="6"/>
      <c r="IR61" s="6"/>
      <c r="IS61" s="6"/>
      <c r="IT61" s="6"/>
      <c r="IU61" s="6"/>
      <c r="IV61" s="6"/>
      <c r="IW61" s="6"/>
      <c r="IX61" s="6"/>
      <c r="IY61" s="6"/>
      <c r="IZ61" s="6"/>
      <c r="JA61" s="6"/>
      <c r="JB61" s="6"/>
      <c r="JC61" s="6"/>
      <c r="JD61" s="6"/>
      <c r="JE61" s="6"/>
      <c r="JF61" s="6"/>
      <c r="JG61" s="6"/>
      <c r="JH61" s="6"/>
      <c r="JI61" s="6"/>
      <c r="JJ61" s="6"/>
      <c r="JK61" s="6"/>
      <c r="JL61" s="6"/>
      <c r="JM61" s="6"/>
      <c r="JN61" s="6"/>
      <c r="JO61" s="6"/>
      <c r="JP61" s="6"/>
      <c r="JQ61" s="6"/>
      <c r="JR61" s="6"/>
      <c r="JS61" s="6"/>
      <c r="JT61" s="6"/>
      <c r="JU61" s="6"/>
      <c r="JV61" s="6"/>
      <c r="JW61" s="6"/>
      <c r="JX61" s="6"/>
      <c r="JY61" s="6"/>
      <c r="JZ61" s="6"/>
      <c r="KA61" s="6"/>
      <c r="KB61" s="6"/>
      <c r="KC61" s="6"/>
      <c r="KD61" s="6"/>
      <c r="KE61" s="6"/>
      <c r="KF61" s="6"/>
      <c r="KG61" s="6"/>
      <c r="KH61" s="6"/>
      <c r="KI61" s="6"/>
      <c r="KJ61" s="6"/>
      <c r="KK61" s="6"/>
      <c r="KL61" s="6"/>
      <c r="KM61" s="6"/>
      <c r="KN61" s="6"/>
      <c r="KO61" s="6"/>
      <c r="KP61" s="6"/>
      <c r="KQ61" s="6"/>
      <c r="KR61" s="6"/>
      <c r="KS61" s="6"/>
      <c r="KT61" s="6"/>
      <c r="KU61" s="6"/>
      <c r="KV61" s="6"/>
      <c r="KW61" s="6"/>
      <c r="KX61" s="6"/>
      <c r="KY61" s="6"/>
      <c r="KZ61" s="6"/>
      <c r="LA61" s="6"/>
      <c r="LB61" s="6"/>
      <c r="LC61" s="6"/>
      <c r="LD61" s="6"/>
      <c r="LE61" s="6"/>
      <c r="LF61" s="6"/>
      <c r="LG61" s="6"/>
      <c r="LH61" s="6"/>
      <c r="LI61" s="6"/>
      <c r="LJ61" s="6"/>
      <c r="LK61" s="6"/>
      <c r="LL61" s="6"/>
      <c r="LM61" s="6"/>
      <c r="LN61" s="6"/>
      <c r="LO61" s="6"/>
      <c r="LP61" s="6"/>
      <c r="LQ61" s="6"/>
      <c r="LR61" s="6"/>
      <c r="LS61" s="6"/>
      <c r="LT61" s="6"/>
      <c r="LU61" s="6"/>
      <c r="LV61" s="6"/>
      <c r="LW61" s="6"/>
      <c r="LX61" s="6"/>
      <c r="LY61" s="6"/>
      <c r="LZ61" s="6"/>
      <c r="MA61" s="6"/>
      <c r="MB61" s="6"/>
      <c r="MC61" s="6"/>
      <c r="MD61" s="6"/>
      <c r="ME61" s="6"/>
      <c r="MF61" s="6"/>
      <c r="MG61" s="6"/>
      <c r="MH61" s="6"/>
      <c r="MI61" s="6"/>
      <c r="MJ61" s="6"/>
      <c r="MK61" s="6"/>
      <c r="ML61" s="6"/>
      <c r="MM61" s="6"/>
      <c r="MN61" s="6"/>
      <c r="MO61" s="6"/>
      <c r="MP61" s="6"/>
      <c r="MQ61" s="6"/>
      <c r="MR61" s="6"/>
      <c r="MS61" s="6"/>
      <c r="MT61" s="6"/>
      <c r="MU61" s="6"/>
      <c r="MV61" s="6"/>
      <c r="MW61" s="6"/>
      <c r="MX61" s="6"/>
      <c r="MY61" s="6"/>
      <c r="MZ61" s="6"/>
      <c r="NA61" s="6"/>
      <c r="NB61" s="6"/>
      <c r="NC61" s="6"/>
      <c r="ND61" s="6"/>
      <c r="NE61" s="6"/>
      <c r="NF61" s="6"/>
      <c r="NG61" s="6"/>
      <c r="NH61" s="6"/>
      <c r="NI61" s="6"/>
      <c r="NJ61" s="6"/>
      <c r="NK61" s="6"/>
      <c r="NL61" s="6"/>
      <c r="NM61" s="6"/>
      <c r="NN61" s="6"/>
      <c r="NO61" s="6"/>
      <c r="NP61" s="6"/>
      <c r="NQ61" s="6"/>
      <c r="NR61" s="6"/>
      <c r="NS61" s="6"/>
      <c r="NT61" s="6"/>
      <c r="NU61" s="6"/>
      <c r="NV61" s="6"/>
      <c r="NW61" s="6"/>
      <c r="NX61" s="6"/>
      <c r="NY61" s="6"/>
      <c r="NZ61" s="6"/>
      <c r="OA61" s="6"/>
      <c r="OB61" s="6"/>
      <c r="OC61" s="6"/>
      <c r="OD61" s="6"/>
      <c r="OE61" s="6"/>
      <c r="OF61" s="6"/>
      <c r="OG61" s="6"/>
      <c r="OH61" s="6"/>
      <c r="OI61" s="6"/>
      <c r="OJ61" s="6"/>
      <c r="OK61" s="6"/>
      <c r="OL61" s="6"/>
      <c r="OM61" s="6"/>
      <c r="ON61" s="6"/>
      <c r="OO61" s="6"/>
      <c r="OP61" s="6"/>
      <c r="OQ61" s="6"/>
      <c r="OR61" s="6"/>
      <c r="OS61" s="6"/>
      <c r="OT61" s="6"/>
      <c r="OU61" s="6"/>
      <c r="OV61" s="6"/>
      <c r="OW61" s="6"/>
      <c r="OX61" s="6"/>
      <c r="OY61" s="6"/>
      <c r="OZ61" s="6"/>
      <c r="PA61" s="6"/>
      <c r="PB61" s="6"/>
      <c r="PC61" s="6"/>
      <c r="PD61" s="6"/>
      <c r="PE61" s="6"/>
      <c r="PF61" s="6"/>
      <c r="PG61" s="6"/>
      <c r="PH61" s="6"/>
      <c r="PI61" s="6"/>
      <c r="PJ61" s="6"/>
      <c r="PK61" s="6"/>
      <c r="PL61" s="6"/>
      <c r="PM61" s="6"/>
      <c r="PN61" s="6"/>
      <c r="PO61" s="6"/>
      <c r="PP61" s="6"/>
      <c r="PQ61" s="6"/>
      <c r="PR61" s="6"/>
      <c r="PS61" s="6"/>
      <c r="PT61" s="6"/>
      <c r="PU61" s="6"/>
      <c r="PV61" s="6"/>
      <c r="PW61" s="6"/>
      <c r="PX61" s="6"/>
      <c r="PY61" s="6"/>
      <c r="PZ61" s="6"/>
      <c r="QA61" s="6"/>
      <c r="QB61" s="6"/>
      <c r="QC61" s="6"/>
      <c r="QD61" s="6"/>
      <c r="QE61" s="6"/>
      <c r="QF61" s="6"/>
      <c r="QG61" s="6"/>
      <c r="QH61" s="6"/>
      <c r="QI61" s="6"/>
      <c r="QJ61" s="6"/>
      <c r="QK61" s="6"/>
      <c r="QL61" s="6"/>
      <c r="QM61" s="6"/>
      <c r="QN61" s="6"/>
      <c r="QO61" s="6"/>
      <c r="QP61" s="6"/>
      <c r="QQ61" s="6"/>
      <c r="QR61" s="6"/>
      <c r="QS61" s="6"/>
      <c r="QT61" s="6"/>
      <c r="QU61" s="6"/>
      <c r="QV61" s="6"/>
      <c r="QW61" s="6"/>
      <c r="QX61" s="6"/>
      <c r="QY61" s="6"/>
      <c r="QZ61" s="6"/>
      <c r="RA61" s="6"/>
      <c r="RB61" s="6"/>
      <c r="RC61" s="6"/>
      <c r="RD61" s="6"/>
      <c r="RE61" s="6"/>
      <c r="RF61" s="6"/>
      <c r="RG61" s="6"/>
      <c r="RH61" s="6"/>
      <c r="RI61" s="6"/>
      <c r="RJ61" s="6"/>
      <c r="RK61" s="6"/>
      <c r="RL61" s="6"/>
      <c r="RM61" s="6"/>
      <c r="RN61" s="6"/>
      <c r="RO61" s="6"/>
      <c r="RP61" s="6"/>
      <c r="RQ61" s="6"/>
      <c r="RR61" s="6"/>
      <c r="RS61" s="6"/>
      <c r="RT61" s="6"/>
      <c r="RU61" s="6"/>
      <c r="RV61" s="6"/>
      <c r="RW61" s="6"/>
      <c r="RX61" s="6"/>
      <c r="RY61" s="6"/>
      <c r="RZ61" s="6"/>
      <c r="SA61" s="6"/>
      <c r="SB61" s="6"/>
      <c r="SC61" s="6"/>
      <c r="SD61" s="6"/>
      <c r="SE61" s="6"/>
      <c r="SF61" s="6"/>
      <c r="SG61" s="6"/>
      <c r="SH61" s="6"/>
      <c r="SI61" s="6"/>
      <c r="SJ61" s="6"/>
      <c r="SK61" s="6"/>
      <c r="SL61" s="6"/>
      <c r="SM61" s="6"/>
      <c r="SN61" s="6"/>
      <c r="SO61" s="6"/>
      <c r="SP61" s="6"/>
      <c r="SQ61" s="6"/>
      <c r="SR61" s="6"/>
      <c r="SS61" s="6"/>
      <c r="ST61" s="6"/>
      <c r="SU61" s="6"/>
      <c r="SV61" s="6"/>
      <c r="SW61" s="6"/>
      <c r="SX61" s="6"/>
      <c r="SY61" s="6"/>
      <c r="SZ61" s="6"/>
      <c r="TA61" s="6"/>
      <c r="TB61" s="6"/>
      <c r="TC61" s="6"/>
      <c r="TD61" s="6"/>
      <c r="TE61" s="6"/>
      <c r="TF61" s="6"/>
      <c r="TG61" s="6"/>
      <c r="TH61" s="6"/>
      <c r="TI61" s="6"/>
      <c r="TJ61" s="6"/>
      <c r="TK61" s="6"/>
      <c r="TL61" s="6"/>
      <c r="TM61" s="6"/>
      <c r="TN61" s="6"/>
      <c r="TO61" s="6"/>
      <c r="TP61" s="6"/>
      <c r="TQ61" s="6"/>
      <c r="TR61" s="6"/>
      <c r="TS61" s="6"/>
      <c r="TT61" s="6"/>
      <c r="TU61" s="6"/>
      <c r="TV61" s="6"/>
      <c r="TW61" s="6"/>
      <c r="TX61" s="6"/>
      <c r="TY61" s="6"/>
      <c r="TZ61" s="6"/>
      <c r="UA61" s="6"/>
      <c r="UB61" s="6"/>
      <c r="UC61" s="6"/>
      <c r="UD61" s="6"/>
      <c r="UE61" s="6"/>
      <c r="UF61" s="6"/>
      <c r="UG61" s="6"/>
      <c r="UH61" s="6"/>
      <c r="UI61" s="6"/>
      <c r="UJ61" s="6"/>
      <c r="UK61" s="6"/>
      <c r="UL61" s="6"/>
      <c r="UM61" s="6"/>
      <c r="UN61" s="6"/>
      <c r="UO61" s="6"/>
      <c r="UP61" s="6"/>
      <c r="UQ61" s="6"/>
      <c r="UR61" s="6"/>
      <c r="US61" s="6"/>
      <c r="UT61" s="6"/>
      <c r="UU61" s="6"/>
      <c r="UV61" s="6"/>
      <c r="UW61" s="6"/>
      <c r="UX61" s="6"/>
      <c r="UY61" s="6"/>
      <c r="UZ61" s="6"/>
      <c r="VA61" s="6"/>
      <c r="VB61" s="6"/>
      <c r="VC61" s="6"/>
      <c r="VD61" s="6"/>
      <c r="VE61" s="6"/>
      <c r="VF61" s="6"/>
      <c r="VG61" s="6"/>
      <c r="VH61" s="6"/>
      <c r="VI61" s="6"/>
      <c r="VJ61" s="6"/>
      <c r="VK61" s="6"/>
      <c r="VL61" s="6"/>
      <c r="VM61" s="6"/>
      <c r="VN61" s="6"/>
      <c r="VO61" s="6"/>
      <c r="VP61" s="6"/>
      <c r="VQ61" s="6"/>
      <c r="VR61" s="6"/>
      <c r="VS61" s="6"/>
      <c r="VT61" s="6"/>
      <c r="VU61" s="6"/>
      <c r="VV61" s="6"/>
      <c r="VW61" s="6"/>
      <c r="VX61" s="6"/>
      <c r="VY61" s="6"/>
      <c r="VZ61" s="6"/>
      <c r="WA61" s="6"/>
      <c r="WB61" s="6"/>
      <c r="WC61" s="6"/>
      <c r="WD61" s="6"/>
      <c r="WE61" s="6"/>
      <c r="WF61" s="6"/>
      <c r="WG61" s="6"/>
      <c r="WH61" s="6"/>
      <c r="WI61" s="6"/>
      <c r="WJ61" s="6"/>
      <c r="WK61" s="6"/>
      <c r="WL61" s="6"/>
      <c r="WM61" s="6"/>
      <c r="WN61" s="6"/>
      <c r="WO61" s="6"/>
      <c r="WP61" s="6"/>
      <c r="WQ61" s="6"/>
      <c r="WR61" s="6"/>
      <c r="WS61" s="6"/>
      <c r="WT61" s="6"/>
      <c r="WU61" s="6"/>
      <c r="WV61" s="6"/>
      <c r="WW61" s="6"/>
      <c r="WX61" s="6"/>
      <c r="WY61" s="6"/>
      <c r="WZ61" s="6"/>
      <c r="XA61" s="6"/>
      <c r="XB61" s="6"/>
      <c r="XC61" s="6"/>
      <c r="XD61" s="6"/>
      <c r="XE61" s="6"/>
      <c r="XF61" s="6"/>
      <c r="XG61" s="6"/>
      <c r="XH61" s="6"/>
      <c r="XI61" s="6"/>
      <c r="XJ61" s="6"/>
      <c r="XK61" s="6"/>
      <c r="XL61" s="6"/>
      <c r="XM61" s="6"/>
      <c r="XN61" s="6"/>
      <c r="XO61" s="6"/>
      <c r="XP61" s="6"/>
      <c r="XQ61" s="6"/>
      <c r="XR61" s="6"/>
      <c r="XS61" s="6"/>
      <c r="XT61" s="6"/>
      <c r="XU61" s="6"/>
      <c r="XV61" s="6"/>
      <c r="XW61" s="6"/>
      <c r="XX61" s="6"/>
      <c r="XY61" s="6"/>
      <c r="XZ61" s="6"/>
      <c r="YA61" s="6"/>
      <c r="YB61" s="6"/>
      <c r="YC61" s="6"/>
      <c r="YD61" s="6"/>
      <c r="YE61" s="6"/>
      <c r="YF61" s="6"/>
      <c r="YG61" s="6"/>
      <c r="YH61" s="6"/>
      <c r="YI61" s="6"/>
      <c r="YJ61" s="6"/>
      <c r="YK61" s="6"/>
      <c r="YL61" s="6"/>
      <c r="YM61" s="6"/>
      <c r="YN61" s="6"/>
      <c r="YO61" s="6"/>
      <c r="YP61" s="6"/>
      <c r="YQ61" s="6"/>
      <c r="YR61" s="6"/>
      <c r="YS61" s="6"/>
      <c r="YT61" s="6"/>
      <c r="YU61" s="6"/>
      <c r="YV61" s="6"/>
      <c r="YW61" s="6"/>
      <c r="YX61" s="6"/>
      <c r="YY61" s="6"/>
      <c r="YZ61" s="6"/>
      <c r="ZA61" s="6"/>
      <c r="ZB61" s="6"/>
      <c r="ZC61" s="6"/>
      <c r="ZD61" s="6"/>
      <c r="ZE61" s="6"/>
      <c r="ZF61" s="6"/>
      <c r="ZG61" s="6"/>
      <c r="ZH61" s="6"/>
      <c r="ZI61" s="6"/>
      <c r="ZJ61" s="6"/>
      <c r="ZK61" s="6"/>
      <c r="ZL61" s="6"/>
      <c r="ZM61" s="6"/>
      <c r="ZN61" s="6"/>
      <c r="ZO61" s="6"/>
      <c r="ZP61" s="6"/>
      <c r="ZQ61" s="6"/>
      <c r="ZR61" s="6"/>
      <c r="ZS61" s="6"/>
      <c r="ZT61" s="6"/>
      <c r="ZU61" s="6"/>
      <c r="ZV61" s="6"/>
      <c r="ZW61" s="6"/>
      <c r="ZX61" s="6"/>
      <c r="ZY61" s="6"/>
      <c r="ZZ61" s="6"/>
      <c r="AAA61" s="6"/>
      <c r="AAB61" s="6"/>
      <c r="AAC61" s="6"/>
      <c r="AAD61" s="6"/>
      <c r="AAE61" s="6"/>
      <c r="AAF61" s="6"/>
      <c r="AAG61" s="6"/>
      <c r="AAH61" s="6"/>
      <c r="AAI61" s="6"/>
      <c r="AAJ61" s="6"/>
      <c r="AAK61" s="6"/>
      <c r="AAL61" s="6"/>
      <c r="AAM61" s="6"/>
      <c r="AAN61" s="6"/>
      <c r="AAO61" s="6"/>
      <c r="AAP61" s="6"/>
      <c r="AAQ61" s="6"/>
      <c r="AAR61" s="6"/>
      <c r="AAS61" s="6"/>
      <c r="AAT61" s="6"/>
      <c r="AAU61" s="6"/>
      <c r="AAV61" s="6"/>
      <c r="AAW61" s="6"/>
      <c r="AAX61" s="6"/>
      <c r="AAY61" s="6"/>
      <c r="AAZ61" s="6"/>
      <c r="ABA61" s="6"/>
      <c r="ABB61" s="6"/>
      <c r="ABC61" s="6"/>
      <c r="ABD61" s="6"/>
      <c r="ABE61" s="6"/>
      <c r="ABF61" s="6"/>
      <c r="ABG61" s="6"/>
      <c r="ABH61" s="6"/>
      <c r="ABI61" s="6"/>
      <c r="ABJ61" s="6"/>
      <c r="ABK61" s="6"/>
      <c r="ABL61" s="6"/>
      <c r="ABM61" s="6"/>
      <c r="ABN61" s="6"/>
      <c r="ABO61" s="6"/>
      <c r="ABP61" s="6"/>
      <c r="ABQ61" s="6"/>
      <c r="ABR61" s="6"/>
      <c r="ABS61" s="6"/>
      <c r="ABT61" s="6"/>
      <c r="ABU61" s="6"/>
      <c r="ABV61" s="6"/>
      <c r="ABW61" s="6"/>
      <c r="ABX61" s="6"/>
      <c r="ABY61" s="6"/>
      <c r="ABZ61" s="6"/>
      <c r="ACA61" s="6"/>
      <c r="ACB61" s="6"/>
      <c r="ACC61" s="6"/>
      <c r="ACD61" s="6"/>
      <c r="ACE61" s="6"/>
      <c r="ACF61" s="6"/>
      <c r="ACG61" s="6"/>
      <c r="ACH61" s="6"/>
      <c r="ACI61" s="6"/>
      <c r="ACJ61" s="6"/>
      <c r="ACK61" s="6"/>
      <c r="ACL61" s="6"/>
      <c r="ACM61" s="6"/>
      <c r="ACN61" s="6"/>
      <c r="ACO61" s="6"/>
      <c r="ACP61" s="6"/>
      <c r="ACQ61" s="6"/>
      <c r="ACR61" s="6"/>
      <c r="ACS61" s="6"/>
      <c r="ACT61" s="6"/>
      <c r="ACU61" s="6"/>
      <c r="ACV61" s="6"/>
      <c r="ACW61" s="6"/>
      <c r="ACX61" s="6"/>
      <c r="ACY61" s="6"/>
      <c r="ACZ61" s="6"/>
      <c r="ADA61" s="6"/>
      <c r="ADB61" s="6"/>
      <c r="ADC61" s="6"/>
      <c r="ADD61" s="6"/>
      <c r="ADE61" s="6"/>
      <c r="ADF61" s="6"/>
      <c r="ADG61" s="6"/>
      <c r="ADH61" s="6"/>
      <c r="ADI61" s="6"/>
      <c r="ADJ61" s="6"/>
      <c r="ADK61" s="6"/>
      <c r="ADL61" s="6"/>
      <c r="ADM61" s="6"/>
      <c r="ADN61" s="6"/>
      <c r="ADO61" s="6"/>
      <c r="ADP61" s="6"/>
      <c r="ADQ61" s="6"/>
      <c r="ADR61" s="6"/>
      <c r="ADS61" s="6"/>
      <c r="ADT61" s="6"/>
      <c r="ADU61" s="6"/>
      <c r="ADV61" s="6"/>
      <c r="ADW61" s="6"/>
      <c r="ADX61" s="6"/>
      <c r="ADY61" s="6"/>
      <c r="ADZ61" s="6"/>
      <c r="AEA61" s="6"/>
      <c r="AEB61" s="6"/>
      <c r="AEC61" s="6"/>
      <c r="AED61" s="6"/>
      <c r="AEE61" s="6"/>
      <c r="AEF61" s="6"/>
      <c r="AEG61" s="6"/>
      <c r="AEH61" s="6"/>
      <c r="AEI61" s="6"/>
      <c r="AEJ61" s="6"/>
      <c r="AEK61" s="6"/>
      <c r="AEL61" s="6"/>
      <c r="AEM61" s="6"/>
      <c r="AEN61" s="6"/>
      <c r="AEO61" s="6"/>
      <c r="AEP61" s="6"/>
      <c r="AEQ61" s="6"/>
      <c r="AER61" s="6"/>
      <c r="AES61" s="6"/>
      <c r="AET61" s="6"/>
      <c r="AEU61" s="6"/>
      <c r="AEV61" s="6"/>
      <c r="AEW61" s="6"/>
      <c r="AEX61" s="6"/>
      <c r="AEY61" s="6"/>
      <c r="AEZ61" s="6"/>
      <c r="AFA61" s="6"/>
      <c r="AFB61" s="6"/>
      <c r="AFC61" s="6"/>
      <c r="AFD61" s="6"/>
      <c r="AFE61" s="6"/>
      <c r="AFF61" s="6"/>
      <c r="AFG61" s="6"/>
      <c r="AFH61" s="6"/>
      <c r="AFI61" s="6"/>
      <c r="AFJ61" s="6"/>
      <c r="AFK61" s="6"/>
      <c r="AFL61" s="6"/>
      <c r="AFM61" s="6"/>
      <c r="AFN61" s="6"/>
      <c r="AFO61" s="6"/>
      <c r="AFP61" s="6"/>
      <c r="AFQ61" s="6"/>
      <c r="AFR61" s="6"/>
      <c r="AFS61" s="6"/>
      <c r="AFT61" s="6"/>
      <c r="AFU61" s="6"/>
      <c r="AFV61" s="6"/>
      <c r="AFW61" s="6"/>
      <c r="AFX61" s="6"/>
      <c r="AFY61" s="6"/>
      <c r="AFZ61" s="6"/>
      <c r="AGA61" s="6"/>
      <c r="AGB61" s="6"/>
      <c r="AGC61" s="6"/>
      <c r="AGD61" s="6"/>
      <c r="AGE61" s="6"/>
      <c r="AGF61" s="6"/>
      <c r="AGG61" s="6"/>
      <c r="AGH61" s="6"/>
      <c r="AGI61" s="6"/>
      <c r="AGJ61" s="6"/>
      <c r="AGK61" s="6"/>
      <c r="AGL61" s="6"/>
      <c r="AGM61" s="6"/>
      <c r="AGN61" s="6"/>
      <c r="AGO61" s="6"/>
      <c r="AGP61" s="6"/>
      <c r="AGQ61" s="6"/>
      <c r="AGR61" s="6"/>
      <c r="AGS61" s="6"/>
      <c r="AGT61" s="6"/>
      <c r="AGU61" s="6"/>
      <c r="AGV61" s="6"/>
      <c r="AGW61" s="6"/>
      <c r="AGX61" s="6"/>
      <c r="AGY61" s="6"/>
      <c r="AGZ61" s="6"/>
      <c r="AHA61" s="6"/>
      <c r="AHB61" s="6"/>
      <c r="AHC61" s="6"/>
      <c r="AHD61" s="6"/>
      <c r="AHE61" s="6"/>
      <c r="AHF61" s="6"/>
      <c r="AHG61" s="6"/>
      <c r="AHH61" s="6"/>
      <c r="AHI61" s="6"/>
      <c r="AHJ61" s="6"/>
      <c r="AHK61" s="6"/>
      <c r="AHL61" s="6"/>
      <c r="AHM61" s="6"/>
      <c r="AHN61" s="6"/>
      <c r="AHO61" s="6"/>
      <c r="AHP61" s="6"/>
      <c r="AHQ61" s="6"/>
      <c r="AHR61" s="6"/>
      <c r="AHS61" s="6"/>
      <c r="AHT61" s="6"/>
      <c r="AHU61" s="6"/>
      <c r="AHV61" s="6"/>
      <c r="AHW61" s="6"/>
      <c r="AHX61" s="6"/>
      <c r="AHY61" s="6"/>
      <c r="AHZ61" s="6"/>
      <c r="AIA61" s="6"/>
      <c r="AIB61" s="6"/>
      <c r="AIC61" s="6"/>
      <c r="AID61" s="6"/>
      <c r="AIE61" s="6"/>
      <c r="AIF61" s="6"/>
      <c r="AIG61" s="6"/>
      <c r="AIH61" s="6"/>
      <c r="AII61" s="6"/>
      <c r="AIJ61" s="6"/>
      <c r="AIK61" s="6"/>
      <c r="AIL61" s="6"/>
      <c r="AIM61" s="6"/>
      <c r="AIN61" s="6"/>
      <c r="AIO61" s="6"/>
      <c r="AIP61" s="6"/>
      <c r="AIQ61" s="6"/>
      <c r="AIR61" s="6"/>
      <c r="AIS61" s="6"/>
      <c r="AIT61" s="6"/>
      <c r="AIU61" s="6"/>
      <c r="AIV61" s="6"/>
      <c r="AIW61" s="6"/>
      <c r="AIX61" s="6"/>
      <c r="AIY61" s="6"/>
      <c r="AIZ61" s="6"/>
      <c r="AJA61" s="6"/>
      <c r="AJB61" s="6"/>
      <c r="AJC61" s="6"/>
      <c r="AJD61" s="6"/>
      <c r="AJE61" s="6"/>
      <c r="AJF61" s="6"/>
      <c r="AJG61" s="6"/>
      <c r="AJH61" s="6"/>
      <c r="AJI61" s="6"/>
      <c r="AJJ61" s="6"/>
      <c r="AJK61" s="6"/>
      <c r="AJL61" s="6"/>
      <c r="AJM61" s="6"/>
      <c r="AJN61" s="6"/>
      <c r="AJO61" s="6"/>
      <c r="AJP61" s="6"/>
      <c r="AJQ61" s="6"/>
      <c r="AJR61" s="6"/>
      <c r="AJS61" s="6"/>
      <c r="AJT61" s="6"/>
      <c r="AJU61" s="6"/>
      <c r="AJV61" s="6"/>
      <c r="AJW61" s="6"/>
      <c r="AJX61" s="6"/>
      <c r="AJY61" s="6"/>
      <c r="AJZ61" s="6"/>
      <c r="AKA61" s="6"/>
      <c r="AKB61" s="6"/>
      <c r="AKC61" s="6"/>
      <c r="AKD61" s="6"/>
      <c r="AKE61" s="6"/>
      <c r="AKF61" s="6"/>
      <c r="AKG61" s="6"/>
      <c r="AKH61" s="6"/>
      <c r="AKI61" s="6"/>
      <c r="AKJ61" s="6"/>
      <c r="AKK61" s="6"/>
      <c r="AKL61" s="6"/>
      <c r="AKM61" s="6"/>
      <c r="AKN61" s="6"/>
      <c r="AKO61" s="6"/>
      <c r="AKP61" s="6"/>
      <c r="AKQ61" s="6"/>
      <c r="AKR61" s="6"/>
      <c r="AKS61" s="6"/>
      <c r="AKT61" s="6"/>
      <c r="AKU61" s="6"/>
      <c r="AKV61" s="6"/>
      <c r="AKW61" s="6"/>
      <c r="AKX61" s="6"/>
      <c r="AKY61" s="6"/>
      <c r="AKZ61" s="6"/>
      <c r="ALA61" s="6"/>
      <c r="ALB61" s="6"/>
      <c r="ALC61" s="6"/>
      <c r="ALD61" s="6"/>
      <c r="ALE61" s="6"/>
      <c r="ALF61" s="6"/>
      <c r="ALG61" s="6"/>
      <c r="ALH61" s="6"/>
      <c r="ALI61" s="6"/>
      <c r="ALJ61" s="6"/>
      <c r="ALK61" s="6"/>
      <c r="ALL61" s="6"/>
      <c r="ALM61" s="6"/>
      <c r="ALN61" s="6"/>
      <c r="ALO61" s="6"/>
      <c r="ALP61" s="6"/>
      <c r="ALQ61" s="6"/>
      <c r="ALR61" s="6"/>
      <c r="ALS61" s="6"/>
      <c r="ALT61" s="6"/>
      <c r="ALU61" s="6"/>
      <c r="ALV61" s="6"/>
      <c r="ALW61" s="6"/>
      <c r="ALX61" s="6"/>
      <c r="ALY61" s="6"/>
      <c r="ALZ61" s="6"/>
      <c r="AMA61" s="6"/>
      <c r="AMB61" s="6"/>
      <c r="AMC61" s="6"/>
      <c r="AMD61" s="6"/>
      <c r="AME61" s="6"/>
      <c r="AMF61" s="6"/>
      <c r="AMG61" s="6"/>
      <c r="AMH61" s="6"/>
      <c r="AMI61" s="6"/>
      <c r="AMJ61" s="6"/>
      <c r="AMK61" s="6"/>
      <c r="AML61" s="6"/>
      <c r="AMM61" s="6"/>
      <c r="AMN61" s="6"/>
      <c r="AMO61" s="6"/>
      <c r="AMP61" s="6"/>
      <c r="AMQ61" s="6"/>
      <c r="AMR61" s="6"/>
      <c r="AMS61" s="6"/>
      <c r="AMT61" s="6"/>
      <c r="AMU61" s="6"/>
      <c r="AMV61" s="6"/>
      <c r="AMW61" s="6"/>
      <c r="AMX61" s="6"/>
      <c r="AMY61" s="6"/>
      <c r="AMZ61" s="6"/>
      <c r="ANA61" s="6"/>
      <c r="ANB61" s="6"/>
      <c r="ANC61" s="6"/>
      <c r="AND61" s="6"/>
      <c r="ANE61" s="6"/>
      <c r="ANF61" s="6"/>
      <c r="ANG61" s="6"/>
      <c r="ANH61" s="6"/>
      <c r="ANI61" s="6"/>
      <c r="ANJ61" s="6"/>
      <c r="ANK61" s="6"/>
      <c r="ANL61" s="6"/>
      <c r="ANM61" s="6"/>
      <c r="ANN61" s="6"/>
      <c r="ANO61" s="6"/>
      <c r="ANP61" s="6"/>
      <c r="ANQ61" s="6"/>
      <c r="ANR61" s="6"/>
      <c r="ANS61" s="6"/>
      <c r="ANT61" s="6"/>
      <c r="ANU61" s="6"/>
      <c r="ANV61" s="6"/>
      <c r="ANW61" s="6"/>
      <c r="ANX61" s="6"/>
      <c r="ANY61" s="6"/>
      <c r="ANZ61" s="6"/>
      <c r="AOA61" s="6"/>
      <c r="AOB61" s="6"/>
      <c r="AOC61" s="6"/>
      <c r="AOD61" s="6"/>
      <c r="AOE61" s="6"/>
      <c r="AOF61" s="6"/>
      <c r="AOG61" s="6"/>
      <c r="AOH61" s="6"/>
      <c r="AOI61" s="6"/>
      <c r="AOJ61" s="6"/>
      <c r="AOK61" s="6"/>
      <c r="AOL61" s="6"/>
      <c r="AOM61" s="6"/>
      <c r="AON61" s="6"/>
      <c r="AOO61" s="6"/>
      <c r="AOP61" s="6"/>
      <c r="AOQ61" s="6"/>
      <c r="AOR61" s="6"/>
      <c r="AOS61" s="6"/>
      <c r="AOT61" s="6"/>
      <c r="AOU61" s="6"/>
      <c r="AOV61" s="6"/>
      <c r="AOW61" s="6"/>
      <c r="AOX61" s="6"/>
      <c r="AOY61" s="6"/>
      <c r="AOZ61" s="6"/>
      <c r="APA61" s="6"/>
      <c r="APB61" s="6"/>
      <c r="APC61" s="6"/>
      <c r="APD61" s="6"/>
      <c r="APE61" s="6"/>
      <c r="APF61" s="6"/>
      <c r="APG61" s="6"/>
      <c r="APH61" s="6"/>
      <c r="API61" s="6"/>
      <c r="APJ61" s="6"/>
      <c r="APK61" s="6"/>
      <c r="APL61" s="6"/>
      <c r="APM61" s="6"/>
      <c r="APN61" s="6"/>
      <c r="APO61" s="6"/>
      <c r="APP61" s="6"/>
      <c r="APQ61" s="6"/>
      <c r="APR61" s="6"/>
      <c r="APS61" s="6"/>
      <c r="APT61" s="6"/>
      <c r="APU61" s="6"/>
      <c r="APV61" s="6"/>
      <c r="APW61" s="6"/>
      <c r="APX61" s="6"/>
      <c r="APY61" s="6"/>
      <c r="APZ61" s="6"/>
      <c r="AQA61" s="6"/>
      <c r="AQB61" s="6"/>
      <c r="AQC61" s="6"/>
      <c r="AQD61" s="6"/>
      <c r="AQE61" s="6"/>
      <c r="AQF61" s="6"/>
      <c r="AQG61" s="6"/>
      <c r="AQH61" s="6"/>
      <c r="AQI61" s="6"/>
      <c r="AQJ61" s="6"/>
      <c r="AQK61" s="6"/>
      <c r="AQL61" s="6"/>
      <c r="AQM61" s="6"/>
      <c r="AQN61" s="6"/>
      <c r="AQO61" s="6"/>
      <c r="AQP61" s="6"/>
      <c r="AQQ61" s="6"/>
      <c r="AQR61" s="6"/>
      <c r="AQS61" s="6"/>
      <c r="AQT61" s="6"/>
      <c r="AQU61" s="6"/>
      <c r="AQV61" s="6"/>
      <c r="AQW61" s="6"/>
      <c r="AQX61" s="6"/>
      <c r="AQY61" s="6"/>
      <c r="AQZ61" s="6"/>
      <c r="ARA61" s="6"/>
      <c r="ARB61" s="6"/>
      <c r="ARC61" s="6"/>
      <c r="ARD61" s="6"/>
      <c r="ARE61" s="6"/>
      <c r="ARF61" s="6"/>
      <c r="ARG61" s="6"/>
      <c r="ARH61" s="6"/>
      <c r="ARI61" s="6"/>
      <c r="ARJ61" s="6"/>
      <c r="ARK61" s="6"/>
      <c r="ARL61" s="6"/>
      <c r="ARM61" s="6"/>
      <c r="ARN61" s="6"/>
      <c r="ARO61" s="6"/>
      <c r="ARP61" s="6"/>
      <c r="ARQ61" s="6"/>
      <c r="ARR61" s="6"/>
      <c r="ARS61" s="6"/>
      <c r="ART61" s="6"/>
      <c r="ARU61" s="6"/>
      <c r="ARV61" s="6"/>
      <c r="ARW61" s="6"/>
      <c r="ARX61" s="6"/>
      <c r="ARY61" s="6"/>
      <c r="ARZ61" s="6"/>
      <c r="ASA61" s="6"/>
      <c r="ASB61" s="6"/>
      <c r="ASC61" s="6"/>
      <c r="ASD61" s="6"/>
      <c r="ASE61" s="6"/>
      <c r="ASF61" s="6"/>
      <c r="ASG61" s="6"/>
      <c r="ASH61" s="6"/>
      <c r="ASI61" s="6"/>
      <c r="ASJ61" s="6"/>
      <c r="ASK61" s="6"/>
      <c r="ASL61" s="6"/>
      <c r="ASM61" s="6"/>
      <c r="ASN61" s="6"/>
      <c r="ASO61" s="6"/>
      <c r="ASP61" s="6"/>
      <c r="ASQ61" s="6"/>
      <c r="ASR61" s="6"/>
      <c r="ASS61" s="6"/>
      <c r="AST61" s="6"/>
      <c r="ASU61" s="6"/>
      <c r="ASV61" s="6"/>
      <c r="ASW61" s="6"/>
      <c r="ASX61" s="6"/>
      <c r="ASY61" s="6"/>
      <c r="ASZ61" s="6"/>
      <c r="ATA61" s="6"/>
      <c r="ATB61" s="6"/>
      <c r="ATC61" s="6"/>
      <c r="ATD61" s="6"/>
      <c r="ATE61" s="6"/>
      <c r="ATF61" s="6"/>
      <c r="ATG61" s="6"/>
      <c r="ATH61" s="6"/>
      <c r="ATI61" s="6"/>
      <c r="ATJ61" s="6"/>
      <c r="ATK61" s="6"/>
      <c r="ATL61" s="6"/>
      <c r="ATM61" s="6"/>
      <c r="ATN61" s="6"/>
      <c r="ATO61" s="6"/>
      <c r="ATP61" s="6"/>
      <c r="ATQ61" s="6"/>
      <c r="ATR61" s="6"/>
      <c r="ATS61" s="6"/>
      <c r="ATT61" s="6"/>
      <c r="ATU61" s="6"/>
      <c r="ATV61" s="6"/>
      <c r="ATW61" s="6"/>
      <c r="ATX61" s="6"/>
      <c r="ATY61" s="6"/>
      <c r="ATZ61" s="6"/>
      <c r="AUA61" s="6"/>
      <c r="AUB61" s="6"/>
      <c r="AUC61" s="6"/>
      <c r="AUD61" s="6"/>
      <c r="AUE61" s="6"/>
      <c r="AUF61" s="6"/>
      <c r="AUG61" s="6"/>
      <c r="AUH61" s="6"/>
      <c r="AUI61" s="6"/>
      <c r="AUJ61" s="6"/>
      <c r="AUK61" s="6"/>
      <c r="AUL61" s="6"/>
      <c r="AUM61" s="6"/>
      <c r="AUN61" s="6"/>
      <c r="AUO61" s="6"/>
      <c r="AUP61" s="6"/>
      <c r="AUQ61" s="6"/>
      <c r="AUR61" s="6"/>
      <c r="AUS61" s="6"/>
      <c r="AUT61" s="6"/>
      <c r="AUU61" s="6"/>
      <c r="AUV61" s="6"/>
      <c r="AUW61" s="6"/>
      <c r="AUX61" s="6"/>
      <c r="AUY61" s="6"/>
      <c r="AUZ61" s="6"/>
      <c r="AVA61" s="6"/>
      <c r="AVB61" s="6"/>
      <c r="AVC61" s="6"/>
      <c r="AVD61" s="6"/>
      <c r="AVE61" s="6"/>
      <c r="AVF61" s="6"/>
      <c r="AVG61" s="6"/>
      <c r="AVH61" s="6"/>
      <c r="AVI61" s="6"/>
      <c r="AVJ61" s="6"/>
      <c r="AVK61" s="6"/>
      <c r="AVL61" s="6"/>
      <c r="AVM61" s="6"/>
      <c r="AVN61" s="6"/>
      <c r="AVO61" s="6"/>
      <c r="AVP61" s="6"/>
      <c r="AVQ61" s="6"/>
      <c r="AVR61" s="6"/>
      <c r="AVS61" s="6"/>
      <c r="AVT61" s="6"/>
      <c r="AVU61" s="6"/>
      <c r="AVV61" s="6"/>
      <c r="AVW61" s="6"/>
      <c r="AVX61" s="6"/>
      <c r="AVY61" s="6"/>
      <c r="AVZ61" s="6"/>
      <c r="AWA61" s="6"/>
      <c r="AWB61" s="6"/>
      <c r="AWC61" s="6"/>
      <c r="AWD61" s="6"/>
      <c r="AWE61" s="6"/>
      <c r="AWF61" s="6"/>
      <c r="AWG61" s="6"/>
      <c r="AWH61" s="6"/>
      <c r="AWI61" s="6"/>
      <c r="AWJ61" s="6"/>
      <c r="AWK61" s="6"/>
      <c r="AWL61" s="6"/>
      <c r="AWM61" s="6"/>
      <c r="AWN61" s="6"/>
      <c r="AWO61" s="6"/>
      <c r="AWP61" s="6"/>
      <c r="AWQ61" s="6"/>
      <c r="AWR61" s="6"/>
      <c r="AWS61" s="6"/>
      <c r="AWT61" s="6"/>
      <c r="AWU61" s="6"/>
      <c r="AWV61" s="6"/>
      <c r="AWW61" s="6"/>
      <c r="AWX61" s="6"/>
      <c r="AWY61" s="6"/>
      <c r="AWZ61" s="6"/>
      <c r="AXA61" s="6"/>
      <c r="AXB61" s="6"/>
      <c r="AXC61" s="6"/>
      <c r="AXD61" s="6"/>
      <c r="AXE61" s="6"/>
      <c r="AXF61" s="6"/>
      <c r="AXG61" s="6"/>
      <c r="AXH61" s="6"/>
      <c r="AXI61" s="6"/>
      <c r="AXJ61" s="6"/>
      <c r="AXK61" s="6"/>
      <c r="AXL61" s="6"/>
      <c r="AXM61" s="6"/>
      <c r="AXN61" s="6"/>
      <c r="AXO61" s="6"/>
      <c r="AXP61" s="6"/>
      <c r="AXQ61" s="6"/>
      <c r="AXR61" s="6"/>
      <c r="AXS61" s="6"/>
      <c r="AXT61" s="6"/>
      <c r="AXU61" s="6"/>
      <c r="AXV61" s="6"/>
      <c r="AXW61" s="6"/>
      <c r="AXX61" s="6"/>
      <c r="AXY61" s="6"/>
      <c r="AXZ61" s="6"/>
      <c r="AYA61" s="6"/>
      <c r="AYB61" s="6"/>
      <c r="AYC61" s="6"/>
      <c r="AYD61" s="6"/>
      <c r="AYE61" s="6"/>
      <c r="AYF61" s="6"/>
      <c r="AYG61" s="6"/>
      <c r="AYH61" s="6"/>
      <c r="AYI61" s="6"/>
      <c r="AYJ61" s="6"/>
      <c r="AYK61" s="6"/>
      <c r="AYL61" s="6"/>
      <c r="AYM61" s="6"/>
      <c r="AYN61" s="6"/>
      <c r="AYO61" s="6"/>
      <c r="AYP61" s="6"/>
      <c r="AYQ61" s="6"/>
      <c r="AYR61" s="6"/>
      <c r="AYS61" s="6"/>
      <c r="AYT61" s="6"/>
      <c r="AYU61" s="6"/>
      <c r="AYV61" s="6"/>
      <c r="AYW61" s="6"/>
      <c r="AYX61" s="6"/>
      <c r="AYY61" s="6"/>
      <c r="AYZ61" s="6"/>
      <c r="AZA61" s="6"/>
      <c r="AZB61" s="6"/>
      <c r="AZC61" s="6"/>
      <c r="AZD61" s="6"/>
      <c r="AZE61" s="6"/>
      <c r="AZF61" s="6"/>
      <c r="AZG61" s="6"/>
      <c r="AZH61" s="6"/>
      <c r="AZI61" s="6"/>
      <c r="AZJ61" s="6"/>
      <c r="AZK61" s="6"/>
      <c r="AZL61" s="6"/>
      <c r="AZM61" s="6"/>
      <c r="AZN61" s="6"/>
      <c r="AZO61" s="6"/>
      <c r="AZP61" s="6"/>
      <c r="AZQ61" s="6"/>
      <c r="AZR61" s="6"/>
      <c r="AZS61" s="6"/>
      <c r="AZT61" s="6"/>
      <c r="AZU61" s="6"/>
      <c r="AZV61" s="6"/>
      <c r="AZW61" s="6"/>
      <c r="AZX61" s="6"/>
      <c r="AZY61" s="6"/>
      <c r="AZZ61" s="6"/>
      <c r="BAA61" s="6"/>
      <c r="BAB61" s="6"/>
      <c r="BAC61" s="6"/>
      <c r="BAD61" s="6"/>
      <c r="BAE61" s="6"/>
      <c r="BAF61" s="6"/>
      <c r="BAG61" s="6"/>
      <c r="BAH61" s="6"/>
      <c r="BAI61" s="6"/>
      <c r="BAJ61" s="6"/>
      <c r="BAK61" s="6"/>
      <c r="BAL61" s="6"/>
      <c r="BAM61" s="6"/>
      <c r="BAN61" s="6"/>
      <c r="BAO61" s="6"/>
      <c r="BAP61" s="6"/>
      <c r="BAQ61" s="6"/>
      <c r="BAR61" s="6"/>
      <c r="BAS61" s="6"/>
      <c r="BAT61" s="6"/>
      <c r="BAU61" s="6"/>
      <c r="BAV61" s="6"/>
      <c r="BAW61" s="6"/>
      <c r="BAX61" s="6"/>
      <c r="BAY61" s="6"/>
      <c r="BAZ61" s="6"/>
      <c r="BBA61" s="6"/>
      <c r="BBB61" s="6"/>
      <c r="BBC61" s="6"/>
      <c r="BBD61" s="6"/>
      <c r="BBE61" s="6"/>
      <c r="BBF61" s="6"/>
      <c r="BBG61" s="6"/>
      <c r="BBH61" s="6"/>
      <c r="BBI61" s="6"/>
      <c r="BBJ61" s="6"/>
      <c r="BBK61" s="6"/>
      <c r="BBL61" s="6"/>
      <c r="BBM61" s="6"/>
      <c r="BBN61" s="6"/>
      <c r="BBO61" s="6"/>
      <c r="BBP61" s="6"/>
      <c r="BBQ61" s="6"/>
      <c r="BBR61" s="6"/>
      <c r="BBS61" s="6"/>
      <c r="BBT61" s="6"/>
      <c r="BBU61" s="6"/>
      <c r="BBV61" s="6"/>
      <c r="BBW61" s="6"/>
      <c r="BBX61" s="6"/>
      <c r="BBY61" s="6"/>
      <c r="BBZ61" s="6"/>
      <c r="BCA61" s="6"/>
      <c r="BCB61" s="6"/>
      <c r="BCC61" s="6"/>
      <c r="BCD61" s="6"/>
      <c r="BCE61" s="6"/>
      <c r="BCF61" s="6"/>
      <c r="BCG61" s="6"/>
      <c r="BCH61" s="6"/>
      <c r="BCI61" s="6"/>
      <c r="BCJ61" s="6"/>
      <c r="BCK61" s="6"/>
      <c r="BCL61" s="6"/>
      <c r="BCM61" s="6"/>
      <c r="BCN61" s="6"/>
      <c r="BCO61" s="6"/>
      <c r="BCP61" s="6"/>
      <c r="BCQ61" s="6"/>
      <c r="BCR61" s="6"/>
      <c r="BCS61" s="6"/>
      <c r="BCT61" s="6"/>
      <c r="BCU61" s="6"/>
      <c r="BCV61" s="6"/>
      <c r="BCW61" s="6"/>
      <c r="BCX61" s="6"/>
      <c r="BCY61" s="6"/>
      <c r="BCZ61" s="6"/>
      <c r="BDA61" s="6"/>
      <c r="BDB61" s="6"/>
      <c r="BDC61" s="6"/>
      <c r="BDD61" s="6"/>
      <c r="BDE61" s="6"/>
      <c r="BDF61" s="6"/>
      <c r="BDG61" s="6"/>
      <c r="BDH61" s="6"/>
      <c r="BDI61" s="6"/>
      <c r="BDJ61" s="6"/>
      <c r="BDK61" s="6"/>
      <c r="BDL61" s="6"/>
      <c r="BDM61" s="6"/>
      <c r="BDN61" s="6"/>
      <c r="BDO61" s="6"/>
      <c r="BDP61" s="6"/>
      <c r="BDQ61" s="6"/>
      <c r="BDR61" s="6"/>
      <c r="BDS61" s="6"/>
      <c r="BDT61" s="6"/>
      <c r="BDU61" s="6"/>
      <c r="BDV61" s="6"/>
      <c r="BDW61" s="6"/>
      <c r="BDX61" s="6"/>
      <c r="BDY61" s="6"/>
      <c r="BDZ61" s="6"/>
      <c r="BEA61" s="6"/>
      <c r="BEB61" s="6"/>
      <c r="BEC61" s="6"/>
      <c r="BED61" s="6"/>
      <c r="BEE61" s="6"/>
      <c r="BEF61" s="6"/>
      <c r="BEG61" s="6"/>
      <c r="BEH61" s="6"/>
      <c r="BEI61" s="6"/>
      <c r="BEJ61" s="6"/>
      <c r="BEK61" s="6"/>
      <c r="BEL61" s="6"/>
      <c r="BEM61" s="6"/>
      <c r="BEN61" s="6"/>
      <c r="BEO61" s="6"/>
      <c r="BEP61" s="6"/>
      <c r="BEQ61" s="6"/>
      <c r="BER61" s="6"/>
      <c r="BES61" s="6"/>
      <c r="BET61" s="6"/>
      <c r="BEU61" s="6"/>
      <c r="BEV61" s="6"/>
      <c r="BEW61" s="6"/>
      <c r="BEX61" s="6"/>
      <c r="BEY61" s="6"/>
      <c r="BEZ61" s="6"/>
      <c r="BFA61" s="6"/>
      <c r="BFB61" s="6"/>
      <c r="BFC61" s="6"/>
      <c r="BFD61" s="6"/>
      <c r="BFE61" s="6"/>
      <c r="BFF61" s="6"/>
      <c r="BFG61" s="6"/>
      <c r="BFH61" s="6"/>
      <c r="BFI61" s="6"/>
      <c r="BFJ61" s="6"/>
      <c r="BFK61" s="6"/>
      <c r="BFL61" s="6"/>
      <c r="BFM61" s="6"/>
      <c r="BFN61" s="6"/>
      <c r="BFO61" s="6"/>
      <c r="BFP61" s="6"/>
      <c r="BFQ61" s="6"/>
      <c r="BFR61" s="6"/>
      <c r="BFS61" s="6"/>
      <c r="BFT61" s="6"/>
      <c r="BFU61" s="6"/>
      <c r="BFV61" s="6"/>
      <c r="BFW61" s="6"/>
      <c r="BFX61" s="6"/>
      <c r="BFY61" s="6"/>
      <c r="BFZ61" s="6"/>
      <c r="BGA61" s="6"/>
      <c r="BGB61" s="6"/>
      <c r="BGC61" s="6"/>
      <c r="BGD61" s="6"/>
      <c r="BGE61" s="6"/>
      <c r="BGF61" s="6"/>
      <c r="BGG61" s="6"/>
      <c r="BGH61" s="6"/>
      <c r="BGI61" s="6"/>
      <c r="BGJ61" s="6"/>
      <c r="BGK61" s="6"/>
      <c r="BGL61" s="6"/>
      <c r="BGM61" s="6"/>
      <c r="BGN61" s="6"/>
      <c r="BGO61" s="6"/>
      <c r="BGP61" s="6"/>
      <c r="BGQ61" s="6"/>
      <c r="BGR61" s="6"/>
      <c r="BGS61" s="6"/>
      <c r="BGT61" s="6"/>
      <c r="BGU61" s="6"/>
      <c r="BGV61" s="6"/>
      <c r="BGW61" s="6"/>
      <c r="BGX61" s="6"/>
      <c r="BGY61" s="6"/>
      <c r="BGZ61" s="6"/>
      <c r="BHA61" s="6"/>
      <c r="BHB61" s="6"/>
      <c r="BHC61" s="6"/>
      <c r="BHD61" s="6"/>
      <c r="BHE61" s="6"/>
      <c r="BHF61" s="6"/>
      <c r="BHG61" s="6"/>
      <c r="BHH61" s="6"/>
      <c r="BHI61" s="6"/>
      <c r="BHJ61" s="6"/>
      <c r="BHK61" s="6"/>
      <c r="BHL61" s="6"/>
      <c r="BHM61" s="6"/>
      <c r="BHN61" s="6"/>
      <c r="BHO61" s="6"/>
      <c r="BHP61" s="6"/>
      <c r="BHQ61" s="6"/>
      <c r="BHR61" s="6"/>
      <c r="BHS61" s="6"/>
      <c r="BHT61" s="6"/>
      <c r="BHU61" s="6"/>
      <c r="BHV61" s="6"/>
      <c r="BHW61" s="6"/>
      <c r="BHX61" s="6"/>
      <c r="BHY61" s="6"/>
      <c r="BHZ61" s="6"/>
      <c r="BIA61" s="6"/>
      <c r="BIB61" s="6"/>
      <c r="BIC61" s="6"/>
      <c r="BID61" s="6"/>
      <c r="BIE61" s="6"/>
      <c r="BIF61" s="6"/>
      <c r="BIG61" s="6"/>
      <c r="BIH61" s="6"/>
      <c r="BII61" s="6"/>
      <c r="BIJ61" s="6"/>
      <c r="BIK61" s="6"/>
      <c r="BIL61" s="6"/>
      <c r="BIM61" s="6"/>
      <c r="BIN61" s="6"/>
      <c r="BIO61" s="6"/>
      <c r="BIP61" s="6"/>
      <c r="BIQ61" s="6"/>
      <c r="BIR61" s="6"/>
      <c r="BIS61" s="6"/>
      <c r="BIT61" s="6"/>
      <c r="BIU61" s="6"/>
      <c r="BIV61" s="6"/>
      <c r="BIW61" s="6"/>
      <c r="BIX61" s="6"/>
      <c r="BIY61" s="6"/>
      <c r="BIZ61" s="6"/>
      <c r="BJA61" s="6"/>
      <c r="BJB61" s="6"/>
      <c r="BJC61" s="6"/>
      <c r="BJD61" s="6"/>
      <c r="BJE61" s="6"/>
      <c r="BJF61" s="6"/>
      <c r="BJG61" s="6"/>
      <c r="BJH61" s="6"/>
      <c r="BJI61" s="6"/>
      <c r="BJJ61" s="6"/>
      <c r="BJK61" s="6"/>
      <c r="BJL61" s="6"/>
      <c r="BJM61" s="6"/>
      <c r="BJN61" s="6"/>
      <c r="BJO61" s="6"/>
      <c r="BJP61" s="6"/>
      <c r="BJQ61" s="6"/>
      <c r="BJR61" s="6"/>
      <c r="BJS61" s="6"/>
      <c r="BJT61" s="6"/>
      <c r="BJU61" s="6"/>
      <c r="BJV61" s="6"/>
      <c r="BJW61" s="6"/>
      <c r="BJX61" s="6"/>
      <c r="BJY61" s="6"/>
      <c r="BJZ61" s="6"/>
      <c r="BKA61" s="6"/>
      <c r="BKB61" s="6"/>
      <c r="BKC61" s="6"/>
      <c r="BKD61" s="6"/>
      <c r="BKE61" s="6"/>
      <c r="BKF61" s="6"/>
      <c r="BKG61" s="6"/>
      <c r="BKH61" s="6"/>
      <c r="BKI61" s="6"/>
      <c r="BKJ61" s="6"/>
      <c r="BKK61" s="6"/>
      <c r="BKL61" s="6"/>
      <c r="BKM61" s="6"/>
      <c r="BKN61" s="6"/>
      <c r="BKO61" s="6"/>
      <c r="BKP61" s="6"/>
      <c r="BKQ61" s="6"/>
      <c r="BKR61" s="6"/>
      <c r="BKS61" s="6"/>
      <c r="BKT61" s="6"/>
      <c r="BKU61" s="6"/>
      <c r="BKV61" s="6"/>
      <c r="BKW61" s="6"/>
      <c r="BKX61" s="6"/>
      <c r="BKY61" s="6"/>
      <c r="BKZ61" s="6"/>
      <c r="BLA61" s="6"/>
      <c r="BLB61" s="6"/>
      <c r="BLC61" s="6"/>
      <c r="BLD61" s="6"/>
      <c r="BLE61" s="6"/>
      <c r="BLF61" s="6"/>
      <c r="BLG61" s="6"/>
      <c r="BLH61" s="6"/>
      <c r="BLI61" s="6"/>
      <c r="BLJ61" s="6"/>
      <c r="BLK61" s="6"/>
      <c r="BLL61" s="6"/>
      <c r="BLM61" s="6"/>
      <c r="BLN61" s="6"/>
      <c r="BLO61" s="6"/>
      <c r="BLP61" s="6"/>
      <c r="BLQ61" s="6"/>
      <c r="BLR61" s="6"/>
      <c r="BLS61" s="6"/>
      <c r="BLT61" s="6"/>
      <c r="BLU61" s="6"/>
      <c r="BLV61" s="6"/>
      <c r="BLW61" s="6"/>
      <c r="BLX61" s="6"/>
      <c r="BLY61" s="6"/>
      <c r="BLZ61" s="6"/>
      <c r="BMA61" s="6"/>
      <c r="BMB61" s="6"/>
      <c r="BMC61" s="6"/>
      <c r="BMD61" s="6"/>
      <c r="BME61" s="6"/>
      <c r="BMF61" s="6"/>
      <c r="BMG61" s="6"/>
      <c r="BMH61" s="6"/>
      <c r="BMI61" s="6"/>
      <c r="BMJ61" s="6"/>
      <c r="BMK61" s="6"/>
      <c r="BML61" s="6"/>
      <c r="BMM61" s="6"/>
      <c r="BMN61" s="6"/>
      <c r="BMO61" s="6"/>
      <c r="BMP61" s="6"/>
      <c r="BMQ61" s="6"/>
      <c r="BMR61" s="6"/>
      <c r="BMS61" s="6"/>
      <c r="BMT61" s="6"/>
      <c r="BMU61" s="6"/>
      <c r="BMV61" s="6"/>
      <c r="BMW61" s="6"/>
      <c r="BMX61" s="6"/>
      <c r="BMY61" s="6"/>
      <c r="BMZ61" s="6"/>
      <c r="BNA61" s="6"/>
      <c r="BNB61" s="6"/>
      <c r="BNC61" s="6"/>
      <c r="BND61" s="6"/>
      <c r="BNE61" s="6"/>
      <c r="BNF61" s="6"/>
      <c r="BNG61" s="6"/>
      <c r="BNH61" s="6"/>
      <c r="BNI61" s="6"/>
      <c r="BNJ61" s="6"/>
      <c r="BNK61" s="6"/>
      <c r="BNL61" s="6"/>
      <c r="BNM61" s="6"/>
      <c r="BNN61" s="6"/>
      <c r="BNO61" s="6"/>
      <c r="BNP61" s="6"/>
      <c r="BNQ61" s="6"/>
      <c r="BNR61" s="6"/>
      <c r="BNS61" s="6"/>
      <c r="BNT61" s="6"/>
      <c r="BNU61" s="6"/>
      <c r="BNV61" s="6"/>
      <c r="BNW61" s="6"/>
      <c r="BNX61" s="6"/>
      <c r="BNY61" s="6"/>
      <c r="BNZ61" s="6"/>
      <c r="BOA61" s="6"/>
      <c r="BOB61" s="6"/>
      <c r="BOC61" s="6"/>
      <c r="BOD61" s="6"/>
      <c r="BOE61" s="6"/>
      <c r="BOF61" s="6"/>
      <c r="BOG61" s="6"/>
      <c r="BOH61" s="6"/>
      <c r="BOI61" s="6"/>
      <c r="BOJ61" s="6"/>
      <c r="BOK61" s="6"/>
      <c r="BOL61" s="6"/>
      <c r="BOM61" s="6"/>
      <c r="BON61" s="6"/>
      <c r="BOO61" s="6"/>
      <c r="BOP61" s="6"/>
      <c r="BOQ61" s="6"/>
      <c r="BOR61" s="6"/>
      <c r="BOS61" s="6"/>
      <c r="BOT61" s="6"/>
      <c r="BOU61" s="6"/>
      <c r="BOV61" s="6"/>
      <c r="BOW61" s="6"/>
      <c r="BOX61" s="6"/>
      <c r="BOY61" s="6"/>
      <c r="BOZ61" s="6"/>
      <c r="BPA61" s="6"/>
      <c r="BPB61" s="6"/>
      <c r="BPC61" s="6"/>
      <c r="BPD61" s="6"/>
      <c r="BPE61" s="6"/>
      <c r="BPF61" s="6"/>
      <c r="BPG61" s="6"/>
      <c r="BPH61" s="6"/>
      <c r="BPI61" s="6"/>
      <c r="BPJ61" s="6"/>
      <c r="BPK61" s="6"/>
      <c r="BPL61" s="6"/>
      <c r="BPM61" s="6"/>
      <c r="BPN61" s="6"/>
      <c r="BPO61" s="6"/>
      <c r="BPP61" s="6"/>
      <c r="BPQ61" s="6"/>
      <c r="BPR61" s="6"/>
      <c r="BPS61" s="6"/>
      <c r="BPT61" s="6"/>
      <c r="BPU61" s="6"/>
      <c r="BPV61" s="6"/>
      <c r="BPW61" s="6"/>
      <c r="BPX61" s="6"/>
      <c r="BPY61" s="6"/>
      <c r="BPZ61" s="6"/>
      <c r="BQA61" s="6"/>
      <c r="BQB61" s="6"/>
      <c r="BQC61" s="6"/>
      <c r="BQD61" s="6"/>
      <c r="BQE61" s="6"/>
      <c r="BQF61" s="6"/>
      <c r="BQG61" s="6"/>
      <c r="BQH61" s="6"/>
      <c r="BQI61" s="6"/>
      <c r="BQJ61" s="6"/>
      <c r="BQK61" s="6"/>
      <c r="BQL61" s="6"/>
      <c r="BQM61" s="6"/>
      <c r="BQN61" s="6"/>
      <c r="BQO61" s="6"/>
      <c r="BQP61" s="6"/>
      <c r="BQQ61" s="6"/>
      <c r="BQR61" s="6"/>
      <c r="BQS61" s="6"/>
      <c r="BQT61" s="6"/>
      <c r="BQU61" s="6"/>
      <c r="BQV61" s="6"/>
      <c r="BQW61" s="6"/>
      <c r="BQX61" s="6"/>
      <c r="BQY61" s="6"/>
      <c r="BQZ61" s="6"/>
      <c r="BRA61" s="6"/>
      <c r="BRB61" s="6"/>
      <c r="BRC61" s="6"/>
      <c r="BRD61" s="6"/>
      <c r="BRE61" s="6"/>
      <c r="BRF61" s="6"/>
      <c r="BRG61" s="6"/>
      <c r="BRH61" s="6"/>
      <c r="BRI61" s="6"/>
      <c r="BRJ61" s="6"/>
      <c r="BRK61" s="6"/>
      <c r="BRL61" s="6"/>
      <c r="BRM61" s="6"/>
      <c r="BRN61" s="6"/>
      <c r="BRO61" s="6"/>
      <c r="BRP61" s="6"/>
      <c r="BRQ61" s="6"/>
      <c r="BRR61" s="6"/>
      <c r="BRS61" s="6"/>
      <c r="BRT61" s="6"/>
      <c r="BRU61" s="6"/>
      <c r="BRV61" s="6"/>
      <c r="BRW61" s="6"/>
      <c r="BRX61" s="6"/>
      <c r="BRY61" s="6"/>
      <c r="BRZ61" s="6"/>
      <c r="BSA61" s="6"/>
      <c r="BSB61" s="6"/>
      <c r="BSC61" s="6"/>
      <c r="BSD61" s="6"/>
      <c r="BSE61" s="6"/>
      <c r="BSF61" s="6"/>
      <c r="BSG61" s="6"/>
      <c r="BSH61" s="6"/>
      <c r="BSI61" s="6"/>
      <c r="BSJ61" s="6"/>
      <c r="BSK61" s="6"/>
      <c r="BSL61" s="6"/>
      <c r="BSM61" s="6"/>
      <c r="BSN61" s="6"/>
      <c r="BSO61" s="6"/>
      <c r="BSP61" s="6"/>
      <c r="BSQ61" s="6"/>
      <c r="BSR61" s="6"/>
      <c r="BSS61" s="6"/>
      <c r="BST61" s="6"/>
      <c r="BSU61" s="6"/>
      <c r="BSV61" s="6"/>
      <c r="BSW61" s="6"/>
      <c r="BSX61" s="6"/>
      <c r="BSY61" s="6"/>
      <c r="BSZ61" s="6"/>
      <c r="BTA61" s="6"/>
      <c r="BTB61" s="6"/>
      <c r="BTC61" s="6"/>
      <c r="BTD61" s="6"/>
      <c r="BTE61" s="6"/>
      <c r="BTF61" s="6"/>
      <c r="BTG61" s="6"/>
      <c r="BTH61" s="6"/>
      <c r="BTI61" s="6"/>
      <c r="BTJ61" s="6"/>
      <c r="BTK61" s="6"/>
      <c r="BTL61" s="6"/>
      <c r="BTM61" s="6"/>
      <c r="BTN61" s="6"/>
      <c r="BTO61" s="6"/>
      <c r="BTP61" s="6"/>
      <c r="BTQ61" s="6"/>
      <c r="BTR61" s="6"/>
      <c r="BTS61" s="6"/>
      <c r="BTT61" s="6"/>
      <c r="BTU61" s="6"/>
      <c r="BTV61" s="6"/>
      <c r="BTW61" s="6"/>
      <c r="BTX61" s="6"/>
      <c r="BTY61" s="6"/>
      <c r="BTZ61" s="6"/>
      <c r="BUA61" s="6"/>
      <c r="BUB61" s="6"/>
      <c r="BUC61" s="6"/>
      <c r="BUD61" s="6"/>
      <c r="BUE61" s="6"/>
      <c r="BUF61" s="6"/>
      <c r="BUG61" s="6"/>
      <c r="BUH61" s="6"/>
      <c r="BUI61" s="6"/>
      <c r="BUJ61" s="6"/>
      <c r="BUK61" s="6"/>
      <c r="BUL61" s="6"/>
      <c r="BUM61" s="6"/>
      <c r="BUN61" s="6"/>
      <c r="BUO61" s="6"/>
      <c r="BUP61" s="6"/>
      <c r="BUQ61" s="6"/>
      <c r="BUR61" s="6"/>
      <c r="BUS61" s="6"/>
      <c r="BUT61" s="6"/>
      <c r="BUU61" s="6"/>
      <c r="BUV61" s="6"/>
      <c r="BUW61" s="6"/>
      <c r="BUX61" s="6"/>
      <c r="BUY61" s="6"/>
      <c r="BUZ61" s="6"/>
      <c r="BVA61" s="6"/>
      <c r="BVB61" s="6"/>
      <c r="BVC61" s="6"/>
      <c r="BVD61" s="6"/>
      <c r="BVE61" s="6"/>
      <c r="BVF61" s="6"/>
      <c r="BVG61" s="6"/>
      <c r="BVH61" s="6"/>
      <c r="BVI61" s="6"/>
      <c r="BVJ61" s="6"/>
      <c r="BVK61" s="6"/>
      <c r="BVL61" s="6"/>
      <c r="BVM61" s="6"/>
      <c r="BVN61" s="6"/>
      <c r="BVO61" s="6"/>
      <c r="BVP61" s="6"/>
      <c r="BVQ61" s="6"/>
      <c r="BVR61" s="6"/>
      <c r="BVS61" s="6"/>
      <c r="BVT61" s="6"/>
      <c r="BVU61" s="6"/>
      <c r="BVV61" s="6"/>
      <c r="BVW61" s="6"/>
      <c r="BVX61" s="6"/>
      <c r="BVY61" s="6"/>
      <c r="BVZ61" s="6"/>
      <c r="BWA61" s="6"/>
      <c r="BWB61" s="6"/>
      <c r="BWC61" s="6"/>
      <c r="BWD61" s="6"/>
      <c r="BWE61" s="6"/>
      <c r="BWF61" s="6"/>
      <c r="BWG61" s="6"/>
      <c r="BWH61" s="6"/>
      <c r="BWI61" s="6"/>
      <c r="BWJ61" s="6"/>
      <c r="BWK61" s="6"/>
      <c r="BWL61" s="6"/>
      <c r="BWM61" s="6"/>
      <c r="BWN61" s="6"/>
      <c r="BWO61" s="6"/>
      <c r="BWP61" s="6"/>
      <c r="BWQ61" s="6"/>
      <c r="BWR61" s="6"/>
      <c r="BWS61" s="6"/>
      <c r="BWT61" s="6"/>
      <c r="BWU61" s="6"/>
      <c r="BWV61" s="6"/>
      <c r="BWW61" s="6"/>
      <c r="BWX61" s="6"/>
      <c r="BWY61" s="6"/>
      <c r="BWZ61" s="6"/>
      <c r="BXA61" s="6"/>
      <c r="BXB61" s="6"/>
      <c r="BXC61" s="6"/>
      <c r="BXD61" s="6"/>
      <c r="BXE61" s="6"/>
      <c r="BXF61" s="6"/>
      <c r="BXG61" s="6"/>
      <c r="BXH61" s="6"/>
      <c r="BXI61" s="6"/>
      <c r="BXJ61" s="6"/>
      <c r="BXK61" s="6"/>
      <c r="BXL61" s="6"/>
      <c r="BXM61" s="6"/>
      <c r="BXN61" s="6"/>
      <c r="BXO61" s="6"/>
      <c r="BXP61" s="6"/>
      <c r="BXQ61" s="6"/>
      <c r="BXR61" s="6"/>
      <c r="BXS61" s="6"/>
      <c r="BXT61" s="6"/>
      <c r="BXU61" s="6"/>
      <c r="BXV61" s="6"/>
      <c r="BXW61" s="6"/>
      <c r="BXX61" s="6"/>
      <c r="BXY61" s="6"/>
      <c r="BXZ61" s="6"/>
      <c r="BYA61" s="6"/>
      <c r="BYB61" s="6"/>
      <c r="BYC61" s="6"/>
      <c r="BYD61" s="6"/>
      <c r="BYE61" s="6"/>
      <c r="BYF61" s="6"/>
      <c r="BYG61" s="6"/>
      <c r="BYH61" s="6"/>
      <c r="BYI61" s="6"/>
      <c r="BYJ61" s="6"/>
      <c r="BYK61" s="6"/>
      <c r="BYL61" s="6"/>
      <c r="BYM61" s="6"/>
      <c r="BYN61" s="6"/>
      <c r="BYO61" s="6"/>
      <c r="BYP61" s="6"/>
      <c r="BYQ61" s="6"/>
      <c r="BYR61" s="6"/>
      <c r="BYS61" s="6"/>
      <c r="BYT61" s="6"/>
      <c r="BYU61" s="6"/>
      <c r="BYV61" s="6"/>
      <c r="BYW61" s="6"/>
      <c r="BYX61" s="6"/>
      <c r="BYY61" s="6"/>
      <c r="BYZ61" s="6"/>
      <c r="BZA61" s="6"/>
      <c r="BZB61" s="6"/>
      <c r="BZC61" s="6"/>
      <c r="BZD61" s="6"/>
      <c r="BZE61" s="6"/>
      <c r="BZF61" s="6"/>
      <c r="BZG61" s="6"/>
      <c r="BZH61" s="6"/>
      <c r="BZI61" s="6"/>
      <c r="BZJ61" s="6"/>
      <c r="BZK61" s="6"/>
      <c r="BZL61" s="6"/>
      <c r="BZM61" s="6"/>
      <c r="BZN61" s="6"/>
      <c r="BZO61" s="6"/>
      <c r="BZP61" s="6"/>
      <c r="BZQ61" s="6"/>
      <c r="BZR61" s="6"/>
      <c r="BZS61" s="6"/>
      <c r="BZT61" s="6"/>
      <c r="BZU61" s="6"/>
      <c r="BZV61" s="6"/>
      <c r="BZW61" s="6"/>
      <c r="BZX61" s="6"/>
      <c r="BZY61" s="6"/>
      <c r="BZZ61" s="6"/>
      <c r="CAA61" s="6"/>
      <c r="CAB61" s="6"/>
      <c r="CAC61" s="6"/>
      <c r="CAD61" s="6"/>
      <c r="CAE61" s="6"/>
      <c r="CAF61" s="6"/>
      <c r="CAG61" s="6"/>
      <c r="CAH61" s="6"/>
      <c r="CAI61" s="6"/>
      <c r="CAJ61" s="6"/>
      <c r="CAK61" s="6"/>
      <c r="CAL61" s="6"/>
      <c r="CAM61" s="6"/>
      <c r="CAN61" s="6"/>
      <c r="CAO61" s="6"/>
      <c r="CAP61" s="6"/>
      <c r="CAQ61" s="6"/>
      <c r="CAR61" s="6"/>
      <c r="CAS61" s="6"/>
      <c r="CAT61" s="6"/>
      <c r="CAU61" s="6"/>
      <c r="CAV61" s="6"/>
      <c r="CAW61" s="6"/>
      <c r="CAX61" s="6"/>
      <c r="CAY61" s="6"/>
      <c r="CAZ61" s="6"/>
      <c r="CBA61" s="6"/>
      <c r="CBB61" s="6"/>
      <c r="CBC61" s="6"/>
      <c r="CBD61" s="6"/>
      <c r="CBE61" s="6"/>
      <c r="CBF61" s="6"/>
      <c r="CBG61" s="6"/>
      <c r="CBH61" s="6"/>
      <c r="CBI61" s="6"/>
      <c r="CBJ61" s="6"/>
      <c r="CBK61" s="6"/>
      <c r="CBL61" s="6"/>
      <c r="CBM61" s="6"/>
      <c r="CBN61" s="6"/>
      <c r="CBO61" s="6"/>
      <c r="CBP61" s="6"/>
      <c r="CBQ61" s="6"/>
      <c r="CBR61" s="6"/>
      <c r="CBS61" s="6"/>
      <c r="CBT61" s="6"/>
      <c r="CBU61" s="6"/>
      <c r="CBV61" s="6"/>
      <c r="CBW61" s="6"/>
      <c r="CBX61" s="6"/>
      <c r="CBY61" s="6"/>
      <c r="CBZ61" s="6"/>
      <c r="CCA61" s="6"/>
      <c r="CCB61" s="6"/>
      <c r="CCC61" s="6"/>
      <c r="CCD61" s="6"/>
      <c r="CCE61" s="6"/>
      <c r="CCF61" s="6"/>
      <c r="CCG61" s="6"/>
      <c r="CCH61" s="6"/>
      <c r="CCI61" s="6"/>
      <c r="CCJ61" s="6"/>
      <c r="CCK61" s="6"/>
      <c r="CCL61" s="6"/>
      <c r="CCM61" s="6"/>
      <c r="CCN61" s="6"/>
      <c r="CCO61" s="6"/>
      <c r="CCP61" s="6"/>
      <c r="CCQ61" s="6"/>
      <c r="CCR61" s="6"/>
      <c r="CCS61" s="6"/>
      <c r="CCT61" s="6"/>
      <c r="CCU61" s="6"/>
      <c r="CCV61" s="6"/>
      <c r="CCW61" s="6"/>
      <c r="CCX61" s="6"/>
      <c r="CCY61" s="6"/>
      <c r="CCZ61" s="6"/>
      <c r="CDA61" s="6"/>
      <c r="CDB61" s="6"/>
      <c r="CDC61" s="6"/>
      <c r="CDD61" s="6"/>
      <c r="CDE61" s="6"/>
      <c r="CDF61" s="6"/>
      <c r="CDG61" s="6"/>
      <c r="CDH61" s="6"/>
      <c r="CDI61" s="6"/>
      <c r="CDJ61" s="6"/>
      <c r="CDK61" s="6"/>
      <c r="CDL61" s="6"/>
      <c r="CDM61" s="6"/>
      <c r="CDN61" s="6"/>
      <c r="CDO61" s="6"/>
      <c r="CDP61" s="6"/>
      <c r="CDQ61" s="6"/>
      <c r="CDR61" s="6"/>
      <c r="CDS61" s="6"/>
      <c r="CDT61" s="6"/>
      <c r="CDU61" s="6"/>
      <c r="CDV61" s="6"/>
      <c r="CDW61" s="6"/>
      <c r="CDX61" s="6"/>
      <c r="CDY61" s="6"/>
      <c r="CDZ61" s="6"/>
      <c r="CEA61" s="6"/>
      <c r="CEB61" s="6"/>
      <c r="CEC61" s="6"/>
      <c r="CED61" s="6"/>
      <c r="CEE61" s="6"/>
      <c r="CEF61" s="6"/>
      <c r="CEG61" s="6"/>
      <c r="CEH61" s="6"/>
      <c r="CEI61" s="6"/>
      <c r="CEJ61" s="6"/>
      <c r="CEK61" s="6"/>
      <c r="CEL61" s="6"/>
      <c r="CEM61" s="6"/>
      <c r="CEN61" s="6"/>
      <c r="CEO61" s="6"/>
      <c r="CEP61" s="6"/>
      <c r="CEQ61" s="6"/>
      <c r="CER61" s="6"/>
      <c r="CES61" s="6"/>
      <c r="CET61" s="6"/>
      <c r="CEU61" s="6"/>
      <c r="CEV61" s="6"/>
      <c r="CEW61" s="6"/>
      <c r="CEX61" s="6"/>
      <c r="CEY61" s="6"/>
      <c r="CEZ61" s="6"/>
      <c r="CFA61" s="6"/>
      <c r="CFB61" s="6"/>
      <c r="CFC61" s="6"/>
      <c r="CFD61" s="6"/>
      <c r="CFE61" s="6"/>
      <c r="CFF61" s="6"/>
      <c r="CFG61" s="6"/>
      <c r="CFH61" s="6"/>
      <c r="CFI61" s="6"/>
      <c r="CFJ61" s="6"/>
      <c r="CFK61" s="6"/>
      <c r="CFL61" s="6"/>
      <c r="CFM61" s="6"/>
      <c r="CFN61" s="6"/>
      <c r="CFO61" s="6"/>
      <c r="CFP61" s="6"/>
      <c r="CFQ61" s="6"/>
      <c r="CFR61" s="6"/>
      <c r="CFS61" s="6"/>
      <c r="CFT61" s="6"/>
      <c r="CFU61" s="6"/>
      <c r="CFV61" s="6"/>
      <c r="CFW61" s="6"/>
      <c r="CFX61" s="6"/>
      <c r="CFY61" s="6"/>
      <c r="CFZ61" s="6"/>
      <c r="CGA61" s="6"/>
      <c r="CGB61" s="6"/>
      <c r="CGC61" s="6"/>
      <c r="CGD61" s="6"/>
      <c r="CGE61" s="6"/>
      <c r="CGF61" s="6"/>
      <c r="CGG61" s="6"/>
      <c r="CGH61" s="6"/>
      <c r="CGI61" s="6"/>
      <c r="CGJ61" s="6"/>
      <c r="CGK61" s="6"/>
      <c r="CGL61" s="6"/>
      <c r="CGM61" s="6"/>
      <c r="CGN61" s="6"/>
      <c r="CGO61" s="6"/>
      <c r="CGP61" s="6"/>
      <c r="CGQ61" s="6"/>
      <c r="CGR61" s="6"/>
      <c r="CGS61" s="6"/>
      <c r="CGT61" s="6"/>
      <c r="CGU61" s="6"/>
      <c r="CGV61" s="6"/>
      <c r="CGW61" s="6"/>
      <c r="CGX61" s="6"/>
      <c r="CGY61" s="6"/>
      <c r="CGZ61" s="6"/>
      <c r="CHA61" s="6"/>
      <c r="CHB61" s="6"/>
      <c r="CHC61" s="6"/>
      <c r="CHD61" s="6"/>
      <c r="CHE61" s="6"/>
      <c r="CHF61" s="6"/>
      <c r="CHG61" s="6"/>
      <c r="CHH61" s="6"/>
      <c r="CHI61" s="6"/>
      <c r="CHJ61" s="6"/>
      <c r="CHK61" s="6"/>
      <c r="CHL61" s="6"/>
      <c r="CHM61" s="6"/>
      <c r="CHN61" s="6"/>
      <c r="CHO61" s="6"/>
      <c r="CHP61" s="6"/>
      <c r="CHQ61" s="6"/>
      <c r="CHR61" s="6"/>
      <c r="CHS61" s="6"/>
      <c r="CHT61" s="6"/>
      <c r="CHU61" s="6"/>
      <c r="CHV61" s="6"/>
      <c r="CHW61" s="6"/>
      <c r="CHX61" s="6"/>
      <c r="CHY61" s="6"/>
      <c r="CHZ61" s="6"/>
      <c r="CIA61" s="6"/>
      <c r="CIB61" s="6"/>
      <c r="CIC61" s="6"/>
      <c r="CID61" s="6"/>
      <c r="CIE61" s="6"/>
      <c r="CIF61" s="6"/>
      <c r="CIG61" s="6"/>
      <c r="CIH61" s="6"/>
      <c r="CII61" s="6"/>
      <c r="CIJ61" s="6"/>
      <c r="CIK61" s="6"/>
      <c r="CIL61" s="6"/>
      <c r="CIM61" s="6"/>
      <c r="CIN61" s="6"/>
      <c r="CIO61" s="6"/>
      <c r="CIP61" s="6"/>
      <c r="CIQ61" s="6"/>
      <c r="CIR61" s="6"/>
      <c r="CIS61" s="6"/>
      <c r="CIT61" s="6"/>
      <c r="CIU61" s="6"/>
      <c r="CIV61" s="6"/>
      <c r="CIW61" s="6"/>
      <c r="CIX61" s="6"/>
      <c r="CIY61" s="6"/>
      <c r="CIZ61" s="6"/>
      <c r="CJA61" s="6"/>
      <c r="CJB61" s="6"/>
      <c r="CJC61" s="6"/>
      <c r="CJD61" s="6"/>
      <c r="CJE61" s="6"/>
      <c r="CJF61" s="6"/>
      <c r="CJG61" s="6"/>
      <c r="CJH61" s="6"/>
      <c r="CJI61" s="6"/>
      <c r="CJJ61" s="6"/>
      <c r="CJK61" s="6"/>
      <c r="CJL61" s="6"/>
      <c r="CJM61" s="6"/>
      <c r="CJN61" s="6"/>
      <c r="CJO61" s="6"/>
      <c r="CJP61" s="6"/>
      <c r="CJQ61" s="6"/>
      <c r="CJR61" s="6"/>
      <c r="CJS61" s="6"/>
      <c r="CJT61" s="6"/>
      <c r="CJU61" s="6"/>
      <c r="CJV61" s="6"/>
      <c r="CJW61" s="6"/>
      <c r="CJX61" s="6"/>
      <c r="CJY61" s="6"/>
      <c r="CJZ61" s="6"/>
      <c r="CKA61" s="6"/>
      <c r="CKB61" s="6"/>
      <c r="CKC61" s="6"/>
      <c r="CKD61" s="6"/>
      <c r="CKE61" s="6"/>
      <c r="CKF61" s="6"/>
      <c r="CKG61" s="6"/>
      <c r="CKH61" s="6"/>
      <c r="CKI61" s="6"/>
      <c r="CKJ61" s="6"/>
      <c r="CKK61" s="6"/>
      <c r="CKL61" s="6"/>
      <c r="CKM61" s="6"/>
      <c r="CKN61" s="6"/>
      <c r="CKO61" s="6"/>
      <c r="CKP61" s="6"/>
      <c r="CKQ61" s="6"/>
      <c r="CKR61" s="6"/>
      <c r="CKS61" s="6"/>
      <c r="CKT61" s="6"/>
      <c r="CKU61" s="6"/>
      <c r="CKV61" s="6"/>
      <c r="CKW61" s="6"/>
      <c r="CKX61" s="6"/>
      <c r="CKY61" s="6"/>
      <c r="CKZ61" s="6"/>
      <c r="CLA61" s="6"/>
      <c r="CLB61" s="6"/>
      <c r="CLC61" s="6"/>
      <c r="CLD61" s="6"/>
      <c r="CLE61" s="6"/>
      <c r="CLF61" s="6"/>
      <c r="CLG61" s="6"/>
      <c r="CLH61" s="6"/>
      <c r="CLI61" s="6"/>
      <c r="CLJ61" s="6"/>
      <c r="CLK61" s="6"/>
      <c r="CLL61" s="6"/>
      <c r="CLM61" s="6"/>
      <c r="CLN61" s="6"/>
      <c r="CLO61" s="6"/>
      <c r="CLP61" s="6"/>
      <c r="CLQ61" s="6"/>
      <c r="CLR61" s="6"/>
      <c r="CLS61" s="6"/>
      <c r="CLT61" s="6"/>
      <c r="CLU61" s="6"/>
      <c r="CLV61" s="6"/>
      <c r="CLW61" s="6"/>
      <c r="CLX61" s="6"/>
      <c r="CLY61" s="6"/>
      <c r="CLZ61" s="6"/>
      <c r="CMA61" s="6"/>
      <c r="CMB61" s="6"/>
      <c r="CMC61" s="6"/>
      <c r="CMD61" s="6"/>
      <c r="CME61" s="6"/>
      <c r="CMF61" s="6"/>
      <c r="CMG61" s="6"/>
      <c r="CMH61" s="6"/>
      <c r="CMI61" s="6"/>
      <c r="CMJ61" s="6"/>
      <c r="CMK61" s="6"/>
      <c r="CML61" s="6"/>
      <c r="CMM61" s="6"/>
      <c r="CMN61" s="6"/>
      <c r="CMO61" s="6"/>
      <c r="CMP61" s="6"/>
      <c r="CMQ61" s="6"/>
      <c r="CMR61" s="6"/>
      <c r="CMS61" s="6"/>
      <c r="CMT61" s="6"/>
      <c r="CMU61" s="6"/>
      <c r="CMV61" s="6"/>
      <c r="CMW61" s="6"/>
      <c r="CMX61" s="6"/>
      <c r="CMY61" s="6"/>
      <c r="CMZ61" s="6"/>
      <c r="CNA61" s="6"/>
      <c r="CNB61" s="6"/>
      <c r="CNC61" s="6"/>
      <c r="CND61" s="6"/>
      <c r="CNE61" s="6"/>
      <c r="CNF61" s="6"/>
      <c r="CNG61" s="6"/>
      <c r="CNH61" s="6"/>
      <c r="CNI61" s="6"/>
      <c r="CNJ61" s="6"/>
      <c r="CNK61" s="6"/>
      <c r="CNL61" s="6"/>
      <c r="CNM61" s="6"/>
      <c r="CNN61" s="6"/>
      <c r="CNO61" s="6"/>
      <c r="CNP61" s="6"/>
      <c r="CNQ61" s="6"/>
      <c r="CNR61" s="6"/>
      <c r="CNS61" s="6"/>
      <c r="CNT61" s="6"/>
      <c r="CNU61" s="6"/>
      <c r="CNV61" s="6"/>
      <c r="CNW61" s="6"/>
      <c r="CNX61" s="6"/>
      <c r="CNY61" s="6"/>
      <c r="CNZ61" s="6"/>
      <c r="COA61" s="6"/>
      <c r="COB61" s="6"/>
      <c r="COC61" s="6"/>
      <c r="COD61" s="6"/>
      <c r="COE61" s="6"/>
      <c r="COF61" s="6"/>
      <c r="COG61" s="6"/>
      <c r="COH61" s="6"/>
      <c r="COI61" s="6"/>
      <c r="COJ61" s="6"/>
      <c r="COK61" s="6"/>
      <c r="COL61" s="6"/>
      <c r="COM61" s="6"/>
      <c r="CON61" s="6"/>
      <c r="COO61" s="6"/>
      <c r="COP61" s="6"/>
      <c r="COQ61" s="6"/>
      <c r="COR61" s="6"/>
      <c r="COS61" s="6"/>
      <c r="COT61" s="6"/>
      <c r="COU61" s="6"/>
      <c r="COV61" s="6"/>
      <c r="COW61" s="6"/>
      <c r="COX61" s="6"/>
      <c r="COY61" s="6"/>
      <c r="COZ61" s="6"/>
      <c r="CPA61" s="6"/>
      <c r="CPB61" s="6"/>
      <c r="CPC61" s="6"/>
      <c r="CPD61" s="6"/>
      <c r="CPE61" s="6"/>
      <c r="CPF61" s="6"/>
      <c r="CPG61" s="6"/>
      <c r="CPH61" s="6"/>
      <c r="CPI61" s="6"/>
      <c r="CPJ61" s="6"/>
      <c r="CPK61" s="6"/>
      <c r="CPL61" s="6"/>
      <c r="CPM61" s="6"/>
      <c r="CPN61" s="6"/>
      <c r="CPO61" s="6"/>
      <c r="CPP61" s="6"/>
      <c r="CPQ61" s="6"/>
      <c r="CPR61" s="6"/>
      <c r="CPS61" s="6"/>
      <c r="CPT61" s="6"/>
      <c r="CPU61" s="6"/>
      <c r="CPV61" s="6"/>
      <c r="CPW61" s="6"/>
      <c r="CPX61" s="6"/>
      <c r="CPY61" s="6"/>
      <c r="CPZ61" s="6"/>
      <c r="CQA61" s="6"/>
      <c r="CQB61" s="6"/>
      <c r="CQC61" s="6"/>
      <c r="CQD61" s="6"/>
      <c r="CQE61" s="6"/>
      <c r="CQF61" s="6"/>
      <c r="CQG61" s="6"/>
      <c r="CQH61" s="6"/>
      <c r="CQI61" s="6"/>
      <c r="CQJ61" s="6"/>
      <c r="CQK61" s="6"/>
      <c r="CQL61" s="6"/>
      <c r="CQM61" s="6"/>
      <c r="CQN61" s="6"/>
      <c r="CQO61" s="6"/>
      <c r="CQP61" s="6"/>
      <c r="CQQ61" s="6"/>
      <c r="CQR61" s="6"/>
      <c r="CQS61" s="6"/>
      <c r="CQT61" s="6"/>
      <c r="CQU61" s="6"/>
      <c r="CQV61" s="6"/>
      <c r="CQW61" s="6"/>
      <c r="CQX61" s="6"/>
      <c r="CQY61" s="6"/>
      <c r="CQZ61" s="6"/>
      <c r="CRA61" s="6"/>
      <c r="CRB61" s="6"/>
      <c r="CRC61" s="6"/>
      <c r="CRD61" s="6"/>
      <c r="CRE61" s="6"/>
      <c r="CRF61" s="6"/>
      <c r="CRG61" s="6"/>
      <c r="CRH61" s="6"/>
      <c r="CRI61" s="6"/>
      <c r="CRJ61" s="6"/>
      <c r="CRK61" s="6"/>
      <c r="CRL61" s="6"/>
      <c r="CRM61" s="6"/>
      <c r="CRN61" s="6"/>
      <c r="CRO61" s="6"/>
      <c r="CRP61" s="6"/>
      <c r="CRQ61" s="6"/>
      <c r="CRR61" s="6"/>
      <c r="CRS61" s="6"/>
      <c r="CRT61" s="6"/>
      <c r="CRU61" s="6"/>
      <c r="CRV61" s="6"/>
      <c r="CRW61" s="6"/>
      <c r="CRX61" s="6"/>
      <c r="CRY61" s="6"/>
      <c r="CRZ61" s="6"/>
      <c r="CSA61" s="6"/>
      <c r="CSB61" s="6"/>
      <c r="CSC61" s="6"/>
      <c r="CSD61" s="6"/>
      <c r="CSE61" s="6"/>
      <c r="CSF61" s="6"/>
      <c r="CSG61" s="6"/>
      <c r="CSH61" s="6"/>
      <c r="CSI61" s="6"/>
      <c r="CSJ61" s="6"/>
      <c r="CSK61" s="6"/>
      <c r="CSL61" s="6"/>
      <c r="CSM61" s="6"/>
      <c r="CSN61" s="6"/>
      <c r="CSO61" s="6"/>
      <c r="CSP61" s="6"/>
      <c r="CSQ61" s="6"/>
      <c r="CSR61" s="6"/>
      <c r="CSS61" s="6"/>
      <c r="CST61" s="6"/>
      <c r="CSU61" s="6"/>
      <c r="CSV61" s="6"/>
      <c r="CSW61" s="6"/>
      <c r="CSX61" s="6"/>
      <c r="CSY61" s="6"/>
      <c r="CSZ61" s="6"/>
      <c r="CTA61" s="6"/>
      <c r="CTB61" s="6"/>
      <c r="CTC61" s="6"/>
      <c r="CTD61" s="6"/>
      <c r="CTE61" s="6"/>
      <c r="CTF61" s="6"/>
      <c r="CTG61" s="6"/>
      <c r="CTH61" s="6"/>
      <c r="CTI61" s="6"/>
      <c r="CTJ61" s="6"/>
      <c r="CTK61" s="6"/>
      <c r="CTL61" s="6"/>
      <c r="CTM61" s="6"/>
      <c r="CTN61" s="6"/>
      <c r="CTO61" s="6"/>
      <c r="CTP61" s="6"/>
      <c r="CTQ61" s="6"/>
      <c r="CTR61" s="6"/>
      <c r="CTS61" s="6"/>
      <c r="CTT61" s="6"/>
      <c r="CTU61" s="6"/>
      <c r="CTV61" s="6"/>
      <c r="CTW61" s="6"/>
      <c r="CTX61" s="6"/>
      <c r="CTY61" s="6"/>
      <c r="CTZ61" s="6"/>
      <c r="CUA61" s="6"/>
      <c r="CUB61" s="6"/>
      <c r="CUC61" s="6"/>
      <c r="CUD61" s="6"/>
      <c r="CUE61" s="6"/>
      <c r="CUF61" s="6"/>
      <c r="CUG61" s="6"/>
      <c r="CUH61" s="6"/>
      <c r="CUI61" s="6"/>
      <c r="CUJ61" s="6"/>
      <c r="CUK61" s="6"/>
      <c r="CUL61" s="6"/>
      <c r="CUM61" s="6"/>
      <c r="CUN61" s="6"/>
      <c r="CUO61" s="6"/>
      <c r="CUP61" s="6"/>
      <c r="CUQ61" s="6"/>
      <c r="CUR61" s="6"/>
      <c r="CUS61" s="6"/>
      <c r="CUT61" s="6"/>
      <c r="CUU61" s="6"/>
      <c r="CUV61" s="6"/>
      <c r="CUW61" s="6"/>
      <c r="CUX61" s="6"/>
      <c r="CUY61" s="6"/>
      <c r="CUZ61" s="6"/>
      <c r="CVA61" s="6"/>
      <c r="CVB61" s="6"/>
      <c r="CVC61" s="6"/>
      <c r="CVD61" s="6"/>
      <c r="CVE61" s="6"/>
      <c r="CVF61" s="6"/>
      <c r="CVG61" s="6"/>
      <c r="CVH61" s="6"/>
      <c r="CVI61" s="6"/>
      <c r="CVJ61" s="6"/>
      <c r="CVK61" s="6"/>
      <c r="CVL61" s="6"/>
      <c r="CVM61" s="6"/>
      <c r="CVN61" s="6"/>
      <c r="CVO61" s="6"/>
      <c r="CVP61" s="6"/>
      <c r="CVQ61" s="6"/>
      <c r="CVR61" s="6"/>
      <c r="CVS61" s="6"/>
      <c r="CVT61" s="6"/>
      <c r="CVU61" s="6"/>
      <c r="CVV61" s="6"/>
      <c r="CVW61" s="6"/>
      <c r="CVX61" s="6"/>
      <c r="CVY61" s="6"/>
      <c r="CVZ61" s="6"/>
      <c r="CWA61" s="6"/>
      <c r="CWB61" s="6"/>
      <c r="CWC61" s="6"/>
      <c r="CWD61" s="6"/>
      <c r="CWE61" s="6"/>
      <c r="CWF61" s="6"/>
      <c r="CWG61" s="6"/>
      <c r="CWH61" s="6"/>
      <c r="CWI61" s="6"/>
      <c r="CWJ61" s="6"/>
      <c r="CWK61" s="6"/>
      <c r="CWL61" s="6"/>
      <c r="CWM61" s="6"/>
      <c r="CWN61" s="6"/>
      <c r="CWO61" s="6"/>
      <c r="CWP61" s="6"/>
      <c r="CWQ61" s="6"/>
      <c r="CWR61" s="6"/>
      <c r="CWS61" s="6"/>
      <c r="CWT61" s="6"/>
      <c r="CWU61" s="6"/>
      <c r="CWV61" s="6"/>
      <c r="CWW61" s="6"/>
      <c r="CWX61" s="6"/>
      <c r="CWY61" s="6"/>
      <c r="CWZ61" s="6"/>
      <c r="CXA61" s="6"/>
      <c r="CXB61" s="6"/>
      <c r="CXC61" s="6"/>
      <c r="CXD61" s="6"/>
      <c r="CXE61" s="6"/>
      <c r="CXF61" s="6"/>
      <c r="CXG61" s="6"/>
      <c r="CXH61" s="6"/>
      <c r="CXI61" s="6"/>
      <c r="CXJ61" s="6"/>
      <c r="CXK61" s="6"/>
      <c r="CXL61" s="6"/>
      <c r="CXM61" s="6"/>
      <c r="CXN61" s="6"/>
      <c r="CXO61" s="6"/>
      <c r="CXP61" s="6"/>
      <c r="CXQ61" s="6"/>
      <c r="CXR61" s="6"/>
      <c r="CXS61" s="6"/>
      <c r="CXT61" s="6"/>
      <c r="CXU61" s="6"/>
      <c r="CXV61" s="6"/>
      <c r="CXW61" s="6"/>
      <c r="CXX61" s="6"/>
      <c r="CXY61" s="6"/>
      <c r="CXZ61" s="6"/>
      <c r="CYA61" s="6"/>
      <c r="CYB61" s="6"/>
      <c r="CYC61" s="6"/>
      <c r="CYD61" s="6"/>
      <c r="CYE61" s="6"/>
      <c r="CYF61" s="6"/>
      <c r="CYG61" s="6"/>
      <c r="CYH61" s="6"/>
      <c r="CYI61" s="6"/>
      <c r="CYJ61" s="6"/>
      <c r="CYK61" s="6"/>
      <c r="CYL61" s="6"/>
      <c r="CYM61" s="6"/>
      <c r="CYN61" s="6"/>
      <c r="CYO61" s="6"/>
      <c r="CYP61" s="6"/>
      <c r="CYQ61" s="6"/>
      <c r="CYR61" s="6"/>
      <c r="CYS61" s="6"/>
      <c r="CYT61" s="6"/>
      <c r="CYU61" s="6"/>
      <c r="CYV61" s="6"/>
      <c r="CYW61" s="6"/>
      <c r="CYX61" s="6"/>
      <c r="CYY61" s="6"/>
      <c r="CYZ61" s="6"/>
      <c r="CZA61" s="6"/>
      <c r="CZB61" s="6"/>
      <c r="CZC61" s="6"/>
      <c r="CZD61" s="6"/>
      <c r="CZE61" s="6"/>
      <c r="CZF61" s="6"/>
      <c r="CZG61" s="6"/>
      <c r="CZH61" s="6"/>
      <c r="CZI61" s="6"/>
      <c r="CZJ61" s="6"/>
      <c r="CZK61" s="6"/>
      <c r="CZL61" s="6"/>
      <c r="CZM61" s="6"/>
      <c r="CZN61" s="6"/>
      <c r="CZO61" s="6"/>
      <c r="CZP61" s="6"/>
      <c r="CZQ61" s="6"/>
      <c r="CZR61" s="6"/>
      <c r="CZS61" s="6"/>
      <c r="CZT61" s="6"/>
      <c r="CZU61" s="6"/>
      <c r="CZV61" s="6"/>
      <c r="CZW61" s="6"/>
      <c r="CZX61" s="6"/>
      <c r="CZY61" s="6"/>
      <c r="CZZ61" s="6"/>
      <c r="DAA61" s="6"/>
      <c r="DAB61" s="6"/>
      <c r="DAC61" s="6"/>
      <c r="DAD61" s="6"/>
      <c r="DAE61" s="6"/>
      <c r="DAF61" s="6"/>
      <c r="DAG61" s="6"/>
      <c r="DAH61" s="6"/>
      <c r="DAI61" s="6"/>
      <c r="DAJ61" s="6"/>
      <c r="DAK61" s="6"/>
      <c r="DAL61" s="6"/>
      <c r="DAM61" s="6"/>
      <c r="DAN61" s="6"/>
      <c r="DAO61" s="6"/>
      <c r="DAP61" s="6"/>
      <c r="DAQ61" s="6"/>
      <c r="DAR61" s="6"/>
      <c r="DAS61" s="6"/>
      <c r="DAT61" s="6"/>
      <c r="DAU61" s="6"/>
      <c r="DAV61" s="6"/>
      <c r="DAW61" s="6"/>
      <c r="DAX61" s="6"/>
      <c r="DAY61" s="6"/>
      <c r="DAZ61" s="6"/>
      <c r="DBA61" s="6"/>
      <c r="DBB61" s="6"/>
      <c r="DBC61" s="6"/>
      <c r="DBD61" s="6"/>
      <c r="DBE61" s="6"/>
      <c r="DBF61" s="6"/>
      <c r="DBG61" s="6"/>
      <c r="DBH61" s="6"/>
      <c r="DBI61" s="6"/>
      <c r="DBJ61" s="6"/>
      <c r="DBK61" s="6"/>
      <c r="DBL61" s="6"/>
      <c r="DBM61" s="6"/>
      <c r="DBN61" s="6"/>
      <c r="DBO61" s="6"/>
      <c r="DBP61" s="6"/>
      <c r="DBQ61" s="6"/>
      <c r="DBR61" s="6"/>
      <c r="DBS61" s="6"/>
      <c r="DBT61" s="6"/>
      <c r="DBU61" s="6"/>
      <c r="DBV61" s="6"/>
      <c r="DBW61" s="6"/>
      <c r="DBX61" s="6"/>
      <c r="DBY61" s="6"/>
      <c r="DBZ61" s="6"/>
      <c r="DCA61" s="6"/>
      <c r="DCB61" s="6"/>
      <c r="DCC61" s="6"/>
      <c r="DCD61" s="6"/>
      <c r="DCE61" s="6"/>
      <c r="DCF61" s="6"/>
      <c r="DCG61" s="6"/>
      <c r="DCH61" s="6"/>
      <c r="DCI61" s="6"/>
      <c r="DCJ61" s="6"/>
      <c r="DCK61" s="6"/>
      <c r="DCL61" s="6"/>
      <c r="DCM61" s="6"/>
      <c r="DCN61" s="6"/>
      <c r="DCO61" s="6"/>
      <c r="DCP61" s="6"/>
      <c r="DCQ61" s="6"/>
      <c r="DCR61" s="6"/>
      <c r="DCS61" s="6"/>
      <c r="DCT61" s="6"/>
      <c r="DCU61" s="6"/>
      <c r="DCV61" s="6"/>
      <c r="DCW61" s="6"/>
      <c r="DCX61" s="6"/>
      <c r="DCY61" s="6"/>
      <c r="DCZ61" s="6"/>
      <c r="DDA61" s="6"/>
      <c r="DDB61" s="6"/>
      <c r="DDC61" s="6"/>
      <c r="DDD61" s="6"/>
      <c r="DDE61" s="6"/>
      <c r="DDF61" s="6"/>
      <c r="DDG61" s="6"/>
      <c r="DDH61" s="6"/>
      <c r="DDI61" s="6"/>
      <c r="DDJ61" s="6"/>
      <c r="DDK61" s="6"/>
      <c r="DDL61" s="6"/>
      <c r="DDM61" s="6"/>
      <c r="DDN61" s="6"/>
      <c r="DDO61" s="6"/>
      <c r="DDP61" s="6"/>
      <c r="DDQ61" s="6"/>
      <c r="DDR61" s="6"/>
      <c r="DDS61" s="6"/>
      <c r="DDT61" s="6"/>
      <c r="DDU61" s="6"/>
      <c r="DDV61" s="6"/>
      <c r="DDW61" s="6"/>
      <c r="DDX61" s="6"/>
      <c r="DDY61" s="6"/>
      <c r="DDZ61" s="6"/>
      <c r="DEA61" s="6"/>
      <c r="DEB61" s="6"/>
      <c r="DEC61" s="6"/>
      <c r="DED61" s="6"/>
      <c r="DEE61" s="6"/>
      <c r="DEF61" s="6"/>
      <c r="DEG61" s="6"/>
      <c r="DEH61" s="6"/>
      <c r="DEI61" s="6"/>
      <c r="DEJ61" s="6"/>
      <c r="DEK61" s="6"/>
      <c r="DEL61" s="6"/>
      <c r="DEM61" s="6"/>
      <c r="DEN61" s="6"/>
      <c r="DEO61" s="6"/>
      <c r="DEP61" s="6"/>
      <c r="DEQ61" s="6"/>
      <c r="DER61" s="6"/>
      <c r="DES61" s="6"/>
      <c r="DET61" s="6"/>
      <c r="DEU61" s="6"/>
      <c r="DEV61" s="6"/>
      <c r="DEW61" s="6"/>
      <c r="DEX61" s="6"/>
      <c r="DEY61" s="6"/>
      <c r="DEZ61" s="6"/>
      <c r="DFA61" s="6"/>
      <c r="DFB61" s="6"/>
      <c r="DFC61" s="6"/>
      <c r="DFD61" s="6"/>
      <c r="DFE61" s="6"/>
      <c r="DFF61" s="6"/>
      <c r="DFG61" s="6"/>
      <c r="DFH61" s="6"/>
      <c r="DFI61" s="6"/>
      <c r="DFJ61" s="6"/>
      <c r="DFK61" s="6"/>
      <c r="DFL61" s="6"/>
      <c r="DFM61" s="6"/>
      <c r="DFN61" s="6"/>
      <c r="DFO61" s="6"/>
      <c r="DFP61" s="6"/>
      <c r="DFQ61" s="6"/>
      <c r="DFR61" s="6"/>
      <c r="DFS61" s="6"/>
      <c r="DFT61" s="6"/>
      <c r="DFU61" s="6"/>
      <c r="DFV61" s="6"/>
      <c r="DFW61" s="6"/>
      <c r="DFX61" s="6"/>
      <c r="DFY61" s="6"/>
      <c r="DFZ61" s="6"/>
      <c r="DGA61" s="6"/>
      <c r="DGB61" s="6"/>
      <c r="DGC61" s="6"/>
      <c r="DGD61" s="6"/>
      <c r="DGE61" s="6"/>
      <c r="DGF61" s="6"/>
      <c r="DGG61" s="6"/>
      <c r="DGH61" s="6"/>
      <c r="DGI61" s="6"/>
      <c r="DGJ61" s="6"/>
      <c r="DGK61" s="6"/>
      <c r="DGL61" s="6"/>
      <c r="DGM61" s="6"/>
      <c r="DGN61" s="6"/>
      <c r="DGO61" s="6"/>
      <c r="DGP61" s="6"/>
      <c r="DGQ61" s="6"/>
      <c r="DGR61" s="6"/>
      <c r="DGS61" s="6"/>
      <c r="DGT61" s="6"/>
      <c r="DGU61" s="6"/>
      <c r="DGV61" s="6"/>
      <c r="DGW61" s="6"/>
      <c r="DGX61" s="6"/>
      <c r="DGY61" s="6"/>
      <c r="DGZ61" s="6"/>
      <c r="DHA61" s="6"/>
      <c r="DHB61" s="6"/>
      <c r="DHC61" s="6"/>
      <c r="DHD61" s="6"/>
      <c r="DHE61" s="6"/>
      <c r="DHF61" s="6"/>
      <c r="DHG61" s="6"/>
      <c r="DHH61" s="6"/>
      <c r="DHI61" s="6"/>
      <c r="DHJ61" s="6"/>
      <c r="DHK61" s="6"/>
      <c r="DHL61" s="6"/>
      <c r="DHM61" s="6"/>
      <c r="DHN61" s="6"/>
      <c r="DHO61" s="6"/>
      <c r="DHP61" s="6"/>
      <c r="DHQ61" s="6"/>
      <c r="DHR61" s="6"/>
      <c r="DHS61" s="6"/>
      <c r="DHT61" s="6"/>
      <c r="DHU61" s="6"/>
      <c r="DHV61" s="6"/>
      <c r="DHW61" s="6"/>
      <c r="DHX61" s="6"/>
      <c r="DHY61" s="6"/>
      <c r="DHZ61" s="6"/>
      <c r="DIA61" s="6"/>
      <c r="DIB61" s="6"/>
      <c r="DIC61" s="6"/>
      <c r="DID61" s="6"/>
      <c r="DIE61" s="6"/>
      <c r="DIF61" s="6"/>
      <c r="DIG61" s="6"/>
      <c r="DIH61" s="6"/>
      <c r="DII61" s="6"/>
      <c r="DIJ61" s="6"/>
      <c r="DIK61" s="6"/>
      <c r="DIL61" s="6"/>
      <c r="DIM61" s="6"/>
      <c r="DIN61" s="6"/>
      <c r="DIO61" s="6"/>
      <c r="DIP61" s="6"/>
      <c r="DIQ61" s="6"/>
      <c r="DIR61" s="6"/>
      <c r="DIS61" s="6"/>
      <c r="DIT61" s="6"/>
      <c r="DIU61" s="6"/>
      <c r="DIV61" s="6"/>
      <c r="DIW61" s="6"/>
      <c r="DIX61" s="6"/>
      <c r="DIY61" s="6"/>
      <c r="DIZ61" s="6"/>
      <c r="DJA61" s="6"/>
      <c r="DJB61" s="6"/>
      <c r="DJC61" s="6"/>
      <c r="DJD61" s="6"/>
      <c r="DJE61" s="6"/>
      <c r="DJF61" s="6"/>
      <c r="DJG61" s="6"/>
      <c r="DJH61" s="6"/>
      <c r="DJI61" s="6"/>
      <c r="DJJ61" s="6"/>
      <c r="DJK61" s="6"/>
      <c r="DJL61" s="6"/>
      <c r="DJM61" s="6"/>
      <c r="DJN61" s="6"/>
      <c r="DJO61" s="6"/>
      <c r="DJP61" s="6"/>
      <c r="DJQ61" s="6"/>
      <c r="DJR61" s="6"/>
      <c r="DJS61" s="6"/>
      <c r="DJT61" s="6"/>
      <c r="DJU61" s="6"/>
      <c r="DJV61" s="6"/>
      <c r="DJW61" s="6"/>
      <c r="DJX61" s="6"/>
      <c r="DJY61" s="6"/>
      <c r="DJZ61" s="6"/>
      <c r="DKA61" s="6"/>
      <c r="DKB61" s="6"/>
      <c r="DKC61" s="6"/>
      <c r="DKD61" s="6"/>
      <c r="DKE61" s="6"/>
      <c r="DKF61" s="6"/>
      <c r="DKG61" s="6"/>
      <c r="DKH61" s="6"/>
      <c r="DKI61" s="6"/>
      <c r="DKJ61" s="6"/>
      <c r="DKK61" s="6"/>
      <c r="DKL61" s="6"/>
      <c r="DKM61" s="6"/>
      <c r="DKN61" s="6"/>
      <c r="DKO61" s="6"/>
      <c r="DKP61" s="6"/>
      <c r="DKQ61" s="6"/>
      <c r="DKR61" s="6"/>
      <c r="DKS61" s="6"/>
      <c r="DKT61" s="6"/>
      <c r="DKU61" s="6"/>
      <c r="DKV61" s="6"/>
      <c r="DKW61" s="6"/>
      <c r="DKX61" s="6"/>
      <c r="DKY61" s="6"/>
      <c r="DKZ61" s="6"/>
      <c r="DLA61" s="6"/>
      <c r="DLB61" s="6"/>
      <c r="DLC61" s="6"/>
      <c r="DLD61" s="6"/>
      <c r="DLE61" s="6"/>
      <c r="DLF61" s="6"/>
      <c r="DLG61" s="6"/>
      <c r="DLH61" s="6"/>
      <c r="DLI61" s="6"/>
      <c r="DLJ61" s="6"/>
      <c r="DLK61" s="6"/>
      <c r="DLL61" s="6"/>
      <c r="DLM61" s="6"/>
      <c r="DLN61" s="6"/>
      <c r="DLO61" s="6"/>
      <c r="DLP61" s="6"/>
      <c r="DLQ61" s="6"/>
      <c r="DLR61" s="6"/>
      <c r="DLS61" s="6"/>
      <c r="DLT61" s="6"/>
      <c r="DLU61" s="6"/>
      <c r="DLV61" s="6"/>
      <c r="DLW61" s="6"/>
      <c r="DLX61" s="6"/>
      <c r="DLY61" s="6"/>
      <c r="DLZ61" s="6"/>
      <c r="DMA61" s="6"/>
      <c r="DMB61" s="6"/>
      <c r="DMC61" s="6"/>
      <c r="DMD61" s="6"/>
      <c r="DME61" s="6"/>
      <c r="DMF61" s="6"/>
      <c r="DMG61" s="6"/>
      <c r="DMH61" s="6"/>
      <c r="DMI61" s="6"/>
      <c r="DMJ61" s="6"/>
      <c r="DMK61" s="6"/>
      <c r="DML61" s="6"/>
      <c r="DMM61" s="6"/>
      <c r="DMN61" s="6"/>
      <c r="DMO61" s="6"/>
      <c r="DMP61" s="6"/>
      <c r="DMQ61" s="6"/>
      <c r="DMR61" s="6"/>
      <c r="DMS61" s="6"/>
      <c r="DMT61" s="6"/>
      <c r="DMU61" s="6"/>
      <c r="DMV61" s="6"/>
      <c r="DMW61" s="6"/>
      <c r="DMX61" s="6"/>
      <c r="DMY61" s="6"/>
      <c r="DMZ61" s="6"/>
      <c r="DNA61" s="6"/>
      <c r="DNB61" s="6"/>
      <c r="DNC61" s="6"/>
      <c r="DND61" s="6"/>
      <c r="DNE61" s="6"/>
      <c r="DNF61" s="6"/>
      <c r="DNG61" s="6"/>
      <c r="DNH61" s="6"/>
      <c r="DNI61" s="6"/>
      <c r="DNJ61" s="6"/>
      <c r="DNK61" s="6"/>
      <c r="DNL61" s="6"/>
      <c r="DNM61" s="6"/>
      <c r="DNN61" s="6"/>
      <c r="DNO61" s="6"/>
      <c r="DNP61" s="6"/>
      <c r="DNQ61" s="6"/>
      <c r="DNR61" s="6"/>
      <c r="DNS61" s="6"/>
      <c r="DNT61" s="6"/>
      <c r="DNU61" s="6"/>
      <c r="DNV61" s="6"/>
      <c r="DNW61" s="6"/>
      <c r="DNX61" s="6"/>
      <c r="DNY61" s="6"/>
      <c r="DNZ61" s="6"/>
      <c r="DOA61" s="6"/>
      <c r="DOB61" s="6"/>
      <c r="DOC61" s="6"/>
      <c r="DOD61" s="6"/>
      <c r="DOE61" s="6"/>
      <c r="DOF61" s="6"/>
      <c r="DOG61" s="6"/>
      <c r="DOH61" s="6"/>
      <c r="DOI61" s="6"/>
      <c r="DOJ61" s="6"/>
      <c r="DOK61" s="6"/>
      <c r="DOL61" s="6"/>
      <c r="DOM61" s="6"/>
      <c r="DON61" s="6"/>
      <c r="DOO61" s="6"/>
      <c r="DOP61" s="6"/>
      <c r="DOQ61" s="6"/>
      <c r="DOR61" s="6"/>
      <c r="DOS61" s="6"/>
      <c r="DOT61" s="6"/>
      <c r="DOU61" s="6"/>
      <c r="DOV61" s="6"/>
      <c r="DOW61" s="6"/>
      <c r="DOX61" s="6"/>
      <c r="DOY61" s="6"/>
      <c r="DOZ61" s="6"/>
      <c r="DPA61" s="6"/>
      <c r="DPB61" s="6"/>
      <c r="DPC61" s="6"/>
      <c r="DPD61" s="6"/>
      <c r="DPE61" s="6"/>
      <c r="DPF61" s="6"/>
      <c r="DPG61" s="6"/>
      <c r="DPH61" s="6"/>
      <c r="DPI61" s="6"/>
      <c r="DPJ61" s="6"/>
      <c r="DPK61" s="6"/>
      <c r="DPL61" s="6"/>
      <c r="DPM61" s="6"/>
      <c r="DPN61" s="6"/>
      <c r="DPO61" s="6"/>
      <c r="DPP61" s="6"/>
      <c r="DPQ61" s="6"/>
      <c r="DPR61" s="6"/>
      <c r="DPS61" s="6"/>
      <c r="DPT61" s="6"/>
      <c r="DPU61" s="6"/>
      <c r="DPV61" s="6"/>
      <c r="DPW61" s="6"/>
      <c r="DPX61" s="6"/>
      <c r="DPY61" s="6"/>
      <c r="DPZ61" s="6"/>
      <c r="DQA61" s="6"/>
      <c r="DQB61" s="6"/>
      <c r="DQC61" s="6"/>
      <c r="DQD61" s="6"/>
      <c r="DQE61" s="6"/>
      <c r="DQF61" s="6"/>
      <c r="DQG61" s="6"/>
      <c r="DQH61" s="6"/>
      <c r="DQI61" s="6"/>
      <c r="DQJ61" s="6"/>
      <c r="DQK61" s="6"/>
      <c r="DQL61" s="6"/>
      <c r="DQM61" s="6"/>
      <c r="DQN61" s="6"/>
      <c r="DQO61" s="6"/>
      <c r="DQP61" s="6"/>
      <c r="DQQ61" s="6"/>
      <c r="DQR61" s="6"/>
      <c r="DQS61" s="6"/>
      <c r="DQT61" s="6"/>
      <c r="DQU61" s="6"/>
      <c r="DQV61" s="6"/>
      <c r="DQW61" s="6"/>
      <c r="DQX61" s="6"/>
      <c r="DQY61" s="6"/>
      <c r="DQZ61" s="6"/>
      <c r="DRA61" s="6"/>
      <c r="DRB61" s="6"/>
      <c r="DRC61" s="6"/>
      <c r="DRD61" s="6"/>
      <c r="DRE61" s="6"/>
      <c r="DRF61" s="6"/>
      <c r="DRG61" s="6"/>
      <c r="DRH61" s="6"/>
      <c r="DRI61" s="6"/>
      <c r="DRJ61" s="6"/>
      <c r="DRK61" s="6"/>
      <c r="DRL61" s="6"/>
      <c r="DRM61" s="6"/>
      <c r="DRN61" s="6"/>
      <c r="DRO61" s="6"/>
      <c r="DRP61" s="6"/>
      <c r="DRQ61" s="6"/>
      <c r="DRR61" s="6"/>
      <c r="DRS61" s="6"/>
      <c r="DRT61" s="6"/>
      <c r="DRU61" s="6"/>
      <c r="DRV61" s="6"/>
      <c r="DRW61" s="6"/>
      <c r="DRX61" s="6"/>
      <c r="DRY61" s="6"/>
      <c r="DRZ61" s="6"/>
      <c r="DSA61" s="6"/>
      <c r="DSB61" s="6"/>
      <c r="DSC61" s="6"/>
      <c r="DSD61" s="6"/>
      <c r="DSE61" s="6"/>
      <c r="DSF61" s="6"/>
      <c r="DSG61" s="6"/>
      <c r="DSH61" s="6"/>
      <c r="DSI61" s="6"/>
      <c r="DSJ61" s="6"/>
      <c r="DSK61" s="6"/>
      <c r="DSL61" s="6"/>
      <c r="DSM61" s="6"/>
      <c r="DSN61" s="6"/>
      <c r="DSO61" s="6"/>
      <c r="DSP61" s="6"/>
      <c r="DSQ61" s="6"/>
      <c r="DSR61" s="6"/>
      <c r="DSS61" s="6"/>
      <c r="DST61" s="6"/>
      <c r="DSU61" s="6"/>
      <c r="DSV61" s="6"/>
      <c r="DSW61" s="6"/>
      <c r="DSX61" s="6"/>
      <c r="DSY61" s="6"/>
      <c r="DSZ61" s="6"/>
      <c r="DTA61" s="6"/>
      <c r="DTB61" s="6"/>
      <c r="DTC61" s="6"/>
      <c r="DTD61" s="6"/>
      <c r="DTE61" s="6"/>
      <c r="DTF61" s="6"/>
      <c r="DTG61" s="6"/>
      <c r="DTH61" s="6"/>
      <c r="DTI61" s="6"/>
      <c r="DTJ61" s="6"/>
      <c r="DTK61" s="6"/>
      <c r="DTL61" s="6"/>
      <c r="DTM61" s="6"/>
      <c r="DTN61" s="6"/>
      <c r="DTO61" s="6"/>
      <c r="DTP61" s="6"/>
      <c r="DTQ61" s="6"/>
      <c r="DTR61" s="6"/>
      <c r="DTS61" s="6"/>
      <c r="DTT61" s="6"/>
      <c r="DTU61" s="6"/>
      <c r="DTV61" s="6"/>
      <c r="DTW61" s="6"/>
      <c r="DTX61" s="6"/>
      <c r="DTY61" s="6"/>
      <c r="DTZ61" s="6"/>
      <c r="DUA61" s="6"/>
      <c r="DUB61" s="6"/>
      <c r="DUC61" s="6"/>
      <c r="DUD61" s="6"/>
      <c r="DUE61" s="6"/>
      <c r="DUF61" s="6"/>
      <c r="DUG61" s="6"/>
      <c r="DUH61" s="6"/>
      <c r="DUI61" s="6"/>
      <c r="DUJ61" s="6"/>
      <c r="DUK61" s="6"/>
      <c r="DUL61" s="6"/>
      <c r="DUM61" s="6"/>
      <c r="DUN61" s="6"/>
      <c r="DUO61" s="6"/>
      <c r="DUP61" s="6"/>
      <c r="DUQ61" s="6"/>
      <c r="DUR61" s="6"/>
      <c r="DUS61" s="6"/>
      <c r="DUT61" s="6"/>
      <c r="DUU61" s="6"/>
      <c r="DUV61" s="6"/>
      <c r="DUW61" s="6"/>
      <c r="DUX61" s="6"/>
      <c r="DUY61" s="6"/>
      <c r="DUZ61" s="6"/>
      <c r="DVA61" s="6"/>
      <c r="DVB61" s="6"/>
      <c r="DVC61" s="6"/>
      <c r="DVD61" s="6"/>
      <c r="DVE61" s="6"/>
      <c r="DVF61" s="6"/>
      <c r="DVG61" s="6"/>
      <c r="DVH61" s="6"/>
      <c r="DVI61" s="6"/>
      <c r="DVJ61" s="6"/>
      <c r="DVK61" s="6"/>
      <c r="DVL61" s="6"/>
      <c r="DVM61" s="6"/>
      <c r="DVN61" s="6"/>
      <c r="DVO61" s="6"/>
      <c r="DVP61" s="6"/>
      <c r="DVQ61" s="6"/>
      <c r="DVR61" s="6"/>
      <c r="DVS61" s="6"/>
      <c r="DVT61" s="6"/>
      <c r="DVU61" s="6"/>
      <c r="DVV61" s="6"/>
      <c r="DVW61" s="6"/>
      <c r="DVX61" s="6"/>
      <c r="DVY61" s="6"/>
      <c r="DVZ61" s="6"/>
      <c r="DWA61" s="6"/>
      <c r="DWB61" s="6"/>
      <c r="DWC61" s="6"/>
      <c r="DWD61" s="6"/>
      <c r="DWE61" s="6"/>
      <c r="DWF61" s="6"/>
      <c r="DWG61" s="6"/>
      <c r="DWH61" s="6"/>
      <c r="DWI61" s="6"/>
      <c r="DWJ61" s="6"/>
      <c r="DWK61" s="6"/>
      <c r="DWL61" s="6"/>
      <c r="DWM61" s="6"/>
      <c r="DWN61" s="6"/>
      <c r="DWO61" s="6"/>
      <c r="DWP61" s="6"/>
      <c r="DWQ61" s="6"/>
      <c r="DWR61" s="6"/>
      <c r="DWS61" s="6"/>
      <c r="DWT61" s="6"/>
      <c r="DWU61" s="6"/>
      <c r="DWV61" s="6"/>
      <c r="DWW61" s="6"/>
      <c r="DWX61" s="6"/>
      <c r="DWY61" s="6"/>
      <c r="DWZ61" s="6"/>
      <c r="DXA61" s="6"/>
      <c r="DXB61" s="6"/>
      <c r="DXC61" s="6"/>
      <c r="DXD61" s="6"/>
      <c r="DXE61" s="6"/>
      <c r="DXF61" s="6"/>
      <c r="DXG61" s="6"/>
      <c r="DXH61" s="6"/>
      <c r="DXI61" s="6"/>
      <c r="DXJ61" s="6"/>
      <c r="DXK61" s="6"/>
      <c r="DXL61" s="6"/>
      <c r="DXM61" s="6"/>
      <c r="DXN61" s="6"/>
      <c r="DXO61" s="6"/>
      <c r="DXP61" s="6"/>
      <c r="DXQ61" s="6"/>
      <c r="DXR61" s="6"/>
      <c r="DXS61" s="6"/>
      <c r="DXT61" s="6"/>
      <c r="DXU61" s="6"/>
      <c r="DXV61" s="6"/>
      <c r="DXW61" s="6"/>
      <c r="DXX61" s="6"/>
      <c r="DXY61" s="6"/>
      <c r="DXZ61" s="6"/>
      <c r="DYA61" s="6"/>
      <c r="DYB61" s="6"/>
      <c r="DYC61" s="6"/>
      <c r="DYD61" s="6"/>
      <c r="DYE61" s="6"/>
      <c r="DYF61" s="6"/>
      <c r="DYG61" s="6"/>
      <c r="DYH61" s="6"/>
      <c r="DYI61" s="6"/>
      <c r="DYJ61" s="6"/>
      <c r="DYK61" s="6"/>
      <c r="DYL61" s="6"/>
      <c r="DYM61" s="6"/>
      <c r="DYN61" s="6"/>
      <c r="DYO61" s="6"/>
      <c r="DYP61" s="6"/>
      <c r="DYQ61" s="6"/>
      <c r="DYR61" s="6"/>
      <c r="DYS61" s="6"/>
      <c r="DYT61" s="6"/>
      <c r="DYU61" s="6"/>
      <c r="DYV61" s="6"/>
      <c r="DYW61" s="6"/>
      <c r="DYX61" s="6"/>
      <c r="DYY61" s="6"/>
      <c r="DYZ61" s="6"/>
      <c r="DZA61" s="6"/>
      <c r="DZB61" s="6"/>
      <c r="DZC61" s="6"/>
      <c r="DZD61" s="6"/>
      <c r="DZE61" s="6"/>
      <c r="DZF61" s="6"/>
      <c r="DZG61" s="6"/>
      <c r="DZH61" s="6"/>
      <c r="DZI61" s="6"/>
      <c r="DZJ61" s="6"/>
      <c r="DZK61" s="6"/>
      <c r="DZL61" s="6"/>
      <c r="DZM61" s="6"/>
      <c r="DZN61" s="6"/>
      <c r="DZO61" s="6"/>
      <c r="DZP61" s="6"/>
      <c r="DZQ61" s="6"/>
      <c r="DZR61" s="6"/>
      <c r="DZS61" s="6"/>
      <c r="DZT61" s="6"/>
      <c r="DZU61" s="6"/>
      <c r="DZV61" s="6"/>
      <c r="DZW61" s="6"/>
      <c r="DZX61" s="6"/>
      <c r="DZY61" s="6"/>
      <c r="DZZ61" s="6"/>
      <c r="EAA61" s="6"/>
      <c r="EAB61" s="6"/>
      <c r="EAC61" s="6"/>
      <c r="EAD61" s="6"/>
      <c r="EAE61" s="6"/>
      <c r="EAF61" s="6"/>
      <c r="EAG61" s="6"/>
      <c r="EAH61" s="6"/>
      <c r="EAI61" s="6"/>
      <c r="EAJ61" s="6"/>
      <c r="EAK61" s="6"/>
      <c r="EAL61" s="6"/>
      <c r="EAM61" s="6"/>
      <c r="EAN61" s="6"/>
      <c r="EAO61" s="6"/>
      <c r="EAP61" s="6"/>
      <c r="EAQ61" s="6"/>
      <c r="EAR61" s="6"/>
      <c r="EAS61" s="6"/>
      <c r="EAT61" s="6"/>
      <c r="EAU61" s="6"/>
      <c r="EAV61" s="6"/>
      <c r="EAW61" s="6"/>
      <c r="EAX61" s="6"/>
      <c r="EAY61" s="6"/>
      <c r="EAZ61" s="6"/>
      <c r="EBA61" s="6"/>
      <c r="EBB61" s="6"/>
      <c r="EBC61" s="6"/>
      <c r="EBD61" s="6"/>
      <c r="EBE61" s="6"/>
      <c r="EBF61" s="6"/>
      <c r="EBG61" s="6"/>
      <c r="EBH61" s="6"/>
      <c r="EBI61" s="6"/>
      <c r="EBJ61" s="6"/>
      <c r="EBK61" s="6"/>
      <c r="EBL61" s="6"/>
      <c r="EBM61" s="6"/>
      <c r="EBN61" s="6"/>
      <c r="EBO61" s="6"/>
      <c r="EBP61" s="6"/>
      <c r="EBQ61" s="6"/>
      <c r="EBR61" s="6"/>
      <c r="EBS61" s="6"/>
      <c r="EBT61" s="6"/>
      <c r="EBU61" s="6"/>
      <c r="EBV61" s="6"/>
      <c r="EBW61" s="6"/>
      <c r="EBX61" s="6"/>
      <c r="EBY61" s="6"/>
      <c r="EBZ61" s="6"/>
      <c r="ECA61" s="6"/>
      <c r="ECB61" s="6"/>
      <c r="ECC61" s="6"/>
      <c r="ECD61" s="6"/>
      <c r="ECE61" s="6"/>
      <c r="ECF61" s="6"/>
      <c r="ECG61" s="6"/>
      <c r="ECH61" s="6"/>
      <c r="ECI61" s="6"/>
      <c r="ECJ61" s="6"/>
      <c r="ECK61" s="6"/>
      <c r="ECL61" s="6"/>
      <c r="ECM61" s="6"/>
      <c r="ECN61" s="6"/>
      <c r="ECO61" s="6"/>
      <c r="ECP61" s="6"/>
      <c r="ECQ61" s="6"/>
      <c r="ECR61" s="6"/>
      <c r="ECS61" s="6"/>
      <c r="ECT61" s="6"/>
      <c r="ECU61" s="6"/>
      <c r="ECV61" s="6"/>
      <c r="ECW61" s="6"/>
      <c r="ECX61" s="6"/>
      <c r="ECY61" s="6"/>
      <c r="ECZ61" s="6"/>
      <c r="EDA61" s="6"/>
      <c r="EDB61" s="6"/>
      <c r="EDC61" s="6"/>
      <c r="EDD61" s="6"/>
      <c r="EDE61" s="6"/>
      <c r="EDF61" s="6"/>
      <c r="EDG61" s="6"/>
      <c r="EDH61" s="6"/>
      <c r="EDI61" s="6"/>
      <c r="EDJ61" s="6"/>
      <c r="EDK61" s="6"/>
      <c r="EDL61" s="6"/>
      <c r="EDM61" s="6"/>
      <c r="EDN61" s="6"/>
      <c r="EDO61" s="6"/>
      <c r="EDP61" s="6"/>
      <c r="EDQ61" s="6"/>
      <c r="EDR61" s="6"/>
      <c r="EDS61" s="6"/>
      <c r="EDT61" s="6"/>
      <c r="EDU61" s="6"/>
      <c r="EDV61" s="6"/>
      <c r="EDW61" s="6"/>
      <c r="EDX61" s="6"/>
      <c r="EDY61" s="6"/>
      <c r="EDZ61" s="6"/>
      <c r="EEA61" s="6"/>
      <c r="EEB61" s="6"/>
      <c r="EEC61" s="6"/>
      <c r="EED61" s="6"/>
      <c r="EEE61" s="6"/>
      <c r="EEF61" s="6"/>
      <c r="EEG61" s="6"/>
      <c r="EEH61" s="6"/>
      <c r="EEI61" s="6"/>
      <c r="EEJ61" s="6"/>
      <c r="EEK61" s="6"/>
      <c r="EEL61" s="6"/>
      <c r="EEM61" s="6"/>
      <c r="EEN61" s="6"/>
      <c r="EEO61" s="6"/>
      <c r="EEP61" s="6"/>
      <c r="EEQ61" s="6"/>
      <c r="EER61" s="6"/>
      <c r="EES61" s="6"/>
      <c r="EET61" s="6"/>
      <c r="EEU61" s="6"/>
      <c r="EEV61" s="6"/>
      <c r="EEW61" s="6"/>
      <c r="EEX61" s="6"/>
      <c r="EEY61" s="6"/>
      <c r="EEZ61" s="6"/>
      <c r="EFA61" s="6"/>
      <c r="EFB61" s="6"/>
      <c r="EFC61" s="6"/>
      <c r="EFD61" s="6"/>
      <c r="EFE61" s="6"/>
      <c r="EFF61" s="6"/>
      <c r="EFG61" s="6"/>
      <c r="EFH61" s="6"/>
      <c r="EFI61" s="6"/>
      <c r="EFJ61" s="6"/>
      <c r="EFK61" s="6"/>
      <c r="EFL61" s="6"/>
      <c r="EFM61" s="6"/>
      <c r="EFN61" s="6"/>
      <c r="EFO61" s="6"/>
      <c r="EFP61" s="6"/>
      <c r="EFQ61" s="6"/>
      <c r="EFR61" s="6"/>
      <c r="EFS61" s="6"/>
      <c r="EFT61" s="6"/>
      <c r="EFU61" s="6"/>
      <c r="EFV61" s="6"/>
      <c r="EFW61" s="6"/>
      <c r="EFX61" s="6"/>
      <c r="EFY61" s="6"/>
      <c r="EFZ61" s="6"/>
      <c r="EGA61" s="6"/>
      <c r="EGB61" s="6"/>
      <c r="EGC61" s="6"/>
      <c r="EGD61" s="6"/>
      <c r="EGE61" s="6"/>
      <c r="EGF61" s="6"/>
      <c r="EGG61" s="6"/>
      <c r="EGH61" s="6"/>
      <c r="EGI61" s="6"/>
      <c r="EGJ61" s="6"/>
      <c r="EGK61" s="6"/>
      <c r="EGL61" s="6"/>
      <c r="EGM61" s="6"/>
      <c r="EGN61" s="6"/>
      <c r="EGO61" s="6"/>
      <c r="EGP61" s="6"/>
      <c r="EGQ61" s="6"/>
      <c r="EGR61" s="6"/>
      <c r="EGS61" s="6"/>
      <c r="EGT61" s="6"/>
      <c r="EGU61" s="6"/>
      <c r="EGV61" s="6"/>
      <c r="EGW61" s="6"/>
      <c r="EGX61" s="6"/>
      <c r="EGY61" s="6"/>
      <c r="EGZ61" s="6"/>
      <c r="EHA61" s="6"/>
      <c r="EHB61" s="6"/>
      <c r="EHC61" s="6"/>
      <c r="EHD61" s="6"/>
      <c r="EHE61" s="6"/>
      <c r="EHF61" s="6"/>
      <c r="EHG61" s="6"/>
      <c r="EHH61" s="6"/>
      <c r="EHI61" s="6"/>
      <c r="EHJ61" s="6"/>
      <c r="EHK61" s="6"/>
      <c r="EHL61" s="6"/>
      <c r="EHM61" s="6"/>
      <c r="EHN61" s="6"/>
      <c r="EHO61" s="6"/>
      <c r="EHP61" s="6"/>
      <c r="EHQ61" s="6"/>
      <c r="EHR61" s="6"/>
      <c r="EHS61" s="6"/>
      <c r="EHT61" s="6"/>
      <c r="EHU61" s="6"/>
      <c r="EHV61" s="6"/>
      <c r="EHW61" s="6"/>
      <c r="EHX61" s="6"/>
      <c r="EHY61" s="6"/>
      <c r="EHZ61" s="6"/>
      <c r="EIA61" s="6"/>
      <c r="EIB61" s="6"/>
      <c r="EIC61" s="6"/>
      <c r="EID61" s="6"/>
      <c r="EIE61" s="6"/>
      <c r="EIF61" s="6"/>
      <c r="EIG61" s="6"/>
      <c r="EIH61" s="6"/>
      <c r="EII61" s="6"/>
      <c r="EIJ61" s="6"/>
      <c r="EIK61" s="6"/>
      <c r="EIL61" s="6"/>
      <c r="EIM61" s="6"/>
      <c r="EIN61" s="6"/>
      <c r="EIO61" s="6"/>
      <c r="EIP61" s="6"/>
      <c r="EIQ61" s="6"/>
      <c r="EIR61" s="6"/>
      <c r="EIS61" s="6"/>
      <c r="EIT61" s="6"/>
      <c r="EIU61" s="6"/>
      <c r="EIV61" s="6"/>
      <c r="EIW61" s="6"/>
      <c r="EIX61" s="6"/>
      <c r="EIY61" s="6"/>
      <c r="EIZ61" s="6"/>
      <c r="EJA61" s="6"/>
      <c r="EJB61" s="6"/>
      <c r="EJC61" s="6"/>
      <c r="EJD61" s="6"/>
      <c r="EJE61" s="6"/>
      <c r="EJF61" s="6"/>
      <c r="EJG61" s="6"/>
      <c r="EJH61" s="6"/>
      <c r="EJI61" s="6"/>
      <c r="EJJ61" s="6"/>
      <c r="EJK61" s="6"/>
      <c r="EJL61" s="6"/>
      <c r="EJM61" s="6"/>
      <c r="EJN61" s="6"/>
      <c r="EJO61" s="6"/>
      <c r="EJP61" s="6"/>
      <c r="EJQ61" s="6"/>
      <c r="EJR61" s="6"/>
      <c r="EJS61" s="6"/>
      <c r="EJT61" s="6"/>
      <c r="EJU61" s="6"/>
      <c r="EJV61" s="6"/>
      <c r="EJW61" s="6"/>
      <c r="EJX61" s="6"/>
      <c r="EJY61" s="6"/>
      <c r="EJZ61" s="6"/>
      <c r="EKA61" s="6"/>
      <c r="EKB61" s="6"/>
      <c r="EKC61" s="6"/>
      <c r="EKD61" s="6"/>
      <c r="EKE61" s="6"/>
      <c r="EKF61" s="6"/>
      <c r="EKG61" s="6"/>
      <c r="EKH61" s="6"/>
      <c r="EKI61" s="6"/>
      <c r="EKJ61" s="6"/>
      <c r="EKK61" s="6"/>
      <c r="EKL61" s="6"/>
      <c r="EKM61" s="6"/>
      <c r="EKN61" s="6"/>
      <c r="EKO61" s="6"/>
      <c r="EKP61" s="6"/>
      <c r="EKQ61" s="6"/>
      <c r="EKR61" s="6"/>
      <c r="EKS61" s="6"/>
      <c r="EKT61" s="6"/>
      <c r="EKU61" s="6"/>
      <c r="EKV61" s="6"/>
      <c r="EKW61" s="6"/>
      <c r="EKX61" s="6"/>
      <c r="EKY61" s="6"/>
      <c r="EKZ61" s="6"/>
      <c r="ELA61" s="6"/>
      <c r="ELB61" s="6"/>
      <c r="ELC61" s="6"/>
      <c r="ELD61" s="6"/>
      <c r="ELE61" s="6"/>
      <c r="ELF61" s="6"/>
      <c r="ELG61" s="6"/>
      <c r="ELH61" s="6"/>
      <c r="ELI61" s="6"/>
      <c r="ELJ61" s="6"/>
      <c r="ELK61" s="6"/>
      <c r="ELL61" s="6"/>
      <c r="ELM61" s="6"/>
      <c r="ELN61" s="6"/>
      <c r="ELO61" s="6"/>
      <c r="ELP61" s="6"/>
      <c r="ELQ61" s="6"/>
      <c r="ELR61" s="6"/>
      <c r="ELS61" s="6"/>
      <c r="ELT61" s="6"/>
      <c r="ELU61" s="6"/>
      <c r="ELV61" s="6"/>
      <c r="ELW61" s="6"/>
      <c r="ELX61" s="6"/>
      <c r="ELY61" s="6"/>
      <c r="ELZ61" s="6"/>
      <c r="EMA61" s="6"/>
      <c r="EMB61" s="6"/>
      <c r="EMC61" s="6"/>
      <c r="EMD61" s="6"/>
      <c r="EME61" s="6"/>
      <c r="EMF61" s="6"/>
      <c r="EMG61" s="6"/>
      <c r="EMH61" s="6"/>
      <c r="EMI61" s="6"/>
      <c r="EMJ61" s="6"/>
      <c r="EMK61" s="6"/>
      <c r="EML61" s="6"/>
      <c r="EMM61" s="6"/>
      <c r="EMN61" s="6"/>
      <c r="EMO61" s="6"/>
      <c r="EMP61" s="6"/>
      <c r="EMQ61" s="6"/>
      <c r="EMR61" s="6"/>
      <c r="EMS61" s="6"/>
      <c r="EMT61" s="6"/>
      <c r="EMU61" s="6"/>
      <c r="EMV61" s="6"/>
      <c r="EMW61" s="6"/>
      <c r="EMX61" s="6"/>
      <c r="EMY61" s="6"/>
      <c r="EMZ61" s="6"/>
      <c r="ENA61" s="6"/>
      <c r="ENB61" s="6"/>
      <c r="ENC61" s="6"/>
      <c r="END61" s="6"/>
      <c r="ENE61" s="6"/>
      <c r="ENF61" s="6"/>
      <c r="ENG61" s="6"/>
      <c r="ENH61" s="6"/>
      <c r="ENI61" s="6"/>
      <c r="ENJ61" s="6"/>
      <c r="ENK61" s="6"/>
      <c r="ENL61" s="6"/>
      <c r="ENM61" s="6"/>
      <c r="ENN61" s="6"/>
      <c r="ENO61" s="6"/>
      <c r="ENP61" s="6"/>
      <c r="ENQ61" s="6"/>
      <c r="ENR61" s="6"/>
      <c r="ENS61" s="6"/>
      <c r="ENT61" s="6"/>
      <c r="ENU61" s="6"/>
      <c r="ENV61" s="6"/>
      <c r="ENW61" s="6"/>
      <c r="ENX61" s="6"/>
      <c r="ENY61" s="6"/>
      <c r="ENZ61" s="6"/>
      <c r="EOA61" s="6"/>
      <c r="EOB61" s="6"/>
      <c r="EOC61" s="6"/>
      <c r="EOD61" s="6"/>
      <c r="EOE61" s="6"/>
      <c r="EOF61" s="6"/>
      <c r="EOG61" s="6"/>
      <c r="EOH61" s="6"/>
      <c r="EOI61" s="6"/>
      <c r="EOJ61" s="6"/>
      <c r="EOK61" s="6"/>
      <c r="EOL61" s="6"/>
      <c r="EOM61" s="6"/>
      <c r="EON61" s="6"/>
      <c r="EOO61" s="6"/>
      <c r="EOP61" s="6"/>
      <c r="EOQ61" s="6"/>
      <c r="EOR61" s="6"/>
      <c r="EOS61" s="6"/>
      <c r="EOT61" s="6"/>
      <c r="EOU61" s="6"/>
      <c r="EOV61" s="6"/>
      <c r="EOW61" s="6"/>
      <c r="EOX61" s="6"/>
      <c r="EOY61" s="6"/>
      <c r="EOZ61" s="6"/>
      <c r="EPA61" s="6"/>
      <c r="EPB61" s="6"/>
      <c r="EPC61" s="6"/>
      <c r="EPD61" s="6"/>
      <c r="EPE61" s="6"/>
      <c r="EPF61" s="6"/>
      <c r="EPG61" s="6"/>
      <c r="EPH61" s="6"/>
      <c r="EPI61" s="6"/>
      <c r="EPJ61" s="6"/>
      <c r="EPK61" s="6"/>
      <c r="EPL61" s="6"/>
      <c r="EPM61" s="6"/>
      <c r="EPN61" s="6"/>
      <c r="EPO61" s="6"/>
      <c r="EPP61" s="6"/>
      <c r="EPQ61" s="6"/>
      <c r="EPR61" s="6"/>
      <c r="EPS61" s="6"/>
      <c r="EPT61" s="6"/>
      <c r="EPU61" s="6"/>
      <c r="EPV61" s="6"/>
      <c r="EPW61" s="6"/>
      <c r="EPX61" s="6"/>
      <c r="EPY61" s="6"/>
      <c r="EPZ61" s="6"/>
      <c r="EQA61" s="6"/>
      <c r="EQB61" s="6"/>
      <c r="EQC61" s="6"/>
      <c r="EQD61" s="6"/>
      <c r="EQE61" s="6"/>
      <c r="EQF61" s="6"/>
      <c r="EQG61" s="6"/>
      <c r="EQH61" s="6"/>
      <c r="EQI61" s="6"/>
      <c r="EQJ61" s="6"/>
      <c r="EQK61" s="6"/>
      <c r="EQL61" s="6"/>
      <c r="EQM61" s="6"/>
      <c r="EQN61" s="6"/>
      <c r="EQO61" s="6"/>
      <c r="EQP61" s="6"/>
      <c r="EQQ61" s="6"/>
      <c r="EQR61" s="6"/>
      <c r="EQS61" s="6"/>
      <c r="EQT61" s="6"/>
      <c r="EQU61" s="6"/>
      <c r="EQV61" s="6"/>
      <c r="EQW61" s="6"/>
      <c r="EQX61" s="6"/>
      <c r="EQY61" s="6"/>
      <c r="EQZ61" s="6"/>
      <c r="ERA61" s="6"/>
      <c r="ERB61" s="6"/>
      <c r="ERC61" s="6"/>
      <c r="ERD61" s="6"/>
      <c r="ERE61" s="6"/>
      <c r="ERF61" s="6"/>
      <c r="ERG61" s="6"/>
      <c r="ERH61" s="6"/>
      <c r="ERI61" s="6"/>
      <c r="ERJ61" s="6"/>
      <c r="ERK61" s="6"/>
      <c r="ERL61" s="6"/>
      <c r="ERM61" s="6"/>
      <c r="ERN61" s="6"/>
      <c r="ERO61" s="6"/>
      <c r="ERP61" s="6"/>
      <c r="ERQ61" s="6"/>
      <c r="ERR61" s="6"/>
      <c r="ERS61" s="6"/>
      <c r="ERT61" s="6"/>
      <c r="ERU61" s="6"/>
      <c r="ERV61" s="6"/>
      <c r="ERW61" s="6"/>
      <c r="ERX61" s="6"/>
      <c r="ERY61" s="6"/>
      <c r="ERZ61" s="6"/>
      <c r="ESA61" s="6"/>
      <c r="ESB61" s="6"/>
      <c r="ESC61" s="6"/>
      <c r="ESD61" s="6"/>
      <c r="ESE61" s="6"/>
      <c r="ESF61" s="6"/>
      <c r="ESG61" s="6"/>
      <c r="ESH61" s="6"/>
      <c r="ESI61" s="6"/>
      <c r="ESJ61" s="6"/>
      <c r="ESK61" s="6"/>
      <c r="ESL61" s="6"/>
      <c r="ESM61" s="6"/>
      <c r="ESN61" s="6"/>
      <c r="ESO61" s="6"/>
      <c r="ESP61" s="6"/>
      <c r="ESQ61" s="6"/>
      <c r="ESR61" s="6"/>
      <c r="ESS61" s="6"/>
      <c r="EST61" s="6"/>
      <c r="ESU61" s="6"/>
      <c r="ESV61" s="6"/>
      <c r="ESW61" s="6"/>
      <c r="ESX61" s="6"/>
      <c r="ESY61" s="6"/>
      <c r="ESZ61" s="6"/>
      <c r="ETA61" s="6"/>
      <c r="ETB61" s="6"/>
      <c r="ETC61" s="6"/>
      <c r="ETD61" s="6"/>
      <c r="ETE61" s="6"/>
      <c r="ETF61" s="6"/>
      <c r="ETG61" s="6"/>
      <c r="ETH61" s="6"/>
      <c r="ETI61" s="6"/>
      <c r="ETJ61" s="6"/>
      <c r="ETK61" s="6"/>
      <c r="ETL61" s="6"/>
      <c r="ETM61" s="6"/>
      <c r="ETN61" s="6"/>
      <c r="ETO61" s="6"/>
      <c r="ETP61" s="6"/>
      <c r="ETQ61" s="6"/>
      <c r="ETR61" s="6"/>
      <c r="ETS61" s="6"/>
      <c r="ETT61" s="6"/>
      <c r="ETU61" s="6"/>
      <c r="ETV61" s="6"/>
      <c r="ETW61" s="6"/>
      <c r="ETX61" s="6"/>
      <c r="ETY61" s="6"/>
      <c r="ETZ61" s="6"/>
      <c r="EUA61" s="6"/>
      <c r="EUB61" s="6"/>
      <c r="EUC61" s="6"/>
      <c r="EUD61" s="6"/>
      <c r="EUE61" s="6"/>
      <c r="EUF61" s="6"/>
      <c r="EUG61" s="6"/>
      <c r="EUH61" s="6"/>
      <c r="EUI61" s="6"/>
      <c r="EUJ61" s="6"/>
      <c r="EUK61" s="6"/>
      <c r="EUL61" s="6"/>
      <c r="EUM61" s="6"/>
      <c r="EUN61" s="6"/>
      <c r="EUO61" s="6"/>
      <c r="EUP61" s="6"/>
      <c r="EUQ61" s="6"/>
      <c r="EUR61" s="6"/>
      <c r="EUS61" s="6"/>
      <c r="EUT61" s="6"/>
      <c r="EUU61" s="6"/>
      <c r="EUV61" s="6"/>
      <c r="EUW61" s="6"/>
      <c r="EUX61" s="6"/>
      <c r="EUY61" s="6"/>
      <c r="EUZ61" s="6"/>
      <c r="EVA61" s="6"/>
      <c r="EVB61" s="6"/>
      <c r="EVC61" s="6"/>
      <c r="EVD61" s="6"/>
      <c r="EVE61" s="6"/>
      <c r="EVF61" s="6"/>
      <c r="EVG61" s="6"/>
      <c r="EVH61" s="6"/>
      <c r="EVI61" s="6"/>
      <c r="EVJ61" s="6"/>
      <c r="EVK61" s="6"/>
      <c r="EVL61" s="6"/>
      <c r="EVM61" s="6"/>
      <c r="EVN61" s="6"/>
      <c r="EVO61" s="6"/>
      <c r="EVP61" s="6"/>
      <c r="EVQ61" s="6"/>
      <c r="EVR61" s="6"/>
      <c r="EVS61" s="6"/>
      <c r="EVT61" s="6"/>
      <c r="EVU61" s="6"/>
      <c r="EVV61" s="6"/>
      <c r="EVW61" s="6"/>
      <c r="EVX61" s="6"/>
      <c r="EVY61" s="6"/>
      <c r="EVZ61" s="6"/>
      <c r="EWA61" s="6"/>
      <c r="EWB61" s="6"/>
      <c r="EWC61" s="6"/>
      <c r="EWD61" s="6"/>
      <c r="EWE61" s="6"/>
      <c r="EWF61" s="6"/>
      <c r="EWG61" s="6"/>
      <c r="EWH61" s="6"/>
      <c r="EWI61" s="6"/>
      <c r="EWJ61" s="6"/>
      <c r="EWK61" s="6"/>
      <c r="EWL61" s="6"/>
      <c r="EWM61" s="6"/>
      <c r="EWN61" s="6"/>
      <c r="EWO61" s="6"/>
      <c r="EWP61" s="6"/>
      <c r="EWQ61" s="6"/>
      <c r="EWR61" s="6"/>
      <c r="EWS61" s="6"/>
      <c r="EWT61" s="6"/>
      <c r="EWU61" s="6"/>
      <c r="EWV61" s="6"/>
      <c r="EWW61" s="6"/>
      <c r="EWX61" s="6"/>
      <c r="EWY61" s="6"/>
      <c r="EWZ61" s="6"/>
      <c r="EXA61" s="6"/>
      <c r="EXB61" s="6"/>
      <c r="EXC61" s="6"/>
      <c r="EXD61" s="6"/>
      <c r="EXE61" s="6"/>
      <c r="EXF61" s="6"/>
      <c r="EXG61" s="6"/>
      <c r="EXH61" s="6"/>
      <c r="EXI61" s="6"/>
      <c r="EXJ61" s="6"/>
      <c r="EXK61" s="6"/>
      <c r="EXL61" s="6"/>
      <c r="EXM61" s="6"/>
      <c r="EXN61" s="6"/>
      <c r="EXO61" s="6"/>
      <c r="EXP61" s="6"/>
      <c r="EXQ61" s="6"/>
      <c r="EXR61" s="6"/>
      <c r="EXS61" s="6"/>
      <c r="EXT61" s="6"/>
      <c r="EXU61" s="6"/>
      <c r="EXV61" s="6"/>
      <c r="EXW61" s="6"/>
      <c r="EXX61" s="6"/>
      <c r="EXY61" s="6"/>
      <c r="EXZ61" s="6"/>
      <c r="EYA61" s="6"/>
      <c r="EYB61" s="6"/>
      <c r="EYC61" s="6"/>
      <c r="EYD61" s="6"/>
      <c r="EYE61" s="6"/>
      <c r="EYF61" s="6"/>
      <c r="EYG61" s="6"/>
      <c r="EYH61" s="6"/>
      <c r="EYI61" s="6"/>
      <c r="EYJ61" s="6"/>
      <c r="EYK61" s="6"/>
      <c r="EYL61" s="6"/>
      <c r="EYM61" s="6"/>
      <c r="EYN61" s="6"/>
      <c r="EYO61" s="6"/>
      <c r="EYP61" s="6"/>
      <c r="EYQ61" s="6"/>
      <c r="EYR61" s="6"/>
      <c r="EYS61" s="6"/>
      <c r="EYT61" s="6"/>
      <c r="EYU61" s="6"/>
      <c r="EYV61" s="6"/>
      <c r="EYW61" s="6"/>
      <c r="EYX61" s="6"/>
      <c r="EYY61" s="6"/>
      <c r="EYZ61" s="6"/>
      <c r="EZA61" s="6"/>
      <c r="EZB61" s="6"/>
      <c r="EZC61" s="6"/>
      <c r="EZD61" s="6"/>
      <c r="EZE61" s="6"/>
      <c r="EZF61" s="6"/>
      <c r="EZG61" s="6"/>
      <c r="EZH61" s="6"/>
      <c r="EZI61" s="6"/>
      <c r="EZJ61" s="6"/>
      <c r="EZK61" s="6"/>
      <c r="EZL61" s="6"/>
      <c r="EZM61" s="6"/>
      <c r="EZN61" s="6"/>
      <c r="EZO61" s="6"/>
      <c r="EZP61" s="6"/>
      <c r="EZQ61" s="6"/>
      <c r="EZR61" s="6"/>
      <c r="EZS61" s="6"/>
      <c r="EZT61" s="6"/>
      <c r="EZU61" s="6"/>
      <c r="EZV61" s="6"/>
      <c r="EZW61" s="6"/>
      <c r="EZX61" s="6"/>
      <c r="EZY61" s="6"/>
      <c r="EZZ61" s="6"/>
      <c r="FAA61" s="6"/>
      <c r="FAB61" s="6"/>
      <c r="FAC61" s="6"/>
      <c r="FAD61" s="6"/>
      <c r="FAE61" s="6"/>
      <c r="FAF61" s="6"/>
      <c r="FAG61" s="6"/>
      <c r="FAH61" s="6"/>
      <c r="FAI61" s="6"/>
      <c r="FAJ61" s="6"/>
      <c r="FAK61" s="6"/>
      <c r="FAL61" s="6"/>
      <c r="FAM61" s="6"/>
      <c r="FAN61" s="6"/>
      <c r="FAO61" s="6"/>
      <c r="FAP61" s="6"/>
      <c r="FAQ61" s="6"/>
      <c r="FAR61" s="6"/>
      <c r="FAS61" s="6"/>
      <c r="FAT61" s="6"/>
      <c r="FAU61" s="6"/>
      <c r="FAV61" s="6"/>
      <c r="FAW61" s="6"/>
      <c r="FAX61" s="6"/>
      <c r="FAY61" s="6"/>
      <c r="FAZ61" s="6"/>
      <c r="FBA61" s="6"/>
      <c r="FBB61" s="6"/>
      <c r="FBC61" s="6"/>
      <c r="FBD61" s="6"/>
      <c r="FBE61" s="6"/>
      <c r="FBF61" s="6"/>
      <c r="FBG61" s="6"/>
      <c r="FBH61" s="6"/>
      <c r="FBI61" s="6"/>
      <c r="FBJ61" s="6"/>
      <c r="FBK61" s="6"/>
      <c r="FBL61" s="6"/>
      <c r="FBM61" s="6"/>
      <c r="FBN61" s="6"/>
      <c r="FBO61" s="6"/>
      <c r="FBP61" s="6"/>
      <c r="FBQ61" s="6"/>
      <c r="FBR61" s="6"/>
      <c r="FBS61" s="6"/>
      <c r="FBT61" s="6"/>
      <c r="FBU61" s="6"/>
      <c r="FBV61" s="6"/>
      <c r="FBW61" s="6"/>
      <c r="FBX61" s="6"/>
      <c r="FBY61" s="6"/>
      <c r="FBZ61" s="6"/>
      <c r="FCA61" s="6"/>
      <c r="FCB61" s="6"/>
      <c r="FCC61" s="6"/>
      <c r="FCD61" s="6"/>
      <c r="FCE61" s="6"/>
      <c r="FCF61" s="6"/>
      <c r="FCG61" s="6"/>
      <c r="FCH61" s="6"/>
      <c r="FCI61" s="6"/>
      <c r="FCJ61" s="6"/>
      <c r="FCK61" s="6"/>
      <c r="FCL61" s="6"/>
      <c r="FCM61" s="6"/>
      <c r="FCN61" s="6"/>
      <c r="FCO61" s="6"/>
      <c r="FCP61" s="6"/>
      <c r="FCQ61" s="6"/>
      <c r="FCR61" s="6"/>
      <c r="FCS61" s="6"/>
      <c r="FCT61" s="6"/>
      <c r="FCU61" s="6"/>
      <c r="FCV61" s="6"/>
      <c r="FCW61" s="6"/>
      <c r="FCX61" s="6"/>
      <c r="FCY61" s="6"/>
      <c r="FCZ61" s="6"/>
      <c r="FDA61" s="6"/>
      <c r="FDB61" s="6"/>
      <c r="FDC61" s="6"/>
      <c r="FDD61" s="6"/>
      <c r="FDE61" s="6"/>
      <c r="FDF61" s="6"/>
      <c r="FDG61" s="6"/>
      <c r="FDH61" s="6"/>
      <c r="FDI61" s="6"/>
      <c r="FDJ61" s="6"/>
      <c r="FDK61" s="6"/>
      <c r="FDL61" s="6"/>
      <c r="FDM61" s="6"/>
      <c r="FDN61" s="6"/>
      <c r="FDO61" s="6"/>
      <c r="FDP61" s="6"/>
      <c r="FDQ61" s="6"/>
      <c r="FDR61" s="6"/>
      <c r="FDS61" s="6"/>
      <c r="FDT61" s="6"/>
      <c r="FDU61" s="6"/>
      <c r="FDV61" s="6"/>
      <c r="FDW61" s="6"/>
      <c r="FDX61" s="6"/>
      <c r="FDY61" s="6"/>
      <c r="FDZ61" s="6"/>
      <c r="FEA61" s="6"/>
      <c r="FEB61" s="6"/>
      <c r="FEC61" s="6"/>
      <c r="FED61" s="6"/>
      <c r="FEE61" s="6"/>
      <c r="FEF61" s="6"/>
      <c r="FEG61" s="6"/>
      <c r="FEH61" s="6"/>
      <c r="FEI61" s="6"/>
      <c r="FEJ61" s="6"/>
      <c r="FEK61" s="6"/>
      <c r="FEL61" s="6"/>
      <c r="FEM61" s="6"/>
      <c r="FEN61" s="6"/>
      <c r="FEO61" s="6"/>
      <c r="FEP61" s="6"/>
      <c r="FEQ61" s="6"/>
      <c r="FER61" s="6"/>
      <c r="FES61" s="6"/>
      <c r="FET61" s="6"/>
      <c r="FEU61" s="6"/>
      <c r="FEV61" s="6"/>
      <c r="FEW61" s="6"/>
      <c r="FEX61" s="6"/>
      <c r="FEY61" s="6"/>
      <c r="FEZ61" s="6"/>
      <c r="FFA61" s="6"/>
      <c r="FFB61" s="6"/>
      <c r="FFC61" s="6"/>
      <c r="FFD61" s="6"/>
      <c r="FFE61" s="6"/>
      <c r="FFF61" s="6"/>
      <c r="FFG61" s="6"/>
      <c r="FFH61" s="6"/>
      <c r="FFI61" s="6"/>
      <c r="FFJ61" s="6"/>
      <c r="FFK61" s="6"/>
      <c r="FFL61" s="6"/>
      <c r="FFM61" s="6"/>
      <c r="FFN61" s="6"/>
      <c r="FFO61" s="6"/>
      <c r="FFP61" s="6"/>
      <c r="FFQ61" s="6"/>
      <c r="FFR61" s="6"/>
      <c r="FFS61" s="6"/>
      <c r="FFT61" s="6"/>
      <c r="FFU61" s="6"/>
      <c r="FFV61" s="6"/>
      <c r="FFW61" s="6"/>
      <c r="FFX61" s="6"/>
      <c r="FFY61" s="6"/>
      <c r="FFZ61" s="6"/>
      <c r="FGA61" s="6"/>
      <c r="FGB61" s="6"/>
      <c r="FGC61" s="6"/>
      <c r="FGD61" s="6"/>
      <c r="FGE61" s="6"/>
      <c r="FGF61" s="6"/>
      <c r="FGG61" s="6"/>
      <c r="FGH61" s="6"/>
      <c r="FGI61" s="6"/>
      <c r="FGJ61" s="6"/>
      <c r="FGK61" s="6"/>
      <c r="FGL61" s="6"/>
      <c r="FGM61" s="6"/>
      <c r="FGN61" s="6"/>
      <c r="FGO61" s="6"/>
      <c r="FGP61" s="6"/>
      <c r="FGQ61" s="6"/>
      <c r="FGR61" s="6"/>
      <c r="FGS61" s="6"/>
      <c r="FGT61" s="6"/>
      <c r="FGU61" s="6"/>
      <c r="FGV61" s="6"/>
      <c r="FGW61" s="6"/>
      <c r="FGX61" s="6"/>
      <c r="FGY61" s="6"/>
      <c r="FGZ61" s="6"/>
      <c r="FHA61" s="6"/>
      <c r="FHB61" s="6"/>
      <c r="FHC61" s="6"/>
      <c r="FHD61" s="6"/>
      <c r="FHE61" s="6"/>
      <c r="FHF61" s="6"/>
      <c r="FHG61" s="6"/>
      <c r="FHH61" s="6"/>
      <c r="FHI61" s="6"/>
      <c r="FHJ61" s="6"/>
      <c r="FHK61" s="6"/>
      <c r="FHL61" s="6"/>
      <c r="FHM61" s="6"/>
      <c r="FHN61" s="6"/>
      <c r="FHO61" s="6"/>
      <c r="FHP61" s="6"/>
      <c r="FHQ61" s="6"/>
      <c r="FHR61" s="6"/>
      <c r="FHS61" s="6"/>
      <c r="FHT61" s="6"/>
      <c r="FHU61" s="6"/>
      <c r="FHV61" s="6"/>
      <c r="FHW61" s="6"/>
      <c r="FHX61" s="6"/>
      <c r="FHY61" s="6"/>
      <c r="FHZ61" s="6"/>
      <c r="FIA61" s="6"/>
      <c r="FIB61" s="6"/>
      <c r="FIC61" s="6"/>
      <c r="FID61" s="6"/>
      <c r="FIE61" s="6"/>
      <c r="FIF61" s="6"/>
      <c r="FIG61" s="6"/>
      <c r="FIH61" s="6"/>
      <c r="FII61" s="6"/>
      <c r="FIJ61" s="6"/>
      <c r="FIK61" s="6"/>
      <c r="FIL61" s="6"/>
      <c r="FIM61" s="6"/>
      <c r="FIN61" s="6"/>
      <c r="FIO61" s="6"/>
      <c r="FIP61" s="6"/>
      <c r="FIQ61" s="6"/>
      <c r="FIR61" s="6"/>
      <c r="FIS61" s="6"/>
      <c r="FIT61" s="6"/>
      <c r="FIU61" s="6"/>
      <c r="FIV61" s="6"/>
      <c r="FIW61" s="6"/>
      <c r="FIX61" s="6"/>
      <c r="FIY61" s="6"/>
      <c r="FIZ61" s="6"/>
      <c r="FJA61" s="6"/>
      <c r="FJB61" s="6"/>
      <c r="FJC61" s="6"/>
      <c r="FJD61" s="6"/>
      <c r="FJE61" s="6"/>
      <c r="FJF61" s="6"/>
      <c r="FJG61" s="6"/>
      <c r="FJH61" s="6"/>
      <c r="FJI61" s="6"/>
      <c r="FJJ61" s="6"/>
      <c r="FJK61" s="6"/>
      <c r="FJL61" s="6"/>
      <c r="FJM61" s="6"/>
      <c r="FJN61" s="6"/>
      <c r="FJO61" s="6"/>
      <c r="FJP61" s="6"/>
      <c r="FJQ61" s="6"/>
      <c r="FJR61" s="6"/>
      <c r="FJS61" s="6"/>
      <c r="FJT61" s="6"/>
      <c r="FJU61" s="6"/>
      <c r="FJV61" s="6"/>
      <c r="FJW61" s="6"/>
      <c r="FJX61" s="6"/>
      <c r="FJY61" s="6"/>
      <c r="FJZ61" s="6"/>
      <c r="FKA61" s="6"/>
      <c r="FKB61" s="6"/>
      <c r="FKC61" s="6"/>
      <c r="FKD61" s="6"/>
      <c r="FKE61" s="6"/>
      <c r="FKF61" s="6"/>
      <c r="FKG61" s="6"/>
      <c r="FKH61" s="6"/>
      <c r="FKI61" s="6"/>
      <c r="FKJ61" s="6"/>
      <c r="FKK61" s="6"/>
      <c r="FKL61" s="6"/>
      <c r="FKM61" s="6"/>
      <c r="FKN61" s="6"/>
      <c r="FKO61" s="6"/>
      <c r="FKP61" s="6"/>
      <c r="FKQ61" s="6"/>
      <c r="FKR61" s="6"/>
      <c r="FKS61" s="6"/>
      <c r="FKT61" s="6"/>
      <c r="FKU61" s="6"/>
      <c r="FKV61" s="6"/>
      <c r="FKW61" s="6"/>
      <c r="FKX61" s="6"/>
      <c r="FKY61" s="6"/>
      <c r="FKZ61" s="6"/>
      <c r="FLA61" s="6"/>
      <c r="FLB61" s="6"/>
      <c r="FLC61" s="6"/>
      <c r="FLD61" s="6"/>
      <c r="FLE61" s="6"/>
      <c r="FLF61" s="6"/>
      <c r="FLG61" s="6"/>
      <c r="FLH61" s="6"/>
      <c r="FLI61" s="6"/>
      <c r="FLJ61" s="6"/>
      <c r="FLK61" s="6"/>
      <c r="FLL61" s="6"/>
      <c r="FLM61" s="6"/>
      <c r="FLN61" s="6"/>
      <c r="FLO61" s="6"/>
      <c r="FLP61" s="6"/>
      <c r="FLQ61" s="6"/>
      <c r="FLR61" s="6"/>
      <c r="FLS61" s="6"/>
      <c r="FLT61" s="6"/>
      <c r="FLU61" s="6"/>
      <c r="FLV61" s="6"/>
      <c r="FLW61" s="6"/>
      <c r="FLX61" s="6"/>
      <c r="FLY61" s="6"/>
      <c r="FLZ61" s="6"/>
      <c r="FMA61" s="6"/>
      <c r="FMB61" s="6"/>
      <c r="FMC61" s="6"/>
      <c r="FMD61" s="6"/>
      <c r="FME61" s="6"/>
      <c r="FMF61" s="6"/>
      <c r="FMG61" s="6"/>
      <c r="FMH61" s="6"/>
      <c r="FMI61" s="6"/>
      <c r="FMJ61" s="6"/>
      <c r="FMK61" s="6"/>
      <c r="FML61" s="6"/>
      <c r="FMM61" s="6"/>
      <c r="FMN61" s="6"/>
      <c r="FMO61" s="6"/>
      <c r="FMP61" s="6"/>
      <c r="FMQ61" s="6"/>
      <c r="FMR61" s="6"/>
      <c r="FMS61" s="6"/>
      <c r="FMT61" s="6"/>
      <c r="FMU61" s="6"/>
      <c r="FMV61" s="6"/>
      <c r="FMW61" s="6"/>
      <c r="FMX61" s="6"/>
      <c r="FMY61" s="6"/>
      <c r="FMZ61" s="6"/>
      <c r="FNA61" s="6"/>
      <c r="FNB61" s="6"/>
      <c r="FNC61" s="6"/>
      <c r="FND61" s="6"/>
      <c r="FNE61" s="6"/>
      <c r="FNF61" s="6"/>
      <c r="FNG61" s="6"/>
      <c r="FNH61" s="6"/>
      <c r="FNI61" s="6"/>
      <c r="FNJ61" s="6"/>
      <c r="FNK61" s="6"/>
      <c r="FNL61" s="6"/>
      <c r="FNM61" s="6"/>
      <c r="FNN61" s="6"/>
      <c r="FNO61" s="6"/>
      <c r="FNP61" s="6"/>
      <c r="FNQ61" s="6"/>
      <c r="FNR61" s="6"/>
      <c r="FNS61" s="6"/>
      <c r="FNT61" s="6"/>
      <c r="FNU61" s="6"/>
      <c r="FNV61" s="6"/>
      <c r="FNW61" s="6"/>
      <c r="FNX61" s="6"/>
      <c r="FNY61" s="6"/>
      <c r="FNZ61" s="6"/>
      <c r="FOA61" s="6"/>
      <c r="FOB61" s="6"/>
      <c r="FOC61" s="6"/>
      <c r="FOD61" s="6"/>
      <c r="FOE61" s="6"/>
      <c r="FOF61" s="6"/>
      <c r="FOG61" s="6"/>
      <c r="FOH61" s="6"/>
      <c r="FOI61" s="6"/>
      <c r="FOJ61" s="6"/>
      <c r="FOK61" s="6"/>
      <c r="FOL61" s="6"/>
      <c r="FOM61" s="6"/>
      <c r="FON61" s="6"/>
      <c r="FOO61" s="6"/>
      <c r="FOP61" s="6"/>
      <c r="FOQ61" s="6"/>
      <c r="FOR61" s="6"/>
      <c r="FOS61" s="6"/>
      <c r="FOT61" s="6"/>
      <c r="FOU61" s="6"/>
      <c r="FOV61" s="6"/>
      <c r="FOW61" s="6"/>
      <c r="FOX61" s="6"/>
      <c r="FOY61" s="6"/>
      <c r="FOZ61" s="6"/>
      <c r="FPA61" s="6"/>
      <c r="FPB61" s="6"/>
      <c r="FPC61" s="6"/>
      <c r="FPD61" s="6"/>
      <c r="FPE61" s="6"/>
      <c r="FPF61" s="6"/>
      <c r="FPG61" s="6"/>
      <c r="FPH61" s="6"/>
      <c r="FPI61" s="6"/>
      <c r="FPJ61" s="6"/>
      <c r="FPK61" s="6"/>
      <c r="FPL61" s="6"/>
      <c r="FPM61" s="6"/>
      <c r="FPN61" s="6"/>
      <c r="FPO61" s="6"/>
      <c r="FPP61" s="6"/>
      <c r="FPQ61" s="6"/>
      <c r="FPR61" s="6"/>
      <c r="FPS61" s="6"/>
      <c r="FPT61" s="6"/>
      <c r="FPU61" s="6"/>
      <c r="FPV61" s="6"/>
      <c r="FPW61" s="6"/>
      <c r="FPX61" s="6"/>
      <c r="FPY61" s="6"/>
      <c r="FPZ61" s="6"/>
      <c r="FQA61" s="6"/>
      <c r="FQB61" s="6"/>
      <c r="FQC61" s="6"/>
      <c r="FQD61" s="6"/>
      <c r="FQE61" s="6"/>
      <c r="FQF61" s="6"/>
      <c r="FQG61" s="6"/>
      <c r="FQH61" s="6"/>
      <c r="FQI61" s="6"/>
      <c r="FQJ61" s="6"/>
      <c r="FQK61" s="6"/>
      <c r="FQL61" s="6"/>
      <c r="FQM61" s="6"/>
      <c r="FQN61" s="6"/>
      <c r="FQO61" s="6"/>
      <c r="FQP61" s="6"/>
      <c r="FQQ61" s="6"/>
      <c r="FQR61" s="6"/>
      <c r="FQS61" s="6"/>
      <c r="FQT61" s="6"/>
      <c r="FQU61" s="6"/>
      <c r="FQV61" s="6"/>
      <c r="FQW61" s="6"/>
      <c r="FQX61" s="6"/>
      <c r="FQY61" s="6"/>
      <c r="FQZ61" s="6"/>
      <c r="FRA61" s="6"/>
      <c r="FRB61" s="6"/>
      <c r="FRC61" s="6"/>
      <c r="FRD61" s="6"/>
      <c r="FRE61" s="6"/>
      <c r="FRF61" s="6"/>
      <c r="FRG61" s="6"/>
      <c r="FRH61" s="6"/>
      <c r="FRI61" s="6"/>
      <c r="FRJ61" s="6"/>
      <c r="FRK61" s="6"/>
      <c r="FRL61" s="6"/>
      <c r="FRM61" s="6"/>
      <c r="FRN61" s="6"/>
      <c r="FRO61" s="6"/>
      <c r="FRP61" s="6"/>
      <c r="FRQ61" s="6"/>
      <c r="FRR61" s="6"/>
      <c r="FRS61" s="6"/>
      <c r="FRT61" s="6"/>
      <c r="FRU61" s="6"/>
      <c r="FRV61" s="6"/>
      <c r="FRW61" s="6"/>
      <c r="FRX61" s="6"/>
      <c r="FRY61" s="6"/>
      <c r="FRZ61" s="6"/>
      <c r="FSA61" s="6"/>
      <c r="FSB61" s="6"/>
    </row>
    <row r="62" spans="1:4552" s="35" customFormat="1" ht="15" customHeight="1" thickBot="1">
      <c r="A62" s="307" t="s">
        <v>5</v>
      </c>
      <c r="B62" s="65"/>
      <c r="C62" s="308" t="s">
        <v>48</v>
      </c>
      <c r="D62" s="308" t="s">
        <v>48</v>
      </c>
      <c r="E62" s="308" t="s">
        <v>48</v>
      </c>
      <c r="F62" s="309" t="s">
        <v>48</v>
      </c>
      <c r="G62" s="310"/>
      <c r="H62" s="348">
        <f>IFERROR(H61/C61-1,"N/A")</f>
        <v>-1.7200000000000002</v>
      </c>
      <c r="I62" s="348">
        <f t="shared" ref="I62" si="137">IFERROR(I61/D61-1,"N/A")</f>
        <v>-3.1599999999999984</v>
      </c>
      <c r="J62" s="348">
        <f t="shared" ref="J62" si="138">IFERROR(J61/E61-1,"N/A")</f>
        <v>-1.7200000000000002</v>
      </c>
      <c r="K62" s="348">
        <f t="shared" ref="K62" si="139">IFERROR(K61/F61-1,"N/A")</f>
        <v>-2.8</v>
      </c>
      <c r="L62" s="351">
        <f>IFERROR(L61/G61-1,"N/A")</f>
        <v>-2.0079999999999991</v>
      </c>
      <c r="M62" s="348">
        <f>IFERROR(M61/H61-1,"N/A")</f>
        <v>3.3511111111111056</v>
      </c>
      <c r="N62" s="348">
        <f t="shared" ref="N62" si="140">IFERROR(N61/I61-1,"N/A")</f>
        <v>3.3511111111111127</v>
      </c>
      <c r="O62" s="348">
        <f t="shared" ref="O62" si="141">IFERROR(O61/J61-1,"N/A")</f>
        <v>3.3511111111111056</v>
      </c>
      <c r="P62" s="348">
        <f t="shared" ref="P62" si="142">IFERROR(P61/K61-1,"N/A")</f>
        <v>3.3511111111111056</v>
      </c>
      <c r="Q62" s="351">
        <f>IFERROR(Q61/L61-1,"N/A")</f>
        <v>3.3511111111111092</v>
      </c>
      <c r="R62" s="348">
        <f>IFERROR(R61/M61-1,"N/A")</f>
        <v>3.5013432073544593</v>
      </c>
      <c r="S62" s="348">
        <f t="shared" ref="S62" si="143">IFERROR(S61/N61-1,"N/A")</f>
        <v>3.5013432073544397</v>
      </c>
      <c r="T62" s="348">
        <f t="shared" ref="T62" si="144">IFERROR(T61/O61-1,"N/A")</f>
        <v>3.5013432073544593</v>
      </c>
      <c r="U62" s="348">
        <f t="shared" ref="U62" si="145">IFERROR(U61/P61-1,"N/A")</f>
        <v>3.5013432073544495</v>
      </c>
      <c r="V62" s="351">
        <f>IFERROR(V61/Q61-1,"N/A")</f>
        <v>3.5013432073544495</v>
      </c>
      <c r="W62" s="348">
        <f>IFERROR(W61/R61-1,"N/A")</f>
        <v>6.4868133844964859</v>
      </c>
      <c r="X62" s="348">
        <f t="shared" ref="X62" si="146">IFERROR(X61/S61-1,"N/A")</f>
        <v>6.4868133844965152</v>
      </c>
      <c r="Y62" s="348">
        <f t="shared" ref="Y62" si="147">IFERROR(Y61/T61-1,"N/A")</f>
        <v>6.4868133844964859</v>
      </c>
      <c r="Z62" s="348">
        <f t="shared" ref="Z62" si="148">IFERROR(Z61/U61-1,"N/A")</f>
        <v>6.4868133844965055</v>
      </c>
      <c r="AA62" s="349">
        <f>IFERROR(AA61/V61-1,"N/A")</f>
        <v>6.4868133844965055</v>
      </c>
      <c r="AB62" s="349">
        <f>IFERROR(AB61/W61-1,"N/A")</f>
        <v>6.6940850761001247</v>
      </c>
      <c r="AC62" s="348">
        <f t="shared" ref="AC62" si="149">IFERROR(AC61/X61-1,"N/A")</f>
        <v>6.694085076100099</v>
      </c>
      <c r="AD62" s="348">
        <f t="shared" ref="AD62" si="150">IFERROR(AD61/Y61-1,"N/A")</f>
        <v>6.6940850761001247</v>
      </c>
      <c r="AE62" s="350">
        <f t="shared" ref="AE62" si="151">IFERROR(AE61/Z61-1,"N/A")</f>
        <v>6.6940850761001025</v>
      </c>
      <c r="AF62" s="351">
        <f>IFERROR(AF61/AA61-1,"N/A")</f>
        <v>6.6940850761001007</v>
      </c>
      <c r="AG62" s="351">
        <f>IFERROR(AG61/AF61-1,"N/A")</f>
        <v>5.0933242191465</v>
      </c>
      <c r="AH62" s="351">
        <f t="shared" ref="AH62" si="152">IFERROR(AH61/AG61-1,"N/A")</f>
        <v>1.8055378740970465</v>
      </c>
      <c r="AI62" s="351">
        <f t="shared" ref="AI62" si="153">IFERROR(AI61/AH61-1,"N/A")</f>
        <v>0.99128427531604579</v>
      </c>
      <c r="AJ62" s="351">
        <f t="shared" ref="AJ62" si="154">IFERROR(AJ61/AI61-1,"N/A")</f>
        <v>0.86641047711512842</v>
      </c>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c r="KJ62" s="11"/>
      <c r="KK62" s="11"/>
      <c r="KL62" s="11"/>
      <c r="KM62" s="11"/>
      <c r="KN62" s="11"/>
      <c r="KO62" s="11"/>
      <c r="KP62" s="11"/>
      <c r="KQ62" s="11"/>
      <c r="KR62" s="11"/>
      <c r="KS62" s="11"/>
      <c r="KT62" s="11"/>
      <c r="KU62" s="11"/>
      <c r="KV62" s="11"/>
      <c r="KW62" s="11"/>
      <c r="KX62" s="11"/>
      <c r="KY62" s="11"/>
      <c r="KZ62" s="11"/>
      <c r="LA62" s="11"/>
      <c r="LB62" s="11"/>
      <c r="LC62" s="11"/>
      <c r="LD62" s="11"/>
      <c r="LE62" s="11"/>
      <c r="LF62" s="11"/>
      <c r="LG62" s="11"/>
      <c r="LH62" s="11"/>
      <c r="LI62" s="11"/>
      <c r="LJ62" s="11"/>
      <c r="LK62" s="11"/>
      <c r="LL62" s="11"/>
      <c r="LM62" s="11"/>
      <c r="LN62" s="11"/>
      <c r="LO62" s="11"/>
      <c r="LP62" s="11"/>
      <c r="LQ62" s="11"/>
      <c r="LR62" s="11"/>
      <c r="LS62" s="11"/>
      <c r="LT62" s="11"/>
      <c r="LU62" s="11"/>
      <c r="LV62" s="11"/>
      <c r="LW62" s="11"/>
      <c r="LX62" s="11"/>
      <c r="LY62" s="11"/>
      <c r="LZ62" s="11"/>
      <c r="MA62" s="11"/>
      <c r="MB62" s="11"/>
      <c r="MC62" s="11"/>
      <c r="MD62" s="11"/>
      <c r="ME62" s="11"/>
      <c r="MF62" s="11"/>
      <c r="MG62" s="11"/>
      <c r="MH62" s="11"/>
      <c r="MI62" s="11"/>
      <c r="MJ62" s="11"/>
      <c r="MK62" s="11"/>
      <c r="ML62" s="11"/>
      <c r="MM62" s="11"/>
      <c r="MN62" s="11"/>
      <c r="MO62" s="11"/>
      <c r="MP62" s="11"/>
      <c r="MQ62" s="11"/>
      <c r="MR62" s="11"/>
      <c r="MS62" s="11"/>
      <c r="MT62" s="11"/>
      <c r="MU62" s="11"/>
      <c r="MV62" s="11"/>
      <c r="MW62" s="11"/>
      <c r="MX62" s="11"/>
      <c r="MY62" s="11"/>
      <c r="MZ62" s="11"/>
      <c r="NA62" s="11"/>
      <c r="NB62" s="11"/>
      <c r="NC62" s="11"/>
      <c r="ND62" s="11"/>
      <c r="NE62" s="11"/>
      <c r="NF62" s="11"/>
      <c r="NG62" s="11"/>
      <c r="NH62" s="11"/>
      <c r="NI62" s="11"/>
      <c r="NJ62" s="11"/>
      <c r="NK62" s="11"/>
      <c r="NL62" s="11"/>
      <c r="NM62" s="11"/>
      <c r="NN62" s="11"/>
      <c r="NO62" s="11"/>
      <c r="NP62" s="11"/>
      <c r="NQ62" s="11"/>
      <c r="NR62" s="11"/>
      <c r="NS62" s="11"/>
      <c r="NT62" s="11"/>
      <c r="NU62" s="11"/>
      <c r="NV62" s="11"/>
      <c r="NW62" s="11"/>
      <c r="NX62" s="11"/>
      <c r="NY62" s="11"/>
      <c r="NZ62" s="11"/>
      <c r="OA62" s="11"/>
      <c r="OB62" s="11"/>
      <c r="OC62" s="11"/>
      <c r="OD62" s="11"/>
      <c r="OE62" s="11"/>
      <c r="OF62" s="11"/>
      <c r="OG62" s="11"/>
      <c r="OH62" s="11"/>
      <c r="OI62" s="11"/>
      <c r="OJ62" s="11"/>
      <c r="OK62" s="11"/>
      <c r="OL62" s="11"/>
      <c r="OM62" s="11"/>
      <c r="ON62" s="11"/>
      <c r="OO62" s="11"/>
      <c r="OP62" s="11"/>
      <c r="OQ62" s="11"/>
      <c r="OR62" s="11"/>
      <c r="OS62" s="11"/>
      <c r="OT62" s="11"/>
      <c r="OU62" s="11"/>
      <c r="OV62" s="11"/>
      <c r="OW62" s="11"/>
      <c r="OX62" s="11"/>
      <c r="OY62" s="11"/>
      <c r="OZ62" s="11"/>
      <c r="PA62" s="11"/>
      <c r="PB62" s="11"/>
      <c r="PC62" s="11"/>
      <c r="PD62" s="11"/>
      <c r="PE62" s="11"/>
      <c r="PF62" s="11"/>
      <c r="PG62" s="11"/>
      <c r="PH62" s="11"/>
      <c r="PI62" s="11"/>
      <c r="PJ62" s="11"/>
      <c r="PK62" s="11"/>
      <c r="PL62" s="11"/>
      <c r="PM62" s="11"/>
      <c r="PN62" s="11"/>
      <c r="PO62" s="11"/>
      <c r="PP62" s="11"/>
      <c r="PQ62" s="11"/>
      <c r="PR62" s="11"/>
      <c r="PS62" s="11"/>
      <c r="PT62" s="11"/>
      <c r="PU62" s="11"/>
      <c r="PV62" s="11"/>
      <c r="PW62" s="11"/>
      <c r="PX62" s="11"/>
      <c r="PY62" s="11"/>
      <c r="PZ62" s="11"/>
      <c r="QA62" s="11"/>
      <c r="QB62" s="11"/>
      <c r="QC62" s="11"/>
      <c r="QD62" s="11"/>
      <c r="QE62" s="11"/>
      <c r="QF62" s="11"/>
      <c r="QG62" s="11"/>
      <c r="QH62" s="11"/>
      <c r="QI62" s="11"/>
      <c r="QJ62" s="11"/>
      <c r="QK62" s="11"/>
      <c r="QL62" s="11"/>
      <c r="QM62" s="11"/>
      <c r="QN62" s="11"/>
      <c r="QO62" s="11"/>
      <c r="QP62" s="11"/>
      <c r="QQ62" s="11"/>
      <c r="QR62" s="11"/>
      <c r="QS62" s="11"/>
      <c r="QT62" s="11"/>
      <c r="QU62" s="11"/>
      <c r="QV62" s="11"/>
      <c r="QW62" s="11"/>
      <c r="QX62" s="11"/>
      <c r="QY62" s="11"/>
      <c r="QZ62" s="11"/>
      <c r="RA62" s="11"/>
      <c r="RB62" s="11"/>
      <c r="RC62" s="11"/>
      <c r="RD62" s="11"/>
      <c r="RE62" s="11"/>
      <c r="RF62" s="11"/>
      <c r="RG62" s="11"/>
      <c r="RH62" s="11"/>
      <c r="RI62" s="11"/>
      <c r="RJ62" s="11"/>
      <c r="RK62" s="11"/>
      <c r="RL62" s="11"/>
      <c r="RM62" s="11"/>
      <c r="RN62" s="11"/>
      <c r="RO62" s="11"/>
      <c r="RP62" s="11"/>
      <c r="RQ62" s="11"/>
      <c r="RR62" s="11"/>
      <c r="RS62" s="11"/>
      <c r="RT62" s="11"/>
      <c r="RU62" s="11"/>
      <c r="RV62" s="11"/>
      <c r="RW62" s="11"/>
      <c r="RX62" s="11"/>
      <c r="RY62" s="11"/>
      <c r="RZ62" s="11"/>
      <c r="SA62" s="11"/>
      <c r="SB62" s="11"/>
      <c r="SC62" s="11"/>
      <c r="SD62" s="11"/>
      <c r="SE62" s="11"/>
      <c r="SF62" s="11"/>
      <c r="SG62" s="11"/>
      <c r="SH62" s="11"/>
      <c r="SI62" s="11"/>
      <c r="SJ62" s="11"/>
      <c r="SK62" s="11"/>
      <c r="SL62" s="11"/>
      <c r="SM62" s="11"/>
      <c r="SN62" s="11"/>
      <c r="SO62" s="11"/>
      <c r="SP62" s="11"/>
      <c r="SQ62" s="11"/>
      <c r="SR62" s="11"/>
      <c r="SS62" s="11"/>
      <c r="ST62" s="11"/>
      <c r="SU62" s="11"/>
      <c r="SV62" s="11"/>
      <c r="SW62" s="11"/>
      <c r="SX62" s="11"/>
      <c r="SY62" s="11"/>
      <c r="SZ62" s="11"/>
      <c r="TA62" s="11"/>
      <c r="TB62" s="11"/>
      <c r="TC62" s="11"/>
      <c r="TD62" s="11"/>
      <c r="TE62" s="11"/>
      <c r="TF62" s="11"/>
      <c r="TG62" s="11"/>
      <c r="TH62" s="11"/>
      <c r="TI62" s="11"/>
      <c r="TJ62" s="11"/>
      <c r="TK62" s="11"/>
      <c r="TL62" s="11"/>
      <c r="TM62" s="11"/>
      <c r="TN62" s="11"/>
      <c r="TO62" s="11"/>
      <c r="TP62" s="11"/>
      <c r="TQ62" s="11"/>
      <c r="TR62" s="11"/>
      <c r="TS62" s="11"/>
      <c r="TT62" s="11"/>
      <c r="TU62" s="11"/>
      <c r="TV62" s="11"/>
      <c r="TW62" s="11"/>
      <c r="TX62" s="11"/>
      <c r="TY62" s="11"/>
      <c r="TZ62" s="11"/>
      <c r="UA62" s="11"/>
      <c r="UB62" s="11"/>
      <c r="UC62" s="11"/>
      <c r="UD62" s="11"/>
      <c r="UE62" s="11"/>
      <c r="UF62" s="11"/>
      <c r="UG62" s="11"/>
      <c r="UH62" s="11"/>
      <c r="UI62" s="11"/>
      <c r="UJ62" s="11"/>
      <c r="UK62" s="11"/>
      <c r="UL62" s="11"/>
      <c r="UM62" s="11"/>
      <c r="UN62" s="11"/>
      <c r="UO62" s="11"/>
      <c r="UP62" s="11"/>
      <c r="UQ62" s="11"/>
      <c r="UR62" s="11"/>
      <c r="US62" s="11"/>
      <c r="UT62" s="11"/>
      <c r="UU62" s="11"/>
      <c r="UV62" s="11"/>
      <c r="UW62" s="11"/>
      <c r="UX62" s="11"/>
      <c r="UY62" s="11"/>
      <c r="UZ62" s="11"/>
      <c r="VA62" s="11"/>
      <c r="VB62" s="11"/>
      <c r="VC62" s="11"/>
      <c r="VD62" s="11"/>
      <c r="VE62" s="11"/>
      <c r="VF62" s="11"/>
      <c r="VG62" s="11"/>
      <c r="VH62" s="11"/>
      <c r="VI62" s="11"/>
      <c r="VJ62" s="11"/>
      <c r="VK62" s="11"/>
      <c r="VL62" s="11"/>
      <c r="VM62" s="11"/>
      <c r="VN62" s="11"/>
      <c r="VO62" s="11"/>
      <c r="VP62" s="11"/>
      <c r="VQ62" s="11"/>
      <c r="VR62" s="11"/>
      <c r="VS62" s="11"/>
      <c r="VT62" s="11"/>
      <c r="VU62" s="11"/>
      <c r="VV62" s="11"/>
      <c r="VW62" s="11"/>
      <c r="VX62" s="11"/>
      <c r="VY62" s="11"/>
      <c r="VZ62" s="11"/>
      <c r="WA62" s="11"/>
      <c r="WB62" s="11"/>
      <c r="WC62" s="11"/>
      <c r="WD62" s="11"/>
      <c r="WE62" s="11"/>
      <c r="WF62" s="11"/>
      <c r="WG62" s="11"/>
      <c r="WH62" s="11"/>
      <c r="WI62" s="11"/>
      <c r="WJ62" s="11"/>
      <c r="WK62" s="11"/>
      <c r="WL62" s="11"/>
      <c r="WM62" s="11"/>
      <c r="WN62" s="11"/>
      <c r="WO62" s="11"/>
      <c r="WP62" s="11"/>
      <c r="WQ62" s="11"/>
      <c r="WR62" s="11"/>
      <c r="WS62" s="11"/>
      <c r="WT62" s="11"/>
      <c r="WU62" s="11"/>
      <c r="WV62" s="11"/>
      <c r="WW62" s="11"/>
      <c r="WX62" s="11"/>
      <c r="WY62" s="11"/>
      <c r="WZ62" s="11"/>
      <c r="XA62" s="11"/>
      <c r="XB62" s="11"/>
      <c r="XC62" s="11"/>
      <c r="XD62" s="11"/>
      <c r="XE62" s="11"/>
      <c r="XF62" s="11"/>
      <c r="XG62" s="11"/>
      <c r="XH62" s="11"/>
      <c r="XI62" s="11"/>
      <c r="XJ62" s="11"/>
      <c r="XK62" s="11"/>
      <c r="XL62" s="11"/>
      <c r="XM62" s="11"/>
      <c r="XN62" s="11"/>
      <c r="XO62" s="11"/>
      <c r="XP62" s="11"/>
      <c r="XQ62" s="11"/>
      <c r="XR62" s="11"/>
      <c r="XS62" s="11"/>
      <c r="XT62" s="11"/>
      <c r="XU62" s="11"/>
      <c r="XV62" s="11"/>
      <c r="XW62" s="11"/>
      <c r="XX62" s="11"/>
      <c r="XY62" s="11"/>
      <c r="XZ62" s="11"/>
      <c r="YA62" s="11"/>
      <c r="YB62" s="11"/>
      <c r="YC62" s="11"/>
      <c r="YD62" s="11"/>
      <c r="YE62" s="11"/>
      <c r="YF62" s="11"/>
      <c r="YG62" s="11"/>
      <c r="YH62" s="11"/>
      <c r="YI62" s="11"/>
      <c r="YJ62" s="11"/>
      <c r="YK62" s="11"/>
      <c r="YL62" s="11"/>
      <c r="YM62" s="11"/>
      <c r="YN62" s="11"/>
      <c r="YO62" s="11"/>
      <c r="YP62" s="11"/>
      <c r="YQ62" s="11"/>
      <c r="YR62" s="11"/>
      <c r="YS62" s="11"/>
      <c r="YT62" s="11"/>
      <c r="YU62" s="11"/>
      <c r="YV62" s="11"/>
      <c r="YW62" s="11"/>
      <c r="YX62" s="11"/>
      <c r="YY62" s="11"/>
      <c r="YZ62" s="11"/>
      <c r="ZA62" s="11"/>
      <c r="ZB62" s="11"/>
      <c r="ZC62" s="11"/>
      <c r="ZD62" s="11"/>
      <c r="ZE62" s="11"/>
      <c r="ZF62" s="11"/>
      <c r="ZG62" s="11"/>
      <c r="ZH62" s="11"/>
      <c r="ZI62" s="11"/>
      <c r="ZJ62" s="11"/>
      <c r="ZK62" s="11"/>
      <c r="ZL62" s="11"/>
      <c r="ZM62" s="11"/>
      <c r="ZN62" s="11"/>
      <c r="ZO62" s="11"/>
      <c r="ZP62" s="11"/>
      <c r="ZQ62" s="11"/>
      <c r="ZR62" s="11"/>
      <c r="ZS62" s="11"/>
      <c r="ZT62" s="11"/>
      <c r="ZU62" s="11"/>
      <c r="ZV62" s="11"/>
      <c r="ZW62" s="11"/>
      <c r="ZX62" s="11"/>
      <c r="ZY62" s="11"/>
      <c r="ZZ62" s="11"/>
      <c r="AAA62" s="11"/>
      <c r="AAB62" s="11"/>
      <c r="AAC62" s="11"/>
      <c r="AAD62" s="11"/>
      <c r="AAE62" s="11"/>
      <c r="AAF62" s="11"/>
      <c r="AAG62" s="11"/>
      <c r="AAH62" s="11"/>
      <c r="AAI62" s="11"/>
      <c r="AAJ62" s="11"/>
      <c r="AAK62" s="11"/>
      <c r="AAL62" s="11"/>
      <c r="AAM62" s="11"/>
      <c r="AAN62" s="11"/>
      <c r="AAO62" s="11"/>
      <c r="AAP62" s="11"/>
      <c r="AAQ62" s="11"/>
      <c r="AAR62" s="11"/>
      <c r="AAS62" s="11"/>
      <c r="AAT62" s="11"/>
      <c r="AAU62" s="11"/>
      <c r="AAV62" s="11"/>
      <c r="AAW62" s="11"/>
      <c r="AAX62" s="11"/>
      <c r="AAY62" s="11"/>
      <c r="AAZ62" s="11"/>
      <c r="ABA62" s="11"/>
      <c r="ABB62" s="11"/>
      <c r="ABC62" s="11"/>
      <c r="ABD62" s="11"/>
      <c r="ABE62" s="11"/>
      <c r="ABF62" s="11"/>
      <c r="ABG62" s="11"/>
      <c r="ABH62" s="11"/>
      <c r="ABI62" s="11"/>
      <c r="ABJ62" s="11"/>
      <c r="ABK62" s="11"/>
      <c r="ABL62" s="11"/>
      <c r="ABM62" s="11"/>
      <c r="ABN62" s="11"/>
      <c r="ABO62" s="11"/>
      <c r="ABP62" s="11"/>
      <c r="ABQ62" s="11"/>
      <c r="ABR62" s="11"/>
      <c r="ABS62" s="11"/>
      <c r="ABT62" s="11"/>
      <c r="ABU62" s="11"/>
      <c r="ABV62" s="11"/>
      <c r="ABW62" s="11"/>
      <c r="ABX62" s="11"/>
      <c r="ABY62" s="11"/>
      <c r="ABZ62" s="11"/>
      <c r="ACA62" s="11"/>
      <c r="ACB62" s="11"/>
      <c r="ACC62" s="11"/>
      <c r="ACD62" s="11"/>
      <c r="ACE62" s="11"/>
      <c r="ACF62" s="11"/>
      <c r="ACG62" s="11"/>
      <c r="ACH62" s="11"/>
      <c r="ACI62" s="11"/>
      <c r="ACJ62" s="11"/>
      <c r="ACK62" s="11"/>
      <c r="ACL62" s="11"/>
      <c r="ACM62" s="11"/>
      <c r="ACN62" s="11"/>
      <c r="ACO62" s="11"/>
      <c r="ACP62" s="11"/>
      <c r="ACQ62" s="11"/>
      <c r="ACR62" s="11"/>
      <c r="ACS62" s="11"/>
      <c r="ACT62" s="11"/>
      <c r="ACU62" s="11"/>
      <c r="ACV62" s="11"/>
      <c r="ACW62" s="11"/>
      <c r="ACX62" s="11"/>
      <c r="ACY62" s="11"/>
      <c r="ACZ62" s="11"/>
      <c r="ADA62" s="11"/>
      <c r="ADB62" s="11"/>
      <c r="ADC62" s="11"/>
      <c r="ADD62" s="11"/>
      <c r="ADE62" s="11"/>
      <c r="ADF62" s="11"/>
      <c r="ADG62" s="11"/>
      <c r="ADH62" s="11"/>
      <c r="ADI62" s="11"/>
      <c r="ADJ62" s="11"/>
      <c r="ADK62" s="11"/>
      <c r="ADL62" s="11"/>
      <c r="ADM62" s="11"/>
      <c r="ADN62" s="11"/>
      <c r="ADO62" s="11"/>
      <c r="ADP62" s="11"/>
      <c r="ADQ62" s="11"/>
      <c r="ADR62" s="11"/>
      <c r="ADS62" s="11"/>
      <c r="ADT62" s="11"/>
      <c r="ADU62" s="11"/>
      <c r="ADV62" s="11"/>
      <c r="ADW62" s="11"/>
      <c r="ADX62" s="11"/>
      <c r="ADY62" s="11"/>
      <c r="ADZ62" s="11"/>
      <c r="AEA62" s="11"/>
      <c r="AEB62" s="11"/>
      <c r="AEC62" s="11"/>
      <c r="AED62" s="11"/>
      <c r="AEE62" s="11"/>
      <c r="AEF62" s="11"/>
      <c r="AEG62" s="11"/>
      <c r="AEH62" s="11"/>
      <c r="AEI62" s="11"/>
      <c r="AEJ62" s="11"/>
      <c r="AEK62" s="11"/>
      <c r="AEL62" s="11"/>
      <c r="AEM62" s="11"/>
      <c r="AEN62" s="11"/>
      <c r="AEO62" s="11"/>
      <c r="AEP62" s="11"/>
      <c r="AEQ62" s="11"/>
      <c r="AER62" s="11"/>
      <c r="AES62" s="11"/>
      <c r="AET62" s="11"/>
      <c r="AEU62" s="11"/>
      <c r="AEV62" s="11"/>
      <c r="AEW62" s="11"/>
      <c r="AEX62" s="11"/>
      <c r="AEY62" s="11"/>
      <c r="AEZ62" s="11"/>
      <c r="AFA62" s="11"/>
      <c r="AFB62" s="11"/>
      <c r="AFC62" s="11"/>
      <c r="AFD62" s="11"/>
      <c r="AFE62" s="11"/>
      <c r="AFF62" s="11"/>
      <c r="AFG62" s="11"/>
      <c r="AFH62" s="11"/>
      <c r="AFI62" s="11"/>
      <c r="AFJ62" s="11"/>
      <c r="AFK62" s="11"/>
      <c r="AFL62" s="11"/>
      <c r="AFM62" s="11"/>
      <c r="AFN62" s="11"/>
      <c r="AFO62" s="11"/>
      <c r="AFP62" s="11"/>
      <c r="AFQ62" s="11"/>
      <c r="AFR62" s="11"/>
      <c r="AFS62" s="11"/>
      <c r="AFT62" s="11"/>
      <c r="AFU62" s="11"/>
      <c r="AFV62" s="11"/>
      <c r="AFW62" s="11"/>
      <c r="AFX62" s="11"/>
      <c r="AFY62" s="11"/>
      <c r="AFZ62" s="11"/>
      <c r="AGA62" s="11"/>
      <c r="AGB62" s="11"/>
      <c r="AGC62" s="11"/>
      <c r="AGD62" s="11"/>
      <c r="AGE62" s="11"/>
      <c r="AGF62" s="11"/>
      <c r="AGG62" s="11"/>
      <c r="AGH62" s="11"/>
      <c r="AGI62" s="11"/>
      <c r="AGJ62" s="11"/>
      <c r="AGK62" s="11"/>
      <c r="AGL62" s="11"/>
      <c r="AGM62" s="11"/>
      <c r="AGN62" s="11"/>
      <c r="AGO62" s="11"/>
      <c r="AGP62" s="11"/>
      <c r="AGQ62" s="11"/>
      <c r="AGR62" s="11"/>
      <c r="AGS62" s="11"/>
      <c r="AGT62" s="11"/>
      <c r="AGU62" s="11"/>
      <c r="AGV62" s="11"/>
      <c r="AGW62" s="11"/>
      <c r="AGX62" s="11"/>
      <c r="AGY62" s="11"/>
      <c r="AGZ62" s="11"/>
      <c r="AHA62" s="11"/>
      <c r="AHB62" s="11"/>
      <c r="AHC62" s="11"/>
      <c r="AHD62" s="11"/>
      <c r="AHE62" s="11"/>
      <c r="AHF62" s="11"/>
      <c r="AHG62" s="11"/>
      <c r="AHH62" s="11"/>
      <c r="AHI62" s="11"/>
      <c r="AHJ62" s="11"/>
      <c r="AHK62" s="11"/>
      <c r="AHL62" s="11"/>
      <c r="AHM62" s="11"/>
      <c r="AHN62" s="11"/>
      <c r="AHO62" s="11"/>
      <c r="AHP62" s="11"/>
      <c r="AHQ62" s="11"/>
      <c r="AHR62" s="11"/>
      <c r="AHS62" s="11"/>
      <c r="AHT62" s="11"/>
      <c r="AHU62" s="11"/>
      <c r="AHV62" s="11"/>
      <c r="AHW62" s="11"/>
      <c r="AHX62" s="11"/>
      <c r="AHY62" s="11"/>
      <c r="AHZ62" s="11"/>
      <c r="AIA62" s="11"/>
      <c r="AIB62" s="11"/>
      <c r="AIC62" s="11"/>
      <c r="AID62" s="11"/>
      <c r="AIE62" s="11"/>
      <c r="AIF62" s="11"/>
      <c r="AIG62" s="11"/>
      <c r="AIH62" s="11"/>
      <c r="AII62" s="11"/>
      <c r="AIJ62" s="11"/>
      <c r="AIK62" s="11"/>
      <c r="AIL62" s="11"/>
      <c r="AIM62" s="11"/>
      <c r="AIN62" s="11"/>
      <c r="AIO62" s="11"/>
      <c r="AIP62" s="11"/>
      <c r="AIQ62" s="11"/>
      <c r="AIR62" s="11"/>
      <c r="AIS62" s="11"/>
      <c r="AIT62" s="11"/>
      <c r="AIU62" s="11"/>
      <c r="AIV62" s="11"/>
      <c r="AIW62" s="11"/>
      <c r="AIX62" s="11"/>
      <c r="AIY62" s="11"/>
      <c r="AIZ62" s="11"/>
      <c r="AJA62" s="11"/>
      <c r="AJB62" s="11"/>
      <c r="AJC62" s="11"/>
      <c r="AJD62" s="11"/>
      <c r="AJE62" s="11"/>
      <c r="AJF62" s="11"/>
      <c r="AJG62" s="11"/>
      <c r="AJH62" s="11"/>
      <c r="AJI62" s="11"/>
      <c r="AJJ62" s="11"/>
      <c r="AJK62" s="11"/>
      <c r="AJL62" s="11"/>
      <c r="AJM62" s="11"/>
      <c r="AJN62" s="11"/>
      <c r="AJO62" s="11"/>
      <c r="AJP62" s="11"/>
      <c r="AJQ62" s="11"/>
      <c r="AJR62" s="11"/>
      <c r="AJS62" s="11"/>
      <c r="AJT62" s="11"/>
      <c r="AJU62" s="11"/>
      <c r="AJV62" s="11"/>
      <c r="AJW62" s="11"/>
      <c r="AJX62" s="11"/>
      <c r="AJY62" s="11"/>
      <c r="AJZ62" s="11"/>
      <c r="AKA62" s="11"/>
      <c r="AKB62" s="11"/>
      <c r="AKC62" s="11"/>
      <c r="AKD62" s="11"/>
      <c r="AKE62" s="11"/>
      <c r="AKF62" s="11"/>
      <c r="AKG62" s="11"/>
      <c r="AKH62" s="11"/>
      <c r="AKI62" s="11"/>
      <c r="AKJ62" s="11"/>
      <c r="AKK62" s="11"/>
      <c r="AKL62" s="11"/>
      <c r="AKM62" s="11"/>
      <c r="AKN62" s="11"/>
      <c r="AKO62" s="11"/>
      <c r="AKP62" s="11"/>
      <c r="AKQ62" s="11"/>
      <c r="AKR62" s="11"/>
      <c r="AKS62" s="11"/>
      <c r="AKT62" s="11"/>
      <c r="AKU62" s="11"/>
      <c r="AKV62" s="11"/>
      <c r="AKW62" s="11"/>
      <c r="AKX62" s="11"/>
      <c r="AKY62" s="11"/>
      <c r="AKZ62" s="11"/>
      <c r="ALA62" s="11"/>
      <c r="ALB62" s="11"/>
      <c r="ALC62" s="11"/>
      <c r="ALD62" s="11"/>
      <c r="ALE62" s="11"/>
      <c r="ALF62" s="11"/>
      <c r="ALG62" s="11"/>
      <c r="ALH62" s="11"/>
      <c r="ALI62" s="11"/>
      <c r="ALJ62" s="11"/>
      <c r="ALK62" s="11"/>
      <c r="ALL62" s="11"/>
      <c r="ALM62" s="11"/>
      <c r="ALN62" s="11"/>
      <c r="ALO62" s="11"/>
      <c r="ALP62" s="11"/>
      <c r="ALQ62" s="11"/>
      <c r="ALR62" s="11"/>
      <c r="ALS62" s="11"/>
      <c r="ALT62" s="11"/>
      <c r="ALU62" s="11"/>
      <c r="ALV62" s="11"/>
      <c r="ALW62" s="11"/>
      <c r="ALX62" s="11"/>
      <c r="ALY62" s="11"/>
      <c r="ALZ62" s="11"/>
      <c r="AMA62" s="11"/>
      <c r="AMB62" s="11"/>
      <c r="AMC62" s="11"/>
      <c r="AMD62" s="11"/>
      <c r="AME62" s="11"/>
      <c r="AMF62" s="11"/>
      <c r="AMG62" s="11"/>
      <c r="AMH62" s="11"/>
      <c r="AMI62" s="11"/>
      <c r="AMJ62" s="11"/>
      <c r="AMK62" s="11"/>
      <c r="AML62" s="11"/>
      <c r="AMM62" s="11"/>
      <c r="AMN62" s="11"/>
      <c r="AMO62" s="11"/>
      <c r="AMP62" s="11"/>
      <c r="AMQ62" s="11"/>
      <c r="AMR62" s="11"/>
      <c r="AMS62" s="11"/>
      <c r="AMT62" s="11"/>
      <c r="AMU62" s="11"/>
      <c r="AMV62" s="11"/>
      <c r="AMW62" s="11"/>
      <c r="AMX62" s="11"/>
      <c r="AMY62" s="11"/>
      <c r="AMZ62" s="11"/>
      <c r="ANA62" s="11"/>
      <c r="ANB62" s="11"/>
      <c r="ANC62" s="11"/>
      <c r="AND62" s="11"/>
      <c r="ANE62" s="11"/>
      <c r="ANF62" s="11"/>
      <c r="ANG62" s="11"/>
      <c r="ANH62" s="11"/>
      <c r="ANI62" s="11"/>
      <c r="ANJ62" s="11"/>
      <c r="ANK62" s="11"/>
      <c r="ANL62" s="11"/>
      <c r="ANM62" s="11"/>
      <c r="ANN62" s="11"/>
      <c r="ANO62" s="11"/>
      <c r="ANP62" s="11"/>
      <c r="ANQ62" s="11"/>
      <c r="ANR62" s="11"/>
      <c r="ANS62" s="11"/>
      <c r="ANT62" s="11"/>
      <c r="ANU62" s="11"/>
      <c r="ANV62" s="11"/>
      <c r="ANW62" s="11"/>
      <c r="ANX62" s="11"/>
      <c r="ANY62" s="11"/>
      <c r="ANZ62" s="11"/>
      <c r="AOA62" s="11"/>
      <c r="AOB62" s="11"/>
      <c r="AOC62" s="11"/>
      <c r="AOD62" s="11"/>
      <c r="AOE62" s="11"/>
      <c r="AOF62" s="11"/>
      <c r="AOG62" s="11"/>
      <c r="AOH62" s="11"/>
      <c r="AOI62" s="11"/>
      <c r="AOJ62" s="11"/>
      <c r="AOK62" s="11"/>
      <c r="AOL62" s="11"/>
      <c r="AOM62" s="11"/>
      <c r="AON62" s="11"/>
      <c r="AOO62" s="11"/>
      <c r="AOP62" s="11"/>
      <c r="AOQ62" s="11"/>
      <c r="AOR62" s="11"/>
      <c r="AOS62" s="11"/>
      <c r="AOT62" s="11"/>
      <c r="AOU62" s="11"/>
      <c r="AOV62" s="11"/>
      <c r="AOW62" s="11"/>
      <c r="AOX62" s="11"/>
      <c r="AOY62" s="11"/>
      <c r="AOZ62" s="11"/>
      <c r="APA62" s="11"/>
      <c r="APB62" s="11"/>
      <c r="APC62" s="11"/>
      <c r="APD62" s="11"/>
      <c r="APE62" s="11"/>
      <c r="APF62" s="11"/>
      <c r="APG62" s="11"/>
      <c r="APH62" s="11"/>
      <c r="API62" s="11"/>
      <c r="APJ62" s="11"/>
      <c r="APK62" s="11"/>
      <c r="APL62" s="11"/>
      <c r="APM62" s="11"/>
      <c r="APN62" s="11"/>
      <c r="APO62" s="11"/>
      <c r="APP62" s="11"/>
      <c r="APQ62" s="11"/>
      <c r="APR62" s="11"/>
      <c r="APS62" s="11"/>
      <c r="APT62" s="11"/>
      <c r="APU62" s="11"/>
      <c r="APV62" s="11"/>
      <c r="APW62" s="11"/>
      <c r="APX62" s="11"/>
      <c r="APY62" s="11"/>
      <c r="APZ62" s="11"/>
      <c r="AQA62" s="11"/>
      <c r="AQB62" s="11"/>
      <c r="AQC62" s="11"/>
      <c r="AQD62" s="11"/>
      <c r="AQE62" s="11"/>
      <c r="AQF62" s="11"/>
      <c r="AQG62" s="11"/>
      <c r="AQH62" s="11"/>
      <c r="AQI62" s="11"/>
      <c r="AQJ62" s="11"/>
      <c r="AQK62" s="11"/>
      <c r="AQL62" s="11"/>
      <c r="AQM62" s="11"/>
      <c r="AQN62" s="11"/>
      <c r="AQO62" s="11"/>
      <c r="AQP62" s="11"/>
      <c r="AQQ62" s="11"/>
      <c r="AQR62" s="11"/>
      <c r="AQS62" s="11"/>
      <c r="AQT62" s="11"/>
      <c r="AQU62" s="11"/>
      <c r="AQV62" s="11"/>
      <c r="AQW62" s="11"/>
      <c r="AQX62" s="11"/>
      <c r="AQY62" s="11"/>
      <c r="AQZ62" s="11"/>
      <c r="ARA62" s="11"/>
      <c r="ARB62" s="11"/>
      <c r="ARC62" s="11"/>
      <c r="ARD62" s="11"/>
      <c r="ARE62" s="11"/>
      <c r="ARF62" s="11"/>
      <c r="ARG62" s="11"/>
      <c r="ARH62" s="11"/>
      <c r="ARI62" s="11"/>
      <c r="ARJ62" s="11"/>
      <c r="ARK62" s="11"/>
      <c r="ARL62" s="11"/>
      <c r="ARM62" s="11"/>
      <c r="ARN62" s="11"/>
      <c r="ARO62" s="11"/>
      <c r="ARP62" s="11"/>
      <c r="ARQ62" s="11"/>
      <c r="ARR62" s="11"/>
      <c r="ARS62" s="11"/>
      <c r="ART62" s="11"/>
      <c r="ARU62" s="11"/>
      <c r="ARV62" s="11"/>
      <c r="ARW62" s="11"/>
      <c r="ARX62" s="11"/>
      <c r="ARY62" s="11"/>
      <c r="ARZ62" s="11"/>
      <c r="ASA62" s="11"/>
      <c r="ASB62" s="11"/>
      <c r="ASC62" s="11"/>
      <c r="ASD62" s="11"/>
      <c r="ASE62" s="11"/>
      <c r="ASF62" s="11"/>
      <c r="ASG62" s="11"/>
      <c r="ASH62" s="11"/>
      <c r="ASI62" s="11"/>
      <c r="ASJ62" s="11"/>
      <c r="ASK62" s="11"/>
      <c r="ASL62" s="11"/>
      <c r="ASM62" s="11"/>
      <c r="ASN62" s="11"/>
      <c r="ASO62" s="11"/>
      <c r="ASP62" s="11"/>
      <c r="ASQ62" s="11"/>
      <c r="ASR62" s="11"/>
      <c r="ASS62" s="11"/>
      <c r="AST62" s="11"/>
      <c r="ASU62" s="11"/>
      <c r="ASV62" s="11"/>
      <c r="ASW62" s="11"/>
      <c r="ASX62" s="11"/>
      <c r="ASY62" s="11"/>
      <c r="ASZ62" s="11"/>
      <c r="ATA62" s="11"/>
      <c r="ATB62" s="11"/>
      <c r="ATC62" s="11"/>
      <c r="ATD62" s="11"/>
      <c r="ATE62" s="11"/>
      <c r="ATF62" s="11"/>
      <c r="ATG62" s="11"/>
      <c r="ATH62" s="11"/>
      <c r="ATI62" s="11"/>
      <c r="ATJ62" s="11"/>
      <c r="ATK62" s="11"/>
      <c r="ATL62" s="11"/>
      <c r="ATM62" s="11"/>
      <c r="ATN62" s="11"/>
      <c r="ATO62" s="11"/>
      <c r="ATP62" s="11"/>
      <c r="ATQ62" s="11"/>
      <c r="ATR62" s="11"/>
      <c r="ATS62" s="11"/>
      <c r="ATT62" s="11"/>
      <c r="ATU62" s="11"/>
      <c r="ATV62" s="11"/>
      <c r="ATW62" s="11"/>
      <c r="ATX62" s="11"/>
      <c r="ATY62" s="11"/>
      <c r="ATZ62" s="11"/>
      <c r="AUA62" s="11"/>
      <c r="AUB62" s="11"/>
      <c r="AUC62" s="11"/>
      <c r="AUD62" s="11"/>
      <c r="AUE62" s="11"/>
      <c r="AUF62" s="11"/>
      <c r="AUG62" s="11"/>
      <c r="AUH62" s="11"/>
      <c r="AUI62" s="11"/>
      <c r="AUJ62" s="11"/>
      <c r="AUK62" s="11"/>
      <c r="AUL62" s="11"/>
      <c r="AUM62" s="11"/>
      <c r="AUN62" s="11"/>
      <c r="AUO62" s="11"/>
      <c r="AUP62" s="11"/>
      <c r="AUQ62" s="11"/>
      <c r="AUR62" s="11"/>
      <c r="AUS62" s="11"/>
      <c r="AUT62" s="11"/>
      <c r="AUU62" s="11"/>
      <c r="AUV62" s="11"/>
      <c r="AUW62" s="11"/>
      <c r="AUX62" s="11"/>
      <c r="AUY62" s="11"/>
      <c r="AUZ62" s="11"/>
      <c r="AVA62" s="11"/>
      <c r="AVB62" s="11"/>
      <c r="AVC62" s="11"/>
      <c r="AVD62" s="11"/>
      <c r="AVE62" s="11"/>
      <c r="AVF62" s="11"/>
      <c r="AVG62" s="11"/>
      <c r="AVH62" s="11"/>
      <c r="AVI62" s="11"/>
      <c r="AVJ62" s="11"/>
      <c r="AVK62" s="11"/>
      <c r="AVL62" s="11"/>
      <c r="AVM62" s="11"/>
      <c r="AVN62" s="11"/>
      <c r="AVO62" s="11"/>
      <c r="AVP62" s="11"/>
      <c r="AVQ62" s="11"/>
      <c r="AVR62" s="11"/>
      <c r="AVS62" s="11"/>
      <c r="AVT62" s="11"/>
      <c r="AVU62" s="11"/>
      <c r="AVV62" s="11"/>
      <c r="AVW62" s="11"/>
      <c r="AVX62" s="11"/>
      <c r="AVY62" s="11"/>
      <c r="AVZ62" s="11"/>
      <c r="AWA62" s="11"/>
      <c r="AWB62" s="11"/>
      <c r="AWC62" s="11"/>
      <c r="AWD62" s="11"/>
      <c r="AWE62" s="11"/>
      <c r="AWF62" s="11"/>
      <c r="AWG62" s="11"/>
      <c r="AWH62" s="11"/>
      <c r="AWI62" s="11"/>
      <c r="AWJ62" s="11"/>
      <c r="AWK62" s="11"/>
      <c r="AWL62" s="11"/>
      <c r="AWM62" s="11"/>
      <c r="AWN62" s="11"/>
      <c r="AWO62" s="11"/>
      <c r="AWP62" s="11"/>
      <c r="AWQ62" s="11"/>
      <c r="AWR62" s="11"/>
      <c r="AWS62" s="11"/>
      <c r="AWT62" s="11"/>
      <c r="AWU62" s="11"/>
      <c r="AWV62" s="11"/>
      <c r="AWW62" s="11"/>
      <c r="AWX62" s="11"/>
      <c r="AWY62" s="11"/>
      <c r="AWZ62" s="11"/>
      <c r="AXA62" s="11"/>
      <c r="AXB62" s="11"/>
      <c r="AXC62" s="11"/>
      <c r="AXD62" s="11"/>
      <c r="AXE62" s="11"/>
      <c r="AXF62" s="11"/>
      <c r="AXG62" s="11"/>
      <c r="AXH62" s="11"/>
      <c r="AXI62" s="11"/>
      <c r="AXJ62" s="11"/>
      <c r="AXK62" s="11"/>
      <c r="AXL62" s="11"/>
      <c r="AXM62" s="11"/>
      <c r="AXN62" s="11"/>
      <c r="AXO62" s="11"/>
      <c r="AXP62" s="11"/>
      <c r="AXQ62" s="11"/>
      <c r="AXR62" s="11"/>
      <c r="AXS62" s="11"/>
      <c r="AXT62" s="11"/>
      <c r="AXU62" s="11"/>
      <c r="AXV62" s="11"/>
      <c r="AXW62" s="11"/>
      <c r="AXX62" s="11"/>
      <c r="AXY62" s="11"/>
      <c r="AXZ62" s="11"/>
      <c r="AYA62" s="11"/>
      <c r="AYB62" s="11"/>
      <c r="AYC62" s="11"/>
      <c r="AYD62" s="11"/>
      <c r="AYE62" s="11"/>
      <c r="AYF62" s="11"/>
      <c r="AYG62" s="11"/>
      <c r="AYH62" s="11"/>
      <c r="AYI62" s="11"/>
      <c r="AYJ62" s="11"/>
      <c r="AYK62" s="11"/>
      <c r="AYL62" s="11"/>
      <c r="AYM62" s="11"/>
      <c r="AYN62" s="11"/>
      <c r="AYO62" s="11"/>
      <c r="AYP62" s="11"/>
      <c r="AYQ62" s="11"/>
      <c r="AYR62" s="11"/>
      <c r="AYS62" s="11"/>
      <c r="AYT62" s="11"/>
      <c r="AYU62" s="11"/>
      <c r="AYV62" s="11"/>
      <c r="AYW62" s="11"/>
      <c r="AYX62" s="11"/>
      <c r="AYY62" s="11"/>
      <c r="AYZ62" s="11"/>
      <c r="AZA62" s="11"/>
      <c r="AZB62" s="11"/>
      <c r="AZC62" s="11"/>
      <c r="AZD62" s="11"/>
      <c r="AZE62" s="11"/>
      <c r="AZF62" s="11"/>
      <c r="AZG62" s="11"/>
      <c r="AZH62" s="11"/>
      <c r="AZI62" s="11"/>
      <c r="AZJ62" s="11"/>
      <c r="AZK62" s="11"/>
      <c r="AZL62" s="11"/>
      <c r="AZM62" s="11"/>
      <c r="AZN62" s="11"/>
      <c r="AZO62" s="11"/>
      <c r="AZP62" s="11"/>
      <c r="AZQ62" s="11"/>
      <c r="AZR62" s="11"/>
      <c r="AZS62" s="11"/>
      <c r="AZT62" s="11"/>
      <c r="AZU62" s="11"/>
      <c r="AZV62" s="11"/>
      <c r="AZW62" s="11"/>
      <c r="AZX62" s="11"/>
      <c r="AZY62" s="11"/>
      <c r="AZZ62" s="11"/>
      <c r="BAA62" s="11"/>
      <c r="BAB62" s="11"/>
      <c r="BAC62" s="11"/>
      <c r="BAD62" s="11"/>
      <c r="BAE62" s="11"/>
      <c r="BAF62" s="11"/>
      <c r="BAG62" s="11"/>
      <c r="BAH62" s="11"/>
      <c r="BAI62" s="11"/>
      <c r="BAJ62" s="11"/>
      <c r="BAK62" s="11"/>
      <c r="BAL62" s="11"/>
      <c r="BAM62" s="11"/>
      <c r="BAN62" s="11"/>
      <c r="BAO62" s="11"/>
      <c r="BAP62" s="11"/>
      <c r="BAQ62" s="11"/>
      <c r="BAR62" s="11"/>
      <c r="BAS62" s="11"/>
      <c r="BAT62" s="11"/>
      <c r="BAU62" s="11"/>
      <c r="BAV62" s="11"/>
      <c r="BAW62" s="11"/>
      <c r="BAX62" s="11"/>
      <c r="BAY62" s="11"/>
      <c r="BAZ62" s="11"/>
      <c r="BBA62" s="11"/>
      <c r="BBB62" s="11"/>
      <c r="BBC62" s="11"/>
      <c r="BBD62" s="11"/>
      <c r="BBE62" s="11"/>
      <c r="BBF62" s="11"/>
      <c r="BBG62" s="11"/>
      <c r="BBH62" s="11"/>
      <c r="BBI62" s="11"/>
      <c r="BBJ62" s="11"/>
      <c r="BBK62" s="11"/>
      <c r="BBL62" s="11"/>
      <c r="BBM62" s="11"/>
      <c r="BBN62" s="11"/>
      <c r="BBO62" s="11"/>
      <c r="BBP62" s="11"/>
      <c r="BBQ62" s="11"/>
      <c r="BBR62" s="11"/>
      <c r="BBS62" s="11"/>
      <c r="BBT62" s="11"/>
      <c r="BBU62" s="11"/>
      <c r="BBV62" s="11"/>
      <c r="BBW62" s="11"/>
      <c r="BBX62" s="11"/>
      <c r="BBY62" s="11"/>
      <c r="BBZ62" s="11"/>
      <c r="BCA62" s="11"/>
      <c r="BCB62" s="11"/>
      <c r="BCC62" s="11"/>
      <c r="BCD62" s="11"/>
      <c r="BCE62" s="11"/>
      <c r="BCF62" s="11"/>
      <c r="BCG62" s="11"/>
      <c r="BCH62" s="11"/>
      <c r="BCI62" s="11"/>
      <c r="BCJ62" s="11"/>
      <c r="BCK62" s="11"/>
      <c r="BCL62" s="11"/>
      <c r="BCM62" s="11"/>
      <c r="BCN62" s="11"/>
      <c r="BCO62" s="11"/>
      <c r="BCP62" s="11"/>
      <c r="BCQ62" s="11"/>
      <c r="BCR62" s="11"/>
      <c r="BCS62" s="11"/>
      <c r="BCT62" s="11"/>
      <c r="BCU62" s="11"/>
      <c r="BCV62" s="11"/>
      <c r="BCW62" s="11"/>
      <c r="BCX62" s="11"/>
      <c r="BCY62" s="11"/>
      <c r="BCZ62" s="11"/>
      <c r="BDA62" s="11"/>
      <c r="BDB62" s="11"/>
      <c r="BDC62" s="11"/>
      <c r="BDD62" s="11"/>
      <c r="BDE62" s="11"/>
      <c r="BDF62" s="11"/>
      <c r="BDG62" s="11"/>
      <c r="BDH62" s="11"/>
      <c r="BDI62" s="11"/>
      <c r="BDJ62" s="11"/>
      <c r="BDK62" s="11"/>
      <c r="BDL62" s="11"/>
      <c r="BDM62" s="11"/>
      <c r="BDN62" s="11"/>
      <c r="BDO62" s="11"/>
      <c r="BDP62" s="11"/>
      <c r="BDQ62" s="11"/>
      <c r="BDR62" s="11"/>
      <c r="BDS62" s="11"/>
      <c r="BDT62" s="11"/>
      <c r="BDU62" s="11"/>
      <c r="BDV62" s="11"/>
      <c r="BDW62" s="11"/>
      <c r="BDX62" s="11"/>
      <c r="BDY62" s="11"/>
      <c r="BDZ62" s="11"/>
      <c r="BEA62" s="11"/>
      <c r="BEB62" s="11"/>
      <c r="BEC62" s="11"/>
      <c r="BED62" s="11"/>
      <c r="BEE62" s="11"/>
      <c r="BEF62" s="11"/>
      <c r="BEG62" s="11"/>
      <c r="BEH62" s="11"/>
      <c r="BEI62" s="11"/>
      <c r="BEJ62" s="11"/>
      <c r="BEK62" s="11"/>
      <c r="BEL62" s="11"/>
      <c r="BEM62" s="11"/>
      <c r="BEN62" s="11"/>
      <c r="BEO62" s="11"/>
      <c r="BEP62" s="11"/>
      <c r="BEQ62" s="11"/>
      <c r="BER62" s="11"/>
      <c r="BES62" s="11"/>
      <c r="BET62" s="11"/>
      <c r="BEU62" s="11"/>
      <c r="BEV62" s="11"/>
      <c r="BEW62" s="11"/>
      <c r="BEX62" s="11"/>
      <c r="BEY62" s="11"/>
      <c r="BEZ62" s="11"/>
      <c r="BFA62" s="11"/>
      <c r="BFB62" s="11"/>
      <c r="BFC62" s="11"/>
      <c r="BFD62" s="11"/>
      <c r="BFE62" s="11"/>
      <c r="BFF62" s="11"/>
      <c r="BFG62" s="11"/>
      <c r="BFH62" s="11"/>
      <c r="BFI62" s="11"/>
      <c r="BFJ62" s="11"/>
      <c r="BFK62" s="11"/>
      <c r="BFL62" s="11"/>
      <c r="BFM62" s="11"/>
      <c r="BFN62" s="11"/>
      <c r="BFO62" s="11"/>
      <c r="BFP62" s="11"/>
      <c r="BFQ62" s="11"/>
      <c r="BFR62" s="11"/>
      <c r="BFS62" s="11"/>
      <c r="BFT62" s="11"/>
      <c r="BFU62" s="11"/>
      <c r="BFV62" s="11"/>
      <c r="BFW62" s="11"/>
      <c r="BFX62" s="11"/>
      <c r="BFY62" s="11"/>
      <c r="BFZ62" s="11"/>
      <c r="BGA62" s="11"/>
      <c r="BGB62" s="11"/>
      <c r="BGC62" s="11"/>
      <c r="BGD62" s="11"/>
      <c r="BGE62" s="11"/>
      <c r="BGF62" s="11"/>
      <c r="BGG62" s="11"/>
      <c r="BGH62" s="11"/>
      <c r="BGI62" s="11"/>
      <c r="BGJ62" s="11"/>
      <c r="BGK62" s="11"/>
      <c r="BGL62" s="11"/>
      <c r="BGM62" s="11"/>
      <c r="BGN62" s="11"/>
      <c r="BGO62" s="11"/>
      <c r="BGP62" s="11"/>
      <c r="BGQ62" s="11"/>
      <c r="BGR62" s="11"/>
      <c r="BGS62" s="11"/>
      <c r="BGT62" s="11"/>
      <c r="BGU62" s="11"/>
      <c r="BGV62" s="11"/>
      <c r="BGW62" s="11"/>
      <c r="BGX62" s="11"/>
      <c r="BGY62" s="11"/>
      <c r="BGZ62" s="11"/>
      <c r="BHA62" s="11"/>
      <c r="BHB62" s="11"/>
      <c r="BHC62" s="11"/>
      <c r="BHD62" s="11"/>
      <c r="BHE62" s="11"/>
      <c r="BHF62" s="11"/>
      <c r="BHG62" s="11"/>
      <c r="BHH62" s="11"/>
      <c r="BHI62" s="11"/>
      <c r="BHJ62" s="11"/>
      <c r="BHK62" s="11"/>
      <c r="BHL62" s="11"/>
      <c r="BHM62" s="11"/>
      <c r="BHN62" s="11"/>
      <c r="BHO62" s="11"/>
      <c r="BHP62" s="11"/>
      <c r="BHQ62" s="11"/>
      <c r="BHR62" s="11"/>
      <c r="BHS62" s="11"/>
      <c r="BHT62" s="11"/>
      <c r="BHU62" s="11"/>
      <c r="BHV62" s="11"/>
      <c r="BHW62" s="11"/>
      <c r="BHX62" s="11"/>
      <c r="BHY62" s="11"/>
      <c r="BHZ62" s="11"/>
      <c r="BIA62" s="11"/>
      <c r="BIB62" s="11"/>
      <c r="BIC62" s="11"/>
      <c r="BID62" s="11"/>
      <c r="BIE62" s="11"/>
      <c r="BIF62" s="11"/>
      <c r="BIG62" s="11"/>
      <c r="BIH62" s="11"/>
      <c r="BII62" s="11"/>
      <c r="BIJ62" s="11"/>
      <c r="BIK62" s="11"/>
      <c r="BIL62" s="11"/>
      <c r="BIM62" s="11"/>
      <c r="BIN62" s="11"/>
      <c r="BIO62" s="11"/>
      <c r="BIP62" s="11"/>
      <c r="BIQ62" s="11"/>
      <c r="BIR62" s="11"/>
      <c r="BIS62" s="11"/>
      <c r="BIT62" s="11"/>
      <c r="BIU62" s="11"/>
      <c r="BIV62" s="11"/>
      <c r="BIW62" s="11"/>
      <c r="BIX62" s="11"/>
      <c r="BIY62" s="11"/>
      <c r="BIZ62" s="11"/>
      <c r="BJA62" s="11"/>
      <c r="BJB62" s="11"/>
      <c r="BJC62" s="11"/>
      <c r="BJD62" s="11"/>
      <c r="BJE62" s="11"/>
      <c r="BJF62" s="11"/>
      <c r="BJG62" s="11"/>
      <c r="BJH62" s="11"/>
      <c r="BJI62" s="11"/>
      <c r="BJJ62" s="11"/>
      <c r="BJK62" s="11"/>
      <c r="BJL62" s="11"/>
      <c r="BJM62" s="11"/>
      <c r="BJN62" s="11"/>
      <c r="BJO62" s="11"/>
      <c r="BJP62" s="11"/>
      <c r="BJQ62" s="11"/>
      <c r="BJR62" s="11"/>
      <c r="BJS62" s="11"/>
      <c r="BJT62" s="11"/>
      <c r="BJU62" s="11"/>
      <c r="BJV62" s="11"/>
      <c r="BJW62" s="11"/>
      <c r="BJX62" s="11"/>
      <c r="BJY62" s="11"/>
      <c r="BJZ62" s="11"/>
      <c r="BKA62" s="11"/>
      <c r="BKB62" s="11"/>
      <c r="BKC62" s="11"/>
      <c r="BKD62" s="11"/>
      <c r="BKE62" s="11"/>
      <c r="BKF62" s="11"/>
      <c r="BKG62" s="11"/>
      <c r="BKH62" s="11"/>
      <c r="BKI62" s="11"/>
      <c r="BKJ62" s="11"/>
      <c r="BKK62" s="11"/>
      <c r="BKL62" s="11"/>
      <c r="BKM62" s="11"/>
      <c r="BKN62" s="11"/>
      <c r="BKO62" s="11"/>
      <c r="BKP62" s="11"/>
      <c r="BKQ62" s="11"/>
      <c r="BKR62" s="11"/>
      <c r="BKS62" s="11"/>
      <c r="BKT62" s="11"/>
      <c r="BKU62" s="11"/>
      <c r="BKV62" s="11"/>
      <c r="BKW62" s="11"/>
      <c r="BKX62" s="11"/>
      <c r="BKY62" s="11"/>
      <c r="BKZ62" s="11"/>
      <c r="BLA62" s="11"/>
      <c r="BLB62" s="11"/>
      <c r="BLC62" s="11"/>
      <c r="BLD62" s="11"/>
      <c r="BLE62" s="11"/>
      <c r="BLF62" s="11"/>
      <c r="BLG62" s="11"/>
      <c r="BLH62" s="11"/>
      <c r="BLI62" s="11"/>
      <c r="BLJ62" s="11"/>
      <c r="BLK62" s="11"/>
      <c r="BLL62" s="11"/>
      <c r="BLM62" s="11"/>
      <c r="BLN62" s="11"/>
      <c r="BLO62" s="11"/>
      <c r="BLP62" s="11"/>
      <c r="BLQ62" s="11"/>
      <c r="BLR62" s="11"/>
      <c r="BLS62" s="11"/>
      <c r="BLT62" s="11"/>
      <c r="BLU62" s="11"/>
      <c r="BLV62" s="11"/>
      <c r="BLW62" s="11"/>
      <c r="BLX62" s="11"/>
      <c r="BLY62" s="11"/>
      <c r="BLZ62" s="11"/>
      <c r="BMA62" s="11"/>
      <c r="BMB62" s="11"/>
      <c r="BMC62" s="11"/>
      <c r="BMD62" s="11"/>
      <c r="BME62" s="11"/>
      <c r="BMF62" s="11"/>
      <c r="BMG62" s="11"/>
      <c r="BMH62" s="11"/>
      <c r="BMI62" s="11"/>
      <c r="BMJ62" s="11"/>
      <c r="BMK62" s="11"/>
      <c r="BML62" s="11"/>
      <c r="BMM62" s="11"/>
      <c r="BMN62" s="11"/>
      <c r="BMO62" s="11"/>
      <c r="BMP62" s="11"/>
      <c r="BMQ62" s="11"/>
      <c r="BMR62" s="11"/>
      <c r="BMS62" s="11"/>
      <c r="BMT62" s="11"/>
      <c r="BMU62" s="11"/>
      <c r="BMV62" s="11"/>
      <c r="BMW62" s="11"/>
      <c r="BMX62" s="11"/>
      <c r="BMY62" s="11"/>
      <c r="BMZ62" s="11"/>
      <c r="BNA62" s="11"/>
      <c r="BNB62" s="11"/>
      <c r="BNC62" s="11"/>
      <c r="BND62" s="11"/>
      <c r="BNE62" s="11"/>
      <c r="BNF62" s="11"/>
      <c r="BNG62" s="11"/>
      <c r="BNH62" s="11"/>
      <c r="BNI62" s="11"/>
      <c r="BNJ62" s="11"/>
      <c r="BNK62" s="11"/>
      <c r="BNL62" s="11"/>
      <c r="BNM62" s="11"/>
      <c r="BNN62" s="11"/>
      <c r="BNO62" s="11"/>
      <c r="BNP62" s="11"/>
      <c r="BNQ62" s="11"/>
      <c r="BNR62" s="11"/>
      <c r="BNS62" s="11"/>
      <c r="BNT62" s="11"/>
      <c r="BNU62" s="11"/>
      <c r="BNV62" s="11"/>
      <c r="BNW62" s="11"/>
      <c r="BNX62" s="11"/>
      <c r="BNY62" s="11"/>
      <c r="BNZ62" s="11"/>
      <c r="BOA62" s="11"/>
      <c r="BOB62" s="11"/>
      <c r="BOC62" s="11"/>
      <c r="BOD62" s="11"/>
      <c r="BOE62" s="11"/>
      <c r="BOF62" s="11"/>
      <c r="BOG62" s="11"/>
      <c r="BOH62" s="11"/>
      <c r="BOI62" s="11"/>
      <c r="BOJ62" s="11"/>
      <c r="BOK62" s="11"/>
      <c r="BOL62" s="11"/>
      <c r="BOM62" s="11"/>
      <c r="BON62" s="11"/>
      <c r="BOO62" s="11"/>
      <c r="BOP62" s="11"/>
      <c r="BOQ62" s="11"/>
      <c r="BOR62" s="11"/>
      <c r="BOS62" s="11"/>
      <c r="BOT62" s="11"/>
      <c r="BOU62" s="11"/>
      <c r="BOV62" s="11"/>
      <c r="BOW62" s="11"/>
      <c r="BOX62" s="11"/>
      <c r="BOY62" s="11"/>
      <c r="BOZ62" s="11"/>
      <c r="BPA62" s="11"/>
      <c r="BPB62" s="11"/>
      <c r="BPC62" s="11"/>
      <c r="BPD62" s="11"/>
      <c r="BPE62" s="11"/>
      <c r="BPF62" s="11"/>
      <c r="BPG62" s="11"/>
      <c r="BPH62" s="11"/>
      <c r="BPI62" s="11"/>
      <c r="BPJ62" s="11"/>
      <c r="BPK62" s="11"/>
      <c r="BPL62" s="11"/>
      <c r="BPM62" s="11"/>
      <c r="BPN62" s="11"/>
      <c r="BPO62" s="11"/>
      <c r="BPP62" s="11"/>
      <c r="BPQ62" s="11"/>
      <c r="BPR62" s="11"/>
      <c r="BPS62" s="11"/>
      <c r="BPT62" s="11"/>
      <c r="BPU62" s="11"/>
      <c r="BPV62" s="11"/>
      <c r="BPW62" s="11"/>
      <c r="BPX62" s="11"/>
      <c r="BPY62" s="11"/>
      <c r="BPZ62" s="11"/>
      <c r="BQA62" s="11"/>
      <c r="BQB62" s="11"/>
      <c r="BQC62" s="11"/>
      <c r="BQD62" s="11"/>
      <c r="BQE62" s="11"/>
      <c r="BQF62" s="11"/>
      <c r="BQG62" s="11"/>
      <c r="BQH62" s="11"/>
      <c r="BQI62" s="11"/>
      <c r="BQJ62" s="11"/>
      <c r="BQK62" s="11"/>
      <c r="BQL62" s="11"/>
      <c r="BQM62" s="11"/>
      <c r="BQN62" s="11"/>
      <c r="BQO62" s="11"/>
      <c r="BQP62" s="11"/>
      <c r="BQQ62" s="11"/>
      <c r="BQR62" s="11"/>
      <c r="BQS62" s="11"/>
      <c r="BQT62" s="11"/>
      <c r="BQU62" s="11"/>
      <c r="BQV62" s="11"/>
      <c r="BQW62" s="11"/>
      <c r="BQX62" s="11"/>
      <c r="BQY62" s="11"/>
      <c r="BQZ62" s="11"/>
      <c r="BRA62" s="11"/>
      <c r="BRB62" s="11"/>
      <c r="BRC62" s="11"/>
      <c r="BRD62" s="11"/>
      <c r="BRE62" s="11"/>
      <c r="BRF62" s="11"/>
      <c r="BRG62" s="11"/>
      <c r="BRH62" s="11"/>
      <c r="BRI62" s="11"/>
      <c r="BRJ62" s="11"/>
      <c r="BRK62" s="11"/>
      <c r="BRL62" s="11"/>
      <c r="BRM62" s="11"/>
      <c r="BRN62" s="11"/>
      <c r="BRO62" s="11"/>
      <c r="BRP62" s="11"/>
      <c r="BRQ62" s="11"/>
      <c r="BRR62" s="11"/>
      <c r="BRS62" s="11"/>
      <c r="BRT62" s="11"/>
      <c r="BRU62" s="11"/>
      <c r="BRV62" s="11"/>
      <c r="BRW62" s="11"/>
      <c r="BRX62" s="11"/>
      <c r="BRY62" s="11"/>
      <c r="BRZ62" s="11"/>
      <c r="BSA62" s="11"/>
      <c r="BSB62" s="11"/>
      <c r="BSC62" s="11"/>
      <c r="BSD62" s="11"/>
      <c r="BSE62" s="11"/>
      <c r="BSF62" s="11"/>
      <c r="BSG62" s="11"/>
      <c r="BSH62" s="11"/>
      <c r="BSI62" s="11"/>
      <c r="BSJ62" s="11"/>
      <c r="BSK62" s="11"/>
      <c r="BSL62" s="11"/>
      <c r="BSM62" s="11"/>
      <c r="BSN62" s="11"/>
      <c r="BSO62" s="11"/>
      <c r="BSP62" s="11"/>
      <c r="BSQ62" s="11"/>
      <c r="BSR62" s="11"/>
      <c r="BSS62" s="11"/>
      <c r="BST62" s="11"/>
      <c r="BSU62" s="11"/>
      <c r="BSV62" s="11"/>
      <c r="BSW62" s="11"/>
      <c r="BSX62" s="11"/>
      <c r="BSY62" s="11"/>
      <c r="BSZ62" s="11"/>
      <c r="BTA62" s="11"/>
      <c r="BTB62" s="11"/>
      <c r="BTC62" s="11"/>
      <c r="BTD62" s="11"/>
      <c r="BTE62" s="11"/>
      <c r="BTF62" s="11"/>
      <c r="BTG62" s="11"/>
      <c r="BTH62" s="11"/>
      <c r="BTI62" s="11"/>
      <c r="BTJ62" s="11"/>
      <c r="BTK62" s="11"/>
      <c r="BTL62" s="11"/>
      <c r="BTM62" s="11"/>
      <c r="BTN62" s="11"/>
      <c r="BTO62" s="11"/>
      <c r="BTP62" s="11"/>
      <c r="BTQ62" s="11"/>
      <c r="BTR62" s="11"/>
      <c r="BTS62" s="11"/>
      <c r="BTT62" s="11"/>
      <c r="BTU62" s="11"/>
      <c r="BTV62" s="11"/>
      <c r="BTW62" s="11"/>
      <c r="BTX62" s="11"/>
      <c r="BTY62" s="11"/>
      <c r="BTZ62" s="11"/>
      <c r="BUA62" s="11"/>
      <c r="BUB62" s="11"/>
      <c r="BUC62" s="11"/>
      <c r="BUD62" s="11"/>
      <c r="BUE62" s="11"/>
      <c r="BUF62" s="11"/>
      <c r="BUG62" s="11"/>
      <c r="BUH62" s="11"/>
      <c r="BUI62" s="11"/>
      <c r="BUJ62" s="11"/>
      <c r="BUK62" s="11"/>
      <c r="BUL62" s="11"/>
      <c r="BUM62" s="11"/>
      <c r="BUN62" s="11"/>
      <c r="BUO62" s="11"/>
      <c r="BUP62" s="11"/>
      <c r="BUQ62" s="11"/>
      <c r="BUR62" s="11"/>
      <c r="BUS62" s="11"/>
      <c r="BUT62" s="11"/>
      <c r="BUU62" s="11"/>
      <c r="BUV62" s="11"/>
      <c r="BUW62" s="11"/>
      <c r="BUX62" s="11"/>
      <c r="BUY62" s="11"/>
      <c r="BUZ62" s="11"/>
      <c r="BVA62" s="11"/>
      <c r="BVB62" s="11"/>
      <c r="BVC62" s="11"/>
      <c r="BVD62" s="11"/>
      <c r="BVE62" s="11"/>
      <c r="BVF62" s="11"/>
      <c r="BVG62" s="11"/>
      <c r="BVH62" s="11"/>
      <c r="BVI62" s="11"/>
      <c r="BVJ62" s="11"/>
      <c r="BVK62" s="11"/>
      <c r="BVL62" s="11"/>
      <c r="BVM62" s="11"/>
      <c r="BVN62" s="11"/>
      <c r="BVO62" s="11"/>
      <c r="BVP62" s="11"/>
      <c r="BVQ62" s="11"/>
      <c r="BVR62" s="11"/>
      <c r="BVS62" s="11"/>
      <c r="BVT62" s="11"/>
      <c r="BVU62" s="11"/>
      <c r="BVV62" s="11"/>
      <c r="BVW62" s="11"/>
      <c r="BVX62" s="11"/>
      <c r="BVY62" s="11"/>
      <c r="BVZ62" s="11"/>
      <c r="BWA62" s="11"/>
      <c r="BWB62" s="11"/>
      <c r="BWC62" s="11"/>
      <c r="BWD62" s="11"/>
      <c r="BWE62" s="11"/>
      <c r="BWF62" s="11"/>
      <c r="BWG62" s="11"/>
      <c r="BWH62" s="11"/>
      <c r="BWI62" s="11"/>
      <c r="BWJ62" s="11"/>
      <c r="BWK62" s="11"/>
      <c r="BWL62" s="11"/>
      <c r="BWM62" s="11"/>
      <c r="BWN62" s="11"/>
      <c r="BWO62" s="11"/>
      <c r="BWP62" s="11"/>
      <c r="BWQ62" s="11"/>
      <c r="BWR62" s="11"/>
      <c r="BWS62" s="11"/>
      <c r="BWT62" s="11"/>
      <c r="BWU62" s="11"/>
      <c r="BWV62" s="11"/>
      <c r="BWW62" s="11"/>
      <c r="BWX62" s="11"/>
      <c r="BWY62" s="11"/>
      <c r="BWZ62" s="11"/>
      <c r="BXA62" s="11"/>
      <c r="BXB62" s="11"/>
      <c r="BXC62" s="11"/>
      <c r="BXD62" s="11"/>
      <c r="BXE62" s="11"/>
      <c r="BXF62" s="11"/>
      <c r="BXG62" s="11"/>
      <c r="BXH62" s="11"/>
      <c r="BXI62" s="11"/>
      <c r="BXJ62" s="11"/>
      <c r="BXK62" s="11"/>
      <c r="BXL62" s="11"/>
      <c r="BXM62" s="11"/>
      <c r="BXN62" s="11"/>
      <c r="BXO62" s="11"/>
      <c r="BXP62" s="11"/>
      <c r="BXQ62" s="11"/>
      <c r="BXR62" s="11"/>
      <c r="BXS62" s="11"/>
      <c r="BXT62" s="11"/>
      <c r="BXU62" s="11"/>
      <c r="BXV62" s="11"/>
      <c r="BXW62" s="11"/>
      <c r="BXX62" s="11"/>
      <c r="BXY62" s="11"/>
      <c r="BXZ62" s="11"/>
      <c r="BYA62" s="11"/>
      <c r="BYB62" s="11"/>
      <c r="BYC62" s="11"/>
      <c r="BYD62" s="11"/>
      <c r="BYE62" s="11"/>
      <c r="BYF62" s="11"/>
      <c r="BYG62" s="11"/>
      <c r="BYH62" s="11"/>
      <c r="BYI62" s="11"/>
      <c r="BYJ62" s="11"/>
      <c r="BYK62" s="11"/>
      <c r="BYL62" s="11"/>
      <c r="BYM62" s="11"/>
      <c r="BYN62" s="11"/>
      <c r="BYO62" s="11"/>
      <c r="BYP62" s="11"/>
      <c r="BYQ62" s="11"/>
      <c r="BYR62" s="11"/>
      <c r="BYS62" s="11"/>
      <c r="BYT62" s="11"/>
      <c r="BYU62" s="11"/>
      <c r="BYV62" s="11"/>
      <c r="BYW62" s="11"/>
      <c r="BYX62" s="11"/>
      <c r="BYY62" s="11"/>
      <c r="BYZ62" s="11"/>
      <c r="BZA62" s="11"/>
      <c r="BZB62" s="11"/>
      <c r="BZC62" s="11"/>
      <c r="BZD62" s="11"/>
      <c r="BZE62" s="11"/>
      <c r="BZF62" s="11"/>
      <c r="BZG62" s="11"/>
      <c r="BZH62" s="11"/>
      <c r="BZI62" s="11"/>
      <c r="BZJ62" s="11"/>
      <c r="BZK62" s="11"/>
      <c r="BZL62" s="11"/>
      <c r="BZM62" s="11"/>
      <c r="BZN62" s="11"/>
      <c r="BZO62" s="11"/>
      <c r="BZP62" s="11"/>
      <c r="BZQ62" s="11"/>
      <c r="BZR62" s="11"/>
      <c r="BZS62" s="11"/>
      <c r="BZT62" s="11"/>
      <c r="BZU62" s="11"/>
      <c r="BZV62" s="11"/>
      <c r="BZW62" s="11"/>
      <c r="BZX62" s="11"/>
      <c r="BZY62" s="11"/>
      <c r="BZZ62" s="11"/>
      <c r="CAA62" s="11"/>
      <c r="CAB62" s="11"/>
      <c r="CAC62" s="11"/>
      <c r="CAD62" s="11"/>
      <c r="CAE62" s="11"/>
      <c r="CAF62" s="11"/>
      <c r="CAG62" s="11"/>
      <c r="CAH62" s="11"/>
      <c r="CAI62" s="11"/>
      <c r="CAJ62" s="11"/>
      <c r="CAK62" s="11"/>
      <c r="CAL62" s="11"/>
      <c r="CAM62" s="11"/>
      <c r="CAN62" s="11"/>
      <c r="CAO62" s="11"/>
      <c r="CAP62" s="11"/>
      <c r="CAQ62" s="11"/>
      <c r="CAR62" s="11"/>
      <c r="CAS62" s="11"/>
      <c r="CAT62" s="11"/>
      <c r="CAU62" s="11"/>
      <c r="CAV62" s="11"/>
      <c r="CAW62" s="11"/>
      <c r="CAX62" s="11"/>
      <c r="CAY62" s="11"/>
      <c r="CAZ62" s="11"/>
      <c r="CBA62" s="11"/>
      <c r="CBB62" s="11"/>
      <c r="CBC62" s="11"/>
      <c r="CBD62" s="11"/>
      <c r="CBE62" s="11"/>
      <c r="CBF62" s="11"/>
      <c r="CBG62" s="11"/>
      <c r="CBH62" s="11"/>
      <c r="CBI62" s="11"/>
      <c r="CBJ62" s="11"/>
      <c r="CBK62" s="11"/>
      <c r="CBL62" s="11"/>
      <c r="CBM62" s="11"/>
      <c r="CBN62" s="11"/>
      <c r="CBO62" s="11"/>
      <c r="CBP62" s="11"/>
      <c r="CBQ62" s="11"/>
      <c r="CBR62" s="11"/>
      <c r="CBS62" s="11"/>
      <c r="CBT62" s="11"/>
      <c r="CBU62" s="11"/>
      <c r="CBV62" s="11"/>
      <c r="CBW62" s="11"/>
      <c r="CBX62" s="11"/>
      <c r="CBY62" s="11"/>
      <c r="CBZ62" s="11"/>
      <c r="CCA62" s="11"/>
      <c r="CCB62" s="11"/>
      <c r="CCC62" s="11"/>
      <c r="CCD62" s="11"/>
      <c r="CCE62" s="11"/>
      <c r="CCF62" s="11"/>
      <c r="CCG62" s="11"/>
      <c r="CCH62" s="11"/>
      <c r="CCI62" s="11"/>
      <c r="CCJ62" s="11"/>
      <c r="CCK62" s="11"/>
      <c r="CCL62" s="11"/>
      <c r="CCM62" s="11"/>
      <c r="CCN62" s="11"/>
      <c r="CCO62" s="11"/>
      <c r="CCP62" s="11"/>
      <c r="CCQ62" s="11"/>
      <c r="CCR62" s="11"/>
      <c r="CCS62" s="11"/>
      <c r="CCT62" s="11"/>
      <c r="CCU62" s="11"/>
      <c r="CCV62" s="11"/>
      <c r="CCW62" s="11"/>
      <c r="CCX62" s="11"/>
      <c r="CCY62" s="11"/>
      <c r="CCZ62" s="11"/>
      <c r="CDA62" s="11"/>
      <c r="CDB62" s="11"/>
      <c r="CDC62" s="11"/>
      <c r="CDD62" s="11"/>
      <c r="CDE62" s="11"/>
      <c r="CDF62" s="11"/>
      <c r="CDG62" s="11"/>
      <c r="CDH62" s="11"/>
      <c r="CDI62" s="11"/>
      <c r="CDJ62" s="11"/>
      <c r="CDK62" s="11"/>
      <c r="CDL62" s="11"/>
      <c r="CDM62" s="11"/>
      <c r="CDN62" s="11"/>
      <c r="CDO62" s="11"/>
      <c r="CDP62" s="11"/>
      <c r="CDQ62" s="11"/>
      <c r="CDR62" s="11"/>
      <c r="CDS62" s="11"/>
      <c r="CDT62" s="11"/>
      <c r="CDU62" s="11"/>
      <c r="CDV62" s="11"/>
      <c r="CDW62" s="11"/>
      <c r="CDX62" s="11"/>
      <c r="CDY62" s="11"/>
      <c r="CDZ62" s="11"/>
      <c r="CEA62" s="11"/>
      <c r="CEB62" s="11"/>
      <c r="CEC62" s="11"/>
      <c r="CED62" s="11"/>
      <c r="CEE62" s="11"/>
      <c r="CEF62" s="11"/>
      <c r="CEG62" s="11"/>
      <c r="CEH62" s="11"/>
      <c r="CEI62" s="11"/>
      <c r="CEJ62" s="11"/>
      <c r="CEK62" s="11"/>
      <c r="CEL62" s="11"/>
      <c r="CEM62" s="11"/>
      <c r="CEN62" s="11"/>
      <c r="CEO62" s="11"/>
      <c r="CEP62" s="11"/>
      <c r="CEQ62" s="11"/>
      <c r="CER62" s="11"/>
      <c r="CES62" s="11"/>
      <c r="CET62" s="11"/>
      <c r="CEU62" s="11"/>
      <c r="CEV62" s="11"/>
      <c r="CEW62" s="11"/>
      <c r="CEX62" s="11"/>
      <c r="CEY62" s="11"/>
      <c r="CEZ62" s="11"/>
      <c r="CFA62" s="11"/>
      <c r="CFB62" s="11"/>
      <c r="CFC62" s="11"/>
      <c r="CFD62" s="11"/>
      <c r="CFE62" s="11"/>
      <c r="CFF62" s="11"/>
      <c r="CFG62" s="11"/>
      <c r="CFH62" s="11"/>
      <c r="CFI62" s="11"/>
      <c r="CFJ62" s="11"/>
      <c r="CFK62" s="11"/>
      <c r="CFL62" s="11"/>
      <c r="CFM62" s="11"/>
      <c r="CFN62" s="11"/>
      <c r="CFO62" s="11"/>
      <c r="CFP62" s="11"/>
      <c r="CFQ62" s="11"/>
      <c r="CFR62" s="11"/>
      <c r="CFS62" s="11"/>
      <c r="CFT62" s="11"/>
      <c r="CFU62" s="11"/>
      <c r="CFV62" s="11"/>
      <c r="CFW62" s="11"/>
      <c r="CFX62" s="11"/>
      <c r="CFY62" s="11"/>
      <c r="CFZ62" s="11"/>
      <c r="CGA62" s="11"/>
      <c r="CGB62" s="11"/>
      <c r="CGC62" s="11"/>
      <c r="CGD62" s="11"/>
      <c r="CGE62" s="11"/>
      <c r="CGF62" s="11"/>
      <c r="CGG62" s="11"/>
      <c r="CGH62" s="11"/>
      <c r="CGI62" s="11"/>
      <c r="CGJ62" s="11"/>
      <c r="CGK62" s="11"/>
      <c r="CGL62" s="11"/>
      <c r="CGM62" s="11"/>
      <c r="CGN62" s="11"/>
      <c r="CGO62" s="11"/>
      <c r="CGP62" s="11"/>
      <c r="CGQ62" s="11"/>
      <c r="CGR62" s="11"/>
      <c r="CGS62" s="11"/>
      <c r="CGT62" s="11"/>
      <c r="CGU62" s="11"/>
      <c r="CGV62" s="11"/>
      <c r="CGW62" s="11"/>
      <c r="CGX62" s="11"/>
      <c r="CGY62" s="11"/>
      <c r="CGZ62" s="11"/>
      <c r="CHA62" s="11"/>
      <c r="CHB62" s="11"/>
      <c r="CHC62" s="11"/>
      <c r="CHD62" s="11"/>
      <c r="CHE62" s="11"/>
      <c r="CHF62" s="11"/>
      <c r="CHG62" s="11"/>
      <c r="CHH62" s="11"/>
      <c r="CHI62" s="11"/>
      <c r="CHJ62" s="11"/>
      <c r="CHK62" s="11"/>
      <c r="CHL62" s="11"/>
      <c r="CHM62" s="11"/>
      <c r="CHN62" s="11"/>
      <c r="CHO62" s="11"/>
      <c r="CHP62" s="11"/>
      <c r="CHQ62" s="11"/>
      <c r="CHR62" s="11"/>
      <c r="CHS62" s="11"/>
      <c r="CHT62" s="11"/>
      <c r="CHU62" s="11"/>
      <c r="CHV62" s="11"/>
      <c r="CHW62" s="11"/>
      <c r="CHX62" s="11"/>
      <c r="CHY62" s="11"/>
      <c r="CHZ62" s="11"/>
      <c r="CIA62" s="11"/>
      <c r="CIB62" s="11"/>
      <c r="CIC62" s="11"/>
      <c r="CID62" s="11"/>
      <c r="CIE62" s="11"/>
      <c r="CIF62" s="11"/>
      <c r="CIG62" s="11"/>
      <c r="CIH62" s="11"/>
      <c r="CII62" s="11"/>
      <c r="CIJ62" s="11"/>
      <c r="CIK62" s="11"/>
      <c r="CIL62" s="11"/>
      <c r="CIM62" s="11"/>
      <c r="CIN62" s="11"/>
      <c r="CIO62" s="11"/>
      <c r="CIP62" s="11"/>
      <c r="CIQ62" s="11"/>
      <c r="CIR62" s="11"/>
      <c r="CIS62" s="11"/>
      <c r="CIT62" s="11"/>
      <c r="CIU62" s="11"/>
      <c r="CIV62" s="11"/>
      <c r="CIW62" s="11"/>
      <c r="CIX62" s="11"/>
      <c r="CIY62" s="11"/>
      <c r="CIZ62" s="11"/>
      <c r="CJA62" s="11"/>
      <c r="CJB62" s="11"/>
      <c r="CJC62" s="11"/>
      <c r="CJD62" s="11"/>
      <c r="CJE62" s="11"/>
      <c r="CJF62" s="11"/>
      <c r="CJG62" s="11"/>
      <c r="CJH62" s="11"/>
      <c r="CJI62" s="11"/>
      <c r="CJJ62" s="11"/>
      <c r="CJK62" s="11"/>
      <c r="CJL62" s="11"/>
      <c r="CJM62" s="11"/>
      <c r="CJN62" s="11"/>
      <c r="CJO62" s="11"/>
      <c r="CJP62" s="11"/>
      <c r="CJQ62" s="11"/>
      <c r="CJR62" s="11"/>
      <c r="CJS62" s="11"/>
      <c r="CJT62" s="11"/>
      <c r="CJU62" s="11"/>
      <c r="CJV62" s="11"/>
      <c r="CJW62" s="11"/>
      <c r="CJX62" s="11"/>
      <c r="CJY62" s="11"/>
      <c r="CJZ62" s="11"/>
      <c r="CKA62" s="11"/>
      <c r="CKB62" s="11"/>
      <c r="CKC62" s="11"/>
      <c r="CKD62" s="11"/>
      <c r="CKE62" s="11"/>
      <c r="CKF62" s="11"/>
      <c r="CKG62" s="11"/>
      <c r="CKH62" s="11"/>
      <c r="CKI62" s="11"/>
      <c r="CKJ62" s="11"/>
      <c r="CKK62" s="11"/>
      <c r="CKL62" s="11"/>
      <c r="CKM62" s="11"/>
      <c r="CKN62" s="11"/>
      <c r="CKO62" s="11"/>
      <c r="CKP62" s="11"/>
      <c r="CKQ62" s="11"/>
      <c r="CKR62" s="11"/>
      <c r="CKS62" s="11"/>
      <c r="CKT62" s="11"/>
      <c r="CKU62" s="11"/>
      <c r="CKV62" s="11"/>
      <c r="CKW62" s="11"/>
      <c r="CKX62" s="11"/>
      <c r="CKY62" s="11"/>
      <c r="CKZ62" s="11"/>
      <c r="CLA62" s="11"/>
      <c r="CLB62" s="11"/>
      <c r="CLC62" s="11"/>
      <c r="CLD62" s="11"/>
      <c r="CLE62" s="11"/>
      <c r="CLF62" s="11"/>
      <c r="CLG62" s="11"/>
      <c r="CLH62" s="11"/>
      <c r="CLI62" s="11"/>
      <c r="CLJ62" s="11"/>
      <c r="CLK62" s="11"/>
      <c r="CLL62" s="11"/>
      <c r="CLM62" s="11"/>
      <c r="CLN62" s="11"/>
      <c r="CLO62" s="11"/>
      <c r="CLP62" s="11"/>
      <c r="CLQ62" s="11"/>
      <c r="CLR62" s="11"/>
      <c r="CLS62" s="11"/>
      <c r="CLT62" s="11"/>
      <c r="CLU62" s="11"/>
      <c r="CLV62" s="11"/>
      <c r="CLW62" s="11"/>
      <c r="CLX62" s="11"/>
      <c r="CLY62" s="11"/>
      <c r="CLZ62" s="11"/>
      <c r="CMA62" s="11"/>
      <c r="CMB62" s="11"/>
      <c r="CMC62" s="11"/>
      <c r="CMD62" s="11"/>
      <c r="CME62" s="11"/>
      <c r="CMF62" s="11"/>
      <c r="CMG62" s="11"/>
      <c r="CMH62" s="11"/>
      <c r="CMI62" s="11"/>
      <c r="CMJ62" s="11"/>
      <c r="CMK62" s="11"/>
      <c r="CML62" s="11"/>
      <c r="CMM62" s="11"/>
      <c r="CMN62" s="11"/>
      <c r="CMO62" s="11"/>
      <c r="CMP62" s="11"/>
      <c r="CMQ62" s="11"/>
      <c r="CMR62" s="11"/>
      <c r="CMS62" s="11"/>
      <c r="CMT62" s="11"/>
      <c r="CMU62" s="11"/>
      <c r="CMV62" s="11"/>
      <c r="CMW62" s="11"/>
      <c r="CMX62" s="11"/>
      <c r="CMY62" s="11"/>
      <c r="CMZ62" s="11"/>
      <c r="CNA62" s="11"/>
      <c r="CNB62" s="11"/>
      <c r="CNC62" s="11"/>
      <c r="CND62" s="11"/>
      <c r="CNE62" s="11"/>
      <c r="CNF62" s="11"/>
      <c r="CNG62" s="11"/>
      <c r="CNH62" s="11"/>
      <c r="CNI62" s="11"/>
      <c r="CNJ62" s="11"/>
      <c r="CNK62" s="11"/>
      <c r="CNL62" s="11"/>
      <c r="CNM62" s="11"/>
      <c r="CNN62" s="11"/>
      <c r="CNO62" s="11"/>
      <c r="CNP62" s="11"/>
      <c r="CNQ62" s="11"/>
      <c r="CNR62" s="11"/>
      <c r="CNS62" s="11"/>
      <c r="CNT62" s="11"/>
      <c r="CNU62" s="11"/>
      <c r="CNV62" s="11"/>
      <c r="CNW62" s="11"/>
      <c r="CNX62" s="11"/>
      <c r="CNY62" s="11"/>
      <c r="CNZ62" s="11"/>
      <c r="COA62" s="11"/>
      <c r="COB62" s="11"/>
      <c r="COC62" s="11"/>
      <c r="COD62" s="11"/>
      <c r="COE62" s="11"/>
      <c r="COF62" s="11"/>
      <c r="COG62" s="11"/>
      <c r="COH62" s="11"/>
      <c r="COI62" s="11"/>
      <c r="COJ62" s="11"/>
      <c r="COK62" s="11"/>
      <c r="COL62" s="11"/>
      <c r="COM62" s="11"/>
      <c r="CON62" s="11"/>
      <c r="COO62" s="11"/>
      <c r="COP62" s="11"/>
      <c r="COQ62" s="11"/>
      <c r="COR62" s="11"/>
      <c r="COS62" s="11"/>
      <c r="COT62" s="11"/>
      <c r="COU62" s="11"/>
      <c r="COV62" s="11"/>
      <c r="COW62" s="11"/>
      <c r="COX62" s="11"/>
      <c r="COY62" s="11"/>
      <c r="COZ62" s="11"/>
      <c r="CPA62" s="11"/>
      <c r="CPB62" s="11"/>
      <c r="CPC62" s="11"/>
      <c r="CPD62" s="11"/>
      <c r="CPE62" s="11"/>
      <c r="CPF62" s="11"/>
      <c r="CPG62" s="11"/>
      <c r="CPH62" s="11"/>
      <c r="CPI62" s="11"/>
      <c r="CPJ62" s="11"/>
      <c r="CPK62" s="11"/>
      <c r="CPL62" s="11"/>
      <c r="CPM62" s="11"/>
      <c r="CPN62" s="11"/>
      <c r="CPO62" s="11"/>
      <c r="CPP62" s="11"/>
      <c r="CPQ62" s="11"/>
      <c r="CPR62" s="11"/>
      <c r="CPS62" s="11"/>
      <c r="CPT62" s="11"/>
      <c r="CPU62" s="11"/>
      <c r="CPV62" s="11"/>
      <c r="CPW62" s="11"/>
      <c r="CPX62" s="11"/>
      <c r="CPY62" s="11"/>
      <c r="CPZ62" s="11"/>
      <c r="CQA62" s="11"/>
      <c r="CQB62" s="11"/>
      <c r="CQC62" s="11"/>
      <c r="CQD62" s="11"/>
      <c r="CQE62" s="11"/>
      <c r="CQF62" s="11"/>
      <c r="CQG62" s="11"/>
      <c r="CQH62" s="11"/>
      <c r="CQI62" s="11"/>
      <c r="CQJ62" s="11"/>
      <c r="CQK62" s="11"/>
      <c r="CQL62" s="11"/>
      <c r="CQM62" s="11"/>
      <c r="CQN62" s="11"/>
      <c r="CQO62" s="11"/>
      <c r="CQP62" s="11"/>
      <c r="CQQ62" s="11"/>
      <c r="CQR62" s="11"/>
      <c r="CQS62" s="11"/>
      <c r="CQT62" s="11"/>
      <c r="CQU62" s="11"/>
      <c r="CQV62" s="11"/>
      <c r="CQW62" s="11"/>
      <c r="CQX62" s="11"/>
      <c r="CQY62" s="11"/>
      <c r="CQZ62" s="11"/>
      <c r="CRA62" s="11"/>
      <c r="CRB62" s="11"/>
      <c r="CRC62" s="11"/>
      <c r="CRD62" s="11"/>
      <c r="CRE62" s="11"/>
      <c r="CRF62" s="11"/>
      <c r="CRG62" s="11"/>
      <c r="CRH62" s="11"/>
      <c r="CRI62" s="11"/>
      <c r="CRJ62" s="11"/>
      <c r="CRK62" s="11"/>
      <c r="CRL62" s="11"/>
      <c r="CRM62" s="11"/>
      <c r="CRN62" s="11"/>
      <c r="CRO62" s="11"/>
      <c r="CRP62" s="11"/>
      <c r="CRQ62" s="11"/>
      <c r="CRR62" s="11"/>
      <c r="CRS62" s="11"/>
      <c r="CRT62" s="11"/>
      <c r="CRU62" s="11"/>
      <c r="CRV62" s="11"/>
      <c r="CRW62" s="11"/>
      <c r="CRX62" s="11"/>
      <c r="CRY62" s="11"/>
      <c r="CRZ62" s="11"/>
      <c r="CSA62" s="11"/>
      <c r="CSB62" s="11"/>
      <c r="CSC62" s="11"/>
      <c r="CSD62" s="11"/>
      <c r="CSE62" s="11"/>
      <c r="CSF62" s="11"/>
      <c r="CSG62" s="11"/>
      <c r="CSH62" s="11"/>
      <c r="CSI62" s="11"/>
      <c r="CSJ62" s="11"/>
      <c r="CSK62" s="11"/>
      <c r="CSL62" s="11"/>
      <c r="CSM62" s="11"/>
      <c r="CSN62" s="11"/>
      <c r="CSO62" s="11"/>
      <c r="CSP62" s="11"/>
      <c r="CSQ62" s="11"/>
      <c r="CSR62" s="11"/>
      <c r="CSS62" s="11"/>
      <c r="CST62" s="11"/>
      <c r="CSU62" s="11"/>
      <c r="CSV62" s="11"/>
      <c r="CSW62" s="11"/>
      <c r="CSX62" s="11"/>
      <c r="CSY62" s="11"/>
      <c r="CSZ62" s="11"/>
      <c r="CTA62" s="11"/>
      <c r="CTB62" s="11"/>
      <c r="CTC62" s="11"/>
      <c r="CTD62" s="11"/>
      <c r="CTE62" s="11"/>
      <c r="CTF62" s="11"/>
      <c r="CTG62" s="11"/>
      <c r="CTH62" s="11"/>
      <c r="CTI62" s="11"/>
      <c r="CTJ62" s="11"/>
      <c r="CTK62" s="11"/>
      <c r="CTL62" s="11"/>
      <c r="CTM62" s="11"/>
      <c r="CTN62" s="11"/>
      <c r="CTO62" s="11"/>
      <c r="CTP62" s="11"/>
      <c r="CTQ62" s="11"/>
      <c r="CTR62" s="11"/>
      <c r="CTS62" s="11"/>
      <c r="CTT62" s="11"/>
      <c r="CTU62" s="11"/>
      <c r="CTV62" s="11"/>
      <c r="CTW62" s="11"/>
      <c r="CTX62" s="11"/>
      <c r="CTY62" s="11"/>
      <c r="CTZ62" s="11"/>
      <c r="CUA62" s="11"/>
      <c r="CUB62" s="11"/>
      <c r="CUC62" s="11"/>
      <c r="CUD62" s="11"/>
      <c r="CUE62" s="11"/>
      <c r="CUF62" s="11"/>
      <c r="CUG62" s="11"/>
      <c r="CUH62" s="11"/>
      <c r="CUI62" s="11"/>
      <c r="CUJ62" s="11"/>
      <c r="CUK62" s="11"/>
      <c r="CUL62" s="11"/>
      <c r="CUM62" s="11"/>
      <c r="CUN62" s="11"/>
      <c r="CUO62" s="11"/>
      <c r="CUP62" s="11"/>
      <c r="CUQ62" s="11"/>
      <c r="CUR62" s="11"/>
      <c r="CUS62" s="11"/>
      <c r="CUT62" s="11"/>
      <c r="CUU62" s="11"/>
      <c r="CUV62" s="11"/>
      <c r="CUW62" s="11"/>
      <c r="CUX62" s="11"/>
      <c r="CUY62" s="11"/>
      <c r="CUZ62" s="11"/>
      <c r="CVA62" s="11"/>
      <c r="CVB62" s="11"/>
      <c r="CVC62" s="11"/>
      <c r="CVD62" s="11"/>
      <c r="CVE62" s="11"/>
      <c r="CVF62" s="11"/>
      <c r="CVG62" s="11"/>
      <c r="CVH62" s="11"/>
      <c r="CVI62" s="11"/>
      <c r="CVJ62" s="11"/>
      <c r="CVK62" s="11"/>
      <c r="CVL62" s="11"/>
      <c r="CVM62" s="11"/>
      <c r="CVN62" s="11"/>
      <c r="CVO62" s="11"/>
      <c r="CVP62" s="11"/>
      <c r="CVQ62" s="11"/>
      <c r="CVR62" s="11"/>
      <c r="CVS62" s="11"/>
      <c r="CVT62" s="11"/>
      <c r="CVU62" s="11"/>
      <c r="CVV62" s="11"/>
      <c r="CVW62" s="11"/>
      <c r="CVX62" s="11"/>
      <c r="CVY62" s="11"/>
      <c r="CVZ62" s="11"/>
      <c r="CWA62" s="11"/>
      <c r="CWB62" s="11"/>
      <c r="CWC62" s="11"/>
      <c r="CWD62" s="11"/>
      <c r="CWE62" s="11"/>
      <c r="CWF62" s="11"/>
      <c r="CWG62" s="11"/>
      <c r="CWH62" s="11"/>
      <c r="CWI62" s="11"/>
      <c r="CWJ62" s="11"/>
      <c r="CWK62" s="11"/>
      <c r="CWL62" s="11"/>
      <c r="CWM62" s="11"/>
      <c r="CWN62" s="11"/>
      <c r="CWO62" s="11"/>
      <c r="CWP62" s="11"/>
      <c r="CWQ62" s="11"/>
      <c r="CWR62" s="11"/>
      <c r="CWS62" s="11"/>
      <c r="CWT62" s="11"/>
      <c r="CWU62" s="11"/>
      <c r="CWV62" s="11"/>
      <c r="CWW62" s="11"/>
      <c r="CWX62" s="11"/>
      <c r="CWY62" s="11"/>
      <c r="CWZ62" s="11"/>
      <c r="CXA62" s="11"/>
      <c r="CXB62" s="11"/>
      <c r="CXC62" s="11"/>
      <c r="CXD62" s="11"/>
      <c r="CXE62" s="11"/>
      <c r="CXF62" s="11"/>
      <c r="CXG62" s="11"/>
      <c r="CXH62" s="11"/>
      <c r="CXI62" s="11"/>
      <c r="CXJ62" s="11"/>
      <c r="CXK62" s="11"/>
      <c r="CXL62" s="11"/>
      <c r="CXM62" s="11"/>
      <c r="CXN62" s="11"/>
      <c r="CXO62" s="11"/>
      <c r="CXP62" s="11"/>
      <c r="CXQ62" s="11"/>
      <c r="CXR62" s="11"/>
      <c r="CXS62" s="11"/>
      <c r="CXT62" s="11"/>
      <c r="CXU62" s="11"/>
      <c r="CXV62" s="11"/>
      <c r="CXW62" s="11"/>
      <c r="CXX62" s="11"/>
      <c r="CXY62" s="11"/>
      <c r="CXZ62" s="11"/>
      <c r="CYA62" s="11"/>
      <c r="CYB62" s="11"/>
      <c r="CYC62" s="11"/>
      <c r="CYD62" s="11"/>
      <c r="CYE62" s="11"/>
      <c r="CYF62" s="11"/>
      <c r="CYG62" s="11"/>
      <c r="CYH62" s="11"/>
      <c r="CYI62" s="11"/>
      <c r="CYJ62" s="11"/>
      <c r="CYK62" s="11"/>
      <c r="CYL62" s="11"/>
      <c r="CYM62" s="11"/>
      <c r="CYN62" s="11"/>
      <c r="CYO62" s="11"/>
      <c r="CYP62" s="11"/>
      <c r="CYQ62" s="11"/>
      <c r="CYR62" s="11"/>
      <c r="CYS62" s="11"/>
      <c r="CYT62" s="11"/>
      <c r="CYU62" s="11"/>
      <c r="CYV62" s="11"/>
      <c r="CYW62" s="11"/>
      <c r="CYX62" s="11"/>
      <c r="CYY62" s="11"/>
      <c r="CYZ62" s="11"/>
      <c r="CZA62" s="11"/>
      <c r="CZB62" s="11"/>
      <c r="CZC62" s="11"/>
      <c r="CZD62" s="11"/>
      <c r="CZE62" s="11"/>
      <c r="CZF62" s="11"/>
      <c r="CZG62" s="11"/>
      <c r="CZH62" s="11"/>
      <c r="CZI62" s="11"/>
      <c r="CZJ62" s="11"/>
      <c r="CZK62" s="11"/>
      <c r="CZL62" s="11"/>
      <c r="CZM62" s="11"/>
      <c r="CZN62" s="11"/>
      <c r="CZO62" s="11"/>
      <c r="CZP62" s="11"/>
      <c r="CZQ62" s="11"/>
      <c r="CZR62" s="11"/>
      <c r="CZS62" s="11"/>
      <c r="CZT62" s="11"/>
      <c r="CZU62" s="11"/>
      <c r="CZV62" s="11"/>
      <c r="CZW62" s="11"/>
      <c r="CZX62" s="11"/>
      <c r="CZY62" s="11"/>
      <c r="CZZ62" s="11"/>
      <c r="DAA62" s="11"/>
      <c r="DAB62" s="11"/>
      <c r="DAC62" s="11"/>
      <c r="DAD62" s="11"/>
      <c r="DAE62" s="11"/>
      <c r="DAF62" s="11"/>
      <c r="DAG62" s="11"/>
      <c r="DAH62" s="11"/>
      <c r="DAI62" s="11"/>
      <c r="DAJ62" s="11"/>
      <c r="DAK62" s="11"/>
      <c r="DAL62" s="11"/>
      <c r="DAM62" s="11"/>
      <c r="DAN62" s="11"/>
      <c r="DAO62" s="11"/>
      <c r="DAP62" s="11"/>
      <c r="DAQ62" s="11"/>
      <c r="DAR62" s="11"/>
      <c r="DAS62" s="11"/>
      <c r="DAT62" s="11"/>
      <c r="DAU62" s="11"/>
      <c r="DAV62" s="11"/>
      <c r="DAW62" s="11"/>
      <c r="DAX62" s="11"/>
      <c r="DAY62" s="11"/>
      <c r="DAZ62" s="11"/>
      <c r="DBA62" s="11"/>
      <c r="DBB62" s="11"/>
      <c r="DBC62" s="11"/>
      <c r="DBD62" s="11"/>
      <c r="DBE62" s="11"/>
      <c r="DBF62" s="11"/>
      <c r="DBG62" s="11"/>
      <c r="DBH62" s="11"/>
      <c r="DBI62" s="11"/>
      <c r="DBJ62" s="11"/>
      <c r="DBK62" s="11"/>
      <c r="DBL62" s="11"/>
      <c r="DBM62" s="11"/>
      <c r="DBN62" s="11"/>
      <c r="DBO62" s="11"/>
      <c r="DBP62" s="11"/>
      <c r="DBQ62" s="11"/>
      <c r="DBR62" s="11"/>
      <c r="DBS62" s="11"/>
      <c r="DBT62" s="11"/>
      <c r="DBU62" s="11"/>
      <c r="DBV62" s="11"/>
      <c r="DBW62" s="11"/>
      <c r="DBX62" s="11"/>
      <c r="DBY62" s="11"/>
      <c r="DBZ62" s="11"/>
      <c r="DCA62" s="11"/>
      <c r="DCB62" s="11"/>
      <c r="DCC62" s="11"/>
      <c r="DCD62" s="11"/>
      <c r="DCE62" s="11"/>
      <c r="DCF62" s="11"/>
      <c r="DCG62" s="11"/>
      <c r="DCH62" s="11"/>
      <c r="DCI62" s="11"/>
      <c r="DCJ62" s="11"/>
      <c r="DCK62" s="11"/>
      <c r="DCL62" s="11"/>
      <c r="DCM62" s="11"/>
      <c r="DCN62" s="11"/>
      <c r="DCO62" s="11"/>
      <c r="DCP62" s="11"/>
      <c r="DCQ62" s="11"/>
      <c r="DCR62" s="11"/>
      <c r="DCS62" s="11"/>
      <c r="DCT62" s="11"/>
      <c r="DCU62" s="11"/>
      <c r="DCV62" s="11"/>
      <c r="DCW62" s="11"/>
      <c r="DCX62" s="11"/>
      <c r="DCY62" s="11"/>
      <c r="DCZ62" s="11"/>
      <c r="DDA62" s="11"/>
      <c r="DDB62" s="11"/>
      <c r="DDC62" s="11"/>
      <c r="DDD62" s="11"/>
      <c r="DDE62" s="11"/>
      <c r="DDF62" s="11"/>
      <c r="DDG62" s="11"/>
      <c r="DDH62" s="11"/>
      <c r="DDI62" s="11"/>
      <c r="DDJ62" s="11"/>
      <c r="DDK62" s="11"/>
      <c r="DDL62" s="11"/>
      <c r="DDM62" s="11"/>
      <c r="DDN62" s="11"/>
      <c r="DDO62" s="11"/>
      <c r="DDP62" s="11"/>
      <c r="DDQ62" s="11"/>
      <c r="DDR62" s="11"/>
      <c r="DDS62" s="11"/>
      <c r="DDT62" s="11"/>
      <c r="DDU62" s="11"/>
      <c r="DDV62" s="11"/>
      <c r="DDW62" s="11"/>
      <c r="DDX62" s="11"/>
      <c r="DDY62" s="11"/>
      <c r="DDZ62" s="11"/>
      <c r="DEA62" s="11"/>
      <c r="DEB62" s="11"/>
      <c r="DEC62" s="11"/>
      <c r="DED62" s="11"/>
      <c r="DEE62" s="11"/>
      <c r="DEF62" s="11"/>
      <c r="DEG62" s="11"/>
      <c r="DEH62" s="11"/>
      <c r="DEI62" s="11"/>
      <c r="DEJ62" s="11"/>
      <c r="DEK62" s="11"/>
      <c r="DEL62" s="11"/>
      <c r="DEM62" s="11"/>
      <c r="DEN62" s="11"/>
      <c r="DEO62" s="11"/>
      <c r="DEP62" s="11"/>
      <c r="DEQ62" s="11"/>
      <c r="DER62" s="11"/>
      <c r="DES62" s="11"/>
      <c r="DET62" s="11"/>
      <c r="DEU62" s="11"/>
      <c r="DEV62" s="11"/>
      <c r="DEW62" s="11"/>
      <c r="DEX62" s="11"/>
      <c r="DEY62" s="11"/>
      <c r="DEZ62" s="11"/>
      <c r="DFA62" s="11"/>
      <c r="DFB62" s="11"/>
      <c r="DFC62" s="11"/>
      <c r="DFD62" s="11"/>
      <c r="DFE62" s="11"/>
      <c r="DFF62" s="11"/>
      <c r="DFG62" s="11"/>
      <c r="DFH62" s="11"/>
      <c r="DFI62" s="11"/>
      <c r="DFJ62" s="11"/>
      <c r="DFK62" s="11"/>
      <c r="DFL62" s="11"/>
      <c r="DFM62" s="11"/>
      <c r="DFN62" s="11"/>
      <c r="DFO62" s="11"/>
      <c r="DFP62" s="11"/>
      <c r="DFQ62" s="11"/>
      <c r="DFR62" s="11"/>
      <c r="DFS62" s="11"/>
      <c r="DFT62" s="11"/>
      <c r="DFU62" s="11"/>
      <c r="DFV62" s="11"/>
      <c r="DFW62" s="11"/>
      <c r="DFX62" s="11"/>
      <c r="DFY62" s="11"/>
      <c r="DFZ62" s="11"/>
      <c r="DGA62" s="11"/>
      <c r="DGB62" s="11"/>
      <c r="DGC62" s="11"/>
      <c r="DGD62" s="11"/>
      <c r="DGE62" s="11"/>
      <c r="DGF62" s="11"/>
      <c r="DGG62" s="11"/>
      <c r="DGH62" s="11"/>
      <c r="DGI62" s="11"/>
      <c r="DGJ62" s="11"/>
      <c r="DGK62" s="11"/>
      <c r="DGL62" s="11"/>
      <c r="DGM62" s="11"/>
      <c r="DGN62" s="11"/>
      <c r="DGO62" s="11"/>
      <c r="DGP62" s="11"/>
      <c r="DGQ62" s="11"/>
      <c r="DGR62" s="11"/>
      <c r="DGS62" s="11"/>
      <c r="DGT62" s="11"/>
      <c r="DGU62" s="11"/>
      <c r="DGV62" s="11"/>
      <c r="DGW62" s="11"/>
      <c r="DGX62" s="11"/>
      <c r="DGY62" s="11"/>
      <c r="DGZ62" s="11"/>
      <c r="DHA62" s="11"/>
      <c r="DHB62" s="11"/>
      <c r="DHC62" s="11"/>
      <c r="DHD62" s="11"/>
      <c r="DHE62" s="11"/>
      <c r="DHF62" s="11"/>
      <c r="DHG62" s="11"/>
      <c r="DHH62" s="11"/>
      <c r="DHI62" s="11"/>
      <c r="DHJ62" s="11"/>
      <c r="DHK62" s="11"/>
      <c r="DHL62" s="11"/>
      <c r="DHM62" s="11"/>
      <c r="DHN62" s="11"/>
      <c r="DHO62" s="11"/>
      <c r="DHP62" s="11"/>
      <c r="DHQ62" s="11"/>
      <c r="DHR62" s="11"/>
      <c r="DHS62" s="11"/>
      <c r="DHT62" s="11"/>
      <c r="DHU62" s="11"/>
      <c r="DHV62" s="11"/>
      <c r="DHW62" s="11"/>
      <c r="DHX62" s="11"/>
      <c r="DHY62" s="11"/>
      <c r="DHZ62" s="11"/>
      <c r="DIA62" s="11"/>
      <c r="DIB62" s="11"/>
      <c r="DIC62" s="11"/>
      <c r="DID62" s="11"/>
      <c r="DIE62" s="11"/>
      <c r="DIF62" s="11"/>
      <c r="DIG62" s="11"/>
      <c r="DIH62" s="11"/>
      <c r="DII62" s="11"/>
      <c r="DIJ62" s="11"/>
      <c r="DIK62" s="11"/>
      <c r="DIL62" s="11"/>
      <c r="DIM62" s="11"/>
      <c r="DIN62" s="11"/>
      <c r="DIO62" s="11"/>
      <c r="DIP62" s="11"/>
      <c r="DIQ62" s="11"/>
      <c r="DIR62" s="11"/>
      <c r="DIS62" s="11"/>
      <c r="DIT62" s="11"/>
      <c r="DIU62" s="11"/>
      <c r="DIV62" s="11"/>
      <c r="DIW62" s="11"/>
      <c r="DIX62" s="11"/>
      <c r="DIY62" s="11"/>
      <c r="DIZ62" s="11"/>
      <c r="DJA62" s="11"/>
      <c r="DJB62" s="11"/>
      <c r="DJC62" s="11"/>
      <c r="DJD62" s="11"/>
      <c r="DJE62" s="11"/>
      <c r="DJF62" s="11"/>
      <c r="DJG62" s="11"/>
      <c r="DJH62" s="11"/>
      <c r="DJI62" s="11"/>
      <c r="DJJ62" s="11"/>
      <c r="DJK62" s="11"/>
      <c r="DJL62" s="11"/>
      <c r="DJM62" s="11"/>
      <c r="DJN62" s="11"/>
      <c r="DJO62" s="11"/>
      <c r="DJP62" s="11"/>
      <c r="DJQ62" s="11"/>
      <c r="DJR62" s="11"/>
      <c r="DJS62" s="11"/>
      <c r="DJT62" s="11"/>
      <c r="DJU62" s="11"/>
      <c r="DJV62" s="11"/>
      <c r="DJW62" s="11"/>
      <c r="DJX62" s="11"/>
      <c r="DJY62" s="11"/>
      <c r="DJZ62" s="11"/>
      <c r="DKA62" s="11"/>
      <c r="DKB62" s="11"/>
      <c r="DKC62" s="11"/>
      <c r="DKD62" s="11"/>
      <c r="DKE62" s="11"/>
      <c r="DKF62" s="11"/>
      <c r="DKG62" s="11"/>
      <c r="DKH62" s="11"/>
      <c r="DKI62" s="11"/>
      <c r="DKJ62" s="11"/>
      <c r="DKK62" s="11"/>
      <c r="DKL62" s="11"/>
      <c r="DKM62" s="11"/>
      <c r="DKN62" s="11"/>
      <c r="DKO62" s="11"/>
      <c r="DKP62" s="11"/>
      <c r="DKQ62" s="11"/>
      <c r="DKR62" s="11"/>
      <c r="DKS62" s="11"/>
      <c r="DKT62" s="11"/>
      <c r="DKU62" s="11"/>
      <c r="DKV62" s="11"/>
      <c r="DKW62" s="11"/>
      <c r="DKX62" s="11"/>
      <c r="DKY62" s="11"/>
      <c r="DKZ62" s="11"/>
      <c r="DLA62" s="11"/>
      <c r="DLB62" s="11"/>
      <c r="DLC62" s="11"/>
      <c r="DLD62" s="11"/>
      <c r="DLE62" s="11"/>
      <c r="DLF62" s="11"/>
      <c r="DLG62" s="11"/>
      <c r="DLH62" s="11"/>
      <c r="DLI62" s="11"/>
      <c r="DLJ62" s="11"/>
      <c r="DLK62" s="11"/>
      <c r="DLL62" s="11"/>
      <c r="DLM62" s="11"/>
      <c r="DLN62" s="11"/>
      <c r="DLO62" s="11"/>
      <c r="DLP62" s="11"/>
      <c r="DLQ62" s="11"/>
      <c r="DLR62" s="11"/>
      <c r="DLS62" s="11"/>
      <c r="DLT62" s="11"/>
      <c r="DLU62" s="11"/>
      <c r="DLV62" s="11"/>
      <c r="DLW62" s="11"/>
      <c r="DLX62" s="11"/>
      <c r="DLY62" s="11"/>
      <c r="DLZ62" s="11"/>
      <c r="DMA62" s="11"/>
      <c r="DMB62" s="11"/>
      <c r="DMC62" s="11"/>
      <c r="DMD62" s="11"/>
      <c r="DME62" s="11"/>
      <c r="DMF62" s="11"/>
      <c r="DMG62" s="11"/>
      <c r="DMH62" s="11"/>
      <c r="DMI62" s="11"/>
      <c r="DMJ62" s="11"/>
      <c r="DMK62" s="11"/>
      <c r="DML62" s="11"/>
      <c r="DMM62" s="11"/>
      <c r="DMN62" s="11"/>
      <c r="DMO62" s="11"/>
      <c r="DMP62" s="11"/>
      <c r="DMQ62" s="11"/>
      <c r="DMR62" s="11"/>
      <c r="DMS62" s="11"/>
      <c r="DMT62" s="11"/>
      <c r="DMU62" s="11"/>
      <c r="DMV62" s="11"/>
      <c r="DMW62" s="11"/>
      <c r="DMX62" s="11"/>
      <c r="DMY62" s="11"/>
      <c r="DMZ62" s="11"/>
      <c r="DNA62" s="11"/>
      <c r="DNB62" s="11"/>
      <c r="DNC62" s="11"/>
      <c r="DND62" s="11"/>
      <c r="DNE62" s="11"/>
      <c r="DNF62" s="11"/>
      <c r="DNG62" s="11"/>
      <c r="DNH62" s="11"/>
      <c r="DNI62" s="11"/>
      <c r="DNJ62" s="11"/>
      <c r="DNK62" s="11"/>
      <c r="DNL62" s="11"/>
      <c r="DNM62" s="11"/>
      <c r="DNN62" s="11"/>
      <c r="DNO62" s="11"/>
      <c r="DNP62" s="11"/>
      <c r="DNQ62" s="11"/>
      <c r="DNR62" s="11"/>
      <c r="DNS62" s="11"/>
      <c r="DNT62" s="11"/>
      <c r="DNU62" s="11"/>
      <c r="DNV62" s="11"/>
      <c r="DNW62" s="11"/>
      <c r="DNX62" s="11"/>
      <c r="DNY62" s="11"/>
      <c r="DNZ62" s="11"/>
      <c r="DOA62" s="11"/>
      <c r="DOB62" s="11"/>
      <c r="DOC62" s="11"/>
      <c r="DOD62" s="11"/>
      <c r="DOE62" s="11"/>
      <c r="DOF62" s="11"/>
      <c r="DOG62" s="11"/>
      <c r="DOH62" s="11"/>
      <c r="DOI62" s="11"/>
      <c r="DOJ62" s="11"/>
      <c r="DOK62" s="11"/>
      <c r="DOL62" s="11"/>
      <c r="DOM62" s="11"/>
      <c r="DON62" s="11"/>
      <c r="DOO62" s="11"/>
      <c r="DOP62" s="11"/>
      <c r="DOQ62" s="11"/>
      <c r="DOR62" s="11"/>
      <c r="DOS62" s="11"/>
      <c r="DOT62" s="11"/>
      <c r="DOU62" s="11"/>
      <c r="DOV62" s="11"/>
      <c r="DOW62" s="11"/>
      <c r="DOX62" s="11"/>
      <c r="DOY62" s="11"/>
      <c r="DOZ62" s="11"/>
      <c r="DPA62" s="11"/>
      <c r="DPB62" s="11"/>
      <c r="DPC62" s="11"/>
      <c r="DPD62" s="11"/>
      <c r="DPE62" s="11"/>
      <c r="DPF62" s="11"/>
      <c r="DPG62" s="11"/>
      <c r="DPH62" s="11"/>
      <c r="DPI62" s="11"/>
      <c r="DPJ62" s="11"/>
      <c r="DPK62" s="11"/>
      <c r="DPL62" s="11"/>
      <c r="DPM62" s="11"/>
      <c r="DPN62" s="11"/>
      <c r="DPO62" s="11"/>
      <c r="DPP62" s="11"/>
      <c r="DPQ62" s="11"/>
      <c r="DPR62" s="11"/>
      <c r="DPS62" s="11"/>
      <c r="DPT62" s="11"/>
      <c r="DPU62" s="11"/>
      <c r="DPV62" s="11"/>
      <c r="DPW62" s="11"/>
      <c r="DPX62" s="11"/>
      <c r="DPY62" s="11"/>
      <c r="DPZ62" s="11"/>
      <c r="DQA62" s="11"/>
      <c r="DQB62" s="11"/>
      <c r="DQC62" s="11"/>
      <c r="DQD62" s="11"/>
      <c r="DQE62" s="11"/>
      <c r="DQF62" s="11"/>
      <c r="DQG62" s="11"/>
      <c r="DQH62" s="11"/>
      <c r="DQI62" s="11"/>
      <c r="DQJ62" s="11"/>
      <c r="DQK62" s="11"/>
      <c r="DQL62" s="11"/>
      <c r="DQM62" s="11"/>
      <c r="DQN62" s="11"/>
      <c r="DQO62" s="11"/>
      <c r="DQP62" s="11"/>
      <c r="DQQ62" s="11"/>
      <c r="DQR62" s="11"/>
      <c r="DQS62" s="11"/>
      <c r="DQT62" s="11"/>
      <c r="DQU62" s="11"/>
      <c r="DQV62" s="11"/>
      <c r="DQW62" s="11"/>
      <c r="DQX62" s="11"/>
      <c r="DQY62" s="11"/>
      <c r="DQZ62" s="11"/>
      <c r="DRA62" s="11"/>
      <c r="DRB62" s="11"/>
      <c r="DRC62" s="11"/>
      <c r="DRD62" s="11"/>
      <c r="DRE62" s="11"/>
      <c r="DRF62" s="11"/>
      <c r="DRG62" s="11"/>
      <c r="DRH62" s="11"/>
      <c r="DRI62" s="11"/>
      <c r="DRJ62" s="11"/>
      <c r="DRK62" s="11"/>
      <c r="DRL62" s="11"/>
      <c r="DRM62" s="11"/>
      <c r="DRN62" s="11"/>
      <c r="DRO62" s="11"/>
      <c r="DRP62" s="11"/>
      <c r="DRQ62" s="11"/>
      <c r="DRR62" s="11"/>
      <c r="DRS62" s="11"/>
      <c r="DRT62" s="11"/>
      <c r="DRU62" s="11"/>
      <c r="DRV62" s="11"/>
      <c r="DRW62" s="11"/>
      <c r="DRX62" s="11"/>
      <c r="DRY62" s="11"/>
      <c r="DRZ62" s="11"/>
      <c r="DSA62" s="11"/>
      <c r="DSB62" s="11"/>
      <c r="DSC62" s="11"/>
      <c r="DSD62" s="11"/>
      <c r="DSE62" s="11"/>
      <c r="DSF62" s="11"/>
      <c r="DSG62" s="11"/>
      <c r="DSH62" s="11"/>
      <c r="DSI62" s="11"/>
      <c r="DSJ62" s="11"/>
      <c r="DSK62" s="11"/>
      <c r="DSL62" s="11"/>
      <c r="DSM62" s="11"/>
      <c r="DSN62" s="11"/>
      <c r="DSO62" s="11"/>
      <c r="DSP62" s="11"/>
      <c r="DSQ62" s="11"/>
      <c r="DSR62" s="11"/>
      <c r="DSS62" s="11"/>
      <c r="DST62" s="11"/>
      <c r="DSU62" s="11"/>
      <c r="DSV62" s="11"/>
      <c r="DSW62" s="11"/>
      <c r="DSX62" s="11"/>
      <c r="DSY62" s="11"/>
      <c r="DSZ62" s="11"/>
      <c r="DTA62" s="11"/>
      <c r="DTB62" s="11"/>
      <c r="DTC62" s="11"/>
      <c r="DTD62" s="11"/>
      <c r="DTE62" s="11"/>
      <c r="DTF62" s="11"/>
      <c r="DTG62" s="11"/>
      <c r="DTH62" s="11"/>
      <c r="DTI62" s="11"/>
      <c r="DTJ62" s="11"/>
      <c r="DTK62" s="11"/>
      <c r="DTL62" s="11"/>
      <c r="DTM62" s="11"/>
      <c r="DTN62" s="11"/>
      <c r="DTO62" s="11"/>
      <c r="DTP62" s="11"/>
      <c r="DTQ62" s="11"/>
      <c r="DTR62" s="11"/>
      <c r="DTS62" s="11"/>
      <c r="DTT62" s="11"/>
      <c r="DTU62" s="11"/>
      <c r="DTV62" s="11"/>
      <c r="DTW62" s="11"/>
      <c r="DTX62" s="11"/>
      <c r="DTY62" s="11"/>
      <c r="DTZ62" s="11"/>
      <c r="DUA62" s="11"/>
      <c r="DUB62" s="11"/>
      <c r="DUC62" s="11"/>
      <c r="DUD62" s="11"/>
      <c r="DUE62" s="11"/>
      <c r="DUF62" s="11"/>
      <c r="DUG62" s="11"/>
      <c r="DUH62" s="11"/>
      <c r="DUI62" s="11"/>
      <c r="DUJ62" s="11"/>
      <c r="DUK62" s="11"/>
      <c r="DUL62" s="11"/>
      <c r="DUM62" s="11"/>
      <c r="DUN62" s="11"/>
      <c r="DUO62" s="11"/>
      <c r="DUP62" s="11"/>
      <c r="DUQ62" s="11"/>
      <c r="DUR62" s="11"/>
      <c r="DUS62" s="11"/>
      <c r="DUT62" s="11"/>
      <c r="DUU62" s="11"/>
      <c r="DUV62" s="11"/>
      <c r="DUW62" s="11"/>
      <c r="DUX62" s="11"/>
      <c r="DUY62" s="11"/>
      <c r="DUZ62" s="11"/>
      <c r="DVA62" s="11"/>
      <c r="DVB62" s="11"/>
      <c r="DVC62" s="11"/>
      <c r="DVD62" s="11"/>
      <c r="DVE62" s="11"/>
      <c r="DVF62" s="11"/>
      <c r="DVG62" s="11"/>
      <c r="DVH62" s="11"/>
      <c r="DVI62" s="11"/>
      <c r="DVJ62" s="11"/>
      <c r="DVK62" s="11"/>
      <c r="DVL62" s="11"/>
      <c r="DVM62" s="11"/>
      <c r="DVN62" s="11"/>
      <c r="DVO62" s="11"/>
      <c r="DVP62" s="11"/>
      <c r="DVQ62" s="11"/>
      <c r="DVR62" s="11"/>
      <c r="DVS62" s="11"/>
      <c r="DVT62" s="11"/>
      <c r="DVU62" s="11"/>
      <c r="DVV62" s="11"/>
      <c r="DVW62" s="11"/>
      <c r="DVX62" s="11"/>
      <c r="DVY62" s="11"/>
      <c r="DVZ62" s="11"/>
      <c r="DWA62" s="11"/>
      <c r="DWB62" s="11"/>
      <c r="DWC62" s="11"/>
      <c r="DWD62" s="11"/>
      <c r="DWE62" s="11"/>
      <c r="DWF62" s="11"/>
      <c r="DWG62" s="11"/>
      <c r="DWH62" s="11"/>
      <c r="DWI62" s="11"/>
      <c r="DWJ62" s="11"/>
      <c r="DWK62" s="11"/>
      <c r="DWL62" s="11"/>
      <c r="DWM62" s="11"/>
      <c r="DWN62" s="11"/>
      <c r="DWO62" s="11"/>
      <c r="DWP62" s="11"/>
      <c r="DWQ62" s="11"/>
      <c r="DWR62" s="11"/>
      <c r="DWS62" s="11"/>
      <c r="DWT62" s="11"/>
      <c r="DWU62" s="11"/>
      <c r="DWV62" s="11"/>
      <c r="DWW62" s="11"/>
      <c r="DWX62" s="11"/>
      <c r="DWY62" s="11"/>
      <c r="DWZ62" s="11"/>
      <c r="DXA62" s="11"/>
      <c r="DXB62" s="11"/>
      <c r="DXC62" s="11"/>
      <c r="DXD62" s="11"/>
      <c r="DXE62" s="11"/>
      <c r="DXF62" s="11"/>
      <c r="DXG62" s="11"/>
      <c r="DXH62" s="11"/>
      <c r="DXI62" s="11"/>
      <c r="DXJ62" s="11"/>
      <c r="DXK62" s="11"/>
      <c r="DXL62" s="11"/>
      <c r="DXM62" s="11"/>
      <c r="DXN62" s="11"/>
      <c r="DXO62" s="11"/>
      <c r="DXP62" s="11"/>
      <c r="DXQ62" s="11"/>
      <c r="DXR62" s="11"/>
      <c r="DXS62" s="11"/>
      <c r="DXT62" s="11"/>
      <c r="DXU62" s="11"/>
      <c r="DXV62" s="11"/>
      <c r="DXW62" s="11"/>
      <c r="DXX62" s="11"/>
      <c r="DXY62" s="11"/>
      <c r="DXZ62" s="11"/>
      <c r="DYA62" s="11"/>
      <c r="DYB62" s="11"/>
      <c r="DYC62" s="11"/>
      <c r="DYD62" s="11"/>
      <c r="DYE62" s="11"/>
      <c r="DYF62" s="11"/>
      <c r="DYG62" s="11"/>
      <c r="DYH62" s="11"/>
      <c r="DYI62" s="11"/>
      <c r="DYJ62" s="11"/>
      <c r="DYK62" s="11"/>
      <c r="DYL62" s="11"/>
      <c r="DYM62" s="11"/>
      <c r="DYN62" s="11"/>
      <c r="DYO62" s="11"/>
      <c r="DYP62" s="11"/>
      <c r="DYQ62" s="11"/>
      <c r="DYR62" s="11"/>
      <c r="DYS62" s="11"/>
      <c r="DYT62" s="11"/>
      <c r="DYU62" s="11"/>
      <c r="DYV62" s="11"/>
      <c r="DYW62" s="11"/>
      <c r="DYX62" s="11"/>
      <c r="DYY62" s="11"/>
      <c r="DYZ62" s="11"/>
      <c r="DZA62" s="11"/>
      <c r="DZB62" s="11"/>
      <c r="DZC62" s="11"/>
      <c r="DZD62" s="11"/>
      <c r="DZE62" s="11"/>
      <c r="DZF62" s="11"/>
      <c r="DZG62" s="11"/>
      <c r="DZH62" s="11"/>
      <c r="DZI62" s="11"/>
      <c r="DZJ62" s="11"/>
      <c r="DZK62" s="11"/>
      <c r="DZL62" s="11"/>
      <c r="DZM62" s="11"/>
      <c r="DZN62" s="11"/>
      <c r="DZO62" s="11"/>
      <c r="DZP62" s="11"/>
      <c r="DZQ62" s="11"/>
      <c r="DZR62" s="11"/>
      <c r="DZS62" s="11"/>
      <c r="DZT62" s="11"/>
      <c r="DZU62" s="11"/>
      <c r="DZV62" s="11"/>
      <c r="DZW62" s="11"/>
      <c r="DZX62" s="11"/>
      <c r="DZY62" s="11"/>
      <c r="DZZ62" s="11"/>
      <c r="EAA62" s="11"/>
      <c r="EAB62" s="11"/>
      <c r="EAC62" s="11"/>
      <c r="EAD62" s="11"/>
      <c r="EAE62" s="11"/>
      <c r="EAF62" s="11"/>
      <c r="EAG62" s="11"/>
      <c r="EAH62" s="11"/>
      <c r="EAI62" s="11"/>
      <c r="EAJ62" s="11"/>
      <c r="EAK62" s="11"/>
      <c r="EAL62" s="11"/>
      <c r="EAM62" s="11"/>
      <c r="EAN62" s="11"/>
      <c r="EAO62" s="11"/>
      <c r="EAP62" s="11"/>
      <c r="EAQ62" s="11"/>
      <c r="EAR62" s="11"/>
      <c r="EAS62" s="11"/>
      <c r="EAT62" s="11"/>
      <c r="EAU62" s="11"/>
      <c r="EAV62" s="11"/>
      <c r="EAW62" s="11"/>
      <c r="EAX62" s="11"/>
      <c r="EAY62" s="11"/>
      <c r="EAZ62" s="11"/>
      <c r="EBA62" s="11"/>
      <c r="EBB62" s="11"/>
      <c r="EBC62" s="11"/>
      <c r="EBD62" s="11"/>
      <c r="EBE62" s="11"/>
      <c r="EBF62" s="11"/>
      <c r="EBG62" s="11"/>
      <c r="EBH62" s="11"/>
      <c r="EBI62" s="11"/>
      <c r="EBJ62" s="11"/>
      <c r="EBK62" s="11"/>
      <c r="EBL62" s="11"/>
      <c r="EBM62" s="11"/>
      <c r="EBN62" s="11"/>
      <c r="EBO62" s="11"/>
      <c r="EBP62" s="11"/>
      <c r="EBQ62" s="11"/>
      <c r="EBR62" s="11"/>
      <c r="EBS62" s="11"/>
      <c r="EBT62" s="11"/>
      <c r="EBU62" s="11"/>
      <c r="EBV62" s="11"/>
      <c r="EBW62" s="11"/>
      <c r="EBX62" s="11"/>
      <c r="EBY62" s="11"/>
      <c r="EBZ62" s="11"/>
      <c r="ECA62" s="11"/>
      <c r="ECB62" s="11"/>
      <c r="ECC62" s="11"/>
      <c r="ECD62" s="11"/>
      <c r="ECE62" s="11"/>
      <c r="ECF62" s="11"/>
      <c r="ECG62" s="11"/>
      <c r="ECH62" s="11"/>
      <c r="ECI62" s="11"/>
      <c r="ECJ62" s="11"/>
      <c r="ECK62" s="11"/>
      <c r="ECL62" s="11"/>
      <c r="ECM62" s="11"/>
      <c r="ECN62" s="11"/>
      <c r="ECO62" s="11"/>
      <c r="ECP62" s="11"/>
      <c r="ECQ62" s="11"/>
      <c r="ECR62" s="11"/>
      <c r="ECS62" s="11"/>
      <c r="ECT62" s="11"/>
      <c r="ECU62" s="11"/>
      <c r="ECV62" s="11"/>
      <c r="ECW62" s="11"/>
      <c r="ECX62" s="11"/>
      <c r="ECY62" s="11"/>
      <c r="ECZ62" s="11"/>
      <c r="EDA62" s="11"/>
      <c r="EDB62" s="11"/>
      <c r="EDC62" s="11"/>
      <c r="EDD62" s="11"/>
      <c r="EDE62" s="11"/>
      <c r="EDF62" s="11"/>
      <c r="EDG62" s="11"/>
      <c r="EDH62" s="11"/>
      <c r="EDI62" s="11"/>
      <c r="EDJ62" s="11"/>
      <c r="EDK62" s="11"/>
      <c r="EDL62" s="11"/>
      <c r="EDM62" s="11"/>
      <c r="EDN62" s="11"/>
      <c r="EDO62" s="11"/>
      <c r="EDP62" s="11"/>
      <c r="EDQ62" s="11"/>
      <c r="EDR62" s="11"/>
      <c r="EDS62" s="11"/>
      <c r="EDT62" s="11"/>
      <c r="EDU62" s="11"/>
      <c r="EDV62" s="11"/>
      <c r="EDW62" s="11"/>
      <c r="EDX62" s="11"/>
      <c r="EDY62" s="11"/>
      <c r="EDZ62" s="11"/>
      <c r="EEA62" s="11"/>
      <c r="EEB62" s="11"/>
      <c r="EEC62" s="11"/>
      <c r="EED62" s="11"/>
      <c r="EEE62" s="11"/>
      <c r="EEF62" s="11"/>
      <c r="EEG62" s="11"/>
      <c r="EEH62" s="11"/>
      <c r="EEI62" s="11"/>
      <c r="EEJ62" s="11"/>
      <c r="EEK62" s="11"/>
      <c r="EEL62" s="11"/>
      <c r="EEM62" s="11"/>
      <c r="EEN62" s="11"/>
      <c r="EEO62" s="11"/>
      <c r="EEP62" s="11"/>
      <c r="EEQ62" s="11"/>
      <c r="EER62" s="11"/>
      <c r="EES62" s="11"/>
      <c r="EET62" s="11"/>
      <c r="EEU62" s="11"/>
      <c r="EEV62" s="11"/>
      <c r="EEW62" s="11"/>
      <c r="EEX62" s="11"/>
      <c r="EEY62" s="11"/>
      <c r="EEZ62" s="11"/>
      <c r="EFA62" s="11"/>
      <c r="EFB62" s="11"/>
      <c r="EFC62" s="11"/>
      <c r="EFD62" s="11"/>
      <c r="EFE62" s="11"/>
      <c r="EFF62" s="11"/>
      <c r="EFG62" s="11"/>
      <c r="EFH62" s="11"/>
      <c r="EFI62" s="11"/>
      <c r="EFJ62" s="11"/>
      <c r="EFK62" s="11"/>
      <c r="EFL62" s="11"/>
      <c r="EFM62" s="11"/>
      <c r="EFN62" s="11"/>
      <c r="EFO62" s="11"/>
      <c r="EFP62" s="11"/>
      <c r="EFQ62" s="11"/>
      <c r="EFR62" s="11"/>
      <c r="EFS62" s="11"/>
      <c r="EFT62" s="11"/>
      <c r="EFU62" s="11"/>
      <c r="EFV62" s="11"/>
      <c r="EFW62" s="11"/>
      <c r="EFX62" s="11"/>
      <c r="EFY62" s="11"/>
      <c r="EFZ62" s="11"/>
      <c r="EGA62" s="11"/>
      <c r="EGB62" s="11"/>
      <c r="EGC62" s="11"/>
      <c r="EGD62" s="11"/>
      <c r="EGE62" s="11"/>
      <c r="EGF62" s="11"/>
      <c r="EGG62" s="11"/>
      <c r="EGH62" s="11"/>
      <c r="EGI62" s="11"/>
      <c r="EGJ62" s="11"/>
      <c r="EGK62" s="11"/>
      <c r="EGL62" s="11"/>
      <c r="EGM62" s="11"/>
      <c r="EGN62" s="11"/>
      <c r="EGO62" s="11"/>
      <c r="EGP62" s="11"/>
      <c r="EGQ62" s="11"/>
      <c r="EGR62" s="11"/>
      <c r="EGS62" s="11"/>
      <c r="EGT62" s="11"/>
      <c r="EGU62" s="11"/>
      <c r="EGV62" s="11"/>
      <c r="EGW62" s="11"/>
      <c r="EGX62" s="11"/>
      <c r="EGY62" s="11"/>
      <c r="EGZ62" s="11"/>
      <c r="EHA62" s="11"/>
      <c r="EHB62" s="11"/>
      <c r="EHC62" s="11"/>
      <c r="EHD62" s="11"/>
      <c r="EHE62" s="11"/>
      <c r="EHF62" s="11"/>
      <c r="EHG62" s="11"/>
      <c r="EHH62" s="11"/>
      <c r="EHI62" s="11"/>
      <c r="EHJ62" s="11"/>
      <c r="EHK62" s="11"/>
      <c r="EHL62" s="11"/>
      <c r="EHM62" s="11"/>
      <c r="EHN62" s="11"/>
      <c r="EHO62" s="11"/>
      <c r="EHP62" s="11"/>
      <c r="EHQ62" s="11"/>
      <c r="EHR62" s="11"/>
      <c r="EHS62" s="11"/>
      <c r="EHT62" s="11"/>
      <c r="EHU62" s="11"/>
      <c r="EHV62" s="11"/>
      <c r="EHW62" s="11"/>
      <c r="EHX62" s="11"/>
      <c r="EHY62" s="11"/>
      <c r="EHZ62" s="11"/>
      <c r="EIA62" s="11"/>
      <c r="EIB62" s="11"/>
      <c r="EIC62" s="11"/>
      <c r="EID62" s="11"/>
      <c r="EIE62" s="11"/>
      <c r="EIF62" s="11"/>
      <c r="EIG62" s="11"/>
      <c r="EIH62" s="11"/>
      <c r="EII62" s="11"/>
      <c r="EIJ62" s="11"/>
      <c r="EIK62" s="11"/>
      <c r="EIL62" s="11"/>
      <c r="EIM62" s="11"/>
      <c r="EIN62" s="11"/>
      <c r="EIO62" s="11"/>
      <c r="EIP62" s="11"/>
      <c r="EIQ62" s="11"/>
      <c r="EIR62" s="11"/>
      <c r="EIS62" s="11"/>
      <c r="EIT62" s="11"/>
      <c r="EIU62" s="11"/>
      <c r="EIV62" s="11"/>
      <c r="EIW62" s="11"/>
      <c r="EIX62" s="11"/>
      <c r="EIY62" s="11"/>
      <c r="EIZ62" s="11"/>
      <c r="EJA62" s="11"/>
      <c r="EJB62" s="11"/>
      <c r="EJC62" s="11"/>
      <c r="EJD62" s="11"/>
      <c r="EJE62" s="11"/>
      <c r="EJF62" s="11"/>
      <c r="EJG62" s="11"/>
      <c r="EJH62" s="11"/>
      <c r="EJI62" s="11"/>
      <c r="EJJ62" s="11"/>
      <c r="EJK62" s="11"/>
      <c r="EJL62" s="11"/>
      <c r="EJM62" s="11"/>
      <c r="EJN62" s="11"/>
      <c r="EJO62" s="11"/>
      <c r="EJP62" s="11"/>
      <c r="EJQ62" s="11"/>
      <c r="EJR62" s="11"/>
      <c r="EJS62" s="11"/>
      <c r="EJT62" s="11"/>
      <c r="EJU62" s="11"/>
      <c r="EJV62" s="11"/>
      <c r="EJW62" s="11"/>
      <c r="EJX62" s="11"/>
      <c r="EJY62" s="11"/>
      <c r="EJZ62" s="11"/>
      <c r="EKA62" s="11"/>
      <c r="EKB62" s="11"/>
      <c r="EKC62" s="11"/>
      <c r="EKD62" s="11"/>
      <c r="EKE62" s="11"/>
      <c r="EKF62" s="11"/>
      <c r="EKG62" s="11"/>
      <c r="EKH62" s="11"/>
      <c r="EKI62" s="11"/>
      <c r="EKJ62" s="11"/>
      <c r="EKK62" s="11"/>
      <c r="EKL62" s="11"/>
      <c r="EKM62" s="11"/>
      <c r="EKN62" s="11"/>
      <c r="EKO62" s="11"/>
      <c r="EKP62" s="11"/>
      <c r="EKQ62" s="11"/>
      <c r="EKR62" s="11"/>
      <c r="EKS62" s="11"/>
      <c r="EKT62" s="11"/>
      <c r="EKU62" s="11"/>
      <c r="EKV62" s="11"/>
      <c r="EKW62" s="11"/>
      <c r="EKX62" s="11"/>
      <c r="EKY62" s="11"/>
      <c r="EKZ62" s="11"/>
      <c r="ELA62" s="11"/>
      <c r="ELB62" s="11"/>
      <c r="ELC62" s="11"/>
      <c r="ELD62" s="11"/>
      <c r="ELE62" s="11"/>
      <c r="ELF62" s="11"/>
      <c r="ELG62" s="11"/>
      <c r="ELH62" s="11"/>
      <c r="ELI62" s="11"/>
      <c r="ELJ62" s="11"/>
      <c r="ELK62" s="11"/>
      <c r="ELL62" s="11"/>
      <c r="ELM62" s="11"/>
      <c r="ELN62" s="11"/>
      <c r="ELO62" s="11"/>
      <c r="ELP62" s="11"/>
      <c r="ELQ62" s="11"/>
      <c r="ELR62" s="11"/>
      <c r="ELS62" s="11"/>
      <c r="ELT62" s="11"/>
      <c r="ELU62" s="11"/>
      <c r="ELV62" s="11"/>
      <c r="ELW62" s="11"/>
      <c r="ELX62" s="11"/>
      <c r="ELY62" s="11"/>
      <c r="ELZ62" s="11"/>
      <c r="EMA62" s="11"/>
      <c r="EMB62" s="11"/>
      <c r="EMC62" s="11"/>
      <c r="EMD62" s="11"/>
      <c r="EME62" s="11"/>
      <c r="EMF62" s="11"/>
      <c r="EMG62" s="11"/>
      <c r="EMH62" s="11"/>
      <c r="EMI62" s="11"/>
      <c r="EMJ62" s="11"/>
      <c r="EMK62" s="11"/>
      <c r="EML62" s="11"/>
      <c r="EMM62" s="11"/>
      <c r="EMN62" s="11"/>
      <c r="EMO62" s="11"/>
      <c r="EMP62" s="11"/>
      <c r="EMQ62" s="11"/>
      <c r="EMR62" s="11"/>
      <c r="EMS62" s="11"/>
      <c r="EMT62" s="11"/>
      <c r="EMU62" s="11"/>
      <c r="EMV62" s="11"/>
      <c r="EMW62" s="11"/>
      <c r="EMX62" s="11"/>
      <c r="EMY62" s="11"/>
      <c r="EMZ62" s="11"/>
      <c r="ENA62" s="11"/>
      <c r="ENB62" s="11"/>
      <c r="ENC62" s="11"/>
      <c r="END62" s="11"/>
      <c r="ENE62" s="11"/>
      <c r="ENF62" s="11"/>
      <c r="ENG62" s="11"/>
      <c r="ENH62" s="11"/>
      <c r="ENI62" s="11"/>
      <c r="ENJ62" s="11"/>
      <c r="ENK62" s="11"/>
      <c r="ENL62" s="11"/>
      <c r="ENM62" s="11"/>
      <c r="ENN62" s="11"/>
      <c r="ENO62" s="11"/>
      <c r="ENP62" s="11"/>
      <c r="ENQ62" s="11"/>
      <c r="ENR62" s="11"/>
      <c r="ENS62" s="11"/>
      <c r="ENT62" s="11"/>
      <c r="ENU62" s="11"/>
      <c r="ENV62" s="11"/>
      <c r="ENW62" s="11"/>
      <c r="ENX62" s="11"/>
      <c r="ENY62" s="11"/>
      <c r="ENZ62" s="11"/>
      <c r="EOA62" s="11"/>
      <c r="EOB62" s="11"/>
      <c r="EOC62" s="11"/>
      <c r="EOD62" s="11"/>
      <c r="EOE62" s="11"/>
      <c r="EOF62" s="11"/>
      <c r="EOG62" s="11"/>
      <c r="EOH62" s="11"/>
      <c r="EOI62" s="11"/>
      <c r="EOJ62" s="11"/>
      <c r="EOK62" s="11"/>
      <c r="EOL62" s="11"/>
      <c r="EOM62" s="11"/>
      <c r="EON62" s="11"/>
      <c r="EOO62" s="11"/>
      <c r="EOP62" s="11"/>
      <c r="EOQ62" s="11"/>
      <c r="EOR62" s="11"/>
      <c r="EOS62" s="11"/>
      <c r="EOT62" s="11"/>
      <c r="EOU62" s="11"/>
      <c r="EOV62" s="11"/>
      <c r="EOW62" s="11"/>
      <c r="EOX62" s="11"/>
      <c r="EOY62" s="11"/>
      <c r="EOZ62" s="11"/>
      <c r="EPA62" s="11"/>
      <c r="EPB62" s="11"/>
      <c r="EPC62" s="11"/>
      <c r="EPD62" s="11"/>
      <c r="EPE62" s="11"/>
      <c r="EPF62" s="11"/>
      <c r="EPG62" s="11"/>
      <c r="EPH62" s="11"/>
      <c r="EPI62" s="11"/>
      <c r="EPJ62" s="11"/>
      <c r="EPK62" s="11"/>
      <c r="EPL62" s="11"/>
      <c r="EPM62" s="11"/>
      <c r="EPN62" s="11"/>
      <c r="EPO62" s="11"/>
      <c r="EPP62" s="11"/>
      <c r="EPQ62" s="11"/>
      <c r="EPR62" s="11"/>
      <c r="EPS62" s="11"/>
      <c r="EPT62" s="11"/>
      <c r="EPU62" s="11"/>
      <c r="EPV62" s="11"/>
      <c r="EPW62" s="11"/>
      <c r="EPX62" s="11"/>
      <c r="EPY62" s="11"/>
      <c r="EPZ62" s="11"/>
      <c r="EQA62" s="11"/>
      <c r="EQB62" s="11"/>
      <c r="EQC62" s="11"/>
      <c r="EQD62" s="11"/>
      <c r="EQE62" s="11"/>
      <c r="EQF62" s="11"/>
      <c r="EQG62" s="11"/>
      <c r="EQH62" s="11"/>
      <c r="EQI62" s="11"/>
      <c r="EQJ62" s="11"/>
      <c r="EQK62" s="11"/>
      <c r="EQL62" s="11"/>
      <c r="EQM62" s="11"/>
      <c r="EQN62" s="11"/>
      <c r="EQO62" s="11"/>
      <c r="EQP62" s="11"/>
      <c r="EQQ62" s="11"/>
      <c r="EQR62" s="11"/>
      <c r="EQS62" s="11"/>
      <c r="EQT62" s="11"/>
      <c r="EQU62" s="11"/>
      <c r="EQV62" s="11"/>
      <c r="EQW62" s="11"/>
      <c r="EQX62" s="11"/>
      <c r="EQY62" s="11"/>
      <c r="EQZ62" s="11"/>
      <c r="ERA62" s="11"/>
      <c r="ERB62" s="11"/>
      <c r="ERC62" s="11"/>
      <c r="ERD62" s="11"/>
      <c r="ERE62" s="11"/>
      <c r="ERF62" s="11"/>
      <c r="ERG62" s="11"/>
      <c r="ERH62" s="11"/>
      <c r="ERI62" s="11"/>
      <c r="ERJ62" s="11"/>
      <c r="ERK62" s="11"/>
      <c r="ERL62" s="11"/>
      <c r="ERM62" s="11"/>
      <c r="ERN62" s="11"/>
      <c r="ERO62" s="11"/>
      <c r="ERP62" s="11"/>
      <c r="ERQ62" s="11"/>
      <c r="ERR62" s="11"/>
      <c r="ERS62" s="11"/>
      <c r="ERT62" s="11"/>
      <c r="ERU62" s="11"/>
      <c r="ERV62" s="11"/>
      <c r="ERW62" s="11"/>
      <c r="ERX62" s="11"/>
      <c r="ERY62" s="11"/>
      <c r="ERZ62" s="11"/>
      <c r="ESA62" s="11"/>
      <c r="ESB62" s="11"/>
      <c r="ESC62" s="11"/>
      <c r="ESD62" s="11"/>
      <c r="ESE62" s="11"/>
      <c r="ESF62" s="11"/>
      <c r="ESG62" s="11"/>
      <c r="ESH62" s="11"/>
      <c r="ESI62" s="11"/>
      <c r="ESJ62" s="11"/>
      <c r="ESK62" s="11"/>
      <c r="ESL62" s="11"/>
      <c r="ESM62" s="11"/>
      <c r="ESN62" s="11"/>
      <c r="ESO62" s="11"/>
      <c r="ESP62" s="11"/>
      <c r="ESQ62" s="11"/>
      <c r="ESR62" s="11"/>
      <c r="ESS62" s="11"/>
      <c r="EST62" s="11"/>
      <c r="ESU62" s="11"/>
      <c r="ESV62" s="11"/>
      <c r="ESW62" s="11"/>
      <c r="ESX62" s="11"/>
      <c r="ESY62" s="11"/>
      <c r="ESZ62" s="11"/>
      <c r="ETA62" s="11"/>
      <c r="ETB62" s="11"/>
      <c r="ETC62" s="11"/>
      <c r="ETD62" s="11"/>
      <c r="ETE62" s="11"/>
      <c r="ETF62" s="11"/>
      <c r="ETG62" s="11"/>
      <c r="ETH62" s="11"/>
      <c r="ETI62" s="11"/>
      <c r="ETJ62" s="11"/>
      <c r="ETK62" s="11"/>
      <c r="ETL62" s="11"/>
      <c r="ETM62" s="11"/>
      <c r="ETN62" s="11"/>
      <c r="ETO62" s="11"/>
      <c r="ETP62" s="11"/>
      <c r="ETQ62" s="11"/>
      <c r="ETR62" s="11"/>
      <c r="ETS62" s="11"/>
      <c r="ETT62" s="11"/>
      <c r="ETU62" s="11"/>
      <c r="ETV62" s="11"/>
      <c r="ETW62" s="11"/>
      <c r="ETX62" s="11"/>
      <c r="ETY62" s="11"/>
      <c r="ETZ62" s="11"/>
      <c r="EUA62" s="11"/>
      <c r="EUB62" s="11"/>
      <c r="EUC62" s="11"/>
      <c r="EUD62" s="11"/>
      <c r="EUE62" s="11"/>
      <c r="EUF62" s="11"/>
      <c r="EUG62" s="11"/>
      <c r="EUH62" s="11"/>
      <c r="EUI62" s="11"/>
      <c r="EUJ62" s="11"/>
      <c r="EUK62" s="11"/>
      <c r="EUL62" s="11"/>
      <c r="EUM62" s="11"/>
      <c r="EUN62" s="11"/>
      <c r="EUO62" s="11"/>
      <c r="EUP62" s="11"/>
      <c r="EUQ62" s="11"/>
      <c r="EUR62" s="11"/>
      <c r="EUS62" s="11"/>
      <c r="EUT62" s="11"/>
      <c r="EUU62" s="11"/>
      <c r="EUV62" s="11"/>
      <c r="EUW62" s="11"/>
      <c r="EUX62" s="11"/>
      <c r="EUY62" s="11"/>
      <c r="EUZ62" s="11"/>
      <c r="EVA62" s="11"/>
      <c r="EVB62" s="11"/>
      <c r="EVC62" s="11"/>
      <c r="EVD62" s="11"/>
      <c r="EVE62" s="11"/>
      <c r="EVF62" s="11"/>
      <c r="EVG62" s="11"/>
      <c r="EVH62" s="11"/>
      <c r="EVI62" s="11"/>
      <c r="EVJ62" s="11"/>
      <c r="EVK62" s="11"/>
      <c r="EVL62" s="11"/>
      <c r="EVM62" s="11"/>
      <c r="EVN62" s="11"/>
      <c r="EVO62" s="11"/>
      <c r="EVP62" s="11"/>
      <c r="EVQ62" s="11"/>
      <c r="EVR62" s="11"/>
      <c r="EVS62" s="11"/>
      <c r="EVT62" s="11"/>
      <c r="EVU62" s="11"/>
      <c r="EVV62" s="11"/>
      <c r="EVW62" s="11"/>
      <c r="EVX62" s="11"/>
      <c r="EVY62" s="11"/>
      <c r="EVZ62" s="11"/>
      <c r="EWA62" s="11"/>
      <c r="EWB62" s="11"/>
      <c r="EWC62" s="11"/>
      <c r="EWD62" s="11"/>
      <c r="EWE62" s="11"/>
      <c r="EWF62" s="11"/>
      <c r="EWG62" s="11"/>
      <c r="EWH62" s="11"/>
      <c r="EWI62" s="11"/>
      <c r="EWJ62" s="11"/>
      <c r="EWK62" s="11"/>
      <c r="EWL62" s="11"/>
      <c r="EWM62" s="11"/>
      <c r="EWN62" s="11"/>
      <c r="EWO62" s="11"/>
      <c r="EWP62" s="11"/>
      <c r="EWQ62" s="11"/>
      <c r="EWR62" s="11"/>
      <c r="EWS62" s="11"/>
      <c r="EWT62" s="11"/>
      <c r="EWU62" s="11"/>
      <c r="EWV62" s="11"/>
      <c r="EWW62" s="11"/>
      <c r="EWX62" s="11"/>
      <c r="EWY62" s="11"/>
      <c r="EWZ62" s="11"/>
      <c r="EXA62" s="11"/>
      <c r="EXB62" s="11"/>
      <c r="EXC62" s="11"/>
      <c r="EXD62" s="11"/>
      <c r="EXE62" s="11"/>
      <c r="EXF62" s="11"/>
      <c r="EXG62" s="11"/>
      <c r="EXH62" s="11"/>
      <c r="EXI62" s="11"/>
      <c r="EXJ62" s="11"/>
      <c r="EXK62" s="11"/>
      <c r="EXL62" s="11"/>
      <c r="EXM62" s="11"/>
      <c r="EXN62" s="11"/>
      <c r="EXO62" s="11"/>
      <c r="EXP62" s="11"/>
      <c r="EXQ62" s="11"/>
      <c r="EXR62" s="11"/>
      <c r="EXS62" s="11"/>
      <c r="EXT62" s="11"/>
      <c r="EXU62" s="11"/>
      <c r="EXV62" s="11"/>
      <c r="EXW62" s="11"/>
      <c r="EXX62" s="11"/>
      <c r="EXY62" s="11"/>
      <c r="EXZ62" s="11"/>
      <c r="EYA62" s="11"/>
      <c r="EYB62" s="11"/>
      <c r="EYC62" s="11"/>
      <c r="EYD62" s="11"/>
      <c r="EYE62" s="11"/>
      <c r="EYF62" s="11"/>
      <c r="EYG62" s="11"/>
      <c r="EYH62" s="11"/>
      <c r="EYI62" s="11"/>
      <c r="EYJ62" s="11"/>
      <c r="EYK62" s="11"/>
      <c r="EYL62" s="11"/>
      <c r="EYM62" s="11"/>
      <c r="EYN62" s="11"/>
      <c r="EYO62" s="11"/>
      <c r="EYP62" s="11"/>
      <c r="EYQ62" s="11"/>
      <c r="EYR62" s="11"/>
      <c r="EYS62" s="11"/>
      <c r="EYT62" s="11"/>
      <c r="EYU62" s="11"/>
      <c r="EYV62" s="11"/>
      <c r="EYW62" s="11"/>
      <c r="EYX62" s="11"/>
      <c r="EYY62" s="11"/>
      <c r="EYZ62" s="11"/>
      <c r="EZA62" s="11"/>
      <c r="EZB62" s="11"/>
      <c r="EZC62" s="11"/>
      <c r="EZD62" s="11"/>
      <c r="EZE62" s="11"/>
      <c r="EZF62" s="11"/>
      <c r="EZG62" s="11"/>
      <c r="EZH62" s="11"/>
      <c r="EZI62" s="11"/>
      <c r="EZJ62" s="11"/>
      <c r="EZK62" s="11"/>
      <c r="EZL62" s="11"/>
      <c r="EZM62" s="11"/>
      <c r="EZN62" s="11"/>
      <c r="EZO62" s="11"/>
      <c r="EZP62" s="11"/>
      <c r="EZQ62" s="11"/>
      <c r="EZR62" s="11"/>
      <c r="EZS62" s="11"/>
      <c r="EZT62" s="11"/>
      <c r="EZU62" s="11"/>
      <c r="EZV62" s="11"/>
      <c r="EZW62" s="11"/>
      <c r="EZX62" s="11"/>
      <c r="EZY62" s="11"/>
      <c r="EZZ62" s="11"/>
      <c r="FAA62" s="11"/>
      <c r="FAB62" s="11"/>
      <c r="FAC62" s="11"/>
      <c r="FAD62" s="11"/>
      <c r="FAE62" s="11"/>
      <c r="FAF62" s="11"/>
      <c r="FAG62" s="11"/>
      <c r="FAH62" s="11"/>
      <c r="FAI62" s="11"/>
      <c r="FAJ62" s="11"/>
      <c r="FAK62" s="11"/>
      <c r="FAL62" s="11"/>
      <c r="FAM62" s="11"/>
      <c r="FAN62" s="11"/>
      <c r="FAO62" s="11"/>
      <c r="FAP62" s="11"/>
      <c r="FAQ62" s="11"/>
      <c r="FAR62" s="11"/>
      <c r="FAS62" s="11"/>
      <c r="FAT62" s="11"/>
      <c r="FAU62" s="11"/>
      <c r="FAV62" s="11"/>
      <c r="FAW62" s="11"/>
      <c r="FAX62" s="11"/>
      <c r="FAY62" s="11"/>
      <c r="FAZ62" s="11"/>
      <c r="FBA62" s="11"/>
      <c r="FBB62" s="11"/>
      <c r="FBC62" s="11"/>
      <c r="FBD62" s="11"/>
      <c r="FBE62" s="11"/>
      <c r="FBF62" s="11"/>
      <c r="FBG62" s="11"/>
      <c r="FBH62" s="11"/>
      <c r="FBI62" s="11"/>
      <c r="FBJ62" s="11"/>
      <c r="FBK62" s="11"/>
      <c r="FBL62" s="11"/>
      <c r="FBM62" s="11"/>
      <c r="FBN62" s="11"/>
      <c r="FBO62" s="11"/>
      <c r="FBP62" s="11"/>
      <c r="FBQ62" s="11"/>
      <c r="FBR62" s="11"/>
      <c r="FBS62" s="11"/>
      <c r="FBT62" s="11"/>
      <c r="FBU62" s="11"/>
      <c r="FBV62" s="11"/>
      <c r="FBW62" s="11"/>
      <c r="FBX62" s="11"/>
      <c r="FBY62" s="11"/>
      <c r="FBZ62" s="11"/>
      <c r="FCA62" s="11"/>
      <c r="FCB62" s="11"/>
      <c r="FCC62" s="11"/>
      <c r="FCD62" s="11"/>
      <c r="FCE62" s="11"/>
      <c r="FCF62" s="11"/>
      <c r="FCG62" s="11"/>
      <c r="FCH62" s="11"/>
      <c r="FCI62" s="11"/>
      <c r="FCJ62" s="11"/>
      <c r="FCK62" s="11"/>
      <c r="FCL62" s="11"/>
      <c r="FCM62" s="11"/>
      <c r="FCN62" s="11"/>
      <c r="FCO62" s="11"/>
      <c r="FCP62" s="11"/>
      <c r="FCQ62" s="11"/>
      <c r="FCR62" s="11"/>
      <c r="FCS62" s="11"/>
      <c r="FCT62" s="11"/>
      <c r="FCU62" s="11"/>
      <c r="FCV62" s="11"/>
      <c r="FCW62" s="11"/>
      <c r="FCX62" s="11"/>
      <c r="FCY62" s="11"/>
      <c r="FCZ62" s="11"/>
      <c r="FDA62" s="11"/>
      <c r="FDB62" s="11"/>
      <c r="FDC62" s="11"/>
      <c r="FDD62" s="11"/>
      <c r="FDE62" s="11"/>
      <c r="FDF62" s="11"/>
      <c r="FDG62" s="11"/>
      <c r="FDH62" s="11"/>
      <c r="FDI62" s="11"/>
      <c r="FDJ62" s="11"/>
      <c r="FDK62" s="11"/>
      <c r="FDL62" s="11"/>
      <c r="FDM62" s="11"/>
      <c r="FDN62" s="11"/>
      <c r="FDO62" s="11"/>
      <c r="FDP62" s="11"/>
      <c r="FDQ62" s="11"/>
      <c r="FDR62" s="11"/>
      <c r="FDS62" s="11"/>
      <c r="FDT62" s="11"/>
      <c r="FDU62" s="11"/>
      <c r="FDV62" s="11"/>
      <c r="FDW62" s="11"/>
      <c r="FDX62" s="11"/>
      <c r="FDY62" s="11"/>
      <c r="FDZ62" s="11"/>
      <c r="FEA62" s="11"/>
      <c r="FEB62" s="11"/>
      <c r="FEC62" s="11"/>
      <c r="FED62" s="11"/>
      <c r="FEE62" s="11"/>
      <c r="FEF62" s="11"/>
      <c r="FEG62" s="11"/>
      <c r="FEH62" s="11"/>
      <c r="FEI62" s="11"/>
      <c r="FEJ62" s="11"/>
      <c r="FEK62" s="11"/>
      <c r="FEL62" s="11"/>
      <c r="FEM62" s="11"/>
      <c r="FEN62" s="11"/>
      <c r="FEO62" s="11"/>
      <c r="FEP62" s="11"/>
      <c r="FEQ62" s="11"/>
      <c r="FER62" s="11"/>
      <c r="FES62" s="11"/>
      <c r="FET62" s="11"/>
      <c r="FEU62" s="11"/>
      <c r="FEV62" s="11"/>
      <c r="FEW62" s="11"/>
      <c r="FEX62" s="11"/>
      <c r="FEY62" s="11"/>
      <c r="FEZ62" s="11"/>
      <c r="FFA62" s="11"/>
      <c r="FFB62" s="11"/>
      <c r="FFC62" s="11"/>
      <c r="FFD62" s="11"/>
      <c r="FFE62" s="11"/>
      <c r="FFF62" s="11"/>
      <c r="FFG62" s="11"/>
      <c r="FFH62" s="11"/>
      <c r="FFI62" s="11"/>
      <c r="FFJ62" s="11"/>
      <c r="FFK62" s="11"/>
      <c r="FFL62" s="11"/>
      <c r="FFM62" s="11"/>
      <c r="FFN62" s="11"/>
      <c r="FFO62" s="11"/>
      <c r="FFP62" s="11"/>
      <c r="FFQ62" s="11"/>
      <c r="FFR62" s="11"/>
      <c r="FFS62" s="11"/>
      <c r="FFT62" s="11"/>
      <c r="FFU62" s="11"/>
      <c r="FFV62" s="11"/>
      <c r="FFW62" s="11"/>
      <c r="FFX62" s="11"/>
      <c r="FFY62" s="11"/>
      <c r="FFZ62" s="11"/>
      <c r="FGA62" s="11"/>
      <c r="FGB62" s="11"/>
      <c r="FGC62" s="11"/>
      <c r="FGD62" s="11"/>
      <c r="FGE62" s="11"/>
      <c r="FGF62" s="11"/>
      <c r="FGG62" s="11"/>
      <c r="FGH62" s="11"/>
      <c r="FGI62" s="11"/>
      <c r="FGJ62" s="11"/>
      <c r="FGK62" s="11"/>
      <c r="FGL62" s="11"/>
      <c r="FGM62" s="11"/>
      <c r="FGN62" s="11"/>
      <c r="FGO62" s="11"/>
      <c r="FGP62" s="11"/>
      <c r="FGQ62" s="11"/>
      <c r="FGR62" s="11"/>
      <c r="FGS62" s="11"/>
      <c r="FGT62" s="11"/>
      <c r="FGU62" s="11"/>
      <c r="FGV62" s="11"/>
      <c r="FGW62" s="11"/>
      <c r="FGX62" s="11"/>
      <c r="FGY62" s="11"/>
      <c r="FGZ62" s="11"/>
      <c r="FHA62" s="11"/>
      <c r="FHB62" s="11"/>
      <c r="FHC62" s="11"/>
      <c r="FHD62" s="11"/>
      <c r="FHE62" s="11"/>
      <c r="FHF62" s="11"/>
      <c r="FHG62" s="11"/>
      <c r="FHH62" s="11"/>
      <c r="FHI62" s="11"/>
      <c r="FHJ62" s="11"/>
      <c r="FHK62" s="11"/>
      <c r="FHL62" s="11"/>
      <c r="FHM62" s="11"/>
      <c r="FHN62" s="11"/>
      <c r="FHO62" s="11"/>
      <c r="FHP62" s="11"/>
      <c r="FHQ62" s="11"/>
      <c r="FHR62" s="11"/>
      <c r="FHS62" s="11"/>
      <c r="FHT62" s="11"/>
      <c r="FHU62" s="11"/>
      <c r="FHV62" s="11"/>
      <c r="FHW62" s="11"/>
      <c r="FHX62" s="11"/>
      <c r="FHY62" s="11"/>
      <c r="FHZ62" s="11"/>
      <c r="FIA62" s="11"/>
      <c r="FIB62" s="11"/>
      <c r="FIC62" s="11"/>
      <c r="FID62" s="11"/>
      <c r="FIE62" s="11"/>
      <c r="FIF62" s="11"/>
      <c r="FIG62" s="11"/>
      <c r="FIH62" s="11"/>
      <c r="FII62" s="11"/>
      <c r="FIJ62" s="11"/>
      <c r="FIK62" s="11"/>
      <c r="FIL62" s="11"/>
      <c r="FIM62" s="11"/>
      <c r="FIN62" s="11"/>
      <c r="FIO62" s="11"/>
      <c r="FIP62" s="11"/>
      <c r="FIQ62" s="11"/>
      <c r="FIR62" s="11"/>
      <c r="FIS62" s="11"/>
      <c r="FIT62" s="11"/>
      <c r="FIU62" s="11"/>
      <c r="FIV62" s="11"/>
      <c r="FIW62" s="11"/>
      <c r="FIX62" s="11"/>
      <c r="FIY62" s="11"/>
      <c r="FIZ62" s="11"/>
      <c r="FJA62" s="11"/>
      <c r="FJB62" s="11"/>
      <c r="FJC62" s="11"/>
      <c r="FJD62" s="11"/>
      <c r="FJE62" s="11"/>
      <c r="FJF62" s="11"/>
      <c r="FJG62" s="11"/>
      <c r="FJH62" s="11"/>
      <c r="FJI62" s="11"/>
      <c r="FJJ62" s="11"/>
      <c r="FJK62" s="11"/>
      <c r="FJL62" s="11"/>
      <c r="FJM62" s="11"/>
      <c r="FJN62" s="11"/>
      <c r="FJO62" s="11"/>
      <c r="FJP62" s="11"/>
      <c r="FJQ62" s="11"/>
      <c r="FJR62" s="11"/>
      <c r="FJS62" s="11"/>
      <c r="FJT62" s="11"/>
      <c r="FJU62" s="11"/>
      <c r="FJV62" s="11"/>
      <c r="FJW62" s="11"/>
      <c r="FJX62" s="11"/>
      <c r="FJY62" s="11"/>
      <c r="FJZ62" s="11"/>
      <c r="FKA62" s="11"/>
      <c r="FKB62" s="11"/>
      <c r="FKC62" s="11"/>
      <c r="FKD62" s="11"/>
      <c r="FKE62" s="11"/>
      <c r="FKF62" s="11"/>
      <c r="FKG62" s="11"/>
      <c r="FKH62" s="11"/>
      <c r="FKI62" s="11"/>
      <c r="FKJ62" s="11"/>
      <c r="FKK62" s="11"/>
      <c r="FKL62" s="11"/>
      <c r="FKM62" s="11"/>
      <c r="FKN62" s="11"/>
      <c r="FKO62" s="11"/>
      <c r="FKP62" s="11"/>
      <c r="FKQ62" s="11"/>
      <c r="FKR62" s="11"/>
      <c r="FKS62" s="11"/>
      <c r="FKT62" s="11"/>
      <c r="FKU62" s="11"/>
      <c r="FKV62" s="11"/>
      <c r="FKW62" s="11"/>
      <c r="FKX62" s="11"/>
      <c r="FKY62" s="11"/>
      <c r="FKZ62" s="11"/>
      <c r="FLA62" s="11"/>
      <c r="FLB62" s="11"/>
      <c r="FLC62" s="11"/>
      <c r="FLD62" s="11"/>
      <c r="FLE62" s="11"/>
      <c r="FLF62" s="11"/>
      <c r="FLG62" s="11"/>
      <c r="FLH62" s="11"/>
      <c r="FLI62" s="11"/>
      <c r="FLJ62" s="11"/>
      <c r="FLK62" s="11"/>
      <c r="FLL62" s="11"/>
      <c r="FLM62" s="11"/>
      <c r="FLN62" s="11"/>
      <c r="FLO62" s="11"/>
      <c r="FLP62" s="11"/>
      <c r="FLQ62" s="11"/>
      <c r="FLR62" s="11"/>
      <c r="FLS62" s="11"/>
      <c r="FLT62" s="11"/>
      <c r="FLU62" s="11"/>
      <c r="FLV62" s="11"/>
      <c r="FLW62" s="11"/>
      <c r="FLX62" s="11"/>
      <c r="FLY62" s="11"/>
      <c r="FLZ62" s="11"/>
      <c r="FMA62" s="11"/>
      <c r="FMB62" s="11"/>
      <c r="FMC62" s="11"/>
      <c r="FMD62" s="11"/>
      <c r="FME62" s="11"/>
      <c r="FMF62" s="11"/>
      <c r="FMG62" s="11"/>
      <c r="FMH62" s="11"/>
      <c r="FMI62" s="11"/>
      <c r="FMJ62" s="11"/>
      <c r="FMK62" s="11"/>
      <c r="FML62" s="11"/>
      <c r="FMM62" s="11"/>
      <c r="FMN62" s="11"/>
      <c r="FMO62" s="11"/>
      <c r="FMP62" s="11"/>
      <c r="FMQ62" s="11"/>
      <c r="FMR62" s="11"/>
      <c r="FMS62" s="11"/>
      <c r="FMT62" s="11"/>
      <c r="FMU62" s="11"/>
      <c r="FMV62" s="11"/>
      <c r="FMW62" s="11"/>
      <c r="FMX62" s="11"/>
      <c r="FMY62" s="11"/>
      <c r="FMZ62" s="11"/>
      <c r="FNA62" s="11"/>
      <c r="FNB62" s="11"/>
      <c r="FNC62" s="11"/>
      <c r="FND62" s="11"/>
      <c r="FNE62" s="11"/>
      <c r="FNF62" s="11"/>
      <c r="FNG62" s="11"/>
      <c r="FNH62" s="11"/>
      <c r="FNI62" s="11"/>
      <c r="FNJ62" s="11"/>
      <c r="FNK62" s="11"/>
      <c r="FNL62" s="11"/>
      <c r="FNM62" s="11"/>
      <c r="FNN62" s="11"/>
      <c r="FNO62" s="11"/>
      <c r="FNP62" s="11"/>
      <c r="FNQ62" s="11"/>
      <c r="FNR62" s="11"/>
      <c r="FNS62" s="11"/>
      <c r="FNT62" s="11"/>
      <c r="FNU62" s="11"/>
      <c r="FNV62" s="11"/>
      <c r="FNW62" s="11"/>
      <c r="FNX62" s="11"/>
      <c r="FNY62" s="11"/>
      <c r="FNZ62" s="11"/>
      <c r="FOA62" s="11"/>
      <c r="FOB62" s="11"/>
      <c r="FOC62" s="11"/>
      <c r="FOD62" s="11"/>
      <c r="FOE62" s="11"/>
      <c r="FOF62" s="11"/>
      <c r="FOG62" s="11"/>
      <c r="FOH62" s="11"/>
      <c r="FOI62" s="11"/>
      <c r="FOJ62" s="11"/>
      <c r="FOK62" s="11"/>
      <c r="FOL62" s="11"/>
      <c r="FOM62" s="11"/>
      <c r="FON62" s="11"/>
      <c r="FOO62" s="11"/>
      <c r="FOP62" s="11"/>
      <c r="FOQ62" s="11"/>
      <c r="FOR62" s="11"/>
      <c r="FOS62" s="11"/>
      <c r="FOT62" s="11"/>
      <c r="FOU62" s="11"/>
      <c r="FOV62" s="11"/>
      <c r="FOW62" s="11"/>
      <c r="FOX62" s="11"/>
      <c r="FOY62" s="11"/>
      <c r="FOZ62" s="11"/>
      <c r="FPA62" s="11"/>
      <c r="FPB62" s="11"/>
      <c r="FPC62" s="11"/>
      <c r="FPD62" s="11"/>
      <c r="FPE62" s="11"/>
      <c r="FPF62" s="11"/>
      <c r="FPG62" s="11"/>
      <c r="FPH62" s="11"/>
      <c r="FPI62" s="11"/>
      <c r="FPJ62" s="11"/>
      <c r="FPK62" s="11"/>
      <c r="FPL62" s="11"/>
      <c r="FPM62" s="11"/>
      <c r="FPN62" s="11"/>
      <c r="FPO62" s="11"/>
      <c r="FPP62" s="11"/>
      <c r="FPQ62" s="11"/>
      <c r="FPR62" s="11"/>
      <c r="FPS62" s="11"/>
      <c r="FPT62" s="11"/>
      <c r="FPU62" s="11"/>
      <c r="FPV62" s="11"/>
      <c r="FPW62" s="11"/>
      <c r="FPX62" s="11"/>
      <c r="FPY62" s="11"/>
      <c r="FPZ62" s="11"/>
      <c r="FQA62" s="11"/>
      <c r="FQB62" s="11"/>
      <c r="FQC62" s="11"/>
      <c r="FQD62" s="11"/>
      <c r="FQE62" s="11"/>
      <c r="FQF62" s="11"/>
      <c r="FQG62" s="11"/>
      <c r="FQH62" s="11"/>
      <c r="FQI62" s="11"/>
      <c r="FQJ62" s="11"/>
      <c r="FQK62" s="11"/>
      <c r="FQL62" s="11"/>
      <c r="FQM62" s="11"/>
      <c r="FQN62" s="11"/>
      <c r="FQO62" s="11"/>
      <c r="FQP62" s="11"/>
      <c r="FQQ62" s="11"/>
      <c r="FQR62" s="11"/>
      <c r="FQS62" s="11"/>
      <c r="FQT62" s="11"/>
      <c r="FQU62" s="11"/>
      <c r="FQV62" s="11"/>
      <c r="FQW62" s="11"/>
      <c r="FQX62" s="11"/>
      <c r="FQY62" s="11"/>
      <c r="FQZ62" s="11"/>
      <c r="FRA62" s="11"/>
      <c r="FRB62" s="11"/>
      <c r="FRC62" s="11"/>
      <c r="FRD62" s="11"/>
      <c r="FRE62" s="11"/>
      <c r="FRF62" s="11"/>
      <c r="FRG62" s="11"/>
      <c r="FRH62" s="11"/>
      <c r="FRI62" s="11"/>
      <c r="FRJ62" s="11"/>
      <c r="FRK62" s="11"/>
      <c r="FRL62" s="11"/>
      <c r="FRM62" s="11"/>
      <c r="FRN62" s="11"/>
      <c r="FRO62" s="11"/>
      <c r="FRP62" s="11"/>
      <c r="FRQ62" s="11"/>
      <c r="FRR62" s="11"/>
      <c r="FRS62" s="11"/>
      <c r="FRT62" s="11"/>
      <c r="FRU62" s="11"/>
      <c r="FRV62" s="11"/>
      <c r="FRW62" s="11"/>
      <c r="FRX62" s="11"/>
      <c r="FRY62" s="11"/>
      <c r="FRZ62" s="11"/>
      <c r="FSA62" s="11"/>
      <c r="FSB62" s="11"/>
    </row>
    <row r="63" spans="1:4552" s="2" customFormat="1">
      <c r="V63" s="88"/>
    </row>
    <row r="64" spans="1:4552" s="2" customFormat="1" ht="20.25">
      <c r="A64" s="273" t="s">
        <v>160</v>
      </c>
      <c r="V64" s="88"/>
    </row>
    <row r="65" spans="22:22" s="2" customFormat="1">
      <c r="V65" s="88"/>
    </row>
    <row r="66" spans="22:22" s="2" customFormat="1">
      <c r="V66" s="88"/>
    </row>
    <row r="67" spans="22:22" s="2" customFormat="1">
      <c r="V67" s="88"/>
    </row>
    <row r="68" spans="22:22" s="2" customFormat="1">
      <c r="V68" s="88"/>
    </row>
    <row r="69" spans="22:22" s="2" customFormat="1">
      <c r="V69" s="88"/>
    </row>
    <row r="70" spans="22:22" s="2" customFormat="1">
      <c r="V70" s="88"/>
    </row>
    <row r="71" spans="22:22" s="2" customFormat="1">
      <c r="V71" s="88"/>
    </row>
    <row r="72" spans="22:22" s="2" customFormat="1">
      <c r="V72" s="88"/>
    </row>
    <row r="73" spans="22:22" s="2" customFormat="1">
      <c r="V73" s="88"/>
    </row>
    <row r="74" spans="22:22" s="2" customFormat="1">
      <c r="V74" s="88"/>
    </row>
    <row r="75" spans="22:22" s="2" customFormat="1">
      <c r="V75" s="88"/>
    </row>
    <row r="76" spans="22:22" s="2" customFormat="1">
      <c r="V76" s="88"/>
    </row>
    <row r="77" spans="22:22" s="2" customFormat="1">
      <c r="V77" s="88"/>
    </row>
    <row r="78" spans="22:22" s="2" customFormat="1">
      <c r="V78" s="88"/>
    </row>
    <row r="79" spans="22:22" s="2" customFormat="1">
      <c r="V79" s="88"/>
    </row>
    <row r="80" spans="22:22" s="2" customFormat="1">
      <c r="V80" s="88"/>
    </row>
    <row r="81" spans="22:22" s="2" customFormat="1">
      <c r="V81" s="88"/>
    </row>
    <row r="82" spans="22:22" s="2" customFormat="1">
      <c r="V82" s="88"/>
    </row>
    <row r="83" spans="22:22" s="2" customFormat="1">
      <c r="V83" s="88"/>
    </row>
    <row r="84" spans="22:22" s="2" customFormat="1">
      <c r="V84" s="88"/>
    </row>
    <row r="85" spans="22:22" s="2" customFormat="1">
      <c r="V85" s="88"/>
    </row>
    <row r="86" spans="22:22" s="2" customFormat="1">
      <c r="V86" s="88"/>
    </row>
    <row r="87" spans="22:22" s="2" customFormat="1">
      <c r="V87" s="88"/>
    </row>
    <row r="88" spans="22:22" s="2" customFormat="1">
      <c r="V88" s="88"/>
    </row>
    <row r="89" spans="22:22" s="2" customFormat="1">
      <c r="V89" s="88"/>
    </row>
    <row r="90" spans="22:22" s="2" customFormat="1">
      <c r="V90" s="88"/>
    </row>
    <row r="91" spans="22:22" s="2" customFormat="1">
      <c r="V91" s="88"/>
    </row>
    <row r="92" spans="22:22" s="2" customFormat="1">
      <c r="V92" s="88"/>
    </row>
    <row r="93" spans="22:22" s="2" customFormat="1">
      <c r="V93" s="88"/>
    </row>
    <row r="94" spans="22:22" s="2" customFormat="1">
      <c r="V94" s="88"/>
    </row>
    <row r="95" spans="22:22" s="2" customFormat="1">
      <c r="V95" s="88"/>
    </row>
    <row r="96" spans="22:22" s="2" customFormat="1">
      <c r="V96" s="88"/>
    </row>
    <row r="97" spans="22:22" s="2" customFormat="1">
      <c r="V97" s="88"/>
    </row>
    <row r="98" spans="22:22" s="2" customFormat="1">
      <c r="V98" s="88"/>
    </row>
    <row r="99" spans="22:22" s="2" customFormat="1">
      <c r="V99" s="88"/>
    </row>
    <row r="100" spans="22:22" s="2" customFormat="1">
      <c r="V100" s="88"/>
    </row>
    <row r="101" spans="22:22" s="2" customFormat="1">
      <c r="V101" s="88"/>
    </row>
    <row r="102" spans="22:22" s="2" customFormat="1">
      <c r="V102" s="88"/>
    </row>
    <row r="103" spans="22:22" s="2" customFormat="1">
      <c r="V103" s="88"/>
    </row>
    <row r="104" spans="22:22" s="2" customFormat="1">
      <c r="V104" s="88"/>
    </row>
    <row r="105" spans="22:22" s="2" customFormat="1">
      <c r="V105" s="88"/>
    </row>
    <row r="106" spans="22:22" s="2" customFormat="1">
      <c r="V106" s="88"/>
    </row>
    <row r="107" spans="22:22" s="2" customFormat="1">
      <c r="V107" s="88"/>
    </row>
    <row r="108" spans="22:22" s="2" customFormat="1">
      <c r="V108" s="88"/>
    </row>
    <row r="109" spans="22:22" s="2" customFormat="1">
      <c r="V109" s="88"/>
    </row>
    <row r="110" spans="22:22" s="2" customFormat="1" ht="12.75" customHeight="1">
      <c r="V110" s="88"/>
    </row>
    <row r="111" spans="22:22" s="2" customFormat="1" ht="12.75" customHeight="1">
      <c r="V111" s="88"/>
    </row>
    <row r="112" spans="22:22" s="2" customFormat="1" ht="12.75" customHeight="1">
      <c r="V112" s="88"/>
    </row>
    <row r="113" spans="22:22" s="2" customFormat="1" ht="12.75" customHeight="1">
      <c r="V113" s="88"/>
    </row>
    <row r="114" spans="22:22" s="2" customFormat="1" ht="12.75" customHeight="1">
      <c r="V114" s="88"/>
    </row>
    <row r="115" spans="22:22" s="2" customFormat="1" ht="12.75" customHeight="1">
      <c r="V115" s="88"/>
    </row>
    <row r="116" spans="22:22" s="2" customFormat="1" ht="12.75" customHeight="1">
      <c r="V116" s="88"/>
    </row>
    <row r="117" spans="22:22" s="2" customFormat="1" ht="12.75" customHeight="1">
      <c r="V117" s="88"/>
    </row>
    <row r="118" spans="22:22" s="2" customFormat="1" ht="12.75" customHeight="1">
      <c r="V118" s="88"/>
    </row>
    <row r="119" spans="22:22" s="2" customFormat="1" ht="12.75" customHeight="1">
      <c r="V119" s="88"/>
    </row>
    <row r="120" spans="22:22" s="2" customFormat="1" ht="12.75" customHeight="1">
      <c r="V120" s="88"/>
    </row>
    <row r="121" spans="22:22" s="2" customFormat="1" ht="12.75" customHeight="1">
      <c r="V121" s="88"/>
    </row>
    <row r="122" spans="22:22" s="2" customFormat="1" ht="12.75" customHeight="1">
      <c r="V122" s="88"/>
    </row>
    <row r="123" spans="22:22" s="2" customFormat="1" ht="12.75" customHeight="1">
      <c r="V123" s="88"/>
    </row>
    <row r="124" spans="22:22" s="2" customFormat="1" ht="12.75" customHeight="1">
      <c r="V124" s="88"/>
    </row>
    <row r="125" spans="22:22" s="2" customFormat="1" ht="12.75" customHeight="1">
      <c r="V125" s="88"/>
    </row>
    <row r="126" spans="22:22" s="2" customFormat="1" ht="12.75" customHeight="1">
      <c r="V126" s="88"/>
    </row>
    <row r="127" spans="22:22" s="2" customFormat="1" ht="12.75" customHeight="1">
      <c r="V127" s="88"/>
    </row>
    <row r="128" spans="22:22" s="2" customFormat="1" ht="12.75" customHeight="1">
      <c r="V128" s="88"/>
    </row>
    <row r="129" spans="22:22" s="2" customFormat="1" ht="12.75" customHeight="1">
      <c r="V129" s="88"/>
    </row>
    <row r="130" spans="22:22" s="2" customFormat="1" ht="12.75" customHeight="1">
      <c r="V130" s="88"/>
    </row>
    <row r="131" spans="22:22" s="2" customFormat="1" ht="12.75" customHeight="1">
      <c r="V131" s="88"/>
    </row>
    <row r="132" spans="22:22" s="2" customFormat="1" ht="12.75" customHeight="1">
      <c r="V132" s="88"/>
    </row>
    <row r="133" spans="22:22" s="2" customFormat="1" ht="12.75" customHeight="1">
      <c r="V133" s="88"/>
    </row>
    <row r="134" spans="22:22" s="2" customFormat="1" ht="12.75" customHeight="1">
      <c r="V134" s="88"/>
    </row>
    <row r="135" spans="22:22" s="2" customFormat="1" ht="12.75" customHeight="1">
      <c r="V135" s="88"/>
    </row>
    <row r="136" spans="22:22" s="2" customFormat="1" ht="12.75" customHeight="1">
      <c r="V136" s="88"/>
    </row>
    <row r="137" spans="22:22" s="2" customFormat="1" ht="12.75" customHeight="1">
      <c r="V137" s="88"/>
    </row>
    <row r="138" spans="22:22" s="2" customFormat="1" ht="12.75" customHeight="1">
      <c r="V138" s="88"/>
    </row>
    <row r="139" spans="22:22" s="2" customFormat="1" ht="12.75" customHeight="1">
      <c r="V139" s="88"/>
    </row>
    <row r="140" spans="22:22" s="2" customFormat="1" ht="12.75" customHeight="1">
      <c r="V140" s="88"/>
    </row>
    <row r="141" spans="22:22" s="2" customFormat="1" ht="12.75" customHeight="1">
      <c r="V141" s="88"/>
    </row>
    <row r="142" spans="22:22" s="2" customFormat="1" ht="12.75" customHeight="1">
      <c r="V142" s="88"/>
    </row>
    <row r="143" spans="22:22" s="2" customFormat="1" ht="12.75" customHeight="1">
      <c r="V143" s="88"/>
    </row>
    <row r="144" spans="22:22" s="2" customFormat="1" ht="12.75" customHeight="1">
      <c r="V144" s="88"/>
    </row>
    <row r="145" spans="22:22" s="2" customFormat="1" ht="12.75" customHeight="1">
      <c r="V145" s="88"/>
    </row>
    <row r="146" spans="22:22" s="2" customFormat="1" ht="12.75" customHeight="1">
      <c r="V146" s="88"/>
    </row>
    <row r="147" spans="22:22" s="2" customFormat="1" ht="12.75" customHeight="1">
      <c r="V147" s="88"/>
    </row>
    <row r="148" spans="22:22" s="2" customFormat="1" ht="12.75" customHeight="1">
      <c r="V148" s="88"/>
    </row>
    <row r="149" spans="22:22" s="2" customFormat="1" ht="12.75" customHeight="1">
      <c r="V149" s="88"/>
    </row>
    <row r="150" spans="22:22" s="2" customFormat="1" ht="12.75" customHeight="1">
      <c r="V150" s="88"/>
    </row>
    <row r="151" spans="22:22" s="2" customFormat="1" ht="12.75" customHeight="1">
      <c r="V151" s="88"/>
    </row>
    <row r="152" spans="22:22" s="2" customFormat="1" ht="12.75" customHeight="1">
      <c r="V152" s="88"/>
    </row>
    <row r="153" spans="22:22" s="2" customFormat="1" ht="12.75" customHeight="1">
      <c r="V153" s="88"/>
    </row>
    <row r="154" spans="22:22" s="2" customFormat="1" ht="12.75" customHeight="1">
      <c r="V154" s="88"/>
    </row>
    <row r="155" spans="22:22" s="2" customFormat="1" ht="12.75" customHeight="1">
      <c r="V155" s="88"/>
    </row>
    <row r="156" spans="22:22" s="2" customFormat="1" ht="12.75" customHeight="1">
      <c r="V156" s="88"/>
    </row>
    <row r="157" spans="22:22" s="2" customFormat="1" ht="12.75" customHeight="1">
      <c r="V157" s="88"/>
    </row>
    <row r="158" spans="22:22" s="2" customFormat="1" ht="12.75" customHeight="1">
      <c r="V158" s="88"/>
    </row>
    <row r="159" spans="22:22" s="2" customFormat="1" ht="12.75" customHeight="1">
      <c r="V159" s="88"/>
    </row>
    <row r="160" spans="22:22" s="2" customFormat="1" ht="12.75" customHeight="1"/>
    <row r="161" s="2" customFormat="1" ht="12.75" customHeight="1"/>
    <row r="162" s="2" customFormat="1" ht="12.75" customHeight="1"/>
    <row r="163" s="2" customFormat="1" ht="12.75" customHeight="1"/>
    <row r="164" s="2" customFormat="1" ht="12.75" customHeight="1"/>
    <row r="165" s="2" customFormat="1" ht="12.75" customHeight="1"/>
    <row r="166" s="2" customFormat="1" ht="12.75" customHeight="1"/>
    <row r="167" s="2" customFormat="1" ht="12.75" customHeight="1"/>
    <row r="168" s="2" customFormat="1" ht="12.75" customHeight="1"/>
    <row r="169" s="2" customFormat="1" ht="12.75" customHeight="1"/>
    <row r="170" s="2" customFormat="1" ht="12.75" customHeight="1"/>
    <row r="171" s="2" customFormat="1" ht="12.75" customHeight="1"/>
    <row r="172" s="2" customFormat="1" ht="12.75" customHeight="1"/>
    <row r="173" s="2" customFormat="1" ht="12.75" customHeight="1"/>
    <row r="174" s="2" customFormat="1" ht="12.75" customHeight="1"/>
    <row r="175" s="2" customFormat="1" ht="12.75" customHeight="1"/>
    <row r="176" s="2" customFormat="1" ht="12.75" customHeight="1"/>
    <row r="177" s="2" customFormat="1" ht="12.75" customHeight="1"/>
    <row r="178" s="2" customFormat="1" ht="12.75" customHeight="1"/>
    <row r="179" s="2" customFormat="1"/>
    <row r="180" s="2" customFormat="1"/>
    <row r="181" s="2" customFormat="1"/>
    <row r="182" s="2" customFormat="1"/>
    <row r="183" s="2" customFormat="1"/>
    <row r="184" s="2" customFormat="1"/>
    <row r="185" s="2" customFormat="1"/>
    <row r="186" s="2" customFormat="1"/>
    <row r="187" s="2" customFormat="1"/>
    <row r="188" s="2" customFormat="1"/>
    <row r="189" s="2" customFormat="1"/>
    <row r="190" s="2" customFormat="1"/>
    <row r="191" s="2" customFormat="1"/>
    <row r="192" s="2" customFormat="1"/>
    <row r="193" s="2" customFormat="1"/>
    <row r="194" s="2" customFormat="1"/>
    <row r="195" s="2" customFormat="1"/>
    <row r="196" s="2" customFormat="1"/>
    <row r="197" s="2" customFormat="1"/>
    <row r="198" s="2" customFormat="1"/>
    <row r="199" s="2" customFormat="1"/>
    <row r="200" s="2" customFormat="1"/>
    <row r="201" s="2" customFormat="1"/>
    <row r="202" s="2" customFormat="1"/>
    <row r="203" s="2" customFormat="1"/>
    <row r="204" s="2" customFormat="1"/>
    <row r="205" s="2" customFormat="1"/>
    <row r="206" s="2" customFormat="1"/>
    <row r="207" s="2" customFormat="1"/>
    <row r="208" s="2" customFormat="1"/>
    <row r="209" s="2" customFormat="1"/>
    <row r="210" s="2" customFormat="1"/>
    <row r="211" s="2" customFormat="1"/>
    <row r="212" s="2" customFormat="1"/>
    <row r="213" s="2" customFormat="1"/>
    <row r="214" s="2" customFormat="1"/>
    <row r="215" s="2" customFormat="1"/>
    <row r="216" s="2" customFormat="1"/>
    <row r="217" s="2" customFormat="1"/>
    <row r="218" s="2" customFormat="1"/>
    <row r="219" s="2" customFormat="1"/>
    <row r="220" s="2" customFormat="1"/>
    <row r="221" s="2" customFormat="1"/>
    <row r="222" s="2" customFormat="1"/>
    <row r="223" s="2" customFormat="1"/>
    <row r="224" s="2" customFormat="1"/>
    <row r="225" s="2" customFormat="1"/>
    <row r="226" s="2" customFormat="1"/>
    <row r="227" s="2" customFormat="1"/>
    <row r="228" s="2" customFormat="1"/>
    <row r="229" s="2" customFormat="1"/>
    <row r="230" s="2" customFormat="1"/>
    <row r="231" s="2" customFormat="1"/>
    <row r="232" s="2" customFormat="1"/>
    <row r="233" s="2" customFormat="1"/>
    <row r="234" s="2" customFormat="1"/>
    <row r="235" s="2" customFormat="1"/>
    <row r="236" s="2" customFormat="1"/>
    <row r="237" s="2" customFormat="1"/>
    <row r="238" s="2" customFormat="1"/>
    <row r="239" s="2" customFormat="1"/>
    <row r="240" s="2" customFormat="1"/>
    <row r="241" s="2" customFormat="1"/>
    <row r="242" s="2" customFormat="1"/>
    <row r="243" s="2" customFormat="1"/>
    <row r="244" s="2" customFormat="1"/>
    <row r="245" s="2" customFormat="1"/>
    <row r="246" s="2" customFormat="1"/>
    <row r="247" s="2" customFormat="1"/>
    <row r="248" s="2" customFormat="1"/>
    <row r="249" s="2" customFormat="1"/>
    <row r="250" s="2" customFormat="1"/>
    <row r="251" s="2" customFormat="1"/>
    <row r="252" s="2" customFormat="1"/>
    <row r="253" s="2" customFormat="1"/>
    <row r="254" s="2" customFormat="1"/>
    <row r="255" s="2" customFormat="1"/>
    <row r="256" s="2" customFormat="1"/>
    <row r="257" s="2" customFormat="1"/>
    <row r="258" s="2" customFormat="1"/>
    <row r="259" s="2" customFormat="1"/>
    <row r="260" s="2" customFormat="1"/>
    <row r="261" s="2" customFormat="1"/>
    <row r="262" s="2" customFormat="1"/>
    <row r="263" s="2" customFormat="1"/>
    <row r="264" s="2" customFormat="1"/>
    <row r="265" s="2" customFormat="1"/>
    <row r="266" s="2" customFormat="1"/>
    <row r="267" s="2" customFormat="1"/>
    <row r="268" s="2" customFormat="1"/>
    <row r="269" s="2" customFormat="1"/>
    <row r="270" s="2" customFormat="1"/>
    <row r="271" s="2" customFormat="1"/>
    <row r="272" s="2" customFormat="1"/>
    <row r="273" s="2" customFormat="1"/>
    <row r="274" s="2" customFormat="1"/>
    <row r="275" s="2" customFormat="1"/>
    <row r="276" s="2" customFormat="1"/>
    <row r="277" s="2" customFormat="1"/>
    <row r="278" s="2" customFormat="1"/>
    <row r="279" s="2" customFormat="1"/>
    <row r="280" s="2" customFormat="1"/>
    <row r="281" s="2" customFormat="1"/>
    <row r="282" s="2" customFormat="1"/>
    <row r="283" s="2" customFormat="1"/>
    <row r="284" s="2" customFormat="1"/>
    <row r="285" s="2" customFormat="1"/>
    <row r="286" s="2" customFormat="1"/>
    <row r="287" s="2" customFormat="1"/>
    <row r="288" s="2" customFormat="1"/>
    <row r="289" s="2" customFormat="1"/>
    <row r="290" s="2" customFormat="1"/>
    <row r="291" s="2" customFormat="1"/>
    <row r="292" s="2" customFormat="1"/>
    <row r="293" s="2" customFormat="1"/>
    <row r="294" s="2" customFormat="1"/>
    <row r="295" s="2" customFormat="1"/>
    <row r="296" s="2" customFormat="1"/>
    <row r="297" s="2" customFormat="1"/>
    <row r="298" s="2" customFormat="1"/>
    <row r="299" s="2" customFormat="1"/>
    <row r="300" s="2" customFormat="1"/>
    <row r="301" s="2" customFormat="1"/>
    <row r="302" s="2" customFormat="1"/>
    <row r="303" s="2" customFormat="1"/>
    <row r="304" s="2" customFormat="1"/>
    <row r="305" s="2" customFormat="1"/>
    <row r="306" s="2" customFormat="1"/>
    <row r="307" s="2" customFormat="1"/>
    <row r="308" s="2" customFormat="1"/>
    <row r="309" s="2" customFormat="1"/>
    <row r="310" s="2" customFormat="1"/>
    <row r="311" s="2" customFormat="1"/>
    <row r="312" s="2" customFormat="1"/>
    <row r="313" s="2" customFormat="1"/>
    <row r="314" s="2" customFormat="1"/>
    <row r="315" s="2" customFormat="1"/>
    <row r="316" s="2" customFormat="1"/>
    <row r="317" s="2" customFormat="1"/>
    <row r="318" s="2" customFormat="1"/>
    <row r="319" s="2" customFormat="1"/>
    <row r="320" s="2" customFormat="1"/>
    <row r="321" s="2" customFormat="1"/>
    <row r="322" s="2" customFormat="1"/>
    <row r="323" s="2" customFormat="1"/>
    <row r="324" s="2" customFormat="1"/>
    <row r="325" s="2" customFormat="1"/>
    <row r="326" s="2" customFormat="1"/>
    <row r="327" s="2" customFormat="1"/>
    <row r="328" s="2" customFormat="1"/>
    <row r="329" s="2" customFormat="1"/>
    <row r="330" s="2" customFormat="1"/>
    <row r="331" s="2" customFormat="1"/>
    <row r="332" s="2" customFormat="1"/>
    <row r="333" s="2" customFormat="1"/>
    <row r="334" s="2" customFormat="1"/>
    <row r="335" s="2" customFormat="1"/>
    <row r="336" s="2" customFormat="1"/>
    <row r="337" s="2" customFormat="1"/>
    <row r="338" s="2" customFormat="1"/>
    <row r="339" s="2" customFormat="1"/>
    <row r="340" s="2" customFormat="1"/>
    <row r="341" s="2" customFormat="1"/>
    <row r="342" s="2" customFormat="1"/>
    <row r="343" s="2" customFormat="1"/>
    <row r="344" s="2" customFormat="1"/>
    <row r="345" s="2" customFormat="1"/>
    <row r="346" s="2" customFormat="1"/>
    <row r="347" s="2" customFormat="1"/>
    <row r="348" s="2" customFormat="1"/>
    <row r="349" s="2" customFormat="1"/>
    <row r="350" s="2" customFormat="1"/>
    <row r="351" s="2" customFormat="1"/>
    <row r="352" s="2" customFormat="1"/>
    <row r="353" s="2" customFormat="1"/>
    <row r="354" s="2" customFormat="1"/>
    <row r="355" s="2" customFormat="1"/>
    <row r="356" s="2" customFormat="1"/>
    <row r="357" s="2" customFormat="1"/>
    <row r="358" s="2" customFormat="1"/>
    <row r="359" s="2" customFormat="1"/>
    <row r="360" s="2" customFormat="1"/>
    <row r="361" s="2" customFormat="1"/>
    <row r="362" s="2" customFormat="1"/>
    <row r="363" s="2" customFormat="1"/>
    <row r="364" s="2" customFormat="1"/>
    <row r="365" s="2" customFormat="1"/>
    <row r="366" s="2" customFormat="1"/>
    <row r="367" s="2" customFormat="1"/>
    <row r="368" s="2" customFormat="1"/>
    <row r="369" s="2" customFormat="1"/>
    <row r="370" s="2" customFormat="1"/>
    <row r="371" s="2" customFormat="1"/>
    <row r="372" s="2" customFormat="1"/>
    <row r="373" s="2" customFormat="1"/>
    <row r="374" s="2" customFormat="1"/>
    <row r="375" s="2" customFormat="1"/>
    <row r="376" s="2" customFormat="1"/>
    <row r="377" s="2" customFormat="1"/>
    <row r="378" s="2" customFormat="1"/>
    <row r="379" s="2" customFormat="1"/>
    <row r="380" s="2" customFormat="1"/>
    <row r="381" s="2" customFormat="1"/>
    <row r="382" s="2" customFormat="1"/>
    <row r="383" s="2" customFormat="1"/>
    <row r="384" s="2" customFormat="1"/>
    <row r="385" s="2" customFormat="1"/>
    <row r="386" s="2" customFormat="1"/>
    <row r="387" s="2" customFormat="1"/>
    <row r="388" s="2" customFormat="1"/>
    <row r="389" s="2" customFormat="1"/>
    <row r="390" s="2" customFormat="1"/>
    <row r="391" s="2" customFormat="1"/>
    <row r="392" s="2" customFormat="1"/>
    <row r="393" s="2" customFormat="1"/>
    <row r="394" s="2" customFormat="1"/>
    <row r="395" s="2" customFormat="1"/>
    <row r="396" s="2" customFormat="1"/>
    <row r="397" s="2" customFormat="1"/>
    <row r="398" s="2" customFormat="1"/>
    <row r="399" s="2" customFormat="1"/>
    <row r="400" s="2" customFormat="1"/>
    <row r="401" s="2" customFormat="1"/>
    <row r="402" s="2" customFormat="1"/>
    <row r="403" s="2" customFormat="1"/>
    <row r="404" s="2" customFormat="1"/>
    <row r="405" s="2" customFormat="1"/>
    <row r="406" s="2" customFormat="1"/>
    <row r="407" s="2" customFormat="1"/>
    <row r="408" s="2" customFormat="1"/>
    <row r="409" s="2" customFormat="1"/>
    <row r="410" s="2" customFormat="1"/>
    <row r="411" s="2" customFormat="1"/>
    <row r="412" s="2" customFormat="1"/>
    <row r="413" s="2" customFormat="1"/>
    <row r="414" s="2" customFormat="1"/>
    <row r="415" s="2" customFormat="1"/>
    <row r="416" s="2" customFormat="1"/>
    <row r="417" s="2" customFormat="1"/>
    <row r="418" s="2" customFormat="1"/>
    <row r="419" s="2" customFormat="1"/>
    <row r="420" s="2" customFormat="1"/>
    <row r="421" s="2" customFormat="1"/>
    <row r="422" s="2" customFormat="1"/>
    <row r="423" s="2" customFormat="1"/>
    <row r="424" s="2" customFormat="1"/>
    <row r="425" s="2" customFormat="1"/>
    <row r="426" s="2" customFormat="1"/>
    <row r="427" s="2" customFormat="1"/>
    <row r="428" s="2" customFormat="1"/>
    <row r="429" s="2" customFormat="1"/>
    <row r="430" s="2" customFormat="1"/>
    <row r="431" s="2" customFormat="1"/>
    <row r="432" s="2" customFormat="1"/>
    <row r="433" s="2" customFormat="1"/>
    <row r="434" s="2" customFormat="1"/>
    <row r="435" s="2" customFormat="1"/>
    <row r="436" s="2" customFormat="1"/>
    <row r="437" s="2" customFormat="1"/>
    <row r="438" s="2" customFormat="1"/>
    <row r="439" s="2" customFormat="1"/>
    <row r="440" s="2" customFormat="1"/>
    <row r="441" s="2" customFormat="1"/>
    <row r="442" s="2" customFormat="1"/>
    <row r="443" s="2" customFormat="1"/>
    <row r="444" s="2" customFormat="1"/>
    <row r="445" s="2" customFormat="1"/>
    <row r="446" s="2" customFormat="1"/>
    <row r="447" s="2" customFormat="1"/>
    <row r="448" s="2" customFormat="1"/>
    <row r="449" s="2" customFormat="1"/>
    <row r="450" s="2" customFormat="1"/>
    <row r="451" s="2" customFormat="1"/>
    <row r="452" s="2" customFormat="1"/>
    <row r="453" s="2" customFormat="1"/>
    <row r="454" s="2" customFormat="1"/>
    <row r="455" s="2" customFormat="1"/>
    <row r="456" s="2" customFormat="1"/>
    <row r="457" s="2" customFormat="1"/>
    <row r="458" s="2" customFormat="1"/>
    <row r="459" s="2" customFormat="1"/>
    <row r="460" s="2" customFormat="1"/>
    <row r="461" s="2" customFormat="1"/>
    <row r="462" s="2" customFormat="1"/>
    <row r="463" s="2" customFormat="1"/>
    <row r="464" s="2" customFormat="1"/>
    <row r="465" s="2" customFormat="1"/>
    <row r="466" s="2" customFormat="1"/>
    <row r="467" s="2" customFormat="1"/>
    <row r="468" s="2" customFormat="1"/>
    <row r="469" s="2" customFormat="1"/>
    <row r="470" s="2" customFormat="1"/>
    <row r="471" s="2" customFormat="1"/>
    <row r="472" s="2" customFormat="1"/>
    <row r="473" s="2" customFormat="1"/>
    <row r="474" s="2" customFormat="1"/>
    <row r="475" s="2" customFormat="1"/>
    <row r="476" s="2" customFormat="1"/>
    <row r="477" s="2" customFormat="1"/>
    <row r="478" s="2" customFormat="1"/>
    <row r="479" s="2" customFormat="1"/>
    <row r="480" s="2" customFormat="1"/>
    <row r="481" s="2" customFormat="1"/>
    <row r="482" s="2" customFormat="1"/>
    <row r="483" s="2" customFormat="1"/>
    <row r="484" s="2" customFormat="1"/>
    <row r="485" s="2" customFormat="1"/>
    <row r="486" s="2" customFormat="1"/>
    <row r="487" s="2" customFormat="1"/>
    <row r="488" s="2" customFormat="1"/>
    <row r="489" s="2" customFormat="1"/>
    <row r="490" s="2" customFormat="1"/>
    <row r="491" s="2" customFormat="1"/>
    <row r="492" s="2" customFormat="1"/>
    <row r="493" s="2" customFormat="1"/>
    <row r="494" s="2" customFormat="1"/>
    <row r="495" s="2" customFormat="1"/>
    <row r="496" s="2" customFormat="1"/>
    <row r="497" s="2" customFormat="1"/>
    <row r="498" s="2" customFormat="1"/>
    <row r="499" s="2" customFormat="1"/>
    <row r="500" s="2" customFormat="1"/>
    <row r="501" s="2" customFormat="1"/>
    <row r="502" s="2" customFormat="1"/>
    <row r="503" s="2" customFormat="1"/>
    <row r="504" s="2" customFormat="1"/>
    <row r="505" s="2" customFormat="1"/>
    <row r="506" s="2" customFormat="1"/>
    <row r="507" s="2" customFormat="1"/>
    <row r="508" s="2" customFormat="1"/>
    <row r="509" s="2" customFormat="1"/>
    <row r="510" s="2" customFormat="1"/>
    <row r="511" s="2" customFormat="1"/>
    <row r="512" s="2" customFormat="1"/>
    <row r="513" s="2" customFormat="1"/>
    <row r="514" s="2" customFormat="1"/>
    <row r="515" s="2" customFormat="1"/>
    <row r="516" s="2" customFormat="1"/>
    <row r="517" s="2" customFormat="1"/>
    <row r="518" s="2" customFormat="1"/>
    <row r="519" s="2" customFormat="1"/>
    <row r="520" s="2" customFormat="1"/>
    <row r="521" s="2" customFormat="1"/>
    <row r="522" s="2" customFormat="1"/>
    <row r="523" s="2" customFormat="1"/>
    <row r="524" s="2" customFormat="1"/>
    <row r="525" s="2" customFormat="1"/>
    <row r="526" s="2" customFormat="1"/>
    <row r="527" s="2" customFormat="1"/>
  </sheetData>
  <mergeCells count="3">
    <mergeCell ref="A3:B3"/>
    <mergeCell ref="A2:B2"/>
    <mergeCell ref="A1:B1"/>
  </mergeCells>
  <phoneticPr fontId="171" type="noConversion"/>
  <pageMargins left="0.7" right="0.7" top="0.75" bottom="0.75" header="0.3" footer="0.3"/>
  <pageSetup orientation="portrait" horizontalDpi="0" verticalDpi="0"/>
  <colBreaks count="1" manualBreakCount="1">
    <brk id="32" max="1048575" man="1"/>
  </colBreaks>
  <drawing r:id="rId1"/>
  <legacyDrawing r:id="rId2"/>
  <extLst>
    <ext xmlns:x14="http://schemas.microsoft.com/office/spreadsheetml/2009/9/main" uri="{05C60535-1F16-4fd2-B633-F4F36F0B64E0}">
      <x14:sparklineGroups xmlns:xm="http://schemas.microsoft.com/office/excel/2006/main">
        <x14:sparklineGroup manualMax="0" manualMin="0" type="column" displayEmptyCellsAs="gap" xr2:uid="{00000000-0003-0000-0200-00001A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'!H22:K22</xm:f>
              <xm:sqref>L26</xm:sqref>
            </x14:sparkline>
          </x14:sparklines>
        </x14:sparklineGroup>
        <x14:sparklineGroup manualMax="0" manualMin="0" type="column" displayEmptyCellsAs="gap" xr2:uid="{00000000-0003-0000-0200-00001C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'!R22:U22</xm:f>
              <xm:sqref>V26</xm:sqref>
            </x14:sparkline>
          </x14:sparklines>
        </x14:sparklineGroup>
        <x14:sparklineGroup manualMax="0" manualMin="0" type="column" displayEmptyCellsAs="gap" xr2:uid="{00000000-0003-0000-0200-00001D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'!W16:Z16</xm:f>
              <xm:sqref>AA20</xm:sqref>
            </x14:sparkline>
          </x14:sparklines>
        </x14:sparklineGroup>
        <x14:sparklineGroup manualMax="0" manualMin="0" type="column" displayEmptyCellsAs="gap" xr2:uid="{00000000-0003-0000-0200-00001E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'!R16:U16</xm:f>
              <xm:sqref>V20</xm:sqref>
            </x14:sparkline>
          </x14:sparklines>
        </x14:sparklineGroup>
        <x14:sparklineGroup manualMax="0" manualMin="0" type="column" displayEmptyCellsAs="gap" xr2:uid="{00000000-0003-0000-0200-00001F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'!M16:P16</xm:f>
              <xm:sqref>Q20</xm:sqref>
            </x14:sparkline>
          </x14:sparklines>
        </x14:sparklineGroup>
        <x14:sparklineGroup manualMax="0" manualMin="0" type="column" displayEmptyCellsAs="gap" xr2:uid="{00000000-0003-0000-0200-000021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'!W22:Z22</xm:f>
              <xm:sqref>AA26</xm:sqref>
            </x14:sparkline>
          </x14:sparklines>
        </x14:sparklineGroup>
        <x14:sparklineGroup manualMax="0" manualMin="0" type="column" displayEmptyCellsAs="gap" xr2:uid="{00000000-0003-0000-0200-000025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'!H16:K16</xm:f>
              <xm:sqref>L20</xm:sqref>
            </x14:sparkline>
          </x14:sparklines>
        </x14:sparklineGroup>
        <x14:sparklineGroup manualMax="0" manualMin="0" type="column" displayEmptyCellsAs="gap" xr2:uid="{00000000-0003-0000-0200-00002A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'!M22:P22</xm:f>
              <xm:sqref>Q26</xm:sqref>
            </x14:sparkline>
          </x14:sparklines>
        </x14:sparklineGroup>
        <x14:sparklineGroup manualMax="0" manualMin="0" type="column" displayEmptyCellsAs="gap" xr2:uid="{00000000-0003-0000-0200-00002B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'!AB22:AE22</xm:f>
              <xm:sqref>AF26</xm:sqref>
            </x14:sparkline>
          </x14:sparklines>
        </x14:sparklineGroup>
        <x14:sparklineGroup manualMax="0" manualMin="0" type="column" displayEmptyCellsAs="gap" xr2:uid="{00000000-0003-0000-0200-00002D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'!C22:F22</xm:f>
              <xm:sqref>G26</xm:sqref>
            </x14:sparkline>
          </x14:sparklines>
        </x14:sparklineGroup>
        <x14:sparklineGroup manualMax="0" manualMin="0" type="column" displayEmptyCellsAs="gap" xr2:uid="{00000000-0003-0000-0200-000034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'!AB16:AE16</xm:f>
              <xm:sqref>AF20</xm:sqref>
            </x14:sparkline>
          </x14:sparklines>
        </x14:sparklineGroup>
        <x14:sparklineGroup manualMax="0" manualMin="0" type="column" displayEmptyCellsAs="gap" xr2:uid="{00000000-0003-0000-0200-000036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'!C16:F16</xm:f>
              <xm:sqref>G20</xm:sqref>
            </x14:sparkline>
          </x14:sparklines>
        </x14:sparklineGroup>
        <x14:sparklineGroup manualMax="0" manualMin="0" type="column" displayEmptyCellsAs="gap" xr2:uid="{00000000-0003-0000-0200-000037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'!C28:F28</xm:f>
              <xm:sqref>G32</xm:sqref>
            </x14:sparkline>
          </x14:sparklines>
        </x14:sparklineGroup>
        <x14:sparklineGroup manualMax="0" manualMin="0" type="column" displayEmptyCellsAs="gap" xr2:uid="{00000000-0003-0000-0200-000038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'!AB28:AE28</xm:f>
              <xm:sqref>AF32</xm:sqref>
            </x14:sparkline>
          </x14:sparklines>
        </x14:sparklineGroup>
        <x14:sparklineGroup manualMax="0" manualMin="0" type="column" displayEmptyCellsAs="gap" xr2:uid="{00000000-0003-0000-0200-000039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'!M28:P28</xm:f>
              <xm:sqref>Q32</xm:sqref>
            </x14:sparkline>
          </x14:sparklines>
        </x14:sparklineGroup>
        <x14:sparklineGroup manualMax="0" manualMin="0" type="column" displayEmptyCellsAs="gap" xr2:uid="{00000000-0003-0000-0200-00003A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'!W28:Z28</xm:f>
              <xm:sqref>AA32</xm:sqref>
            </x14:sparkline>
          </x14:sparklines>
        </x14:sparklineGroup>
        <x14:sparklineGroup manualMax="0" manualMin="0" type="column" displayEmptyCellsAs="gap" xr2:uid="{00000000-0003-0000-0200-00003B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'!R28:U28</xm:f>
              <xm:sqref>V32</xm:sqref>
            </x14:sparkline>
          </x14:sparklines>
        </x14:sparklineGroup>
        <x14:sparklineGroup manualMax="0" manualMin="0" type="column" displayEmptyCellsAs="gap" xr2:uid="{00000000-0003-0000-0200-00003C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'!H28:K28</xm:f>
              <xm:sqref>L32</xm:sqref>
            </x14:sparkline>
          </x14:sparklines>
        </x14:sparklineGroup>
        <x14:sparklineGroup manualMax="0" manualMin="0" type="column" displayEmptyCellsAs="gap" xr2:uid="{00000000-0003-0000-0200-00003D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'!H34:K34</xm:f>
              <xm:sqref>L38</xm:sqref>
            </x14:sparkline>
          </x14:sparklines>
        </x14:sparklineGroup>
        <x14:sparklineGroup manualMax="0" manualMin="0" type="column" displayEmptyCellsAs="gap" xr2:uid="{00000000-0003-0000-0200-00003E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'!R34:U34</xm:f>
              <xm:sqref>V38</xm:sqref>
            </x14:sparkline>
          </x14:sparklines>
        </x14:sparklineGroup>
        <x14:sparklineGroup manualMax="0" manualMin="0" type="column" displayEmptyCellsAs="gap" xr2:uid="{00000000-0003-0000-0200-00003F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'!W34:Z34</xm:f>
              <xm:sqref>AA38</xm:sqref>
            </x14:sparkline>
          </x14:sparklines>
        </x14:sparklineGroup>
        <x14:sparklineGroup manualMax="0" manualMin="0" type="column" displayEmptyCellsAs="gap" xr2:uid="{00000000-0003-0000-0200-000040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'!M34:P34</xm:f>
              <xm:sqref>Q38</xm:sqref>
            </x14:sparkline>
          </x14:sparklines>
        </x14:sparklineGroup>
        <x14:sparklineGroup manualMax="0" manualMin="0" type="column" displayEmptyCellsAs="gap" xr2:uid="{00000000-0003-0000-0200-000041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'!AB34:AE34</xm:f>
              <xm:sqref>AF38</xm:sqref>
            </x14:sparkline>
          </x14:sparklines>
        </x14:sparklineGroup>
        <x14:sparklineGroup manualMax="0" manualMin="0" type="column" displayEmptyCellsAs="gap" xr2:uid="{00000000-0003-0000-0200-000042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'!C34:F34</xm:f>
              <xm:sqref>G38</xm:sqref>
            </x14:sparkline>
          </x14:sparklines>
        </x14:sparklineGroup>
        <x14:sparklineGroup manualMax="0" manualMin="0" type="column" displayEmptyCellsAs="gap" xr2:uid="{00000000-0003-0000-0200-000043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'!C5:F5</xm:f>
              <xm:sqref>G8</xm:sqref>
            </x14:sparkline>
          </x14:sparklines>
        </x14:sparklineGroup>
        <x14:sparklineGroup manualMax="0" manualMin="0" type="column" displayEmptyCellsAs="gap" xr2:uid="{00000000-0003-0000-0200-000044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'!AB5:AE5</xm:f>
              <xm:sqref>AF8</xm:sqref>
            </x14:sparkline>
          </x14:sparklines>
        </x14:sparklineGroup>
        <x14:sparklineGroup manualMax="0" manualMin="0" type="column" displayEmptyCellsAs="gap" xr2:uid="{00000000-0003-0000-0200-000045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'!H5:K5</xm:f>
              <xm:sqref>L8</xm:sqref>
            </x14:sparkline>
          </x14:sparklines>
        </x14:sparklineGroup>
        <x14:sparklineGroup manualMax="0" manualMin="0" type="column" displayEmptyCellsAs="gap" xr2:uid="{00000000-0003-0000-0200-000046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'!M5:P5</xm:f>
              <xm:sqref>Q8</xm:sqref>
            </x14:sparkline>
          </x14:sparklines>
        </x14:sparklineGroup>
        <x14:sparklineGroup manualMax="0" manualMin="0" type="column" displayEmptyCellsAs="gap" xr2:uid="{00000000-0003-0000-0200-000047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'!R5:U5</xm:f>
              <xm:sqref>V8</xm:sqref>
            </x14:sparkline>
          </x14:sparklines>
        </x14:sparklineGroup>
        <x14:sparklineGroup manualMax="0" manualMin="0" type="column" displayEmptyCellsAs="gap" xr2:uid="{00000000-0003-0000-0200-000048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'Step 3 Income Statement '!W5:Z5</xm:f>
              <xm:sqref>AA8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00B050"/>
  </sheetPr>
  <dimension ref="A1:AK49"/>
  <sheetViews>
    <sheetView showGridLines="0" zoomScale="85" zoomScaleNormal="85" workbookViewId="0">
      <pane xSplit="1" ySplit="4" topLeftCell="B8" activePane="bottomRight" state="frozen"/>
      <selection activeCell="B2" sqref="B2"/>
      <selection pane="topRight" activeCell="B2" sqref="B2"/>
      <selection pane="bottomLeft" activeCell="B2" sqref="B2"/>
      <selection pane="bottomRight" activeCell="A46" sqref="A46"/>
    </sheetView>
  </sheetViews>
  <sheetFormatPr defaultColWidth="8.875" defaultRowHeight="12.75" outlineLevelCol="1"/>
  <cols>
    <col min="1" max="1" width="54.875" style="494" customWidth="1"/>
    <col min="2" max="5" width="9.125" style="584" customWidth="1" outlineLevel="1"/>
    <col min="6" max="6" width="9.125" style="584" customWidth="1"/>
    <col min="7" max="10" width="9.125" style="584" customWidth="1" outlineLevel="1"/>
    <col min="11" max="11" width="9.125" style="584" customWidth="1"/>
    <col min="12" max="15" width="9.125" style="584" customWidth="1" outlineLevel="1"/>
    <col min="16" max="16" width="9.125" style="584" customWidth="1"/>
    <col min="17" max="20" width="9.125" style="584" customWidth="1" outlineLevel="1"/>
    <col min="21" max="21" width="9.125" style="584" customWidth="1"/>
    <col min="22" max="25" width="9.125" style="584" customWidth="1" outlineLevel="1"/>
    <col min="26" max="26" width="9.125" style="584" customWidth="1"/>
    <col min="27" max="30" width="11.125" style="584" bestFit="1" customWidth="1" outlineLevel="1"/>
    <col min="31" max="34" width="11.125" style="585" bestFit="1" customWidth="1"/>
    <col min="35" max="35" width="11.625" style="585" bestFit="1" customWidth="1"/>
    <col min="36" max="36" width="2.5" style="511" customWidth="1"/>
    <col min="37" max="16384" width="8.875" style="511"/>
  </cols>
  <sheetData>
    <row r="1" spans="1:37" s="488" customFormat="1" ht="13.5" thickBot="1">
      <c r="A1" s="485" t="s">
        <v>1</v>
      </c>
      <c r="B1" s="486"/>
      <c r="C1" s="486"/>
      <c r="D1" s="486"/>
      <c r="E1" s="486"/>
      <c r="F1" s="486"/>
      <c r="G1" s="486"/>
      <c r="H1" s="486"/>
      <c r="I1" s="487"/>
      <c r="K1" s="486"/>
      <c r="L1" s="489"/>
      <c r="M1" s="489"/>
      <c r="N1" s="489"/>
      <c r="O1" s="489"/>
      <c r="P1" s="490"/>
      <c r="Q1" s="491"/>
      <c r="R1" s="486"/>
      <c r="S1" s="486"/>
      <c r="T1" s="486"/>
      <c r="U1" s="492"/>
      <c r="V1" s="491"/>
      <c r="W1" s="486"/>
      <c r="X1" s="486"/>
      <c r="Y1" s="486"/>
      <c r="Z1" s="492"/>
      <c r="AA1" s="491"/>
      <c r="AB1" s="486"/>
      <c r="AC1" s="486"/>
      <c r="AD1" s="486"/>
      <c r="AE1" s="493"/>
      <c r="AF1" s="493"/>
      <c r="AG1" s="493"/>
      <c r="AH1" s="493"/>
      <c r="AI1" s="493"/>
      <c r="AK1" s="494"/>
    </row>
    <row r="2" spans="1:37" s="488" customFormat="1" ht="15" customHeight="1" thickBot="1">
      <c r="A2" s="495" t="s">
        <v>0</v>
      </c>
      <c r="B2" s="496"/>
      <c r="C2" s="497"/>
      <c r="E2" s="496"/>
      <c r="F2" s="496"/>
      <c r="G2" s="496"/>
      <c r="H2" s="498"/>
      <c r="I2" s="498"/>
      <c r="J2" s="498"/>
      <c r="K2" s="498"/>
      <c r="L2" s="489"/>
      <c r="M2" s="489"/>
      <c r="N2" s="489"/>
      <c r="O2" s="489"/>
      <c r="P2" s="498"/>
      <c r="Q2" s="498"/>
      <c r="R2" s="498"/>
      <c r="S2" s="498"/>
      <c r="T2" s="498"/>
      <c r="U2" s="498"/>
      <c r="V2" s="498"/>
      <c r="W2" s="498"/>
      <c r="X2" s="498"/>
      <c r="Y2" s="498"/>
      <c r="Z2" s="498"/>
      <c r="AA2" s="498"/>
      <c r="AB2" s="498"/>
      <c r="AC2" s="498"/>
      <c r="AD2" s="498"/>
      <c r="AE2" s="493"/>
      <c r="AF2" s="493"/>
      <c r="AG2" s="493"/>
      <c r="AH2" s="493"/>
      <c r="AI2" s="493"/>
      <c r="AK2" s="494"/>
    </row>
    <row r="3" spans="1:37" s="505" customFormat="1" ht="15" customHeight="1" thickBot="1">
      <c r="A3" s="499" t="s">
        <v>129</v>
      </c>
      <c r="B3" s="500"/>
      <c r="C3" s="501"/>
      <c r="D3" s="501"/>
      <c r="E3" s="501"/>
      <c r="F3" s="502"/>
      <c r="G3" s="500"/>
      <c r="H3" s="503"/>
      <c r="I3" s="503"/>
      <c r="J3" s="503"/>
      <c r="K3" s="502"/>
      <c r="L3" s="504"/>
      <c r="M3" s="504"/>
      <c r="N3" s="504"/>
      <c r="O3" s="504"/>
      <c r="P3" s="502"/>
      <c r="Q3" s="502"/>
      <c r="R3" s="502"/>
      <c r="S3" s="502"/>
      <c r="T3" s="502"/>
      <c r="U3" s="502"/>
      <c r="V3" s="502"/>
      <c r="W3" s="502"/>
      <c r="X3" s="502"/>
      <c r="Y3" s="502"/>
      <c r="Z3" s="502"/>
      <c r="AA3" s="502"/>
      <c r="AB3" s="502"/>
      <c r="AC3" s="502"/>
      <c r="AD3" s="502"/>
      <c r="AE3" s="502"/>
      <c r="AF3" s="502"/>
      <c r="AG3" s="502"/>
      <c r="AH3" s="502"/>
      <c r="AI3" s="502"/>
      <c r="AK3" s="494"/>
    </row>
    <row r="4" spans="1:37" ht="15" customHeight="1" thickBot="1">
      <c r="A4" s="506" t="s">
        <v>130</v>
      </c>
      <c r="B4" s="507" t="s">
        <v>186</v>
      </c>
      <c r="C4" s="507" t="s">
        <v>187</v>
      </c>
      <c r="D4" s="507" t="s">
        <v>188</v>
      </c>
      <c r="E4" s="507" t="s">
        <v>189</v>
      </c>
      <c r="F4" s="508">
        <v>2013</v>
      </c>
      <c r="G4" s="509" t="str">
        <f>'Step 2 Revenue Forecast'!G3</f>
        <v>1Q14</v>
      </c>
      <c r="H4" s="509" t="str">
        <f>'Step 2 Revenue Forecast'!H3</f>
        <v>2Q14</v>
      </c>
      <c r="I4" s="509" t="str">
        <f>'Step 2 Revenue Forecast'!I3</f>
        <v>3Q14</v>
      </c>
      <c r="J4" s="509" t="str">
        <f>'Step 2 Revenue Forecast'!J3</f>
        <v>4Q14</v>
      </c>
      <c r="K4" s="510">
        <f>'Step 2 Revenue Forecast'!K3</f>
        <v>2014</v>
      </c>
      <c r="L4" s="509" t="str">
        <f>'Step 2 Revenue Forecast'!L3</f>
        <v>1Q15</v>
      </c>
      <c r="M4" s="509" t="str">
        <f>'Step 2 Revenue Forecast'!M3</f>
        <v>2Q15</v>
      </c>
      <c r="N4" s="509" t="str">
        <f>'Step 2 Revenue Forecast'!N3</f>
        <v>3Q15</v>
      </c>
      <c r="O4" s="509" t="str">
        <f>'Step 2 Revenue Forecast'!O3</f>
        <v>4Q15</v>
      </c>
      <c r="P4" s="510">
        <f>'Step 2 Revenue Forecast'!P3</f>
        <v>2015</v>
      </c>
      <c r="Q4" s="509" t="str">
        <f>'Step 2 Revenue Forecast'!Q3</f>
        <v>1Q16</v>
      </c>
      <c r="R4" s="509" t="str">
        <f>'Step 2 Revenue Forecast'!R3</f>
        <v>2Q16</v>
      </c>
      <c r="S4" s="509" t="str">
        <f>'Step 2 Revenue Forecast'!S3</f>
        <v>3Q16</v>
      </c>
      <c r="T4" s="509" t="str">
        <f>'Step 2 Revenue Forecast'!T3</f>
        <v>4Q16</v>
      </c>
      <c r="U4" s="510">
        <f>'Step 2 Revenue Forecast'!U3</f>
        <v>2016</v>
      </c>
      <c r="V4" s="509" t="str">
        <f>'Step 2 Revenue Forecast'!V3</f>
        <v>1Q17</v>
      </c>
      <c r="W4" s="509" t="str">
        <f>'Step 2 Revenue Forecast'!W3</f>
        <v>2Q17</v>
      </c>
      <c r="X4" s="509" t="str">
        <f>'Step 2 Revenue Forecast'!X3</f>
        <v>3Q17</v>
      </c>
      <c r="Y4" s="509" t="str">
        <f>'Step 2 Revenue Forecast'!Y3</f>
        <v>4Q17</v>
      </c>
      <c r="Z4" s="510">
        <f>'Step 2 Revenue Forecast'!Z3</f>
        <v>2017</v>
      </c>
      <c r="AA4" s="509" t="str">
        <f>'Step 2 Revenue Forecast'!AA3</f>
        <v>1Q18</v>
      </c>
      <c r="AB4" s="509" t="str">
        <f>'Step 2 Revenue Forecast'!AB3</f>
        <v>2Q18</v>
      </c>
      <c r="AC4" s="509" t="str">
        <f>'Step 2 Revenue Forecast'!AC3</f>
        <v>3Q18</v>
      </c>
      <c r="AD4" s="509" t="str">
        <f>'Step 2 Revenue Forecast'!AD3</f>
        <v>4Q18</v>
      </c>
      <c r="AE4" s="510">
        <f>'Step 2 Revenue Forecast'!AE3</f>
        <v>2018</v>
      </c>
      <c r="AF4" s="510">
        <f>'Step 2 Revenue Forecast'!AF3</f>
        <v>2019</v>
      </c>
      <c r="AG4" s="510">
        <f>'Step 2 Revenue Forecast'!AG3</f>
        <v>2020</v>
      </c>
      <c r="AH4" s="510">
        <f>'Step 2 Revenue Forecast'!AH3</f>
        <v>2021</v>
      </c>
      <c r="AI4" s="510">
        <f>'Step 2 Revenue Forecast'!AI3</f>
        <v>2022</v>
      </c>
      <c r="AK4" s="494"/>
    </row>
    <row r="5" spans="1:37" s="98" customFormat="1">
      <c r="A5" s="512"/>
      <c r="B5" s="513"/>
      <c r="C5" s="513"/>
      <c r="D5" s="513"/>
      <c r="E5" s="514"/>
      <c r="F5" s="515"/>
      <c r="G5" s="516"/>
      <c r="H5" s="516"/>
      <c r="I5" s="516"/>
      <c r="J5" s="516"/>
      <c r="K5" s="515"/>
      <c r="L5" s="516"/>
      <c r="M5" s="516"/>
      <c r="N5" s="516"/>
      <c r="O5" s="516"/>
      <c r="P5" s="515"/>
      <c r="Q5" s="516"/>
      <c r="R5" s="516"/>
      <c r="S5" s="516"/>
      <c r="T5" s="516"/>
      <c r="U5" s="515"/>
      <c r="V5" s="516"/>
      <c r="W5" s="516"/>
      <c r="X5" s="516"/>
      <c r="Y5" s="516"/>
      <c r="Z5" s="515"/>
      <c r="AA5" s="516"/>
      <c r="AB5" s="516"/>
      <c r="AC5" s="516"/>
      <c r="AD5" s="516"/>
      <c r="AE5" s="281"/>
      <c r="AF5" s="281"/>
      <c r="AG5" s="281"/>
      <c r="AH5" s="281"/>
      <c r="AI5" s="281"/>
      <c r="AK5" s="494"/>
    </row>
    <row r="6" spans="1:37" s="98" customFormat="1">
      <c r="A6" s="92" t="s">
        <v>16</v>
      </c>
      <c r="B6" s="517"/>
      <c r="C6" s="517"/>
      <c r="D6" s="517"/>
      <c r="E6" s="518"/>
      <c r="F6" s="281"/>
      <c r="G6" s="519"/>
      <c r="H6" s="519"/>
      <c r="I6" s="519"/>
      <c r="J6" s="519"/>
      <c r="K6" s="281"/>
      <c r="L6" s="519"/>
      <c r="M6" s="519"/>
      <c r="N6" s="519"/>
      <c r="O6" s="519"/>
      <c r="P6" s="281"/>
      <c r="Q6" s="519"/>
      <c r="R6" s="519"/>
      <c r="S6" s="519"/>
      <c r="T6" s="519"/>
      <c r="U6" s="281"/>
      <c r="V6" s="519"/>
      <c r="W6" s="519"/>
      <c r="X6" s="519"/>
      <c r="Y6" s="519"/>
      <c r="Z6" s="281"/>
      <c r="AA6" s="519"/>
      <c r="AB6" s="519"/>
      <c r="AC6" s="519"/>
      <c r="AD6" s="519"/>
      <c r="AE6" s="281"/>
      <c r="AF6" s="281"/>
      <c r="AG6" s="281"/>
      <c r="AH6" s="281"/>
      <c r="AI6" s="281"/>
      <c r="AK6" s="494"/>
    </row>
    <row r="7" spans="1:37" s="522" customFormat="1">
      <c r="A7" s="93" t="s">
        <v>17</v>
      </c>
      <c r="B7" s="520">
        <f>'Step 5 Cash Flow Statement'!B26</f>
        <v>97</v>
      </c>
      <c r="C7" s="520">
        <f>B7+'Step 5 Cash Flow Statement'!C26</f>
        <v>94</v>
      </c>
      <c r="D7" s="520">
        <f>C7+'Step 5 Cash Flow Statement'!D26</f>
        <v>91</v>
      </c>
      <c r="E7" s="520">
        <f>D7+'Step 5 Cash Flow Statement'!E26</f>
        <v>5</v>
      </c>
      <c r="F7" s="278">
        <f t="shared" ref="F7:F12" si="0">E7</f>
        <v>5</v>
      </c>
      <c r="G7" s="521">
        <f>E7+'Step 5 Cash Flow Statement'!G26</f>
        <v>6.2567833333333329</v>
      </c>
      <c r="H7" s="520">
        <f>G7+'Step 5 Cash Flow Statement'!H26</f>
        <v>10.054911111111107</v>
      </c>
      <c r="I7" s="520">
        <f>H7+'Step 5 Cash Flow Statement'!I26</f>
        <v>11.31169444444444</v>
      </c>
      <c r="J7" s="520">
        <f>I7+'Step 5 Cash Flow Statement'!J26</f>
        <v>17.645611111111105</v>
      </c>
      <c r="K7" s="278">
        <f t="shared" ref="K7:K12" si="1">J7</f>
        <v>17.645611111111105</v>
      </c>
      <c r="L7" s="521">
        <f>J7+'Step 5 Cash Flow Statement'!L26</f>
        <v>22.22605429803653</v>
      </c>
      <c r="M7" s="520">
        <f>L7+'Step 5 Cash Flow Statement'!M26</f>
        <v>35.97078869367833</v>
      </c>
      <c r="N7" s="520">
        <f>M7+'Step 5 Cash Flow Statement'!N26</f>
        <v>40.551231880603758</v>
      </c>
      <c r="O7" s="520">
        <f>N7+'Step 5 Cash Flow Statement'!O26</f>
        <v>63.459576517988808</v>
      </c>
      <c r="P7" s="278">
        <f t="shared" ref="P7:P12" si="2">O7</f>
        <v>63.459576517988808</v>
      </c>
      <c r="Q7" s="521">
        <f>O7+'Step 5 Cash Flow Statement'!Q26</f>
        <v>50.093426292203127</v>
      </c>
      <c r="R7" s="520">
        <f>Q7+'Step 5 Cash Flow Statement'!R26</f>
        <v>59.995353816941098</v>
      </c>
      <c r="S7" s="520">
        <f>R7+'Step 5 Cash Flow Statement'!S26</f>
        <v>46.629203591155417</v>
      </c>
      <c r="T7" s="520">
        <f>S7+'Step 5 Cash Flow Statement'!T26</f>
        <v>79.799133225998318</v>
      </c>
      <c r="U7" s="278">
        <f t="shared" ref="U7:U12" si="3">T7</f>
        <v>79.799133225998318</v>
      </c>
      <c r="V7" s="521">
        <f>T7+'Step 5 Cash Flow Statement'!V26</f>
        <v>222.03016097043957</v>
      </c>
      <c r="W7" s="520">
        <f>V7+'Step 5 Cash Flow Statement'!W26</f>
        <v>348.72328209058611</v>
      </c>
      <c r="X7" s="520">
        <f>W7+'Step 5 Cash Flow Statement'!X26</f>
        <v>390.9543098350274</v>
      </c>
      <c r="Y7" s="520">
        <f>X7+'Step 5 Cash Flow Statement'!Y26</f>
        <v>602.10951675351464</v>
      </c>
      <c r="Z7" s="278">
        <f t="shared" ref="Z7:Z12" si="4">Y7</f>
        <v>602.10951675351464</v>
      </c>
      <c r="AA7" s="521">
        <f>Y7+'Step 5 Cash Flow Statement'!AA26</f>
        <v>23402125.21527819</v>
      </c>
      <c r="AB7" s="520">
        <f>AA7+'Step 5 Cash Flow Statement'!AB26</f>
        <v>23406694.532569055</v>
      </c>
      <c r="AC7" s="520">
        <f>AB7+'Step 5 Cash Flow Statement'!AC26</f>
        <v>23408217.638330489</v>
      </c>
      <c r="AD7" s="520">
        <f>AC7+'Step 5 Cash Flow Statement'!AD26</f>
        <v>23415833.167149473</v>
      </c>
      <c r="AE7" s="278">
        <f>AD7</f>
        <v>23415833.167149473</v>
      </c>
      <c r="AF7" s="521">
        <f>AD7+'Step 5 Cash Flow Statement'!AF26</f>
        <v>23529677.367953531</v>
      </c>
      <c r="AG7" s="278">
        <f>AF7+'Step 5 Cash Flow Statement'!AG26</f>
        <v>23878580.833374996</v>
      </c>
      <c r="AH7" s="278">
        <f>AG7+'Step 5 Cash Flow Statement'!AH26</f>
        <v>24608603.598964758</v>
      </c>
      <c r="AI7" s="278">
        <f>AH7+'Step 5 Cash Flow Statement'!AI26</f>
        <v>26014994.821190093</v>
      </c>
      <c r="AK7" s="494"/>
    </row>
    <row r="8" spans="1:37" s="98" customFormat="1">
      <c r="A8" s="94" t="s">
        <v>18</v>
      </c>
      <c r="B8" s="523">
        <v>0</v>
      </c>
      <c r="C8" s="523">
        <v>0</v>
      </c>
      <c r="D8" s="523">
        <v>0</v>
      </c>
      <c r="E8" s="523">
        <v>0</v>
      </c>
      <c r="F8" s="278">
        <f t="shared" si="0"/>
        <v>0</v>
      </c>
      <c r="G8" s="523">
        <v>0</v>
      </c>
      <c r="H8" s="523">
        <v>0</v>
      </c>
      <c r="I8" s="523">
        <v>0</v>
      </c>
      <c r="J8" s="523">
        <v>0</v>
      </c>
      <c r="K8" s="278">
        <f t="shared" si="1"/>
        <v>0</v>
      </c>
      <c r="L8" s="523">
        <v>0</v>
      </c>
      <c r="M8" s="523">
        <v>0</v>
      </c>
      <c r="N8" s="523">
        <v>0</v>
      </c>
      <c r="O8" s="523">
        <v>0</v>
      </c>
      <c r="P8" s="278">
        <f t="shared" si="2"/>
        <v>0</v>
      </c>
      <c r="Q8" s="523">
        <v>25</v>
      </c>
      <c r="R8" s="523">
        <v>50</v>
      </c>
      <c r="S8" s="523">
        <v>75</v>
      </c>
      <c r="T8" s="523">
        <v>100</v>
      </c>
      <c r="U8" s="278">
        <f t="shared" si="3"/>
        <v>100</v>
      </c>
      <c r="V8" s="523">
        <v>0</v>
      </c>
      <c r="W8" s="523">
        <v>0</v>
      </c>
      <c r="X8" s="523">
        <v>0</v>
      </c>
      <c r="Y8" s="523">
        <v>0</v>
      </c>
      <c r="Z8" s="278">
        <f t="shared" si="4"/>
        <v>0</v>
      </c>
      <c r="AA8" s="523">
        <v>0</v>
      </c>
      <c r="AB8" s="523">
        <v>0</v>
      </c>
      <c r="AC8" s="523">
        <v>0</v>
      </c>
      <c r="AD8" s="523">
        <v>0</v>
      </c>
      <c r="AE8" s="278">
        <f>AD8</f>
        <v>0</v>
      </c>
      <c r="AF8" s="278">
        <f t="shared" ref="AF8:AI8" si="5">AE8</f>
        <v>0</v>
      </c>
      <c r="AG8" s="278">
        <f t="shared" si="5"/>
        <v>0</v>
      </c>
      <c r="AH8" s="278">
        <f t="shared" si="5"/>
        <v>0</v>
      </c>
      <c r="AI8" s="278">
        <f t="shared" si="5"/>
        <v>0</v>
      </c>
      <c r="AK8" s="494"/>
    </row>
    <row r="9" spans="1:37" s="98" customFormat="1">
      <c r="A9" s="94" t="s">
        <v>19</v>
      </c>
      <c r="B9" s="524">
        <v>0</v>
      </c>
      <c r="C9" s="524">
        <v>0</v>
      </c>
      <c r="D9" s="524">
        <v>0</v>
      </c>
      <c r="E9" s="524">
        <v>0</v>
      </c>
      <c r="F9" s="525">
        <f t="shared" si="0"/>
        <v>0</v>
      </c>
      <c r="G9" s="526">
        <f>IFERROR(G10/HLOOKUP(G$4,'Step 3 Income Statement '!$C$4:$AJ$5,2,FALSE),"N/A")</f>
        <v>1.0416666666666666E-2</v>
      </c>
      <c r="H9" s="526">
        <f>G9+IFERROR(H10/HLOOKUP(H$4,'Step 3 Income Statement '!$C$4:$AJ$5,2,FALSE),"N/A")</f>
        <v>1.3888888888888888E-2</v>
      </c>
      <c r="I9" s="526">
        <f>H9+IFERROR(I10/HLOOKUP(I$4,'Step 3 Income Statement '!$C$4:$AJ$5,2,FALSE),"N/A")</f>
        <v>2.4305555555555552E-2</v>
      </c>
      <c r="J9" s="526">
        <f>I9+IFERROR(J10/HLOOKUP(J$4,'Step 3 Income Statement '!$C$4:$AJ$5,2,FALSE),"N/A")</f>
        <v>2.6388888888888885E-2</v>
      </c>
      <c r="K9" s="525">
        <f t="shared" si="1"/>
        <v>2.6388888888888885E-2</v>
      </c>
      <c r="L9" s="526">
        <f>J9+IFERROR(L10/HLOOKUP(L$4,'Step 3 Income Statement '!$C$4:$AJ$5,2,FALSE),"N/A")</f>
        <v>2.7665701963454768E-2</v>
      </c>
      <c r="M9" s="526">
        <f>L9+IFERROR(M10/HLOOKUP(M$4,'Step 3 Income Statement '!$C$4:$AJ$5,2,FALSE),"N/A")</f>
        <v>2.8091306321643396E-2</v>
      </c>
      <c r="N9" s="526">
        <f>M9+IFERROR(N10/HLOOKUP(N$4,'Step 3 Income Statement '!$C$4:$AJ$5,2,FALSE),"N/A")</f>
        <v>2.9368119396209279E-2</v>
      </c>
      <c r="O9" s="526">
        <f>N9+IFERROR(O10/HLOOKUP(O$4,'Step 3 Income Statement '!$C$4:$AJ$5,2,FALSE),"N/A")</f>
        <v>2.9623482011122457E-2</v>
      </c>
      <c r="P9" s="525">
        <f t="shared" si="2"/>
        <v>2.9623482011122457E-2</v>
      </c>
      <c r="Q9" s="526">
        <f>O9+IFERROR(Q10/HLOOKUP(Q$4,'Step 3 Income Statement '!$C$4:$AJ$5,2,FALSE),"N/A")</f>
        <v>2.9765307796865675E-2</v>
      </c>
      <c r="R9" s="526">
        <f>Q9+IFERROR(R10/HLOOKUP(R$4,'Step 3 Income Statement '!$C$4:$AJ$5,2,FALSE),"N/A")</f>
        <v>2.9812583058780082E-2</v>
      </c>
      <c r="S9" s="526">
        <f>R9+IFERROR(S10/HLOOKUP(S$4,'Step 3 Income Statement '!$C$4:$AJ$5,2,FALSE),"N/A")</f>
        <v>2.99544088445233E-2</v>
      </c>
      <c r="T9" s="526">
        <f>S9+IFERROR(T10/HLOOKUP(T$4,'Step 3 Income Statement '!$C$4:$AJ$5,2,FALSE),"N/A")</f>
        <v>2.9982774001671944E-2</v>
      </c>
      <c r="U9" s="525">
        <f>T9</f>
        <v>2.9982774001671944E-2</v>
      </c>
      <c r="V9" s="526">
        <f>T9+IFERROR(V10/HLOOKUP(V$4,'Step 3 Income Statement '!$C$4:$AJ$5,2,FALSE),"N/A")</f>
        <v>2.9996981560194463E-2</v>
      </c>
      <c r="W9" s="526">
        <f>V9+IFERROR(W10/HLOOKUP(W$4,'Step 3 Income Statement '!$C$4:$AJ$5,2,FALSE),"N/A")</f>
        <v>3.0001717413035301E-2</v>
      </c>
      <c r="X9" s="526">
        <f>W9+IFERROR(X10/HLOOKUP(X$4,'Step 3 Income Statement '!$C$4:$AJ$5,2,FALSE),"N/A")</f>
        <v>3.001592497155782E-2</v>
      </c>
      <c r="Y9" s="526">
        <f>X9+IFERROR(Y10/HLOOKUP(Y$4,'Step 3 Income Statement '!$C$4:$AJ$5,2,FALSE),"N/A")</f>
        <v>3.0018766483262325E-2</v>
      </c>
      <c r="Z9" s="525">
        <f t="shared" si="4"/>
        <v>3.0018766483262325E-2</v>
      </c>
      <c r="AA9" s="526">
        <f>Y9+IFERROR(AA10/HLOOKUP(AA$4,'Step 3 Income Statement '!$C$4:$AJ$5,2,FALSE),"N/A")</f>
        <v>3.0021228557852869E-2</v>
      </c>
      <c r="AB9" s="526">
        <f>AA9+IFERROR(AB10/HLOOKUP(AB$4,'Step 3 Income Statement '!$C$4:$AJ$5,2,FALSE),"N/A")</f>
        <v>3.0022049249383051E-2</v>
      </c>
      <c r="AC9" s="526">
        <f>AB9+IFERROR(AC10/HLOOKUP(AC$4,'Step 3 Income Statement '!$C$4:$AJ$5,2,FALSE),"N/A")</f>
        <v>3.0024511323973595E-2</v>
      </c>
      <c r="AD9" s="526">
        <f>AC9+IFERROR(AD10/HLOOKUP(AD$4,'Step 3 Income Statement '!$C$4:$AJ$5,2,FALSE),"N/A")</f>
        <v>3.0025003738891703E-2</v>
      </c>
      <c r="AE9" s="527">
        <f>AD9</f>
        <v>3.0025003738891703E-2</v>
      </c>
      <c r="AF9" s="527">
        <f>AE9+IFERROR(AF10/HLOOKUP(AF$4,'Step 3 Income Statement '!$C$4:$AJ$5,2,FALSE),"N/A")</f>
        <v>3.0025064348039567E-2</v>
      </c>
      <c r="AG9" s="527">
        <f>AF9+IFERROR(AG10/HLOOKUP(AG$4,'Step 3 Income Statement '!$C$4:$AJ$5,2,FALSE),"N/A")</f>
        <v>3.0025093152568603E-2</v>
      </c>
      <c r="AH9" s="527">
        <f>AG9+IFERROR(AH10/HLOOKUP(AH$4,'Step 3 Income Statement '!$C$4:$AJ$5,2,FALSE),"N/A")</f>
        <v>3.0025111234196496E-2</v>
      </c>
      <c r="AI9" s="527">
        <f>AH9+IFERROR(AI10/HLOOKUP(AI$4,'Step 3 Income Statement '!$C$4:$AJ$5,2,FALSE),"N/A")</f>
        <v>3.0025122859695674E-2</v>
      </c>
      <c r="AK9" s="494"/>
    </row>
    <row r="10" spans="1:37" s="534" customFormat="1">
      <c r="A10" s="528" t="s">
        <v>20</v>
      </c>
      <c r="B10" s="529" t="str">
        <f>IFERROR(B9/'Step 3 Income Statement '!C5,"N/A")</f>
        <v>N/A</v>
      </c>
      <c r="C10" s="529" t="str">
        <f>IFERROR(C9/'Step 3 Income Statement '!D5,"N/A")</f>
        <v>N/A</v>
      </c>
      <c r="D10" s="529" t="str">
        <f>IFERROR(D9/'Step 3 Income Statement '!E5,"N/A")</f>
        <v>N/A</v>
      </c>
      <c r="E10" s="529" t="str">
        <f>IFERROR(E9/'Step 3 Income Statement '!F5,"N/A")</f>
        <v>N/A</v>
      </c>
      <c r="F10" s="530" t="str">
        <f>IFERROR(F9/'Step 3 Income Statement '!G5,"N/A")</f>
        <v>N/A</v>
      </c>
      <c r="G10" s="531">
        <v>0.15</v>
      </c>
      <c r="H10" s="531">
        <v>0.15</v>
      </c>
      <c r="I10" s="531">
        <v>0.15</v>
      </c>
      <c r="J10" s="531">
        <v>0.15</v>
      </c>
      <c r="K10" s="532">
        <f>IFERROR(K9/'Step 3 Income Statement '!L5,"N/A")</f>
        <v>1.8325617283950616E-4</v>
      </c>
      <c r="L10" s="531">
        <v>0.15</v>
      </c>
      <c r="M10" s="531">
        <v>0.15</v>
      </c>
      <c r="N10" s="531">
        <v>0.15</v>
      </c>
      <c r="O10" s="531">
        <v>0.15</v>
      </c>
      <c r="P10" s="532">
        <f>IFERROR(P9/'Step 3 Income Statement '!Q5,"N/A")</f>
        <v>2.5215766097312272E-5</v>
      </c>
      <c r="Q10" s="531">
        <v>0.15</v>
      </c>
      <c r="R10" s="531">
        <v>0.15</v>
      </c>
      <c r="S10" s="531">
        <v>0.15</v>
      </c>
      <c r="T10" s="531">
        <v>0.15</v>
      </c>
      <c r="U10" s="532">
        <f>IFERROR(U9/'Step 3 Income Statement '!V5,"N/A")</f>
        <v>2.8348869876989717E-6</v>
      </c>
      <c r="V10" s="531">
        <v>0.15</v>
      </c>
      <c r="W10" s="531">
        <v>0.15</v>
      </c>
      <c r="X10" s="531">
        <v>0.15</v>
      </c>
      <c r="Y10" s="531">
        <v>0.15</v>
      </c>
      <c r="Z10" s="532">
        <f>IFERROR(Z9/'Step 3 Income Statement '!AA5,"N/A")</f>
        <v>2.8432892105652326E-7</v>
      </c>
      <c r="AA10" s="531">
        <v>0.15</v>
      </c>
      <c r="AB10" s="531">
        <v>0.15</v>
      </c>
      <c r="AC10" s="531">
        <v>0.15</v>
      </c>
      <c r="AD10" s="531">
        <v>0.15</v>
      </c>
      <c r="AE10" s="532">
        <f>IFERROR(AE9/'Step 3 Income Statement '!AF5,"N/A")</f>
        <v>4.9282532524365972E-8</v>
      </c>
      <c r="AF10" s="533">
        <v>0.15</v>
      </c>
      <c r="AG10" s="533">
        <v>0.15</v>
      </c>
      <c r="AH10" s="533">
        <v>0.15</v>
      </c>
      <c r="AI10" s="533">
        <v>0.15</v>
      </c>
      <c r="AK10" s="494"/>
    </row>
    <row r="11" spans="1:37" s="536" customFormat="1">
      <c r="A11" s="535" t="s">
        <v>21</v>
      </c>
      <c r="B11" s="523">
        <v>0</v>
      </c>
      <c r="C11" s="523">
        <v>0</v>
      </c>
      <c r="D11" s="523">
        <v>0</v>
      </c>
      <c r="E11" s="523">
        <v>0</v>
      </c>
      <c r="F11" s="278">
        <f t="shared" si="0"/>
        <v>0</v>
      </c>
      <c r="G11" s="523">
        <v>0</v>
      </c>
      <c r="H11" s="523">
        <v>0</v>
      </c>
      <c r="I11" s="523">
        <v>0</v>
      </c>
      <c r="J11" s="523">
        <v>0</v>
      </c>
      <c r="K11" s="278">
        <f t="shared" si="1"/>
        <v>0</v>
      </c>
      <c r="L11" s="523">
        <v>0</v>
      </c>
      <c r="M11" s="523">
        <v>0</v>
      </c>
      <c r="N11" s="523">
        <v>0</v>
      </c>
      <c r="O11" s="523">
        <v>0</v>
      </c>
      <c r="P11" s="278">
        <f t="shared" si="2"/>
        <v>0</v>
      </c>
      <c r="Q11" s="523">
        <v>0</v>
      </c>
      <c r="R11" s="523">
        <v>0</v>
      </c>
      <c r="S11" s="523">
        <v>0</v>
      </c>
      <c r="T11" s="523">
        <v>0</v>
      </c>
      <c r="U11" s="278">
        <f t="shared" si="3"/>
        <v>0</v>
      </c>
      <c r="V11" s="523">
        <v>0</v>
      </c>
      <c r="W11" s="523">
        <v>0</v>
      </c>
      <c r="X11" s="523">
        <v>0</v>
      </c>
      <c r="Y11" s="523">
        <v>0</v>
      </c>
      <c r="Z11" s="278">
        <f t="shared" si="4"/>
        <v>0</v>
      </c>
      <c r="AA11" s="523">
        <v>0</v>
      </c>
      <c r="AB11" s="523">
        <v>0</v>
      </c>
      <c r="AC11" s="523">
        <v>0</v>
      </c>
      <c r="AD11" s="523">
        <v>0</v>
      </c>
      <c r="AE11" s="278">
        <f>AD11</f>
        <v>0</v>
      </c>
      <c r="AF11" s="521">
        <f>AF12*'Step 3 Income Statement '!AG5</f>
        <v>0</v>
      </c>
      <c r="AG11" s="278">
        <f>AG12*'Step 3 Income Statement '!AH5</f>
        <v>0</v>
      </c>
      <c r="AH11" s="278">
        <f>AH12*'Step 3 Income Statement '!AI5</f>
        <v>0</v>
      </c>
      <c r="AI11" s="278">
        <f>AI12*'Step 3 Income Statement '!AJ5</f>
        <v>0</v>
      </c>
      <c r="AK11" s="494"/>
    </row>
    <row r="12" spans="1:37" s="534" customFormat="1">
      <c r="A12" s="528" t="s">
        <v>22</v>
      </c>
      <c r="B12" s="529" t="str">
        <f>IFERROR(B11/'Step 3 Income Statement '!C5,"N/A")</f>
        <v>N/A</v>
      </c>
      <c r="C12" s="529" t="str">
        <f>IFERROR(C11/'Step 3 Income Statement '!D5,"N/A")</f>
        <v>N/A</v>
      </c>
      <c r="D12" s="529" t="str">
        <f>IFERROR(D11/'Step 3 Income Statement '!E5,"N/A")</f>
        <v>N/A</v>
      </c>
      <c r="E12" s="529" t="str">
        <f>IFERROR(E11/'Step 3 Income Statement '!F5,"N/A")</f>
        <v>N/A</v>
      </c>
      <c r="F12" s="530" t="str">
        <f t="shared" si="0"/>
        <v>N/A</v>
      </c>
      <c r="G12" s="529">
        <f>IFERROR(G11/'Step 3 Income Statement '!H5,"N/A")</f>
        <v>0</v>
      </c>
      <c r="H12" s="529">
        <f>IFERROR(H11/'Step 3 Income Statement '!I5,"N/A")</f>
        <v>0</v>
      </c>
      <c r="I12" s="529">
        <f>IFERROR(I11/'Step 3 Income Statement '!J5,"N/A")</f>
        <v>0</v>
      </c>
      <c r="J12" s="529">
        <f>IFERROR(J11/'Step 3 Income Statement '!K5,"N/A")</f>
        <v>0</v>
      </c>
      <c r="K12" s="530">
        <f t="shared" si="1"/>
        <v>0</v>
      </c>
      <c r="L12" s="529">
        <f>IFERROR(L11/'Step 3 Income Statement '!M5,"N/A")</f>
        <v>0</v>
      </c>
      <c r="M12" s="529">
        <f>IFERROR(M11/'Step 3 Income Statement '!N5,"N/A")</f>
        <v>0</v>
      </c>
      <c r="N12" s="529">
        <f>IFERROR(N11/'Step 3 Income Statement '!O5,"N/A")</f>
        <v>0</v>
      </c>
      <c r="O12" s="529">
        <f>IFERROR(O11/'Step 3 Income Statement '!P5,"N/A")</f>
        <v>0</v>
      </c>
      <c r="P12" s="530">
        <f t="shared" si="2"/>
        <v>0</v>
      </c>
      <c r="Q12" s="529">
        <f>IFERROR(Q11/'Step 3 Income Statement '!R5,"N/A")</f>
        <v>0</v>
      </c>
      <c r="R12" s="529">
        <f>IFERROR(R11/'Step 3 Income Statement '!S5,"N/A")</f>
        <v>0</v>
      </c>
      <c r="S12" s="529">
        <f>IFERROR(S11/'Step 3 Income Statement '!T5,"N/A")</f>
        <v>0</v>
      </c>
      <c r="T12" s="529">
        <f>IFERROR(T11/'Step 3 Income Statement '!U5,"N/A")</f>
        <v>0</v>
      </c>
      <c r="U12" s="530">
        <f t="shared" si="3"/>
        <v>0</v>
      </c>
      <c r="V12" s="529">
        <f>IFERROR(V11/'Step 3 Income Statement '!W5,"N/A")</f>
        <v>0</v>
      </c>
      <c r="W12" s="529">
        <f>IFERROR(W11/'Step 3 Income Statement '!X5,"N/A")</f>
        <v>0</v>
      </c>
      <c r="X12" s="529">
        <f>IFERROR(X11/'Step 3 Income Statement '!Y5,"N/A")</f>
        <v>0</v>
      </c>
      <c r="Y12" s="529">
        <f>IFERROR(Y11/'Step 3 Income Statement '!Z5,"N/A")</f>
        <v>0</v>
      </c>
      <c r="Z12" s="530">
        <f t="shared" si="4"/>
        <v>0</v>
      </c>
      <c r="AA12" s="529">
        <f>IFERROR(AA11/'Step 3 Income Statement '!AB5,"N/A")</f>
        <v>0</v>
      </c>
      <c r="AB12" s="529">
        <f>IFERROR(AB11/'Step 3 Income Statement '!AC5,"N/A")</f>
        <v>0</v>
      </c>
      <c r="AC12" s="529">
        <f>IFERROR(AC11/'Step 3 Income Statement '!AD5,"N/A")</f>
        <v>0</v>
      </c>
      <c r="AD12" s="529">
        <f>IFERROR(AD11/'Step 3 Income Statement '!AE5,"N/A")</f>
        <v>0</v>
      </c>
      <c r="AE12" s="530">
        <f t="shared" ref="AE12" si="6">AD12</f>
        <v>0</v>
      </c>
      <c r="AF12" s="277">
        <v>0</v>
      </c>
      <c r="AG12" s="277">
        <v>0</v>
      </c>
      <c r="AH12" s="277">
        <v>0</v>
      </c>
      <c r="AI12" s="277">
        <v>0</v>
      </c>
      <c r="AK12" s="494"/>
    </row>
    <row r="13" spans="1:37" s="539" customFormat="1">
      <c r="A13" s="95" t="s">
        <v>23</v>
      </c>
      <c r="B13" s="537">
        <f t="shared" ref="B13:AH13" si="7">B11+B9+B8+B7</f>
        <v>97</v>
      </c>
      <c r="C13" s="537">
        <f t="shared" si="7"/>
        <v>94</v>
      </c>
      <c r="D13" s="537">
        <f t="shared" si="7"/>
        <v>91</v>
      </c>
      <c r="E13" s="537">
        <f t="shared" si="7"/>
        <v>5</v>
      </c>
      <c r="F13" s="279">
        <f t="shared" si="7"/>
        <v>5</v>
      </c>
      <c r="G13" s="537">
        <f t="shared" si="7"/>
        <v>6.2671999999999999</v>
      </c>
      <c r="H13" s="537">
        <f t="shared" si="7"/>
        <v>10.068799999999996</v>
      </c>
      <c r="I13" s="537">
        <f t="shared" si="7"/>
        <v>11.335999999999995</v>
      </c>
      <c r="J13" s="537">
        <f t="shared" si="7"/>
        <v>17.671999999999993</v>
      </c>
      <c r="K13" s="279">
        <f t="shared" si="7"/>
        <v>17.671999999999993</v>
      </c>
      <c r="L13" s="537">
        <f t="shared" si="7"/>
        <v>22.253719999999984</v>
      </c>
      <c r="M13" s="537">
        <f t="shared" si="7"/>
        <v>35.998879999999971</v>
      </c>
      <c r="N13" s="537">
        <f t="shared" si="7"/>
        <v>40.580599999999968</v>
      </c>
      <c r="O13" s="537">
        <f t="shared" si="7"/>
        <v>63.489199999999933</v>
      </c>
      <c r="P13" s="279">
        <f t="shared" si="7"/>
        <v>63.489199999999933</v>
      </c>
      <c r="Q13" s="537">
        <f t="shared" si="7"/>
        <v>75.123191599999984</v>
      </c>
      <c r="R13" s="537">
        <f t="shared" si="7"/>
        <v>110.02516639999988</v>
      </c>
      <c r="S13" s="537">
        <f t="shared" si="7"/>
        <v>121.65915799999993</v>
      </c>
      <c r="T13" s="537">
        <f t="shared" si="7"/>
        <v>179.829116</v>
      </c>
      <c r="U13" s="279">
        <f t="shared" si="7"/>
        <v>179.829116</v>
      </c>
      <c r="V13" s="537">
        <f t="shared" si="7"/>
        <v>222.06015795199977</v>
      </c>
      <c r="W13" s="537">
        <f t="shared" si="7"/>
        <v>348.75328380799914</v>
      </c>
      <c r="X13" s="537">
        <f t="shared" si="7"/>
        <v>390.98432575999897</v>
      </c>
      <c r="Y13" s="537">
        <f t="shared" si="7"/>
        <v>602.13953551999793</v>
      </c>
      <c r="Z13" s="279">
        <f t="shared" si="7"/>
        <v>602.13953551999793</v>
      </c>
      <c r="AA13" s="537">
        <f t="shared" si="7"/>
        <v>23402125.245299418</v>
      </c>
      <c r="AB13" s="537">
        <f t="shared" si="7"/>
        <v>23406694.562591102</v>
      </c>
      <c r="AC13" s="537">
        <f t="shared" si="7"/>
        <v>23408217.668354999</v>
      </c>
      <c r="AD13" s="537">
        <f t="shared" si="7"/>
        <v>23415833.197174478</v>
      </c>
      <c r="AE13" s="280">
        <f t="shared" si="7"/>
        <v>23415833.197174478</v>
      </c>
      <c r="AF13" s="538">
        <f t="shared" si="7"/>
        <v>23529677.397978596</v>
      </c>
      <c r="AG13" s="280">
        <f t="shared" si="7"/>
        <v>23878580.86340009</v>
      </c>
      <c r="AH13" s="280">
        <f t="shared" si="7"/>
        <v>24608603.628989868</v>
      </c>
      <c r="AI13" s="280">
        <f>AI11+AI9+AI8+AI7</f>
        <v>26014994.851215217</v>
      </c>
    </row>
    <row r="14" spans="1:37" s="98" customFormat="1" ht="12.95" customHeight="1">
      <c r="A14" s="92" t="s">
        <v>24</v>
      </c>
      <c r="B14" s="517"/>
      <c r="C14" s="517"/>
      <c r="D14" s="517"/>
      <c r="E14" s="518"/>
      <c r="F14" s="281"/>
      <c r="G14" s="519"/>
      <c r="H14" s="519"/>
      <c r="I14" s="519"/>
      <c r="J14" s="519"/>
      <c r="K14" s="281"/>
      <c r="L14" s="519"/>
      <c r="M14" s="519"/>
      <c r="N14" s="519"/>
      <c r="O14" s="519"/>
      <c r="P14" s="281"/>
      <c r="Q14" s="519"/>
      <c r="R14" s="519"/>
      <c r="S14" s="519"/>
      <c r="T14" s="519"/>
      <c r="U14" s="281"/>
      <c r="V14" s="519"/>
      <c r="W14" s="519"/>
      <c r="X14" s="519"/>
      <c r="Y14" s="519"/>
      <c r="Z14" s="281"/>
      <c r="AA14" s="519"/>
      <c r="AB14" s="519"/>
      <c r="AC14" s="519"/>
      <c r="AD14" s="519"/>
      <c r="AE14" s="278"/>
      <c r="AF14" s="540"/>
      <c r="AG14" s="278"/>
      <c r="AH14" s="278"/>
      <c r="AI14" s="278"/>
    </row>
    <row r="15" spans="1:37" s="98" customFormat="1">
      <c r="A15" s="93" t="s">
        <v>25</v>
      </c>
      <c r="B15" s="521">
        <f>B18-B17</f>
        <v>0</v>
      </c>
      <c r="C15" s="521">
        <f>B15-C17+C18</f>
        <v>0</v>
      </c>
      <c r="D15" s="521">
        <f>C15-D17+D18</f>
        <v>0</v>
      </c>
      <c r="E15" s="521">
        <f>D15-E17+E18</f>
        <v>80</v>
      </c>
      <c r="F15" s="281">
        <f>E15</f>
        <v>80</v>
      </c>
      <c r="G15" s="521">
        <f>E15-G17+G18</f>
        <v>80.143999999999991</v>
      </c>
      <c r="H15" s="521">
        <f>G15-H17+H18</f>
        <v>80.575999999999993</v>
      </c>
      <c r="I15" s="521">
        <f>H15-I17+I18</f>
        <v>80.719999999999985</v>
      </c>
      <c r="J15" s="521">
        <f>I15-J17+J18</f>
        <v>81.439999999999984</v>
      </c>
      <c r="K15" s="281">
        <f>J15</f>
        <v>81.439999999999984</v>
      </c>
      <c r="L15" s="521">
        <f>J15-L17+L18</f>
        <v>82.614799999999974</v>
      </c>
      <c r="M15" s="521">
        <f>L15-M17+M18</f>
        <v>86.139199999999974</v>
      </c>
      <c r="N15" s="521">
        <f>M15-N17+N18</f>
        <v>87.313999999999965</v>
      </c>
      <c r="O15" s="521">
        <f>N15-O17+O18</f>
        <v>93.187999999999974</v>
      </c>
      <c r="P15" s="281">
        <f>O15</f>
        <v>93.187999999999974</v>
      </c>
      <c r="Q15" s="521">
        <f>O15-Q17+Q18</f>
        <v>103.76435599999996</v>
      </c>
      <c r="R15" s="521">
        <f>Q15-R17+R18</f>
        <v>135.49342399999995</v>
      </c>
      <c r="S15" s="521">
        <f>R15-S17+S18</f>
        <v>146.06977999999995</v>
      </c>
      <c r="T15" s="521">
        <f>S15-T17+T18</f>
        <v>198.95155999999997</v>
      </c>
      <c r="U15" s="281">
        <f>T15</f>
        <v>198.95155999999997</v>
      </c>
      <c r="V15" s="521">
        <f>T15-V17+V18</f>
        <v>304.52916487999994</v>
      </c>
      <c r="W15" s="521">
        <f>V15-W17+W18</f>
        <v>621.26197951999995</v>
      </c>
      <c r="X15" s="521">
        <f>W15-X17+X18</f>
        <v>726.83958439999992</v>
      </c>
      <c r="Y15" s="521">
        <f>X15-Y17+Y18</f>
        <v>1254.7276087999999</v>
      </c>
      <c r="Z15" s="281">
        <f>Y15</f>
        <v>1254.7276087999999</v>
      </c>
      <c r="AA15" s="521">
        <f>Y15-AA17+AA18</f>
        <v>1863.9699143582</v>
      </c>
      <c r="AB15" s="521">
        <f>AA15-AB17+AB18</f>
        <v>3691.6968310328002</v>
      </c>
      <c r="AC15" s="521">
        <f>AB15-AC17+AC18</f>
        <v>4300.9391365909996</v>
      </c>
      <c r="AD15" s="521">
        <f>AC15-AD17+AD18</f>
        <v>7347.1506643819994</v>
      </c>
      <c r="AE15" s="278">
        <f>AD15</f>
        <v>7347.1506643819994</v>
      </c>
      <c r="AF15" s="521">
        <f>AD15-AF17+AF18</f>
        <v>32095.889969624899</v>
      </c>
      <c r="AG15" s="278">
        <f>AF15-AG17+AG18</f>
        <v>84171.034062384744</v>
      </c>
      <c r="AH15" s="278">
        <f>AG15-AH17+AH18</f>
        <v>167128.16651576874</v>
      </c>
      <c r="AI15" s="278">
        <f>AH15-AI17+AI18</f>
        <v>296154.88415112154</v>
      </c>
    </row>
    <row r="16" spans="1:37" s="98" customFormat="1">
      <c r="A16" s="541" t="s">
        <v>26</v>
      </c>
      <c r="B16" s="542"/>
      <c r="C16" s="542"/>
      <c r="D16" s="542"/>
      <c r="E16" s="543"/>
      <c r="F16" s="281"/>
      <c r="G16" s="544"/>
      <c r="H16" s="544"/>
      <c r="I16" s="544"/>
      <c r="J16" s="544"/>
      <c r="K16" s="281"/>
      <c r="L16" s="544"/>
      <c r="M16" s="544"/>
      <c r="N16" s="544"/>
      <c r="O16" s="544"/>
      <c r="P16" s="281"/>
      <c r="Q16" s="544"/>
      <c r="R16" s="544"/>
      <c r="S16" s="544"/>
      <c r="T16" s="544"/>
      <c r="U16" s="281"/>
      <c r="V16" s="544"/>
      <c r="W16" s="544"/>
      <c r="X16" s="544"/>
      <c r="Y16" s="544"/>
      <c r="Z16" s="281"/>
      <c r="AA16" s="544"/>
      <c r="AB16" s="544"/>
      <c r="AC16" s="544"/>
      <c r="AD16" s="544"/>
      <c r="AE16" s="278"/>
      <c r="AF16" s="520"/>
      <c r="AG16" s="278"/>
      <c r="AH16" s="278"/>
      <c r="AI16" s="278"/>
    </row>
    <row r="17" spans="1:35" s="98" customFormat="1">
      <c r="A17" s="545" t="s">
        <v>27</v>
      </c>
      <c r="B17" s="546">
        <f>'Step 3 Income Statement '!C34</f>
        <v>0</v>
      </c>
      <c r="C17" s="546">
        <f>'Step 3 Income Statement '!D34</f>
        <v>0</v>
      </c>
      <c r="D17" s="546">
        <f>'Step 3 Income Statement '!E34</f>
        <v>0</v>
      </c>
      <c r="E17" s="547">
        <f>'Step 3 Income Statement '!F34</f>
        <v>0</v>
      </c>
      <c r="F17" s="282">
        <f>'Step 3 Income Statement '!G34</f>
        <v>0</v>
      </c>
      <c r="G17" s="548">
        <f>'Step 3 Income Statement '!H34</f>
        <v>0.14400000000000002</v>
      </c>
      <c r="H17" s="548">
        <f>'Step 3 Income Statement '!I34</f>
        <v>0.43200000000000005</v>
      </c>
      <c r="I17" s="548">
        <f>'Step 3 Income Statement '!J34</f>
        <v>0.14400000000000002</v>
      </c>
      <c r="J17" s="548">
        <f>'Step 3 Income Statement '!K34</f>
        <v>0.72</v>
      </c>
      <c r="K17" s="282">
        <f>'Step 3 Income Statement '!L34</f>
        <v>1.44</v>
      </c>
      <c r="L17" s="548">
        <f>'Step 3 Income Statement '!M34</f>
        <v>1.1748000000000001</v>
      </c>
      <c r="M17" s="548">
        <f>'Step 3 Income Statement '!N34</f>
        <v>3.5244</v>
      </c>
      <c r="N17" s="548">
        <f>'Step 3 Income Statement '!O34</f>
        <v>1.1748000000000001</v>
      </c>
      <c r="O17" s="548">
        <f>'Step 3 Income Statement '!P34</f>
        <v>5.8739999999999997</v>
      </c>
      <c r="P17" s="282">
        <f>'Step 3 Income Statement '!Q34</f>
        <v>11.748000000000001</v>
      </c>
      <c r="Q17" s="548">
        <f>'Step 3 Income Statement '!R34</f>
        <v>10.576356000000001</v>
      </c>
      <c r="R17" s="548">
        <f>'Step 3 Income Statement '!S34</f>
        <v>31.729067999999998</v>
      </c>
      <c r="S17" s="548">
        <f>'Step 3 Income Statement '!T34</f>
        <v>10.576356000000001</v>
      </c>
      <c r="T17" s="548">
        <f>'Step 3 Income Statement '!U34</f>
        <v>52.881779999999999</v>
      </c>
      <c r="U17" s="282">
        <f>'Step 3 Income Statement '!V34</f>
        <v>105.76356000000001</v>
      </c>
      <c r="V17" s="548">
        <f>'Step 3 Income Statement '!W34</f>
        <v>105.57760488</v>
      </c>
      <c r="W17" s="548">
        <f>'Step 3 Income Statement '!X34</f>
        <v>316.73281464000002</v>
      </c>
      <c r="X17" s="548">
        <f>'Step 3 Income Statement '!Y34</f>
        <v>105.57760488</v>
      </c>
      <c r="Y17" s="548">
        <f>'Step 3 Income Statement '!Z34</f>
        <v>527.88802439999995</v>
      </c>
      <c r="Z17" s="282">
        <f>'Step 3 Income Statement '!AA34</f>
        <v>1055.7760487999999</v>
      </c>
      <c r="AA17" s="548">
        <f>'Step 3 Income Statement '!AB34</f>
        <v>609.24230555820009</v>
      </c>
      <c r="AB17" s="548">
        <f>'Step 3 Income Statement '!AC34</f>
        <v>1827.7269166746</v>
      </c>
      <c r="AC17" s="548">
        <f>'Step 3 Income Statement '!AD34</f>
        <v>609.24230555820009</v>
      </c>
      <c r="AD17" s="548">
        <f>'Step 3 Income Statement '!AE34</f>
        <v>3046.2115277910002</v>
      </c>
      <c r="AE17" s="282">
        <f>'Step 3 Income Statement '!AF34</f>
        <v>6092.4230555820013</v>
      </c>
      <c r="AF17" s="548">
        <f>'Step 3 Income Statement '!AG34</f>
        <v>24748.7393052429</v>
      </c>
      <c r="AG17" s="282">
        <f>'Step 3 Income Statement '!AH34</f>
        <v>52075.144092759852</v>
      </c>
      <c r="AH17" s="282">
        <f>'Step 3 Income Statement '!AI34</f>
        <v>82957.132453384009</v>
      </c>
      <c r="AI17" s="282">
        <f>'Step 3 Income Statement '!AJ34</f>
        <v>129026.7176353528</v>
      </c>
    </row>
    <row r="18" spans="1:35" s="98" customFormat="1">
      <c r="A18" s="545" t="s">
        <v>28</v>
      </c>
      <c r="B18" s="523">
        <v>0</v>
      </c>
      <c r="C18" s="523">
        <v>0</v>
      </c>
      <c r="D18" s="523">
        <v>0</v>
      </c>
      <c r="E18" s="523">
        <v>80</v>
      </c>
      <c r="F18" s="278">
        <f>E18</f>
        <v>80</v>
      </c>
      <c r="G18" s="549">
        <f>G19*'Step 3 Income Statement '!H5</f>
        <v>0.28800000000000003</v>
      </c>
      <c r="H18" s="549">
        <f>H19*'Step 3 Income Statement '!I5</f>
        <v>0.8640000000000001</v>
      </c>
      <c r="I18" s="549">
        <f>I19*'Step 3 Income Statement '!J5</f>
        <v>0.28800000000000003</v>
      </c>
      <c r="J18" s="549">
        <f>J19*'Step 3 Income Statement '!K5</f>
        <v>1.44</v>
      </c>
      <c r="K18" s="278">
        <f>J18</f>
        <v>1.44</v>
      </c>
      <c r="L18" s="549">
        <f>L19*'Step 3 Income Statement '!M5</f>
        <v>2.3496000000000001</v>
      </c>
      <c r="M18" s="549">
        <f>M19*'Step 3 Income Statement '!N5</f>
        <v>7.0488</v>
      </c>
      <c r="N18" s="549">
        <f>N19*'Step 3 Income Statement '!O5</f>
        <v>2.3496000000000001</v>
      </c>
      <c r="O18" s="549">
        <f>O19*'Step 3 Income Statement '!P5</f>
        <v>11.747999999999999</v>
      </c>
      <c r="P18" s="278">
        <f>O18</f>
        <v>11.747999999999999</v>
      </c>
      <c r="Q18" s="549">
        <f>Q19*'Step 3 Income Statement '!R5</f>
        <v>21.152712000000001</v>
      </c>
      <c r="R18" s="549">
        <f>R19*'Step 3 Income Statement '!S5</f>
        <v>63.458135999999996</v>
      </c>
      <c r="S18" s="549">
        <f>S19*'Step 3 Income Statement '!T5</f>
        <v>21.152712000000001</v>
      </c>
      <c r="T18" s="549">
        <f>T19*'Step 3 Income Statement '!U5</f>
        <v>105.76356</v>
      </c>
      <c r="U18" s="278">
        <f>T18</f>
        <v>105.76356</v>
      </c>
      <c r="V18" s="549">
        <f>V19*'Step 3 Income Statement '!W5</f>
        <v>211.15520975999999</v>
      </c>
      <c r="W18" s="549">
        <f>W19*'Step 3 Income Statement '!X5</f>
        <v>633.46562928000003</v>
      </c>
      <c r="X18" s="549">
        <f>X19*'Step 3 Income Statement '!Y5</f>
        <v>211.15520975999999</v>
      </c>
      <c r="Y18" s="549">
        <f>Y19*'Step 3 Income Statement '!Z5</f>
        <v>1055.7760487999999</v>
      </c>
      <c r="Z18" s="278">
        <f>Y18</f>
        <v>1055.7760487999999</v>
      </c>
      <c r="AA18" s="549">
        <f>AA19*'Step 3 Income Statement '!AB5</f>
        <v>1218.4846111164002</v>
      </c>
      <c r="AB18" s="549">
        <f>AB19*'Step 3 Income Statement '!AC5</f>
        <v>3655.4538333492001</v>
      </c>
      <c r="AC18" s="549">
        <f>AC19*'Step 3 Income Statement '!AD5</f>
        <v>1218.4846111164002</v>
      </c>
      <c r="AD18" s="549">
        <f>AD19*'Step 3 Income Statement '!AE5</f>
        <v>6092.4230555820004</v>
      </c>
      <c r="AE18" s="278">
        <f>AD18</f>
        <v>6092.4230555820004</v>
      </c>
      <c r="AF18" s="550">
        <f>AF19*'Step 3 Income Statement '!AG5</f>
        <v>49497.478610485799</v>
      </c>
      <c r="AG18" s="550">
        <f>AG19*'Step 3 Income Statement '!AH5</f>
        <v>104150.2881855197</v>
      </c>
      <c r="AH18" s="550">
        <f>AH19*'Step 3 Income Statement '!AI5</f>
        <v>165914.26490676802</v>
      </c>
      <c r="AI18" s="550">
        <f>AI19*'Step 3 Income Statement '!AJ5</f>
        <v>258053.43527070561</v>
      </c>
    </row>
    <row r="19" spans="1:35" s="534" customFormat="1">
      <c r="A19" s="551" t="s">
        <v>29</v>
      </c>
      <c r="B19" s="529" t="str">
        <f>IFERROR(B18/'Step 3 Income Statement '!C5,"N/A")</f>
        <v>N/A</v>
      </c>
      <c r="C19" s="529" t="str">
        <f>IFERROR(C18/'Step 3 Income Statement '!D5,"N/A")</f>
        <v>N/A</v>
      </c>
      <c r="D19" s="529" t="str">
        <f>IFERROR(D18/'Step 3 Income Statement '!E5,"N/A")</f>
        <v>N/A</v>
      </c>
      <c r="E19" s="529" t="str">
        <f>IFERROR(E18/'Step 3 Income Statement '!F5,"N/A")</f>
        <v>N/A</v>
      </c>
      <c r="F19" s="530" t="str">
        <f>IFERROR(F18/'Step 3 Income Statement '!G5,"N/A")</f>
        <v>N/A</v>
      </c>
      <c r="G19" s="552">
        <v>0.02</v>
      </c>
      <c r="H19" s="552">
        <v>0.02</v>
      </c>
      <c r="I19" s="552">
        <v>0.02</v>
      </c>
      <c r="J19" s="552">
        <v>0.02</v>
      </c>
      <c r="K19" s="530">
        <f>K18/'Step 3 Income Statement '!L5</f>
        <v>0.01</v>
      </c>
      <c r="L19" s="552">
        <v>0.02</v>
      </c>
      <c r="M19" s="552">
        <v>0.02</v>
      </c>
      <c r="N19" s="552">
        <v>0.02</v>
      </c>
      <c r="O19" s="552">
        <v>0.02</v>
      </c>
      <c r="P19" s="530">
        <f>P18/'Step 3 Income Statement '!Q5</f>
        <v>0.01</v>
      </c>
      <c r="Q19" s="552">
        <v>0.02</v>
      </c>
      <c r="R19" s="552">
        <v>0.02</v>
      </c>
      <c r="S19" s="552">
        <v>0.02</v>
      </c>
      <c r="T19" s="552">
        <v>0.02</v>
      </c>
      <c r="U19" s="530">
        <f>U18/'Step 3 Income Statement '!V5</f>
        <v>0.01</v>
      </c>
      <c r="V19" s="552">
        <v>0.02</v>
      </c>
      <c r="W19" s="552">
        <v>0.02</v>
      </c>
      <c r="X19" s="552">
        <v>0.02</v>
      </c>
      <c r="Y19" s="552">
        <v>0.02</v>
      </c>
      <c r="Z19" s="530">
        <f>Z18/'Step 3 Income Statement '!AA5</f>
        <v>9.9999999999999985E-3</v>
      </c>
      <c r="AA19" s="552">
        <v>0.02</v>
      </c>
      <c r="AB19" s="552">
        <v>0.02</v>
      </c>
      <c r="AC19" s="552">
        <v>0.02</v>
      </c>
      <c r="AD19" s="552">
        <v>0.02</v>
      </c>
      <c r="AE19" s="530">
        <f>AE18/'Step 3 Income Statement '!AF5</f>
        <v>0.01</v>
      </c>
      <c r="AF19" s="553">
        <v>0.02</v>
      </c>
      <c r="AG19" s="553">
        <v>0.02</v>
      </c>
      <c r="AH19" s="553">
        <v>0.02</v>
      </c>
      <c r="AI19" s="553">
        <v>0.02</v>
      </c>
    </row>
    <row r="20" spans="1:35" s="557" customFormat="1">
      <c r="A20" s="554"/>
      <c r="B20" s="555"/>
      <c r="C20" s="555"/>
      <c r="D20" s="555"/>
      <c r="E20" s="284"/>
      <c r="F20" s="285"/>
      <c r="G20" s="555"/>
      <c r="H20" s="555"/>
      <c r="I20" s="555"/>
      <c r="J20" s="555"/>
      <c r="K20" s="285"/>
      <c r="L20" s="555"/>
      <c r="M20" s="555"/>
      <c r="N20" s="555"/>
      <c r="O20" s="555"/>
      <c r="P20" s="285"/>
      <c r="Q20" s="555"/>
      <c r="R20" s="555"/>
      <c r="S20" s="555"/>
      <c r="T20" s="555"/>
      <c r="U20" s="285"/>
      <c r="V20" s="555"/>
      <c r="W20" s="555"/>
      <c r="X20" s="555"/>
      <c r="Y20" s="555"/>
      <c r="Z20" s="285"/>
      <c r="AA20" s="555"/>
      <c r="AB20" s="555"/>
      <c r="AC20" s="555"/>
      <c r="AD20" s="555"/>
      <c r="AE20" s="286"/>
      <c r="AF20" s="556"/>
      <c r="AG20" s="287"/>
      <c r="AH20" s="287"/>
      <c r="AI20" s="287"/>
    </row>
    <row r="21" spans="1:35" s="539" customFormat="1" ht="13.5" thickBot="1">
      <c r="A21" s="96" t="s">
        <v>30</v>
      </c>
      <c r="B21" s="558">
        <f>B15</f>
        <v>0</v>
      </c>
      <c r="C21" s="558">
        <f>C15</f>
        <v>0</v>
      </c>
      <c r="D21" s="558">
        <f>D15</f>
        <v>0</v>
      </c>
      <c r="E21" s="558">
        <f>E15</f>
        <v>80</v>
      </c>
      <c r="F21" s="559">
        <f>E21</f>
        <v>80</v>
      </c>
      <c r="G21" s="558">
        <f>G15</f>
        <v>80.143999999999991</v>
      </c>
      <c r="H21" s="558">
        <f>H15</f>
        <v>80.575999999999993</v>
      </c>
      <c r="I21" s="558">
        <f>I15</f>
        <v>80.719999999999985</v>
      </c>
      <c r="J21" s="558">
        <f>J15</f>
        <v>81.439999999999984</v>
      </c>
      <c r="K21" s="559">
        <f t="shared" ref="K21:K41" si="8">J21</f>
        <v>81.439999999999984</v>
      </c>
      <c r="L21" s="558">
        <f>L15</f>
        <v>82.614799999999974</v>
      </c>
      <c r="M21" s="558">
        <f>M15</f>
        <v>86.139199999999974</v>
      </c>
      <c r="N21" s="558">
        <f>N15</f>
        <v>87.313999999999965</v>
      </c>
      <c r="O21" s="558">
        <f>O15</f>
        <v>93.187999999999974</v>
      </c>
      <c r="P21" s="559">
        <f t="shared" ref="P21:P41" si="9">O21</f>
        <v>93.187999999999974</v>
      </c>
      <c r="Q21" s="558">
        <f>Q15</f>
        <v>103.76435599999996</v>
      </c>
      <c r="R21" s="558">
        <f>R15</f>
        <v>135.49342399999995</v>
      </c>
      <c r="S21" s="558">
        <f>S15</f>
        <v>146.06977999999995</v>
      </c>
      <c r="T21" s="558">
        <f>T15</f>
        <v>198.95155999999997</v>
      </c>
      <c r="U21" s="559">
        <f t="shared" ref="U21:U41" si="10">T21</f>
        <v>198.95155999999997</v>
      </c>
      <c r="V21" s="558">
        <f>V15</f>
        <v>304.52916487999994</v>
      </c>
      <c r="W21" s="558">
        <f>W15</f>
        <v>621.26197951999995</v>
      </c>
      <c r="X21" s="558">
        <f>X15</f>
        <v>726.83958439999992</v>
      </c>
      <c r="Y21" s="558">
        <f>Y15</f>
        <v>1254.7276087999999</v>
      </c>
      <c r="Z21" s="559">
        <f t="shared" ref="Z21:Z41" si="11">Y21</f>
        <v>1254.7276087999999</v>
      </c>
      <c r="AA21" s="558">
        <f>AA15</f>
        <v>1863.9699143582</v>
      </c>
      <c r="AB21" s="558">
        <f>AB15</f>
        <v>3691.6968310328002</v>
      </c>
      <c r="AC21" s="558">
        <f>AC15</f>
        <v>4300.9391365909996</v>
      </c>
      <c r="AD21" s="558">
        <f>AD15</f>
        <v>7347.1506643819994</v>
      </c>
      <c r="AE21" s="560">
        <f>AD21</f>
        <v>7347.1506643819994</v>
      </c>
      <c r="AF21" s="561">
        <f>AF15</f>
        <v>32095.889969624899</v>
      </c>
      <c r="AG21" s="560">
        <f>AG15</f>
        <v>84171.034062384744</v>
      </c>
      <c r="AH21" s="560">
        <f>AH15</f>
        <v>167128.16651576874</v>
      </c>
      <c r="AI21" s="560">
        <f>AI15</f>
        <v>296154.88415112154</v>
      </c>
    </row>
    <row r="22" spans="1:35" s="562" customFormat="1" ht="13.5" thickBot="1">
      <c r="A22" s="306" t="s">
        <v>31</v>
      </c>
      <c r="B22" s="558">
        <f>B21+B13</f>
        <v>97</v>
      </c>
      <c r="C22" s="558">
        <f>C21+C13</f>
        <v>94</v>
      </c>
      <c r="D22" s="558">
        <f>D21+D13</f>
        <v>91</v>
      </c>
      <c r="E22" s="558">
        <f>E21+E13</f>
        <v>85</v>
      </c>
      <c r="F22" s="559">
        <f>E22</f>
        <v>85</v>
      </c>
      <c r="G22" s="558">
        <f>G21+G13</f>
        <v>86.411199999999994</v>
      </c>
      <c r="H22" s="558">
        <f>H21+H13</f>
        <v>90.644799999999989</v>
      </c>
      <c r="I22" s="558">
        <f>I21+I13</f>
        <v>92.055999999999983</v>
      </c>
      <c r="J22" s="558">
        <f>J21+J13</f>
        <v>99.111999999999981</v>
      </c>
      <c r="K22" s="559">
        <f t="shared" si="8"/>
        <v>99.111999999999981</v>
      </c>
      <c r="L22" s="558">
        <f>L21+L13</f>
        <v>104.86851999999996</v>
      </c>
      <c r="M22" s="558">
        <f>M21+M13</f>
        <v>122.13807999999995</v>
      </c>
      <c r="N22" s="558">
        <f>N21+N13</f>
        <v>127.89459999999994</v>
      </c>
      <c r="O22" s="558">
        <f>O21+O13</f>
        <v>156.67719999999991</v>
      </c>
      <c r="P22" s="559">
        <f t="shared" si="9"/>
        <v>156.67719999999991</v>
      </c>
      <c r="Q22" s="558">
        <f>Q21+Q13</f>
        <v>178.88754759999995</v>
      </c>
      <c r="R22" s="558">
        <f>R21+R13</f>
        <v>245.51859039999982</v>
      </c>
      <c r="S22" s="558">
        <f>S21+S13</f>
        <v>267.72893799999986</v>
      </c>
      <c r="T22" s="558">
        <f>T21+T13</f>
        <v>378.78067599999997</v>
      </c>
      <c r="U22" s="559">
        <f t="shared" si="10"/>
        <v>378.78067599999997</v>
      </c>
      <c r="V22" s="558">
        <f>V21+V13</f>
        <v>526.58932283199965</v>
      </c>
      <c r="W22" s="558">
        <f>W21+W13</f>
        <v>970.01526332799904</v>
      </c>
      <c r="X22" s="558">
        <f>X21+X13</f>
        <v>1117.8239101599988</v>
      </c>
      <c r="Y22" s="558">
        <f>Y21+Y13</f>
        <v>1856.8671443199978</v>
      </c>
      <c r="Z22" s="559">
        <f t="shared" si="11"/>
        <v>1856.8671443199978</v>
      </c>
      <c r="AA22" s="558">
        <f>AA21+AA13</f>
        <v>23403989.215213776</v>
      </c>
      <c r="AB22" s="558">
        <f>AB21+AB13</f>
        <v>23410386.259422135</v>
      </c>
      <c r="AC22" s="558">
        <f>AC21+AC13</f>
        <v>23412518.60749159</v>
      </c>
      <c r="AD22" s="558">
        <f>AD21+AD13</f>
        <v>23423180.34783886</v>
      </c>
      <c r="AE22" s="560">
        <f>AD22</f>
        <v>23423180.34783886</v>
      </c>
      <c r="AF22" s="561">
        <f>AF21+AF13</f>
        <v>23561773.287948221</v>
      </c>
      <c r="AG22" s="560">
        <f>AG21+AG13</f>
        <v>23962751.897462476</v>
      </c>
      <c r="AH22" s="560">
        <f>AH21+AH13</f>
        <v>24775731.795505635</v>
      </c>
      <c r="AI22" s="560">
        <f>AI21+AI13</f>
        <v>26311149.735366337</v>
      </c>
    </row>
    <row r="23" spans="1:35" s="98" customFormat="1">
      <c r="A23" s="563"/>
      <c r="B23" s="517"/>
      <c r="C23" s="517"/>
      <c r="D23" s="517"/>
      <c r="E23" s="518"/>
      <c r="F23" s="281"/>
      <c r="G23" s="519"/>
      <c r="H23" s="519"/>
      <c r="I23" s="519"/>
      <c r="J23" s="519"/>
      <c r="K23" s="281"/>
      <c r="L23" s="519"/>
      <c r="M23" s="519"/>
      <c r="N23" s="519"/>
      <c r="O23" s="519"/>
      <c r="P23" s="281"/>
      <c r="Q23" s="519"/>
      <c r="R23" s="519"/>
      <c r="S23" s="519"/>
      <c r="T23" s="519"/>
      <c r="U23" s="281"/>
      <c r="V23" s="519"/>
      <c r="W23" s="519"/>
      <c r="X23" s="519"/>
      <c r="Y23" s="519"/>
      <c r="Z23" s="281"/>
      <c r="AA23" s="519"/>
      <c r="AB23" s="519"/>
      <c r="AC23" s="519"/>
      <c r="AD23" s="519"/>
      <c r="AE23" s="278"/>
      <c r="AF23" s="540"/>
      <c r="AG23" s="278"/>
      <c r="AH23" s="278"/>
      <c r="AI23" s="278"/>
    </row>
    <row r="24" spans="1:35" s="98" customFormat="1">
      <c r="A24" s="564"/>
      <c r="B24" s="517"/>
      <c r="C24" s="517"/>
      <c r="D24" s="517"/>
      <c r="E24" s="518"/>
      <c r="F24" s="281"/>
      <c r="G24" s="519"/>
      <c r="H24" s="519"/>
      <c r="I24" s="519"/>
      <c r="J24" s="519"/>
      <c r="K24" s="281"/>
      <c r="L24" s="519"/>
      <c r="M24" s="519"/>
      <c r="N24" s="519"/>
      <c r="O24" s="519"/>
      <c r="P24" s="281"/>
      <c r="Q24" s="519"/>
      <c r="R24" s="519"/>
      <c r="S24" s="519"/>
      <c r="T24" s="519"/>
      <c r="U24" s="281"/>
      <c r="V24" s="519"/>
      <c r="W24" s="519"/>
      <c r="X24" s="519"/>
      <c r="Y24" s="519"/>
      <c r="Z24" s="281"/>
      <c r="AA24" s="519"/>
      <c r="AB24" s="519"/>
      <c r="AC24" s="519"/>
      <c r="AD24" s="519"/>
      <c r="AE24" s="278"/>
      <c r="AF24" s="540"/>
      <c r="AG24" s="278"/>
      <c r="AH24" s="278"/>
      <c r="AI24" s="278"/>
    </row>
    <row r="25" spans="1:35" s="98" customFormat="1">
      <c r="A25" s="92" t="s">
        <v>32</v>
      </c>
      <c r="B25" s="517"/>
      <c r="C25" s="517"/>
      <c r="D25" s="517"/>
      <c r="E25" s="518"/>
      <c r="F25" s="281"/>
      <c r="G25" s="519"/>
      <c r="H25" s="519"/>
      <c r="I25" s="519"/>
      <c r="J25" s="519"/>
      <c r="K25" s="281"/>
      <c r="L25" s="519"/>
      <c r="M25" s="519"/>
      <c r="N25" s="519"/>
      <c r="O25" s="519"/>
      <c r="P25" s="281"/>
      <c r="Q25" s="519"/>
      <c r="R25" s="519"/>
      <c r="S25" s="519"/>
      <c r="T25" s="519"/>
      <c r="U25" s="281"/>
      <c r="V25" s="519"/>
      <c r="W25" s="519"/>
      <c r="X25" s="519"/>
      <c r="Y25" s="519"/>
      <c r="Z25" s="281"/>
      <c r="AA25" s="519"/>
      <c r="AB25" s="519"/>
      <c r="AC25" s="519"/>
      <c r="AD25" s="519"/>
      <c r="AE25" s="278"/>
      <c r="AF25" s="540"/>
      <c r="AG25" s="278"/>
      <c r="AH25" s="278"/>
      <c r="AI25" s="278"/>
    </row>
    <row r="26" spans="1:35" s="98" customFormat="1">
      <c r="A26" s="94" t="s">
        <v>33</v>
      </c>
      <c r="B26" s="523">
        <v>0</v>
      </c>
      <c r="C26" s="523">
        <v>0</v>
      </c>
      <c r="D26" s="523">
        <v>0</v>
      </c>
      <c r="E26" s="523">
        <v>0</v>
      </c>
      <c r="F26" s="278">
        <f>E26</f>
        <v>0</v>
      </c>
      <c r="G26" s="523">
        <v>0</v>
      </c>
      <c r="H26" s="523">
        <v>0</v>
      </c>
      <c r="I26" s="523">
        <v>0</v>
      </c>
      <c r="J26" s="523">
        <v>0</v>
      </c>
      <c r="K26" s="278">
        <f>J26</f>
        <v>0</v>
      </c>
      <c r="L26" s="523">
        <v>0</v>
      </c>
      <c r="M26" s="523">
        <v>0</v>
      </c>
      <c r="N26" s="523">
        <v>0</v>
      </c>
      <c r="O26" s="523">
        <v>0</v>
      </c>
      <c r="P26" s="278">
        <f>O26</f>
        <v>0</v>
      </c>
      <c r="Q26" s="523">
        <v>0</v>
      </c>
      <c r="R26" s="523">
        <v>0</v>
      </c>
      <c r="S26" s="523">
        <v>0</v>
      </c>
      <c r="T26" s="523">
        <v>0</v>
      </c>
      <c r="U26" s="278">
        <f>T26</f>
        <v>0</v>
      </c>
      <c r="V26" s="523">
        <v>0</v>
      </c>
      <c r="W26" s="523">
        <v>0</v>
      </c>
      <c r="X26" s="523">
        <v>0</v>
      </c>
      <c r="Y26" s="523">
        <v>0</v>
      </c>
      <c r="Z26" s="278">
        <f>Y26</f>
        <v>0</v>
      </c>
      <c r="AA26" s="523">
        <v>0</v>
      </c>
      <c r="AB26" s="523">
        <v>0</v>
      </c>
      <c r="AC26" s="523">
        <v>0</v>
      </c>
      <c r="AD26" s="523">
        <v>0</v>
      </c>
      <c r="AE26" s="278">
        <f>AD26</f>
        <v>0</v>
      </c>
      <c r="AF26" s="278">
        <f t="shared" ref="AF26:AI26" si="12">AE26</f>
        <v>0</v>
      </c>
      <c r="AG26" s="278">
        <f t="shared" si="12"/>
        <v>0</v>
      </c>
      <c r="AH26" s="278">
        <f t="shared" si="12"/>
        <v>0</v>
      </c>
      <c r="AI26" s="278">
        <f t="shared" si="12"/>
        <v>0</v>
      </c>
    </row>
    <row r="27" spans="1:35" s="534" customFormat="1">
      <c r="A27" s="528" t="s">
        <v>34</v>
      </c>
      <c r="B27" s="529" t="str">
        <f>IFERROR(B26/'Step 3 Income Statement '!C5,"N/A")</f>
        <v>N/A</v>
      </c>
      <c r="C27" s="529" t="str">
        <f>IFERROR(C26/'Step 3 Income Statement '!D5,"N/A")</f>
        <v>N/A</v>
      </c>
      <c r="D27" s="529" t="str">
        <f>IFERROR(D26/'Step 3 Income Statement '!E5,"N/A")</f>
        <v>N/A</v>
      </c>
      <c r="E27" s="529" t="str">
        <f>IFERROR(E26/'Step 3 Income Statement '!F5,"N/A")</f>
        <v>N/A</v>
      </c>
      <c r="F27" s="530" t="str">
        <f>IFERROR(F26/'Step 3 Income Statement '!G5,"N/A")</f>
        <v>N/A</v>
      </c>
      <c r="G27" s="529">
        <f>IFERROR(G26/'Step 3 Income Statement '!H5,"N/A")</f>
        <v>0</v>
      </c>
      <c r="H27" s="529">
        <f>IFERROR(H26/'Step 3 Income Statement '!I5,"N/A")</f>
        <v>0</v>
      </c>
      <c r="I27" s="529">
        <f>IFERROR(I26/'Step 3 Income Statement '!J5,"N/A")</f>
        <v>0</v>
      </c>
      <c r="J27" s="529">
        <f>IFERROR(J26/'Step 3 Income Statement '!K5,"N/A")</f>
        <v>0</v>
      </c>
      <c r="K27" s="530">
        <f>IFERROR(K26/'Step 3 Income Statement '!L5,"N/A")</f>
        <v>0</v>
      </c>
      <c r="L27" s="529">
        <f>IFERROR(L26/'Step 3 Income Statement '!M5,"N/A")</f>
        <v>0</v>
      </c>
      <c r="M27" s="529">
        <f>IFERROR(M26/'Step 3 Income Statement '!N5,"N/A")</f>
        <v>0</v>
      </c>
      <c r="N27" s="529">
        <f>IFERROR(N26/'Step 3 Income Statement '!O5,"N/A")</f>
        <v>0</v>
      </c>
      <c r="O27" s="529">
        <f>IFERROR(O26/'Step 3 Income Statement '!P5,"N/A")</f>
        <v>0</v>
      </c>
      <c r="P27" s="530">
        <f>IFERROR(P26/'Step 3 Income Statement '!Q5,"N/A")</f>
        <v>0</v>
      </c>
      <c r="Q27" s="529">
        <f>IFERROR(Q26/'Step 3 Income Statement '!R5,"N/A")</f>
        <v>0</v>
      </c>
      <c r="R27" s="529">
        <f>IFERROR(R26/'Step 3 Income Statement '!S5,"N/A")</f>
        <v>0</v>
      </c>
      <c r="S27" s="529">
        <f>IFERROR(S26/'Step 3 Income Statement '!T5,"N/A")</f>
        <v>0</v>
      </c>
      <c r="T27" s="529">
        <f>IFERROR(T26/'Step 3 Income Statement '!U5,"N/A")</f>
        <v>0</v>
      </c>
      <c r="U27" s="530">
        <f>IFERROR(U26/'Step 3 Income Statement '!V5,"N/A")</f>
        <v>0</v>
      </c>
      <c r="V27" s="529">
        <f>IFERROR(V26/'Step 3 Income Statement '!W5,"N/A")</f>
        <v>0</v>
      </c>
      <c r="W27" s="529">
        <f>IFERROR(W26/'Step 3 Income Statement '!X5,"N/A")</f>
        <v>0</v>
      </c>
      <c r="X27" s="529">
        <f>IFERROR(X26/'Step 3 Income Statement '!Y5,"N/A")</f>
        <v>0</v>
      </c>
      <c r="Y27" s="529">
        <f>IFERROR(Y26/'Step 3 Income Statement '!Z5,"N/A")</f>
        <v>0</v>
      </c>
      <c r="Z27" s="530">
        <f>IFERROR(Z26/'Step 3 Income Statement '!AA5,"N/A")</f>
        <v>0</v>
      </c>
      <c r="AA27" s="529">
        <f>IFERROR(AA26/'Step 3 Income Statement '!AB5,"N/A")</f>
        <v>0</v>
      </c>
      <c r="AB27" s="529">
        <f>IFERROR(AB26/'Step 3 Income Statement '!AC5,"N/A")</f>
        <v>0</v>
      </c>
      <c r="AC27" s="529">
        <f>IFERROR(AC26/'Step 3 Income Statement '!AD5,"N/A")</f>
        <v>0</v>
      </c>
      <c r="AD27" s="529">
        <f>IFERROR(AD26/'Step 3 Income Statement '!AE5,"N/A")</f>
        <v>0</v>
      </c>
      <c r="AE27" s="283">
        <f>IFERROR(AE26/'Step 3 Income Statement '!AF5,"N/A")</f>
        <v>0</v>
      </c>
      <c r="AF27" s="529">
        <f>IFERROR(AF26/'Step 3 Income Statement '!AG5,"N/A")</f>
        <v>0</v>
      </c>
      <c r="AG27" s="283">
        <f>IFERROR(AG26/'Step 3 Income Statement '!AH5,"N/A")</f>
        <v>0</v>
      </c>
      <c r="AH27" s="283">
        <f>IFERROR(AH26/'Step 3 Income Statement '!AI5,"N/A")</f>
        <v>0</v>
      </c>
      <c r="AI27" s="283">
        <f>IFERROR(AI26/'Step 3 Income Statement '!AJ5,"N/A")</f>
        <v>0</v>
      </c>
    </row>
    <row r="28" spans="1:35" s="98" customFormat="1">
      <c r="A28" s="94" t="s">
        <v>35</v>
      </c>
      <c r="B28" s="523">
        <v>0</v>
      </c>
      <c r="C28" s="523">
        <v>0</v>
      </c>
      <c r="D28" s="523">
        <v>0</v>
      </c>
      <c r="E28" s="523">
        <v>0</v>
      </c>
      <c r="F28" s="278">
        <f>E28</f>
        <v>0</v>
      </c>
      <c r="G28" s="523">
        <v>0</v>
      </c>
      <c r="H28" s="523">
        <v>0</v>
      </c>
      <c r="I28" s="523">
        <v>0</v>
      </c>
      <c r="J28" s="523">
        <v>0</v>
      </c>
      <c r="K28" s="278">
        <f>J28</f>
        <v>0</v>
      </c>
      <c r="L28" s="523">
        <v>0</v>
      </c>
      <c r="M28" s="523">
        <v>0</v>
      </c>
      <c r="N28" s="523">
        <v>0</v>
      </c>
      <c r="O28" s="523">
        <v>0</v>
      </c>
      <c r="P28" s="278">
        <f>O28</f>
        <v>0</v>
      </c>
      <c r="Q28" s="523">
        <v>0</v>
      </c>
      <c r="R28" s="523">
        <v>0</v>
      </c>
      <c r="S28" s="523">
        <v>0</v>
      </c>
      <c r="T28" s="523">
        <v>0</v>
      </c>
      <c r="U28" s="278">
        <f>T28</f>
        <v>0</v>
      </c>
      <c r="V28" s="523">
        <v>0</v>
      </c>
      <c r="W28" s="523">
        <v>0</v>
      </c>
      <c r="X28" s="523">
        <v>0</v>
      </c>
      <c r="Y28" s="523">
        <v>0</v>
      </c>
      <c r="Z28" s="278">
        <f>Y28</f>
        <v>0</v>
      </c>
      <c r="AA28" s="523">
        <v>0</v>
      </c>
      <c r="AB28" s="523">
        <v>0</v>
      </c>
      <c r="AC28" s="523">
        <v>0</v>
      </c>
      <c r="AD28" s="523">
        <v>0</v>
      </c>
      <c r="AE28" s="278">
        <f>AD28</f>
        <v>0</v>
      </c>
      <c r="AF28" s="278">
        <f t="shared" ref="AF28:AI28" si="13">AE28</f>
        <v>0</v>
      </c>
      <c r="AG28" s="278">
        <f t="shared" si="13"/>
        <v>0</v>
      </c>
      <c r="AH28" s="278">
        <f t="shared" si="13"/>
        <v>0</v>
      </c>
      <c r="AI28" s="278">
        <f t="shared" si="13"/>
        <v>0</v>
      </c>
    </row>
    <row r="29" spans="1:35" s="539" customFormat="1">
      <c r="A29" s="95" t="s">
        <v>36</v>
      </c>
      <c r="B29" s="537">
        <f>B26+B28</f>
        <v>0</v>
      </c>
      <c r="C29" s="537">
        <f t="shared" ref="C29:AE29" si="14">C26+C28</f>
        <v>0</v>
      </c>
      <c r="D29" s="537">
        <f t="shared" si="14"/>
        <v>0</v>
      </c>
      <c r="E29" s="537">
        <f t="shared" si="14"/>
        <v>0</v>
      </c>
      <c r="F29" s="279">
        <f t="shared" si="14"/>
        <v>0</v>
      </c>
      <c r="G29" s="537">
        <f t="shared" si="14"/>
        <v>0</v>
      </c>
      <c r="H29" s="537">
        <f t="shared" si="14"/>
        <v>0</v>
      </c>
      <c r="I29" s="537">
        <f t="shared" si="14"/>
        <v>0</v>
      </c>
      <c r="J29" s="537">
        <f>J26+J28</f>
        <v>0</v>
      </c>
      <c r="K29" s="279">
        <f t="shared" si="14"/>
        <v>0</v>
      </c>
      <c r="L29" s="537">
        <f>L26+L28</f>
        <v>0</v>
      </c>
      <c r="M29" s="537">
        <f>M26+M28</f>
        <v>0</v>
      </c>
      <c r="N29" s="537">
        <f>N26+N28</f>
        <v>0</v>
      </c>
      <c r="O29" s="537">
        <f>O26+O28</f>
        <v>0</v>
      </c>
      <c r="P29" s="279">
        <f t="shared" si="14"/>
        <v>0</v>
      </c>
      <c r="Q29" s="537">
        <f t="shared" si="14"/>
        <v>0</v>
      </c>
      <c r="R29" s="537">
        <f t="shared" si="14"/>
        <v>0</v>
      </c>
      <c r="S29" s="537">
        <f t="shared" si="14"/>
        <v>0</v>
      </c>
      <c r="T29" s="537">
        <f t="shared" si="14"/>
        <v>0</v>
      </c>
      <c r="U29" s="279">
        <f t="shared" si="14"/>
        <v>0</v>
      </c>
      <c r="V29" s="537">
        <f t="shared" si="14"/>
        <v>0</v>
      </c>
      <c r="W29" s="537">
        <f t="shared" si="14"/>
        <v>0</v>
      </c>
      <c r="X29" s="537">
        <f t="shared" si="14"/>
        <v>0</v>
      </c>
      <c r="Y29" s="537">
        <f t="shared" si="14"/>
        <v>0</v>
      </c>
      <c r="Z29" s="279">
        <f t="shared" si="14"/>
        <v>0</v>
      </c>
      <c r="AA29" s="537">
        <f t="shared" si="14"/>
        <v>0</v>
      </c>
      <c r="AB29" s="537">
        <f t="shared" si="14"/>
        <v>0</v>
      </c>
      <c r="AC29" s="537">
        <f t="shared" si="14"/>
        <v>0</v>
      </c>
      <c r="AD29" s="537">
        <f t="shared" si="14"/>
        <v>0</v>
      </c>
      <c r="AE29" s="280">
        <f t="shared" si="14"/>
        <v>0</v>
      </c>
      <c r="AF29" s="538">
        <f>AF26+AF28</f>
        <v>0</v>
      </c>
      <c r="AG29" s="280">
        <f>AG26+AG28</f>
        <v>0</v>
      </c>
      <c r="AH29" s="280">
        <f>AH26+AH28</f>
        <v>0</v>
      </c>
      <c r="AI29" s="280">
        <f>AI26+AI28</f>
        <v>0</v>
      </c>
    </row>
    <row r="30" spans="1:35" s="98" customFormat="1">
      <c r="A30" s="92" t="s">
        <v>37</v>
      </c>
      <c r="B30" s="517"/>
      <c r="C30" s="517"/>
      <c r="D30" s="517"/>
      <c r="E30" s="518"/>
      <c r="F30" s="281"/>
      <c r="G30" s="519"/>
      <c r="H30" s="519"/>
      <c r="I30" s="519"/>
      <c r="J30" s="519"/>
      <c r="K30" s="281"/>
      <c r="L30" s="519"/>
      <c r="M30" s="519"/>
      <c r="N30" s="519"/>
      <c r="O30" s="519"/>
      <c r="P30" s="281"/>
      <c r="Q30" s="519"/>
      <c r="R30" s="519"/>
      <c r="S30" s="519"/>
      <c r="T30" s="519"/>
      <c r="U30" s="281"/>
      <c r="V30" s="519"/>
      <c r="W30" s="519"/>
      <c r="X30" s="519"/>
      <c r="Y30" s="519"/>
      <c r="Z30" s="281"/>
      <c r="AA30" s="519"/>
      <c r="AB30" s="519"/>
      <c r="AC30" s="519"/>
      <c r="AD30" s="519"/>
      <c r="AE30" s="278"/>
      <c r="AF30" s="540"/>
      <c r="AG30" s="278"/>
      <c r="AH30" s="278"/>
      <c r="AI30" s="278"/>
    </row>
    <row r="31" spans="1:35" s="98" customFormat="1">
      <c r="A31" s="94" t="s">
        <v>38</v>
      </c>
      <c r="B31" s="523">
        <v>0</v>
      </c>
      <c r="C31" s="523">
        <v>0</v>
      </c>
      <c r="D31" s="523">
        <v>0</v>
      </c>
      <c r="E31" s="523">
        <v>0</v>
      </c>
      <c r="F31" s="278">
        <f>E31</f>
        <v>0</v>
      </c>
      <c r="G31" s="523">
        <v>0</v>
      </c>
      <c r="H31" s="523">
        <v>0</v>
      </c>
      <c r="I31" s="523">
        <v>0</v>
      </c>
      <c r="J31" s="523">
        <v>0</v>
      </c>
      <c r="K31" s="278">
        <f>J31</f>
        <v>0</v>
      </c>
      <c r="L31" s="523">
        <v>0</v>
      </c>
      <c r="M31" s="523">
        <v>0</v>
      </c>
      <c r="N31" s="523">
        <v>0</v>
      </c>
      <c r="O31" s="523">
        <v>0</v>
      </c>
      <c r="P31" s="278">
        <f>O31</f>
        <v>0</v>
      </c>
      <c r="Q31" s="523">
        <v>0</v>
      </c>
      <c r="R31" s="523">
        <v>0</v>
      </c>
      <c r="S31" s="523">
        <v>0</v>
      </c>
      <c r="T31" s="523">
        <v>0</v>
      </c>
      <c r="U31" s="278">
        <f>T31</f>
        <v>0</v>
      </c>
      <c r="V31" s="523">
        <v>0</v>
      </c>
      <c r="W31" s="523">
        <v>0</v>
      </c>
      <c r="X31" s="523">
        <v>0</v>
      </c>
      <c r="Y31" s="523">
        <v>0</v>
      </c>
      <c r="Z31" s="278">
        <f>Y31</f>
        <v>0</v>
      </c>
      <c r="AA31" s="523">
        <v>0</v>
      </c>
      <c r="AB31" s="523">
        <v>0</v>
      </c>
      <c r="AC31" s="523">
        <v>0</v>
      </c>
      <c r="AD31" s="523">
        <v>0</v>
      </c>
      <c r="AE31" s="278">
        <f>AD31</f>
        <v>0</v>
      </c>
      <c r="AF31" s="278">
        <f t="shared" ref="AF31:AI31" si="15">AE31</f>
        <v>0</v>
      </c>
      <c r="AG31" s="278">
        <f t="shared" si="15"/>
        <v>0</v>
      </c>
      <c r="AH31" s="278">
        <f t="shared" si="15"/>
        <v>0</v>
      </c>
      <c r="AI31" s="278">
        <f t="shared" si="15"/>
        <v>0</v>
      </c>
    </row>
    <row r="32" spans="1:35" s="539" customFormat="1">
      <c r="A32" s="95" t="s">
        <v>39</v>
      </c>
      <c r="B32" s="537">
        <f>B31</f>
        <v>0</v>
      </c>
      <c r="C32" s="537">
        <f>C31</f>
        <v>0</v>
      </c>
      <c r="D32" s="537">
        <f>D31</f>
        <v>0</v>
      </c>
      <c r="E32" s="537">
        <f>E31</f>
        <v>0</v>
      </c>
      <c r="F32" s="279">
        <f>E32</f>
        <v>0</v>
      </c>
      <c r="G32" s="537">
        <f>G31</f>
        <v>0</v>
      </c>
      <c r="H32" s="537">
        <f>H31</f>
        <v>0</v>
      </c>
      <c r="I32" s="537">
        <f>I31</f>
        <v>0</v>
      </c>
      <c r="J32" s="537">
        <f>J31</f>
        <v>0</v>
      </c>
      <c r="K32" s="279">
        <f t="shared" si="8"/>
        <v>0</v>
      </c>
      <c r="L32" s="537">
        <f>L31</f>
        <v>0</v>
      </c>
      <c r="M32" s="537">
        <f>M31</f>
        <v>0</v>
      </c>
      <c r="N32" s="537">
        <f>N31</f>
        <v>0</v>
      </c>
      <c r="O32" s="537">
        <f>O31</f>
        <v>0</v>
      </c>
      <c r="P32" s="279">
        <f t="shared" si="9"/>
        <v>0</v>
      </c>
      <c r="Q32" s="537">
        <f>Q31</f>
        <v>0</v>
      </c>
      <c r="R32" s="537">
        <f>R31</f>
        <v>0</v>
      </c>
      <c r="S32" s="537">
        <f>S31</f>
        <v>0</v>
      </c>
      <c r="T32" s="537">
        <f>T31</f>
        <v>0</v>
      </c>
      <c r="U32" s="279">
        <f t="shared" si="10"/>
        <v>0</v>
      </c>
      <c r="V32" s="537">
        <f>V31</f>
        <v>0</v>
      </c>
      <c r="W32" s="537">
        <f>W31</f>
        <v>0</v>
      </c>
      <c r="X32" s="537">
        <f>X31</f>
        <v>0</v>
      </c>
      <c r="Y32" s="537">
        <f>Y31</f>
        <v>0</v>
      </c>
      <c r="Z32" s="279">
        <f t="shared" si="11"/>
        <v>0</v>
      </c>
      <c r="AA32" s="537">
        <f>AA31</f>
        <v>0</v>
      </c>
      <c r="AB32" s="537">
        <f>AB31</f>
        <v>0</v>
      </c>
      <c r="AC32" s="537">
        <f>AC31</f>
        <v>0</v>
      </c>
      <c r="AD32" s="537">
        <f>AD31</f>
        <v>0</v>
      </c>
      <c r="AE32" s="280">
        <f>AD32</f>
        <v>0</v>
      </c>
      <c r="AF32" s="538">
        <f>AF31</f>
        <v>0</v>
      </c>
      <c r="AG32" s="280">
        <f>AG31</f>
        <v>0</v>
      </c>
      <c r="AH32" s="280">
        <f>AH31</f>
        <v>0</v>
      </c>
      <c r="AI32" s="280">
        <f>AI31</f>
        <v>0</v>
      </c>
    </row>
    <row r="33" spans="1:35" s="539" customFormat="1">
      <c r="A33" s="95" t="s">
        <v>40</v>
      </c>
      <c r="B33" s="537">
        <f>B32+B29</f>
        <v>0</v>
      </c>
      <c r="C33" s="537">
        <f>C32+C29</f>
        <v>0</v>
      </c>
      <c r="D33" s="537">
        <f>D32+D29</f>
        <v>0</v>
      </c>
      <c r="E33" s="537">
        <f>E32+E29</f>
        <v>0</v>
      </c>
      <c r="F33" s="279">
        <f>E33</f>
        <v>0</v>
      </c>
      <c r="G33" s="537">
        <f>G32+G29</f>
        <v>0</v>
      </c>
      <c r="H33" s="537">
        <f>H32+H29</f>
        <v>0</v>
      </c>
      <c r="I33" s="537">
        <f>I32+I29</f>
        <v>0</v>
      </c>
      <c r="J33" s="537">
        <f>J32+J29</f>
        <v>0</v>
      </c>
      <c r="K33" s="279">
        <f t="shared" si="8"/>
        <v>0</v>
      </c>
      <c r="L33" s="537">
        <f>L32+L29</f>
        <v>0</v>
      </c>
      <c r="M33" s="537">
        <f>M32+M29</f>
        <v>0</v>
      </c>
      <c r="N33" s="537">
        <f>N32+N29</f>
        <v>0</v>
      </c>
      <c r="O33" s="537">
        <f>O32+O29</f>
        <v>0</v>
      </c>
      <c r="P33" s="279">
        <f t="shared" si="9"/>
        <v>0</v>
      </c>
      <c r="Q33" s="537">
        <f>Q32+Q29</f>
        <v>0</v>
      </c>
      <c r="R33" s="537">
        <f>R32+R29</f>
        <v>0</v>
      </c>
      <c r="S33" s="537">
        <f>S32+S29</f>
        <v>0</v>
      </c>
      <c r="T33" s="537">
        <f>T32+T29</f>
        <v>0</v>
      </c>
      <c r="U33" s="279">
        <f t="shared" si="10"/>
        <v>0</v>
      </c>
      <c r="V33" s="537">
        <f>V32+V29</f>
        <v>0</v>
      </c>
      <c r="W33" s="537">
        <f>W32+W29</f>
        <v>0</v>
      </c>
      <c r="X33" s="537">
        <f>X32+X29</f>
        <v>0</v>
      </c>
      <c r="Y33" s="537">
        <f>Y32+Y29</f>
        <v>0</v>
      </c>
      <c r="Z33" s="279">
        <f t="shared" si="11"/>
        <v>0</v>
      </c>
      <c r="AA33" s="537">
        <f>AA32+AA29</f>
        <v>0</v>
      </c>
      <c r="AB33" s="537">
        <f>AB32+AB29</f>
        <v>0</v>
      </c>
      <c r="AC33" s="537">
        <f>AC32+AC29</f>
        <v>0</v>
      </c>
      <c r="AD33" s="537">
        <f>AD32+AD29</f>
        <v>0</v>
      </c>
      <c r="AE33" s="280">
        <f>AD33</f>
        <v>0</v>
      </c>
      <c r="AF33" s="538">
        <f>AF32+AF29</f>
        <v>0</v>
      </c>
      <c r="AG33" s="280">
        <f>AG32+AG29</f>
        <v>0</v>
      </c>
      <c r="AH33" s="280">
        <f>AH32+AH29</f>
        <v>0</v>
      </c>
      <c r="AI33" s="280">
        <f>AI32+AI29</f>
        <v>0</v>
      </c>
    </row>
    <row r="34" spans="1:35" s="98" customFormat="1">
      <c r="A34" s="563"/>
      <c r="B34" s="517"/>
      <c r="C34" s="517"/>
      <c r="D34" s="517"/>
      <c r="E34" s="518"/>
      <c r="F34" s="281"/>
      <c r="G34" s="519"/>
      <c r="H34" s="519"/>
      <c r="I34" s="519"/>
      <c r="J34" s="519"/>
      <c r="K34" s="281"/>
      <c r="L34" s="519"/>
      <c r="M34" s="519"/>
      <c r="N34" s="519"/>
      <c r="O34" s="519"/>
      <c r="P34" s="281"/>
      <c r="Q34" s="519"/>
      <c r="R34" s="519"/>
      <c r="S34" s="519"/>
      <c r="T34" s="519"/>
      <c r="U34" s="281"/>
      <c r="V34" s="519"/>
      <c r="W34" s="519"/>
      <c r="X34" s="519"/>
      <c r="Y34" s="519"/>
      <c r="Z34" s="281"/>
      <c r="AA34" s="519"/>
      <c r="AB34" s="519"/>
      <c r="AC34" s="519"/>
      <c r="AD34" s="519"/>
      <c r="AE34" s="278"/>
      <c r="AF34" s="540"/>
      <c r="AG34" s="278"/>
      <c r="AH34" s="278"/>
      <c r="AI34" s="278"/>
    </row>
    <row r="35" spans="1:35" s="98" customFormat="1">
      <c r="A35" s="92"/>
      <c r="B35" s="517"/>
      <c r="C35" s="517"/>
      <c r="D35" s="517"/>
      <c r="E35" s="518"/>
      <c r="F35" s="281"/>
      <c r="G35" s="519"/>
      <c r="H35" s="519"/>
      <c r="I35" s="519"/>
      <c r="J35" s="519"/>
      <c r="K35" s="281"/>
      <c r="L35" s="519"/>
      <c r="M35" s="519"/>
      <c r="N35" s="519"/>
      <c r="O35" s="519"/>
      <c r="P35" s="281"/>
      <c r="Q35" s="519"/>
      <c r="R35" s="519"/>
      <c r="S35" s="519"/>
      <c r="T35" s="519"/>
      <c r="U35" s="281"/>
      <c r="V35" s="519"/>
      <c r="W35" s="519"/>
      <c r="X35" s="519"/>
      <c r="Y35" s="519"/>
      <c r="Z35" s="281"/>
      <c r="AA35" s="519"/>
      <c r="AB35" s="519"/>
      <c r="AC35" s="519"/>
      <c r="AD35" s="519"/>
      <c r="AE35" s="281"/>
      <c r="AF35" s="519"/>
      <c r="AG35" s="281"/>
      <c r="AH35" s="281"/>
      <c r="AI35" s="281"/>
    </row>
    <row r="36" spans="1:35" s="98" customFormat="1">
      <c r="A36" s="94" t="s">
        <v>41</v>
      </c>
      <c r="B36" s="546">
        <f>'Step 3 Income Statement '!C55</f>
        <v>-3</v>
      </c>
      <c r="C36" s="546">
        <f>B36+'Step 3 Income Statement '!D55</f>
        <v>-6</v>
      </c>
      <c r="D36" s="546">
        <f>C36+'Step 3 Income Statement '!E55</f>
        <v>-9</v>
      </c>
      <c r="E36" s="546">
        <f>D36+'Step 3 Income Statement '!F55</f>
        <v>-15</v>
      </c>
      <c r="F36" s="281">
        <f>E36</f>
        <v>-15</v>
      </c>
      <c r="G36" s="546">
        <f>IFERROR(E36+'Step 3 Income Statement '!H55,"N/A")</f>
        <v>-13.588799999999999</v>
      </c>
      <c r="H36" s="546">
        <f>IFERROR(G36+'Step 3 Income Statement '!I55,"N/A")</f>
        <v>-9.3552000000000035</v>
      </c>
      <c r="I36" s="546">
        <f>IFERROR(H36+'Step 3 Income Statement '!J55,"N/A")</f>
        <v>-7.9440000000000035</v>
      </c>
      <c r="J36" s="546">
        <f>IFERROR(I36+'Step 3 Income Statement '!K55,"N/A")</f>
        <v>-0.88800000000000434</v>
      </c>
      <c r="K36" s="281">
        <f t="shared" ref="K36" si="16">J36</f>
        <v>-0.88800000000000434</v>
      </c>
      <c r="L36" s="546">
        <f>IFERROR(J36+'Step 3 Income Statement '!M55,"N/A")</f>
        <v>4.8685199999999886</v>
      </c>
      <c r="M36" s="546">
        <f>IFERROR(L36+'Step 3 Income Statement '!N55,"N/A")</f>
        <v>22.138079999999981</v>
      </c>
      <c r="N36" s="546">
        <f>IFERROR(M36+'Step 3 Income Statement '!O55,"N/A")</f>
        <v>27.894599999999976</v>
      </c>
      <c r="O36" s="546">
        <f>IFERROR(N36+'Step 3 Income Statement '!P55,"N/A")</f>
        <v>56.677199999999935</v>
      </c>
      <c r="P36" s="281">
        <f t="shared" ref="P36" si="17">O36</f>
        <v>56.677199999999935</v>
      </c>
      <c r="Q36" s="546">
        <f>IFERROR(O36+'Step 3 Income Statement '!R55,"N/A")</f>
        <v>78.887547600000005</v>
      </c>
      <c r="R36" s="546">
        <f>IFERROR(Q36+'Step 3 Income Statement '!S55,"N/A")</f>
        <v>145.51859039999988</v>
      </c>
      <c r="S36" s="546">
        <f>IFERROR(R36+'Step 3 Income Statement '!T55,"N/A")</f>
        <v>167.72893799999994</v>
      </c>
      <c r="T36" s="546">
        <f>IFERROR(S36+'Step 3 Income Statement '!U55,"N/A")</f>
        <v>278.78067599999997</v>
      </c>
      <c r="U36" s="281">
        <f t="shared" ref="U36" si="18">T36</f>
        <v>278.78067599999997</v>
      </c>
      <c r="V36" s="546">
        <f>IFERROR(T36+'Step 3 Income Statement '!W55,"N/A")</f>
        <v>426.58932283199977</v>
      </c>
      <c r="W36" s="546">
        <f>IFERROR(V36+'Step 3 Income Statement '!X55,"N/A")</f>
        <v>870.01526332799915</v>
      </c>
      <c r="X36" s="546">
        <f>IFERROR(W36+'Step 3 Income Statement '!Y55,"N/A")</f>
        <v>1017.8239101599989</v>
      </c>
      <c r="Y36" s="546">
        <f>IFERROR(X36+'Step 3 Income Statement '!Z55,"N/A")</f>
        <v>1756.8671443199978</v>
      </c>
      <c r="Z36" s="281">
        <f t="shared" ref="Z36" si="19">Y36</f>
        <v>1756.8671443199978</v>
      </c>
      <c r="AA36" s="546">
        <f>IFERROR(Y36+'Step 3 Income Statement '!AB55,"N/A")</f>
        <v>3889.2152137737066</v>
      </c>
      <c r="AB36" s="546">
        <f>IFERROR(AA36+'Step 3 Income Statement '!AC55,"N/A")</f>
        <v>10286.259422134808</v>
      </c>
      <c r="AC36" s="546">
        <f>IFERROR(AB36+'Step 3 Income Statement '!AD55,"N/A")</f>
        <v>12418.607491588516</v>
      </c>
      <c r="AD36" s="546">
        <f>IFERROR(AC36+'Step 3 Income Statement '!AE55,"N/A")</f>
        <v>23080.347838857022</v>
      </c>
      <c r="AE36" s="281">
        <f>AD36</f>
        <v>23080.347838857022</v>
      </c>
      <c r="AF36" s="281">
        <f>IFERROR(AE36+'Step 3 Income Statement '!AG55,"N/A")</f>
        <v>161673.28794821724</v>
      </c>
      <c r="AG36" s="517">
        <f>IFERROR(AF36+'Step 3 Income Statement '!AH55,"N/A")</f>
        <v>562651.89746246836</v>
      </c>
      <c r="AH36" s="281">
        <f>IFERROR(AG36+'Step 3 Income Statement '!AI55,"N/A")</f>
        <v>1375631.7955056317</v>
      </c>
      <c r="AI36" s="281">
        <f>IFERROR(AH36+'Step 3 Income Statement '!AJ55,"N/A")</f>
        <v>2911049.7353663305</v>
      </c>
    </row>
    <row r="37" spans="1:35" s="98" customFormat="1">
      <c r="A37" s="94" t="s">
        <v>144</v>
      </c>
      <c r="B37" s="542">
        <v>100</v>
      </c>
      <c r="C37" s="542">
        <v>100</v>
      </c>
      <c r="D37" s="542">
        <v>100</v>
      </c>
      <c r="E37" s="543">
        <v>100</v>
      </c>
      <c r="F37" s="281">
        <f>E37</f>
        <v>100</v>
      </c>
      <c r="G37" s="544">
        <v>100</v>
      </c>
      <c r="H37" s="544">
        <v>100</v>
      </c>
      <c r="I37" s="544">
        <v>100</v>
      </c>
      <c r="J37" s="544">
        <v>100</v>
      </c>
      <c r="K37" s="281">
        <f>J37</f>
        <v>100</v>
      </c>
      <c r="L37" s="544">
        <v>100</v>
      </c>
      <c r="M37" s="544">
        <v>100</v>
      </c>
      <c r="N37" s="544">
        <v>100</v>
      </c>
      <c r="O37" s="544">
        <v>100</v>
      </c>
      <c r="P37" s="281">
        <f>O37</f>
        <v>100</v>
      </c>
      <c r="Q37" s="544">
        <v>100</v>
      </c>
      <c r="R37" s="544">
        <v>100</v>
      </c>
      <c r="S37" s="544">
        <v>100</v>
      </c>
      <c r="T37" s="544">
        <v>100</v>
      </c>
      <c r="U37" s="281">
        <f>T37</f>
        <v>100</v>
      </c>
      <c r="V37" s="544">
        <v>100</v>
      </c>
      <c r="W37" s="544">
        <v>100</v>
      </c>
      <c r="X37" s="544">
        <v>100</v>
      </c>
      <c r="Y37" s="544">
        <v>100</v>
      </c>
      <c r="Z37" s="281">
        <f>Y37</f>
        <v>100</v>
      </c>
      <c r="AA37" s="544">
        <v>100</v>
      </c>
      <c r="AB37" s="544">
        <v>100</v>
      </c>
      <c r="AC37" s="544">
        <v>100</v>
      </c>
      <c r="AD37" s="544">
        <v>100</v>
      </c>
      <c r="AE37" s="278">
        <f>AD37</f>
        <v>100</v>
      </c>
      <c r="AF37" s="278">
        <f t="shared" ref="AF37:AI38" si="20">AE37</f>
        <v>100</v>
      </c>
      <c r="AG37" s="565">
        <f t="shared" si="20"/>
        <v>100</v>
      </c>
      <c r="AH37" s="278">
        <f t="shared" si="20"/>
        <v>100</v>
      </c>
      <c r="AI37" s="278">
        <f t="shared" si="20"/>
        <v>100</v>
      </c>
    </row>
    <row r="38" spans="1:35" s="98" customFormat="1">
      <c r="A38" s="94" t="s">
        <v>190</v>
      </c>
      <c r="B38" s="542"/>
      <c r="C38" s="542"/>
      <c r="D38" s="542"/>
      <c r="E38" s="543"/>
      <c r="F38" s="281"/>
      <c r="G38" s="544"/>
      <c r="H38" s="544"/>
      <c r="I38" s="544"/>
      <c r="J38" s="544"/>
      <c r="K38" s="281"/>
      <c r="L38" s="544"/>
      <c r="M38" s="544"/>
      <c r="N38" s="544"/>
      <c r="O38" s="544"/>
      <c r="P38" s="281"/>
      <c r="Q38" s="544"/>
      <c r="R38" s="544"/>
      <c r="S38" s="544"/>
      <c r="T38" s="544"/>
      <c r="U38" s="281"/>
      <c r="V38" s="544"/>
      <c r="W38" s="544"/>
      <c r="X38" s="544"/>
      <c r="Y38" s="544"/>
      <c r="Z38" s="281"/>
      <c r="AA38" s="544">
        <f>234*100000</f>
        <v>23400000</v>
      </c>
      <c r="AB38" s="544">
        <f t="shared" ref="AB38:AD38" si="21">234*100000</f>
        <v>23400000</v>
      </c>
      <c r="AC38" s="544">
        <f t="shared" si="21"/>
        <v>23400000</v>
      </c>
      <c r="AD38" s="544">
        <f t="shared" si="21"/>
        <v>23400000</v>
      </c>
      <c r="AE38" s="278">
        <f>AD38</f>
        <v>23400000</v>
      </c>
      <c r="AF38" s="278">
        <f t="shared" si="20"/>
        <v>23400000</v>
      </c>
      <c r="AG38" s="565">
        <f t="shared" si="20"/>
        <v>23400000</v>
      </c>
      <c r="AH38" s="278">
        <f t="shared" si="20"/>
        <v>23400000</v>
      </c>
      <c r="AI38" s="278">
        <f t="shared" si="20"/>
        <v>23400000</v>
      </c>
    </row>
    <row r="39" spans="1:35" s="539" customFormat="1">
      <c r="A39" s="95" t="s">
        <v>42</v>
      </c>
      <c r="B39" s="537">
        <f>SUM(B36:B38)</f>
        <v>97</v>
      </c>
      <c r="C39" s="537">
        <f t="shared" ref="C39:E39" si="22">SUM(C36:C38)</f>
        <v>94</v>
      </c>
      <c r="D39" s="537">
        <f t="shared" si="22"/>
        <v>91</v>
      </c>
      <c r="E39" s="537">
        <f t="shared" si="22"/>
        <v>85</v>
      </c>
      <c r="F39" s="279">
        <f>E39</f>
        <v>85</v>
      </c>
      <c r="G39" s="537">
        <f>SUM(G36:G38)</f>
        <v>86.411200000000008</v>
      </c>
      <c r="H39" s="537">
        <f t="shared" ref="H39:J39" si="23">SUM(H36:H38)</f>
        <v>90.644800000000004</v>
      </c>
      <c r="I39" s="537">
        <f t="shared" si="23"/>
        <v>92.055999999999997</v>
      </c>
      <c r="J39" s="537">
        <f t="shared" si="23"/>
        <v>99.111999999999995</v>
      </c>
      <c r="K39" s="279">
        <f>J39</f>
        <v>99.111999999999995</v>
      </c>
      <c r="L39" s="537">
        <f>SUM(L36:L38)</f>
        <v>104.86851999999999</v>
      </c>
      <c r="M39" s="537">
        <f t="shared" ref="M39:O39" si="24">SUM(M36:M38)</f>
        <v>122.13807999999997</v>
      </c>
      <c r="N39" s="537">
        <f t="shared" si="24"/>
        <v>127.89459999999997</v>
      </c>
      <c r="O39" s="537">
        <f t="shared" si="24"/>
        <v>156.67719999999994</v>
      </c>
      <c r="P39" s="279">
        <f>O39</f>
        <v>156.67719999999994</v>
      </c>
      <c r="Q39" s="537">
        <f>SUM(Q36:Q38)</f>
        <v>178.8875476</v>
      </c>
      <c r="R39" s="537">
        <f t="shared" ref="R39:T39" si="25">SUM(R36:R38)</f>
        <v>245.51859039999988</v>
      </c>
      <c r="S39" s="537">
        <f t="shared" si="25"/>
        <v>267.72893799999997</v>
      </c>
      <c r="T39" s="537">
        <f t="shared" si="25"/>
        <v>378.78067599999997</v>
      </c>
      <c r="U39" s="279">
        <f>T39</f>
        <v>378.78067599999997</v>
      </c>
      <c r="V39" s="537">
        <f>SUM(V36:V38)</f>
        <v>526.58932283199977</v>
      </c>
      <c r="W39" s="537">
        <f t="shared" ref="W39:Y39" si="26">SUM(W36:W38)</f>
        <v>970.01526332799915</v>
      </c>
      <c r="X39" s="537">
        <f t="shared" si="26"/>
        <v>1117.8239101599988</v>
      </c>
      <c r="Y39" s="537">
        <f t="shared" si="26"/>
        <v>1856.8671443199978</v>
      </c>
      <c r="Z39" s="279">
        <f>Y39</f>
        <v>1856.8671443199978</v>
      </c>
      <c r="AA39" s="537">
        <f>SUM(AA36:AA38)</f>
        <v>23403989.215213772</v>
      </c>
      <c r="AB39" s="537">
        <f t="shared" ref="AB39:AD39" si="27">SUM(AB36:AB38)</f>
        <v>23410386.259422135</v>
      </c>
      <c r="AC39" s="537">
        <f t="shared" si="27"/>
        <v>23412518.60749159</v>
      </c>
      <c r="AD39" s="537">
        <f t="shared" si="27"/>
        <v>23423180.347838856</v>
      </c>
      <c r="AE39" s="279">
        <f>AD39</f>
        <v>23423180.347838856</v>
      </c>
      <c r="AF39" s="279">
        <f>SUM(AF36:AF38)</f>
        <v>23561773.287948217</v>
      </c>
      <c r="AG39" s="537">
        <f t="shared" ref="AG39:AI39" si="28">SUM(AG36:AG38)</f>
        <v>23962751.897462469</v>
      </c>
      <c r="AH39" s="279">
        <f t="shared" si="28"/>
        <v>24775731.795505632</v>
      </c>
      <c r="AI39" s="279">
        <f t="shared" si="28"/>
        <v>26311149.73536633</v>
      </c>
    </row>
    <row r="40" spans="1:35" s="98" customFormat="1">
      <c r="A40" s="97"/>
      <c r="B40" s="275"/>
      <c r="C40" s="275"/>
      <c r="D40" s="275"/>
      <c r="E40" s="288"/>
      <c r="F40" s="289"/>
      <c r="G40" s="275"/>
      <c r="H40" s="275"/>
      <c r="I40" s="275"/>
      <c r="J40" s="275"/>
      <c r="K40" s="289"/>
      <c r="L40" s="275"/>
      <c r="M40" s="275"/>
      <c r="N40" s="275"/>
      <c r="O40" s="275"/>
      <c r="P40" s="289"/>
      <c r="Q40" s="275"/>
      <c r="R40" s="275"/>
      <c r="S40" s="275"/>
      <c r="T40" s="275"/>
      <c r="U40" s="289"/>
      <c r="V40" s="275"/>
      <c r="W40" s="275"/>
      <c r="X40" s="275"/>
      <c r="Y40" s="275"/>
      <c r="Z40" s="289"/>
      <c r="AA40" s="275"/>
      <c r="AB40" s="275"/>
      <c r="AC40" s="275"/>
      <c r="AD40" s="275"/>
      <c r="AE40" s="289"/>
      <c r="AF40" s="275"/>
      <c r="AG40" s="289"/>
      <c r="AH40" s="289"/>
      <c r="AI40" s="289"/>
    </row>
    <row r="41" spans="1:35" s="539" customFormat="1" ht="13.5" thickBot="1">
      <c r="A41" s="96" t="s">
        <v>43</v>
      </c>
      <c r="B41" s="558">
        <f>B39+B33</f>
        <v>97</v>
      </c>
      <c r="C41" s="558">
        <f>C39+C33</f>
        <v>94</v>
      </c>
      <c r="D41" s="558">
        <f>D39+D33</f>
        <v>91</v>
      </c>
      <c r="E41" s="558">
        <f>E39+E33</f>
        <v>85</v>
      </c>
      <c r="F41" s="559">
        <f>E41</f>
        <v>85</v>
      </c>
      <c r="G41" s="558">
        <f>G39+G33</f>
        <v>86.411200000000008</v>
      </c>
      <c r="H41" s="558">
        <f>H39+H33</f>
        <v>90.644800000000004</v>
      </c>
      <c r="I41" s="558">
        <f>I39+I33</f>
        <v>92.055999999999997</v>
      </c>
      <c r="J41" s="558">
        <f>J39+J33</f>
        <v>99.111999999999995</v>
      </c>
      <c r="K41" s="559">
        <f t="shared" si="8"/>
        <v>99.111999999999995</v>
      </c>
      <c r="L41" s="558">
        <f>L39+L33</f>
        <v>104.86851999999999</v>
      </c>
      <c r="M41" s="558">
        <f>M39+M33</f>
        <v>122.13807999999997</v>
      </c>
      <c r="N41" s="558">
        <f>N39+N33</f>
        <v>127.89459999999997</v>
      </c>
      <c r="O41" s="558">
        <f>O39+O33</f>
        <v>156.67719999999994</v>
      </c>
      <c r="P41" s="559">
        <f t="shared" si="9"/>
        <v>156.67719999999994</v>
      </c>
      <c r="Q41" s="558">
        <f>Q39+Q33</f>
        <v>178.8875476</v>
      </c>
      <c r="R41" s="558">
        <f>R39+R33</f>
        <v>245.51859039999988</v>
      </c>
      <c r="S41" s="558">
        <f>S39+S33</f>
        <v>267.72893799999997</v>
      </c>
      <c r="T41" s="558">
        <f>T39+T33</f>
        <v>378.78067599999997</v>
      </c>
      <c r="U41" s="559">
        <f t="shared" si="10"/>
        <v>378.78067599999997</v>
      </c>
      <c r="V41" s="558">
        <f>V39+V33</f>
        <v>526.58932283199977</v>
      </c>
      <c r="W41" s="558">
        <f>W39+W33</f>
        <v>970.01526332799915</v>
      </c>
      <c r="X41" s="558">
        <f>X39+X33</f>
        <v>1117.8239101599988</v>
      </c>
      <c r="Y41" s="558">
        <f>Y39+Y33</f>
        <v>1856.8671443199978</v>
      </c>
      <c r="Z41" s="559">
        <f t="shared" si="11"/>
        <v>1856.8671443199978</v>
      </c>
      <c r="AA41" s="558">
        <f>AA39+AA33</f>
        <v>23403989.215213772</v>
      </c>
      <c r="AB41" s="558">
        <f>AB39+AB33</f>
        <v>23410386.259422135</v>
      </c>
      <c r="AC41" s="558">
        <f>AC39+AC33</f>
        <v>23412518.60749159</v>
      </c>
      <c r="AD41" s="558">
        <f>AD39+AD33</f>
        <v>23423180.347838856</v>
      </c>
      <c r="AE41" s="559">
        <f>AD41</f>
        <v>23423180.347838856</v>
      </c>
      <c r="AF41" s="558">
        <f>AF39+AF33</f>
        <v>23561773.287948217</v>
      </c>
      <c r="AG41" s="559">
        <f>AG39+AG33</f>
        <v>23962751.897462469</v>
      </c>
      <c r="AH41" s="559">
        <f>AH39+AH33</f>
        <v>24775731.795505632</v>
      </c>
      <c r="AI41" s="559">
        <f>AI39+AI33</f>
        <v>26311149.73536633</v>
      </c>
    </row>
    <row r="42" spans="1:35" s="98" customFormat="1">
      <c r="A42" s="566" t="s">
        <v>44</v>
      </c>
      <c r="B42" s="567" t="str">
        <f t="shared" ref="B42:AF42" si="29">IF(ROUND(B41,6)=ROUND(B22,6),"YES","NO")</f>
        <v>YES</v>
      </c>
      <c r="C42" s="567" t="str">
        <f t="shared" si="29"/>
        <v>YES</v>
      </c>
      <c r="D42" s="567" t="str">
        <f t="shared" si="29"/>
        <v>YES</v>
      </c>
      <c r="E42" s="568" t="str">
        <f t="shared" si="29"/>
        <v>YES</v>
      </c>
      <c r="F42" s="569" t="str">
        <f t="shared" si="29"/>
        <v>YES</v>
      </c>
      <c r="G42" s="567" t="str">
        <f t="shared" si="29"/>
        <v>YES</v>
      </c>
      <c r="H42" s="567" t="str">
        <f t="shared" si="29"/>
        <v>YES</v>
      </c>
      <c r="I42" s="567" t="str">
        <f t="shared" si="29"/>
        <v>YES</v>
      </c>
      <c r="J42" s="567" t="str">
        <f t="shared" si="29"/>
        <v>YES</v>
      </c>
      <c r="K42" s="569" t="str">
        <f t="shared" si="29"/>
        <v>YES</v>
      </c>
      <c r="L42" s="567" t="str">
        <f t="shared" si="29"/>
        <v>YES</v>
      </c>
      <c r="M42" s="567" t="str">
        <f t="shared" si="29"/>
        <v>YES</v>
      </c>
      <c r="N42" s="567" t="str">
        <f t="shared" si="29"/>
        <v>YES</v>
      </c>
      <c r="O42" s="567" t="str">
        <f t="shared" si="29"/>
        <v>YES</v>
      </c>
      <c r="P42" s="569" t="str">
        <f t="shared" si="29"/>
        <v>YES</v>
      </c>
      <c r="Q42" s="567" t="str">
        <f t="shared" si="29"/>
        <v>YES</v>
      </c>
      <c r="R42" s="567" t="str">
        <f t="shared" si="29"/>
        <v>YES</v>
      </c>
      <c r="S42" s="567" t="str">
        <f t="shared" si="29"/>
        <v>YES</v>
      </c>
      <c r="T42" s="567" t="str">
        <f t="shared" si="29"/>
        <v>YES</v>
      </c>
      <c r="U42" s="569" t="str">
        <f t="shared" si="29"/>
        <v>YES</v>
      </c>
      <c r="V42" s="567" t="str">
        <f t="shared" si="29"/>
        <v>YES</v>
      </c>
      <c r="W42" s="567" t="str">
        <f t="shared" si="29"/>
        <v>YES</v>
      </c>
      <c r="X42" s="567" t="str">
        <f t="shared" si="29"/>
        <v>YES</v>
      </c>
      <c r="Y42" s="567" t="str">
        <f t="shared" si="29"/>
        <v>YES</v>
      </c>
      <c r="Z42" s="569" t="str">
        <f t="shared" si="29"/>
        <v>YES</v>
      </c>
      <c r="AA42" s="567" t="str">
        <f t="shared" si="29"/>
        <v>YES</v>
      </c>
      <c r="AB42" s="567" t="str">
        <f t="shared" si="29"/>
        <v>YES</v>
      </c>
      <c r="AC42" s="567" t="str">
        <f t="shared" si="29"/>
        <v>YES</v>
      </c>
      <c r="AD42" s="567" t="str">
        <f t="shared" si="29"/>
        <v>YES</v>
      </c>
      <c r="AE42" s="570" t="str">
        <f t="shared" si="29"/>
        <v>YES</v>
      </c>
      <c r="AF42" s="570" t="str">
        <f t="shared" si="29"/>
        <v>YES</v>
      </c>
      <c r="AG42" s="570" t="str">
        <f>IF(ROUND(AG41,6)=ROUND(AG22,6),"YES","NO")</f>
        <v>YES</v>
      </c>
      <c r="AH42" s="570" t="str">
        <f>IF(ROUND(AH41,6)=ROUND(AH22,6),"YES","NO")</f>
        <v>YES</v>
      </c>
      <c r="AI42" s="570" t="str">
        <f>IF(ROUND(AI41,6)=ROUND(AI22,6),"YES","NO")</f>
        <v>YES</v>
      </c>
    </row>
    <row r="43" spans="1:35" s="98" customFormat="1">
      <c r="A43" s="92"/>
      <c r="B43" s="571">
        <f>B41-B22</f>
        <v>0</v>
      </c>
      <c r="C43" s="572">
        <f>C41-C22</f>
        <v>0</v>
      </c>
      <c r="D43" s="572">
        <f t="shared" ref="D43:AI43" si="30">D41-D22</f>
        <v>0</v>
      </c>
      <c r="E43" s="573">
        <f t="shared" si="30"/>
        <v>0</v>
      </c>
      <c r="F43" s="574">
        <f t="shared" si="30"/>
        <v>0</v>
      </c>
      <c r="G43" s="575">
        <f t="shared" si="30"/>
        <v>0</v>
      </c>
      <c r="H43" s="575">
        <f t="shared" si="30"/>
        <v>0</v>
      </c>
      <c r="I43" s="575">
        <f t="shared" si="30"/>
        <v>0</v>
      </c>
      <c r="J43" s="575">
        <f t="shared" si="30"/>
        <v>0</v>
      </c>
      <c r="K43" s="574">
        <f t="shared" si="30"/>
        <v>0</v>
      </c>
      <c r="L43" s="575">
        <f t="shared" si="30"/>
        <v>0</v>
      </c>
      <c r="M43" s="575">
        <f t="shared" si="30"/>
        <v>0</v>
      </c>
      <c r="N43" s="575">
        <f t="shared" si="30"/>
        <v>0</v>
      </c>
      <c r="O43" s="575">
        <f t="shared" si="30"/>
        <v>0</v>
      </c>
      <c r="P43" s="574">
        <f t="shared" si="30"/>
        <v>0</v>
      </c>
      <c r="Q43" s="575">
        <f t="shared" si="30"/>
        <v>0</v>
      </c>
      <c r="R43" s="575">
        <f t="shared" si="30"/>
        <v>0</v>
      </c>
      <c r="S43" s="575">
        <f t="shared" si="30"/>
        <v>0</v>
      </c>
      <c r="T43" s="575">
        <f t="shared" si="30"/>
        <v>0</v>
      </c>
      <c r="U43" s="574">
        <f t="shared" si="30"/>
        <v>0</v>
      </c>
      <c r="V43" s="575">
        <f t="shared" si="30"/>
        <v>0</v>
      </c>
      <c r="W43" s="575">
        <f t="shared" si="30"/>
        <v>0</v>
      </c>
      <c r="X43" s="575">
        <f t="shared" si="30"/>
        <v>0</v>
      </c>
      <c r="Y43" s="575">
        <f t="shared" si="30"/>
        <v>0</v>
      </c>
      <c r="Z43" s="574">
        <f t="shared" si="30"/>
        <v>0</v>
      </c>
      <c r="AA43" s="575">
        <f t="shared" si="30"/>
        <v>0</v>
      </c>
      <c r="AB43" s="575">
        <f t="shared" si="30"/>
        <v>0</v>
      </c>
      <c r="AC43" s="575">
        <f t="shared" si="30"/>
        <v>0</v>
      </c>
      <c r="AD43" s="575">
        <f t="shared" si="30"/>
        <v>0</v>
      </c>
      <c r="AE43" s="574">
        <f t="shared" si="30"/>
        <v>0</v>
      </c>
      <c r="AF43" s="576">
        <f t="shared" si="30"/>
        <v>0</v>
      </c>
      <c r="AG43" s="576">
        <f>AG41-AG22</f>
        <v>0</v>
      </c>
      <c r="AH43" s="576">
        <f t="shared" si="30"/>
        <v>0</v>
      </c>
      <c r="AI43" s="576">
        <f t="shared" si="30"/>
        <v>0</v>
      </c>
    </row>
    <row r="44" spans="1:35" s="98" customFormat="1" ht="13.5" thickBot="1">
      <c r="A44" s="577"/>
      <c r="B44" s="578"/>
      <c r="C44" s="579"/>
      <c r="D44" s="580"/>
      <c r="E44" s="581"/>
      <c r="F44" s="582"/>
      <c r="G44" s="580"/>
      <c r="H44" s="580"/>
      <c r="I44" s="580"/>
      <c r="J44" s="580"/>
      <c r="K44" s="582"/>
      <c r="L44" s="580"/>
      <c r="M44" s="580"/>
      <c r="N44" s="580"/>
      <c r="O44" s="580"/>
      <c r="P44" s="582"/>
      <c r="Q44" s="580"/>
      <c r="R44" s="580"/>
      <c r="S44" s="580"/>
      <c r="T44" s="580"/>
      <c r="U44" s="582"/>
      <c r="V44" s="580"/>
      <c r="W44" s="580"/>
      <c r="X44" s="580"/>
      <c r="Y44" s="580"/>
      <c r="Z44" s="582"/>
      <c r="AA44" s="580"/>
      <c r="AB44" s="580"/>
      <c r="AC44" s="580"/>
      <c r="AD44" s="580"/>
      <c r="AE44" s="582"/>
      <c r="AF44" s="583"/>
      <c r="AG44" s="583"/>
      <c r="AH44" s="583"/>
      <c r="AI44" s="583"/>
    </row>
    <row r="45" spans="1:35">
      <c r="A45" s="488"/>
    </row>
    <row r="46" spans="1:35" ht="76.5">
      <c r="A46" s="586" t="s">
        <v>146</v>
      </c>
    </row>
    <row r="47" spans="1:35" ht="20.25">
      <c r="A47" s="484" t="s">
        <v>161</v>
      </c>
    </row>
    <row r="48" spans="1:35">
      <c r="E48" s="587"/>
    </row>
    <row r="49" spans="6:6">
      <c r="F49" s="588"/>
    </row>
  </sheetData>
  <mergeCells count="1">
    <mergeCell ref="L1:O3"/>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00B050"/>
  </sheetPr>
  <dimension ref="A1:EY670"/>
  <sheetViews>
    <sheetView showGridLines="0" zoomScale="70" zoomScaleNormal="70" workbookViewId="0">
      <pane xSplit="1" ySplit="5" topLeftCell="B6" activePane="bottomRight" state="frozen"/>
      <selection activeCell="B2" sqref="B2"/>
      <selection pane="topRight" activeCell="B2" sqref="B2"/>
      <selection pane="bottomLeft" activeCell="B2" sqref="B2"/>
      <selection pane="bottomRight" activeCell="U3" sqref="U3"/>
    </sheetView>
  </sheetViews>
  <sheetFormatPr defaultColWidth="8.875" defaultRowHeight="12" outlineLevelRow="1" outlineLevelCol="1"/>
  <cols>
    <col min="1" max="1" width="51" style="159" bestFit="1" customWidth="1"/>
    <col min="2" max="5" width="6.5" style="305" customWidth="1" outlineLevel="1"/>
    <col min="6" max="6" width="8" style="305" customWidth="1"/>
    <col min="7" max="10" width="6.5" style="305" customWidth="1" outlineLevel="1"/>
    <col min="11" max="11" width="6.5" style="305" bestFit="1" customWidth="1"/>
    <col min="12" max="15" width="6.5" style="305" customWidth="1" outlineLevel="1"/>
    <col min="16" max="16" width="6.5" style="305" bestFit="1" customWidth="1"/>
    <col min="17" max="20" width="6.5" style="305" customWidth="1" outlineLevel="1"/>
    <col min="21" max="21" width="7.125" style="305" bestFit="1" customWidth="1"/>
    <col min="22" max="22" width="7.125" style="305" customWidth="1" outlineLevel="1"/>
    <col min="23" max="23" width="8" style="305" customWidth="1" outlineLevel="1"/>
    <col min="24" max="24" width="8.375" style="305" customWidth="1" outlineLevel="1"/>
    <col min="25" max="25" width="8.625" style="305" customWidth="1" outlineLevel="1"/>
    <col min="26" max="26" width="8.625" style="305" bestFit="1" customWidth="1"/>
    <col min="27" max="29" width="13.5" style="305" customWidth="1" outlineLevel="1"/>
    <col min="30" max="30" width="13.125" style="305" customWidth="1" outlineLevel="1"/>
    <col min="31" max="31" width="13.125" style="305" bestFit="1" customWidth="1"/>
    <col min="32" max="35" width="13.5" style="305" bestFit="1" customWidth="1"/>
    <col min="36" max="36" width="2.375" style="158" customWidth="1"/>
    <col min="37" max="155" width="8.875" style="158"/>
    <col min="156" max="16384" width="8.875" style="160"/>
  </cols>
  <sheetData>
    <row r="1" spans="1:155" s="1" customFormat="1" ht="17.100000000000001" customHeight="1">
      <c r="A1" s="179" t="s">
        <v>135</v>
      </c>
      <c r="B1" s="457" t="s">
        <v>148</v>
      </c>
      <c r="C1" s="458"/>
      <c r="D1" s="458"/>
      <c r="E1" s="458"/>
      <c r="F1" s="458"/>
      <c r="G1" s="458"/>
      <c r="H1" s="458"/>
      <c r="I1" s="458"/>
      <c r="J1" s="458"/>
      <c r="K1" s="458"/>
      <c r="N1" s="236"/>
      <c r="O1" s="236"/>
      <c r="P1" s="236"/>
      <c r="Q1" s="236"/>
      <c r="R1" s="236"/>
      <c r="S1" s="236"/>
      <c r="T1" s="236"/>
      <c r="U1" s="236"/>
      <c r="V1" s="236"/>
      <c r="W1" s="236"/>
      <c r="X1" s="236"/>
      <c r="Y1" s="236"/>
      <c r="Z1" s="236"/>
      <c r="AA1" s="236"/>
      <c r="AB1" s="236"/>
      <c r="AC1" s="236"/>
      <c r="AD1" s="236"/>
      <c r="AE1" s="236"/>
      <c r="AF1" s="236"/>
      <c r="AG1" s="328"/>
      <c r="AH1" s="328"/>
      <c r="AI1" s="328"/>
      <c r="AJ1" s="328"/>
      <c r="AK1" s="328"/>
      <c r="AL1" s="328"/>
      <c r="AM1" s="328"/>
    </row>
    <row r="2" spans="1:155" s="89" customFormat="1" ht="17.100000000000001" customHeight="1" thickBot="1">
      <c r="A2" s="183" t="s">
        <v>133</v>
      </c>
      <c r="B2" s="457"/>
      <c r="C2" s="458"/>
      <c r="D2" s="458"/>
      <c r="E2" s="458"/>
      <c r="F2" s="458"/>
      <c r="G2" s="458"/>
      <c r="H2" s="458"/>
      <c r="I2" s="458"/>
      <c r="J2" s="458"/>
      <c r="K2" s="458"/>
      <c r="L2" s="329"/>
      <c r="N2" s="274"/>
      <c r="O2" s="274"/>
      <c r="P2" s="274"/>
      <c r="Q2" s="274"/>
      <c r="R2" s="274"/>
      <c r="S2" s="274"/>
      <c r="T2" s="274"/>
      <c r="U2" s="290"/>
      <c r="V2" s="290"/>
      <c r="W2" s="290"/>
      <c r="X2" s="290"/>
      <c r="Y2" s="290"/>
      <c r="Z2" s="290"/>
      <c r="AA2" s="290"/>
      <c r="AB2" s="290"/>
      <c r="AC2" s="290"/>
      <c r="AD2" s="290"/>
      <c r="AE2" s="290"/>
      <c r="AF2" s="290"/>
      <c r="AG2" s="290"/>
      <c r="AH2" s="290"/>
      <c r="AI2" s="290"/>
    </row>
    <row r="3" spans="1:155" s="89" customFormat="1" ht="17.100000000000001" customHeight="1" thickBot="1">
      <c r="A3" s="180" t="s">
        <v>1</v>
      </c>
      <c r="B3" s="457"/>
      <c r="C3" s="458"/>
      <c r="D3" s="458"/>
      <c r="E3" s="458"/>
      <c r="F3" s="458"/>
      <c r="G3" s="458"/>
      <c r="H3" s="458"/>
      <c r="I3" s="458"/>
      <c r="J3" s="458"/>
      <c r="K3" s="458"/>
      <c r="L3" s="329"/>
      <c r="N3" s="290"/>
      <c r="O3" s="290"/>
      <c r="P3" s="290"/>
      <c r="Q3" s="290"/>
      <c r="R3" s="290"/>
      <c r="S3" s="290"/>
      <c r="T3" s="290"/>
      <c r="U3" s="290"/>
      <c r="V3" s="290"/>
      <c r="W3" s="290"/>
      <c r="X3" s="290"/>
      <c r="Y3" s="290"/>
      <c r="Z3" s="290"/>
      <c r="AA3" s="290"/>
      <c r="AB3" s="290"/>
      <c r="AC3" s="290"/>
      <c r="AD3" s="290"/>
      <c r="AE3" s="290"/>
      <c r="AF3" s="290"/>
      <c r="AG3" s="290"/>
      <c r="AH3" s="290"/>
      <c r="AI3" s="290"/>
    </row>
    <row r="4" spans="1:155" s="91" customFormat="1" ht="17.100000000000001" customHeight="1" thickBot="1">
      <c r="A4" s="182" t="s">
        <v>129</v>
      </c>
      <c r="B4" s="329"/>
      <c r="C4" s="329"/>
      <c r="D4" s="329"/>
      <c r="E4" s="329"/>
      <c r="F4" s="329"/>
      <c r="G4" s="329"/>
      <c r="H4" s="329"/>
      <c r="I4" s="329"/>
      <c r="J4" s="329"/>
      <c r="K4" s="329"/>
      <c r="L4" s="329"/>
      <c r="M4" s="276"/>
      <c r="N4" s="276"/>
      <c r="O4" s="276"/>
      <c r="P4" s="276"/>
      <c r="Q4" s="276"/>
      <c r="R4" s="276"/>
      <c r="S4" s="276"/>
      <c r="T4" s="276"/>
      <c r="U4" s="276"/>
      <c r="V4" s="276"/>
      <c r="W4" s="276"/>
      <c r="X4" s="276"/>
      <c r="Y4" s="276"/>
      <c r="Z4" s="276"/>
      <c r="AA4" s="276"/>
      <c r="AB4" s="276"/>
      <c r="AC4" s="276"/>
      <c r="AD4" s="276"/>
      <c r="AE4" s="276"/>
      <c r="AF4" s="276"/>
      <c r="AG4" s="276"/>
      <c r="AH4" s="276"/>
      <c r="AI4" s="276"/>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c r="CU4" s="90"/>
      <c r="CV4" s="90"/>
      <c r="CW4" s="90"/>
      <c r="CX4" s="90"/>
      <c r="CY4" s="90"/>
      <c r="CZ4" s="90"/>
      <c r="DA4" s="90"/>
      <c r="DB4" s="90"/>
      <c r="DC4" s="90"/>
      <c r="DD4" s="90"/>
      <c r="DE4" s="90"/>
      <c r="DF4" s="90"/>
      <c r="DG4" s="90"/>
      <c r="DH4" s="90"/>
      <c r="DI4" s="90"/>
      <c r="DJ4" s="90"/>
      <c r="DK4" s="90"/>
      <c r="DL4" s="90"/>
      <c r="DM4" s="90"/>
      <c r="DN4" s="90"/>
      <c r="DO4" s="90"/>
      <c r="DP4" s="90"/>
      <c r="DQ4" s="90"/>
      <c r="DR4" s="90"/>
      <c r="DS4" s="90"/>
      <c r="DT4" s="90"/>
      <c r="DU4" s="90"/>
      <c r="DV4" s="90"/>
      <c r="DW4" s="90"/>
      <c r="DX4" s="90"/>
      <c r="DY4" s="90"/>
      <c r="DZ4" s="90"/>
      <c r="EA4" s="90"/>
      <c r="EB4" s="90"/>
      <c r="EC4" s="90"/>
      <c r="ED4" s="90"/>
      <c r="EE4" s="90"/>
      <c r="EF4" s="90"/>
      <c r="EG4" s="90"/>
      <c r="EH4" s="90"/>
      <c r="EI4" s="90"/>
      <c r="EJ4" s="90"/>
      <c r="EK4" s="90"/>
      <c r="EL4" s="90"/>
      <c r="EM4" s="90"/>
      <c r="EN4" s="90"/>
      <c r="EO4" s="90"/>
      <c r="EP4" s="90"/>
      <c r="EQ4" s="90"/>
      <c r="ER4" s="90"/>
      <c r="ES4" s="90"/>
      <c r="ET4" s="90"/>
      <c r="EU4" s="90"/>
      <c r="EV4" s="90"/>
      <c r="EW4" s="90"/>
      <c r="EX4" s="90"/>
      <c r="EY4" s="90"/>
    </row>
    <row r="5" spans="1:155" s="231" customFormat="1" ht="19.5" thickBot="1">
      <c r="A5" s="229" t="s">
        <v>131</v>
      </c>
      <c r="B5" s="230" t="s">
        <v>186</v>
      </c>
      <c r="C5" s="230" t="s">
        <v>187</v>
      </c>
      <c r="D5" s="230" t="s">
        <v>188</v>
      </c>
      <c r="E5" s="230" t="s">
        <v>189</v>
      </c>
      <c r="F5" s="169">
        <v>2013</v>
      </c>
      <c r="G5" s="230" t="str">
        <f>'Step 2 Revenue Forecast'!G3</f>
        <v>1Q14</v>
      </c>
      <c r="H5" s="230" t="str">
        <f>'Step 2 Revenue Forecast'!H3</f>
        <v>2Q14</v>
      </c>
      <c r="I5" s="230" t="str">
        <f>'Step 2 Revenue Forecast'!I3</f>
        <v>3Q14</v>
      </c>
      <c r="J5" s="230" t="str">
        <f>'Step 2 Revenue Forecast'!J3</f>
        <v>4Q14</v>
      </c>
      <c r="K5" s="169">
        <f>'Step 2 Revenue Forecast'!K3</f>
        <v>2014</v>
      </c>
      <c r="L5" s="230" t="str">
        <f>'Step 2 Revenue Forecast'!L3</f>
        <v>1Q15</v>
      </c>
      <c r="M5" s="230" t="str">
        <f>'Step 2 Revenue Forecast'!M3</f>
        <v>2Q15</v>
      </c>
      <c r="N5" s="230" t="str">
        <f>'Step 2 Revenue Forecast'!N3</f>
        <v>3Q15</v>
      </c>
      <c r="O5" s="230" t="str">
        <f>'Step 2 Revenue Forecast'!O3</f>
        <v>4Q15</v>
      </c>
      <c r="P5" s="169">
        <f>'Step 2 Revenue Forecast'!P3</f>
        <v>2015</v>
      </c>
      <c r="Q5" s="230" t="str">
        <f>'Step 2 Revenue Forecast'!Q3</f>
        <v>1Q16</v>
      </c>
      <c r="R5" s="230" t="str">
        <f>'Step 2 Revenue Forecast'!R3</f>
        <v>2Q16</v>
      </c>
      <c r="S5" s="230" t="str">
        <f>'Step 2 Revenue Forecast'!S3</f>
        <v>3Q16</v>
      </c>
      <c r="T5" s="230" t="str">
        <f>'Step 2 Revenue Forecast'!T3</f>
        <v>4Q16</v>
      </c>
      <c r="U5" s="169">
        <f>'Step 2 Revenue Forecast'!U3</f>
        <v>2016</v>
      </c>
      <c r="V5" s="230" t="str">
        <f>'Step 2 Revenue Forecast'!V3</f>
        <v>1Q17</v>
      </c>
      <c r="W5" s="230" t="str">
        <f>'Step 2 Revenue Forecast'!W3</f>
        <v>2Q17</v>
      </c>
      <c r="X5" s="230" t="str">
        <f>'Step 2 Revenue Forecast'!X3</f>
        <v>3Q17</v>
      </c>
      <c r="Y5" s="230" t="str">
        <f>'Step 2 Revenue Forecast'!Y3</f>
        <v>4Q17</v>
      </c>
      <c r="Z5" s="169">
        <f>'Step 2 Revenue Forecast'!Z3</f>
        <v>2017</v>
      </c>
      <c r="AA5" s="230" t="str">
        <f>'Step 2 Revenue Forecast'!AA3</f>
        <v>1Q18</v>
      </c>
      <c r="AB5" s="230" t="str">
        <f>'Step 2 Revenue Forecast'!AB3</f>
        <v>2Q18</v>
      </c>
      <c r="AC5" s="230" t="str">
        <f>'Step 2 Revenue Forecast'!AC3</f>
        <v>3Q18</v>
      </c>
      <c r="AD5" s="230" t="str">
        <f>'Step 2 Revenue Forecast'!AD3</f>
        <v>4Q18</v>
      </c>
      <c r="AE5" s="169">
        <f>'Step 2 Revenue Forecast'!AE3</f>
        <v>2018</v>
      </c>
      <c r="AF5" s="169">
        <f>'Step 2 Revenue Forecast'!AF3</f>
        <v>2019</v>
      </c>
      <c r="AG5" s="169">
        <f>'Step 2 Revenue Forecast'!AG3</f>
        <v>2020</v>
      </c>
      <c r="AH5" s="169">
        <f>'Step 2 Revenue Forecast'!AH3</f>
        <v>2021</v>
      </c>
      <c r="AI5" s="169">
        <f>'Step 2 Revenue Forecast'!AI3</f>
        <v>2022</v>
      </c>
      <c r="AJ5" s="151"/>
      <c r="AK5" s="151"/>
      <c r="AL5" s="151"/>
      <c r="AM5" s="151"/>
      <c r="AN5" s="151"/>
      <c r="AO5" s="151"/>
      <c r="AP5" s="151"/>
      <c r="AQ5" s="151"/>
      <c r="AR5" s="151"/>
      <c r="AS5" s="151"/>
      <c r="AT5" s="151"/>
      <c r="AU5" s="151"/>
      <c r="AV5" s="151"/>
      <c r="AW5" s="151"/>
      <c r="AX5" s="151"/>
      <c r="AY5" s="151"/>
      <c r="AZ5" s="151"/>
      <c r="BA5" s="151"/>
      <c r="BB5" s="151"/>
      <c r="BC5" s="151"/>
      <c r="BD5" s="151"/>
      <c r="BE5" s="151"/>
      <c r="BF5" s="151"/>
      <c r="BG5" s="151"/>
      <c r="BH5" s="151"/>
      <c r="BI5" s="151"/>
      <c r="BJ5" s="151"/>
      <c r="BK5" s="151"/>
      <c r="BL5" s="151"/>
      <c r="BM5" s="151"/>
      <c r="BN5" s="151"/>
      <c r="BO5" s="151"/>
      <c r="BP5" s="151"/>
      <c r="BQ5" s="151"/>
      <c r="BR5" s="151"/>
      <c r="BS5" s="151"/>
      <c r="BT5" s="151"/>
      <c r="BU5" s="151"/>
      <c r="BV5" s="151"/>
      <c r="BW5" s="151"/>
      <c r="BX5" s="151"/>
      <c r="BY5" s="151"/>
      <c r="BZ5" s="151"/>
      <c r="CA5" s="151"/>
      <c r="CB5" s="151"/>
      <c r="CC5" s="151"/>
      <c r="CD5" s="151"/>
      <c r="CE5" s="151"/>
      <c r="CF5" s="151"/>
      <c r="CG5" s="151"/>
      <c r="CH5" s="151"/>
      <c r="CI5" s="151"/>
      <c r="CJ5" s="151"/>
      <c r="CK5" s="151"/>
      <c r="CL5" s="151"/>
      <c r="CM5" s="151"/>
      <c r="CN5" s="151"/>
      <c r="CO5" s="151"/>
      <c r="CP5" s="151"/>
      <c r="CQ5" s="151"/>
      <c r="CR5" s="151"/>
      <c r="CS5" s="151"/>
      <c r="CT5" s="151"/>
      <c r="CU5" s="151"/>
      <c r="CV5" s="151"/>
      <c r="CW5" s="151"/>
      <c r="CX5" s="151"/>
      <c r="CY5" s="151"/>
      <c r="CZ5" s="151"/>
      <c r="DA5" s="151"/>
      <c r="DB5" s="151"/>
      <c r="DC5" s="151"/>
      <c r="DD5" s="151"/>
      <c r="DE5" s="151"/>
      <c r="DF5" s="151"/>
      <c r="DG5" s="151"/>
      <c r="DH5" s="151"/>
      <c r="DI5" s="151"/>
      <c r="DJ5" s="151"/>
      <c r="DK5" s="151"/>
      <c r="DL5" s="151"/>
      <c r="DM5" s="151"/>
      <c r="DN5" s="151"/>
      <c r="DO5" s="151"/>
      <c r="DP5" s="151"/>
      <c r="DQ5" s="151"/>
      <c r="DR5" s="151"/>
      <c r="DS5" s="151"/>
      <c r="DT5" s="151"/>
      <c r="DU5" s="151"/>
      <c r="DV5" s="151"/>
      <c r="DW5" s="151"/>
      <c r="DX5" s="151"/>
      <c r="DY5" s="151"/>
      <c r="DZ5" s="151"/>
      <c r="EA5" s="151"/>
      <c r="EB5" s="151"/>
      <c r="EC5" s="151"/>
      <c r="ED5" s="151"/>
      <c r="EE5" s="151"/>
      <c r="EF5" s="151"/>
      <c r="EG5" s="151"/>
      <c r="EH5" s="151"/>
      <c r="EI5" s="151"/>
      <c r="EJ5" s="151"/>
      <c r="EK5" s="151"/>
      <c r="EL5" s="151"/>
      <c r="EM5" s="151"/>
      <c r="EN5" s="151"/>
      <c r="EO5" s="151"/>
      <c r="EP5" s="151"/>
      <c r="EQ5" s="151"/>
      <c r="ER5" s="151"/>
      <c r="ES5" s="151"/>
      <c r="ET5" s="151"/>
      <c r="EU5" s="151"/>
      <c r="EV5" s="151"/>
      <c r="EW5" s="151"/>
      <c r="EX5" s="151"/>
      <c r="EY5" s="151"/>
    </row>
    <row r="6" spans="1:155" s="91" customFormat="1" ht="12.75">
      <c r="A6" s="101" t="s">
        <v>45</v>
      </c>
      <c r="B6" s="102"/>
      <c r="C6" s="103"/>
      <c r="D6" s="104"/>
      <c r="E6" s="105"/>
      <c r="F6" s="291"/>
      <c r="G6" s="103"/>
      <c r="H6" s="103"/>
      <c r="I6" s="104"/>
      <c r="J6" s="104"/>
      <c r="K6" s="291"/>
      <c r="L6" s="103"/>
      <c r="M6" s="103"/>
      <c r="N6" s="104"/>
      <c r="O6" s="104"/>
      <c r="P6" s="291"/>
      <c r="Q6" s="103"/>
      <c r="R6" s="103"/>
      <c r="S6" s="104"/>
      <c r="T6" s="104"/>
      <c r="U6" s="291"/>
      <c r="V6" s="103"/>
      <c r="W6" s="103"/>
      <c r="X6" s="104"/>
      <c r="Y6" s="104"/>
      <c r="Z6" s="291"/>
      <c r="AA6" s="104"/>
      <c r="AB6" s="104"/>
      <c r="AC6" s="104"/>
      <c r="AD6" s="104"/>
      <c r="AE6" s="291"/>
      <c r="AF6" s="291"/>
      <c r="AG6" s="291"/>
      <c r="AH6" s="291"/>
      <c r="AI6" s="291"/>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0"/>
      <c r="BJ6" s="90"/>
      <c r="BK6" s="90"/>
      <c r="BL6" s="90"/>
      <c r="BM6" s="90"/>
      <c r="BN6" s="90"/>
      <c r="BO6" s="90"/>
      <c r="BP6" s="90"/>
      <c r="BQ6" s="90"/>
      <c r="BR6" s="90"/>
      <c r="BS6" s="90"/>
      <c r="BT6" s="90"/>
      <c r="BU6" s="90"/>
      <c r="BV6" s="90"/>
      <c r="BW6" s="90"/>
      <c r="BX6" s="90"/>
      <c r="BY6" s="90"/>
      <c r="BZ6" s="90"/>
      <c r="CA6" s="90"/>
      <c r="CB6" s="90"/>
      <c r="CC6" s="90"/>
      <c r="CD6" s="90"/>
      <c r="CE6" s="90"/>
      <c r="CF6" s="90"/>
      <c r="CG6" s="90"/>
      <c r="CH6" s="90"/>
      <c r="CI6" s="90"/>
      <c r="CJ6" s="90"/>
      <c r="CK6" s="90"/>
      <c r="CL6" s="90"/>
      <c r="CM6" s="90"/>
      <c r="CN6" s="90"/>
      <c r="CO6" s="90"/>
      <c r="CP6" s="90"/>
      <c r="CQ6" s="90"/>
      <c r="CR6" s="90"/>
      <c r="CS6" s="90"/>
      <c r="CT6" s="90"/>
      <c r="CU6" s="90"/>
      <c r="CV6" s="90"/>
      <c r="CW6" s="90"/>
      <c r="CX6" s="90"/>
      <c r="CY6" s="90"/>
      <c r="CZ6" s="90"/>
      <c r="DA6" s="90"/>
      <c r="DB6" s="90"/>
      <c r="DC6" s="90"/>
      <c r="DD6" s="90"/>
      <c r="DE6" s="90"/>
      <c r="DF6" s="90"/>
      <c r="DG6" s="90"/>
      <c r="DH6" s="90"/>
      <c r="DI6" s="90"/>
      <c r="DJ6" s="90"/>
      <c r="DK6" s="90"/>
      <c r="DL6" s="90"/>
      <c r="DM6" s="90"/>
      <c r="DN6" s="90"/>
      <c r="DO6" s="90"/>
      <c r="DP6" s="90"/>
      <c r="DQ6" s="90"/>
      <c r="DR6" s="90"/>
      <c r="DS6" s="90"/>
      <c r="DT6" s="90"/>
      <c r="DU6" s="90"/>
      <c r="DV6" s="90"/>
      <c r="DW6" s="90"/>
      <c r="DX6" s="90"/>
      <c r="DY6" s="90"/>
      <c r="DZ6" s="90"/>
      <c r="EA6" s="90"/>
      <c r="EB6" s="90"/>
      <c r="EC6" s="90"/>
      <c r="ED6" s="90"/>
      <c r="EE6" s="90"/>
      <c r="EF6" s="90"/>
      <c r="EG6" s="90"/>
      <c r="EH6" s="90"/>
      <c r="EI6" s="90"/>
      <c r="EJ6" s="90"/>
      <c r="EK6" s="90"/>
      <c r="EL6" s="90"/>
      <c r="EM6" s="90"/>
      <c r="EN6" s="90"/>
      <c r="EO6" s="90"/>
      <c r="EP6" s="90"/>
      <c r="EQ6" s="90"/>
      <c r="ER6" s="90"/>
      <c r="ES6" s="90"/>
      <c r="ET6" s="90"/>
      <c r="EU6" s="90"/>
      <c r="EV6" s="90"/>
      <c r="EW6" s="90"/>
      <c r="EX6" s="90"/>
      <c r="EY6" s="90"/>
    </row>
    <row r="7" spans="1:155" s="111" customFormat="1" ht="12.75">
      <c r="A7" s="106" t="s">
        <v>46</v>
      </c>
      <c r="B7" s="107">
        <f>'Step 3 Income Statement '!C55</f>
        <v>-3</v>
      </c>
      <c r="C7" s="108">
        <f>'Step 3 Income Statement '!D55</f>
        <v>-3</v>
      </c>
      <c r="D7" s="108">
        <f>'Step 3 Income Statement '!E55</f>
        <v>-3</v>
      </c>
      <c r="E7" s="109">
        <f>'Step 3 Income Statement '!F55</f>
        <v>-6</v>
      </c>
      <c r="F7" s="292">
        <f>SUM(B7:E7)</f>
        <v>-15</v>
      </c>
      <c r="G7" s="108">
        <f>'Step 3 Income Statement '!H55</f>
        <v>1.4112</v>
      </c>
      <c r="H7" s="108">
        <f>'Step 3 Income Statement '!I55</f>
        <v>4.2335999999999965</v>
      </c>
      <c r="I7" s="108">
        <f>'Step 3 Income Statement '!J55</f>
        <v>1.4112</v>
      </c>
      <c r="J7" s="109">
        <f>'Step 3 Income Statement '!K55</f>
        <v>7.0559999999999992</v>
      </c>
      <c r="K7" s="292">
        <f>SUM(G7:J7)</f>
        <v>14.111999999999995</v>
      </c>
      <c r="L7" s="108">
        <f>'Step 3 Income Statement '!M55</f>
        <v>5.756519999999993</v>
      </c>
      <c r="M7" s="108">
        <f>'Step 3 Income Statement '!N55</f>
        <v>17.269559999999991</v>
      </c>
      <c r="N7" s="108">
        <f>'Step 3 Income Statement '!O55</f>
        <v>5.756519999999993</v>
      </c>
      <c r="O7" s="108">
        <f>'Step 3 Income Statement '!P55</f>
        <v>28.78259999999996</v>
      </c>
      <c r="P7" s="292">
        <f>SUM(L7:O7)</f>
        <v>57.56519999999994</v>
      </c>
      <c r="Q7" s="108">
        <f>'Step 3 Income Statement '!R55</f>
        <v>22.21034760000007</v>
      </c>
      <c r="R7" s="108">
        <f>'Step 3 Income Statement '!S55</f>
        <v>66.631042799999889</v>
      </c>
      <c r="S7" s="108">
        <f>'Step 3 Income Statement '!T55</f>
        <v>22.21034760000007</v>
      </c>
      <c r="T7" s="108">
        <f>'Step 3 Income Statement '!U55</f>
        <v>111.05173800000003</v>
      </c>
      <c r="U7" s="292">
        <f>SUM(Q7:T7)</f>
        <v>222.10347600000006</v>
      </c>
      <c r="V7" s="108">
        <f>'Step 3 Income Statement '!W55</f>
        <v>147.80864683199979</v>
      </c>
      <c r="W7" s="108">
        <f>'Step 3 Income Statement '!X55</f>
        <v>443.42594049599938</v>
      </c>
      <c r="X7" s="108">
        <f>'Step 3 Income Statement '!Y55</f>
        <v>147.80864683199979</v>
      </c>
      <c r="Y7" s="108">
        <f>'Step 3 Income Statement '!Z55</f>
        <v>739.04323415999897</v>
      </c>
      <c r="Z7" s="292">
        <f>SUM(V7:Y7)</f>
        <v>1478.0864683199979</v>
      </c>
      <c r="AA7" s="108">
        <f>'Step 3 Income Statement '!AB55</f>
        <v>2132.3480694537088</v>
      </c>
      <c r="AB7" s="108">
        <f>'Step 3 Income Statement '!AC55</f>
        <v>6397.0442083611015</v>
      </c>
      <c r="AC7" s="108">
        <f>'Step 3 Income Statement '!AD55</f>
        <v>2132.3480694537088</v>
      </c>
      <c r="AD7" s="108">
        <f>'Step 3 Income Statement '!AE55</f>
        <v>10661.740347268507</v>
      </c>
      <c r="AE7" s="292">
        <f>SUM(AA7:AD7)</f>
        <v>21323.480694537026</v>
      </c>
      <c r="AF7" s="292">
        <f>'Step 3 Income Statement '!AG55</f>
        <v>138592.94010936021</v>
      </c>
      <c r="AG7" s="292">
        <f>'Step 3 Income Statement '!AH55</f>
        <v>400978.60951425112</v>
      </c>
      <c r="AH7" s="292">
        <f>'Step 3 Income Statement '!AI55</f>
        <v>812979.89804316335</v>
      </c>
      <c r="AI7" s="292">
        <f>'Step 3 Income Statement '!AJ55</f>
        <v>1535417.9398606988</v>
      </c>
      <c r="AJ7" s="110"/>
      <c r="AK7" s="110"/>
      <c r="AL7" s="110"/>
      <c r="AM7" s="110"/>
      <c r="AN7" s="110"/>
      <c r="AO7" s="110"/>
      <c r="AP7" s="110"/>
      <c r="AQ7" s="110"/>
      <c r="AR7" s="110"/>
      <c r="AS7" s="110"/>
      <c r="AT7" s="110"/>
      <c r="AU7" s="110"/>
      <c r="AV7" s="110"/>
      <c r="AW7" s="110"/>
      <c r="AX7" s="110"/>
      <c r="AY7" s="110"/>
      <c r="AZ7" s="110"/>
      <c r="BA7" s="110"/>
      <c r="BB7" s="110"/>
      <c r="BC7" s="110"/>
      <c r="BD7" s="110"/>
      <c r="BE7" s="110"/>
      <c r="BF7" s="110"/>
      <c r="BG7" s="110"/>
      <c r="BH7" s="110"/>
      <c r="BI7" s="110"/>
      <c r="BJ7" s="110"/>
      <c r="BK7" s="110"/>
      <c r="BL7" s="110"/>
      <c r="BM7" s="110"/>
      <c r="BN7" s="110"/>
      <c r="BO7" s="110"/>
      <c r="BP7" s="110"/>
      <c r="BQ7" s="110"/>
      <c r="BR7" s="110"/>
      <c r="BS7" s="110"/>
      <c r="BT7" s="110"/>
      <c r="BU7" s="110"/>
      <c r="BV7" s="110"/>
      <c r="BW7" s="110"/>
      <c r="BX7" s="110"/>
      <c r="BY7" s="110"/>
      <c r="BZ7" s="110"/>
      <c r="CA7" s="110"/>
      <c r="CB7" s="110"/>
      <c r="CC7" s="110"/>
      <c r="CD7" s="110"/>
      <c r="CE7" s="110"/>
      <c r="CF7" s="110"/>
      <c r="CG7" s="110"/>
      <c r="CH7" s="110"/>
      <c r="CI7" s="110"/>
      <c r="CJ7" s="110"/>
      <c r="CK7" s="110"/>
      <c r="CL7" s="110"/>
      <c r="CM7" s="110"/>
      <c r="CN7" s="110"/>
      <c r="CO7" s="110"/>
      <c r="CP7" s="110"/>
      <c r="CQ7" s="110"/>
      <c r="CR7" s="110"/>
      <c r="CS7" s="110"/>
      <c r="CT7" s="110"/>
      <c r="CU7" s="110"/>
      <c r="CV7" s="110"/>
      <c r="CW7" s="110"/>
      <c r="CX7" s="110"/>
      <c r="CY7" s="110"/>
      <c r="CZ7" s="110"/>
      <c r="DA7" s="110"/>
      <c r="DB7" s="110"/>
      <c r="DC7" s="110"/>
      <c r="DD7" s="110"/>
      <c r="DE7" s="110"/>
      <c r="DF7" s="110"/>
      <c r="DG7" s="110"/>
      <c r="DH7" s="110"/>
      <c r="DI7" s="110"/>
      <c r="DJ7" s="110"/>
      <c r="DK7" s="110"/>
      <c r="DL7" s="110"/>
      <c r="DM7" s="110"/>
      <c r="DN7" s="110"/>
      <c r="DO7" s="110"/>
      <c r="DP7" s="110"/>
      <c r="DQ7" s="110"/>
      <c r="DR7" s="110"/>
      <c r="DS7" s="110"/>
      <c r="DT7" s="110"/>
      <c r="DU7" s="110"/>
      <c r="DV7" s="110"/>
      <c r="DW7" s="110"/>
      <c r="DX7" s="110"/>
      <c r="DY7" s="110"/>
      <c r="DZ7" s="110"/>
      <c r="EA7" s="110"/>
      <c r="EB7" s="110"/>
      <c r="EC7" s="110"/>
      <c r="ED7" s="110"/>
      <c r="EE7" s="110"/>
      <c r="EF7" s="110"/>
      <c r="EG7" s="110"/>
      <c r="EH7" s="110"/>
      <c r="EI7" s="110"/>
      <c r="EJ7" s="110"/>
      <c r="EK7" s="110"/>
      <c r="EL7" s="110"/>
      <c r="EM7" s="110"/>
      <c r="EN7" s="110"/>
      <c r="EO7" s="110"/>
      <c r="EP7" s="110"/>
      <c r="EQ7" s="110"/>
      <c r="ER7" s="110"/>
      <c r="ES7" s="110"/>
      <c r="ET7" s="110"/>
      <c r="EU7" s="110"/>
      <c r="EV7" s="110"/>
      <c r="EW7" s="110"/>
      <c r="EX7" s="110"/>
      <c r="EY7" s="110"/>
    </row>
    <row r="8" spans="1:155" s="91" customFormat="1" ht="12.75">
      <c r="A8" s="112" t="s">
        <v>145</v>
      </c>
      <c r="B8" s="107">
        <f>'Step 3 Income Statement '!C34</f>
        <v>0</v>
      </c>
      <c r="C8" s="108">
        <f>'Step 3 Income Statement '!D34</f>
        <v>0</v>
      </c>
      <c r="D8" s="108">
        <f>'Step 3 Income Statement '!E34</f>
        <v>0</v>
      </c>
      <c r="E8" s="109">
        <f>'Step 3 Income Statement '!F34</f>
        <v>0</v>
      </c>
      <c r="F8" s="292">
        <f>SUM(B8:E8)</f>
        <v>0</v>
      </c>
      <c r="G8" s="107">
        <f>'Step 3 Income Statement '!H34</f>
        <v>0.14400000000000002</v>
      </c>
      <c r="H8" s="108">
        <f>'Step 3 Income Statement '!I34</f>
        <v>0.43200000000000005</v>
      </c>
      <c r="I8" s="108">
        <f>'Step 3 Income Statement '!J34</f>
        <v>0.14400000000000002</v>
      </c>
      <c r="J8" s="109">
        <f>'Step 3 Income Statement '!K34</f>
        <v>0.72</v>
      </c>
      <c r="K8" s="292">
        <f>SUM(G8:J8)</f>
        <v>1.44</v>
      </c>
      <c r="L8" s="107">
        <f>'Step 3 Income Statement '!M34</f>
        <v>1.1748000000000001</v>
      </c>
      <c r="M8" s="108">
        <f>'Step 3 Income Statement '!N34</f>
        <v>3.5244</v>
      </c>
      <c r="N8" s="108">
        <f>'Step 3 Income Statement '!O34</f>
        <v>1.1748000000000001</v>
      </c>
      <c r="O8" s="109">
        <f>'Step 3 Income Statement '!P34</f>
        <v>5.8739999999999997</v>
      </c>
      <c r="P8" s="292">
        <f>SUM(L8:O8)</f>
        <v>11.748000000000001</v>
      </c>
      <c r="Q8" s="107">
        <f>'Step 3 Income Statement '!R34</f>
        <v>10.576356000000001</v>
      </c>
      <c r="R8" s="108">
        <f>'Step 3 Income Statement '!S34</f>
        <v>31.729067999999998</v>
      </c>
      <c r="S8" s="108">
        <f>'Step 3 Income Statement '!T34</f>
        <v>10.576356000000001</v>
      </c>
      <c r="T8" s="109">
        <f>'Step 3 Income Statement '!U34</f>
        <v>52.881779999999999</v>
      </c>
      <c r="U8" s="292">
        <f>SUM(Q8:T8)</f>
        <v>105.76356000000001</v>
      </c>
      <c r="V8" s="107">
        <f>'Step 3 Income Statement '!W34</f>
        <v>105.57760488</v>
      </c>
      <c r="W8" s="108">
        <f>'Step 3 Income Statement '!X34</f>
        <v>316.73281464000002</v>
      </c>
      <c r="X8" s="108">
        <f>'Step 3 Income Statement '!Y34</f>
        <v>105.57760488</v>
      </c>
      <c r="Y8" s="109">
        <f>'Step 3 Income Statement '!Z34</f>
        <v>527.88802439999995</v>
      </c>
      <c r="Z8" s="292">
        <f>SUM(V8:Y8)</f>
        <v>1055.7760487999999</v>
      </c>
      <c r="AA8" s="107">
        <f>'Step 3 Income Statement '!AB34</f>
        <v>609.24230555820009</v>
      </c>
      <c r="AB8" s="108">
        <f>'Step 3 Income Statement '!AC34</f>
        <v>1827.7269166746</v>
      </c>
      <c r="AC8" s="108">
        <f>'Step 3 Income Statement '!AD34</f>
        <v>609.24230555820009</v>
      </c>
      <c r="AD8" s="109">
        <f>'Step 3 Income Statement '!AE34</f>
        <v>3046.2115277910002</v>
      </c>
      <c r="AE8" s="292">
        <f>SUM(AA8:AD8)</f>
        <v>6092.4230555820013</v>
      </c>
      <c r="AF8" s="293">
        <f>'Step 3 Income Statement '!AG34</f>
        <v>24748.7393052429</v>
      </c>
      <c r="AG8" s="293">
        <f>'Step 3 Income Statement '!AH34</f>
        <v>52075.144092759852</v>
      </c>
      <c r="AH8" s="293">
        <f>'Step 3 Income Statement '!AI34</f>
        <v>82957.132453384009</v>
      </c>
      <c r="AI8" s="293">
        <f>'Step 3 Income Statement '!AJ34</f>
        <v>129026.7176353528</v>
      </c>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0"/>
      <c r="BJ8" s="90"/>
      <c r="BK8" s="90"/>
      <c r="BL8" s="90"/>
      <c r="BM8" s="90"/>
      <c r="BN8" s="90"/>
      <c r="BO8" s="90"/>
      <c r="BP8" s="90"/>
      <c r="BQ8" s="90"/>
      <c r="BR8" s="90"/>
      <c r="BS8" s="90"/>
      <c r="BT8" s="90"/>
      <c r="BU8" s="90"/>
      <c r="BV8" s="90"/>
      <c r="BW8" s="90"/>
      <c r="BX8" s="90"/>
      <c r="BY8" s="90"/>
      <c r="BZ8" s="90"/>
      <c r="CA8" s="90"/>
      <c r="CB8" s="90"/>
      <c r="CC8" s="90"/>
      <c r="CD8" s="90"/>
      <c r="CE8" s="90"/>
      <c r="CF8" s="90"/>
      <c r="CG8" s="90"/>
      <c r="CH8" s="90"/>
      <c r="CI8" s="90"/>
      <c r="CJ8" s="90"/>
      <c r="CK8" s="90"/>
      <c r="CL8" s="90"/>
      <c r="CM8" s="90"/>
      <c r="CN8" s="90"/>
      <c r="CO8" s="90"/>
      <c r="CP8" s="90"/>
      <c r="CQ8" s="90"/>
      <c r="CR8" s="90"/>
      <c r="CS8" s="90"/>
      <c r="CT8" s="90"/>
      <c r="CU8" s="90"/>
      <c r="CV8" s="90"/>
      <c r="CW8" s="90"/>
      <c r="CX8" s="90"/>
      <c r="CY8" s="90"/>
      <c r="CZ8" s="90"/>
      <c r="DA8" s="90"/>
      <c r="DB8" s="90"/>
      <c r="DC8" s="90"/>
      <c r="DD8" s="90"/>
      <c r="DE8" s="90"/>
      <c r="DF8" s="90"/>
      <c r="DG8" s="90"/>
      <c r="DH8" s="90"/>
      <c r="DI8" s="90"/>
      <c r="DJ8" s="90"/>
      <c r="DK8" s="90"/>
      <c r="DL8" s="90"/>
      <c r="DM8" s="90"/>
      <c r="DN8" s="90"/>
      <c r="DO8" s="90"/>
      <c r="DP8" s="90"/>
      <c r="DQ8" s="90"/>
      <c r="DR8" s="90"/>
      <c r="DS8" s="90"/>
      <c r="DT8" s="90"/>
      <c r="DU8" s="90"/>
      <c r="DV8" s="90"/>
      <c r="DW8" s="90"/>
      <c r="DX8" s="90"/>
      <c r="DY8" s="90"/>
      <c r="DZ8" s="90"/>
      <c r="EA8" s="90"/>
      <c r="EB8" s="90"/>
      <c r="EC8" s="90"/>
      <c r="ED8" s="90"/>
      <c r="EE8" s="90"/>
      <c r="EF8" s="90"/>
      <c r="EG8" s="90"/>
      <c r="EH8" s="90"/>
      <c r="EI8" s="90"/>
      <c r="EJ8" s="90"/>
      <c r="EK8" s="90"/>
      <c r="EL8" s="90"/>
      <c r="EM8" s="90"/>
      <c r="EN8" s="90"/>
      <c r="EO8" s="90"/>
      <c r="EP8" s="90"/>
      <c r="EQ8" s="90"/>
      <c r="ER8" s="90"/>
      <c r="ES8" s="90"/>
      <c r="ET8" s="90"/>
      <c r="EU8" s="90"/>
      <c r="EV8" s="90"/>
      <c r="EW8" s="90"/>
      <c r="EX8" s="90"/>
      <c r="EY8" s="90"/>
    </row>
    <row r="9" spans="1:155" s="91" customFormat="1" ht="12.75">
      <c r="A9" s="112" t="s">
        <v>47</v>
      </c>
      <c r="B9" s="114" t="s">
        <v>48</v>
      </c>
      <c r="C9" s="115">
        <f>'Step 4 Balance Sheet'!B9-'Step 4 Balance Sheet'!C9</f>
        <v>0</v>
      </c>
      <c r="D9" s="115">
        <f>'Step 4 Balance Sheet'!C9-'Step 4 Balance Sheet'!D9</f>
        <v>0</v>
      </c>
      <c r="E9" s="116">
        <f>'Step 4 Balance Sheet'!D9-'Step 4 Balance Sheet'!E9</f>
        <v>0</v>
      </c>
      <c r="F9" s="292">
        <f>'Step 4 Balance Sheet'!E9-'Step 4 Balance Sheet'!F9</f>
        <v>0</v>
      </c>
      <c r="G9" s="115">
        <f>'Step 4 Balance Sheet'!F9-'Step 4 Balance Sheet'!G9</f>
        <v>-1.0416666666666666E-2</v>
      </c>
      <c r="H9" s="115">
        <f>'Step 4 Balance Sheet'!G9-'Step 4 Balance Sheet'!H9</f>
        <v>-3.472222222222222E-3</v>
      </c>
      <c r="I9" s="115">
        <f>'Step 4 Balance Sheet'!H9-'Step 4 Balance Sheet'!I9</f>
        <v>-1.0416666666666664E-2</v>
      </c>
      <c r="J9" s="116">
        <f>'Step 4 Balance Sheet'!I9-'Step 4 Balance Sheet'!J9</f>
        <v>-2.0833333333333329E-3</v>
      </c>
      <c r="K9" s="292">
        <f>'Step 4 Balance Sheet'!J9-'Step 4 Balance Sheet'!K9</f>
        <v>0</v>
      </c>
      <c r="L9" s="115">
        <f>'Step 4 Balance Sheet'!K9-'Step 4 Balance Sheet'!L9</f>
        <v>-1.2768130745658829E-3</v>
      </c>
      <c r="M9" s="115">
        <f>'Step 4 Balance Sheet'!L9-'Step 4 Balance Sheet'!M9</f>
        <v>-4.2560435818862763E-4</v>
      </c>
      <c r="N9" s="115">
        <f>'Step 4 Balance Sheet'!M9-'Step 4 Balance Sheet'!N9</f>
        <v>-1.2768130745658829E-3</v>
      </c>
      <c r="O9" s="115">
        <f>'Step 4 Balance Sheet'!N9-'Step 4 Balance Sheet'!O9</f>
        <v>-2.5536261491317797E-4</v>
      </c>
      <c r="P9" s="292">
        <f>'Step 4 Balance Sheet'!O9-'Step 4 Balance Sheet'!P9</f>
        <v>0</v>
      </c>
      <c r="Q9" s="115">
        <f>'Step 4 Balance Sheet'!P9-'Step 4 Balance Sheet'!Q9</f>
        <v>-1.4182578574321869E-4</v>
      </c>
      <c r="R9" s="115">
        <f>'Step 4 Balance Sheet'!Q9-'Step 4 Balance Sheet'!R9</f>
        <v>-4.727526191440623E-5</v>
      </c>
      <c r="S9" s="115">
        <f>'Step 4 Balance Sheet'!R9-'Step 4 Balance Sheet'!S9</f>
        <v>-1.4182578574321869E-4</v>
      </c>
      <c r="T9" s="115">
        <f>'Step 4 Balance Sheet'!S9-'Step 4 Balance Sheet'!T9</f>
        <v>-2.8365157148643738E-5</v>
      </c>
      <c r="U9" s="292">
        <f>'Step 4 Balance Sheet'!T9-'Step 4 Balance Sheet'!U9</f>
        <v>0</v>
      </c>
      <c r="V9" s="115">
        <f>'Step 4 Balance Sheet'!U9-'Step 4 Balance Sheet'!V9</f>
        <v>-1.4207558522518621E-5</v>
      </c>
      <c r="W9" s="115">
        <f>'Step 4 Balance Sheet'!V9-'Step 4 Balance Sheet'!W9</f>
        <v>-4.7358528408383838E-6</v>
      </c>
      <c r="X9" s="115">
        <f>'Step 4 Balance Sheet'!W9-'Step 4 Balance Sheet'!X9</f>
        <v>-1.4207558522518621E-5</v>
      </c>
      <c r="Y9" s="115">
        <f>'Step 4 Balance Sheet'!X9-'Step 4 Balance Sheet'!Y9</f>
        <v>-2.8415117045051119E-6</v>
      </c>
      <c r="Z9" s="293">
        <f>'Step 4 Balance Sheet'!Y9-'Step 4 Balance Sheet'!Z9</f>
        <v>0</v>
      </c>
      <c r="AA9" s="115">
        <f>'Step 4 Balance Sheet'!Z9-'Step 4 Balance Sheet'!AA9</f>
        <v>-2.4620745905437613E-6</v>
      </c>
      <c r="AB9" s="115">
        <f>'Step 4 Balance Sheet'!AA9-'Step 4 Balance Sheet'!AB9</f>
        <v>-8.2069153018241026E-7</v>
      </c>
      <c r="AC9" s="115">
        <f>'Step 4 Balance Sheet'!AB9-'Step 4 Balance Sheet'!AC9</f>
        <v>-2.4620745905437613E-6</v>
      </c>
      <c r="AD9" s="115">
        <f>'Step 4 Balance Sheet'!AC9-'Step 4 Balance Sheet'!AD9</f>
        <v>-4.9241491810805837E-7</v>
      </c>
      <c r="AE9" s="293">
        <f>'Step 4 Balance Sheet'!AD9-'Step 4 Balance Sheet'!AE9</f>
        <v>0</v>
      </c>
      <c r="AF9" s="293">
        <f>'Step 4 Balance Sheet'!AE9-'Step 4 Balance Sheet'!AF9</f>
        <v>-6.0609147863738277E-8</v>
      </c>
      <c r="AG9" s="293">
        <f>'Step 4 Balance Sheet'!AF9-'Step 4 Balance Sheet'!AG9</f>
        <v>-2.8804529036280391E-8</v>
      </c>
      <c r="AH9" s="293">
        <f>'Step 4 Balance Sheet'!AG9-'Step 4 Balance Sheet'!AH9</f>
        <v>-1.8081627892879704E-8</v>
      </c>
      <c r="AI9" s="293">
        <f>'Step 4 Balance Sheet'!AH9-'Step 4 Balance Sheet'!AI9</f>
        <v>-1.162549917790856E-8</v>
      </c>
      <c r="AJ9" s="90"/>
      <c r="AK9" s="90"/>
      <c r="AL9" s="90"/>
      <c r="AM9" s="90"/>
      <c r="AN9" s="90"/>
      <c r="AO9" s="90"/>
      <c r="AP9" s="90"/>
      <c r="AQ9" s="90"/>
      <c r="AR9" s="90"/>
      <c r="AS9" s="90"/>
      <c r="AT9" s="90"/>
      <c r="AU9" s="90"/>
      <c r="AV9" s="90"/>
      <c r="AW9" s="90"/>
      <c r="AX9" s="90"/>
      <c r="AY9" s="90"/>
      <c r="AZ9" s="90"/>
      <c r="BA9" s="90"/>
      <c r="BB9" s="90"/>
      <c r="BC9" s="90"/>
      <c r="BD9" s="90"/>
      <c r="BE9" s="90"/>
      <c r="BF9" s="90"/>
      <c r="BG9" s="90"/>
      <c r="BH9" s="90"/>
      <c r="BI9" s="90"/>
      <c r="BJ9" s="90"/>
      <c r="BK9" s="90"/>
      <c r="BL9" s="90"/>
      <c r="BM9" s="90"/>
      <c r="BN9" s="90"/>
      <c r="BO9" s="90"/>
      <c r="BP9" s="90"/>
      <c r="BQ9" s="90"/>
      <c r="BR9" s="90"/>
      <c r="BS9" s="90"/>
      <c r="BT9" s="90"/>
      <c r="BU9" s="90"/>
      <c r="BV9" s="90"/>
      <c r="BW9" s="90"/>
      <c r="BX9" s="90"/>
      <c r="BY9" s="90"/>
      <c r="BZ9" s="90"/>
      <c r="CA9" s="90"/>
      <c r="CB9" s="90"/>
      <c r="CC9" s="90"/>
      <c r="CD9" s="90"/>
      <c r="CE9" s="90"/>
      <c r="CF9" s="90"/>
      <c r="CG9" s="90"/>
      <c r="CH9" s="90"/>
      <c r="CI9" s="90"/>
      <c r="CJ9" s="90"/>
      <c r="CK9" s="90"/>
      <c r="CL9" s="90"/>
      <c r="CM9" s="90"/>
      <c r="CN9" s="90"/>
      <c r="CO9" s="90"/>
      <c r="CP9" s="90"/>
      <c r="CQ9" s="90"/>
      <c r="CR9" s="90"/>
      <c r="CS9" s="90"/>
      <c r="CT9" s="90"/>
      <c r="CU9" s="90"/>
      <c r="CV9" s="90"/>
      <c r="CW9" s="90"/>
      <c r="CX9" s="90"/>
      <c r="CY9" s="90"/>
      <c r="CZ9" s="90"/>
      <c r="DA9" s="90"/>
      <c r="DB9" s="90"/>
      <c r="DC9" s="90"/>
      <c r="DD9" s="90"/>
      <c r="DE9" s="90"/>
      <c r="DF9" s="90"/>
      <c r="DG9" s="90"/>
      <c r="DH9" s="90"/>
      <c r="DI9" s="90"/>
      <c r="DJ9" s="90"/>
      <c r="DK9" s="90"/>
      <c r="DL9" s="90"/>
      <c r="DM9" s="90"/>
      <c r="DN9" s="90"/>
      <c r="DO9" s="90"/>
      <c r="DP9" s="90"/>
      <c r="DQ9" s="90"/>
      <c r="DR9" s="90"/>
      <c r="DS9" s="90"/>
      <c r="DT9" s="90"/>
      <c r="DU9" s="90"/>
      <c r="DV9" s="90"/>
      <c r="DW9" s="90"/>
      <c r="DX9" s="90"/>
      <c r="DY9" s="90"/>
      <c r="DZ9" s="90"/>
      <c r="EA9" s="90"/>
      <c r="EB9" s="90"/>
      <c r="EC9" s="90"/>
      <c r="ED9" s="90"/>
      <c r="EE9" s="90"/>
      <c r="EF9" s="90"/>
      <c r="EG9" s="90"/>
      <c r="EH9" s="90"/>
      <c r="EI9" s="90"/>
      <c r="EJ9" s="90"/>
      <c r="EK9" s="90"/>
      <c r="EL9" s="90"/>
      <c r="EM9" s="90"/>
      <c r="EN9" s="90"/>
      <c r="EO9" s="90"/>
      <c r="EP9" s="90"/>
      <c r="EQ9" s="90"/>
      <c r="ER9" s="90"/>
      <c r="ES9" s="90"/>
      <c r="ET9" s="90"/>
      <c r="EU9" s="90"/>
      <c r="EV9" s="90"/>
      <c r="EW9" s="90"/>
      <c r="EX9" s="90"/>
      <c r="EY9" s="90"/>
    </row>
    <row r="10" spans="1:155" s="91" customFormat="1" ht="12.75">
      <c r="A10" s="112" t="s">
        <v>49</v>
      </c>
      <c r="B10" s="114" t="s">
        <v>48</v>
      </c>
      <c r="C10" s="115">
        <f>'Step 4 Balance Sheet'!B11-'Step 4 Balance Sheet'!C11</f>
        <v>0</v>
      </c>
      <c r="D10" s="115">
        <f>'Step 4 Balance Sheet'!C11-'Step 4 Balance Sheet'!D11</f>
        <v>0</v>
      </c>
      <c r="E10" s="116">
        <f>'Step 4 Balance Sheet'!D11-'Step 4 Balance Sheet'!E11</f>
        <v>0</v>
      </c>
      <c r="F10" s="293">
        <f>'Step 4 Balance Sheet'!E11-'Step 4 Balance Sheet'!F11</f>
        <v>0</v>
      </c>
      <c r="G10" s="115">
        <f>'Step 4 Balance Sheet'!F11-'Step 4 Balance Sheet'!G11</f>
        <v>0</v>
      </c>
      <c r="H10" s="115">
        <f>'Step 4 Balance Sheet'!G11-'Step 4 Balance Sheet'!H11</f>
        <v>0</v>
      </c>
      <c r="I10" s="115">
        <f>'Step 4 Balance Sheet'!H11-'Step 4 Balance Sheet'!I11</f>
        <v>0</v>
      </c>
      <c r="J10" s="116">
        <f>'Step 4 Balance Sheet'!I11-'Step 4 Balance Sheet'!J11</f>
        <v>0</v>
      </c>
      <c r="K10" s="293">
        <f>'Step 4 Balance Sheet'!J11-'Step 4 Balance Sheet'!K11</f>
        <v>0</v>
      </c>
      <c r="L10" s="115">
        <f>'Step 4 Balance Sheet'!K11-'Step 4 Balance Sheet'!L11</f>
        <v>0</v>
      </c>
      <c r="M10" s="115">
        <f>'Step 4 Balance Sheet'!L11-'Step 4 Balance Sheet'!M11</f>
        <v>0</v>
      </c>
      <c r="N10" s="115">
        <f>'Step 4 Balance Sheet'!M11-'Step 4 Balance Sheet'!N11</f>
        <v>0</v>
      </c>
      <c r="O10" s="115">
        <f>'Step 4 Balance Sheet'!N11-'Step 4 Balance Sheet'!O11</f>
        <v>0</v>
      </c>
      <c r="P10" s="293">
        <f>'Step 4 Balance Sheet'!O11-'Step 4 Balance Sheet'!P11</f>
        <v>0</v>
      </c>
      <c r="Q10" s="115">
        <f>'Step 4 Balance Sheet'!P11-'Step 4 Balance Sheet'!Q11</f>
        <v>0</v>
      </c>
      <c r="R10" s="115">
        <f>'Step 4 Balance Sheet'!Q11-'Step 4 Balance Sheet'!R11</f>
        <v>0</v>
      </c>
      <c r="S10" s="115">
        <f>'Step 4 Balance Sheet'!R11-'Step 4 Balance Sheet'!S11</f>
        <v>0</v>
      </c>
      <c r="T10" s="115">
        <f>'Step 4 Balance Sheet'!S11-'Step 4 Balance Sheet'!T11</f>
        <v>0</v>
      </c>
      <c r="U10" s="293">
        <f>'Step 4 Balance Sheet'!T11-'Step 4 Balance Sheet'!U11</f>
        <v>0</v>
      </c>
      <c r="V10" s="115">
        <f>'Step 4 Balance Sheet'!U11-'Step 4 Balance Sheet'!V11</f>
        <v>0</v>
      </c>
      <c r="W10" s="115">
        <f>'Step 4 Balance Sheet'!V11-'Step 4 Balance Sheet'!W11</f>
        <v>0</v>
      </c>
      <c r="X10" s="115">
        <f>'Step 4 Balance Sheet'!W11-'Step 4 Balance Sheet'!X11</f>
        <v>0</v>
      </c>
      <c r="Y10" s="115">
        <f>'Step 4 Balance Sheet'!X11-'Step 4 Balance Sheet'!Y11</f>
        <v>0</v>
      </c>
      <c r="Z10" s="293">
        <f>'Step 4 Balance Sheet'!Y11-'Step 4 Balance Sheet'!Z11</f>
        <v>0</v>
      </c>
      <c r="AA10" s="115">
        <f>'Step 4 Balance Sheet'!Z11-'Step 4 Balance Sheet'!AA11</f>
        <v>0</v>
      </c>
      <c r="AB10" s="115">
        <f>'Step 4 Balance Sheet'!AA11-'Step 4 Balance Sheet'!AB11</f>
        <v>0</v>
      </c>
      <c r="AC10" s="115">
        <f>'Step 4 Balance Sheet'!AB11-'Step 4 Balance Sheet'!AC11</f>
        <v>0</v>
      </c>
      <c r="AD10" s="115">
        <f>'Step 4 Balance Sheet'!AC11-'Step 4 Balance Sheet'!AD11</f>
        <v>0</v>
      </c>
      <c r="AE10" s="293">
        <f>'Step 4 Balance Sheet'!AD11-'Step 4 Balance Sheet'!AE11</f>
        <v>0</v>
      </c>
      <c r="AF10" s="293">
        <f>'Step 4 Balance Sheet'!AE11-'Step 4 Balance Sheet'!AF11</f>
        <v>0</v>
      </c>
      <c r="AG10" s="293">
        <f>'Step 4 Balance Sheet'!AF11-'Step 4 Balance Sheet'!AG11</f>
        <v>0</v>
      </c>
      <c r="AH10" s="293">
        <f>'Step 4 Balance Sheet'!AG11-'Step 4 Balance Sheet'!AH11</f>
        <v>0</v>
      </c>
      <c r="AI10" s="293">
        <f>'Step 4 Balance Sheet'!AH11-'Step 4 Balance Sheet'!AI11</f>
        <v>0</v>
      </c>
      <c r="AJ10" s="90"/>
      <c r="AK10" s="90"/>
      <c r="AL10" s="90"/>
      <c r="AM10" s="90"/>
      <c r="AN10" s="90"/>
      <c r="AO10" s="90"/>
      <c r="AP10" s="90"/>
      <c r="AQ10" s="90"/>
      <c r="AR10" s="90"/>
      <c r="AS10" s="90"/>
      <c r="AT10" s="90"/>
      <c r="AU10" s="90"/>
      <c r="AV10" s="90"/>
      <c r="AW10" s="90"/>
      <c r="AX10" s="90"/>
      <c r="AY10" s="90"/>
      <c r="AZ10" s="90"/>
      <c r="BA10" s="90"/>
      <c r="BB10" s="90"/>
      <c r="BC10" s="90"/>
      <c r="BD10" s="90"/>
      <c r="BE10" s="90"/>
      <c r="BF10" s="90"/>
      <c r="BG10" s="90"/>
      <c r="BH10" s="90"/>
      <c r="BI10" s="90"/>
      <c r="BJ10" s="90"/>
      <c r="BK10" s="90"/>
      <c r="BL10" s="90"/>
      <c r="BM10" s="90"/>
      <c r="BN10" s="90"/>
      <c r="BO10" s="90"/>
      <c r="BP10" s="90"/>
      <c r="BQ10" s="90"/>
      <c r="BR10" s="90"/>
      <c r="BS10" s="90"/>
      <c r="BT10" s="90"/>
      <c r="BU10" s="90"/>
      <c r="BV10" s="90"/>
      <c r="BW10" s="90"/>
      <c r="BX10" s="90"/>
      <c r="BY10" s="90"/>
      <c r="BZ10" s="90"/>
      <c r="CA10" s="90"/>
      <c r="CB10" s="90"/>
      <c r="CC10" s="90"/>
      <c r="CD10" s="90"/>
      <c r="CE10" s="90"/>
      <c r="CF10" s="90"/>
      <c r="CG10" s="90"/>
      <c r="CH10" s="90"/>
      <c r="CI10" s="90"/>
      <c r="CJ10" s="90"/>
      <c r="CK10" s="90"/>
      <c r="CL10" s="90"/>
      <c r="CM10" s="90"/>
      <c r="CN10" s="90"/>
      <c r="CO10" s="90"/>
      <c r="CP10" s="90"/>
      <c r="CQ10" s="90"/>
      <c r="CR10" s="90"/>
      <c r="CS10" s="90"/>
      <c r="CT10" s="90"/>
      <c r="CU10" s="90"/>
      <c r="CV10" s="90"/>
      <c r="CW10" s="90"/>
      <c r="CX10" s="90"/>
      <c r="CY10" s="90"/>
      <c r="CZ10" s="90"/>
      <c r="DA10" s="90"/>
      <c r="DB10" s="90"/>
      <c r="DC10" s="90"/>
      <c r="DD10" s="90"/>
      <c r="DE10" s="90"/>
      <c r="DF10" s="90"/>
      <c r="DG10" s="90"/>
      <c r="DH10" s="90"/>
      <c r="DI10" s="90"/>
      <c r="DJ10" s="90"/>
      <c r="DK10" s="90"/>
      <c r="DL10" s="90"/>
      <c r="DM10" s="90"/>
      <c r="DN10" s="90"/>
      <c r="DO10" s="90"/>
      <c r="DP10" s="90"/>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0"/>
      <c r="EQ10" s="90"/>
      <c r="ER10" s="90"/>
      <c r="ES10" s="90"/>
      <c r="ET10" s="90"/>
      <c r="EU10" s="90"/>
      <c r="EV10" s="90"/>
      <c r="EW10" s="90"/>
      <c r="EX10" s="90"/>
      <c r="EY10" s="90"/>
    </row>
    <row r="11" spans="1:155" s="91" customFormat="1" ht="12.75">
      <c r="A11" s="112" t="s">
        <v>50</v>
      </c>
      <c r="B11" s="114" t="s">
        <v>48</v>
      </c>
      <c r="C11" s="115">
        <f>'Step 4 Balance Sheet'!C26-'Step 4 Balance Sheet'!B26</f>
        <v>0</v>
      </c>
      <c r="D11" s="115">
        <f>'Step 4 Balance Sheet'!D26-'Step 4 Balance Sheet'!C26</f>
        <v>0</v>
      </c>
      <c r="E11" s="116">
        <f>'Step 4 Balance Sheet'!E26-'Step 4 Balance Sheet'!D26</f>
        <v>0</v>
      </c>
      <c r="F11" s="293">
        <f>'Step 4 Balance Sheet'!F26-'Step 4 Balance Sheet'!E26</f>
        <v>0</v>
      </c>
      <c r="G11" s="115">
        <f>'Step 4 Balance Sheet'!G26-'Step 4 Balance Sheet'!F26</f>
        <v>0</v>
      </c>
      <c r="H11" s="115">
        <f>'Step 4 Balance Sheet'!H26-'Step 4 Balance Sheet'!G26</f>
        <v>0</v>
      </c>
      <c r="I11" s="115">
        <f>'Step 4 Balance Sheet'!I26-'Step 4 Balance Sheet'!H26</f>
        <v>0</v>
      </c>
      <c r="J11" s="116">
        <f>'Step 4 Balance Sheet'!J26-'Step 4 Balance Sheet'!I26</f>
        <v>0</v>
      </c>
      <c r="K11" s="293">
        <f>'Step 4 Balance Sheet'!K26-'Step 4 Balance Sheet'!J26</f>
        <v>0</v>
      </c>
      <c r="L11" s="115">
        <f>'Step 4 Balance Sheet'!L26-'Step 4 Balance Sheet'!K26</f>
        <v>0</v>
      </c>
      <c r="M11" s="115">
        <f>'Step 4 Balance Sheet'!M26-'Step 4 Balance Sheet'!L26</f>
        <v>0</v>
      </c>
      <c r="N11" s="115">
        <f>'Step 4 Balance Sheet'!N26-'Step 4 Balance Sheet'!M26</f>
        <v>0</v>
      </c>
      <c r="O11" s="115">
        <f>'Step 4 Balance Sheet'!O26-'Step 4 Balance Sheet'!N26</f>
        <v>0</v>
      </c>
      <c r="P11" s="293">
        <f>'Step 4 Balance Sheet'!P26-'Step 4 Balance Sheet'!O26</f>
        <v>0</v>
      </c>
      <c r="Q11" s="115">
        <f>'Step 4 Balance Sheet'!Q26-'Step 4 Balance Sheet'!P26</f>
        <v>0</v>
      </c>
      <c r="R11" s="115">
        <f>'Step 4 Balance Sheet'!R26-'Step 4 Balance Sheet'!Q26</f>
        <v>0</v>
      </c>
      <c r="S11" s="115">
        <f>'Step 4 Balance Sheet'!S26-'Step 4 Balance Sheet'!R26</f>
        <v>0</v>
      </c>
      <c r="T11" s="115">
        <f>'Step 4 Balance Sheet'!T26-'Step 4 Balance Sheet'!S26</f>
        <v>0</v>
      </c>
      <c r="U11" s="293">
        <f>'Step 4 Balance Sheet'!U26-'Step 4 Balance Sheet'!T26</f>
        <v>0</v>
      </c>
      <c r="V11" s="115">
        <f>'Step 4 Balance Sheet'!V26-'Step 4 Balance Sheet'!U26</f>
        <v>0</v>
      </c>
      <c r="W11" s="115">
        <f>'Step 4 Balance Sheet'!W26-'Step 4 Balance Sheet'!V26</f>
        <v>0</v>
      </c>
      <c r="X11" s="115">
        <f>'Step 4 Balance Sheet'!X26-'Step 4 Balance Sheet'!W26</f>
        <v>0</v>
      </c>
      <c r="Y11" s="115">
        <f>'Step 4 Balance Sheet'!Y26-'Step 4 Balance Sheet'!X26</f>
        <v>0</v>
      </c>
      <c r="Z11" s="293">
        <f>'Step 4 Balance Sheet'!Z26-'Step 4 Balance Sheet'!Y26</f>
        <v>0</v>
      </c>
      <c r="AA11" s="115">
        <f>'Step 4 Balance Sheet'!AA26-'Step 4 Balance Sheet'!Z26</f>
        <v>0</v>
      </c>
      <c r="AB11" s="115">
        <f>'Step 4 Balance Sheet'!AB26-'Step 4 Balance Sheet'!AA26</f>
        <v>0</v>
      </c>
      <c r="AC11" s="115">
        <f>'Step 4 Balance Sheet'!AC26-'Step 4 Balance Sheet'!AB26</f>
        <v>0</v>
      </c>
      <c r="AD11" s="115">
        <f>'Step 4 Balance Sheet'!AD26-'Step 4 Balance Sheet'!AC26</f>
        <v>0</v>
      </c>
      <c r="AE11" s="293">
        <f>'Step 4 Balance Sheet'!AE26-'Step 4 Balance Sheet'!AD26</f>
        <v>0</v>
      </c>
      <c r="AF11" s="293">
        <f>'Step 4 Balance Sheet'!AF26-'Step 4 Balance Sheet'!AE26</f>
        <v>0</v>
      </c>
      <c r="AG11" s="293">
        <f>'Step 4 Balance Sheet'!AG26-'Step 4 Balance Sheet'!AF26</f>
        <v>0</v>
      </c>
      <c r="AH11" s="293">
        <f>'Step 4 Balance Sheet'!AH26-'Step 4 Balance Sheet'!AG26</f>
        <v>0</v>
      </c>
      <c r="AI11" s="293">
        <f>'Step 4 Balance Sheet'!AI26-'Step 4 Balance Sheet'!AH26</f>
        <v>0</v>
      </c>
      <c r="AJ11" s="90"/>
      <c r="AK11" s="90"/>
      <c r="AL11" s="90"/>
      <c r="AM11" s="90"/>
      <c r="AN11" s="90"/>
      <c r="AO11" s="90"/>
      <c r="AP11" s="90"/>
      <c r="AQ11" s="90"/>
      <c r="AR11" s="90"/>
      <c r="AS11" s="90"/>
      <c r="AT11" s="90"/>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0"/>
      <c r="BT11" s="90"/>
      <c r="BU11" s="90"/>
      <c r="BV11" s="90"/>
      <c r="BW11" s="90"/>
      <c r="BX11" s="90"/>
      <c r="BY11" s="90"/>
      <c r="BZ11" s="90"/>
      <c r="CA11" s="90"/>
      <c r="CB11" s="90"/>
      <c r="CC11" s="90"/>
      <c r="CD11" s="90"/>
      <c r="CE11" s="90"/>
      <c r="CF11" s="90"/>
      <c r="CG11" s="90"/>
      <c r="CH11" s="90"/>
      <c r="CI11" s="90"/>
      <c r="CJ11" s="90"/>
      <c r="CK11" s="90"/>
      <c r="CL11" s="90"/>
      <c r="CM11" s="90"/>
      <c r="CN11" s="90"/>
      <c r="CO11" s="90"/>
      <c r="CP11" s="90"/>
      <c r="CQ11" s="90"/>
      <c r="CR11" s="90"/>
      <c r="CS11" s="90"/>
      <c r="CT11" s="90"/>
      <c r="CU11" s="90"/>
      <c r="CV11" s="90"/>
      <c r="CW11" s="90"/>
      <c r="CX11" s="90"/>
      <c r="CY11" s="90"/>
      <c r="CZ11" s="90"/>
      <c r="DA11" s="90"/>
      <c r="DB11" s="90"/>
      <c r="DC11" s="90"/>
      <c r="DD11" s="90"/>
      <c r="DE11" s="90"/>
      <c r="DF11" s="90"/>
      <c r="DG11" s="90"/>
      <c r="DH11" s="90"/>
      <c r="DI11" s="90"/>
      <c r="DJ11" s="90"/>
      <c r="DK11" s="90"/>
      <c r="DL11" s="90"/>
      <c r="DM11" s="90"/>
      <c r="DN11" s="90"/>
      <c r="DO11" s="90"/>
      <c r="DP11" s="90"/>
      <c r="DQ11" s="90"/>
      <c r="DR11" s="90"/>
      <c r="DS11" s="90"/>
      <c r="DT11" s="90"/>
      <c r="DU11" s="90"/>
      <c r="DV11" s="90"/>
      <c r="DW11" s="90"/>
      <c r="DX11" s="90"/>
      <c r="DY11" s="90"/>
      <c r="DZ11" s="90"/>
      <c r="EA11" s="90"/>
      <c r="EB11" s="90"/>
      <c r="EC11" s="90"/>
      <c r="ED11" s="90"/>
      <c r="EE11" s="90"/>
      <c r="EF11" s="90"/>
      <c r="EG11" s="90"/>
      <c r="EH11" s="90"/>
      <c r="EI11" s="90"/>
      <c r="EJ11" s="90"/>
      <c r="EK11" s="90"/>
      <c r="EL11" s="90"/>
      <c r="EM11" s="90"/>
      <c r="EN11" s="90"/>
      <c r="EO11" s="90"/>
      <c r="EP11" s="90"/>
      <c r="EQ11" s="90"/>
      <c r="ER11" s="90"/>
      <c r="ES11" s="90"/>
      <c r="ET11" s="90"/>
      <c r="EU11" s="90"/>
      <c r="EV11" s="90"/>
      <c r="EW11" s="90"/>
      <c r="EX11" s="90"/>
      <c r="EY11" s="90"/>
    </row>
    <row r="12" spans="1:155" s="91" customFormat="1" ht="13.5" thickBot="1">
      <c r="A12" s="117" t="s">
        <v>51</v>
      </c>
      <c r="B12" s="119">
        <f t="shared" ref="B12:E12" si="0">SUM(B7:B11)</f>
        <v>-3</v>
      </c>
      <c r="C12" s="119">
        <f t="shared" si="0"/>
        <v>-3</v>
      </c>
      <c r="D12" s="119">
        <f t="shared" si="0"/>
        <v>-3</v>
      </c>
      <c r="E12" s="119">
        <f t="shared" si="0"/>
        <v>-6</v>
      </c>
      <c r="F12" s="294">
        <f>SUM(B12:E12)</f>
        <v>-15</v>
      </c>
      <c r="G12" s="119">
        <f t="shared" ref="G12:J12" si="1">SUM(G7:G11)</f>
        <v>1.5447833333333334</v>
      </c>
      <c r="H12" s="119">
        <f t="shared" si="1"/>
        <v>4.6621277777777745</v>
      </c>
      <c r="I12" s="119">
        <f t="shared" si="1"/>
        <v>1.5447833333333334</v>
      </c>
      <c r="J12" s="119">
        <f t="shared" si="1"/>
        <v>7.7739166666666657</v>
      </c>
      <c r="K12" s="294">
        <f>SUM(G12:J12)</f>
        <v>15.525611111111107</v>
      </c>
      <c r="L12" s="119">
        <f t="shared" ref="L12:O12" si="2">SUM(L7:L11)</f>
        <v>6.9300431869254275</v>
      </c>
      <c r="M12" s="119">
        <f t="shared" si="2"/>
        <v>20.793534395641803</v>
      </c>
      <c r="N12" s="119">
        <f t="shared" si="2"/>
        <v>6.9300431869254275</v>
      </c>
      <c r="O12" s="119">
        <f t="shared" si="2"/>
        <v>34.656344637385047</v>
      </c>
      <c r="P12" s="294">
        <f>SUM(L12:O12)</f>
        <v>69.309965406877708</v>
      </c>
      <c r="Q12" s="119">
        <f t="shared" ref="Q12:T12" si="3">SUM(Q7:Q11)</f>
        <v>32.78656177421432</v>
      </c>
      <c r="R12" s="119">
        <f t="shared" si="3"/>
        <v>98.360063524737967</v>
      </c>
      <c r="S12" s="119">
        <f t="shared" si="3"/>
        <v>32.78656177421432</v>
      </c>
      <c r="T12" s="119">
        <f t="shared" si="3"/>
        <v>163.93348963484289</v>
      </c>
      <c r="U12" s="294">
        <f>SUM(Q12:T12)</f>
        <v>327.86667670800949</v>
      </c>
      <c r="V12" s="119">
        <f t="shared" ref="V12:Y12" si="4">SUM(V7:V11)</f>
        <v>253.38623750444125</v>
      </c>
      <c r="W12" s="119">
        <f t="shared" si="4"/>
        <v>760.15875040014657</v>
      </c>
      <c r="X12" s="119">
        <f t="shared" si="4"/>
        <v>253.38623750444125</v>
      </c>
      <c r="Y12" s="119">
        <f t="shared" si="4"/>
        <v>1266.9312557184871</v>
      </c>
      <c r="Z12" s="294">
        <f>SUM(V12:Y12)</f>
        <v>2533.8624811275163</v>
      </c>
      <c r="AA12" s="119">
        <f t="shared" ref="AA12:AI12" si="5">SUM(AA7:AA11)</f>
        <v>2741.5903725498342</v>
      </c>
      <c r="AB12" s="119">
        <f t="shared" si="5"/>
        <v>8224.7711242150108</v>
      </c>
      <c r="AC12" s="119">
        <f t="shared" si="5"/>
        <v>2741.5903725498342</v>
      </c>
      <c r="AD12" s="119">
        <f t="shared" si="5"/>
        <v>13707.951874567092</v>
      </c>
      <c r="AE12" s="294">
        <f t="shared" si="5"/>
        <v>27415.903750119025</v>
      </c>
      <c r="AF12" s="294">
        <f t="shared" si="5"/>
        <v>163341.67941454248</v>
      </c>
      <c r="AG12" s="294">
        <f t="shared" si="5"/>
        <v>453053.75360698218</v>
      </c>
      <c r="AH12" s="294">
        <f t="shared" si="5"/>
        <v>895937.0304965293</v>
      </c>
      <c r="AI12" s="294">
        <f t="shared" si="5"/>
        <v>1664444.65749604</v>
      </c>
      <c r="AJ12" s="90"/>
      <c r="AK12" s="90"/>
      <c r="AL12" s="90"/>
      <c r="AM12" s="90"/>
      <c r="AN12" s="90"/>
      <c r="AO12" s="90"/>
      <c r="AP12" s="90"/>
      <c r="AQ12" s="90"/>
      <c r="AR12" s="90"/>
      <c r="AS12" s="90"/>
      <c r="AT12" s="90"/>
      <c r="AU12" s="90"/>
      <c r="AV12" s="90"/>
      <c r="AW12" s="90"/>
      <c r="AX12" s="90"/>
      <c r="AY12" s="90"/>
      <c r="AZ12" s="90"/>
      <c r="BA12" s="90"/>
      <c r="BB12" s="90"/>
      <c r="BC12" s="90"/>
      <c r="BD12" s="90"/>
      <c r="BE12" s="90"/>
      <c r="BF12" s="90"/>
      <c r="BG12" s="90"/>
      <c r="BH12" s="90"/>
      <c r="BI12" s="90"/>
      <c r="BJ12" s="90"/>
      <c r="BK12" s="90"/>
      <c r="BL12" s="90"/>
      <c r="BM12" s="90"/>
      <c r="BN12" s="90"/>
      <c r="BO12" s="90"/>
      <c r="BP12" s="90"/>
      <c r="BQ12" s="90"/>
      <c r="BR12" s="90"/>
      <c r="BS12" s="90"/>
      <c r="BT12" s="90"/>
      <c r="BU12" s="90"/>
      <c r="BV12" s="90"/>
      <c r="BW12" s="90"/>
      <c r="BX12" s="90"/>
      <c r="BY12" s="90"/>
      <c r="BZ12" s="90"/>
      <c r="CA12" s="90"/>
      <c r="CB12" s="90"/>
      <c r="CC12" s="90"/>
      <c r="CD12" s="90"/>
      <c r="CE12" s="90"/>
      <c r="CF12" s="90"/>
      <c r="CG12" s="90"/>
      <c r="CH12" s="90"/>
      <c r="CI12" s="90"/>
      <c r="CJ12" s="90"/>
      <c r="CK12" s="90"/>
      <c r="CL12" s="90"/>
      <c r="CM12" s="90"/>
      <c r="CN12" s="90"/>
      <c r="CO12" s="90"/>
      <c r="CP12" s="90"/>
      <c r="CQ12" s="90"/>
      <c r="CR12" s="90"/>
      <c r="CS12" s="90"/>
      <c r="CT12" s="90"/>
      <c r="CU12" s="90"/>
      <c r="CV12" s="90"/>
      <c r="CW12" s="90"/>
      <c r="CX12" s="90"/>
      <c r="CY12" s="90"/>
      <c r="CZ12" s="90"/>
      <c r="DA12" s="90"/>
      <c r="DB12" s="90"/>
      <c r="DC12" s="90"/>
      <c r="DD12" s="90"/>
      <c r="DE12" s="90"/>
      <c r="DF12" s="90"/>
      <c r="DG12" s="90"/>
      <c r="DH12" s="90"/>
      <c r="DI12" s="90"/>
      <c r="DJ12" s="90"/>
      <c r="DK12" s="90"/>
      <c r="DL12" s="90"/>
      <c r="DM12" s="90"/>
      <c r="DN12" s="90"/>
      <c r="DO12" s="90"/>
      <c r="DP12" s="90"/>
      <c r="DQ12" s="90"/>
      <c r="DR12" s="90"/>
      <c r="DS12" s="90"/>
      <c r="DT12" s="90"/>
      <c r="DU12" s="90"/>
      <c r="DV12" s="90"/>
      <c r="DW12" s="90"/>
      <c r="DX12" s="90"/>
      <c r="DY12" s="90"/>
      <c r="DZ12" s="90"/>
      <c r="EA12" s="90"/>
      <c r="EB12" s="90"/>
      <c r="EC12" s="90"/>
      <c r="ED12" s="90"/>
      <c r="EE12" s="90"/>
      <c r="EF12" s="90"/>
      <c r="EG12" s="90"/>
      <c r="EH12" s="90"/>
      <c r="EI12" s="90"/>
      <c r="EJ12" s="90"/>
      <c r="EK12" s="90"/>
      <c r="EL12" s="90"/>
      <c r="EM12" s="90"/>
      <c r="EN12" s="90"/>
      <c r="EO12" s="90"/>
      <c r="EP12" s="90"/>
      <c r="EQ12" s="90"/>
      <c r="ER12" s="90"/>
      <c r="ES12" s="90"/>
      <c r="ET12" s="90"/>
      <c r="EU12" s="90"/>
      <c r="EV12" s="90"/>
      <c r="EW12" s="90"/>
      <c r="EX12" s="90"/>
      <c r="EY12" s="90"/>
    </row>
    <row r="13" spans="1:155" s="91" customFormat="1" ht="12.75">
      <c r="A13" s="121"/>
      <c r="B13" s="122"/>
      <c r="C13" s="123"/>
      <c r="D13" s="123"/>
      <c r="E13" s="124"/>
      <c r="F13" s="292"/>
      <c r="G13" s="123"/>
      <c r="H13" s="123"/>
      <c r="I13" s="123"/>
      <c r="J13" s="124"/>
      <c r="K13" s="292"/>
      <c r="L13" s="123"/>
      <c r="M13" s="123"/>
      <c r="N13" s="123"/>
      <c r="O13" s="123"/>
      <c r="P13" s="292"/>
      <c r="Q13" s="123"/>
      <c r="R13" s="123"/>
      <c r="S13" s="123"/>
      <c r="T13" s="123"/>
      <c r="U13" s="292"/>
      <c r="V13" s="123"/>
      <c r="W13" s="123"/>
      <c r="X13" s="123"/>
      <c r="Y13" s="123"/>
      <c r="Z13" s="292"/>
      <c r="AA13" s="123"/>
      <c r="AB13" s="123"/>
      <c r="AC13" s="123"/>
      <c r="AD13" s="123"/>
      <c r="AE13" s="292"/>
      <c r="AF13" s="292"/>
      <c r="AG13" s="292"/>
      <c r="AH13" s="292"/>
      <c r="AI13" s="292"/>
      <c r="AJ13" s="90"/>
      <c r="AK13" s="90"/>
      <c r="AL13" s="90"/>
      <c r="AM13" s="90"/>
      <c r="AN13" s="90"/>
      <c r="AO13" s="90"/>
      <c r="AP13" s="90"/>
      <c r="AQ13" s="90"/>
      <c r="AR13" s="90"/>
      <c r="AS13" s="90"/>
      <c r="AT13" s="90"/>
      <c r="AU13" s="90"/>
      <c r="AV13" s="90"/>
      <c r="AW13" s="90"/>
      <c r="AX13" s="90"/>
      <c r="AY13" s="90"/>
      <c r="AZ13" s="90"/>
      <c r="BA13" s="90"/>
      <c r="BB13" s="90"/>
      <c r="BC13" s="90"/>
      <c r="BD13" s="90"/>
      <c r="BE13" s="90"/>
      <c r="BF13" s="90"/>
      <c r="BG13" s="90"/>
      <c r="BH13" s="90"/>
      <c r="BI13" s="90"/>
      <c r="BJ13" s="90"/>
      <c r="BK13" s="90"/>
      <c r="BL13" s="90"/>
      <c r="BM13" s="90"/>
      <c r="BN13" s="90"/>
      <c r="BO13" s="90"/>
      <c r="BP13" s="90"/>
      <c r="BQ13" s="90"/>
      <c r="BR13" s="90"/>
      <c r="BS13" s="90"/>
      <c r="BT13" s="90"/>
      <c r="BU13" s="90"/>
      <c r="BV13" s="90"/>
      <c r="BW13" s="90"/>
      <c r="BX13" s="90"/>
      <c r="BY13" s="90"/>
      <c r="BZ13" s="90"/>
      <c r="CA13" s="90"/>
      <c r="CB13" s="90"/>
      <c r="CC13" s="90"/>
      <c r="CD13" s="90"/>
      <c r="CE13" s="90"/>
      <c r="CF13" s="90"/>
      <c r="CG13" s="90"/>
      <c r="CH13" s="90"/>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0"/>
      <c r="DJ13" s="90"/>
      <c r="DK13" s="90"/>
      <c r="DL13" s="90"/>
      <c r="DM13" s="90"/>
      <c r="DN13" s="90"/>
      <c r="DO13" s="90"/>
      <c r="DP13" s="90"/>
      <c r="DQ13" s="90"/>
      <c r="DR13" s="90"/>
      <c r="DS13" s="90"/>
      <c r="DT13" s="90"/>
      <c r="DU13" s="90"/>
      <c r="DV13" s="90"/>
      <c r="DW13" s="90"/>
      <c r="DX13" s="90"/>
      <c r="DY13" s="90"/>
      <c r="DZ13" s="90"/>
      <c r="EA13" s="90"/>
      <c r="EB13" s="90"/>
      <c r="EC13" s="90"/>
      <c r="ED13" s="90"/>
      <c r="EE13" s="90"/>
      <c r="EF13" s="90"/>
      <c r="EG13" s="90"/>
      <c r="EH13" s="90"/>
      <c r="EI13" s="90"/>
      <c r="EJ13" s="90"/>
      <c r="EK13" s="90"/>
      <c r="EL13" s="90"/>
      <c r="EM13" s="90"/>
      <c r="EN13" s="90"/>
      <c r="EO13" s="90"/>
      <c r="EP13" s="90"/>
      <c r="EQ13" s="90"/>
      <c r="ER13" s="90"/>
      <c r="ES13" s="90"/>
      <c r="ET13" s="90"/>
      <c r="EU13" s="90"/>
      <c r="EV13" s="90"/>
      <c r="EW13" s="90"/>
      <c r="EX13" s="90"/>
      <c r="EY13" s="90"/>
    </row>
    <row r="14" spans="1:155" s="91" customFormat="1" ht="12.75">
      <c r="A14" s="121" t="s">
        <v>52</v>
      </c>
      <c r="B14" s="122"/>
      <c r="C14" s="123"/>
      <c r="D14" s="123"/>
      <c r="E14" s="124"/>
      <c r="F14" s="292"/>
      <c r="G14" s="123"/>
      <c r="H14" s="123"/>
      <c r="I14" s="123"/>
      <c r="J14" s="124"/>
      <c r="K14" s="292"/>
      <c r="L14" s="123"/>
      <c r="M14" s="123"/>
      <c r="N14" s="123"/>
      <c r="O14" s="123"/>
      <c r="P14" s="292"/>
      <c r="Q14" s="123"/>
      <c r="R14" s="123"/>
      <c r="S14" s="123"/>
      <c r="T14" s="123"/>
      <c r="U14" s="292"/>
      <c r="V14" s="123"/>
      <c r="W14" s="123"/>
      <c r="X14" s="123"/>
      <c r="Y14" s="123"/>
      <c r="Z14" s="292"/>
      <c r="AA14" s="123"/>
      <c r="AB14" s="123"/>
      <c r="AC14" s="123"/>
      <c r="AD14" s="123"/>
      <c r="AE14" s="292"/>
      <c r="AF14" s="292"/>
      <c r="AG14" s="292"/>
      <c r="AH14" s="292"/>
      <c r="AI14" s="292"/>
      <c r="AJ14" s="90"/>
      <c r="AK14" s="90"/>
      <c r="AL14" s="90"/>
      <c r="AM14" s="90"/>
      <c r="AN14" s="90"/>
      <c r="AO14" s="90"/>
      <c r="AP14" s="90"/>
      <c r="AQ14" s="90"/>
      <c r="AR14" s="90"/>
      <c r="AS14" s="90"/>
      <c r="AT14" s="90"/>
      <c r="AU14" s="90"/>
      <c r="AV14" s="90"/>
      <c r="AW14" s="90"/>
      <c r="AX14" s="90"/>
      <c r="AY14" s="90"/>
      <c r="AZ14" s="90"/>
      <c r="BA14" s="90"/>
      <c r="BB14" s="90"/>
      <c r="BC14" s="90"/>
      <c r="BD14" s="90"/>
      <c r="BE14" s="90"/>
      <c r="BF14" s="90"/>
      <c r="BG14" s="90"/>
      <c r="BH14" s="90"/>
      <c r="BI14" s="90"/>
      <c r="BJ14" s="90"/>
      <c r="BK14" s="90"/>
      <c r="BL14" s="90"/>
      <c r="BM14" s="90"/>
      <c r="BN14" s="90"/>
      <c r="BO14" s="90"/>
      <c r="BP14" s="90"/>
      <c r="BQ14" s="90"/>
      <c r="BR14" s="90"/>
      <c r="BS14" s="90"/>
      <c r="BT14" s="90"/>
      <c r="BU14" s="90"/>
      <c r="BV14" s="90"/>
      <c r="BW14" s="90"/>
      <c r="BX14" s="90"/>
      <c r="BY14" s="90"/>
      <c r="BZ14" s="90"/>
      <c r="CA14" s="90"/>
      <c r="CB14" s="90"/>
      <c r="CC14" s="90"/>
      <c r="CD14" s="90"/>
      <c r="CE14" s="90"/>
      <c r="CF14" s="90"/>
      <c r="CG14" s="90"/>
      <c r="CH14" s="90"/>
      <c r="CI14" s="90"/>
      <c r="CJ14" s="90"/>
      <c r="CK14" s="90"/>
      <c r="CL14" s="90"/>
      <c r="CM14" s="90"/>
      <c r="CN14" s="90"/>
      <c r="CO14" s="90"/>
      <c r="CP14" s="90"/>
      <c r="CQ14" s="90"/>
      <c r="CR14" s="90"/>
      <c r="CS14" s="90"/>
      <c r="CT14" s="90"/>
      <c r="CU14" s="90"/>
      <c r="CV14" s="90"/>
      <c r="CW14" s="90"/>
      <c r="CX14" s="90"/>
      <c r="CY14" s="90"/>
      <c r="CZ14" s="90"/>
      <c r="DA14" s="90"/>
      <c r="DB14" s="90"/>
      <c r="DC14" s="90"/>
      <c r="DD14" s="90"/>
      <c r="DE14" s="90"/>
      <c r="DF14" s="90"/>
      <c r="DG14" s="90"/>
      <c r="DH14" s="90"/>
      <c r="DI14" s="90"/>
      <c r="DJ14" s="90"/>
      <c r="DK14" s="90"/>
      <c r="DL14" s="90"/>
      <c r="DM14" s="90"/>
      <c r="DN14" s="90"/>
      <c r="DO14" s="90"/>
      <c r="DP14" s="90"/>
      <c r="DQ14" s="90"/>
      <c r="DR14" s="90"/>
      <c r="DS14" s="90"/>
      <c r="DT14" s="90"/>
      <c r="DU14" s="90"/>
      <c r="DV14" s="90"/>
      <c r="DW14" s="90"/>
      <c r="DX14" s="90"/>
      <c r="DY14" s="90"/>
      <c r="DZ14" s="90"/>
      <c r="EA14" s="90"/>
      <c r="EB14" s="90"/>
      <c r="EC14" s="90"/>
      <c r="ED14" s="90"/>
      <c r="EE14" s="90"/>
      <c r="EF14" s="90"/>
      <c r="EG14" s="90"/>
      <c r="EH14" s="90"/>
      <c r="EI14" s="90"/>
      <c r="EJ14" s="90"/>
      <c r="EK14" s="90"/>
      <c r="EL14" s="90"/>
      <c r="EM14" s="90"/>
      <c r="EN14" s="90"/>
      <c r="EO14" s="90"/>
      <c r="EP14" s="90"/>
      <c r="EQ14" s="90"/>
      <c r="ER14" s="90"/>
      <c r="ES14" s="90"/>
      <c r="ET14" s="90"/>
      <c r="EU14" s="90"/>
      <c r="EV14" s="90"/>
      <c r="EW14" s="90"/>
      <c r="EX14" s="90"/>
      <c r="EY14" s="90"/>
    </row>
    <row r="15" spans="1:155" s="91" customFormat="1" ht="12.75">
      <c r="A15" s="125" t="s">
        <v>53</v>
      </c>
      <c r="B15" s="113">
        <f>'Step 4 Balance Sheet'!B18*-1</f>
        <v>0</v>
      </c>
      <c r="C15" s="113">
        <f>'Step 4 Balance Sheet'!C18*-1</f>
        <v>0</v>
      </c>
      <c r="D15" s="113">
        <f>'Step 4 Balance Sheet'!D18*-1</f>
        <v>0</v>
      </c>
      <c r="E15" s="113">
        <f>'Step 4 Balance Sheet'!E18*-1</f>
        <v>-80</v>
      </c>
      <c r="F15" s="293">
        <f>SUM(B15:E15)</f>
        <v>-80</v>
      </c>
      <c r="G15" s="113">
        <f>'Step 4 Balance Sheet'!G18*-1</f>
        <v>-0.28800000000000003</v>
      </c>
      <c r="H15" s="113">
        <f>'Step 4 Balance Sheet'!H18*-1</f>
        <v>-0.8640000000000001</v>
      </c>
      <c r="I15" s="113">
        <f>'Step 4 Balance Sheet'!I18*-1</f>
        <v>-0.28800000000000003</v>
      </c>
      <c r="J15" s="113">
        <f>'Step 4 Balance Sheet'!J18*-1</f>
        <v>-1.44</v>
      </c>
      <c r="K15" s="293">
        <f>SUM(G15:J15)</f>
        <v>-2.88</v>
      </c>
      <c r="L15" s="113">
        <f>'Step 4 Balance Sheet'!L18*-1</f>
        <v>-2.3496000000000001</v>
      </c>
      <c r="M15" s="113">
        <f>'Step 4 Balance Sheet'!M18*-1</f>
        <v>-7.0488</v>
      </c>
      <c r="N15" s="113">
        <f>'Step 4 Balance Sheet'!N18*-1</f>
        <v>-2.3496000000000001</v>
      </c>
      <c r="O15" s="113">
        <f>'Step 4 Balance Sheet'!O18*-1</f>
        <v>-11.747999999999999</v>
      </c>
      <c r="P15" s="293">
        <f>SUM(L15:O15)</f>
        <v>-23.496000000000002</v>
      </c>
      <c r="Q15" s="113">
        <f>'Step 4 Balance Sheet'!Q18*-1</f>
        <v>-21.152712000000001</v>
      </c>
      <c r="R15" s="113">
        <f>'Step 4 Balance Sheet'!R18*-1</f>
        <v>-63.458135999999996</v>
      </c>
      <c r="S15" s="113">
        <f>'Step 4 Balance Sheet'!S18*-1</f>
        <v>-21.152712000000001</v>
      </c>
      <c r="T15" s="113">
        <f>'Step 4 Balance Sheet'!T18*-1</f>
        <v>-105.76356</v>
      </c>
      <c r="U15" s="293">
        <f>SUM(Q15:T15)</f>
        <v>-211.52712000000002</v>
      </c>
      <c r="V15" s="113">
        <f>'Step 4 Balance Sheet'!V18*-1</f>
        <v>-211.15520975999999</v>
      </c>
      <c r="W15" s="113">
        <f>'Step 4 Balance Sheet'!W18*-1</f>
        <v>-633.46562928000003</v>
      </c>
      <c r="X15" s="113">
        <f>'Step 4 Balance Sheet'!X18*-1</f>
        <v>-211.15520975999999</v>
      </c>
      <c r="Y15" s="113">
        <f>'Step 4 Balance Sheet'!Y18*-1</f>
        <v>-1055.7760487999999</v>
      </c>
      <c r="Z15" s="293">
        <f>SUM(V15:Y15)</f>
        <v>-2111.5520975999998</v>
      </c>
      <c r="AA15" s="113">
        <f>'Step 4 Balance Sheet'!AA18*-1</f>
        <v>-1218.4846111164002</v>
      </c>
      <c r="AB15" s="113">
        <f>'Step 4 Balance Sheet'!AB18*-1</f>
        <v>-3655.4538333492001</v>
      </c>
      <c r="AC15" s="113">
        <f>'Step 4 Balance Sheet'!AC18*-1</f>
        <v>-1218.4846111164002</v>
      </c>
      <c r="AD15" s="113">
        <f>'Step 4 Balance Sheet'!AD18*-1</f>
        <v>-6092.4230555820004</v>
      </c>
      <c r="AE15" s="293">
        <f>'Step 4 Balance Sheet'!AE18*-1</f>
        <v>-6092.4230555820004</v>
      </c>
      <c r="AF15" s="293">
        <f>'Step 4 Balance Sheet'!AF18*-1</f>
        <v>-49497.478610485799</v>
      </c>
      <c r="AG15" s="293">
        <f>'Step 4 Balance Sheet'!AG18*-1</f>
        <v>-104150.2881855197</v>
      </c>
      <c r="AH15" s="293">
        <f>'Step 4 Balance Sheet'!AH18*-1</f>
        <v>-165914.26490676802</v>
      </c>
      <c r="AI15" s="293">
        <f>'Step 4 Balance Sheet'!AI18*-1</f>
        <v>-258053.43527070561</v>
      </c>
      <c r="AJ15" s="90"/>
      <c r="AK15" s="90"/>
      <c r="AL15" s="90"/>
      <c r="AM15" s="90"/>
      <c r="AN15" s="90"/>
      <c r="AO15" s="90"/>
      <c r="AP15" s="90"/>
      <c r="AQ15" s="90"/>
      <c r="AR15" s="90"/>
      <c r="AS15" s="90"/>
      <c r="AT15" s="90"/>
      <c r="AU15" s="90"/>
      <c r="AV15" s="90"/>
      <c r="AW15" s="90"/>
      <c r="AX15" s="90"/>
      <c r="AY15" s="90"/>
      <c r="AZ15" s="90"/>
      <c r="BA15" s="90"/>
      <c r="BB15" s="90"/>
      <c r="BC15" s="90"/>
      <c r="BD15" s="90"/>
      <c r="BE15" s="90"/>
      <c r="BF15" s="90"/>
      <c r="BG15" s="90"/>
      <c r="BH15" s="90"/>
      <c r="BI15" s="90"/>
      <c r="BJ15" s="90"/>
      <c r="BK15" s="90"/>
      <c r="BL15" s="90"/>
      <c r="BM15" s="90"/>
      <c r="BN15" s="90"/>
      <c r="BO15" s="90"/>
      <c r="BP15" s="90"/>
      <c r="BQ15" s="90"/>
      <c r="BR15" s="90"/>
      <c r="BS15" s="90"/>
      <c r="BT15" s="90"/>
      <c r="BU15" s="90"/>
      <c r="BV15" s="90"/>
      <c r="BW15" s="90"/>
      <c r="BX15" s="90"/>
      <c r="BY15" s="90"/>
      <c r="BZ15" s="90"/>
      <c r="CA15" s="90"/>
      <c r="CB15" s="90"/>
      <c r="CC15" s="90"/>
      <c r="CD15" s="90"/>
      <c r="CE15" s="90"/>
      <c r="CF15" s="90"/>
      <c r="CG15" s="90"/>
      <c r="CH15" s="90"/>
      <c r="CI15" s="90"/>
      <c r="CJ15" s="90"/>
      <c r="CK15" s="90"/>
      <c r="CL15" s="90"/>
      <c r="CM15" s="90"/>
      <c r="CN15" s="90"/>
      <c r="CO15" s="90"/>
      <c r="CP15" s="90"/>
      <c r="CQ15" s="90"/>
      <c r="CR15" s="90"/>
      <c r="CS15" s="90"/>
      <c r="CT15" s="90"/>
      <c r="CU15" s="90"/>
      <c r="CV15" s="90"/>
      <c r="CW15" s="90"/>
      <c r="CX15" s="90"/>
      <c r="CY15" s="90"/>
      <c r="CZ15" s="90"/>
      <c r="DA15" s="90"/>
      <c r="DB15" s="90"/>
      <c r="DC15" s="90"/>
      <c r="DD15" s="90"/>
      <c r="DE15" s="90"/>
      <c r="DF15" s="90"/>
      <c r="DG15" s="90"/>
      <c r="DH15" s="90"/>
      <c r="DI15" s="90"/>
      <c r="DJ15" s="90"/>
      <c r="DK15" s="90"/>
      <c r="DL15" s="90"/>
      <c r="DM15" s="90"/>
      <c r="DN15" s="90"/>
      <c r="DO15" s="90"/>
      <c r="DP15" s="90"/>
      <c r="DQ15" s="90"/>
      <c r="DR15" s="90"/>
      <c r="DS15" s="90"/>
      <c r="DT15" s="90"/>
      <c r="DU15" s="90"/>
      <c r="DV15" s="90"/>
      <c r="DW15" s="90"/>
      <c r="DX15" s="90"/>
      <c r="DY15" s="90"/>
      <c r="DZ15" s="90"/>
      <c r="EA15" s="90"/>
      <c r="EB15" s="90"/>
      <c r="EC15" s="90"/>
      <c r="ED15" s="90"/>
      <c r="EE15" s="90"/>
      <c r="EF15" s="90"/>
      <c r="EG15" s="90"/>
      <c r="EH15" s="90"/>
      <c r="EI15" s="90"/>
      <c r="EJ15" s="90"/>
      <c r="EK15" s="90"/>
      <c r="EL15" s="90"/>
      <c r="EM15" s="90"/>
      <c r="EN15" s="90"/>
      <c r="EO15" s="90"/>
      <c r="EP15" s="90"/>
      <c r="EQ15" s="90"/>
      <c r="ER15" s="90"/>
      <c r="ES15" s="90"/>
      <c r="ET15" s="90"/>
      <c r="EU15" s="90"/>
      <c r="EV15" s="90"/>
      <c r="EW15" s="90"/>
      <c r="EX15" s="90"/>
      <c r="EY15" s="90"/>
    </row>
    <row r="16" spans="1:155" s="91" customFormat="1" ht="12.75">
      <c r="A16" s="125" t="s">
        <v>191</v>
      </c>
      <c r="B16" s="113">
        <v>0</v>
      </c>
      <c r="C16" s="113">
        <f>('Step 4 Balance Sheet'!C8-'Step 4 Balance Sheet'!B8)*-1</f>
        <v>0</v>
      </c>
      <c r="D16" s="113">
        <f>('Step 4 Balance Sheet'!D8-'Step 4 Balance Sheet'!C8)*-1</f>
        <v>0</v>
      </c>
      <c r="E16" s="113">
        <f>('Step 4 Balance Sheet'!E8-'Step 4 Balance Sheet'!D8)*-1</f>
        <v>0</v>
      </c>
      <c r="F16" s="293">
        <f>SUM(B16:E16)</f>
        <v>0</v>
      </c>
      <c r="G16" s="113">
        <f>('Step 4 Balance Sheet'!G8-'Step 4 Balance Sheet'!F8)*-1</f>
        <v>0</v>
      </c>
      <c r="H16" s="113">
        <f>('Step 4 Balance Sheet'!H8-'Step 4 Balance Sheet'!G8)*-1</f>
        <v>0</v>
      </c>
      <c r="I16" s="113">
        <f>('Step 4 Balance Sheet'!I8-'Step 4 Balance Sheet'!H8)*-1</f>
        <v>0</v>
      </c>
      <c r="J16" s="113">
        <f>('Step 4 Balance Sheet'!J8-'Step 4 Balance Sheet'!I8)*-1</f>
        <v>0</v>
      </c>
      <c r="K16" s="293">
        <f>SUM(G16:J16)</f>
        <v>0</v>
      </c>
      <c r="L16" s="113">
        <f>('Step 4 Balance Sheet'!L8-'Step 4 Balance Sheet'!K8)*-1</f>
        <v>0</v>
      </c>
      <c r="M16" s="113">
        <f>('Step 4 Balance Sheet'!M8-'Step 4 Balance Sheet'!L8)*-1</f>
        <v>0</v>
      </c>
      <c r="N16" s="113">
        <f>('Step 4 Balance Sheet'!N8-'Step 4 Balance Sheet'!M8)*-1</f>
        <v>0</v>
      </c>
      <c r="O16" s="113">
        <f>('Step 4 Balance Sheet'!O8-'Step 4 Balance Sheet'!N8)*-1</f>
        <v>0</v>
      </c>
      <c r="P16" s="293">
        <f>SUM(L16:O16)</f>
        <v>0</v>
      </c>
      <c r="Q16" s="113">
        <f>('Step 4 Balance Sheet'!Q8-'Step 4 Balance Sheet'!P8)*-1</f>
        <v>-25</v>
      </c>
      <c r="R16" s="113">
        <f>('Step 4 Balance Sheet'!R8-'Step 4 Balance Sheet'!Q8)*-1</f>
        <v>-25</v>
      </c>
      <c r="S16" s="113">
        <f>('Step 4 Balance Sheet'!S8-'Step 4 Balance Sheet'!R8)*-1</f>
        <v>-25</v>
      </c>
      <c r="T16" s="113">
        <f>('Step 4 Balance Sheet'!T8-'Step 4 Balance Sheet'!S8)*-1</f>
        <v>-25</v>
      </c>
      <c r="U16" s="293">
        <f>SUM(Q16:T16)</f>
        <v>-100</v>
      </c>
      <c r="V16" s="113">
        <f>('Step 4 Balance Sheet'!V8-'Step 4 Balance Sheet'!U8)*-1</f>
        <v>100</v>
      </c>
      <c r="W16" s="113">
        <f>('Step 4 Balance Sheet'!W8-'Step 4 Balance Sheet'!V8)*-1</f>
        <v>0</v>
      </c>
      <c r="X16" s="113">
        <f>('Step 4 Balance Sheet'!X8-'Step 4 Balance Sheet'!W8)*-1</f>
        <v>0</v>
      </c>
      <c r="Y16" s="113">
        <f>('Step 4 Balance Sheet'!Y8-'Step 4 Balance Sheet'!X8)*-1</f>
        <v>0</v>
      </c>
      <c r="Z16" s="293">
        <f>SUM(V16:Y16)</f>
        <v>100</v>
      </c>
      <c r="AA16" s="113">
        <f>('Step 4 Balance Sheet'!AA8-'Step 4 Balance Sheet'!Z8)*-1</f>
        <v>0</v>
      </c>
      <c r="AB16" s="113">
        <f>('Step 4 Balance Sheet'!AB8-'Step 4 Balance Sheet'!AA8)*-1</f>
        <v>0</v>
      </c>
      <c r="AC16" s="113">
        <f>('Step 4 Balance Sheet'!AC8-'Step 4 Balance Sheet'!AB8)*-1</f>
        <v>0</v>
      </c>
      <c r="AD16" s="113">
        <f>('Step 4 Balance Sheet'!AD8-'Step 4 Balance Sheet'!AC8)*-1</f>
        <v>0</v>
      </c>
      <c r="AE16" s="293">
        <f>SUM(AA16:AD16)</f>
        <v>0</v>
      </c>
      <c r="AF16" s="293">
        <f>('Step 4 Balance Sheet'!AF8-'Step 4 Balance Sheet'!AE8)*-1</f>
        <v>0</v>
      </c>
      <c r="AG16" s="293">
        <f>('Step 4 Balance Sheet'!AG8-'Step 4 Balance Sheet'!AF8)*-1</f>
        <v>0</v>
      </c>
      <c r="AH16" s="293">
        <f>('Step 4 Balance Sheet'!AH8-'Step 4 Balance Sheet'!AG8)*-1</f>
        <v>0</v>
      </c>
      <c r="AI16" s="293">
        <f>('Step 4 Balance Sheet'!AI8-'Step 4 Balance Sheet'!AH8)*-1</f>
        <v>0</v>
      </c>
      <c r="AJ16" s="90"/>
      <c r="AK16" s="90"/>
      <c r="AL16" s="90"/>
      <c r="AM16" s="90"/>
      <c r="AN16" s="90"/>
      <c r="AO16" s="90"/>
      <c r="AP16" s="90"/>
      <c r="AQ16" s="90"/>
      <c r="AR16" s="90"/>
      <c r="AS16" s="90"/>
      <c r="AT16" s="90"/>
      <c r="AU16" s="90"/>
      <c r="AV16" s="90"/>
      <c r="AW16" s="90"/>
      <c r="AX16" s="90"/>
      <c r="AY16" s="90"/>
      <c r="AZ16" s="90"/>
      <c r="BA16" s="90"/>
      <c r="BB16" s="90"/>
      <c r="BC16" s="90"/>
      <c r="BD16" s="90"/>
      <c r="BE16" s="90"/>
      <c r="BF16" s="90"/>
      <c r="BG16" s="90"/>
      <c r="BH16" s="90"/>
      <c r="BI16" s="90"/>
      <c r="BJ16" s="90"/>
      <c r="BK16" s="90"/>
      <c r="BL16" s="90"/>
      <c r="BM16" s="90"/>
      <c r="BN16" s="90"/>
      <c r="BO16" s="90"/>
      <c r="BP16" s="90"/>
      <c r="BQ16" s="90"/>
      <c r="BR16" s="90"/>
      <c r="BS16" s="90"/>
      <c r="BT16" s="90"/>
      <c r="BU16" s="90"/>
      <c r="BV16" s="90"/>
      <c r="BW16" s="90"/>
      <c r="BX16" s="90"/>
      <c r="BY16" s="90"/>
      <c r="BZ16" s="90"/>
      <c r="CA16" s="90"/>
      <c r="CB16" s="90"/>
      <c r="CC16" s="90"/>
      <c r="CD16" s="90"/>
      <c r="CE16" s="90"/>
      <c r="CF16" s="90"/>
      <c r="CG16" s="90"/>
      <c r="CH16" s="90"/>
      <c r="CI16" s="90"/>
      <c r="CJ16" s="90"/>
      <c r="CK16" s="90"/>
      <c r="CL16" s="90"/>
      <c r="CM16" s="90"/>
      <c r="CN16" s="90"/>
      <c r="CO16" s="90"/>
      <c r="CP16" s="90"/>
      <c r="CQ16" s="90"/>
      <c r="CR16" s="90"/>
      <c r="CS16" s="90"/>
      <c r="CT16" s="90"/>
      <c r="CU16" s="90"/>
      <c r="CV16" s="90"/>
      <c r="CW16" s="90"/>
      <c r="CX16" s="90"/>
      <c r="CY16" s="90"/>
      <c r="CZ16" s="90"/>
      <c r="DA16" s="90"/>
      <c r="DB16" s="90"/>
      <c r="DC16" s="90"/>
      <c r="DD16" s="90"/>
      <c r="DE16" s="90"/>
      <c r="DF16" s="90"/>
      <c r="DG16" s="90"/>
      <c r="DH16" s="90"/>
      <c r="DI16" s="90"/>
      <c r="DJ16" s="90"/>
      <c r="DK16" s="90"/>
      <c r="DL16" s="90"/>
      <c r="DM16" s="90"/>
      <c r="DN16" s="90"/>
      <c r="DO16" s="90"/>
      <c r="DP16" s="90"/>
      <c r="DQ16" s="90"/>
      <c r="DR16" s="90"/>
      <c r="DS16" s="90"/>
      <c r="DT16" s="90"/>
      <c r="DU16" s="90"/>
      <c r="DV16" s="90"/>
      <c r="DW16" s="90"/>
      <c r="DX16" s="90"/>
      <c r="DY16" s="90"/>
      <c r="DZ16" s="90"/>
      <c r="EA16" s="90"/>
      <c r="EB16" s="90"/>
      <c r="EC16" s="90"/>
      <c r="ED16" s="90"/>
      <c r="EE16" s="90"/>
      <c r="EF16" s="90"/>
      <c r="EG16" s="90"/>
      <c r="EH16" s="90"/>
      <c r="EI16" s="90"/>
      <c r="EJ16" s="90"/>
      <c r="EK16" s="90"/>
      <c r="EL16" s="90"/>
      <c r="EM16" s="90"/>
      <c r="EN16" s="90"/>
      <c r="EO16" s="90"/>
      <c r="EP16" s="90"/>
      <c r="EQ16" s="90"/>
      <c r="ER16" s="90"/>
      <c r="ES16" s="90"/>
      <c r="ET16" s="90"/>
      <c r="EU16" s="90"/>
      <c r="EV16" s="90"/>
      <c r="EW16" s="90"/>
      <c r="EX16" s="90"/>
      <c r="EY16" s="90"/>
    </row>
    <row r="17" spans="1:155" s="91" customFormat="1" ht="13.5" thickBot="1">
      <c r="A17" s="117" t="s">
        <v>54</v>
      </c>
      <c r="B17" s="118">
        <f t="shared" ref="B17:Y17" si="6">SUM(B15:B16)</f>
        <v>0</v>
      </c>
      <c r="C17" s="119">
        <f t="shared" si="6"/>
        <v>0</v>
      </c>
      <c r="D17" s="119">
        <f t="shared" si="6"/>
        <v>0</v>
      </c>
      <c r="E17" s="120">
        <f t="shared" si="6"/>
        <v>-80</v>
      </c>
      <c r="F17" s="294">
        <f t="shared" si="6"/>
        <v>-80</v>
      </c>
      <c r="G17" s="118">
        <f t="shared" si="6"/>
        <v>-0.28800000000000003</v>
      </c>
      <c r="H17" s="119">
        <f t="shared" si="6"/>
        <v>-0.8640000000000001</v>
      </c>
      <c r="I17" s="119">
        <f t="shared" si="6"/>
        <v>-0.28800000000000003</v>
      </c>
      <c r="J17" s="120">
        <f t="shared" si="6"/>
        <v>-1.44</v>
      </c>
      <c r="K17" s="294">
        <f t="shared" si="6"/>
        <v>-2.88</v>
      </c>
      <c r="L17" s="118">
        <f t="shared" si="6"/>
        <v>-2.3496000000000001</v>
      </c>
      <c r="M17" s="119">
        <f t="shared" si="6"/>
        <v>-7.0488</v>
      </c>
      <c r="N17" s="119">
        <f t="shared" si="6"/>
        <v>-2.3496000000000001</v>
      </c>
      <c r="O17" s="120">
        <f t="shared" si="6"/>
        <v>-11.747999999999999</v>
      </c>
      <c r="P17" s="294">
        <f t="shared" si="6"/>
        <v>-23.496000000000002</v>
      </c>
      <c r="Q17" s="119">
        <f t="shared" si="6"/>
        <v>-46.152712000000001</v>
      </c>
      <c r="R17" s="119">
        <f t="shared" si="6"/>
        <v>-88.458135999999996</v>
      </c>
      <c r="S17" s="119">
        <f t="shared" si="6"/>
        <v>-46.152712000000001</v>
      </c>
      <c r="T17" s="119">
        <f t="shared" si="6"/>
        <v>-130.76355999999998</v>
      </c>
      <c r="U17" s="294">
        <f t="shared" si="6"/>
        <v>-311.52712000000002</v>
      </c>
      <c r="V17" s="119">
        <f t="shared" si="6"/>
        <v>-111.15520975999999</v>
      </c>
      <c r="W17" s="119">
        <f t="shared" si="6"/>
        <v>-633.46562928000003</v>
      </c>
      <c r="X17" s="119">
        <f t="shared" si="6"/>
        <v>-211.15520975999999</v>
      </c>
      <c r="Y17" s="119">
        <f t="shared" si="6"/>
        <v>-1055.7760487999999</v>
      </c>
      <c r="Z17" s="294">
        <f t="shared" ref="Z17:AI17" si="7">SUM(Z15:Z15)</f>
        <v>-2111.5520975999998</v>
      </c>
      <c r="AA17" s="119">
        <f t="shared" si="7"/>
        <v>-1218.4846111164002</v>
      </c>
      <c r="AB17" s="119">
        <f t="shared" si="7"/>
        <v>-3655.4538333492001</v>
      </c>
      <c r="AC17" s="119">
        <f t="shared" si="7"/>
        <v>-1218.4846111164002</v>
      </c>
      <c r="AD17" s="119">
        <f t="shared" si="7"/>
        <v>-6092.4230555820004</v>
      </c>
      <c r="AE17" s="294">
        <f t="shared" si="7"/>
        <v>-6092.4230555820004</v>
      </c>
      <c r="AF17" s="294">
        <f t="shared" si="7"/>
        <v>-49497.478610485799</v>
      </c>
      <c r="AG17" s="294">
        <f t="shared" si="7"/>
        <v>-104150.2881855197</v>
      </c>
      <c r="AH17" s="294">
        <f t="shared" si="7"/>
        <v>-165914.26490676802</v>
      </c>
      <c r="AI17" s="294">
        <f t="shared" si="7"/>
        <v>-258053.43527070561</v>
      </c>
      <c r="AJ17" s="90"/>
      <c r="AK17" s="90"/>
      <c r="AL17" s="90"/>
      <c r="AM17" s="90"/>
      <c r="AN17" s="90"/>
      <c r="AO17" s="90"/>
      <c r="AP17" s="90"/>
      <c r="AQ17" s="90"/>
      <c r="AR17" s="90"/>
      <c r="AS17" s="90"/>
      <c r="AT17" s="90"/>
      <c r="AU17" s="90"/>
      <c r="AV17" s="90"/>
      <c r="AW17" s="90"/>
      <c r="AX17" s="90"/>
      <c r="AY17" s="90"/>
      <c r="AZ17" s="90"/>
      <c r="BA17" s="90"/>
      <c r="BB17" s="90"/>
      <c r="BC17" s="90"/>
      <c r="BD17" s="90"/>
      <c r="BE17" s="90"/>
      <c r="BF17" s="90"/>
      <c r="BG17" s="90"/>
      <c r="BH17" s="90"/>
      <c r="BI17" s="90"/>
      <c r="BJ17" s="90"/>
      <c r="BK17" s="90"/>
      <c r="BL17" s="90"/>
      <c r="BM17" s="90"/>
      <c r="BN17" s="90"/>
      <c r="BO17" s="90"/>
      <c r="BP17" s="90"/>
      <c r="BQ17" s="90"/>
      <c r="BR17" s="90"/>
      <c r="BS17" s="90"/>
      <c r="BT17" s="90"/>
      <c r="BU17" s="90"/>
      <c r="BV17" s="90"/>
      <c r="BW17" s="90"/>
      <c r="BX17" s="90"/>
      <c r="BY17" s="90"/>
      <c r="BZ17" s="90"/>
      <c r="CA17" s="90"/>
      <c r="CB17" s="90"/>
      <c r="CC17" s="90"/>
      <c r="CD17" s="90"/>
      <c r="CE17" s="90"/>
      <c r="CF17" s="90"/>
      <c r="CG17" s="90"/>
      <c r="CH17" s="90"/>
      <c r="CI17" s="90"/>
      <c r="CJ17" s="90"/>
      <c r="CK17" s="90"/>
      <c r="CL17" s="90"/>
      <c r="CM17" s="90"/>
      <c r="CN17" s="90"/>
      <c r="CO17" s="90"/>
      <c r="CP17" s="90"/>
      <c r="CQ17" s="90"/>
      <c r="CR17" s="90"/>
      <c r="CS17" s="90"/>
      <c r="CT17" s="90"/>
      <c r="CU17" s="90"/>
      <c r="CV17" s="90"/>
      <c r="CW17" s="90"/>
      <c r="CX17" s="90"/>
      <c r="CY17" s="90"/>
      <c r="CZ17" s="90"/>
      <c r="DA17" s="90"/>
      <c r="DB17" s="90"/>
      <c r="DC17" s="90"/>
      <c r="DD17" s="90"/>
      <c r="DE17" s="90"/>
      <c r="DF17" s="90"/>
      <c r="DG17" s="90"/>
      <c r="DH17" s="90"/>
      <c r="DI17" s="90"/>
      <c r="DJ17" s="90"/>
      <c r="DK17" s="90"/>
      <c r="DL17" s="90"/>
      <c r="DM17" s="90"/>
      <c r="DN17" s="90"/>
      <c r="DO17" s="90"/>
      <c r="DP17" s="90"/>
      <c r="DQ17" s="90"/>
      <c r="DR17" s="90"/>
      <c r="DS17" s="90"/>
      <c r="DT17" s="90"/>
      <c r="DU17" s="90"/>
      <c r="DV17" s="90"/>
      <c r="DW17" s="90"/>
      <c r="DX17" s="90"/>
      <c r="DY17" s="90"/>
      <c r="DZ17" s="90"/>
      <c r="EA17" s="90"/>
      <c r="EB17" s="90"/>
      <c r="EC17" s="90"/>
      <c r="ED17" s="90"/>
      <c r="EE17" s="90"/>
      <c r="EF17" s="90"/>
      <c r="EG17" s="90"/>
      <c r="EH17" s="90"/>
      <c r="EI17" s="90"/>
      <c r="EJ17" s="90"/>
      <c r="EK17" s="90"/>
      <c r="EL17" s="90"/>
      <c r="EM17" s="90"/>
      <c r="EN17" s="90"/>
      <c r="EO17" s="90"/>
      <c r="EP17" s="90"/>
      <c r="EQ17" s="90"/>
      <c r="ER17" s="90"/>
      <c r="ES17" s="90"/>
      <c r="ET17" s="90"/>
      <c r="EU17" s="90"/>
      <c r="EV17" s="90"/>
      <c r="EW17" s="90"/>
      <c r="EX17" s="90"/>
      <c r="EY17" s="90"/>
    </row>
    <row r="18" spans="1:155" s="91" customFormat="1" ht="12.75">
      <c r="A18" s="126"/>
      <c r="B18" s="122"/>
      <c r="C18" s="123"/>
      <c r="D18" s="123"/>
      <c r="E18" s="124"/>
      <c r="F18" s="292"/>
      <c r="G18" s="123"/>
      <c r="H18" s="123"/>
      <c r="I18" s="123"/>
      <c r="J18" s="124"/>
      <c r="K18" s="292"/>
      <c r="L18" s="123"/>
      <c r="M18" s="123"/>
      <c r="N18" s="123"/>
      <c r="O18" s="123"/>
      <c r="P18" s="292"/>
      <c r="Q18" s="123"/>
      <c r="R18" s="123"/>
      <c r="S18" s="123"/>
      <c r="T18" s="123"/>
      <c r="U18" s="292"/>
      <c r="V18" s="123"/>
      <c r="W18" s="123"/>
      <c r="X18" s="123"/>
      <c r="Y18" s="123"/>
      <c r="Z18" s="292"/>
      <c r="AA18" s="123"/>
      <c r="AB18" s="123"/>
      <c r="AC18" s="123"/>
      <c r="AD18" s="123"/>
      <c r="AE18" s="292"/>
      <c r="AF18" s="292"/>
      <c r="AG18" s="292"/>
      <c r="AH18" s="292"/>
      <c r="AI18" s="292"/>
      <c r="AJ18" s="90"/>
      <c r="AK18" s="90"/>
      <c r="AL18" s="90"/>
      <c r="AM18" s="90"/>
      <c r="AN18" s="90"/>
      <c r="AO18" s="90"/>
      <c r="AP18" s="90"/>
      <c r="AQ18" s="90"/>
      <c r="AR18" s="90"/>
      <c r="AS18" s="90"/>
      <c r="AT18" s="90"/>
      <c r="AU18" s="90"/>
      <c r="AV18" s="90"/>
      <c r="AW18" s="90"/>
      <c r="AX18" s="90"/>
      <c r="AY18" s="90"/>
      <c r="AZ18" s="90"/>
      <c r="BA18" s="90"/>
      <c r="BB18" s="90"/>
      <c r="BC18" s="90"/>
      <c r="BD18" s="90"/>
      <c r="BE18" s="90"/>
      <c r="BF18" s="90"/>
      <c r="BG18" s="90"/>
      <c r="BH18" s="90"/>
      <c r="BI18" s="90"/>
      <c r="BJ18" s="90"/>
      <c r="BK18" s="90"/>
      <c r="BL18" s="90"/>
      <c r="BM18" s="90"/>
      <c r="BN18" s="90"/>
      <c r="BO18" s="90"/>
      <c r="BP18" s="90"/>
      <c r="BQ18" s="90"/>
      <c r="BR18" s="90"/>
      <c r="BS18" s="90"/>
      <c r="BT18" s="90"/>
      <c r="BU18" s="90"/>
      <c r="BV18" s="90"/>
      <c r="BW18" s="90"/>
      <c r="BX18" s="90"/>
      <c r="BY18" s="90"/>
      <c r="BZ18" s="90"/>
      <c r="CA18" s="90"/>
      <c r="CB18" s="90"/>
      <c r="CC18" s="90"/>
      <c r="CD18" s="90"/>
      <c r="CE18" s="90"/>
      <c r="CF18" s="90"/>
      <c r="CG18" s="90"/>
      <c r="CH18" s="90"/>
      <c r="CI18" s="90"/>
      <c r="CJ18" s="90"/>
      <c r="CK18" s="90"/>
      <c r="CL18" s="90"/>
      <c r="CM18" s="90"/>
      <c r="CN18" s="90"/>
      <c r="CO18" s="90"/>
      <c r="CP18" s="90"/>
      <c r="CQ18" s="90"/>
      <c r="CR18" s="90"/>
      <c r="CS18" s="90"/>
      <c r="CT18" s="90"/>
      <c r="CU18" s="90"/>
      <c r="CV18" s="90"/>
      <c r="CW18" s="90"/>
      <c r="CX18" s="90"/>
      <c r="CY18" s="90"/>
      <c r="CZ18" s="90"/>
      <c r="DA18" s="90"/>
      <c r="DB18" s="90"/>
      <c r="DC18" s="90"/>
      <c r="DD18" s="90"/>
      <c r="DE18" s="90"/>
      <c r="DF18" s="90"/>
      <c r="DG18" s="90"/>
      <c r="DH18" s="90"/>
      <c r="DI18" s="90"/>
      <c r="DJ18" s="90"/>
      <c r="DK18" s="90"/>
      <c r="DL18" s="90"/>
      <c r="DM18" s="90"/>
      <c r="DN18" s="90"/>
      <c r="DO18" s="90"/>
      <c r="DP18" s="90"/>
      <c r="DQ18" s="90"/>
      <c r="DR18" s="90"/>
      <c r="DS18" s="90"/>
      <c r="DT18" s="90"/>
      <c r="DU18" s="90"/>
      <c r="DV18" s="90"/>
      <c r="DW18" s="90"/>
      <c r="DX18" s="90"/>
      <c r="DY18" s="90"/>
      <c r="DZ18" s="90"/>
      <c r="EA18" s="90"/>
      <c r="EB18" s="90"/>
      <c r="EC18" s="90"/>
      <c r="ED18" s="90"/>
      <c r="EE18" s="90"/>
      <c r="EF18" s="90"/>
      <c r="EG18" s="90"/>
      <c r="EH18" s="90"/>
      <c r="EI18" s="90"/>
      <c r="EJ18" s="90"/>
      <c r="EK18" s="90"/>
      <c r="EL18" s="90"/>
      <c r="EM18" s="90"/>
      <c r="EN18" s="90"/>
      <c r="EO18" s="90"/>
      <c r="EP18" s="90"/>
      <c r="EQ18" s="90"/>
      <c r="ER18" s="90"/>
      <c r="ES18" s="90"/>
      <c r="ET18" s="90"/>
      <c r="EU18" s="90"/>
      <c r="EV18" s="90"/>
      <c r="EW18" s="90"/>
      <c r="EX18" s="90"/>
      <c r="EY18" s="90"/>
    </row>
    <row r="19" spans="1:155" s="91" customFormat="1" ht="12.75">
      <c r="A19" s="121" t="s">
        <v>55</v>
      </c>
      <c r="B19" s="122"/>
      <c r="C19" s="123"/>
      <c r="D19" s="123"/>
      <c r="E19" s="124"/>
      <c r="F19" s="292"/>
      <c r="G19" s="123"/>
      <c r="H19" s="123"/>
      <c r="I19" s="123"/>
      <c r="J19" s="124"/>
      <c r="K19" s="292"/>
      <c r="L19" s="123"/>
      <c r="M19" s="123"/>
      <c r="N19" s="123"/>
      <c r="O19" s="123"/>
      <c r="P19" s="292"/>
      <c r="Q19" s="123"/>
      <c r="R19" s="123"/>
      <c r="S19" s="123"/>
      <c r="T19" s="123"/>
      <c r="U19" s="292"/>
      <c r="V19" s="123"/>
      <c r="W19" s="123"/>
      <c r="X19" s="123"/>
      <c r="Y19" s="123"/>
      <c r="Z19" s="292"/>
      <c r="AA19" s="123"/>
      <c r="AB19" s="123"/>
      <c r="AC19" s="123"/>
      <c r="AD19" s="123"/>
      <c r="AE19" s="292"/>
      <c r="AF19" s="292"/>
      <c r="AG19" s="292"/>
      <c r="AH19" s="292"/>
      <c r="AI19" s="292"/>
      <c r="AJ19" s="90"/>
      <c r="AK19" s="90"/>
      <c r="AL19" s="90"/>
      <c r="AM19" s="90"/>
      <c r="AN19" s="90"/>
      <c r="AO19" s="90"/>
      <c r="AP19" s="90"/>
      <c r="AQ19" s="90"/>
      <c r="AR19" s="90"/>
      <c r="AS19" s="90"/>
      <c r="AT19" s="90"/>
      <c r="AU19" s="90"/>
      <c r="AV19" s="90"/>
      <c r="AW19" s="90"/>
      <c r="AX19" s="90"/>
      <c r="AY19" s="90"/>
      <c r="AZ19" s="90"/>
      <c r="BA19" s="90"/>
      <c r="BB19" s="90"/>
      <c r="BC19" s="90"/>
      <c r="BD19" s="90"/>
      <c r="BE19" s="90"/>
      <c r="BF19" s="90"/>
      <c r="BG19" s="90"/>
      <c r="BH19" s="90"/>
      <c r="BI19" s="90"/>
      <c r="BJ19" s="90"/>
      <c r="BK19" s="90"/>
      <c r="BL19" s="90"/>
      <c r="BM19" s="90"/>
      <c r="BN19" s="90"/>
      <c r="BO19" s="90"/>
      <c r="BP19" s="90"/>
      <c r="BQ19" s="90"/>
      <c r="BR19" s="90"/>
      <c r="BS19" s="90"/>
      <c r="BT19" s="90"/>
      <c r="BU19" s="90"/>
      <c r="BV19" s="90"/>
      <c r="BW19" s="90"/>
      <c r="BX19" s="90"/>
      <c r="BY19" s="90"/>
      <c r="BZ19" s="90"/>
      <c r="CA19" s="90"/>
      <c r="CB19" s="90"/>
      <c r="CC19" s="90"/>
      <c r="CD19" s="90"/>
      <c r="CE19" s="90"/>
      <c r="CF19" s="90"/>
      <c r="CG19" s="90"/>
      <c r="CH19" s="90"/>
      <c r="CI19" s="90"/>
      <c r="CJ19" s="90"/>
      <c r="CK19" s="90"/>
      <c r="CL19" s="90"/>
      <c r="CM19" s="90"/>
      <c r="CN19" s="90"/>
      <c r="CO19" s="90"/>
      <c r="CP19" s="90"/>
      <c r="CQ19" s="90"/>
      <c r="CR19" s="90"/>
      <c r="CS19" s="90"/>
      <c r="CT19" s="90"/>
      <c r="CU19" s="90"/>
      <c r="CV19" s="90"/>
      <c r="CW19" s="90"/>
      <c r="CX19" s="90"/>
      <c r="CY19" s="90"/>
      <c r="CZ19" s="90"/>
      <c r="DA19" s="90"/>
      <c r="DB19" s="90"/>
      <c r="DC19" s="90"/>
      <c r="DD19" s="90"/>
      <c r="DE19" s="90"/>
      <c r="DF19" s="90"/>
      <c r="DG19" s="90"/>
      <c r="DH19" s="90"/>
      <c r="DI19" s="90"/>
      <c r="DJ19" s="90"/>
      <c r="DK19" s="90"/>
      <c r="DL19" s="90"/>
      <c r="DM19" s="90"/>
      <c r="DN19" s="90"/>
      <c r="DO19" s="90"/>
      <c r="DP19" s="90"/>
      <c r="DQ19" s="90"/>
      <c r="DR19" s="90"/>
      <c r="DS19" s="90"/>
      <c r="DT19" s="90"/>
      <c r="DU19" s="90"/>
      <c r="DV19" s="90"/>
      <c r="DW19" s="90"/>
      <c r="DX19" s="90"/>
      <c r="DY19" s="90"/>
      <c r="DZ19" s="90"/>
      <c r="EA19" s="90"/>
      <c r="EB19" s="90"/>
      <c r="EC19" s="90"/>
      <c r="ED19" s="90"/>
      <c r="EE19" s="90"/>
      <c r="EF19" s="90"/>
      <c r="EG19" s="90"/>
      <c r="EH19" s="90"/>
      <c r="EI19" s="90"/>
      <c r="EJ19" s="90"/>
      <c r="EK19" s="90"/>
      <c r="EL19" s="90"/>
      <c r="EM19" s="90"/>
      <c r="EN19" s="90"/>
      <c r="EO19" s="90"/>
      <c r="EP19" s="90"/>
      <c r="EQ19" s="90"/>
      <c r="ER19" s="90"/>
      <c r="ES19" s="90"/>
      <c r="ET19" s="90"/>
      <c r="EU19" s="90"/>
      <c r="EV19" s="90"/>
      <c r="EW19" s="90"/>
      <c r="EX19" s="90"/>
      <c r="EY19" s="90"/>
    </row>
    <row r="20" spans="1:155" s="91" customFormat="1" ht="12.75">
      <c r="A20" s="112" t="s">
        <v>56</v>
      </c>
      <c r="B20" s="114" t="s">
        <v>48</v>
      </c>
      <c r="C20" s="115">
        <f>'Step 4 Balance Sheet'!C28-'Step 4 Balance Sheet'!B28</f>
        <v>0</v>
      </c>
      <c r="D20" s="115">
        <f>'Step 4 Balance Sheet'!D28-'Step 4 Balance Sheet'!C28</f>
        <v>0</v>
      </c>
      <c r="E20" s="115">
        <f>'Step 4 Balance Sheet'!E28-'Step 4 Balance Sheet'!D28</f>
        <v>0</v>
      </c>
      <c r="F20" s="292">
        <f>SUM(B20:E20)</f>
        <v>0</v>
      </c>
      <c r="G20" s="115">
        <f>'Step 4 Balance Sheet'!G28-'Step 4 Balance Sheet'!F28</f>
        <v>0</v>
      </c>
      <c r="H20" s="115">
        <f>'Step 4 Balance Sheet'!H28-'Step 4 Balance Sheet'!G28</f>
        <v>0</v>
      </c>
      <c r="I20" s="115">
        <f>'Step 4 Balance Sheet'!I28-'Step 4 Balance Sheet'!H28</f>
        <v>0</v>
      </c>
      <c r="J20" s="115">
        <f>'Step 4 Balance Sheet'!J28-'Step 4 Balance Sheet'!I28</f>
        <v>0</v>
      </c>
      <c r="K20" s="292">
        <f>SUM(G20:J20)</f>
        <v>0</v>
      </c>
      <c r="L20" s="115">
        <f>'Step 4 Balance Sheet'!L28-'Step 4 Balance Sheet'!K28</f>
        <v>0</v>
      </c>
      <c r="M20" s="115">
        <f>'Step 4 Balance Sheet'!M28-'Step 4 Balance Sheet'!L28</f>
        <v>0</v>
      </c>
      <c r="N20" s="115">
        <f>'Step 4 Balance Sheet'!N28-'Step 4 Balance Sheet'!M28</f>
        <v>0</v>
      </c>
      <c r="O20" s="115">
        <f>'Step 4 Balance Sheet'!O28-'Step 4 Balance Sheet'!N28</f>
        <v>0</v>
      </c>
      <c r="P20" s="292">
        <f>SUM(L20:O20)</f>
        <v>0</v>
      </c>
      <c r="Q20" s="115">
        <f>'Step 4 Balance Sheet'!Q28-'Step 4 Balance Sheet'!P28</f>
        <v>0</v>
      </c>
      <c r="R20" s="115">
        <f>'Step 4 Balance Sheet'!R28-'Step 4 Balance Sheet'!Q28</f>
        <v>0</v>
      </c>
      <c r="S20" s="115">
        <f>'Step 4 Balance Sheet'!S28-'Step 4 Balance Sheet'!R28</f>
        <v>0</v>
      </c>
      <c r="T20" s="115">
        <f>'Step 4 Balance Sheet'!T28-'Step 4 Balance Sheet'!S28</f>
        <v>0</v>
      </c>
      <c r="U20" s="292">
        <f>SUM(Q20:T20)</f>
        <v>0</v>
      </c>
      <c r="V20" s="115">
        <f>'Step 4 Balance Sheet'!V28-'Step 4 Balance Sheet'!U28</f>
        <v>0</v>
      </c>
      <c r="W20" s="115">
        <f>'Step 4 Balance Sheet'!W28-'Step 4 Balance Sheet'!V28</f>
        <v>0</v>
      </c>
      <c r="X20" s="115">
        <f>'Step 4 Balance Sheet'!X28-'Step 4 Balance Sheet'!W28</f>
        <v>0</v>
      </c>
      <c r="Y20" s="115">
        <f>'Step 4 Balance Sheet'!Y28-'Step 4 Balance Sheet'!X28</f>
        <v>0</v>
      </c>
      <c r="Z20" s="292">
        <f>SUM(V20:Y20)</f>
        <v>0</v>
      </c>
      <c r="AA20" s="115">
        <f>'Step 4 Balance Sheet'!AA28-'Step 4 Balance Sheet'!Z28</f>
        <v>0</v>
      </c>
      <c r="AB20" s="115">
        <f>'Step 4 Balance Sheet'!AB28-'Step 4 Balance Sheet'!AA28</f>
        <v>0</v>
      </c>
      <c r="AC20" s="115">
        <f>'Step 4 Balance Sheet'!AC28-'Step 4 Balance Sheet'!AB28</f>
        <v>0</v>
      </c>
      <c r="AD20" s="115">
        <f>'Step 4 Balance Sheet'!AD28-'Step 4 Balance Sheet'!AC28</f>
        <v>0</v>
      </c>
      <c r="AE20" s="293">
        <f>'Step 4 Balance Sheet'!AE28-'Step 4 Balance Sheet'!AD28</f>
        <v>0</v>
      </c>
      <c r="AF20" s="293">
        <f>'Step 4 Balance Sheet'!AF28-'Step 4 Balance Sheet'!AE28</f>
        <v>0</v>
      </c>
      <c r="AG20" s="293">
        <f>'Step 4 Balance Sheet'!AG28-'Step 4 Balance Sheet'!AF28</f>
        <v>0</v>
      </c>
      <c r="AH20" s="293">
        <f>'Step 4 Balance Sheet'!AH28-'Step 4 Balance Sheet'!AG28</f>
        <v>0</v>
      </c>
      <c r="AI20" s="293">
        <f>'Step 4 Balance Sheet'!AI28-'Step 4 Balance Sheet'!AH28</f>
        <v>0</v>
      </c>
      <c r="AJ20" s="90"/>
      <c r="AK20" s="90"/>
      <c r="AL20" s="90"/>
      <c r="AM20" s="90"/>
      <c r="AN20" s="90"/>
      <c r="AO20" s="90"/>
      <c r="AP20" s="90"/>
      <c r="AQ20" s="90"/>
      <c r="AR20" s="90"/>
      <c r="AS20" s="90"/>
      <c r="AT20" s="90"/>
      <c r="AU20" s="90"/>
      <c r="AV20" s="90"/>
      <c r="AW20" s="90"/>
      <c r="AX20" s="90"/>
      <c r="AY20" s="90"/>
      <c r="AZ20" s="90"/>
      <c r="BA20" s="90"/>
      <c r="BB20" s="90"/>
      <c r="BC20" s="90"/>
      <c r="BD20" s="90"/>
      <c r="BE20" s="90"/>
      <c r="BF20" s="90"/>
      <c r="BG20" s="90"/>
      <c r="BH20" s="90"/>
      <c r="BI20" s="90"/>
      <c r="BJ20" s="90"/>
      <c r="BK20" s="90"/>
      <c r="BL20" s="90"/>
      <c r="BM20" s="90"/>
      <c r="BN20" s="90"/>
      <c r="BO20" s="90"/>
      <c r="BP20" s="90"/>
      <c r="BQ20" s="90"/>
      <c r="BR20" s="90"/>
      <c r="BS20" s="90"/>
      <c r="BT20" s="90"/>
      <c r="BU20" s="90"/>
      <c r="BV20" s="90"/>
      <c r="BW20" s="90"/>
      <c r="BX20" s="90"/>
      <c r="BY20" s="90"/>
      <c r="BZ20" s="90"/>
      <c r="CA20" s="90"/>
      <c r="CB20" s="90"/>
      <c r="CC20" s="90"/>
      <c r="CD20" s="90"/>
      <c r="CE20" s="90"/>
      <c r="CF20" s="90"/>
      <c r="CG20" s="90"/>
      <c r="CH20" s="90"/>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90"/>
      <c r="DO20" s="90"/>
      <c r="DP20" s="90"/>
      <c r="DQ20" s="90"/>
      <c r="DR20" s="90"/>
      <c r="DS20" s="90"/>
      <c r="DT20" s="90"/>
      <c r="DU20" s="90"/>
      <c r="DV20" s="90"/>
      <c r="DW20" s="90"/>
      <c r="DX20" s="90"/>
      <c r="DY20" s="90"/>
      <c r="DZ20" s="90"/>
      <c r="EA20" s="90"/>
      <c r="EB20" s="90"/>
      <c r="EC20" s="90"/>
      <c r="ED20" s="90"/>
      <c r="EE20" s="90"/>
      <c r="EF20" s="90"/>
      <c r="EG20" s="90"/>
      <c r="EH20" s="90"/>
      <c r="EI20" s="90"/>
      <c r="EJ20" s="90"/>
      <c r="EK20" s="90"/>
      <c r="EL20" s="90"/>
      <c r="EM20" s="90"/>
      <c r="EN20" s="90"/>
      <c r="EO20" s="90"/>
      <c r="EP20" s="90"/>
      <c r="EQ20" s="90"/>
      <c r="ER20" s="90"/>
      <c r="ES20" s="90"/>
      <c r="ET20" s="90"/>
      <c r="EU20" s="90"/>
      <c r="EV20" s="90"/>
      <c r="EW20" s="90"/>
      <c r="EX20" s="90"/>
      <c r="EY20" s="90"/>
    </row>
    <row r="21" spans="1:155" s="91" customFormat="1" ht="12.75">
      <c r="A21" s="112" t="s">
        <v>57</v>
      </c>
      <c r="B21" s="114" t="s">
        <v>48</v>
      </c>
      <c r="C21" s="115">
        <f>'Step 4 Balance Sheet'!C31-'Step 4 Balance Sheet'!B31</f>
        <v>0</v>
      </c>
      <c r="D21" s="115">
        <f>'Step 4 Balance Sheet'!D31-'Step 4 Balance Sheet'!C31</f>
        <v>0</v>
      </c>
      <c r="E21" s="115">
        <f>'Step 4 Balance Sheet'!E31-'Step 4 Balance Sheet'!D31</f>
        <v>0</v>
      </c>
      <c r="F21" s="292">
        <f>SUM(B21:E21)</f>
        <v>0</v>
      </c>
      <c r="G21" s="115">
        <f>'Step 4 Balance Sheet'!G31-'Step 4 Balance Sheet'!F31</f>
        <v>0</v>
      </c>
      <c r="H21" s="115">
        <f>'Step 4 Balance Sheet'!H31-'Step 4 Balance Sheet'!G31</f>
        <v>0</v>
      </c>
      <c r="I21" s="115">
        <f>'Step 4 Balance Sheet'!I31-'Step 4 Balance Sheet'!H31</f>
        <v>0</v>
      </c>
      <c r="J21" s="115">
        <f>'Step 4 Balance Sheet'!J31-'Step 4 Balance Sheet'!I31</f>
        <v>0</v>
      </c>
      <c r="K21" s="292">
        <f>SUM(G21:J21)</f>
        <v>0</v>
      </c>
      <c r="L21" s="115">
        <f>'Step 4 Balance Sheet'!L31-'Step 4 Balance Sheet'!K31</f>
        <v>0</v>
      </c>
      <c r="M21" s="115">
        <f>'Step 4 Balance Sheet'!M31-'Step 4 Balance Sheet'!L31</f>
        <v>0</v>
      </c>
      <c r="N21" s="115">
        <f>'Step 4 Balance Sheet'!N31-'Step 4 Balance Sheet'!M31</f>
        <v>0</v>
      </c>
      <c r="O21" s="115">
        <f>'Step 4 Balance Sheet'!O31-'Step 4 Balance Sheet'!N31</f>
        <v>0</v>
      </c>
      <c r="P21" s="292">
        <f>SUM(L21:O21)</f>
        <v>0</v>
      </c>
      <c r="Q21" s="115">
        <f>'Step 4 Balance Sheet'!Q31-'Step 4 Balance Sheet'!P31</f>
        <v>0</v>
      </c>
      <c r="R21" s="115">
        <f>'Step 4 Balance Sheet'!R31-'Step 4 Balance Sheet'!Q31</f>
        <v>0</v>
      </c>
      <c r="S21" s="115">
        <f>'Step 4 Balance Sheet'!S31-'Step 4 Balance Sheet'!R31</f>
        <v>0</v>
      </c>
      <c r="T21" s="115">
        <f>'Step 4 Balance Sheet'!T31-'Step 4 Balance Sheet'!S31</f>
        <v>0</v>
      </c>
      <c r="U21" s="292">
        <f>SUM(Q21:T21)</f>
        <v>0</v>
      </c>
      <c r="V21" s="115">
        <f>'Step 4 Balance Sheet'!V31-'Step 4 Balance Sheet'!U31</f>
        <v>0</v>
      </c>
      <c r="W21" s="115">
        <f>'Step 4 Balance Sheet'!W31-'Step 4 Balance Sheet'!V31</f>
        <v>0</v>
      </c>
      <c r="X21" s="115">
        <f>'Step 4 Balance Sheet'!X31-'Step 4 Balance Sheet'!W31</f>
        <v>0</v>
      </c>
      <c r="Y21" s="115">
        <f>'Step 4 Balance Sheet'!Y31-'Step 4 Balance Sheet'!X31</f>
        <v>0</v>
      </c>
      <c r="Z21" s="292">
        <f>SUM(V21:Y21)</f>
        <v>0</v>
      </c>
      <c r="AA21" s="115">
        <f>'Step 4 Balance Sheet'!AA31-'Step 4 Balance Sheet'!Z31</f>
        <v>0</v>
      </c>
      <c r="AB21" s="115">
        <f>'Step 4 Balance Sheet'!AB31-'Step 4 Balance Sheet'!AA31</f>
        <v>0</v>
      </c>
      <c r="AC21" s="115">
        <f>'Step 4 Balance Sheet'!AC31-'Step 4 Balance Sheet'!AB31</f>
        <v>0</v>
      </c>
      <c r="AD21" s="115">
        <f>'Step 4 Balance Sheet'!AD31-'Step 4 Balance Sheet'!AC31</f>
        <v>0</v>
      </c>
      <c r="AE21" s="293">
        <f>'Step 4 Balance Sheet'!AE31-'Step 4 Balance Sheet'!AD31</f>
        <v>0</v>
      </c>
      <c r="AF21" s="293">
        <f>'Step 4 Balance Sheet'!AF31-'Step 4 Balance Sheet'!AE31</f>
        <v>0</v>
      </c>
      <c r="AG21" s="293">
        <f>'Step 4 Balance Sheet'!AG31-'Step 4 Balance Sheet'!AF31</f>
        <v>0</v>
      </c>
      <c r="AH21" s="293">
        <f>'Step 4 Balance Sheet'!AH31-'Step 4 Balance Sheet'!AG31</f>
        <v>0</v>
      </c>
      <c r="AI21" s="293">
        <f>'Step 4 Balance Sheet'!AI31-'Step 4 Balance Sheet'!AH31</f>
        <v>0</v>
      </c>
      <c r="AJ21" s="90"/>
      <c r="AK21" s="90"/>
      <c r="AL21" s="90"/>
      <c r="AM21" s="90"/>
      <c r="AN21" s="90"/>
      <c r="AO21" s="90"/>
      <c r="AP21" s="90"/>
      <c r="AQ21" s="90"/>
      <c r="AR21" s="90"/>
      <c r="AS21" s="90"/>
      <c r="AT21" s="90"/>
      <c r="AU21" s="90"/>
      <c r="AV21" s="90"/>
      <c r="AW21" s="90"/>
      <c r="AX21" s="90"/>
      <c r="AY21" s="90"/>
      <c r="AZ21" s="90"/>
      <c r="BA21" s="90"/>
      <c r="BB21" s="90"/>
      <c r="BC21" s="90"/>
      <c r="BD21" s="90"/>
      <c r="BE21" s="90"/>
      <c r="BF21" s="90"/>
      <c r="BG21" s="90"/>
      <c r="BH21" s="90"/>
      <c r="BI21" s="90"/>
      <c r="BJ21" s="90"/>
      <c r="BK21" s="90"/>
      <c r="BL21" s="90"/>
      <c r="BM21" s="90"/>
      <c r="BN21" s="90"/>
      <c r="BO21" s="90"/>
      <c r="BP21" s="90"/>
      <c r="BQ21" s="90"/>
      <c r="BR21" s="90"/>
      <c r="BS21" s="90"/>
      <c r="BT21" s="90"/>
      <c r="BU21" s="90"/>
      <c r="BV21" s="90"/>
      <c r="BW21" s="90"/>
      <c r="BX21" s="90"/>
      <c r="BY21" s="90"/>
      <c r="BZ21" s="90"/>
      <c r="CA21" s="90"/>
      <c r="CB21" s="90"/>
      <c r="CC21" s="90"/>
      <c r="CD21" s="90"/>
      <c r="CE21" s="90"/>
      <c r="CF21" s="90"/>
      <c r="CG21" s="90"/>
      <c r="CH21" s="90"/>
      <c r="CI21" s="90"/>
      <c r="CJ21" s="90"/>
      <c r="CK21" s="90"/>
      <c r="CL21" s="90"/>
      <c r="CM21" s="90"/>
      <c r="CN21" s="90"/>
      <c r="CO21" s="90"/>
      <c r="CP21" s="90"/>
      <c r="CQ21" s="90"/>
      <c r="CR21" s="90"/>
      <c r="CS21" s="90"/>
      <c r="CT21" s="90"/>
      <c r="CU21" s="90"/>
      <c r="CV21" s="90"/>
      <c r="CW21" s="90"/>
      <c r="CX21" s="90"/>
      <c r="CY21" s="90"/>
      <c r="CZ21" s="90"/>
      <c r="DA21" s="90"/>
      <c r="DB21" s="90"/>
      <c r="DC21" s="90"/>
      <c r="DD21" s="90"/>
      <c r="DE21" s="90"/>
      <c r="DF21" s="90"/>
      <c r="DG21" s="90"/>
      <c r="DH21" s="90"/>
      <c r="DI21" s="90"/>
      <c r="DJ21" s="90"/>
      <c r="DK21" s="90"/>
      <c r="DL21" s="90"/>
      <c r="DM21" s="90"/>
      <c r="DN21" s="90"/>
      <c r="DO21" s="90"/>
      <c r="DP21" s="90"/>
      <c r="DQ21" s="90"/>
      <c r="DR21" s="90"/>
      <c r="DS21" s="90"/>
      <c r="DT21" s="90"/>
      <c r="DU21" s="90"/>
      <c r="DV21" s="90"/>
      <c r="DW21" s="90"/>
      <c r="DX21" s="90"/>
      <c r="DY21" s="90"/>
      <c r="DZ21" s="90"/>
      <c r="EA21" s="90"/>
      <c r="EB21" s="90"/>
      <c r="EC21" s="90"/>
      <c r="ED21" s="90"/>
      <c r="EE21" s="90"/>
      <c r="EF21" s="90"/>
      <c r="EG21" s="90"/>
      <c r="EH21" s="90"/>
      <c r="EI21" s="90"/>
      <c r="EJ21" s="90"/>
      <c r="EK21" s="90"/>
      <c r="EL21" s="90"/>
      <c r="EM21" s="90"/>
      <c r="EN21" s="90"/>
      <c r="EO21" s="90"/>
      <c r="EP21" s="90"/>
      <c r="EQ21" s="90"/>
      <c r="ER21" s="90"/>
      <c r="ES21" s="90"/>
      <c r="ET21" s="90"/>
      <c r="EU21" s="90"/>
      <c r="EV21" s="90"/>
      <c r="EW21" s="90"/>
      <c r="EX21" s="90"/>
      <c r="EY21" s="90"/>
    </row>
    <row r="22" spans="1:155" s="91" customFormat="1" ht="12.75">
      <c r="A22" s="112" t="s">
        <v>58</v>
      </c>
      <c r="B22" s="383">
        <v>100</v>
      </c>
      <c r="C22" s="115">
        <f>'Step 4 Balance Sheet'!C37-'Step 4 Balance Sheet'!B37</f>
        <v>0</v>
      </c>
      <c r="D22" s="115">
        <f>'Step 4 Balance Sheet'!D37-'Step 4 Balance Sheet'!C37</f>
        <v>0</v>
      </c>
      <c r="E22" s="115">
        <f>'Step 4 Balance Sheet'!E37-'Step 4 Balance Sheet'!D37</f>
        <v>0</v>
      </c>
      <c r="F22" s="292">
        <f>SUM(B22:E22)</f>
        <v>100</v>
      </c>
      <c r="G22" s="115">
        <f>'Step 4 Balance Sheet'!G37-'Step 4 Balance Sheet'!F37</f>
        <v>0</v>
      </c>
      <c r="H22" s="115">
        <f>'Step 4 Balance Sheet'!H37-'Step 4 Balance Sheet'!G37</f>
        <v>0</v>
      </c>
      <c r="I22" s="115">
        <f>'Step 4 Balance Sheet'!I37-'Step 4 Balance Sheet'!H37</f>
        <v>0</v>
      </c>
      <c r="J22" s="115">
        <f>'Step 4 Balance Sheet'!J37-'Step 4 Balance Sheet'!I37</f>
        <v>0</v>
      </c>
      <c r="K22" s="292">
        <f>SUM(G22:J22)</f>
        <v>0</v>
      </c>
      <c r="L22" s="115">
        <f>'Step 4 Balance Sheet'!L37-'Step 4 Balance Sheet'!K37</f>
        <v>0</v>
      </c>
      <c r="M22" s="115">
        <f>'Step 4 Balance Sheet'!M37-'Step 4 Balance Sheet'!L37</f>
        <v>0</v>
      </c>
      <c r="N22" s="115">
        <f>'Step 4 Balance Sheet'!N37-'Step 4 Balance Sheet'!M37</f>
        <v>0</v>
      </c>
      <c r="O22" s="115">
        <f>'Step 4 Balance Sheet'!O37-'Step 4 Balance Sheet'!N37</f>
        <v>0</v>
      </c>
      <c r="P22" s="292">
        <f>SUM(L22:O22)</f>
        <v>0</v>
      </c>
      <c r="Q22" s="115">
        <f>'Step 4 Balance Sheet'!Q37-'Step 4 Balance Sheet'!P37</f>
        <v>0</v>
      </c>
      <c r="R22" s="115">
        <f>'Step 4 Balance Sheet'!R37-'Step 4 Balance Sheet'!Q37</f>
        <v>0</v>
      </c>
      <c r="S22" s="115">
        <f>'Step 4 Balance Sheet'!S37-'Step 4 Balance Sheet'!R37</f>
        <v>0</v>
      </c>
      <c r="T22" s="115">
        <f>'Step 4 Balance Sheet'!T37-'Step 4 Balance Sheet'!S37</f>
        <v>0</v>
      </c>
      <c r="U22" s="292">
        <f>SUM(Q22:T22)</f>
        <v>0</v>
      </c>
      <c r="V22" s="115">
        <f>'Step 4 Balance Sheet'!V37-'Step 4 Balance Sheet'!U37</f>
        <v>0</v>
      </c>
      <c r="W22" s="115">
        <f>'Step 4 Balance Sheet'!W37-'Step 4 Balance Sheet'!V37</f>
        <v>0</v>
      </c>
      <c r="X22" s="115">
        <f>'Step 4 Balance Sheet'!X37-'Step 4 Balance Sheet'!W37</f>
        <v>0</v>
      </c>
      <c r="Y22" s="115">
        <f>'Step 4 Balance Sheet'!Y37-'Step 4 Balance Sheet'!X37</f>
        <v>0</v>
      </c>
      <c r="Z22" s="292">
        <f>SUM(V22:Y22)</f>
        <v>0</v>
      </c>
      <c r="AA22" s="115">
        <f>'Step 4 Balance Sheet'!AA37-'Step 4 Balance Sheet'!Z37</f>
        <v>0</v>
      </c>
      <c r="AB22" s="115">
        <f>'Step 4 Balance Sheet'!AB37-'Step 4 Balance Sheet'!AA37</f>
        <v>0</v>
      </c>
      <c r="AC22" s="115">
        <f>'Step 4 Balance Sheet'!AC37-'Step 4 Balance Sheet'!AB37</f>
        <v>0</v>
      </c>
      <c r="AD22" s="115">
        <f>'Step 4 Balance Sheet'!AD37-'Step 4 Balance Sheet'!AC37</f>
        <v>0</v>
      </c>
      <c r="AE22" s="293">
        <f>'Step 4 Balance Sheet'!AE37-'Step 4 Balance Sheet'!AD37</f>
        <v>0</v>
      </c>
      <c r="AF22" s="293">
        <f>'Step 4 Balance Sheet'!AF37-'Step 4 Balance Sheet'!AE37</f>
        <v>0</v>
      </c>
      <c r="AG22" s="293">
        <f>'Step 4 Balance Sheet'!AG37-'Step 4 Balance Sheet'!AF37</f>
        <v>0</v>
      </c>
      <c r="AH22" s="293">
        <f>'Step 4 Balance Sheet'!AH37-'Step 4 Balance Sheet'!AG37</f>
        <v>0</v>
      </c>
      <c r="AI22" s="293">
        <f>'Step 4 Balance Sheet'!AI37-'Step 4 Balance Sheet'!AH37</f>
        <v>0</v>
      </c>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c r="CC22" s="90"/>
      <c r="CD22" s="90"/>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90"/>
      <c r="DS22" s="90"/>
      <c r="DT22" s="90"/>
      <c r="DU22" s="90"/>
      <c r="DV22" s="90"/>
      <c r="DW22" s="90"/>
      <c r="DX22" s="90"/>
      <c r="DY22" s="90"/>
      <c r="DZ22" s="90"/>
      <c r="EA22" s="90"/>
      <c r="EB22" s="90"/>
      <c r="EC22" s="90"/>
      <c r="ED22" s="90"/>
      <c r="EE22" s="90"/>
      <c r="EF22" s="90"/>
      <c r="EG22" s="90"/>
      <c r="EH22" s="90"/>
      <c r="EI22" s="90"/>
      <c r="EJ22" s="90"/>
      <c r="EK22" s="90"/>
      <c r="EL22" s="90"/>
      <c r="EM22" s="90"/>
      <c r="EN22" s="90"/>
      <c r="EO22" s="90"/>
      <c r="EP22" s="90"/>
      <c r="EQ22" s="90"/>
      <c r="ER22" s="90"/>
      <c r="ES22" s="90"/>
      <c r="ET22" s="90"/>
      <c r="EU22" s="90"/>
      <c r="EV22" s="90"/>
      <c r="EW22" s="90"/>
      <c r="EX22" s="90"/>
      <c r="EY22" s="90"/>
    </row>
    <row r="23" spans="1:155" s="91" customFormat="1" ht="12.75">
      <c r="A23" s="112" t="s">
        <v>192</v>
      </c>
      <c r="B23" s="114" t="s">
        <v>48</v>
      </c>
      <c r="C23" s="115">
        <f>'Step 4 Balance Sheet'!C38-'Step 4 Balance Sheet'!B38</f>
        <v>0</v>
      </c>
      <c r="D23" s="115">
        <f>'Step 4 Balance Sheet'!D38-'Step 4 Balance Sheet'!C38</f>
        <v>0</v>
      </c>
      <c r="E23" s="115">
        <f>'Step 4 Balance Sheet'!E38-'Step 4 Balance Sheet'!D38</f>
        <v>0</v>
      </c>
      <c r="F23" s="292">
        <f>SUM(B23:E23)</f>
        <v>0</v>
      </c>
      <c r="G23" s="115">
        <f>'Step 4 Balance Sheet'!G38-'Step 4 Balance Sheet'!F38</f>
        <v>0</v>
      </c>
      <c r="H23" s="115">
        <f>'Step 4 Balance Sheet'!H38-'Step 4 Balance Sheet'!G38</f>
        <v>0</v>
      </c>
      <c r="I23" s="115">
        <f>'Step 4 Balance Sheet'!I38-'Step 4 Balance Sheet'!H38</f>
        <v>0</v>
      </c>
      <c r="J23" s="115">
        <f>'Step 4 Balance Sheet'!J38-'Step 4 Balance Sheet'!I38</f>
        <v>0</v>
      </c>
      <c r="K23" s="292">
        <f>SUM(G23:J23)</f>
        <v>0</v>
      </c>
      <c r="L23" s="115">
        <f>'Step 4 Balance Sheet'!L38-'Step 4 Balance Sheet'!K38</f>
        <v>0</v>
      </c>
      <c r="M23" s="115">
        <f>'Step 4 Balance Sheet'!M38-'Step 4 Balance Sheet'!L38</f>
        <v>0</v>
      </c>
      <c r="N23" s="115">
        <f>'Step 4 Balance Sheet'!N38-'Step 4 Balance Sheet'!M38</f>
        <v>0</v>
      </c>
      <c r="O23" s="115">
        <f>'Step 4 Balance Sheet'!O38-'Step 4 Balance Sheet'!N38</f>
        <v>0</v>
      </c>
      <c r="P23" s="292">
        <f>SUM(L23:O23)</f>
        <v>0</v>
      </c>
      <c r="Q23" s="115">
        <f>'Step 4 Balance Sheet'!Q38-'Step 4 Balance Sheet'!P38</f>
        <v>0</v>
      </c>
      <c r="R23" s="115">
        <f>'Step 4 Balance Sheet'!R38-'Step 4 Balance Sheet'!Q38</f>
        <v>0</v>
      </c>
      <c r="S23" s="115">
        <f>'Step 4 Balance Sheet'!S38-'Step 4 Balance Sheet'!R38</f>
        <v>0</v>
      </c>
      <c r="T23" s="115">
        <f>'Step 4 Balance Sheet'!T38-'Step 4 Balance Sheet'!S38</f>
        <v>0</v>
      </c>
      <c r="U23" s="292">
        <f>SUM(Q23:T23)</f>
        <v>0</v>
      </c>
      <c r="V23" s="115">
        <f>'Step 4 Balance Sheet'!V38-'Step 4 Balance Sheet'!U38</f>
        <v>0</v>
      </c>
      <c r="W23" s="115">
        <f>'Step 4 Balance Sheet'!W38-'Step 4 Balance Sheet'!V38</f>
        <v>0</v>
      </c>
      <c r="X23" s="115">
        <f>'Step 4 Balance Sheet'!X38-'Step 4 Balance Sheet'!W38</f>
        <v>0</v>
      </c>
      <c r="Y23" s="115">
        <f>'Step 4 Balance Sheet'!Y38-'Step 4 Balance Sheet'!X38</f>
        <v>0</v>
      </c>
      <c r="Z23" s="292">
        <f>SUM(V23:Y23)</f>
        <v>0</v>
      </c>
      <c r="AA23" s="115">
        <f>'Step 4 Balance Sheet'!AA38-'Step 4 Balance Sheet'!Z38</f>
        <v>23400000</v>
      </c>
      <c r="AB23" s="115">
        <f>'Step 4 Balance Sheet'!AB38-'Step 4 Balance Sheet'!AA38</f>
        <v>0</v>
      </c>
      <c r="AC23" s="115">
        <f>'Step 4 Balance Sheet'!AC38-'Step 4 Balance Sheet'!AB38</f>
        <v>0</v>
      </c>
      <c r="AD23" s="115">
        <f>'Step 4 Balance Sheet'!AD38-'Step 4 Balance Sheet'!AC38</f>
        <v>0</v>
      </c>
      <c r="AE23" s="293">
        <f>'Step 4 Balance Sheet'!AE38-'Step 4 Balance Sheet'!AD38</f>
        <v>0</v>
      </c>
      <c r="AF23" s="293">
        <f>'Step 4 Balance Sheet'!AF38-'Step 4 Balance Sheet'!AE38</f>
        <v>0</v>
      </c>
      <c r="AG23" s="293">
        <f>'Step 4 Balance Sheet'!AG38-'Step 4 Balance Sheet'!AF38</f>
        <v>0</v>
      </c>
      <c r="AH23" s="293">
        <f>'Step 4 Balance Sheet'!AH38-'Step 4 Balance Sheet'!AG38</f>
        <v>0</v>
      </c>
      <c r="AI23" s="293">
        <f>'Step 4 Balance Sheet'!AI38-'Step 4 Balance Sheet'!AH38</f>
        <v>0</v>
      </c>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row>
    <row r="24" spans="1:155" s="91" customFormat="1" ht="13.5" thickBot="1">
      <c r="A24" s="117" t="s">
        <v>59</v>
      </c>
      <c r="B24" s="118">
        <f>SUM(B20:B22)</f>
        <v>100</v>
      </c>
      <c r="C24" s="119">
        <f>SUM(C20:C23)</f>
        <v>0</v>
      </c>
      <c r="D24" s="119">
        <f t="shared" ref="D24:E24" si="8">SUM(D20:D23)</f>
        <v>0</v>
      </c>
      <c r="E24" s="119">
        <f t="shared" si="8"/>
        <v>0</v>
      </c>
      <c r="F24" s="294">
        <f>SUM(B24:E24)</f>
        <v>100</v>
      </c>
      <c r="G24" s="119">
        <f>SUM(G20:G23)</f>
        <v>0</v>
      </c>
      <c r="H24" s="119">
        <f t="shared" ref="H24:J24" si="9">SUM(H20:H23)</f>
        <v>0</v>
      </c>
      <c r="I24" s="119">
        <f t="shared" si="9"/>
        <v>0</v>
      </c>
      <c r="J24" s="119">
        <f t="shared" si="9"/>
        <v>0</v>
      </c>
      <c r="K24" s="294">
        <f>SUM(G24:J24)</f>
        <v>0</v>
      </c>
      <c r="L24" s="119">
        <f>SUM(L20:L23)</f>
        <v>0</v>
      </c>
      <c r="M24" s="119">
        <f t="shared" ref="M24:O24" si="10">SUM(M20:M23)</f>
        <v>0</v>
      </c>
      <c r="N24" s="119">
        <f t="shared" si="10"/>
        <v>0</v>
      </c>
      <c r="O24" s="119">
        <f t="shared" si="10"/>
        <v>0</v>
      </c>
      <c r="P24" s="294">
        <f>SUM(L24:O24)</f>
        <v>0</v>
      </c>
      <c r="Q24" s="119">
        <f>SUM(Q20:Q23)</f>
        <v>0</v>
      </c>
      <c r="R24" s="119">
        <f t="shared" ref="R24:T24" si="11">SUM(R20:R23)</f>
        <v>0</v>
      </c>
      <c r="S24" s="119">
        <f t="shared" si="11"/>
        <v>0</v>
      </c>
      <c r="T24" s="119">
        <f t="shared" si="11"/>
        <v>0</v>
      </c>
      <c r="U24" s="294">
        <f>SUM(Q24:T24)</f>
        <v>0</v>
      </c>
      <c r="V24" s="119">
        <f>SUM(V20:V23)</f>
        <v>0</v>
      </c>
      <c r="W24" s="119">
        <f t="shared" ref="W24:Y24" si="12">SUM(W20:W23)</f>
        <v>0</v>
      </c>
      <c r="X24" s="119">
        <f t="shared" si="12"/>
        <v>0</v>
      </c>
      <c r="Y24" s="119">
        <f t="shared" si="12"/>
        <v>0</v>
      </c>
      <c r="Z24" s="294">
        <f>SUM(Z20:Z22)</f>
        <v>0</v>
      </c>
      <c r="AA24" s="119">
        <f>SUM(AA20:AA23)</f>
        <v>23400000</v>
      </c>
      <c r="AB24" s="119">
        <f t="shared" ref="AB24:AD24" si="13">SUM(AB20:AB23)</f>
        <v>0</v>
      </c>
      <c r="AC24" s="119">
        <f t="shared" si="13"/>
        <v>0</v>
      </c>
      <c r="AD24" s="119">
        <f t="shared" si="13"/>
        <v>0</v>
      </c>
      <c r="AE24" s="294">
        <f>SUM(AE20:AE23)</f>
        <v>0</v>
      </c>
      <c r="AF24" s="294">
        <f t="shared" ref="AF24:AI24" si="14">SUM(AF20:AF23)</f>
        <v>0</v>
      </c>
      <c r="AG24" s="294">
        <f t="shared" si="14"/>
        <v>0</v>
      </c>
      <c r="AH24" s="294">
        <f t="shared" si="14"/>
        <v>0</v>
      </c>
      <c r="AI24" s="294">
        <f t="shared" si="14"/>
        <v>0</v>
      </c>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row>
    <row r="25" spans="1:155" s="91" customFormat="1" ht="12.75">
      <c r="A25" s="127"/>
      <c r="B25" s="114"/>
      <c r="C25" s="128"/>
      <c r="D25" s="128"/>
      <c r="E25" s="129"/>
      <c r="F25" s="292"/>
      <c r="G25" s="128"/>
      <c r="H25" s="128"/>
      <c r="I25" s="128"/>
      <c r="J25" s="129"/>
      <c r="K25" s="292"/>
      <c r="L25" s="128"/>
      <c r="M25" s="128"/>
      <c r="N25" s="128"/>
      <c r="O25" s="128"/>
      <c r="P25" s="292"/>
      <c r="Q25" s="128"/>
      <c r="R25" s="128"/>
      <c r="S25" s="128"/>
      <c r="T25" s="128"/>
      <c r="U25" s="292"/>
      <c r="V25" s="128"/>
      <c r="W25" s="128"/>
      <c r="X25" s="128"/>
      <c r="Y25" s="128"/>
      <c r="Z25" s="292"/>
      <c r="AA25" s="128"/>
      <c r="AB25" s="128"/>
      <c r="AC25" s="128"/>
      <c r="AD25" s="128"/>
      <c r="AE25" s="292"/>
      <c r="AF25" s="292"/>
      <c r="AG25" s="292"/>
      <c r="AH25" s="292"/>
      <c r="AI25" s="292"/>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c r="CB25" s="90"/>
      <c r="CC25" s="90"/>
      <c r="CD25" s="90"/>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row>
    <row r="26" spans="1:155" s="91" customFormat="1" ht="12.75">
      <c r="A26" s="130" t="s">
        <v>60</v>
      </c>
      <c r="B26" s="114">
        <f>B24+B17+B12</f>
        <v>97</v>
      </c>
      <c r="C26" s="128">
        <f>C24+C17+C12</f>
        <v>-3</v>
      </c>
      <c r="D26" s="128">
        <f>D24+D17+D12</f>
        <v>-3</v>
      </c>
      <c r="E26" s="129">
        <f>E24+E17+E12</f>
        <v>-86</v>
      </c>
      <c r="F26" s="292">
        <f>SUM(B26:E26)</f>
        <v>5</v>
      </c>
      <c r="G26" s="128">
        <f>G24+G17+G12</f>
        <v>1.2567833333333334</v>
      </c>
      <c r="H26" s="128">
        <f>H24+H17+H12</f>
        <v>3.7981277777777747</v>
      </c>
      <c r="I26" s="128">
        <f>I24+I17+I12</f>
        <v>1.2567833333333334</v>
      </c>
      <c r="J26" s="129">
        <f>J24+J17+J12</f>
        <v>6.3339166666666653</v>
      </c>
      <c r="K26" s="292">
        <f>SUM(G26:J26)</f>
        <v>12.645611111111107</v>
      </c>
      <c r="L26" s="128">
        <f>L24+L17+L12</f>
        <v>4.580443186925427</v>
      </c>
      <c r="M26" s="128">
        <f>M24+M17+M12</f>
        <v>13.744734395641803</v>
      </c>
      <c r="N26" s="128">
        <f>N24+N17+N12</f>
        <v>4.580443186925427</v>
      </c>
      <c r="O26" s="128">
        <f>O24+O17+O12</f>
        <v>22.908344637385049</v>
      </c>
      <c r="P26" s="292">
        <f>SUM(L26:O26)</f>
        <v>45.813965406877706</v>
      </c>
      <c r="Q26" s="128">
        <f>Q24+Q17+Q12</f>
        <v>-13.366150225785681</v>
      </c>
      <c r="R26" s="128">
        <f>R24+R17+R12</f>
        <v>9.901927524737971</v>
      </c>
      <c r="S26" s="128">
        <f>S24+S17+S12</f>
        <v>-13.366150225785681</v>
      </c>
      <c r="T26" s="128">
        <f>T24+T17+T12</f>
        <v>33.169929634842902</v>
      </c>
      <c r="U26" s="292">
        <f>SUM(Q26:T26)</f>
        <v>16.339556708009511</v>
      </c>
      <c r="V26" s="128">
        <f>V24+V17+V12</f>
        <v>142.23102774444126</v>
      </c>
      <c r="W26" s="128">
        <f>W24+W17+W12</f>
        <v>126.69312112014654</v>
      </c>
      <c r="X26" s="128">
        <f>X24+X17+X12</f>
        <v>42.231027744441263</v>
      </c>
      <c r="Y26" s="128">
        <f>Y24+Y17+Y12</f>
        <v>211.15520691848724</v>
      </c>
      <c r="Z26" s="292">
        <f>SUM(V26:Y26)</f>
        <v>522.31038352751625</v>
      </c>
      <c r="AA26" s="128">
        <f>AA24+AA17+AA12</f>
        <v>23401523.105761435</v>
      </c>
      <c r="AB26" s="128">
        <f>AB24+AB17+AB12</f>
        <v>4569.3172908658107</v>
      </c>
      <c r="AC26" s="128">
        <f>AC24+AC17+AC12</f>
        <v>1523.1057614334341</v>
      </c>
      <c r="AD26" s="128">
        <f>AD24+AD17+AD12</f>
        <v>7615.5288189850917</v>
      </c>
      <c r="AE26" s="292">
        <f>SUM(AA26:AD26)</f>
        <v>23415231.057632718</v>
      </c>
      <c r="AF26" s="292">
        <f>AF24+AF17+AF12</f>
        <v>113844.20080405669</v>
      </c>
      <c r="AG26" s="292">
        <f>AG24+AG17+AG12</f>
        <v>348903.46542146249</v>
      </c>
      <c r="AH26" s="292">
        <f>AH24+AH17+AH12</f>
        <v>730022.76558976131</v>
      </c>
      <c r="AI26" s="292">
        <f>AI24+AI17+AI12</f>
        <v>1406391.2222253345</v>
      </c>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c r="CB26" s="90"/>
      <c r="CC26" s="90"/>
      <c r="CD26" s="90"/>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row>
    <row r="27" spans="1:155" s="91" customFormat="1" ht="12.75">
      <c r="A27" s="130"/>
      <c r="B27" s="114"/>
      <c r="C27" s="128"/>
      <c r="D27" s="128"/>
      <c r="E27" s="129"/>
      <c r="F27" s="292"/>
      <c r="G27" s="128"/>
      <c r="H27" s="128"/>
      <c r="I27" s="128"/>
      <c r="J27" s="129"/>
      <c r="K27" s="292"/>
      <c r="L27" s="128"/>
      <c r="M27" s="128"/>
      <c r="N27" s="128"/>
      <c r="O27" s="128"/>
      <c r="P27" s="292"/>
      <c r="Q27" s="128"/>
      <c r="R27" s="128"/>
      <c r="S27" s="128"/>
      <c r="T27" s="128"/>
      <c r="U27" s="292"/>
      <c r="V27" s="128"/>
      <c r="W27" s="128"/>
      <c r="X27" s="128"/>
      <c r="Y27" s="128"/>
      <c r="Z27" s="292"/>
      <c r="AA27" s="128"/>
      <c r="AB27" s="128"/>
      <c r="AC27" s="128"/>
      <c r="AD27" s="128"/>
      <c r="AE27" s="292"/>
      <c r="AF27" s="292"/>
      <c r="AG27" s="292"/>
      <c r="AH27" s="292"/>
      <c r="AI27" s="292"/>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row>
    <row r="28" spans="1:155" s="135" customFormat="1" ht="12.75">
      <c r="A28" s="131" t="s">
        <v>61</v>
      </c>
      <c r="B28" s="114">
        <v>0</v>
      </c>
      <c r="C28" s="132">
        <f>'Step 4 Balance Sheet'!B7</f>
        <v>97</v>
      </c>
      <c r="D28" s="132">
        <f>'Step 4 Balance Sheet'!C7</f>
        <v>94</v>
      </c>
      <c r="E28" s="133">
        <f>'Step 4 Balance Sheet'!D7</f>
        <v>91</v>
      </c>
      <c r="F28" s="296">
        <f>E28</f>
        <v>91</v>
      </c>
      <c r="G28" s="132">
        <f>'Step 4 Balance Sheet'!F7</f>
        <v>5</v>
      </c>
      <c r="H28" s="132">
        <f>'Step 4 Balance Sheet'!G7</f>
        <v>6.2567833333333329</v>
      </c>
      <c r="I28" s="132">
        <f>'Step 4 Balance Sheet'!H7</f>
        <v>10.054911111111107</v>
      </c>
      <c r="J28" s="133">
        <f>'Step 4 Balance Sheet'!I7</f>
        <v>11.31169444444444</v>
      </c>
      <c r="K28" s="296">
        <f>J28</f>
        <v>11.31169444444444</v>
      </c>
      <c r="L28" s="132">
        <f>'Step 4 Balance Sheet'!K7</f>
        <v>17.645611111111105</v>
      </c>
      <c r="M28" s="132">
        <f>'Step 4 Balance Sheet'!L7</f>
        <v>22.22605429803653</v>
      </c>
      <c r="N28" s="132">
        <f>'Step 4 Balance Sheet'!M7</f>
        <v>35.97078869367833</v>
      </c>
      <c r="O28" s="132">
        <f>'Step 4 Balance Sheet'!N7</f>
        <v>40.551231880603758</v>
      </c>
      <c r="P28" s="296">
        <f>O28</f>
        <v>40.551231880603758</v>
      </c>
      <c r="Q28" s="132">
        <f>'Step 4 Balance Sheet'!P7</f>
        <v>63.459576517988808</v>
      </c>
      <c r="R28" s="132">
        <f>'Step 4 Balance Sheet'!Q7</f>
        <v>50.093426292203127</v>
      </c>
      <c r="S28" s="132">
        <f>'Step 4 Balance Sheet'!R7</f>
        <v>59.995353816941098</v>
      </c>
      <c r="T28" s="132">
        <f>'Step 4 Balance Sheet'!S7</f>
        <v>46.629203591155417</v>
      </c>
      <c r="U28" s="296">
        <f>+T28</f>
        <v>46.629203591155417</v>
      </c>
      <c r="V28" s="132">
        <f>'Step 4 Balance Sheet'!U7</f>
        <v>79.799133225998318</v>
      </c>
      <c r="W28" s="132">
        <f>'Step 4 Balance Sheet'!V7</f>
        <v>222.03016097043957</v>
      </c>
      <c r="X28" s="132">
        <f>'Step 4 Balance Sheet'!W7</f>
        <v>348.72328209058611</v>
      </c>
      <c r="Y28" s="132">
        <f>'Step 4 Balance Sheet'!X7</f>
        <v>390.9543098350274</v>
      </c>
      <c r="Z28" s="296">
        <f>+Y28</f>
        <v>390.9543098350274</v>
      </c>
      <c r="AA28" s="132">
        <f>'Step 4 Balance Sheet'!Z7</f>
        <v>602.10951675351464</v>
      </c>
      <c r="AB28" s="132">
        <f>'Step 4 Balance Sheet'!AA7</f>
        <v>23402125.21527819</v>
      </c>
      <c r="AC28" s="132">
        <f>'Step 4 Balance Sheet'!AB7</f>
        <v>23406694.532569055</v>
      </c>
      <c r="AD28" s="132">
        <f>'Step 4 Balance Sheet'!AC7</f>
        <v>23408217.638330489</v>
      </c>
      <c r="AE28" s="296">
        <f>AD28</f>
        <v>23408217.638330489</v>
      </c>
      <c r="AF28" s="296">
        <f>'Step 4 Balance Sheet'!AE7</f>
        <v>23415833.167149473</v>
      </c>
      <c r="AG28" s="296">
        <f>'Step 4 Balance Sheet'!AF7</f>
        <v>23529677.367953531</v>
      </c>
      <c r="AH28" s="296">
        <f>'Step 4 Balance Sheet'!AG7</f>
        <v>23878580.833374996</v>
      </c>
      <c r="AI28" s="296">
        <f>'Step 4 Balance Sheet'!AH7</f>
        <v>24608603.598964758</v>
      </c>
      <c r="AJ28" s="134"/>
      <c r="AK28" s="134"/>
      <c r="AL28" s="134"/>
      <c r="AM28" s="134"/>
      <c r="AN28" s="134"/>
      <c r="AO28" s="134"/>
      <c r="AP28" s="134"/>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c r="CL28" s="134"/>
      <c r="CM28" s="134"/>
      <c r="CN28" s="134"/>
      <c r="CO28" s="134"/>
      <c r="CP28" s="134"/>
      <c r="CQ28" s="134"/>
      <c r="CR28" s="134"/>
      <c r="CS28" s="134"/>
      <c r="CT28" s="134"/>
      <c r="CU28" s="134"/>
      <c r="CV28" s="134"/>
      <c r="CW28" s="134"/>
      <c r="CX28" s="134"/>
      <c r="CY28" s="134"/>
      <c r="CZ28" s="134"/>
      <c r="DA28" s="134"/>
      <c r="DB28" s="134"/>
      <c r="DC28" s="134"/>
      <c r="DD28" s="134"/>
      <c r="DE28" s="134"/>
      <c r="DF28" s="134"/>
      <c r="DG28" s="134"/>
      <c r="DH28" s="134"/>
      <c r="DI28" s="134"/>
      <c r="DJ28" s="134"/>
      <c r="DK28" s="134"/>
      <c r="DL28" s="134"/>
      <c r="DM28" s="134"/>
      <c r="DN28" s="134"/>
      <c r="DO28" s="134"/>
      <c r="DP28" s="134"/>
      <c r="DQ28" s="134"/>
      <c r="DR28" s="134"/>
      <c r="DS28" s="134"/>
      <c r="DT28" s="134"/>
      <c r="DU28" s="134"/>
      <c r="DV28" s="134"/>
      <c r="DW28" s="134"/>
      <c r="DX28" s="134"/>
      <c r="DY28" s="134"/>
      <c r="DZ28" s="134"/>
      <c r="EA28" s="134"/>
      <c r="EB28" s="134"/>
      <c r="EC28" s="134"/>
      <c r="ED28" s="134"/>
      <c r="EE28" s="134"/>
      <c r="EF28" s="134"/>
      <c r="EG28" s="134"/>
      <c r="EH28" s="134"/>
      <c r="EI28" s="134"/>
      <c r="EJ28" s="134"/>
      <c r="EK28" s="134"/>
      <c r="EL28" s="134"/>
      <c r="EM28" s="134"/>
      <c r="EN28" s="134"/>
      <c r="EO28" s="134"/>
      <c r="EP28" s="134"/>
      <c r="EQ28" s="134"/>
      <c r="ER28" s="134"/>
      <c r="ES28" s="134"/>
      <c r="ET28" s="134"/>
      <c r="EU28" s="134"/>
      <c r="EV28" s="134"/>
      <c r="EW28" s="134"/>
      <c r="EX28" s="134"/>
      <c r="EY28" s="134"/>
    </row>
    <row r="29" spans="1:155" s="135" customFormat="1" ht="13.5" thickBot="1">
      <c r="A29" s="136" t="s">
        <v>62</v>
      </c>
      <c r="B29" s="137">
        <f>B28+B26</f>
        <v>97</v>
      </c>
      <c r="C29" s="137">
        <f>C28+C26</f>
        <v>94</v>
      </c>
      <c r="D29" s="137">
        <f>D28+D26</f>
        <v>91</v>
      </c>
      <c r="E29" s="138">
        <f>E28+E26</f>
        <v>5</v>
      </c>
      <c r="F29" s="297">
        <f>E29</f>
        <v>5</v>
      </c>
      <c r="G29" s="137">
        <f>G28+G26</f>
        <v>6.2567833333333329</v>
      </c>
      <c r="H29" s="137">
        <f>H28+H26</f>
        <v>10.054911111111107</v>
      </c>
      <c r="I29" s="137">
        <f>I28+I26</f>
        <v>11.31169444444444</v>
      </c>
      <c r="J29" s="138">
        <f>J28+J26</f>
        <v>17.645611111111105</v>
      </c>
      <c r="K29" s="297">
        <f>J29</f>
        <v>17.645611111111105</v>
      </c>
      <c r="L29" s="137">
        <f>L28+L26</f>
        <v>22.22605429803653</v>
      </c>
      <c r="M29" s="137">
        <f>M28+M26</f>
        <v>35.97078869367833</v>
      </c>
      <c r="N29" s="137">
        <f>N28+N26</f>
        <v>40.551231880603758</v>
      </c>
      <c r="O29" s="137">
        <f>O28+O26</f>
        <v>63.459576517988808</v>
      </c>
      <c r="P29" s="297">
        <f>O29</f>
        <v>63.459576517988808</v>
      </c>
      <c r="Q29" s="137">
        <f>Q28+Q26</f>
        <v>50.093426292203127</v>
      </c>
      <c r="R29" s="137">
        <f>R28+R26</f>
        <v>59.995353816941098</v>
      </c>
      <c r="S29" s="137">
        <f>S28+S26</f>
        <v>46.629203591155417</v>
      </c>
      <c r="T29" s="137">
        <f>T28+T26</f>
        <v>79.799133225998318</v>
      </c>
      <c r="U29" s="297">
        <f>T29</f>
        <v>79.799133225998318</v>
      </c>
      <c r="V29" s="137">
        <f>V28+V26</f>
        <v>222.03016097043957</v>
      </c>
      <c r="W29" s="137">
        <f>W28+W26</f>
        <v>348.72328209058611</v>
      </c>
      <c r="X29" s="137">
        <f>X28+X26</f>
        <v>390.9543098350274</v>
      </c>
      <c r="Y29" s="137">
        <f>Y28+Y26</f>
        <v>602.10951675351464</v>
      </c>
      <c r="Z29" s="297">
        <f>Y29</f>
        <v>602.10951675351464</v>
      </c>
      <c r="AA29" s="137">
        <f>AA28+AA26</f>
        <v>23402125.21527819</v>
      </c>
      <c r="AB29" s="137">
        <f>AB28+AB26</f>
        <v>23406694.532569055</v>
      </c>
      <c r="AC29" s="137">
        <f>AC28+AC26</f>
        <v>23408217.638330489</v>
      </c>
      <c r="AD29" s="137">
        <f>AD28+AD26</f>
        <v>23415833.167149473</v>
      </c>
      <c r="AE29" s="297">
        <f>AD29</f>
        <v>23415833.167149473</v>
      </c>
      <c r="AF29" s="297">
        <f>AF28+AF26</f>
        <v>23529677.367953531</v>
      </c>
      <c r="AG29" s="297">
        <f>AG28+AG26</f>
        <v>23878580.833374996</v>
      </c>
      <c r="AH29" s="297">
        <f>AH28+AH26</f>
        <v>24608603.598964758</v>
      </c>
      <c r="AI29" s="297">
        <f>AI28+AI26</f>
        <v>26014994.821190093</v>
      </c>
      <c r="AJ29" s="134"/>
      <c r="AK29" s="134"/>
      <c r="AL29" s="134"/>
      <c r="AM29" s="134"/>
      <c r="AN29" s="134"/>
      <c r="AO29" s="134"/>
      <c r="AP29" s="134"/>
      <c r="AQ29" s="134"/>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c r="CL29" s="134"/>
      <c r="CM29" s="134"/>
      <c r="CN29" s="134"/>
      <c r="CO29" s="134"/>
      <c r="CP29" s="134"/>
      <c r="CQ29" s="134"/>
      <c r="CR29" s="134"/>
      <c r="CS29" s="134"/>
      <c r="CT29" s="134"/>
      <c r="CU29" s="134"/>
      <c r="CV29" s="134"/>
      <c r="CW29" s="134"/>
      <c r="CX29" s="134"/>
      <c r="CY29" s="134"/>
      <c r="CZ29" s="134"/>
      <c r="DA29" s="134"/>
      <c r="DB29" s="134"/>
      <c r="DC29" s="134"/>
      <c r="DD29" s="134"/>
      <c r="DE29" s="134"/>
      <c r="DF29" s="134"/>
      <c r="DG29" s="134"/>
      <c r="DH29" s="134"/>
      <c r="DI29" s="134"/>
      <c r="DJ29" s="134"/>
      <c r="DK29" s="134"/>
      <c r="DL29" s="134"/>
      <c r="DM29" s="134"/>
      <c r="DN29" s="134"/>
      <c r="DO29" s="134"/>
      <c r="DP29" s="134"/>
      <c r="DQ29" s="134"/>
      <c r="DR29" s="134"/>
      <c r="DS29" s="134"/>
      <c r="DT29" s="134"/>
      <c r="DU29" s="134"/>
      <c r="DV29" s="134"/>
      <c r="DW29" s="134"/>
      <c r="DX29" s="134"/>
      <c r="DY29" s="134"/>
      <c r="DZ29" s="134"/>
      <c r="EA29" s="134"/>
      <c r="EB29" s="134"/>
      <c r="EC29" s="134"/>
      <c r="ED29" s="134"/>
      <c r="EE29" s="134"/>
      <c r="EF29" s="134"/>
      <c r="EG29" s="134"/>
      <c r="EH29" s="134"/>
      <c r="EI29" s="134"/>
      <c r="EJ29" s="134"/>
      <c r="EK29" s="134"/>
      <c r="EL29" s="134"/>
      <c r="EM29" s="134"/>
      <c r="EN29" s="134"/>
      <c r="EO29" s="134"/>
      <c r="EP29" s="134"/>
      <c r="EQ29" s="134"/>
      <c r="ER29" s="134"/>
      <c r="ES29" s="134"/>
      <c r="ET29" s="134"/>
      <c r="EU29" s="134"/>
      <c r="EV29" s="134"/>
      <c r="EW29" s="134"/>
      <c r="EX29" s="134"/>
      <c r="EY29" s="134"/>
    </row>
    <row r="30" spans="1:155" s="145" customFormat="1" ht="12.75" outlineLevel="1">
      <c r="A30" s="139" t="s">
        <v>63</v>
      </c>
      <c r="B30" s="140">
        <f>'Step 4 Balance Sheet'!B7</f>
        <v>97</v>
      </c>
      <c r="C30" s="141">
        <f>'Step 4 Balance Sheet'!C7</f>
        <v>94</v>
      </c>
      <c r="D30" s="141">
        <f>'Step 4 Balance Sheet'!D7</f>
        <v>91</v>
      </c>
      <c r="E30" s="142">
        <f>'Step 4 Balance Sheet'!E7</f>
        <v>5</v>
      </c>
      <c r="F30" s="143">
        <f>'Step 4 Balance Sheet'!F7</f>
        <v>5</v>
      </c>
      <c r="G30" s="141">
        <f>'Step 4 Balance Sheet'!G7</f>
        <v>6.2567833333333329</v>
      </c>
      <c r="H30" s="141">
        <f>'Step 4 Balance Sheet'!H7</f>
        <v>10.054911111111107</v>
      </c>
      <c r="I30" s="141">
        <f>'Step 4 Balance Sheet'!I7</f>
        <v>11.31169444444444</v>
      </c>
      <c r="J30" s="141">
        <f>'Step 4 Balance Sheet'!J7</f>
        <v>17.645611111111105</v>
      </c>
      <c r="K30" s="143">
        <f>'Step 4 Balance Sheet'!K7</f>
        <v>17.645611111111105</v>
      </c>
      <c r="L30" s="141">
        <f>'Step 4 Balance Sheet'!L7</f>
        <v>22.22605429803653</v>
      </c>
      <c r="M30" s="141">
        <f>'Step 4 Balance Sheet'!M7</f>
        <v>35.97078869367833</v>
      </c>
      <c r="N30" s="141">
        <f>'Step 4 Balance Sheet'!N7</f>
        <v>40.551231880603758</v>
      </c>
      <c r="O30" s="141">
        <f>'Step 4 Balance Sheet'!O7</f>
        <v>63.459576517988808</v>
      </c>
      <c r="P30" s="143">
        <f>'Step 4 Balance Sheet'!P7</f>
        <v>63.459576517988808</v>
      </c>
      <c r="Q30" s="141">
        <f>'Step 4 Balance Sheet'!Q7</f>
        <v>50.093426292203127</v>
      </c>
      <c r="R30" s="141">
        <f>'Step 4 Balance Sheet'!R7</f>
        <v>59.995353816941098</v>
      </c>
      <c r="S30" s="141">
        <f>'Step 4 Balance Sheet'!S7</f>
        <v>46.629203591155417</v>
      </c>
      <c r="T30" s="141">
        <f>'Step 4 Balance Sheet'!T7</f>
        <v>79.799133225998318</v>
      </c>
      <c r="U30" s="143">
        <f>'Step 4 Balance Sheet'!U7</f>
        <v>79.799133225998318</v>
      </c>
      <c r="V30" s="141">
        <f>'Step 4 Balance Sheet'!V7</f>
        <v>222.03016097043957</v>
      </c>
      <c r="W30" s="141">
        <f>'Step 4 Balance Sheet'!W7</f>
        <v>348.72328209058611</v>
      </c>
      <c r="X30" s="141">
        <f>'Step 4 Balance Sheet'!X7</f>
        <v>390.9543098350274</v>
      </c>
      <c r="Y30" s="141">
        <f>'Step 4 Balance Sheet'!Y7</f>
        <v>602.10951675351464</v>
      </c>
      <c r="Z30" s="143">
        <f>'Step 4 Balance Sheet'!Z7</f>
        <v>602.10951675351464</v>
      </c>
      <c r="AA30" s="141">
        <f>'Step 4 Balance Sheet'!AA7</f>
        <v>23402125.21527819</v>
      </c>
      <c r="AB30" s="141">
        <f>'Step 4 Balance Sheet'!AB7</f>
        <v>23406694.532569055</v>
      </c>
      <c r="AC30" s="141">
        <f>'Step 4 Balance Sheet'!AC7</f>
        <v>23408217.638330489</v>
      </c>
      <c r="AD30" s="141">
        <f>'Step 4 Balance Sheet'!AD7</f>
        <v>23415833.167149473</v>
      </c>
      <c r="AE30" s="143">
        <f>'Step 4 Balance Sheet'!AE7</f>
        <v>23415833.167149473</v>
      </c>
      <c r="AF30" s="143">
        <f>'Step 4 Balance Sheet'!AF7</f>
        <v>23529677.367953531</v>
      </c>
      <c r="AG30" s="143">
        <f>'Step 4 Balance Sheet'!AG7</f>
        <v>23878580.833374996</v>
      </c>
      <c r="AH30" s="143">
        <f>'Step 4 Balance Sheet'!AH7</f>
        <v>24608603.598964758</v>
      </c>
      <c r="AI30" s="143">
        <f>'Step 4 Balance Sheet'!AI7</f>
        <v>26014994.821190093</v>
      </c>
      <c r="AJ30" s="144"/>
      <c r="AK30" s="144"/>
      <c r="AL30" s="144"/>
      <c r="AM30" s="144"/>
      <c r="AN30" s="144"/>
      <c r="AO30" s="144"/>
      <c r="AP30" s="144"/>
      <c r="AQ30" s="144"/>
      <c r="AR30" s="144"/>
      <c r="AS30" s="144"/>
      <c r="AT30" s="144"/>
      <c r="AU30" s="144"/>
      <c r="AV30" s="144"/>
      <c r="AW30" s="144"/>
      <c r="AX30" s="144"/>
      <c r="AY30" s="144"/>
      <c r="AZ30" s="144"/>
      <c r="BA30" s="144"/>
      <c r="BB30" s="144"/>
      <c r="BC30" s="144"/>
      <c r="BD30" s="144"/>
      <c r="BE30" s="144"/>
      <c r="BF30" s="144"/>
      <c r="BG30" s="144"/>
      <c r="BH30" s="144"/>
      <c r="BI30" s="144"/>
      <c r="BJ30" s="144"/>
      <c r="BK30" s="144"/>
      <c r="BL30" s="144"/>
      <c r="BM30" s="144"/>
      <c r="BN30" s="144"/>
      <c r="BO30" s="144"/>
      <c r="BP30" s="144"/>
      <c r="BQ30" s="144"/>
      <c r="BR30" s="144"/>
      <c r="BS30" s="144"/>
      <c r="BT30" s="144"/>
      <c r="BU30" s="144"/>
      <c r="BV30" s="144"/>
      <c r="BW30" s="144"/>
      <c r="BX30" s="144"/>
      <c r="BY30" s="144"/>
      <c r="BZ30" s="144"/>
      <c r="CA30" s="144"/>
      <c r="CB30" s="144"/>
      <c r="CC30" s="144"/>
      <c r="CD30" s="144"/>
      <c r="CE30" s="144"/>
      <c r="CF30" s="144"/>
      <c r="CG30" s="144"/>
      <c r="CH30" s="144"/>
      <c r="CI30" s="144"/>
      <c r="CJ30" s="144"/>
      <c r="CK30" s="144"/>
      <c r="CL30" s="144"/>
      <c r="CM30" s="144"/>
      <c r="CN30" s="144"/>
      <c r="CO30" s="144"/>
      <c r="CP30" s="144"/>
      <c r="CQ30" s="144"/>
      <c r="CR30" s="144"/>
      <c r="CS30" s="144"/>
      <c r="CT30" s="144"/>
      <c r="CU30" s="144"/>
      <c r="CV30" s="144"/>
      <c r="CW30" s="144"/>
      <c r="CX30" s="144"/>
      <c r="CY30" s="144"/>
      <c r="CZ30" s="144"/>
      <c r="DA30" s="144"/>
      <c r="DB30" s="144"/>
      <c r="DC30" s="144"/>
      <c r="DD30" s="144"/>
      <c r="DE30" s="144"/>
      <c r="DF30" s="144"/>
      <c r="DG30" s="144"/>
      <c r="DH30" s="144"/>
      <c r="DI30" s="144"/>
      <c r="DJ30" s="144"/>
      <c r="DK30" s="144"/>
      <c r="DL30" s="144"/>
      <c r="DM30" s="144"/>
      <c r="DN30" s="144"/>
      <c r="DO30" s="144"/>
      <c r="DP30" s="144"/>
      <c r="DQ30" s="144"/>
      <c r="DR30" s="144"/>
      <c r="DS30" s="144"/>
      <c r="DT30" s="144"/>
      <c r="DU30" s="144"/>
      <c r="DV30" s="144"/>
      <c r="DW30" s="144"/>
      <c r="DX30" s="144"/>
      <c r="DY30" s="144"/>
      <c r="DZ30" s="144"/>
      <c r="EA30" s="144"/>
      <c r="EB30" s="144"/>
      <c r="EC30" s="144"/>
      <c r="ED30" s="144"/>
      <c r="EE30" s="144"/>
      <c r="EF30" s="144"/>
      <c r="EG30" s="144"/>
      <c r="EH30" s="144"/>
      <c r="EI30" s="144"/>
      <c r="EJ30" s="144"/>
      <c r="EK30" s="144"/>
      <c r="EL30" s="144"/>
      <c r="EM30" s="144"/>
      <c r="EN30" s="144"/>
      <c r="EO30" s="144"/>
      <c r="EP30" s="144"/>
      <c r="EQ30" s="144"/>
      <c r="ER30" s="144"/>
      <c r="ES30" s="144"/>
      <c r="ET30" s="144"/>
      <c r="EU30" s="144"/>
      <c r="EV30" s="144"/>
      <c r="EW30" s="144"/>
      <c r="EX30" s="144"/>
      <c r="EY30" s="144"/>
    </row>
    <row r="31" spans="1:155" s="145" customFormat="1" ht="13.5" thickBot="1">
      <c r="A31" s="146" t="s">
        <v>64</v>
      </c>
      <c r="B31" s="147"/>
      <c r="C31" s="148" t="str">
        <f>IF(ROUND(C30,5)=ROUND(C29,5),"Yes","No")</f>
        <v>Yes</v>
      </c>
      <c r="D31" s="148" t="str">
        <f t="shared" ref="D31:AI31" si="15">IF(ROUND(D30,5)=ROUND(D29,5),"Yes","No")</f>
        <v>Yes</v>
      </c>
      <c r="E31" s="149" t="str">
        <f t="shared" si="15"/>
        <v>Yes</v>
      </c>
      <c r="F31" s="150" t="str">
        <f t="shared" si="15"/>
        <v>Yes</v>
      </c>
      <c r="G31" s="148" t="str">
        <f t="shared" si="15"/>
        <v>Yes</v>
      </c>
      <c r="H31" s="148" t="str">
        <f t="shared" si="15"/>
        <v>Yes</v>
      </c>
      <c r="I31" s="148" t="str">
        <f>IF(ROUND(I30,5)=ROUND(I29,5),"Yes","No")</f>
        <v>Yes</v>
      </c>
      <c r="J31" s="148" t="str">
        <f t="shared" si="15"/>
        <v>Yes</v>
      </c>
      <c r="K31" s="150" t="str">
        <f t="shared" si="15"/>
        <v>Yes</v>
      </c>
      <c r="L31" s="148" t="str">
        <f t="shared" si="15"/>
        <v>Yes</v>
      </c>
      <c r="M31" s="148" t="str">
        <f t="shared" si="15"/>
        <v>Yes</v>
      </c>
      <c r="N31" s="148" t="str">
        <f t="shared" si="15"/>
        <v>Yes</v>
      </c>
      <c r="O31" s="148" t="str">
        <f t="shared" si="15"/>
        <v>Yes</v>
      </c>
      <c r="P31" s="150" t="str">
        <f t="shared" si="15"/>
        <v>Yes</v>
      </c>
      <c r="Q31" s="148" t="str">
        <f t="shared" si="15"/>
        <v>Yes</v>
      </c>
      <c r="R31" s="148" t="str">
        <f t="shared" si="15"/>
        <v>Yes</v>
      </c>
      <c r="S31" s="148" t="str">
        <f t="shared" si="15"/>
        <v>Yes</v>
      </c>
      <c r="T31" s="148" t="str">
        <f t="shared" si="15"/>
        <v>Yes</v>
      </c>
      <c r="U31" s="150" t="str">
        <f t="shared" si="15"/>
        <v>Yes</v>
      </c>
      <c r="V31" s="148" t="str">
        <f t="shared" si="15"/>
        <v>Yes</v>
      </c>
      <c r="W31" s="148" t="str">
        <f t="shared" si="15"/>
        <v>Yes</v>
      </c>
      <c r="X31" s="148" t="str">
        <f t="shared" si="15"/>
        <v>Yes</v>
      </c>
      <c r="Y31" s="148" t="str">
        <f t="shared" si="15"/>
        <v>Yes</v>
      </c>
      <c r="Z31" s="150" t="str">
        <f t="shared" si="15"/>
        <v>Yes</v>
      </c>
      <c r="AA31" s="148" t="str">
        <f t="shared" si="15"/>
        <v>Yes</v>
      </c>
      <c r="AB31" s="148" t="str">
        <f t="shared" si="15"/>
        <v>Yes</v>
      </c>
      <c r="AC31" s="148" t="str">
        <f t="shared" si="15"/>
        <v>Yes</v>
      </c>
      <c r="AD31" s="148" t="str">
        <f t="shared" si="15"/>
        <v>Yes</v>
      </c>
      <c r="AE31" s="150" t="str">
        <f t="shared" si="15"/>
        <v>Yes</v>
      </c>
      <c r="AF31" s="150" t="str">
        <f t="shared" si="15"/>
        <v>Yes</v>
      </c>
      <c r="AG31" s="150" t="str">
        <f t="shared" si="15"/>
        <v>Yes</v>
      </c>
      <c r="AH31" s="150" t="str">
        <f t="shared" si="15"/>
        <v>Yes</v>
      </c>
      <c r="AI31" s="150" t="str">
        <f t="shared" si="15"/>
        <v>Yes</v>
      </c>
      <c r="AJ31" s="144"/>
      <c r="AK31" s="144"/>
      <c r="AL31" s="144"/>
      <c r="AM31" s="144"/>
      <c r="AN31" s="144"/>
      <c r="AO31" s="144"/>
      <c r="AP31" s="144"/>
      <c r="AQ31" s="144"/>
      <c r="AR31" s="144"/>
      <c r="AS31" s="144"/>
      <c r="AT31" s="144"/>
      <c r="AU31" s="144"/>
      <c r="AV31" s="144"/>
      <c r="AW31" s="144"/>
      <c r="AX31" s="144"/>
      <c r="AY31" s="144"/>
      <c r="AZ31" s="144"/>
      <c r="BA31" s="144"/>
      <c r="BB31" s="144"/>
      <c r="BC31" s="144"/>
      <c r="BD31" s="144"/>
      <c r="BE31" s="144"/>
      <c r="BF31" s="144"/>
      <c r="BG31" s="144"/>
      <c r="BH31" s="144"/>
      <c r="BI31" s="144"/>
      <c r="BJ31" s="144"/>
      <c r="BK31" s="144"/>
      <c r="BL31" s="144"/>
      <c r="BM31" s="144"/>
      <c r="BN31" s="144"/>
      <c r="BO31" s="144"/>
      <c r="BP31" s="144"/>
      <c r="BQ31" s="144"/>
      <c r="BR31" s="144"/>
      <c r="BS31" s="144"/>
      <c r="BT31" s="144"/>
      <c r="BU31" s="144"/>
      <c r="BV31" s="144"/>
      <c r="BW31" s="144"/>
      <c r="BX31" s="144"/>
      <c r="BY31" s="144"/>
      <c r="BZ31" s="144"/>
      <c r="CA31" s="144"/>
      <c r="CB31" s="144"/>
      <c r="CC31" s="144"/>
      <c r="CD31" s="144"/>
      <c r="CE31" s="144"/>
      <c r="CF31" s="144"/>
      <c r="CG31" s="144"/>
      <c r="CH31" s="144"/>
      <c r="CI31" s="144"/>
      <c r="CJ31" s="144"/>
      <c r="CK31" s="144"/>
      <c r="CL31" s="144"/>
      <c r="CM31" s="144"/>
      <c r="CN31" s="144"/>
      <c r="CO31" s="144"/>
      <c r="CP31" s="144"/>
      <c r="CQ31" s="144"/>
      <c r="CR31" s="144"/>
      <c r="CS31" s="144"/>
      <c r="CT31" s="144"/>
      <c r="CU31" s="144"/>
      <c r="CV31" s="144"/>
      <c r="CW31" s="144"/>
      <c r="CX31" s="144"/>
      <c r="CY31" s="144"/>
      <c r="CZ31" s="144"/>
      <c r="DA31" s="144"/>
      <c r="DB31" s="144"/>
      <c r="DC31" s="144"/>
      <c r="DD31" s="144"/>
      <c r="DE31" s="144"/>
      <c r="DF31" s="144"/>
      <c r="DG31" s="144"/>
      <c r="DH31" s="144"/>
      <c r="DI31" s="144"/>
      <c r="DJ31" s="144"/>
      <c r="DK31" s="144"/>
      <c r="DL31" s="144"/>
      <c r="DM31" s="144"/>
      <c r="DN31" s="144"/>
      <c r="DO31" s="144"/>
      <c r="DP31" s="144"/>
      <c r="DQ31" s="144"/>
      <c r="DR31" s="144"/>
      <c r="DS31" s="144"/>
      <c r="DT31" s="144"/>
      <c r="DU31" s="144"/>
      <c r="DV31" s="144"/>
      <c r="DW31" s="144"/>
      <c r="DX31" s="144"/>
      <c r="DY31" s="144"/>
      <c r="DZ31" s="144"/>
      <c r="EA31" s="144"/>
      <c r="EB31" s="144"/>
      <c r="EC31" s="144"/>
      <c r="ED31" s="144"/>
      <c r="EE31" s="144"/>
      <c r="EF31" s="144"/>
      <c r="EG31" s="144"/>
      <c r="EH31" s="144"/>
      <c r="EI31" s="144"/>
      <c r="EJ31" s="144"/>
      <c r="EK31" s="144"/>
      <c r="EL31" s="144"/>
      <c r="EM31" s="144"/>
      <c r="EN31" s="144"/>
      <c r="EO31" s="144"/>
      <c r="EP31" s="144"/>
      <c r="EQ31" s="144"/>
      <c r="ER31" s="144"/>
      <c r="ES31" s="144"/>
      <c r="ET31" s="144"/>
      <c r="EU31" s="144"/>
      <c r="EV31" s="144"/>
      <c r="EW31" s="144"/>
      <c r="EX31" s="144"/>
      <c r="EY31" s="144"/>
    </row>
    <row r="32" spans="1:155" s="90" customFormat="1" ht="13.5" thickBot="1">
      <c r="A32" s="1"/>
      <c r="B32" s="99"/>
      <c r="C32" s="99"/>
      <c r="D32" s="99"/>
      <c r="E32" s="99"/>
      <c r="F32" s="99"/>
      <c r="G32" s="298"/>
      <c r="H32" s="99"/>
      <c r="I32" s="99"/>
      <c r="J32" s="99"/>
      <c r="K32" s="99"/>
      <c r="L32" s="298"/>
      <c r="M32" s="99"/>
      <c r="N32" s="99"/>
      <c r="O32" s="99"/>
      <c r="P32" s="99"/>
      <c r="Q32" s="99"/>
      <c r="R32" s="99"/>
      <c r="S32" s="99"/>
      <c r="T32" s="99"/>
      <c r="U32" s="99"/>
      <c r="V32" s="99"/>
      <c r="W32" s="99"/>
      <c r="X32" s="99"/>
      <c r="Y32" s="99"/>
      <c r="Z32" s="299"/>
      <c r="AA32" s="99"/>
      <c r="AB32" s="99"/>
      <c r="AC32" s="99"/>
      <c r="AD32" s="99"/>
      <c r="AE32" s="299"/>
      <c r="AF32" s="299"/>
      <c r="AG32" s="299"/>
      <c r="AH32" s="299"/>
      <c r="AI32" s="299"/>
    </row>
    <row r="33" spans="1:155" s="91" customFormat="1" ht="13.5" thickBot="1">
      <c r="A33" s="455" t="s">
        <v>65</v>
      </c>
      <c r="B33" s="152" t="str">
        <f>B5</f>
        <v>1Q13A</v>
      </c>
      <c r="C33" s="153" t="str">
        <f t="shared" ref="C33:AI33" si="16">C5</f>
        <v>2Q13A</v>
      </c>
      <c r="D33" s="153" t="str">
        <f t="shared" si="16"/>
        <v>3Q13A</v>
      </c>
      <c r="E33" s="154" t="str">
        <f t="shared" si="16"/>
        <v>4Q13A</v>
      </c>
      <c r="F33" s="155">
        <f t="shared" si="16"/>
        <v>2013</v>
      </c>
      <c r="G33" s="153" t="str">
        <f t="shared" si="16"/>
        <v>1Q14</v>
      </c>
      <c r="H33" s="153" t="str">
        <f t="shared" si="16"/>
        <v>2Q14</v>
      </c>
      <c r="I33" s="153" t="str">
        <f t="shared" si="16"/>
        <v>3Q14</v>
      </c>
      <c r="J33" s="153" t="str">
        <f t="shared" si="16"/>
        <v>4Q14</v>
      </c>
      <c r="K33" s="155">
        <f t="shared" si="16"/>
        <v>2014</v>
      </c>
      <c r="L33" s="153" t="str">
        <f t="shared" si="16"/>
        <v>1Q15</v>
      </c>
      <c r="M33" s="153" t="str">
        <f t="shared" si="16"/>
        <v>2Q15</v>
      </c>
      <c r="N33" s="153" t="str">
        <f t="shared" si="16"/>
        <v>3Q15</v>
      </c>
      <c r="O33" s="153" t="str">
        <f t="shared" si="16"/>
        <v>4Q15</v>
      </c>
      <c r="P33" s="155">
        <f t="shared" si="16"/>
        <v>2015</v>
      </c>
      <c r="Q33" s="153" t="str">
        <f t="shared" si="16"/>
        <v>1Q16</v>
      </c>
      <c r="R33" s="153" t="str">
        <f t="shared" si="16"/>
        <v>2Q16</v>
      </c>
      <c r="S33" s="153" t="str">
        <f t="shared" si="16"/>
        <v>3Q16</v>
      </c>
      <c r="T33" s="153" t="str">
        <f t="shared" si="16"/>
        <v>4Q16</v>
      </c>
      <c r="U33" s="155">
        <f t="shared" si="16"/>
        <v>2016</v>
      </c>
      <c r="V33" s="153" t="str">
        <f t="shared" si="16"/>
        <v>1Q17</v>
      </c>
      <c r="W33" s="153" t="str">
        <f t="shared" si="16"/>
        <v>2Q17</v>
      </c>
      <c r="X33" s="153" t="str">
        <f t="shared" si="16"/>
        <v>3Q17</v>
      </c>
      <c r="Y33" s="153" t="str">
        <f t="shared" si="16"/>
        <v>4Q17</v>
      </c>
      <c r="Z33" s="155">
        <f t="shared" si="16"/>
        <v>2017</v>
      </c>
      <c r="AA33" s="153" t="str">
        <f t="shared" si="16"/>
        <v>1Q18</v>
      </c>
      <c r="AB33" s="153" t="str">
        <f t="shared" si="16"/>
        <v>2Q18</v>
      </c>
      <c r="AC33" s="153" t="str">
        <f t="shared" si="16"/>
        <v>3Q18</v>
      </c>
      <c r="AD33" s="153" t="str">
        <f t="shared" si="16"/>
        <v>4Q18</v>
      </c>
      <c r="AE33" s="155">
        <f t="shared" si="16"/>
        <v>2018</v>
      </c>
      <c r="AF33" s="155">
        <f t="shared" si="16"/>
        <v>2019</v>
      </c>
      <c r="AG33" s="155">
        <f t="shared" si="16"/>
        <v>2020</v>
      </c>
      <c r="AH33" s="155">
        <f t="shared" si="16"/>
        <v>2021</v>
      </c>
      <c r="AI33" s="155">
        <f t="shared" si="16"/>
        <v>2022</v>
      </c>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row>
    <row r="34" spans="1:155" s="157" customFormat="1" ht="13.5" thickBot="1">
      <c r="A34" s="456"/>
      <c r="B34" s="300">
        <f>B12+B15</f>
        <v>-3</v>
      </c>
      <c r="C34" s="301">
        <f>C12+C15</f>
        <v>-3</v>
      </c>
      <c r="D34" s="301">
        <f>D12+D15</f>
        <v>-3</v>
      </c>
      <c r="E34" s="302">
        <f>E12+E15</f>
        <v>-86</v>
      </c>
      <c r="F34" s="295">
        <f>SUM(B34:E34)</f>
        <v>-95</v>
      </c>
      <c r="G34" s="300">
        <f>G12+G15</f>
        <v>1.2567833333333334</v>
      </c>
      <c r="H34" s="301">
        <f>H12+H15</f>
        <v>3.7981277777777747</v>
      </c>
      <c r="I34" s="301">
        <f>I12+I15</f>
        <v>1.2567833333333334</v>
      </c>
      <c r="J34" s="302">
        <f>J12+J15</f>
        <v>6.3339166666666653</v>
      </c>
      <c r="K34" s="295">
        <f>SUM(G34:J34)</f>
        <v>12.645611111111107</v>
      </c>
      <c r="L34" s="300">
        <f>L12+L15</f>
        <v>4.580443186925427</v>
      </c>
      <c r="M34" s="301">
        <f>M12+M15</f>
        <v>13.744734395641803</v>
      </c>
      <c r="N34" s="301">
        <f>N12+N15</f>
        <v>4.580443186925427</v>
      </c>
      <c r="O34" s="302">
        <f>O12+O15</f>
        <v>22.908344637385049</v>
      </c>
      <c r="P34" s="295">
        <f>SUM(L34:O34)</f>
        <v>45.813965406877706</v>
      </c>
      <c r="Q34" s="300">
        <f>Q12+Q15</f>
        <v>11.633849774214319</v>
      </c>
      <c r="R34" s="301">
        <f>R12+R15</f>
        <v>34.901927524737971</v>
      </c>
      <c r="S34" s="301">
        <f>S12+S15</f>
        <v>11.633849774214319</v>
      </c>
      <c r="T34" s="302">
        <f>T12+T15</f>
        <v>58.169929634842887</v>
      </c>
      <c r="U34" s="295">
        <f>SUM(Q34:T34)</f>
        <v>116.3395567080095</v>
      </c>
      <c r="V34" s="300">
        <f>V12+V15</f>
        <v>42.231027744441263</v>
      </c>
      <c r="W34" s="301">
        <f>W12+W15</f>
        <v>126.69312112014654</v>
      </c>
      <c r="X34" s="301">
        <f>X12+X15</f>
        <v>42.231027744441263</v>
      </c>
      <c r="Y34" s="302">
        <f>Y12+Y15</f>
        <v>211.15520691848724</v>
      </c>
      <c r="Z34" s="295">
        <f>SUM(V34:Y34)</f>
        <v>422.31038352751631</v>
      </c>
      <c r="AA34" s="300">
        <f>AA12+AA15</f>
        <v>1523.1057614334341</v>
      </c>
      <c r="AB34" s="301">
        <f>AB12+AB15</f>
        <v>4569.3172908658107</v>
      </c>
      <c r="AC34" s="301">
        <f t="shared" ref="AC34:AI34" si="17">AC12+AC15</f>
        <v>1523.1057614334341</v>
      </c>
      <c r="AD34" s="302">
        <f t="shared" si="17"/>
        <v>7615.5288189850917</v>
      </c>
      <c r="AE34" s="295">
        <f>SUM(AA34:AD34)</f>
        <v>15231.05763271777</v>
      </c>
      <c r="AF34" s="295">
        <f t="shared" si="17"/>
        <v>113844.20080405669</v>
      </c>
      <c r="AG34" s="295">
        <f t="shared" si="17"/>
        <v>348903.46542146249</v>
      </c>
      <c r="AH34" s="295">
        <f t="shared" si="17"/>
        <v>730022.76558976131</v>
      </c>
      <c r="AI34" s="295">
        <f t="shared" si="17"/>
        <v>1406391.2222253345</v>
      </c>
      <c r="AJ34" s="156"/>
      <c r="AK34" s="156"/>
      <c r="AL34" s="156"/>
      <c r="AM34" s="156"/>
      <c r="AN34" s="156"/>
      <c r="AO34" s="156"/>
      <c r="AP34" s="156"/>
      <c r="AQ34" s="156"/>
      <c r="AR34" s="156"/>
      <c r="AS34" s="156"/>
      <c r="AT34" s="156"/>
      <c r="AU34" s="156"/>
      <c r="AV34" s="156"/>
      <c r="AW34" s="156"/>
      <c r="AX34" s="156"/>
      <c r="AY34" s="156"/>
      <c r="AZ34" s="156"/>
      <c r="BA34" s="156"/>
      <c r="BB34" s="156"/>
      <c r="BC34" s="156"/>
      <c r="BD34" s="156"/>
      <c r="BE34" s="156"/>
      <c r="BF34" s="156"/>
      <c r="BG34" s="156"/>
      <c r="BH34" s="156"/>
      <c r="BI34" s="156"/>
      <c r="BJ34" s="156"/>
      <c r="BK34" s="156"/>
      <c r="BL34" s="156"/>
      <c r="BM34" s="156"/>
      <c r="BN34" s="156"/>
      <c r="BO34" s="156"/>
      <c r="BP34" s="156"/>
      <c r="BQ34" s="156"/>
      <c r="BR34" s="156"/>
      <c r="BS34" s="156"/>
      <c r="BT34" s="156"/>
      <c r="BU34" s="156"/>
      <c r="BV34" s="156"/>
      <c r="BW34" s="156"/>
      <c r="BX34" s="156"/>
      <c r="BY34" s="156"/>
      <c r="BZ34" s="156"/>
      <c r="CA34" s="156"/>
      <c r="CB34" s="156"/>
      <c r="CC34" s="156"/>
      <c r="CD34" s="156"/>
      <c r="CE34" s="156"/>
      <c r="CF34" s="156"/>
      <c r="CG34" s="156"/>
      <c r="CH34" s="156"/>
      <c r="CI34" s="156"/>
      <c r="CJ34" s="156"/>
      <c r="CK34" s="156"/>
      <c r="CL34" s="156"/>
      <c r="CM34" s="156"/>
      <c r="CN34" s="156"/>
      <c r="CO34" s="156"/>
      <c r="CP34" s="156"/>
      <c r="CQ34" s="156"/>
      <c r="CR34" s="156"/>
      <c r="CS34" s="156"/>
      <c r="CT34" s="156"/>
      <c r="CU34" s="156"/>
      <c r="CV34" s="156"/>
      <c r="CW34" s="156"/>
      <c r="CX34" s="156"/>
      <c r="CY34" s="156"/>
      <c r="CZ34" s="156"/>
      <c r="DA34" s="156"/>
      <c r="DB34" s="156"/>
      <c r="DC34" s="156"/>
      <c r="DD34" s="156"/>
      <c r="DE34" s="156"/>
      <c r="DF34" s="156"/>
      <c r="DG34" s="156"/>
      <c r="DH34" s="156"/>
      <c r="DI34" s="156"/>
      <c r="DJ34" s="156"/>
      <c r="DK34" s="156"/>
      <c r="DL34" s="156"/>
      <c r="DM34" s="156"/>
      <c r="DN34" s="156"/>
      <c r="DO34" s="156"/>
      <c r="DP34" s="156"/>
      <c r="DQ34" s="156"/>
      <c r="DR34" s="156"/>
      <c r="DS34" s="156"/>
      <c r="DT34" s="156"/>
      <c r="DU34" s="156"/>
      <c r="DV34" s="156"/>
      <c r="DW34" s="156"/>
      <c r="DX34" s="156"/>
      <c r="DY34" s="156"/>
      <c r="DZ34" s="156"/>
      <c r="EA34" s="156"/>
      <c r="EB34" s="156"/>
      <c r="EC34" s="156"/>
      <c r="ED34" s="156"/>
      <c r="EE34" s="156"/>
      <c r="EF34" s="156"/>
      <c r="EG34" s="156"/>
      <c r="EH34" s="156"/>
      <c r="EI34" s="156"/>
      <c r="EJ34" s="156"/>
      <c r="EK34" s="156"/>
      <c r="EL34" s="156"/>
      <c r="EM34" s="156"/>
      <c r="EN34" s="156"/>
      <c r="EO34" s="156"/>
      <c r="EP34" s="156"/>
      <c r="EQ34" s="156"/>
      <c r="ER34" s="156"/>
      <c r="ES34" s="156"/>
      <c r="ET34" s="156"/>
      <c r="EU34" s="156"/>
      <c r="EV34" s="156"/>
      <c r="EW34" s="156"/>
      <c r="EX34" s="156"/>
      <c r="EY34" s="156"/>
    </row>
    <row r="35" spans="1:155" s="90" customFormat="1" ht="12.75">
      <c r="B35" s="276"/>
      <c r="C35" s="276"/>
      <c r="D35" s="276"/>
      <c r="E35" s="276"/>
      <c r="F35" s="276"/>
      <c r="G35" s="276"/>
      <c r="H35" s="276"/>
      <c r="I35" s="276"/>
      <c r="J35" s="276"/>
      <c r="K35" s="276"/>
      <c r="L35" s="276"/>
      <c r="M35" s="276"/>
      <c r="N35" s="276"/>
      <c r="O35" s="276"/>
      <c r="P35" s="276"/>
      <c r="Q35" s="276"/>
      <c r="R35" s="276"/>
      <c r="S35" s="276"/>
      <c r="T35" s="276"/>
      <c r="U35" s="276"/>
      <c r="V35" s="276"/>
      <c r="W35" s="276"/>
      <c r="X35" s="276"/>
      <c r="Y35" s="276"/>
      <c r="Z35" s="276"/>
      <c r="AA35" s="276"/>
      <c r="AB35" s="276"/>
      <c r="AC35" s="276"/>
      <c r="AD35" s="276"/>
      <c r="AE35" s="276"/>
      <c r="AF35" s="276"/>
      <c r="AG35" s="276"/>
      <c r="AH35" s="276"/>
      <c r="AI35" s="276"/>
    </row>
    <row r="36" spans="1:155" s="90" customFormat="1" ht="20.25">
      <c r="A36" s="273" t="s">
        <v>162</v>
      </c>
      <c r="B36" s="276"/>
      <c r="C36" s="303"/>
      <c r="D36" s="303"/>
      <c r="E36" s="303"/>
      <c r="F36" s="303"/>
      <c r="G36" s="303"/>
      <c r="H36" s="303"/>
      <c r="I36" s="303"/>
      <c r="J36" s="303"/>
      <c r="K36" s="303"/>
      <c r="L36" s="303"/>
      <c r="M36" s="303"/>
      <c r="N36" s="303"/>
      <c r="O36" s="303"/>
      <c r="P36" s="303"/>
      <c r="Q36" s="303"/>
      <c r="R36" s="303"/>
      <c r="S36" s="303"/>
      <c r="T36" s="303"/>
      <c r="U36" s="303"/>
      <c r="V36" s="303"/>
      <c r="W36" s="303"/>
      <c r="X36" s="303"/>
      <c r="Y36" s="303"/>
      <c r="Z36" s="303"/>
      <c r="AA36" s="303"/>
      <c r="AB36" s="303"/>
      <c r="AC36" s="303"/>
      <c r="AD36" s="303"/>
      <c r="AE36" s="303"/>
      <c r="AF36" s="303"/>
      <c r="AG36" s="303"/>
      <c r="AH36" s="303"/>
      <c r="AI36" s="303"/>
    </row>
    <row r="37" spans="1:155" s="90" customFormat="1" ht="12.75">
      <c r="B37" s="276"/>
      <c r="C37" s="276"/>
      <c r="D37" s="276"/>
      <c r="E37" s="276"/>
      <c r="F37" s="276"/>
      <c r="G37" s="276"/>
      <c r="H37" s="276"/>
      <c r="I37" s="276"/>
      <c r="J37" s="276"/>
      <c r="K37" s="276"/>
      <c r="L37" s="276"/>
      <c r="M37" s="276"/>
      <c r="N37" s="276"/>
      <c r="O37" s="276"/>
      <c r="P37" s="276"/>
      <c r="Q37" s="276"/>
      <c r="R37" s="276"/>
      <c r="S37" s="276"/>
      <c r="T37" s="276"/>
      <c r="U37" s="276"/>
      <c r="V37" s="276"/>
      <c r="W37" s="276"/>
      <c r="X37" s="276"/>
      <c r="Y37" s="276"/>
      <c r="Z37" s="276"/>
      <c r="AA37" s="276"/>
      <c r="AB37" s="276"/>
      <c r="AC37" s="276"/>
      <c r="AD37" s="276"/>
      <c r="AE37" s="276"/>
      <c r="AF37" s="276"/>
      <c r="AG37" s="276"/>
      <c r="AH37" s="276"/>
      <c r="AI37" s="276"/>
    </row>
    <row r="38" spans="1:155" s="90" customFormat="1" ht="12.75">
      <c r="A38" s="1"/>
      <c r="B38" s="276"/>
      <c r="C38" s="276"/>
      <c r="D38" s="276"/>
      <c r="E38" s="276"/>
      <c r="F38" s="276"/>
      <c r="G38" s="276"/>
      <c r="H38" s="276"/>
      <c r="I38" s="276"/>
      <c r="J38" s="276"/>
      <c r="K38" s="276"/>
      <c r="L38" s="276"/>
      <c r="M38" s="276"/>
      <c r="N38" s="276"/>
      <c r="O38" s="276"/>
      <c r="P38" s="276"/>
      <c r="Q38" s="276"/>
      <c r="R38" s="276"/>
      <c r="S38" s="276"/>
      <c r="T38" s="276"/>
      <c r="U38" s="276"/>
      <c r="V38" s="276"/>
      <c r="W38" s="276"/>
      <c r="X38" s="276"/>
      <c r="Y38" s="276"/>
      <c r="Z38" s="276"/>
      <c r="AA38" s="276"/>
      <c r="AB38" s="276"/>
      <c r="AC38" s="276"/>
      <c r="AD38" s="276"/>
      <c r="AE38" s="276"/>
      <c r="AF38" s="276"/>
      <c r="AG38" s="276"/>
      <c r="AH38" s="276"/>
      <c r="AI38" s="276"/>
    </row>
    <row r="39" spans="1:155" s="90" customFormat="1" ht="12.75">
      <c r="A39" s="1"/>
      <c r="B39" s="276"/>
      <c r="C39" s="276"/>
      <c r="D39" s="276"/>
      <c r="E39" s="276"/>
      <c r="F39" s="276"/>
      <c r="G39" s="276"/>
      <c r="H39" s="276"/>
      <c r="I39" s="276"/>
      <c r="J39" s="276"/>
      <c r="K39" s="276"/>
      <c r="L39" s="276"/>
      <c r="M39" s="276"/>
      <c r="N39" s="276"/>
      <c r="O39" s="276"/>
      <c r="P39" s="276"/>
      <c r="Q39" s="276"/>
      <c r="R39" s="276"/>
      <c r="S39" s="276"/>
      <c r="T39" s="276"/>
      <c r="U39" s="276"/>
      <c r="V39" s="276"/>
      <c r="W39" s="276"/>
      <c r="X39" s="276"/>
      <c r="Y39" s="276"/>
      <c r="Z39" s="276"/>
      <c r="AA39" s="276"/>
      <c r="AB39" s="276"/>
      <c r="AC39" s="276"/>
      <c r="AD39" s="276"/>
      <c r="AE39" s="276"/>
      <c r="AF39" s="276"/>
      <c r="AG39" s="276"/>
      <c r="AH39" s="276"/>
      <c r="AI39" s="276"/>
    </row>
    <row r="40" spans="1:155" s="158" customFormat="1">
      <c r="A40" s="100"/>
      <c r="B40" s="304"/>
      <c r="C40" s="304"/>
      <c r="D40" s="304"/>
      <c r="E40" s="304"/>
      <c r="F40" s="304"/>
      <c r="G40" s="304"/>
      <c r="H40" s="304"/>
      <c r="I40" s="304"/>
      <c r="J40" s="304"/>
      <c r="K40" s="304"/>
      <c r="L40" s="304"/>
      <c r="M40" s="304"/>
      <c r="N40" s="304"/>
      <c r="O40" s="304"/>
      <c r="P40" s="304"/>
      <c r="Q40" s="304"/>
      <c r="R40" s="304"/>
      <c r="S40" s="304"/>
      <c r="T40" s="304"/>
      <c r="U40" s="304"/>
      <c r="V40" s="304"/>
      <c r="W40" s="304"/>
      <c r="X40" s="304"/>
      <c r="Y40" s="304"/>
      <c r="Z40" s="304"/>
      <c r="AA40" s="304"/>
      <c r="AB40" s="304"/>
      <c r="AC40" s="304"/>
      <c r="AD40" s="304"/>
      <c r="AE40" s="304"/>
      <c r="AF40" s="304"/>
      <c r="AG40" s="304"/>
      <c r="AH40" s="304"/>
      <c r="AI40" s="304"/>
    </row>
    <row r="41" spans="1:155" s="158" customFormat="1">
      <c r="A41" s="100"/>
      <c r="B41" s="304"/>
      <c r="C41" s="304"/>
      <c r="D41" s="304"/>
      <c r="E41" s="304"/>
      <c r="F41" s="304"/>
      <c r="G41" s="304"/>
      <c r="H41" s="304"/>
      <c r="I41" s="304"/>
      <c r="J41" s="304"/>
      <c r="K41" s="304"/>
      <c r="L41" s="304"/>
      <c r="M41" s="304"/>
      <c r="N41" s="304"/>
      <c r="O41" s="304"/>
      <c r="P41" s="304"/>
      <c r="Q41" s="304"/>
      <c r="R41" s="304"/>
      <c r="S41" s="304"/>
      <c r="T41" s="304"/>
      <c r="U41" s="304"/>
      <c r="V41" s="304"/>
      <c r="W41" s="304"/>
      <c r="X41" s="304"/>
      <c r="Y41" s="304"/>
      <c r="Z41" s="304"/>
      <c r="AA41" s="304"/>
      <c r="AB41" s="304"/>
      <c r="AC41" s="304"/>
      <c r="AD41" s="304"/>
      <c r="AE41" s="304"/>
      <c r="AF41" s="304"/>
      <c r="AG41" s="304"/>
      <c r="AH41" s="304"/>
      <c r="AI41" s="304"/>
    </row>
    <row r="42" spans="1:155" s="158" customFormat="1">
      <c r="A42" s="100"/>
      <c r="B42" s="304"/>
      <c r="C42" s="304"/>
      <c r="D42" s="304"/>
      <c r="E42" s="304"/>
      <c r="F42" s="304"/>
      <c r="G42" s="304"/>
      <c r="H42" s="304"/>
      <c r="I42" s="304"/>
      <c r="J42" s="304"/>
      <c r="K42" s="304"/>
      <c r="L42" s="304"/>
      <c r="M42" s="304"/>
      <c r="N42" s="304"/>
      <c r="O42" s="304"/>
      <c r="P42" s="304"/>
      <c r="Q42" s="304"/>
      <c r="R42" s="304"/>
      <c r="S42" s="304"/>
      <c r="T42" s="304"/>
      <c r="U42" s="304"/>
      <c r="V42" s="304"/>
      <c r="W42" s="304"/>
      <c r="X42" s="304"/>
      <c r="Y42" s="304"/>
      <c r="Z42" s="304"/>
      <c r="AA42" s="304"/>
      <c r="AB42" s="304"/>
      <c r="AC42" s="304"/>
      <c r="AD42" s="304"/>
      <c r="AE42" s="304"/>
      <c r="AF42" s="304"/>
      <c r="AG42" s="304"/>
      <c r="AH42" s="304"/>
      <c r="AI42" s="304"/>
    </row>
    <row r="43" spans="1:155" s="158" customFormat="1">
      <c r="A43" s="100"/>
      <c r="B43" s="304"/>
      <c r="C43" s="304"/>
      <c r="D43" s="304"/>
      <c r="E43" s="304"/>
      <c r="F43" s="304"/>
      <c r="G43" s="304"/>
      <c r="H43" s="304"/>
      <c r="I43" s="304"/>
      <c r="J43" s="304"/>
      <c r="K43" s="304"/>
      <c r="L43" s="304"/>
      <c r="M43" s="304"/>
      <c r="N43" s="304"/>
      <c r="O43" s="304"/>
      <c r="P43" s="304"/>
      <c r="Q43" s="304"/>
      <c r="R43" s="304"/>
      <c r="S43" s="304"/>
      <c r="T43" s="304"/>
      <c r="U43" s="304"/>
      <c r="V43" s="304"/>
      <c r="W43" s="304"/>
      <c r="X43" s="304"/>
      <c r="Y43" s="304"/>
      <c r="Z43" s="304"/>
      <c r="AA43" s="304"/>
      <c r="AB43" s="304"/>
      <c r="AC43" s="304"/>
      <c r="AD43" s="304"/>
      <c r="AE43" s="304"/>
      <c r="AF43" s="304"/>
      <c r="AG43" s="304"/>
      <c r="AH43" s="304"/>
      <c r="AI43" s="304"/>
    </row>
    <row r="44" spans="1:155" s="158" customFormat="1">
      <c r="A44" s="100"/>
      <c r="B44" s="304"/>
      <c r="C44" s="304"/>
      <c r="D44" s="304"/>
      <c r="E44" s="304"/>
      <c r="F44" s="304"/>
      <c r="G44" s="304"/>
      <c r="H44" s="304"/>
      <c r="I44" s="304"/>
      <c r="J44" s="304"/>
      <c r="K44" s="304"/>
      <c r="L44" s="304"/>
      <c r="M44" s="304"/>
      <c r="N44" s="304"/>
      <c r="O44" s="304"/>
      <c r="P44" s="304"/>
      <c r="Q44" s="304"/>
      <c r="R44" s="304"/>
      <c r="S44" s="304"/>
      <c r="T44" s="304"/>
      <c r="U44" s="304"/>
      <c r="V44" s="304"/>
      <c r="W44" s="304"/>
      <c r="X44" s="304"/>
      <c r="Y44" s="304"/>
      <c r="Z44" s="304"/>
      <c r="AA44" s="304"/>
      <c r="AB44" s="304"/>
      <c r="AC44" s="304"/>
      <c r="AD44" s="304"/>
      <c r="AE44" s="304"/>
      <c r="AF44" s="304"/>
      <c r="AG44" s="304"/>
      <c r="AH44" s="304"/>
      <c r="AI44" s="304"/>
    </row>
    <row r="45" spans="1:155" s="158" customFormat="1">
      <c r="A45" s="100"/>
      <c r="B45" s="304"/>
      <c r="C45" s="304"/>
      <c r="D45" s="304"/>
      <c r="E45" s="304"/>
      <c r="F45" s="304"/>
      <c r="G45" s="304"/>
      <c r="H45" s="304"/>
      <c r="I45" s="304"/>
      <c r="J45" s="304"/>
      <c r="K45" s="304"/>
      <c r="L45" s="304"/>
      <c r="M45" s="304"/>
      <c r="N45" s="304"/>
      <c r="O45" s="304"/>
      <c r="P45" s="304"/>
      <c r="Q45" s="304"/>
      <c r="R45" s="304"/>
      <c r="S45" s="304"/>
      <c r="T45" s="304"/>
      <c r="U45" s="304"/>
      <c r="V45" s="304"/>
      <c r="W45" s="304"/>
      <c r="X45" s="304"/>
      <c r="Y45" s="304"/>
      <c r="Z45" s="304"/>
      <c r="AA45" s="304"/>
      <c r="AB45" s="304"/>
      <c r="AC45" s="304"/>
      <c r="AD45" s="304"/>
      <c r="AE45" s="304"/>
      <c r="AF45" s="304"/>
      <c r="AG45" s="304"/>
      <c r="AH45" s="304"/>
      <c r="AI45" s="304"/>
    </row>
    <row r="46" spans="1:155" s="158" customFormat="1">
      <c r="A46" s="100"/>
      <c r="B46" s="304"/>
      <c r="C46" s="304"/>
      <c r="D46" s="304"/>
      <c r="E46" s="304"/>
      <c r="F46" s="304"/>
      <c r="G46" s="304"/>
      <c r="H46" s="304"/>
      <c r="I46" s="304"/>
      <c r="J46" s="304"/>
      <c r="K46" s="304"/>
      <c r="L46" s="304"/>
      <c r="M46" s="304"/>
      <c r="N46" s="304"/>
      <c r="O46" s="304"/>
      <c r="P46" s="304"/>
      <c r="Q46" s="304"/>
      <c r="R46" s="304"/>
      <c r="S46" s="304"/>
      <c r="T46" s="304"/>
      <c r="U46" s="304"/>
      <c r="V46" s="304"/>
      <c r="W46" s="304"/>
      <c r="X46" s="304"/>
      <c r="Y46" s="304"/>
      <c r="Z46" s="304"/>
      <c r="AA46" s="304"/>
      <c r="AB46" s="304"/>
      <c r="AC46" s="304"/>
      <c r="AD46" s="304"/>
      <c r="AE46" s="304"/>
      <c r="AF46" s="304"/>
      <c r="AG46" s="304"/>
      <c r="AH46" s="304"/>
      <c r="AI46" s="304"/>
    </row>
    <row r="47" spans="1:155" s="158" customFormat="1">
      <c r="A47" s="100"/>
      <c r="B47" s="304"/>
      <c r="C47" s="304"/>
      <c r="D47" s="304"/>
      <c r="E47" s="304"/>
      <c r="F47" s="304"/>
      <c r="G47" s="304"/>
      <c r="H47" s="304"/>
      <c r="I47" s="304"/>
      <c r="J47" s="304"/>
      <c r="K47" s="304"/>
      <c r="L47" s="304"/>
      <c r="M47" s="304"/>
      <c r="N47" s="304"/>
      <c r="O47" s="304"/>
      <c r="P47" s="304"/>
      <c r="Q47" s="304"/>
      <c r="R47" s="304"/>
      <c r="S47" s="304"/>
      <c r="T47" s="304"/>
      <c r="U47" s="304"/>
      <c r="V47" s="304"/>
      <c r="W47" s="304"/>
      <c r="X47" s="304"/>
      <c r="Y47" s="304"/>
      <c r="Z47" s="304"/>
      <c r="AA47" s="304"/>
      <c r="AB47" s="304"/>
      <c r="AC47" s="304"/>
      <c r="AD47" s="304"/>
      <c r="AE47" s="304"/>
      <c r="AF47" s="304"/>
      <c r="AG47" s="304"/>
      <c r="AH47" s="304"/>
      <c r="AI47" s="304"/>
    </row>
    <row r="48" spans="1:155" s="158" customFormat="1">
      <c r="A48" s="100"/>
      <c r="B48" s="304"/>
      <c r="C48" s="304"/>
      <c r="D48" s="304"/>
      <c r="E48" s="304"/>
      <c r="F48" s="304"/>
      <c r="G48" s="304"/>
      <c r="H48" s="304"/>
      <c r="I48" s="304"/>
      <c r="J48" s="304"/>
      <c r="K48" s="304"/>
      <c r="L48" s="304"/>
      <c r="M48" s="304"/>
      <c r="N48" s="304"/>
      <c r="O48" s="304"/>
      <c r="P48" s="304"/>
      <c r="Q48" s="304"/>
      <c r="R48" s="304"/>
      <c r="S48" s="304"/>
      <c r="T48" s="304"/>
      <c r="U48" s="304"/>
      <c r="V48" s="304"/>
      <c r="W48" s="304"/>
      <c r="X48" s="304"/>
      <c r="Y48" s="304"/>
      <c r="Z48" s="304"/>
      <c r="AA48" s="304"/>
      <c r="AB48" s="304"/>
      <c r="AC48" s="304"/>
      <c r="AD48" s="304"/>
      <c r="AE48" s="304"/>
      <c r="AF48" s="304"/>
      <c r="AG48" s="304"/>
      <c r="AH48" s="304"/>
      <c r="AI48" s="304"/>
    </row>
    <row r="49" spans="1:35" s="158" customFormat="1">
      <c r="A49" s="100"/>
      <c r="B49" s="304"/>
      <c r="C49" s="304"/>
      <c r="D49" s="304"/>
      <c r="E49" s="304"/>
      <c r="F49" s="304"/>
      <c r="G49" s="304"/>
      <c r="H49" s="304"/>
      <c r="I49" s="304"/>
      <c r="J49" s="304"/>
      <c r="K49" s="304"/>
      <c r="L49" s="304"/>
      <c r="M49" s="304"/>
      <c r="N49" s="304"/>
      <c r="O49" s="304"/>
      <c r="P49" s="304"/>
      <c r="Q49" s="304"/>
      <c r="R49" s="304"/>
      <c r="S49" s="304"/>
      <c r="T49" s="304"/>
      <c r="U49" s="304"/>
      <c r="V49" s="304"/>
      <c r="W49" s="304"/>
      <c r="X49" s="304"/>
      <c r="Y49" s="304"/>
      <c r="Z49" s="304"/>
      <c r="AA49" s="304"/>
      <c r="AB49" s="304"/>
      <c r="AC49" s="304"/>
      <c r="AD49" s="304"/>
      <c r="AE49" s="304"/>
      <c r="AF49" s="304"/>
      <c r="AG49" s="304"/>
      <c r="AH49" s="304"/>
      <c r="AI49" s="304"/>
    </row>
    <row r="50" spans="1:35" s="158" customFormat="1">
      <c r="A50" s="100"/>
      <c r="B50" s="304"/>
      <c r="C50" s="304"/>
      <c r="D50" s="304"/>
      <c r="E50" s="304"/>
      <c r="F50" s="304"/>
      <c r="G50" s="304"/>
      <c r="H50" s="304"/>
      <c r="I50" s="304"/>
      <c r="J50" s="304"/>
      <c r="K50" s="304"/>
      <c r="L50" s="304"/>
      <c r="M50" s="304"/>
      <c r="N50" s="304"/>
      <c r="O50" s="304"/>
      <c r="P50" s="304"/>
      <c r="Q50" s="304"/>
      <c r="R50" s="304"/>
      <c r="S50" s="304"/>
      <c r="T50" s="304"/>
      <c r="U50" s="304"/>
      <c r="V50" s="304"/>
      <c r="W50" s="304"/>
      <c r="X50" s="304"/>
      <c r="Y50" s="304"/>
      <c r="Z50" s="304"/>
      <c r="AA50" s="304"/>
      <c r="AB50" s="304"/>
      <c r="AC50" s="304"/>
      <c r="AD50" s="304"/>
      <c r="AE50" s="304"/>
      <c r="AF50" s="304"/>
      <c r="AG50" s="304"/>
      <c r="AH50" s="304"/>
      <c r="AI50" s="304"/>
    </row>
    <row r="51" spans="1:35" s="158" customFormat="1">
      <c r="A51" s="100"/>
      <c r="B51" s="304"/>
      <c r="C51" s="304"/>
      <c r="D51" s="304"/>
      <c r="E51" s="304"/>
      <c r="F51" s="304"/>
      <c r="G51" s="304"/>
      <c r="H51" s="304"/>
      <c r="I51" s="304"/>
      <c r="J51" s="304"/>
      <c r="K51" s="304"/>
      <c r="L51" s="304"/>
      <c r="M51" s="304"/>
      <c r="N51" s="304"/>
      <c r="O51" s="304"/>
      <c r="P51" s="304"/>
      <c r="Q51" s="304"/>
      <c r="R51" s="304"/>
      <c r="S51" s="304"/>
      <c r="T51" s="304"/>
      <c r="U51" s="304"/>
      <c r="V51" s="304"/>
      <c r="W51" s="304"/>
      <c r="X51" s="304"/>
      <c r="Y51" s="304"/>
      <c r="Z51" s="304"/>
      <c r="AA51" s="304"/>
      <c r="AB51" s="304"/>
      <c r="AC51" s="304"/>
      <c r="AD51" s="304"/>
      <c r="AE51" s="304"/>
      <c r="AF51" s="304"/>
      <c r="AG51" s="304"/>
      <c r="AH51" s="304"/>
      <c r="AI51" s="304"/>
    </row>
    <row r="52" spans="1:35" s="158" customFormat="1">
      <c r="A52" s="100"/>
      <c r="B52" s="304"/>
      <c r="C52" s="304"/>
      <c r="D52" s="304"/>
      <c r="E52" s="304"/>
      <c r="F52" s="304"/>
      <c r="G52" s="304"/>
      <c r="H52" s="304"/>
      <c r="I52" s="304"/>
      <c r="J52" s="304"/>
      <c r="K52" s="304"/>
      <c r="L52" s="304"/>
      <c r="M52" s="304"/>
      <c r="N52" s="304"/>
      <c r="O52" s="304"/>
      <c r="P52" s="304"/>
      <c r="Q52" s="304"/>
      <c r="R52" s="304"/>
      <c r="S52" s="304"/>
      <c r="T52" s="304"/>
      <c r="U52" s="304"/>
      <c r="V52" s="304"/>
      <c r="W52" s="304"/>
      <c r="X52" s="304"/>
      <c r="Y52" s="304"/>
      <c r="Z52" s="304"/>
      <c r="AA52" s="304"/>
      <c r="AB52" s="304"/>
      <c r="AC52" s="304"/>
      <c r="AD52" s="304"/>
      <c r="AE52" s="304"/>
      <c r="AF52" s="304"/>
      <c r="AG52" s="304"/>
      <c r="AH52" s="304"/>
      <c r="AI52" s="304"/>
    </row>
    <row r="53" spans="1:35" s="158" customFormat="1">
      <c r="A53" s="100"/>
      <c r="B53" s="304"/>
      <c r="C53" s="304"/>
      <c r="D53" s="304"/>
      <c r="E53" s="304"/>
      <c r="F53" s="304"/>
      <c r="G53" s="304"/>
      <c r="H53" s="304"/>
      <c r="I53" s="304"/>
      <c r="J53" s="304"/>
      <c r="K53" s="304"/>
      <c r="L53" s="304"/>
      <c r="M53" s="304"/>
      <c r="N53" s="304"/>
      <c r="O53" s="304"/>
      <c r="P53" s="304"/>
      <c r="Q53" s="304"/>
      <c r="R53" s="304"/>
      <c r="S53" s="304"/>
      <c r="T53" s="304"/>
      <c r="U53" s="304"/>
      <c r="V53" s="304"/>
      <c r="W53" s="304"/>
      <c r="X53" s="304"/>
      <c r="Y53" s="304"/>
      <c r="Z53" s="304"/>
      <c r="AA53" s="304"/>
      <c r="AB53" s="304"/>
      <c r="AC53" s="304"/>
      <c r="AD53" s="304"/>
      <c r="AE53" s="304"/>
      <c r="AF53" s="304"/>
      <c r="AG53" s="304"/>
      <c r="AH53" s="304"/>
      <c r="AI53" s="304"/>
    </row>
    <row r="54" spans="1:35" s="158" customFormat="1">
      <c r="A54" s="100"/>
      <c r="B54" s="304"/>
      <c r="C54" s="304"/>
      <c r="D54" s="304"/>
      <c r="E54" s="304"/>
      <c r="F54" s="304"/>
      <c r="G54" s="304"/>
      <c r="H54" s="304"/>
      <c r="I54" s="304"/>
      <c r="J54" s="304"/>
      <c r="K54" s="304"/>
      <c r="L54" s="304"/>
      <c r="M54" s="304"/>
      <c r="N54" s="304"/>
      <c r="O54" s="304"/>
      <c r="P54" s="304"/>
      <c r="Q54" s="304"/>
      <c r="R54" s="304"/>
      <c r="S54" s="304"/>
      <c r="T54" s="304"/>
      <c r="U54" s="304"/>
      <c r="V54" s="304"/>
      <c r="W54" s="304"/>
      <c r="X54" s="304"/>
      <c r="Y54" s="304"/>
      <c r="Z54" s="304"/>
      <c r="AA54" s="304"/>
      <c r="AB54" s="304"/>
      <c r="AC54" s="304"/>
      <c r="AD54" s="304"/>
      <c r="AE54" s="304"/>
      <c r="AF54" s="304"/>
      <c r="AG54" s="304"/>
      <c r="AH54" s="304"/>
      <c r="AI54" s="304"/>
    </row>
    <row r="55" spans="1:35" s="158" customFormat="1">
      <c r="A55" s="100"/>
      <c r="B55" s="304"/>
      <c r="C55" s="304"/>
      <c r="D55" s="304"/>
      <c r="E55" s="304"/>
      <c r="F55" s="304"/>
      <c r="G55" s="304"/>
      <c r="H55" s="304"/>
      <c r="I55" s="304"/>
      <c r="J55" s="304"/>
      <c r="K55" s="304"/>
      <c r="L55" s="304"/>
      <c r="M55" s="304"/>
      <c r="N55" s="304"/>
      <c r="O55" s="304"/>
      <c r="P55" s="304"/>
      <c r="Q55" s="304"/>
      <c r="R55" s="304"/>
      <c r="S55" s="304"/>
      <c r="T55" s="304"/>
      <c r="U55" s="304"/>
      <c r="V55" s="304"/>
      <c r="W55" s="304"/>
      <c r="X55" s="304"/>
      <c r="Y55" s="304"/>
      <c r="Z55" s="304"/>
      <c r="AA55" s="304"/>
      <c r="AB55" s="304"/>
      <c r="AC55" s="304"/>
      <c r="AD55" s="304"/>
      <c r="AE55" s="304"/>
      <c r="AF55" s="304"/>
      <c r="AG55" s="304"/>
      <c r="AH55" s="304"/>
      <c r="AI55" s="304"/>
    </row>
    <row r="56" spans="1:35" s="158" customFormat="1">
      <c r="A56" s="100"/>
      <c r="B56" s="304"/>
      <c r="C56" s="304"/>
      <c r="D56" s="304"/>
      <c r="E56" s="304"/>
      <c r="F56" s="304"/>
      <c r="G56" s="304"/>
      <c r="H56" s="304"/>
      <c r="I56" s="304"/>
      <c r="J56" s="304"/>
      <c r="K56" s="304"/>
      <c r="L56" s="304"/>
      <c r="M56" s="304"/>
      <c r="N56" s="304"/>
      <c r="O56" s="304"/>
      <c r="P56" s="304"/>
      <c r="Q56" s="304"/>
      <c r="R56" s="304"/>
      <c r="S56" s="304"/>
      <c r="T56" s="304"/>
      <c r="U56" s="304"/>
      <c r="V56" s="304"/>
      <c r="W56" s="304"/>
      <c r="X56" s="304"/>
      <c r="Y56" s="304"/>
      <c r="Z56" s="304"/>
      <c r="AA56" s="304"/>
      <c r="AB56" s="304"/>
      <c r="AC56" s="304"/>
      <c r="AD56" s="304"/>
      <c r="AE56" s="304"/>
      <c r="AF56" s="304"/>
      <c r="AG56" s="304"/>
      <c r="AH56" s="304"/>
      <c r="AI56" s="304"/>
    </row>
    <row r="57" spans="1:35" s="158" customFormat="1">
      <c r="A57" s="100"/>
      <c r="B57" s="304"/>
      <c r="C57" s="304"/>
      <c r="D57" s="304"/>
      <c r="E57" s="304"/>
      <c r="F57" s="304"/>
      <c r="G57" s="304"/>
      <c r="H57" s="304"/>
      <c r="I57" s="304"/>
      <c r="J57" s="304"/>
      <c r="K57" s="304"/>
      <c r="L57" s="304"/>
      <c r="M57" s="304"/>
      <c r="N57" s="304"/>
      <c r="O57" s="304"/>
      <c r="P57" s="304"/>
      <c r="Q57" s="304"/>
      <c r="R57" s="304"/>
      <c r="S57" s="304"/>
      <c r="T57" s="304"/>
      <c r="U57" s="304"/>
      <c r="V57" s="304"/>
      <c r="W57" s="304"/>
      <c r="X57" s="304"/>
      <c r="Y57" s="304"/>
      <c r="Z57" s="304"/>
      <c r="AA57" s="304"/>
      <c r="AB57" s="304"/>
      <c r="AC57" s="304"/>
      <c r="AD57" s="304"/>
      <c r="AE57" s="304"/>
      <c r="AF57" s="304"/>
      <c r="AG57" s="304"/>
      <c r="AH57" s="304"/>
      <c r="AI57" s="304"/>
    </row>
    <row r="58" spans="1:35" s="158" customFormat="1">
      <c r="A58" s="100"/>
      <c r="B58" s="304"/>
      <c r="C58" s="304"/>
      <c r="D58" s="304"/>
      <c r="E58" s="304"/>
      <c r="F58" s="304"/>
      <c r="G58" s="304"/>
      <c r="H58" s="304"/>
      <c r="I58" s="304"/>
      <c r="J58" s="304"/>
      <c r="K58" s="304"/>
      <c r="L58" s="304"/>
      <c r="M58" s="304"/>
      <c r="N58" s="304"/>
      <c r="O58" s="304"/>
      <c r="P58" s="304"/>
      <c r="Q58" s="304"/>
      <c r="R58" s="304"/>
      <c r="S58" s="304"/>
      <c r="T58" s="304"/>
      <c r="U58" s="304"/>
      <c r="V58" s="304"/>
      <c r="W58" s="304"/>
      <c r="X58" s="304"/>
      <c r="Y58" s="304"/>
      <c r="Z58" s="304"/>
      <c r="AA58" s="304"/>
      <c r="AB58" s="304"/>
      <c r="AC58" s="304"/>
      <c r="AD58" s="304"/>
      <c r="AE58" s="304"/>
      <c r="AF58" s="304"/>
      <c r="AG58" s="304"/>
      <c r="AH58" s="304"/>
      <c r="AI58" s="304"/>
    </row>
    <row r="59" spans="1:35" s="158" customFormat="1">
      <c r="A59" s="100"/>
      <c r="B59" s="304"/>
      <c r="C59" s="304"/>
      <c r="D59" s="304"/>
      <c r="E59" s="304"/>
      <c r="F59" s="304"/>
      <c r="G59" s="304"/>
      <c r="H59" s="304"/>
      <c r="I59" s="304"/>
      <c r="J59" s="304"/>
      <c r="K59" s="304"/>
      <c r="L59" s="304"/>
      <c r="M59" s="304"/>
      <c r="N59" s="304"/>
      <c r="O59" s="304"/>
      <c r="P59" s="304"/>
      <c r="Q59" s="304"/>
      <c r="R59" s="304"/>
      <c r="S59" s="304"/>
      <c r="T59" s="304"/>
      <c r="U59" s="304"/>
      <c r="V59" s="304"/>
      <c r="W59" s="304"/>
      <c r="X59" s="304"/>
      <c r="Y59" s="304"/>
      <c r="Z59" s="304"/>
      <c r="AA59" s="304"/>
      <c r="AB59" s="304"/>
      <c r="AC59" s="304"/>
      <c r="AD59" s="304"/>
      <c r="AE59" s="304"/>
      <c r="AF59" s="304"/>
      <c r="AG59" s="304"/>
      <c r="AH59" s="304"/>
      <c r="AI59" s="304"/>
    </row>
    <row r="60" spans="1:35" s="158" customFormat="1">
      <c r="A60" s="100"/>
      <c r="B60" s="304"/>
      <c r="C60" s="304"/>
      <c r="D60" s="304"/>
      <c r="E60" s="304"/>
      <c r="F60" s="304"/>
      <c r="G60" s="304"/>
      <c r="H60" s="304"/>
      <c r="I60" s="304"/>
      <c r="J60" s="304"/>
      <c r="K60" s="304"/>
      <c r="L60" s="304"/>
      <c r="M60" s="304"/>
      <c r="N60" s="304"/>
      <c r="O60" s="304"/>
      <c r="P60" s="304"/>
      <c r="Q60" s="304"/>
      <c r="R60" s="304"/>
      <c r="S60" s="304"/>
      <c r="T60" s="304"/>
      <c r="U60" s="304"/>
      <c r="V60" s="304"/>
      <c r="W60" s="304"/>
      <c r="X60" s="304"/>
      <c r="Y60" s="304"/>
      <c r="Z60" s="304"/>
      <c r="AA60" s="304"/>
      <c r="AB60" s="304"/>
      <c r="AC60" s="304"/>
      <c r="AD60" s="304"/>
      <c r="AE60" s="304"/>
      <c r="AF60" s="304"/>
      <c r="AG60" s="304"/>
      <c r="AH60" s="304"/>
      <c r="AI60" s="304"/>
    </row>
    <row r="61" spans="1:35" s="158" customFormat="1">
      <c r="A61" s="100"/>
      <c r="B61" s="304"/>
      <c r="C61" s="304"/>
      <c r="D61" s="304"/>
      <c r="E61" s="304"/>
      <c r="F61" s="304"/>
      <c r="G61" s="304"/>
      <c r="H61" s="304"/>
      <c r="I61" s="304"/>
      <c r="J61" s="304"/>
      <c r="K61" s="304"/>
      <c r="L61" s="304"/>
      <c r="M61" s="304"/>
      <c r="N61" s="304"/>
      <c r="O61" s="304"/>
      <c r="P61" s="304"/>
      <c r="Q61" s="304"/>
      <c r="R61" s="304"/>
      <c r="S61" s="304"/>
      <c r="T61" s="304"/>
      <c r="U61" s="304"/>
      <c r="V61" s="304"/>
      <c r="W61" s="304"/>
      <c r="X61" s="304"/>
      <c r="Y61" s="304"/>
      <c r="Z61" s="304"/>
      <c r="AA61" s="304"/>
      <c r="AB61" s="304"/>
      <c r="AC61" s="304"/>
      <c r="AD61" s="304"/>
      <c r="AE61" s="304"/>
      <c r="AF61" s="304"/>
      <c r="AG61" s="304"/>
      <c r="AH61" s="304"/>
      <c r="AI61" s="304"/>
    </row>
    <row r="62" spans="1:35" s="158" customFormat="1">
      <c r="A62" s="100"/>
      <c r="B62" s="304"/>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4"/>
      <c r="AC62" s="304"/>
      <c r="AD62" s="304"/>
      <c r="AE62" s="304"/>
      <c r="AF62" s="304"/>
      <c r="AG62" s="304"/>
      <c r="AH62" s="304"/>
      <c r="AI62" s="304"/>
    </row>
    <row r="63" spans="1:35" s="158" customFormat="1">
      <c r="A63" s="100"/>
      <c r="B63" s="304"/>
      <c r="C63" s="304"/>
      <c r="D63" s="304"/>
      <c r="E63" s="304"/>
      <c r="F63" s="304"/>
      <c r="G63" s="304"/>
      <c r="H63" s="304"/>
      <c r="I63" s="304"/>
      <c r="J63" s="304"/>
      <c r="K63" s="304"/>
      <c r="L63" s="304"/>
      <c r="M63" s="304"/>
      <c r="N63" s="304"/>
      <c r="O63" s="304"/>
      <c r="P63" s="304"/>
      <c r="Q63" s="304"/>
      <c r="R63" s="304"/>
      <c r="S63" s="304"/>
      <c r="T63" s="304"/>
      <c r="U63" s="304"/>
      <c r="V63" s="304"/>
      <c r="W63" s="304"/>
      <c r="X63" s="304"/>
      <c r="Y63" s="304"/>
      <c r="Z63" s="304"/>
      <c r="AA63" s="304"/>
      <c r="AB63" s="304"/>
      <c r="AC63" s="304"/>
      <c r="AD63" s="304"/>
      <c r="AE63" s="304"/>
      <c r="AF63" s="304"/>
      <c r="AG63" s="304"/>
      <c r="AH63" s="304"/>
      <c r="AI63" s="304"/>
    </row>
    <row r="64" spans="1:35" s="158" customFormat="1">
      <c r="A64" s="100"/>
      <c r="B64" s="304"/>
      <c r="C64" s="304"/>
      <c r="D64" s="304"/>
      <c r="E64" s="304"/>
      <c r="F64" s="304"/>
      <c r="G64" s="304"/>
      <c r="H64" s="304"/>
      <c r="I64" s="304"/>
      <c r="J64" s="304"/>
      <c r="K64" s="304"/>
      <c r="L64" s="304"/>
      <c r="M64" s="304"/>
      <c r="N64" s="304"/>
      <c r="O64" s="304"/>
      <c r="P64" s="304"/>
      <c r="Q64" s="304"/>
      <c r="R64" s="304"/>
      <c r="S64" s="304"/>
      <c r="T64" s="304"/>
      <c r="U64" s="304"/>
      <c r="V64" s="304"/>
      <c r="W64" s="304"/>
      <c r="X64" s="304"/>
      <c r="Y64" s="304"/>
      <c r="Z64" s="304"/>
      <c r="AA64" s="304"/>
      <c r="AB64" s="304"/>
      <c r="AC64" s="304"/>
      <c r="AD64" s="304"/>
      <c r="AE64" s="304"/>
      <c r="AF64" s="304"/>
      <c r="AG64" s="304"/>
      <c r="AH64" s="304"/>
      <c r="AI64" s="304"/>
    </row>
    <row r="65" spans="1:35" s="158" customFormat="1">
      <c r="A65" s="100"/>
      <c r="B65" s="304"/>
      <c r="C65" s="304"/>
      <c r="D65" s="304"/>
      <c r="E65" s="304"/>
      <c r="F65" s="304"/>
      <c r="G65" s="304"/>
      <c r="H65" s="304"/>
      <c r="I65" s="304"/>
      <c r="J65" s="304"/>
      <c r="K65" s="304"/>
      <c r="L65" s="304"/>
      <c r="M65" s="304"/>
      <c r="N65" s="304"/>
      <c r="O65" s="304"/>
      <c r="P65" s="304"/>
      <c r="Q65" s="304"/>
      <c r="R65" s="304"/>
      <c r="S65" s="304"/>
      <c r="T65" s="304"/>
      <c r="U65" s="304"/>
      <c r="V65" s="304"/>
      <c r="W65" s="304"/>
      <c r="X65" s="304"/>
      <c r="Y65" s="304"/>
      <c r="Z65" s="304"/>
      <c r="AA65" s="304"/>
      <c r="AB65" s="304"/>
      <c r="AC65" s="304"/>
      <c r="AD65" s="304"/>
      <c r="AE65" s="304"/>
      <c r="AF65" s="304"/>
      <c r="AG65" s="304"/>
      <c r="AH65" s="304"/>
      <c r="AI65" s="304"/>
    </row>
    <row r="66" spans="1:35" s="158" customFormat="1">
      <c r="A66" s="100"/>
      <c r="B66" s="304"/>
      <c r="C66" s="304"/>
      <c r="D66" s="304"/>
      <c r="E66" s="304"/>
      <c r="F66" s="304"/>
      <c r="G66" s="304"/>
      <c r="H66" s="304"/>
      <c r="I66" s="304"/>
      <c r="J66" s="304"/>
      <c r="K66" s="304"/>
      <c r="L66" s="304"/>
      <c r="M66" s="304"/>
      <c r="N66" s="304"/>
      <c r="O66" s="304"/>
      <c r="P66" s="304"/>
      <c r="Q66" s="304"/>
      <c r="R66" s="304"/>
      <c r="S66" s="304"/>
      <c r="T66" s="304"/>
      <c r="U66" s="304"/>
      <c r="V66" s="304"/>
      <c r="W66" s="304"/>
      <c r="X66" s="304"/>
      <c r="Y66" s="304"/>
      <c r="Z66" s="304"/>
      <c r="AA66" s="304"/>
      <c r="AB66" s="304"/>
      <c r="AC66" s="304"/>
      <c r="AD66" s="304"/>
      <c r="AE66" s="304"/>
      <c r="AF66" s="304"/>
      <c r="AG66" s="304"/>
      <c r="AH66" s="304"/>
      <c r="AI66" s="304"/>
    </row>
    <row r="67" spans="1:35" s="158" customFormat="1">
      <c r="A67" s="100"/>
      <c r="B67" s="304"/>
      <c r="C67" s="304"/>
      <c r="D67" s="304"/>
      <c r="E67" s="304"/>
      <c r="F67" s="304"/>
      <c r="G67" s="304"/>
      <c r="H67" s="304"/>
      <c r="I67" s="304"/>
      <c r="J67" s="304"/>
      <c r="K67" s="304"/>
      <c r="L67" s="304"/>
      <c r="M67" s="304"/>
      <c r="N67" s="304"/>
      <c r="O67" s="304"/>
      <c r="P67" s="304"/>
      <c r="Q67" s="304"/>
      <c r="R67" s="304"/>
      <c r="S67" s="304"/>
      <c r="T67" s="304"/>
      <c r="U67" s="304"/>
      <c r="V67" s="304"/>
      <c r="W67" s="304"/>
      <c r="X67" s="304"/>
      <c r="Y67" s="304"/>
      <c r="Z67" s="304"/>
      <c r="AA67" s="304"/>
      <c r="AB67" s="304"/>
      <c r="AC67" s="304"/>
      <c r="AD67" s="304"/>
      <c r="AE67" s="304"/>
      <c r="AF67" s="304"/>
      <c r="AG67" s="304"/>
      <c r="AH67" s="304"/>
      <c r="AI67" s="304"/>
    </row>
    <row r="68" spans="1:35" s="158" customFormat="1">
      <c r="A68" s="100"/>
      <c r="B68" s="304"/>
      <c r="C68" s="304"/>
      <c r="D68" s="304"/>
      <c r="E68" s="304"/>
      <c r="F68" s="304"/>
      <c r="G68" s="304"/>
      <c r="H68" s="304"/>
      <c r="I68" s="304"/>
      <c r="J68" s="304"/>
      <c r="K68" s="304"/>
      <c r="L68" s="304"/>
      <c r="M68" s="304"/>
      <c r="N68" s="304"/>
      <c r="O68" s="304"/>
      <c r="P68" s="304"/>
      <c r="Q68" s="304"/>
      <c r="R68" s="304"/>
      <c r="S68" s="304"/>
      <c r="T68" s="304"/>
      <c r="U68" s="304"/>
      <c r="V68" s="304"/>
      <c r="W68" s="304"/>
      <c r="X68" s="304"/>
      <c r="Y68" s="304"/>
      <c r="Z68" s="304"/>
      <c r="AA68" s="304"/>
      <c r="AB68" s="304"/>
      <c r="AC68" s="304"/>
      <c r="AD68" s="304"/>
      <c r="AE68" s="304"/>
      <c r="AF68" s="304"/>
      <c r="AG68" s="304"/>
      <c r="AH68" s="304"/>
      <c r="AI68" s="304"/>
    </row>
    <row r="69" spans="1:35" s="158" customFormat="1">
      <c r="A69" s="100"/>
      <c r="B69" s="304"/>
      <c r="C69" s="304"/>
      <c r="D69" s="304"/>
      <c r="E69" s="304"/>
      <c r="F69" s="304"/>
      <c r="G69" s="304"/>
      <c r="H69" s="304"/>
      <c r="I69" s="304"/>
      <c r="J69" s="304"/>
      <c r="K69" s="304"/>
      <c r="L69" s="304"/>
      <c r="M69" s="304"/>
      <c r="N69" s="304"/>
      <c r="O69" s="304"/>
      <c r="P69" s="304"/>
      <c r="Q69" s="304"/>
      <c r="R69" s="304"/>
      <c r="S69" s="304"/>
      <c r="T69" s="304"/>
      <c r="U69" s="304"/>
      <c r="V69" s="304"/>
      <c r="W69" s="304"/>
      <c r="X69" s="304"/>
      <c r="Y69" s="304"/>
      <c r="Z69" s="304"/>
      <c r="AA69" s="304"/>
      <c r="AB69" s="304"/>
      <c r="AC69" s="304"/>
      <c r="AD69" s="304"/>
      <c r="AE69" s="304"/>
      <c r="AF69" s="304"/>
      <c r="AG69" s="304"/>
      <c r="AH69" s="304"/>
      <c r="AI69" s="304"/>
    </row>
    <row r="70" spans="1:35" s="158" customFormat="1">
      <c r="A70" s="100"/>
      <c r="B70" s="304"/>
      <c r="C70" s="304"/>
      <c r="D70" s="304"/>
      <c r="E70" s="304"/>
      <c r="F70" s="304"/>
      <c r="G70" s="304"/>
      <c r="H70" s="304"/>
      <c r="I70" s="304"/>
      <c r="J70" s="304"/>
      <c r="K70" s="304"/>
      <c r="L70" s="304"/>
      <c r="M70" s="304"/>
      <c r="N70" s="304"/>
      <c r="O70" s="304"/>
      <c r="P70" s="304"/>
      <c r="Q70" s="304"/>
      <c r="R70" s="304"/>
      <c r="S70" s="304"/>
      <c r="T70" s="304"/>
      <c r="U70" s="304"/>
      <c r="V70" s="304"/>
      <c r="W70" s="304"/>
      <c r="X70" s="304"/>
      <c r="Y70" s="304"/>
      <c r="Z70" s="304"/>
      <c r="AA70" s="304"/>
      <c r="AB70" s="304"/>
      <c r="AC70" s="304"/>
      <c r="AD70" s="304"/>
      <c r="AE70" s="304"/>
      <c r="AF70" s="304"/>
      <c r="AG70" s="304"/>
      <c r="AH70" s="304"/>
      <c r="AI70" s="304"/>
    </row>
    <row r="71" spans="1:35" s="158" customFormat="1">
      <c r="A71" s="100"/>
      <c r="B71" s="304"/>
      <c r="C71" s="304"/>
      <c r="D71" s="304"/>
      <c r="E71" s="304"/>
      <c r="F71" s="304"/>
      <c r="G71" s="304"/>
      <c r="H71" s="304"/>
      <c r="I71" s="304"/>
      <c r="J71" s="304"/>
      <c r="K71" s="304"/>
      <c r="L71" s="304"/>
      <c r="M71" s="304"/>
      <c r="N71" s="304"/>
      <c r="O71" s="304"/>
      <c r="P71" s="304"/>
      <c r="Q71" s="304"/>
      <c r="R71" s="304"/>
      <c r="S71" s="304"/>
      <c r="T71" s="304"/>
      <c r="U71" s="304"/>
      <c r="V71" s="304"/>
      <c r="W71" s="304"/>
      <c r="X71" s="304"/>
      <c r="Y71" s="304"/>
      <c r="Z71" s="304"/>
      <c r="AA71" s="304"/>
      <c r="AB71" s="304"/>
      <c r="AC71" s="304"/>
      <c r="AD71" s="304"/>
      <c r="AE71" s="304"/>
      <c r="AF71" s="304"/>
      <c r="AG71" s="304"/>
      <c r="AH71" s="304"/>
      <c r="AI71" s="304"/>
    </row>
    <row r="72" spans="1:35" s="158" customFormat="1">
      <c r="A72" s="100"/>
      <c r="B72" s="304"/>
      <c r="C72" s="304"/>
      <c r="D72" s="304"/>
      <c r="E72" s="304"/>
      <c r="F72" s="304"/>
      <c r="G72" s="304"/>
      <c r="H72" s="304"/>
      <c r="I72" s="304"/>
      <c r="J72" s="304"/>
      <c r="K72" s="304"/>
      <c r="L72" s="304"/>
      <c r="M72" s="304"/>
      <c r="N72" s="304"/>
      <c r="O72" s="304"/>
      <c r="P72" s="304"/>
      <c r="Q72" s="304"/>
      <c r="R72" s="304"/>
      <c r="S72" s="304"/>
      <c r="T72" s="304"/>
      <c r="U72" s="304"/>
      <c r="V72" s="304"/>
      <c r="W72" s="304"/>
      <c r="X72" s="304"/>
      <c r="Y72" s="304"/>
      <c r="Z72" s="304"/>
      <c r="AA72" s="304"/>
      <c r="AB72" s="304"/>
      <c r="AC72" s="304"/>
      <c r="AD72" s="304"/>
      <c r="AE72" s="304"/>
      <c r="AF72" s="304"/>
      <c r="AG72" s="304"/>
      <c r="AH72" s="304"/>
      <c r="AI72" s="304"/>
    </row>
    <row r="73" spans="1:35" s="158" customFormat="1">
      <c r="A73" s="100"/>
      <c r="B73" s="304"/>
      <c r="C73" s="304"/>
      <c r="D73" s="304"/>
      <c r="E73" s="304"/>
      <c r="F73" s="304"/>
      <c r="G73" s="304"/>
      <c r="H73" s="304"/>
      <c r="I73" s="304"/>
      <c r="J73" s="304"/>
      <c r="K73" s="304"/>
      <c r="L73" s="304"/>
      <c r="M73" s="304"/>
      <c r="N73" s="304"/>
      <c r="O73" s="304"/>
      <c r="P73" s="304"/>
      <c r="Q73" s="304"/>
      <c r="R73" s="304"/>
      <c r="S73" s="304"/>
      <c r="T73" s="304"/>
      <c r="U73" s="304"/>
      <c r="V73" s="304"/>
      <c r="W73" s="304"/>
      <c r="X73" s="304"/>
      <c r="Y73" s="304"/>
      <c r="Z73" s="304"/>
      <c r="AA73" s="304"/>
      <c r="AB73" s="304"/>
      <c r="AC73" s="304"/>
      <c r="AD73" s="304"/>
      <c r="AE73" s="304"/>
      <c r="AF73" s="304"/>
      <c r="AG73" s="304"/>
      <c r="AH73" s="304"/>
      <c r="AI73" s="304"/>
    </row>
    <row r="74" spans="1:35" s="158" customFormat="1">
      <c r="A74" s="100"/>
      <c r="B74" s="304"/>
      <c r="C74" s="304"/>
      <c r="D74" s="304"/>
      <c r="E74" s="304"/>
      <c r="F74" s="304"/>
      <c r="G74" s="304"/>
      <c r="H74" s="304"/>
      <c r="I74" s="304"/>
      <c r="J74" s="304"/>
      <c r="K74" s="304"/>
      <c r="L74" s="304"/>
      <c r="M74" s="304"/>
      <c r="N74" s="304"/>
      <c r="O74" s="304"/>
      <c r="P74" s="304"/>
      <c r="Q74" s="304"/>
      <c r="R74" s="304"/>
      <c r="S74" s="304"/>
      <c r="T74" s="304"/>
      <c r="U74" s="304"/>
      <c r="V74" s="304"/>
      <c r="W74" s="304"/>
      <c r="X74" s="304"/>
      <c r="Y74" s="304"/>
      <c r="Z74" s="304"/>
      <c r="AA74" s="304"/>
      <c r="AB74" s="304"/>
      <c r="AC74" s="304"/>
      <c r="AD74" s="304"/>
      <c r="AE74" s="304"/>
      <c r="AF74" s="304"/>
      <c r="AG74" s="304"/>
      <c r="AH74" s="304"/>
      <c r="AI74" s="304"/>
    </row>
    <row r="75" spans="1:35" s="158" customFormat="1">
      <c r="A75" s="100"/>
      <c r="B75" s="304"/>
      <c r="C75" s="304"/>
      <c r="D75" s="304"/>
      <c r="E75" s="304"/>
      <c r="F75" s="304"/>
      <c r="G75" s="304"/>
      <c r="H75" s="304"/>
      <c r="I75" s="304"/>
      <c r="J75" s="304"/>
      <c r="K75" s="304"/>
      <c r="L75" s="304"/>
      <c r="M75" s="304"/>
      <c r="N75" s="304"/>
      <c r="O75" s="304"/>
      <c r="P75" s="304"/>
      <c r="Q75" s="304"/>
      <c r="R75" s="304"/>
      <c r="S75" s="304"/>
      <c r="T75" s="304"/>
      <c r="U75" s="304"/>
      <c r="V75" s="304"/>
      <c r="W75" s="304"/>
      <c r="X75" s="304"/>
      <c r="Y75" s="304"/>
      <c r="Z75" s="304"/>
      <c r="AA75" s="304"/>
      <c r="AB75" s="304"/>
      <c r="AC75" s="304"/>
      <c r="AD75" s="304"/>
      <c r="AE75" s="304"/>
      <c r="AF75" s="304"/>
      <c r="AG75" s="304"/>
      <c r="AH75" s="304"/>
      <c r="AI75" s="304"/>
    </row>
    <row r="76" spans="1:35" s="158" customFormat="1">
      <c r="A76" s="100"/>
      <c r="B76" s="304"/>
      <c r="C76" s="304"/>
      <c r="D76" s="304"/>
      <c r="E76" s="304"/>
      <c r="F76" s="304"/>
      <c r="G76" s="304"/>
      <c r="H76" s="304"/>
      <c r="I76" s="304"/>
      <c r="J76" s="304"/>
      <c r="K76" s="304"/>
      <c r="L76" s="304"/>
      <c r="M76" s="304"/>
      <c r="N76" s="304"/>
      <c r="O76" s="304"/>
      <c r="P76" s="304"/>
      <c r="Q76" s="304"/>
      <c r="R76" s="304"/>
      <c r="S76" s="304"/>
      <c r="T76" s="304"/>
      <c r="U76" s="304"/>
      <c r="V76" s="304"/>
      <c r="W76" s="304"/>
      <c r="X76" s="304"/>
      <c r="Y76" s="304"/>
      <c r="Z76" s="304"/>
      <c r="AA76" s="304"/>
      <c r="AB76" s="304"/>
      <c r="AC76" s="304"/>
      <c r="AD76" s="304"/>
      <c r="AE76" s="304"/>
      <c r="AF76" s="304"/>
      <c r="AG76" s="304"/>
      <c r="AH76" s="304"/>
      <c r="AI76" s="304"/>
    </row>
    <row r="77" spans="1:35" s="158" customFormat="1">
      <c r="A77" s="100"/>
      <c r="B77" s="304"/>
      <c r="C77" s="304"/>
      <c r="D77" s="304"/>
      <c r="E77" s="304"/>
      <c r="F77" s="304"/>
      <c r="G77" s="304"/>
      <c r="H77" s="304"/>
      <c r="I77" s="304"/>
      <c r="J77" s="304"/>
      <c r="K77" s="304"/>
      <c r="L77" s="304"/>
      <c r="M77" s="304"/>
      <c r="N77" s="304"/>
      <c r="O77" s="304"/>
      <c r="P77" s="304"/>
      <c r="Q77" s="304"/>
      <c r="R77" s="304"/>
      <c r="S77" s="304"/>
      <c r="T77" s="304"/>
      <c r="U77" s="304"/>
      <c r="V77" s="304"/>
      <c r="W77" s="304"/>
      <c r="X77" s="304"/>
      <c r="Y77" s="304"/>
      <c r="Z77" s="304"/>
      <c r="AA77" s="304"/>
      <c r="AB77" s="304"/>
      <c r="AC77" s="304"/>
      <c r="AD77" s="304"/>
      <c r="AE77" s="304"/>
      <c r="AF77" s="304"/>
      <c r="AG77" s="304"/>
      <c r="AH77" s="304"/>
      <c r="AI77" s="304"/>
    </row>
    <row r="78" spans="1:35" s="158" customFormat="1">
      <c r="A78" s="100"/>
      <c r="B78" s="304"/>
      <c r="C78" s="304"/>
      <c r="D78" s="304"/>
      <c r="E78" s="304"/>
      <c r="F78" s="304"/>
      <c r="G78" s="304"/>
      <c r="H78" s="304"/>
      <c r="I78" s="304"/>
      <c r="J78" s="304"/>
      <c r="K78" s="304"/>
      <c r="L78" s="304"/>
      <c r="M78" s="304"/>
      <c r="N78" s="304"/>
      <c r="O78" s="304"/>
      <c r="P78" s="304"/>
      <c r="Q78" s="304"/>
      <c r="R78" s="304"/>
      <c r="S78" s="304"/>
      <c r="T78" s="304"/>
      <c r="U78" s="304"/>
      <c r="V78" s="304"/>
      <c r="W78" s="304"/>
      <c r="X78" s="304"/>
      <c r="Y78" s="304"/>
      <c r="Z78" s="304"/>
      <c r="AA78" s="304"/>
      <c r="AB78" s="304"/>
      <c r="AC78" s="304"/>
      <c r="AD78" s="304"/>
      <c r="AE78" s="304"/>
      <c r="AF78" s="304"/>
      <c r="AG78" s="304"/>
      <c r="AH78" s="304"/>
      <c r="AI78" s="304"/>
    </row>
    <row r="79" spans="1:35" s="158" customFormat="1">
      <c r="A79" s="100"/>
      <c r="B79" s="304"/>
      <c r="C79" s="304"/>
      <c r="D79" s="304"/>
      <c r="E79" s="304"/>
      <c r="F79" s="304"/>
      <c r="G79" s="304"/>
      <c r="H79" s="304"/>
      <c r="I79" s="304"/>
      <c r="J79" s="304"/>
      <c r="K79" s="304"/>
      <c r="L79" s="304"/>
      <c r="M79" s="304"/>
      <c r="N79" s="304"/>
      <c r="O79" s="304"/>
      <c r="P79" s="304"/>
      <c r="Q79" s="304"/>
      <c r="R79" s="304"/>
      <c r="S79" s="304"/>
      <c r="T79" s="304"/>
      <c r="U79" s="304"/>
      <c r="V79" s="304"/>
      <c r="W79" s="304"/>
      <c r="X79" s="304"/>
      <c r="Y79" s="304"/>
      <c r="Z79" s="304"/>
      <c r="AA79" s="304"/>
      <c r="AB79" s="304"/>
      <c r="AC79" s="304"/>
      <c r="AD79" s="304"/>
      <c r="AE79" s="304"/>
      <c r="AF79" s="304"/>
      <c r="AG79" s="304"/>
      <c r="AH79" s="304"/>
      <c r="AI79" s="304"/>
    </row>
    <row r="80" spans="1:35" s="158" customFormat="1">
      <c r="A80" s="100"/>
      <c r="B80" s="304"/>
      <c r="C80" s="304"/>
      <c r="D80" s="304"/>
      <c r="E80" s="304"/>
      <c r="F80" s="304"/>
      <c r="G80" s="304"/>
      <c r="H80" s="304"/>
      <c r="I80" s="304"/>
      <c r="J80" s="304"/>
      <c r="K80" s="304"/>
      <c r="L80" s="304"/>
      <c r="M80" s="304"/>
      <c r="N80" s="304"/>
      <c r="O80" s="304"/>
      <c r="P80" s="304"/>
      <c r="Q80" s="304"/>
      <c r="R80" s="304"/>
      <c r="S80" s="304"/>
      <c r="T80" s="304"/>
      <c r="U80" s="304"/>
      <c r="V80" s="304"/>
      <c r="W80" s="304"/>
      <c r="X80" s="304"/>
      <c r="Y80" s="304"/>
      <c r="Z80" s="304"/>
      <c r="AA80" s="304"/>
      <c r="AB80" s="304"/>
      <c r="AC80" s="304"/>
      <c r="AD80" s="304"/>
      <c r="AE80" s="304"/>
      <c r="AF80" s="304"/>
      <c r="AG80" s="304"/>
      <c r="AH80" s="304"/>
      <c r="AI80" s="304"/>
    </row>
    <row r="81" spans="1:35" s="158" customFormat="1">
      <c r="A81" s="100"/>
      <c r="B81" s="304"/>
      <c r="C81" s="304"/>
      <c r="D81" s="304"/>
      <c r="E81" s="304"/>
      <c r="F81" s="304"/>
      <c r="G81" s="304"/>
      <c r="H81" s="304"/>
      <c r="I81" s="304"/>
      <c r="J81" s="304"/>
      <c r="K81" s="304"/>
      <c r="L81" s="304"/>
      <c r="M81" s="304"/>
      <c r="N81" s="304"/>
      <c r="O81" s="304"/>
      <c r="P81" s="304"/>
      <c r="Q81" s="304"/>
      <c r="R81" s="304"/>
      <c r="S81" s="304"/>
      <c r="T81" s="304"/>
      <c r="U81" s="304"/>
      <c r="V81" s="304"/>
      <c r="W81" s="304"/>
      <c r="X81" s="304"/>
      <c r="Y81" s="304"/>
      <c r="Z81" s="304"/>
      <c r="AA81" s="304"/>
      <c r="AB81" s="304"/>
      <c r="AC81" s="304"/>
      <c r="AD81" s="304"/>
      <c r="AE81" s="304"/>
      <c r="AF81" s="304"/>
      <c r="AG81" s="304"/>
      <c r="AH81" s="304"/>
      <c r="AI81" s="304"/>
    </row>
    <row r="82" spans="1:35" s="158" customFormat="1">
      <c r="A82" s="100"/>
      <c r="B82" s="304"/>
      <c r="C82" s="304"/>
      <c r="D82" s="304"/>
      <c r="E82" s="304"/>
      <c r="F82" s="304"/>
      <c r="G82" s="304"/>
      <c r="H82" s="304"/>
      <c r="I82" s="304"/>
      <c r="J82" s="304"/>
      <c r="K82" s="304"/>
      <c r="L82" s="304"/>
      <c r="M82" s="304"/>
      <c r="N82" s="304"/>
      <c r="O82" s="304"/>
      <c r="P82" s="304"/>
      <c r="Q82" s="304"/>
      <c r="R82" s="304"/>
      <c r="S82" s="304"/>
      <c r="T82" s="304"/>
      <c r="U82" s="304"/>
      <c r="V82" s="304"/>
      <c r="W82" s="304"/>
      <c r="X82" s="304"/>
      <c r="Y82" s="304"/>
      <c r="Z82" s="304"/>
      <c r="AA82" s="304"/>
      <c r="AB82" s="304"/>
      <c r="AC82" s="304"/>
      <c r="AD82" s="304"/>
      <c r="AE82" s="304"/>
      <c r="AF82" s="304"/>
      <c r="AG82" s="304"/>
      <c r="AH82" s="304"/>
      <c r="AI82" s="304"/>
    </row>
    <row r="83" spans="1:35" s="158" customFormat="1">
      <c r="A83" s="100"/>
      <c r="B83" s="304"/>
      <c r="C83" s="304"/>
      <c r="D83" s="304"/>
      <c r="E83" s="304"/>
      <c r="F83" s="304"/>
      <c r="G83" s="304"/>
      <c r="H83" s="304"/>
      <c r="I83" s="304"/>
      <c r="J83" s="304"/>
      <c r="K83" s="304"/>
      <c r="L83" s="304"/>
      <c r="M83" s="304"/>
      <c r="N83" s="304"/>
      <c r="O83" s="304"/>
      <c r="P83" s="304"/>
      <c r="Q83" s="304"/>
      <c r="R83" s="304"/>
      <c r="S83" s="304"/>
      <c r="T83" s="304"/>
      <c r="U83" s="304"/>
      <c r="V83" s="304"/>
      <c r="W83" s="304"/>
      <c r="X83" s="304"/>
      <c r="Y83" s="304"/>
      <c r="Z83" s="304"/>
      <c r="AA83" s="304"/>
      <c r="AB83" s="304"/>
      <c r="AC83" s="304"/>
      <c r="AD83" s="304"/>
      <c r="AE83" s="304"/>
      <c r="AF83" s="304"/>
      <c r="AG83" s="304"/>
      <c r="AH83" s="304"/>
      <c r="AI83" s="304"/>
    </row>
    <row r="84" spans="1:35" s="158" customFormat="1">
      <c r="A84" s="100"/>
      <c r="B84" s="304"/>
      <c r="C84" s="304"/>
      <c r="D84" s="304"/>
      <c r="E84" s="304"/>
      <c r="F84" s="304"/>
      <c r="G84" s="304"/>
      <c r="H84" s="304"/>
      <c r="I84" s="304"/>
      <c r="J84" s="304"/>
      <c r="K84" s="304"/>
      <c r="L84" s="304"/>
      <c r="M84" s="304"/>
      <c r="N84" s="304"/>
      <c r="O84" s="304"/>
      <c r="P84" s="304"/>
      <c r="Q84" s="304"/>
      <c r="R84" s="304"/>
      <c r="S84" s="304"/>
      <c r="T84" s="304"/>
      <c r="U84" s="304"/>
      <c r="V84" s="304"/>
      <c r="W84" s="304"/>
      <c r="X84" s="304"/>
      <c r="Y84" s="304"/>
      <c r="Z84" s="304"/>
      <c r="AA84" s="304"/>
      <c r="AB84" s="304"/>
      <c r="AC84" s="304"/>
      <c r="AD84" s="304"/>
      <c r="AE84" s="304"/>
      <c r="AF84" s="304"/>
      <c r="AG84" s="304"/>
      <c r="AH84" s="304"/>
      <c r="AI84" s="304"/>
    </row>
    <row r="85" spans="1:35" s="158" customFormat="1">
      <c r="A85" s="100"/>
      <c r="B85" s="304"/>
      <c r="C85" s="304"/>
      <c r="D85" s="304"/>
      <c r="E85" s="304"/>
      <c r="F85" s="304"/>
      <c r="G85" s="304"/>
      <c r="H85" s="304"/>
      <c r="I85" s="304"/>
      <c r="J85" s="304"/>
      <c r="K85" s="304"/>
      <c r="L85" s="304"/>
      <c r="M85" s="304"/>
      <c r="N85" s="304"/>
      <c r="O85" s="304"/>
      <c r="P85" s="304"/>
      <c r="Q85" s="304"/>
      <c r="R85" s="304"/>
      <c r="S85" s="304"/>
      <c r="T85" s="304"/>
      <c r="U85" s="304"/>
      <c r="V85" s="304"/>
      <c r="W85" s="304"/>
      <c r="X85" s="304"/>
      <c r="Y85" s="304"/>
      <c r="Z85" s="304"/>
      <c r="AA85" s="304"/>
      <c r="AB85" s="304"/>
      <c r="AC85" s="304"/>
      <c r="AD85" s="304"/>
      <c r="AE85" s="304"/>
      <c r="AF85" s="304"/>
      <c r="AG85" s="304"/>
      <c r="AH85" s="304"/>
      <c r="AI85" s="304"/>
    </row>
    <row r="86" spans="1:35" s="158" customFormat="1">
      <c r="A86" s="100"/>
      <c r="B86" s="304"/>
      <c r="C86" s="304"/>
      <c r="D86" s="304"/>
      <c r="E86" s="304"/>
      <c r="F86" s="304"/>
      <c r="G86" s="304"/>
      <c r="H86" s="304"/>
      <c r="I86" s="304"/>
      <c r="J86" s="304"/>
      <c r="K86" s="304"/>
      <c r="L86" s="304"/>
      <c r="M86" s="304"/>
      <c r="N86" s="304"/>
      <c r="O86" s="304"/>
      <c r="P86" s="304"/>
      <c r="Q86" s="304"/>
      <c r="R86" s="304"/>
      <c r="S86" s="304"/>
      <c r="T86" s="304"/>
      <c r="U86" s="304"/>
      <c r="V86" s="304"/>
      <c r="W86" s="304"/>
      <c r="X86" s="304"/>
      <c r="Y86" s="304"/>
      <c r="Z86" s="304"/>
      <c r="AA86" s="304"/>
      <c r="AB86" s="304"/>
      <c r="AC86" s="304"/>
      <c r="AD86" s="304"/>
      <c r="AE86" s="304"/>
      <c r="AF86" s="304"/>
      <c r="AG86" s="304"/>
      <c r="AH86" s="304"/>
      <c r="AI86" s="304"/>
    </row>
    <row r="87" spans="1:35" s="158" customFormat="1">
      <c r="A87" s="100"/>
      <c r="B87" s="304"/>
      <c r="C87" s="304"/>
      <c r="D87" s="304"/>
      <c r="E87" s="304"/>
      <c r="F87" s="304"/>
      <c r="G87" s="304"/>
      <c r="H87" s="304"/>
      <c r="I87" s="304"/>
      <c r="J87" s="304"/>
      <c r="K87" s="304"/>
      <c r="L87" s="304"/>
      <c r="M87" s="304"/>
      <c r="N87" s="304"/>
      <c r="O87" s="304"/>
      <c r="P87" s="304"/>
      <c r="Q87" s="304"/>
      <c r="R87" s="304"/>
      <c r="S87" s="304"/>
      <c r="T87" s="304"/>
      <c r="U87" s="304"/>
      <c r="V87" s="304"/>
      <c r="W87" s="304"/>
      <c r="X87" s="304"/>
      <c r="Y87" s="304"/>
      <c r="Z87" s="304"/>
      <c r="AA87" s="304"/>
      <c r="AB87" s="304"/>
      <c r="AC87" s="304"/>
      <c r="AD87" s="304"/>
      <c r="AE87" s="304"/>
      <c r="AF87" s="304"/>
      <c r="AG87" s="304"/>
      <c r="AH87" s="304"/>
      <c r="AI87" s="304"/>
    </row>
    <row r="88" spans="1:35" s="158" customFormat="1">
      <c r="A88" s="100"/>
      <c r="B88" s="304"/>
      <c r="C88" s="304"/>
      <c r="D88" s="304"/>
      <c r="E88" s="304"/>
      <c r="F88" s="304"/>
      <c r="G88" s="304"/>
      <c r="H88" s="304"/>
      <c r="I88" s="304"/>
      <c r="J88" s="304"/>
      <c r="K88" s="304"/>
      <c r="L88" s="304"/>
      <c r="M88" s="304"/>
      <c r="N88" s="304"/>
      <c r="O88" s="304"/>
      <c r="P88" s="304"/>
      <c r="Q88" s="304"/>
      <c r="R88" s="304"/>
      <c r="S88" s="304"/>
      <c r="T88" s="304"/>
      <c r="U88" s="304"/>
      <c r="V88" s="304"/>
      <c r="W88" s="304"/>
      <c r="X88" s="304"/>
      <c r="Y88" s="304"/>
      <c r="Z88" s="304"/>
      <c r="AA88" s="304"/>
      <c r="AB88" s="304"/>
      <c r="AC88" s="304"/>
      <c r="AD88" s="304"/>
      <c r="AE88" s="304"/>
      <c r="AF88" s="304"/>
      <c r="AG88" s="304"/>
      <c r="AH88" s="304"/>
      <c r="AI88" s="304"/>
    </row>
    <row r="89" spans="1:35" s="158" customFormat="1">
      <c r="A89" s="100"/>
      <c r="B89" s="304"/>
      <c r="C89" s="304"/>
      <c r="D89" s="304"/>
      <c r="E89" s="304"/>
      <c r="F89" s="304"/>
      <c r="G89" s="304"/>
      <c r="H89" s="304"/>
      <c r="I89" s="304"/>
      <c r="J89" s="304"/>
      <c r="K89" s="304"/>
      <c r="L89" s="304"/>
      <c r="M89" s="304"/>
      <c r="N89" s="304"/>
      <c r="O89" s="304"/>
      <c r="P89" s="304"/>
      <c r="Q89" s="304"/>
      <c r="R89" s="304"/>
      <c r="S89" s="304"/>
      <c r="T89" s="304"/>
      <c r="U89" s="304"/>
      <c r="V89" s="304"/>
      <c r="W89" s="304"/>
      <c r="X89" s="304"/>
      <c r="Y89" s="304"/>
      <c r="Z89" s="304"/>
      <c r="AA89" s="304"/>
      <c r="AB89" s="304"/>
      <c r="AC89" s="304"/>
      <c r="AD89" s="304"/>
      <c r="AE89" s="304"/>
      <c r="AF89" s="304"/>
      <c r="AG89" s="304"/>
      <c r="AH89" s="304"/>
      <c r="AI89" s="304"/>
    </row>
    <row r="90" spans="1:35" s="158" customFormat="1">
      <c r="A90" s="100"/>
      <c r="B90" s="304"/>
      <c r="C90" s="304"/>
      <c r="D90" s="304"/>
      <c r="E90" s="304"/>
      <c r="F90" s="304"/>
      <c r="G90" s="304"/>
      <c r="H90" s="304"/>
      <c r="I90" s="304"/>
      <c r="J90" s="304"/>
      <c r="K90" s="304"/>
      <c r="L90" s="304"/>
      <c r="M90" s="304"/>
      <c r="N90" s="304"/>
      <c r="O90" s="304"/>
      <c r="P90" s="304"/>
      <c r="Q90" s="304"/>
      <c r="R90" s="304"/>
      <c r="S90" s="304"/>
      <c r="T90" s="304"/>
      <c r="U90" s="304"/>
      <c r="V90" s="304"/>
      <c r="W90" s="304"/>
      <c r="X90" s="304"/>
      <c r="Y90" s="304"/>
      <c r="Z90" s="304"/>
      <c r="AA90" s="304"/>
      <c r="AB90" s="304"/>
      <c r="AC90" s="304"/>
      <c r="AD90" s="304"/>
      <c r="AE90" s="304"/>
      <c r="AF90" s="304"/>
      <c r="AG90" s="304"/>
      <c r="AH90" s="304"/>
      <c r="AI90" s="304"/>
    </row>
    <row r="91" spans="1:35" s="158" customFormat="1">
      <c r="A91" s="100"/>
      <c r="B91" s="304"/>
      <c r="C91" s="304"/>
      <c r="D91" s="304"/>
      <c r="E91" s="304"/>
      <c r="F91" s="304"/>
      <c r="G91" s="304"/>
      <c r="H91" s="304"/>
      <c r="I91" s="304"/>
      <c r="J91" s="304"/>
      <c r="K91" s="304"/>
      <c r="L91" s="304"/>
      <c r="M91" s="304"/>
      <c r="N91" s="304"/>
      <c r="O91" s="304"/>
      <c r="P91" s="304"/>
      <c r="Q91" s="304"/>
      <c r="R91" s="304"/>
      <c r="S91" s="304"/>
      <c r="T91" s="304"/>
      <c r="U91" s="304"/>
      <c r="V91" s="304"/>
      <c r="W91" s="304"/>
      <c r="X91" s="304"/>
      <c r="Y91" s="304"/>
      <c r="Z91" s="304"/>
      <c r="AA91" s="304"/>
      <c r="AB91" s="304"/>
      <c r="AC91" s="304"/>
      <c r="AD91" s="304"/>
      <c r="AE91" s="304"/>
      <c r="AF91" s="304"/>
      <c r="AG91" s="304"/>
      <c r="AH91" s="304"/>
      <c r="AI91" s="304"/>
    </row>
    <row r="92" spans="1:35" s="158" customFormat="1">
      <c r="A92" s="100"/>
      <c r="B92" s="304"/>
      <c r="C92" s="304"/>
      <c r="D92" s="304"/>
      <c r="E92" s="304"/>
      <c r="F92" s="304"/>
      <c r="G92" s="304"/>
      <c r="H92" s="304"/>
      <c r="I92" s="304"/>
      <c r="J92" s="304"/>
      <c r="K92" s="304"/>
      <c r="L92" s="304"/>
      <c r="M92" s="304"/>
      <c r="N92" s="304"/>
      <c r="O92" s="304"/>
      <c r="P92" s="304"/>
      <c r="Q92" s="304"/>
      <c r="R92" s="304"/>
      <c r="S92" s="304"/>
      <c r="T92" s="304"/>
      <c r="U92" s="304"/>
      <c r="V92" s="304"/>
      <c r="W92" s="304"/>
      <c r="X92" s="304"/>
      <c r="Y92" s="304"/>
      <c r="Z92" s="304"/>
      <c r="AA92" s="304"/>
      <c r="AB92" s="304"/>
      <c r="AC92" s="304"/>
      <c r="AD92" s="304"/>
      <c r="AE92" s="304"/>
      <c r="AF92" s="304"/>
      <c r="AG92" s="304"/>
      <c r="AH92" s="304"/>
      <c r="AI92" s="304"/>
    </row>
    <row r="93" spans="1:35" s="158" customFormat="1">
      <c r="A93" s="100"/>
      <c r="B93" s="304"/>
      <c r="C93" s="304"/>
      <c r="D93" s="304"/>
      <c r="E93" s="304"/>
      <c r="F93" s="304"/>
      <c r="G93" s="304"/>
      <c r="H93" s="304"/>
      <c r="I93" s="304"/>
      <c r="J93" s="304"/>
      <c r="K93" s="304"/>
      <c r="L93" s="304"/>
      <c r="M93" s="304"/>
      <c r="N93" s="304"/>
      <c r="O93" s="304"/>
      <c r="P93" s="304"/>
      <c r="Q93" s="304"/>
      <c r="R93" s="304"/>
      <c r="S93" s="304"/>
      <c r="T93" s="304"/>
      <c r="U93" s="304"/>
      <c r="V93" s="304"/>
      <c r="W93" s="304"/>
      <c r="X93" s="304"/>
      <c r="Y93" s="304"/>
      <c r="Z93" s="304"/>
      <c r="AA93" s="304"/>
      <c r="AB93" s="304"/>
      <c r="AC93" s="304"/>
      <c r="AD93" s="304"/>
      <c r="AE93" s="304"/>
      <c r="AF93" s="304"/>
      <c r="AG93" s="304"/>
      <c r="AH93" s="304"/>
      <c r="AI93" s="304"/>
    </row>
    <row r="94" spans="1:35" s="158" customFormat="1">
      <c r="A94" s="100"/>
      <c r="B94" s="304"/>
      <c r="C94" s="304"/>
      <c r="D94" s="304"/>
      <c r="E94" s="304"/>
      <c r="F94" s="304"/>
      <c r="G94" s="304"/>
      <c r="H94" s="304"/>
      <c r="I94" s="304"/>
      <c r="J94" s="304"/>
      <c r="K94" s="304"/>
      <c r="L94" s="304"/>
      <c r="M94" s="304"/>
      <c r="N94" s="304"/>
      <c r="O94" s="304"/>
      <c r="P94" s="304"/>
      <c r="Q94" s="304"/>
      <c r="R94" s="304"/>
      <c r="S94" s="304"/>
      <c r="T94" s="304"/>
      <c r="U94" s="304"/>
      <c r="V94" s="304"/>
      <c r="W94" s="304"/>
      <c r="X94" s="304"/>
      <c r="Y94" s="304"/>
      <c r="Z94" s="304"/>
      <c r="AA94" s="304"/>
      <c r="AB94" s="304"/>
      <c r="AC94" s="304"/>
      <c r="AD94" s="304"/>
      <c r="AE94" s="304"/>
      <c r="AF94" s="304"/>
      <c r="AG94" s="304"/>
      <c r="AH94" s="304"/>
      <c r="AI94" s="304"/>
    </row>
    <row r="95" spans="1:35" s="158" customFormat="1">
      <c r="A95" s="100"/>
      <c r="B95" s="304"/>
      <c r="C95" s="304"/>
      <c r="D95" s="304"/>
      <c r="E95" s="304"/>
      <c r="F95" s="304"/>
      <c r="G95" s="304"/>
      <c r="H95" s="304"/>
      <c r="I95" s="304"/>
      <c r="J95" s="304"/>
      <c r="K95" s="304"/>
      <c r="L95" s="304"/>
      <c r="M95" s="304"/>
      <c r="N95" s="304"/>
      <c r="O95" s="304"/>
      <c r="P95" s="304"/>
      <c r="Q95" s="304"/>
      <c r="R95" s="304"/>
      <c r="S95" s="304"/>
      <c r="T95" s="304"/>
      <c r="U95" s="304"/>
      <c r="V95" s="304"/>
      <c r="W95" s="304"/>
      <c r="X95" s="304"/>
      <c r="Y95" s="304"/>
      <c r="Z95" s="304"/>
      <c r="AA95" s="304"/>
      <c r="AB95" s="304"/>
      <c r="AC95" s="304"/>
      <c r="AD95" s="304"/>
      <c r="AE95" s="304"/>
      <c r="AF95" s="304"/>
      <c r="AG95" s="304"/>
      <c r="AH95" s="304"/>
      <c r="AI95" s="304"/>
    </row>
    <row r="96" spans="1:35" s="158" customFormat="1">
      <c r="A96" s="100"/>
      <c r="B96" s="304"/>
      <c r="C96" s="304"/>
      <c r="D96" s="304"/>
      <c r="E96" s="304"/>
      <c r="F96" s="304"/>
      <c r="G96" s="304"/>
      <c r="H96" s="304"/>
      <c r="I96" s="304"/>
      <c r="J96" s="304"/>
      <c r="K96" s="304"/>
      <c r="L96" s="304"/>
      <c r="M96" s="304"/>
      <c r="N96" s="304"/>
      <c r="O96" s="304"/>
      <c r="P96" s="304"/>
      <c r="Q96" s="304"/>
      <c r="R96" s="304"/>
      <c r="S96" s="304"/>
      <c r="T96" s="304"/>
      <c r="U96" s="304"/>
      <c r="V96" s="304"/>
      <c r="W96" s="304"/>
      <c r="X96" s="304"/>
      <c r="Y96" s="304"/>
      <c r="Z96" s="304"/>
      <c r="AA96" s="304"/>
      <c r="AB96" s="304"/>
      <c r="AC96" s="304"/>
      <c r="AD96" s="304"/>
      <c r="AE96" s="304"/>
      <c r="AF96" s="304"/>
      <c r="AG96" s="304"/>
      <c r="AH96" s="304"/>
      <c r="AI96" s="304"/>
    </row>
    <row r="97" spans="1:35" s="158" customFormat="1">
      <c r="A97" s="100"/>
      <c r="B97" s="304"/>
      <c r="C97" s="304"/>
      <c r="D97" s="304"/>
      <c r="E97" s="304"/>
      <c r="F97" s="304"/>
      <c r="G97" s="304"/>
      <c r="H97" s="304"/>
      <c r="I97" s="304"/>
      <c r="J97" s="304"/>
      <c r="K97" s="304"/>
      <c r="L97" s="304"/>
      <c r="M97" s="304"/>
      <c r="N97" s="304"/>
      <c r="O97" s="304"/>
      <c r="P97" s="304"/>
      <c r="Q97" s="304"/>
      <c r="R97" s="304"/>
      <c r="S97" s="304"/>
      <c r="T97" s="304"/>
      <c r="U97" s="304"/>
      <c r="V97" s="304"/>
      <c r="W97" s="304"/>
      <c r="X97" s="304"/>
      <c r="Y97" s="304"/>
      <c r="Z97" s="304"/>
      <c r="AA97" s="304"/>
      <c r="AB97" s="304"/>
      <c r="AC97" s="304"/>
      <c r="AD97" s="304"/>
      <c r="AE97" s="304"/>
      <c r="AF97" s="304"/>
      <c r="AG97" s="304"/>
      <c r="AH97" s="304"/>
      <c r="AI97" s="304"/>
    </row>
    <row r="98" spans="1:35" s="158" customFormat="1">
      <c r="A98" s="100"/>
      <c r="B98" s="304"/>
      <c r="C98" s="304"/>
      <c r="D98" s="304"/>
      <c r="E98" s="304"/>
      <c r="F98" s="304"/>
      <c r="G98" s="304"/>
      <c r="H98" s="304"/>
      <c r="I98" s="304"/>
      <c r="J98" s="304"/>
      <c r="K98" s="304"/>
      <c r="L98" s="304"/>
      <c r="M98" s="304"/>
      <c r="N98" s="304"/>
      <c r="O98" s="304"/>
      <c r="P98" s="304"/>
      <c r="Q98" s="304"/>
      <c r="R98" s="304"/>
      <c r="S98" s="304"/>
      <c r="T98" s="304"/>
      <c r="U98" s="304"/>
      <c r="V98" s="304"/>
      <c r="W98" s="304"/>
      <c r="X98" s="304"/>
      <c r="Y98" s="304"/>
      <c r="Z98" s="304"/>
      <c r="AA98" s="304"/>
      <c r="AB98" s="304"/>
      <c r="AC98" s="304"/>
      <c r="AD98" s="304"/>
      <c r="AE98" s="304"/>
      <c r="AF98" s="304"/>
      <c r="AG98" s="304"/>
      <c r="AH98" s="304"/>
      <c r="AI98" s="304"/>
    </row>
    <row r="99" spans="1:35" s="158" customFormat="1">
      <c r="A99" s="100"/>
      <c r="B99" s="304"/>
      <c r="C99" s="304"/>
      <c r="D99" s="304"/>
      <c r="E99" s="304"/>
      <c r="F99" s="304"/>
      <c r="G99" s="304"/>
      <c r="H99" s="304"/>
      <c r="I99" s="304"/>
      <c r="J99" s="304"/>
      <c r="K99" s="304"/>
      <c r="L99" s="304"/>
      <c r="M99" s="304"/>
      <c r="N99" s="304"/>
      <c r="O99" s="304"/>
      <c r="P99" s="304"/>
      <c r="Q99" s="304"/>
      <c r="R99" s="304"/>
      <c r="S99" s="304"/>
      <c r="T99" s="304"/>
      <c r="U99" s="304"/>
      <c r="V99" s="304"/>
      <c r="W99" s="304"/>
      <c r="X99" s="304"/>
      <c r="Y99" s="304"/>
      <c r="Z99" s="304"/>
      <c r="AA99" s="304"/>
      <c r="AB99" s="304"/>
      <c r="AC99" s="304"/>
      <c r="AD99" s="304"/>
      <c r="AE99" s="304"/>
      <c r="AF99" s="304"/>
      <c r="AG99" s="304"/>
      <c r="AH99" s="304"/>
      <c r="AI99" s="304"/>
    </row>
    <row r="100" spans="1:35" s="158" customFormat="1">
      <c r="A100" s="100"/>
      <c r="B100" s="304"/>
      <c r="C100" s="304"/>
      <c r="D100" s="304"/>
      <c r="E100" s="304"/>
      <c r="F100" s="304"/>
      <c r="G100" s="304"/>
      <c r="H100" s="304"/>
      <c r="I100" s="304"/>
      <c r="J100" s="304"/>
      <c r="K100" s="304"/>
      <c r="L100" s="304"/>
      <c r="M100" s="304"/>
      <c r="N100" s="304"/>
      <c r="O100" s="304"/>
      <c r="P100" s="304"/>
      <c r="Q100" s="304"/>
      <c r="R100" s="304"/>
      <c r="S100" s="304"/>
      <c r="T100" s="304"/>
      <c r="U100" s="304"/>
      <c r="V100" s="304"/>
      <c r="W100" s="304"/>
      <c r="X100" s="304"/>
      <c r="Y100" s="304"/>
      <c r="Z100" s="304"/>
      <c r="AA100" s="304"/>
      <c r="AB100" s="304"/>
      <c r="AC100" s="304"/>
      <c r="AD100" s="304"/>
      <c r="AE100" s="304"/>
      <c r="AF100" s="304"/>
      <c r="AG100" s="304"/>
      <c r="AH100" s="304"/>
      <c r="AI100" s="304"/>
    </row>
    <row r="101" spans="1:35" s="158" customFormat="1">
      <c r="A101" s="100"/>
      <c r="B101" s="304"/>
      <c r="C101" s="304"/>
      <c r="D101" s="304"/>
      <c r="E101" s="304"/>
      <c r="F101" s="304"/>
      <c r="G101" s="304"/>
      <c r="H101" s="304"/>
      <c r="I101" s="304"/>
      <c r="J101" s="304"/>
      <c r="K101" s="304"/>
      <c r="L101" s="304"/>
      <c r="M101" s="304"/>
      <c r="N101" s="304"/>
      <c r="O101" s="304"/>
      <c r="P101" s="304"/>
      <c r="Q101" s="304"/>
      <c r="R101" s="304"/>
      <c r="S101" s="304"/>
      <c r="T101" s="304"/>
      <c r="U101" s="304"/>
      <c r="V101" s="304"/>
      <c r="W101" s="304"/>
      <c r="X101" s="304"/>
      <c r="Y101" s="304"/>
      <c r="Z101" s="304"/>
      <c r="AA101" s="304"/>
      <c r="AB101" s="304"/>
      <c r="AC101" s="304"/>
      <c r="AD101" s="304"/>
      <c r="AE101" s="304"/>
      <c r="AF101" s="304"/>
      <c r="AG101" s="304"/>
      <c r="AH101" s="304"/>
      <c r="AI101" s="304"/>
    </row>
    <row r="102" spans="1:35" s="158" customFormat="1">
      <c r="A102" s="100"/>
      <c r="B102" s="304"/>
      <c r="C102" s="304"/>
      <c r="D102" s="304"/>
      <c r="E102" s="304"/>
      <c r="F102" s="304"/>
      <c r="G102" s="304"/>
      <c r="H102" s="304"/>
      <c r="I102" s="304"/>
      <c r="J102" s="304"/>
      <c r="K102" s="304"/>
      <c r="L102" s="304"/>
      <c r="M102" s="304"/>
      <c r="N102" s="304"/>
      <c r="O102" s="304"/>
      <c r="P102" s="304"/>
      <c r="Q102" s="304"/>
      <c r="R102" s="304"/>
      <c r="S102" s="304"/>
      <c r="T102" s="304"/>
      <c r="U102" s="304"/>
      <c r="V102" s="304"/>
      <c r="W102" s="304"/>
      <c r="X102" s="304"/>
      <c r="Y102" s="304"/>
      <c r="Z102" s="304"/>
      <c r="AA102" s="304"/>
      <c r="AB102" s="304"/>
      <c r="AC102" s="304"/>
      <c r="AD102" s="304"/>
      <c r="AE102" s="304"/>
      <c r="AF102" s="304"/>
      <c r="AG102" s="304"/>
      <c r="AH102" s="304"/>
      <c r="AI102" s="304"/>
    </row>
    <row r="103" spans="1:35" s="158" customFormat="1">
      <c r="A103" s="100"/>
      <c r="B103" s="304"/>
      <c r="C103" s="304"/>
      <c r="D103" s="304"/>
      <c r="E103" s="304"/>
      <c r="F103" s="304"/>
      <c r="G103" s="304"/>
      <c r="H103" s="304"/>
      <c r="I103" s="304"/>
      <c r="J103" s="304"/>
      <c r="K103" s="304"/>
      <c r="L103" s="304"/>
      <c r="M103" s="304"/>
      <c r="N103" s="304"/>
      <c r="O103" s="304"/>
      <c r="P103" s="304"/>
      <c r="Q103" s="304"/>
      <c r="R103" s="304"/>
      <c r="S103" s="304"/>
      <c r="T103" s="304"/>
      <c r="U103" s="304"/>
      <c r="V103" s="304"/>
      <c r="W103" s="304"/>
      <c r="X103" s="304"/>
      <c r="Y103" s="304"/>
      <c r="Z103" s="304"/>
      <c r="AA103" s="304"/>
      <c r="AB103" s="304"/>
      <c r="AC103" s="304"/>
      <c r="AD103" s="304"/>
      <c r="AE103" s="304"/>
      <c r="AF103" s="304"/>
      <c r="AG103" s="304"/>
      <c r="AH103" s="304"/>
      <c r="AI103" s="304"/>
    </row>
    <row r="104" spans="1:35" s="158" customFormat="1">
      <c r="A104" s="100"/>
      <c r="B104" s="304"/>
      <c r="C104" s="304"/>
      <c r="D104" s="304"/>
      <c r="E104" s="304"/>
      <c r="F104" s="304"/>
      <c r="G104" s="304"/>
      <c r="H104" s="304"/>
      <c r="I104" s="304"/>
      <c r="J104" s="304"/>
      <c r="K104" s="304"/>
      <c r="L104" s="304"/>
      <c r="M104" s="304"/>
      <c r="N104" s="304"/>
      <c r="O104" s="304"/>
      <c r="P104" s="304"/>
      <c r="Q104" s="304"/>
      <c r="R104" s="304"/>
      <c r="S104" s="304"/>
      <c r="T104" s="304"/>
      <c r="U104" s="304"/>
      <c r="V104" s="304"/>
      <c r="W104" s="304"/>
      <c r="X104" s="304"/>
      <c r="Y104" s="304"/>
      <c r="Z104" s="304"/>
      <c r="AA104" s="304"/>
      <c r="AB104" s="304"/>
      <c r="AC104" s="304"/>
      <c r="AD104" s="304"/>
      <c r="AE104" s="304"/>
      <c r="AF104" s="304"/>
      <c r="AG104" s="304"/>
      <c r="AH104" s="304"/>
      <c r="AI104" s="304"/>
    </row>
    <row r="105" spans="1:35" s="158" customFormat="1">
      <c r="A105" s="100"/>
      <c r="B105" s="304"/>
      <c r="C105" s="304"/>
      <c r="D105" s="304"/>
      <c r="E105" s="304"/>
      <c r="F105" s="304"/>
      <c r="G105" s="304"/>
      <c r="H105" s="304"/>
      <c r="I105" s="304"/>
      <c r="J105" s="304"/>
      <c r="K105" s="304"/>
      <c r="L105" s="304"/>
      <c r="M105" s="304"/>
      <c r="N105" s="304"/>
      <c r="O105" s="304"/>
      <c r="P105" s="304"/>
      <c r="Q105" s="304"/>
      <c r="R105" s="304"/>
      <c r="S105" s="304"/>
      <c r="T105" s="304"/>
      <c r="U105" s="304"/>
      <c r="V105" s="304"/>
      <c r="W105" s="304"/>
      <c r="X105" s="304"/>
      <c r="Y105" s="304"/>
      <c r="Z105" s="304"/>
      <c r="AA105" s="304"/>
      <c r="AB105" s="304"/>
      <c r="AC105" s="304"/>
      <c r="AD105" s="304"/>
      <c r="AE105" s="304"/>
      <c r="AF105" s="304"/>
      <c r="AG105" s="304"/>
      <c r="AH105" s="304"/>
      <c r="AI105" s="304"/>
    </row>
    <row r="106" spans="1:35" s="158" customFormat="1">
      <c r="A106" s="100"/>
      <c r="B106" s="304"/>
      <c r="C106" s="304"/>
      <c r="D106" s="304"/>
      <c r="E106" s="304"/>
      <c r="F106" s="304"/>
      <c r="G106" s="304"/>
      <c r="H106" s="304"/>
      <c r="I106" s="304"/>
      <c r="J106" s="304"/>
      <c r="K106" s="304"/>
      <c r="L106" s="304"/>
      <c r="M106" s="304"/>
      <c r="N106" s="304"/>
      <c r="O106" s="304"/>
      <c r="P106" s="304"/>
      <c r="Q106" s="304"/>
      <c r="R106" s="304"/>
      <c r="S106" s="304"/>
      <c r="T106" s="304"/>
      <c r="U106" s="304"/>
      <c r="V106" s="304"/>
      <c r="W106" s="304"/>
      <c r="X106" s="304"/>
      <c r="Y106" s="304"/>
      <c r="Z106" s="304"/>
      <c r="AA106" s="304"/>
      <c r="AB106" s="304"/>
      <c r="AC106" s="304"/>
      <c r="AD106" s="304"/>
      <c r="AE106" s="304"/>
      <c r="AF106" s="304"/>
      <c r="AG106" s="304"/>
      <c r="AH106" s="304"/>
      <c r="AI106" s="304"/>
    </row>
    <row r="107" spans="1:35" s="158" customFormat="1">
      <c r="A107" s="100"/>
      <c r="B107" s="304"/>
      <c r="C107" s="304"/>
      <c r="D107" s="304"/>
      <c r="E107" s="304"/>
      <c r="F107" s="304"/>
      <c r="G107" s="304"/>
      <c r="H107" s="304"/>
      <c r="I107" s="304"/>
      <c r="J107" s="304"/>
      <c r="K107" s="304"/>
      <c r="L107" s="304"/>
      <c r="M107" s="304"/>
      <c r="N107" s="304"/>
      <c r="O107" s="304"/>
      <c r="P107" s="304"/>
      <c r="Q107" s="304"/>
      <c r="R107" s="304"/>
      <c r="S107" s="304"/>
      <c r="T107" s="304"/>
      <c r="U107" s="304"/>
      <c r="V107" s="304"/>
      <c r="W107" s="304"/>
      <c r="X107" s="304"/>
      <c r="Y107" s="304"/>
      <c r="Z107" s="304"/>
      <c r="AA107" s="304"/>
      <c r="AB107" s="304"/>
      <c r="AC107" s="304"/>
      <c r="AD107" s="304"/>
      <c r="AE107" s="304"/>
      <c r="AF107" s="304"/>
      <c r="AG107" s="304"/>
      <c r="AH107" s="304"/>
      <c r="AI107" s="304"/>
    </row>
    <row r="108" spans="1:35" s="158" customFormat="1">
      <c r="A108" s="100"/>
      <c r="B108" s="304"/>
      <c r="C108" s="304"/>
      <c r="D108" s="304"/>
      <c r="E108" s="304"/>
      <c r="F108" s="304"/>
      <c r="G108" s="304"/>
      <c r="H108" s="304"/>
      <c r="I108" s="304"/>
      <c r="J108" s="304"/>
      <c r="K108" s="304"/>
      <c r="L108" s="304"/>
      <c r="M108" s="304"/>
      <c r="N108" s="304"/>
      <c r="O108" s="304"/>
      <c r="P108" s="304"/>
      <c r="Q108" s="304"/>
      <c r="R108" s="304"/>
      <c r="S108" s="304"/>
      <c r="T108" s="304"/>
      <c r="U108" s="304"/>
      <c r="V108" s="304"/>
      <c r="W108" s="304"/>
      <c r="X108" s="304"/>
      <c r="Y108" s="304"/>
      <c r="Z108" s="304"/>
      <c r="AA108" s="304"/>
      <c r="AB108" s="304"/>
      <c r="AC108" s="304"/>
      <c r="AD108" s="304"/>
      <c r="AE108" s="304"/>
      <c r="AF108" s="304"/>
      <c r="AG108" s="304"/>
      <c r="AH108" s="304"/>
      <c r="AI108" s="304"/>
    </row>
    <row r="109" spans="1:35" s="158" customFormat="1">
      <c r="A109" s="100"/>
      <c r="B109" s="304"/>
      <c r="C109" s="304"/>
      <c r="D109" s="304"/>
      <c r="E109" s="304"/>
      <c r="F109" s="304"/>
      <c r="G109" s="304"/>
      <c r="H109" s="304"/>
      <c r="I109" s="304"/>
      <c r="J109" s="304"/>
      <c r="K109" s="304"/>
      <c r="L109" s="304"/>
      <c r="M109" s="304"/>
      <c r="N109" s="304"/>
      <c r="O109" s="304"/>
      <c r="P109" s="304"/>
      <c r="Q109" s="304"/>
      <c r="R109" s="304"/>
      <c r="S109" s="304"/>
      <c r="T109" s="304"/>
      <c r="U109" s="304"/>
      <c r="V109" s="304"/>
      <c r="W109" s="304"/>
      <c r="X109" s="304"/>
      <c r="Y109" s="304"/>
      <c r="Z109" s="304"/>
      <c r="AA109" s="304"/>
      <c r="AB109" s="304"/>
      <c r="AC109" s="304"/>
      <c r="AD109" s="304"/>
      <c r="AE109" s="304"/>
      <c r="AF109" s="304"/>
      <c r="AG109" s="304"/>
      <c r="AH109" s="304"/>
      <c r="AI109" s="304"/>
    </row>
    <row r="110" spans="1:35" s="158" customFormat="1">
      <c r="A110" s="100"/>
      <c r="B110" s="304"/>
      <c r="C110" s="304"/>
      <c r="D110" s="304"/>
      <c r="E110" s="304"/>
      <c r="F110" s="304"/>
      <c r="G110" s="304"/>
      <c r="H110" s="304"/>
      <c r="I110" s="304"/>
      <c r="J110" s="304"/>
      <c r="K110" s="304"/>
      <c r="L110" s="304"/>
      <c r="M110" s="304"/>
      <c r="N110" s="304"/>
      <c r="O110" s="304"/>
      <c r="P110" s="304"/>
      <c r="Q110" s="304"/>
      <c r="R110" s="304"/>
      <c r="S110" s="304"/>
      <c r="T110" s="304"/>
      <c r="U110" s="304"/>
      <c r="V110" s="304"/>
      <c r="W110" s="304"/>
      <c r="X110" s="304"/>
      <c r="Y110" s="304"/>
      <c r="Z110" s="304"/>
      <c r="AA110" s="304"/>
      <c r="AB110" s="304"/>
      <c r="AC110" s="304"/>
      <c r="AD110" s="304"/>
      <c r="AE110" s="304"/>
      <c r="AF110" s="304"/>
      <c r="AG110" s="304"/>
      <c r="AH110" s="304"/>
      <c r="AI110" s="304"/>
    </row>
    <row r="111" spans="1:35" s="158" customFormat="1">
      <c r="A111" s="100"/>
      <c r="B111" s="304"/>
      <c r="C111" s="304"/>
      <c r="D111" s="304"/>
      <c r="E111" s="304"/>
      <c r="F111" s="304"/>
      <c r="G111" s="304"/>
      <c r="H111" s="304"/>
      <c r="I111" s="304"/>
      <c r="J111" s="304"/>
      <c r="K111" s="304"/>
      <c r="L111" s="304"/>
      <c r="M111" s="304"/>
      <c r="N111" s="304"/>
      <c r="O111" s="304"/>
      <c r="P111" s="304"/>
      <c r="Q111" s="304"/>
      <c r="R111" s="304"/>
      <c r="S111" s="304"/>
      <c r="T111" s="304"/>
      <c r="U111" s="304"/>
      <c r="V111" s="304"/>
      <c r="W111" s="304"/>
      <c r="X111" s="304"/>
      <c r="Y111" s="304"/>
      <c r="Z111" s="304"/>
      <c r="AA111" s="304"/>
      <c r="AB111" s="304"/>
      <c r="AC111" s="304"/>
      <c r="AD111" s="304"/>
      <c r="AE111" s="304"/>
      <c r="AF111" s="304"/>
      <c r="AG111" s="304"/>
      <c r="AH111" s="304"/>
      <c r="AI111" s="304"/>
    </row>
    <row r="112" spans="1:35" s="158" customFormat="1">
      <c r="A112" s="100"/>
      <c r="B112" s="304"/>
      <c r="C112" s="304"/>
      <c r="D112" s="304"/>
      <c r="E112" s="304"/>
      <c r="F112" s="304"/>
      <c r="G112" s="304"/>
      <c r="H112" s="304"/>
      <c r="I112" s="304"/>
      <c r="J112" s="304"/>
      <c r="K112" s="304"/>
      <c r="L112" s="304"/>
      <c r="M112" s="304"/>
      <c r="N112" s="304"/>
      <c r="O112" s="304"/>
      <c r="P112" s="304"/>
      <c r="Q112" s="304"/>
      <c r="R112" s="304"/>
      <c r="S112" s="304"/>
      <c r="T112" s="304"/>
      <c r="U112" s="304"/>
      <c r="V112" s="304"/>
      <c r="W112" s="304"/>
      <c r="X112" s="304"/>
      <c r="Y112" s="304"/>
      <c r="Z112" s="304"/>
      <c r="AA112" s="304"/>
      <c r="AB112" s="304"/>
      <c r="AC112" s="304"/>
      <c r="AD112" s="304"/>
      <c r="AE112" s="304"/>
      <c r="AF112" s="304"/>
      <c r="AG112" s="304"/>
      <c r="AH112" s="304"/>
      <c r="AI112" s="304"/>
    </row>
    <row r="113" spans="1:35" s="158" customFormat="1">
      <c r="A113" s="100"/>
      <c r="B113" s="304"/>
      <c r="C113" s="304"/>
      <c r="D113" s="304"/>
      <c r="E113" s="304"/>
      <c r="F113" s="304"/>
      <c r="G113" s="304"/>
      <c r="H113" s="304"/>
      <c r="I113" s="304"/>
      <c r="J113" s="304"/>
      <c r="K113" s="304"/>
      <c r="L113" s="304"/>
      <c r="M113" s="304"/>
      <c r="N113" s="304"/>
      <c r="O113" s="304"/>
      <c r="P113" s="304"/>
      <c r="Q113" s="304"/>
      <c r="R113" s="304"/>
      <c r="S113" s="304"/>
      <c r="T113" s="304"/>
      <c r="U113" s="304"/>
      <c r="V113" s="304"/>
      <c r="W113" s="304"/>
      <c r="X113" s="304"/>
      <c r="Y113" s="304"/>
      <c r="Z113" s="304"/>
      <c r="AA113" s="304"/>
      <c r="AB113" s="304"/>
      <c r="AC113" s="304"/>
      <c r="AD113" s="304"/>
      <c r="AE113" s="304"/>
      <c r="AF113" s="304"/>
      <c r="AG113" s="304"/>
      <c r="AH113" s="304"/>
      <c r="AI113" s="304"/>
    </row>
    <row r="114" spans="1:35" s="158" customFormat="1">
      <c r="A114" s="100"/>
      <c r="B114" s="304"/>
      <c r="C114" s="304"/>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304"/>
      <c r="AB114" s="304"/>
      <c r="AC114" s="304"/>
      <c r="AD114" s="304"/>
      <c r="AE114" s="304"/>
      <c r="AF114" s="304"/>
      <c r="AG114" s="304"/>
      <c r="AH114" s="304"/>
      <c r="AI114" s="304"/>
    </row>
    <row r="115" spans="1:35" s="158" customFormat="1">
      <c r="A115" s="100"/>
      <c r="B115" s="304"/>
      <c r="C115" s="304"/>
      <c r="D115" s="304"/>
      <c r="E115" s="304"/>
      <c r="F115" s="304"/>
      <c r="G115" s="304"/>
      <c r="H115" s="304"/>
      <c r="I115" s="304"/>
      <c r="J115" s="304"/>
      <c r="K115" s="304"/>
      <c r="L115" s="304"/>
      <c r="M115" s="304"/>
      <c r="N115" s="304"/>
      <c r="O115" s="304"/>
      <c r="P115" s="304"/>
      <c r="Q115" s="304"/>
      <c r="R115" s="304"/>
      <c r="S115" s="304"/>
      <c r="T115" s="304"/>
      <c r="U115" s="304"/>
      <c r="V115" s="304"/>
      <c r="W115" s="304"/>
      <c r="X115" s="304"/>
      <c r="Y115" s="304"/>
      <c r="Z115" s="304"/>
      <c r="AA115" s="304"/>
      <c r="AB115" s="304"/>
      <c r="AC115" s="304"/>
      <c r="AD115" s="304"/>
      <c r="AE115" s="304"/>
      <c r="AF115" s="304"/>
      <c r="AG115" s="304"/>
      <c r="AH115" s="304"/>
      <c r="AI115" s="304"/>
    </row>
    <row r="116" spans="1:35" s="158" customFormat="1">
      <c r="A116" s="100"/>
      <c r="B116" s="304"/>
      <c r="C116" s="304"/>
      <c r="D116" s="304"/>
      <c r="E116" s="304"/>
      <c r="F116" s="304"/>
      <c r="G116" s="304"/>
      <c r="H116" s="304"/>
      <c r="I116" s="304"/>
      <c r="J116" s="304"/>
      <c r="K116" s="304"/>
      <c r="L116" s="304"/>
      <c r="M116" s="304"/>
      <c r="N116" s="304"/>
      <c r="O116" s="304"/>
      <c r="P116" s="304"/>
      <c r="Q116" s="304"/>
      <c r="R116" s="304"/>
      <c r="S116" s="304"/>
      <c r="T116" s="304"/>
      <c r="U116" s="304"/>
      <c r="V116" s="304"/>
      <c r="W116" s="304"/>
      <c r="X116" s="304"/>
      <c r="Y116" s="304"/>
      <c r="Z116" s="304"/>
      <c r="AA116" s="304"/>
      <c r="AB116" s="304"/>
      <c r="AC116" s="304"/>
      <c r="AD116" s="304"/>
      <c r="AE116" s="304"/>
      <c r="AF116" s="304"/>
      <c r="AG116" s="304"/>
      <c r="AH116" s="304"/>
      <c r="AI116" s="304"/>
    </row>
    <row r="117" spans="1:35" s="158" customFormat="1">
      <c r="A117" s="100"/>
      <c r="B117" s="304"/>
      <c r="C117" s="304"/>
      <c r="D117" s="304"/>
      <c r="E117" s="304"/>
      <c r="F117" s="304"/>
      <c r="G117" s="304"/>
      <c r="H117" s="304"/>
      <c r="I117" s="304"/>
      <c r="J117" s="304"/>
      <c r="K117" s="304"/>
      <c r="L117" s="304"/>
      <c r="M117" s="304"/>
      <c r="N117" s="304"/>
      <c r="O117" s="304"/>
      <c r="P117" s="304"/>
      <c r="Q117" s="304"/>
      <c r="R117" s="304"/>
      <c r="S117" s="304"/>
      <c r="T117" s="304"/>
      <c r="U117" s="304"/>
      <c r="V117" s="304"/>
      <c r="W117" s="304"/>
      <c r="X117" s="304"/>
      <c r="Y117" s="304"/>
      <c r="Z117" s="304"/>
      <c r="AA117" s="304"/>
      <c r="AB117" s="304"/>
      <c r="AC117" s="304"/>
      <c r="AD117" s="304"/>
      <c r="AE117" s="304"/>
      <c r="AF117" s="304"/>
      <c r="AG117" s="304"/>
      <c r="AH117" s="304"/>
      <c r="AI117" s="304"/>
    </row>
    <row r="118" spans="1:35" s="158" customFormat="1">
      <c r="A118" s="100"/>
      <c r="B118" s="304"/>
      <c r="C118" s="304"/>
      <c r="D118" s="304"/>
      <c r="E118" s="304"/>
      <c r="F118" s="304"/>
      <c r="G118" s="304"/>
      <c r="H118" s="304"/>
      <c r="I118" s="304"/>
      <c r="J118" s="304"/>
      <c r="K118" s="304"/>
      <c r="L118" s="304"/>
      <c r="M118" s="304"/>
      <c r="N118" s="304"/>
      <c r="O118" s="304"/>
      <c r="P118" s="304"/>
      <c r="Q118" s="304"/>
      <c r="R118" s="304"/>
      <c r="S118" s="304"/>
      <c r="T118" s="304"/>
      <c r="U118" s="304"/>
      <c r="V118" s="304"/>
      <c r="W118" s="304"/>
      <c r="X118" s="304"/>
      <c r="Y118" s="304"/>
      <c r="Z118" s="304"/>
      <c r="AA118" s="304"/>
      <c r="AB118" s="304"/>
      <c r="AC118" s="304"/>
      <c r="AD118" s="304"/>
      <c r="AE118" s="304"/>
      <c r="AF118" s="304"/>
      <c r="AG118" s="304"/>
      <c r="AH118" s="304"/>
      <c r="AI118" s="304"/>
    </row>
    <row r="119" spans="1:35" s="158" customFormat="1">
      <c r="A119" s="100"/>
      <c r="B119" s="304"/>
      <c r="C119" s="304"/>
      <c r="D119" s="304"/>
      <c r="E119" s="304"/>
      <c r="F119" s="304"/>
      <c r="G119" s="304"/>
      <c r="H119" s="304"/>
      <c r="I119" s="304"/>
      <c r="J119" s="304"/>
      <c r="K119" s="304"/>
      <c r="L119" s="304"/>
      <c r="M119" s="304"/>
      <c r="N119" s="304"/>
      <c r="O119" s="304"/>
      <c r="P119" s="304"/>
      <c r="Q119" s="304"/>
      <c r="R119" s="304"/>
      <c r="S119" s="304"/>
      <c r="T119" s="304"/>
      <c r="U119" s="304"/>
      <c r="V119" s="304"/>
      <c r="W119" s="304"/>
      <c r="X119" s="304"/>
      <c r="Y119" s="304"/>
      <c r="Z119" s="304"/>
      <c r="AA119" s="304"/>
      <c r="AB119" s="304"/>
      <c r="AC119" s="304"/>
      <c r="AD119" s="304"/>
      <c r="AE119" s="304"/>
      <c r="AF119" s="304"/>
      <c r="AG119" s="304"/>
      <c r="AH119" s="304"/>
      <c r="AI119" s="304"/>
    </row>
    <row r="120" spans="1:35" s="158" customFormat="1">
      <c r="A120" s="100"/>
      <c r="B120" s="304"/>
      <c r="C120" s="304"/>
      <c r="D120" s="304"/>
      <c r="E120" s="304"/>
      <c r="F120" s="304"/>
      <c r="G120" s="304"/>
      <c r="H120" s="304"/>
      <c r="I120" s="304"/>
      <c r="J120" s="304"/>
      <c r="K120" s="304"/>
      <c r="L120" s="304"/>
      <c r="M120" s="304"/>
      <c r="N120" s="304"/>
      <c r="O120" s="304"/>
      <c r="P120" s="304"/>
      <c r="Q120" s="304"/>
      <c r="R120" s="304"/>
      <c r="S120" s="304"/>
      <c r="T120" s="304"/>
      <c r="U120" s="304"/>
      <c r="V120" s="304"/>
      <c r="W120" s="304"/>
      <c r="X120" s="304"/>
      <c r="Y120" s="304"/>
      <c r="Z120" s="304"/>
      <c r="AA120" s="304"/>
      <c r="AB120" s="304"/>
      <c r="AC120" s="304"/>
      <c r="AD120" s="304"/>
      <c r="AE120" s="304"/>
      <c r="AF120" s="304"/>
      <c r="AG120" s="304"/>
      <c r="AH120" s="304"/>
      <c r="AI120" s="304"/>
    </row>
    <row r="121" spans="1:35" s="158" customFormat="1">
      <c r="A121" s="100"/>
      <c r="B121" s="304"/>
      <c r="C121" s="304"/>
      <c r="D121" s="304"/>
      <c r="E121" s="304"/>
      <c r="F121" s="304"/>
      <c r="G121" s="304"/>
      <c r="H121" s="304"/>
      <c r="I121" s="304"/>
      <c r="J121" s="304"/>
      <c r="K121" s="304"/>
      <c r="L121" s="304"/>
      <c r="M121" s="304"/>
      <c r="N121" s="304"/>
      <c r="O121" s="304"/>
      <c r="P121" s="304"/>
      <c r="Q121" s="304"/>
      <c r="R121" s="304"/>
      <c r="S121" s="304"/>
      <c r="T121" s="304"/>
      <c r="U121" s="304"/>
      <c r="V121" s="304"/>
      <c r="W121" s="304"/>
      <c r="X121" s="304"/>
      <c r="Y121" s="304"/>
      <c r="Z121" s="304"/>
      <c r="AA121" s="304"/>
      <c r="AB121" s="304"/>
      <c r="AC121" s="304"/>
      <c r="AD121" s="304"/>
      <c r="AE121" s="304"/>
      <c r="AF121" s="304"/>
      <c r="AG121" s="304"/>
      <c r="AH121" s="304"/>
      <c r="AI121" s="304"/>
    </row>
    <row r="122" spans="1:35" s="158" customFormat="1">
      <c r="A122" s="100"/>
      <c r="B122" s="304"/>
      <c r="C122" s="304"/>
      <c r="D122" s="304"/>
      <c r="E122" s="304"/>
      <c r="F122" s="304"/>
      <c r="G122" s="304"/>
      <c r="H122" s="304"/>
      <c r="I122" s="304"/>
      <c r="J122" s="304"/>
      <c r="K122" s="304"/>
      <c r="L122" s="304"/>
      <c r="M122" s="304"/>
      <c r="N122" s="304"/>
      <c r="O122" s="304"/>
      <c r="P122" s="304"/>
      <c r="Q122" s="304"/>
      <c r="R122" s="304"/>
      <c r="S122" s="304"/>
      <c r="T122" s="304"/>
      <c r="U122" s="304"/>
      <c r="V122" s="304"/>
      <c r="W122" s="304"/>
      <c r="X122" s="304"/>
      <c r="Y122" s="304"/>
      <c r="Z122" s="304"/>
      <c r="AA122" s="304"/>
      <c r="AB122" s="304"/>
      <c r="AC122" s="304"/>
      <c r="AD122" s="304"/>
      <c r="AE122" s="304"/>
      <c r="AF122" s="304"/>
      <c r="AG122" s="304"/>
      <c r="AH122" s="304"/>
      <c r="AI122" s="304"/>
    </row>
    <row r="123" spans="1:35" s="158" customFormat="1">
      <c r="A123" s="100"/>
      <c r="B123" s="304"/>
      <c r="C123" s="304"/>
      <c r="D123" s="304"/>
      <c r="E123" s="304"/>
      <c r="F123" s="304"/>
      <c r="G123" s="304"/>
      <c r="H123" s="304"/>
      <c r="I123" s="304"/>
      <c r="J123" s="304"/>
      <c r="K123" s="304"/>
      <c r="L123" s="304"/>
      <c r="M123" s="304"/>
      <c r="N123" s="304"/>
      <c r="O123" s="304"/>
      <c r="P123" s="304"/>
      <c r="Q123" s="304"/>
      <c r="R123" s="304"/>
      <c r="S123" s="304"/>
      <c r="T123" s="304"/>
      <c r="U123" s="304"/>
      <c r="V123" s="304"/>
      <c r="W123" s="304"/>
      <c r="X123" s="304"/>
      <c r="Y123" s="304"/>
      <c r="Z123" s="304"/>
      <c r="AA123" s="304"/>
      <c r="AB123" s="304"/>
      <c r="AC123" s="304"/>
      <c r="AD123" s="304"/>
      <c r="AE123" s="304"/>
      <c r="AF123" s="304"/>
      <c r="AG123" s="304"/>
      <c r="AH123" s="304"/>
      <c r="AI123" s="304"/>
    </row>
    <row r="124" spans="1:35" s="158" customFormat="1">
      <c r="A124" s="100"/>
      <c r="B124" s="304"/>
      <c r="C124" s="304"/>
      <c r="D124" s="304"/>
      <c r="E124" s="304"/>
      <c r="F124" s="304"/>
      <c r="G124" s="304"/>
      <c r="H124" s="304"/>
      <c r="I124" s="304"/>
      <c r="J124" s="304"/>
      <c r="K124" s="304"/>
      <c r="L124" s="304"/>
      <c r="M124" s="304"/>
      <c r="N124" s="304"/>
      <c r="O124" s="304"/>
      <c r="P124" s="304"/>
      <c r="Q124" s="304"/>
      <c r="R124" s="304"/>
      <c r="S124" s="304"/>
      <c r="T124" s="304"/>
      <c r="U124" s="304"/>
      <c r="V124" s="304"/>
      <c r="W124" s="304"/>
      <c r="X124" s="304"/>
      <c r="Y124" s="304"/>
      <c r="Z124" s="304"/>
      <c r="AA124" s="304"/>
      <c r="AB124" s="304"/>
      <c r="AC124" s="304"/>
      <c r="AD124" s="304"/>
      <c r="AE124" s="304"/>
      <c r="AF124" s="304"/>
      <c r="AG124" s="304"/>
      <c r="AH124" s="304"/>
      <c r="AI124" s="304"/>
    </row>
    <row r="125" spans="1:35" s="158" customFormat="1">
      <c r="A125" s="100"/>
      <c r="B125" s="304"/>
      <c r="C125" s="304"/>
      <c r="D125" s="304"/>
      <c r="E125" s="304"/>
      <c r="F125" s="304"/>
      <c r="G125" s="304"/>
      <c r="H125" s="304"/>
      <c r="I125" s="304"/>
      <c r="J125" s="304"/>
      <c r="K125" s="304"/>
      <c r="L125" s="304"/>
      <c r="M125" s="304"/>
      <c r="N125" s="304"/>
      <c r="O125" s="304"/>
      <c r="P125" s="304"/>
      <c r="Q125" s="304"/>
      <c r="R125" s="304"/>
      <c r="S125" s="304"/>
      <c r="T125" s="304"/>
      <c r="U125" s="304"/>
      <c r="V125" s="304"/>
      <c r="W125" s="304"/>
      <c r="X125" s="304"/>
      <c r="Y125" s="304"/>
      <c r="Z125" s="304"/>
      <c r="AA125" s="304"/>
      <c r="AB125" s="304"/>
      <c r="AC125" s="304"/>
      <c r="AD125" s="304"/>
      <c r="AE125" s="304"/>
      <c r="AF125" s="304"/>
      <c r="AG125" s="304"/>
      <c r="AH125" s="304"/>
      <c r="AI125" s="304"/>
    </row>
    <row r="126" spans="1:35" s="158" customFormat="1">
      <c r="A126" s="100"/>
      <c r="B126" s="304"/>
      <c r="C126" s="304"/>
      <c r="D126" s="304"/>
      <c r="E126" s="304"/>
      <c r="F126" s="304"/>
      <c r="G126" s="304"/>
      <c r="H126" s="304"/>
      <c r="I126" s="304"/>
      <c r="J126" s="304"/>
      <c r="K126" s="304"/>
      <c r="L126" s="304"/>
      <c r="M126" s="304"/>
      <c r="N126" s="304"/>
      <c r="O126" s="304"/>
      <c r="P126" s="304"/>
      <c r="Q126" s="304"/>
      <c r="R126" s="304"/>
      <c r="S126" s="304"/>
      <c r="T126" s="304"/>
      <c r="U126" s="304"/>
      <c r="V126" s="304"/>
      <c r="W126" s="304"/>
      <c r="X126" s="304"/>
      <c r="Y126" s="304"/>
      <c r="Z126" s="304"/>
      <c r="AA126" s="304"/>
      <c r="AB126" s="304"/>
      <c r="AC126" s="304"/>
      <c r="AD126" s="304"/>
      <c r="AE126" s="304"/>
      <c r="AF126" s="304"/>
      <c r="AG126" s="304"/>
      <c r="AH126" s="304"/>
      <c r="AI126" s="304"/>
    </row>
    <row r="127" spans="1:35" s="158" customFormat="1">
      <c r="A127" s="100"/>
      <c r="B127" s="304"/>
      <c r="C127" s="304"/>
      <c r="D127" s="304"/>
      <c r="E127" s="304"/>
      <c r="F127" s="304"/>
      <c r="G127" s="304"/>
      <c r="H127" s="304"/>
      <c r="I127" s="304"/>
      <c r="J127" s="304"/>
      <c r="K127" s="304"/>
      <c r="L127" s="304"/>
      <c r="M127" s="304"/>
      <c r="N127" s="304"/>
      <c r="O127" s="304"/>
      <c r="P127" s="304"/>
      <c r="Q127" s="304"/>
      <c r="R127" s="304"/>
      <c r="S127" s="304"/>
      <c r="T127" s="304"/>
      <c r="U127" s="304"/>
      <c r="V127" s="304"/>
      <c r="W127" s="304"/>
      <c r="X127" s="304"/>
      <c r="Y127" s="304"/>
      <c r="Z127" s="304"/>
      <c r="AA127" s="304"/>
      <c r="AB127" s="304"/>
      <c r="AC127" s="304"/>
      <c r="AD127" s="304"/>
      <c r="AE127" s="304"/>
      <c r="AF127" s="304"/>
      <c r="AG127" s="304"/>
      <c r="AH127" s="304"/>
      <c r="AI127" s="304"/>
    </row>
    <row r="128" spans="1:35" s="158" customFormat="1">
      <c r="A128" s="100"/>
      <c r="B128" s="304"/>
      <c r="C128" s="304"/>
      <c r="D128" s="304"/>
      <c r="E128" s="304"/>
      <c r="F128" s="304"/>
      <c r="G128" s="304"/>
      <c r="H128" s="304"/>
      <c r="I128" s="304"/>
      <c r="J128" s="304"/>
      <c r="K128" s="304"/>
      <c r="L128" s="304"/>
      <c r="M128" s="304"/>
      <c r="N128" s="304"/>
      <c r="O128" s="304"/>
      <c r="P128" s="304"/>
      <c r="Q128" s="304"/>
      <c r="R128" s="304"/>
      <c r="S128" s="304"/>
      <c r="T128" s="304"/>
      <c r="U128" s="304"/>
      <c r="V128" s="304"/>
      <c r="W128" s="304"/>
      <c r="X128" s="304"/>
      <c r="Y128" s="304"/>
      <c r="Z128" s="304"/>
      <c r="AA128" s="304"/>
      <c r="AB128" s="304"/>
      <c r="AC128" s="304"/>
      <c r="AD128" s="304"/>
      <c r="AE128" s="304"/>
      <c r="AF128" s="304"/>
      <c r="AG128" s="304"/>
      <c r="AH128" s="304"/>
      <c r="AI128" s="304"/>
    </row>
    <row r="129" spans="1:35" s="158" customFormat="1">
      <c r="A129" s="100"/>
      <c r="B129" s="304"/>
      <c r="C129" s="304"/>
      <c r="D129" s="304"/>
      <c r="E129" s="304"/>
      <c r="F129" s="304"/>
      <c r="G129" s="304"/>
      <c r="H129" s="304"/>
      <c r="I129" s="304"/>
      <c r="J129" s="304"/>
      <c r="K129" s="304"/>
      <c r="L129" s="304"/>
      <c r="M129" s="304"/>
      <c r="N129" s="304"/>
      <c r="O129" s="304"/>
      <c r="P129" s="304"/>
      <c r="Q129" s="304"/>
      <c r="R129" s="304"/>
      <c r="S129" s="304"/>
      <c r="T129" s="304"/>
      <c r="U129" s="304"/>
      <c r="V129" s="304"/>
      <c r="W129" s="304"/>
      <c r="X129" s="304"/>
      <c r="Y129" s="304"/>
      <c r="Z129" s="304"/>
      <c r="AA129" s="304"/>
      <c r="AB129" s="304"/>
      <c r="AC129" s="304"/>
      <c r="AD129" s="304"/>
      <c r="AE129" s="304"/>
      <c r="AF129" s="304"/>
      <c r="AG129" s="304"/>
      <c r="AH129" s="304"/>
      <c r="AI129" s="304"/>
    </row>
    <row r="130" spans="1:35" s="158" customFormat="1">
      <c r="A130" s="100"/>
      <c r="B130" s="304"/>
      <c r="C130" s="304"/>
      <c r="D130" s="304"/>
      <c r="E130" s="304"/>
      <c r="F130" s="304"/>
      <c r="G130" s="304"/>
      <c r="H130" s="304"/>
      <c r="I130" s="304"/>
      <c r="J130" s="304"/>
      <c r="K130" s="304"/>
      <c r="L130" s="304"/>
      <c r="M130" s="304"/>
      <c r="N130" s="304"/>
      <c r="O130" s="304"/>
      <c r="P130" s="304"/>
      <c r="Q130" s="304"/>
      <c r="R130" s="304"/>
      <c r="S130" s="304"/>
      <c r="T130" s="304"/>
      <c r="U130" s="304"/>
      <c r="V130" s="304"/>
      <c r="W130" s="304"/>
      <c r="X130" s="304"/>
      <c r="Y130" s="304"/>
      <c r="Z130" s="304"/>
      <c r="AA130" s="304"/>
      <c r="AB130" s="304"/>
      <c r="AC130" s="304"/>
      <c r="AD130" s="304"/>
      <c r="AE130" s="304"/>
      <c r="AF130" s="304"/>
      <c r="AG130" s="304"/>
      <c r="AH130" s="304"/>
      <c r="AI130" s="304"/>
    </row>
    <row r="131" spans="1:35" s="158" customFormat="1">
      <c r="A131" s="100"/>
      <c r="B131" s="304"/>
      <c r="C131" s="304"/>
      <c r="D131" s="304"/>
      <c r="E131" s="304"/>
      <c r="F131" s="304"/>
      <c r="G131" s="304"/>
      <c r="H131" s="304"/>
      <c r="I131" s="304"/>
      <c r="J131" s="304"/>
      <c r="K131" s="304"/>
      <c r="L131" s="304"/>
      <c r="M131" s="304"/>
      <c r="N131" s="304"/>
      <c r="O131" s="304"/>
      <c r="P131" s="304"/>
      <c r="Q131" s="304"/>
      <c r="R131" s="304"/>
      <c r="S131" s="304"/>
      <c r="T131" s="304"/>
      <c r="U131" s="304"/>
      <c r="V131" s="304"/>
      <c r="W131" s="304"/>
      <c r="X131" s="304"/>
      <c r="Y131" s="304"/>
      <c r="Z131" s="304"/>
      <c r="AA131" s="304"/>
      <c r="AB131" s="304"/>
      <c r="AC131" s="304"/>
      <c r="AD131" s="304"/>
      <c r="AE131" s="304"/>
      <c r="AF131" s="304"/>
      <c r="AG131" s="304"/>
      <c r="AH131" s="304"/>
      <c r="AI131" s="304"/>
    </row>
    <row r="132" spans="1:35" s="158" customFormat="1">
      <c r="A132" s="100"/>
      <c r="B132" s="304"/>
      <c r="C132" s="304"/>
      <c r="D132" s="304"/>
      <c r="E132" s="304"/>
      <c r="F132" s="304"/>
      <c r="G132" s="304"/>
      <c r="H132" s="304"/>
      <c r="I132" s="304"/>
      <c r="J132" s="304"/>
      <c r="K132" s="304"/>
      <c r="L132" s="304"/>
      <c r="M132" s="304"/>
      <c r="N132" s="304"/>
      <c r="O132" s="304"/>
      <c r="P132" s="304"/>
      <c r="Q132" s="304"/>
      <c r="R132" s="304"/>
      <c r="S132" s="304"/>
      <c r="T132" s="304"/>
      <c r="U132" s="304"/>
      <c r="V132" s="304"/>
      <c r="W132" s="304"/>
      <c r="X132" s="304"/>
      <c r="Y132" s="304"/>
      <c r="Z132" s="304"/>
      <c r="AA132" s="304"/>
      <c r="AB132" s="304"/>
      <c r="AC132" s="304"/>
      <c r="AD132" s="304"/>
      <c r="AE132" s="304"/>
      <c r="AF132" s="304"/>
      <c r="AG132" s="304"/>
      <c r="AH132" s="304"/>
      <c r="AI132" s="304"/>
    </row>
    <row r="133" spans="1:35" s="158" customFormat="1">
      <c r="A133" s="100"/>
      <c r="B133" s="304"/>
      <c r="C133" s="304"/>
      <c r="D133" s="304"/>
      <c r="E133" s="304"/>
      <c r="F133" s="304"/>
      <c r="G133" s="304"/>
      <c r="H133" s="304"/>
      <c r="I133" s="304"/>
      <c r="J133" s="304"/>
      <c r="K133" s="304"/>
      <c r="L133" s="304"/>
      <c r="M133" s="304"/>
      <c r="N133" s="304"/>
      <c r="O133" s="304"/>
      <c r="P133" s="304"/>
      <c r="Q133" s="304"/>
      <c r="R133" s="304"/>
      <c r="S133" s="304"/>
      <c r="T133" s="304"/>
      <c r="U133" s="304"/>
      <c r="V133" s="304"/>
      <c r="W133" s="304"/>
      <c r="X133" s="304"/>
      <c r="Y133" s="304"/>
      <c r="Z133" s="304"/>
      <c r="AA133" s="304"/>
      <c r="AB133" s="304"/>
      <c r="AC133" s="304"/>
      <c r="AD133" s="304"/>
      <c r="AE133" s="304"/>
      <c r="AF133" s="304"/>
      <c r="AG133" s="304"/>
      <c r="AH133" s="304"/>
      <c r="AI133" s="304"/>
    </row>
    <row r="134" spans="1:35" s="158" customFormat="1">
      <c r="A134" s="100"/>
      <c r="B134" s="304"/>
      <c r="C134" s="304"/>
      <c r="D134" s="304"/>
      <c r="E134" s="304"/>
      <c r="F134" s="304"/>
      <c r="G134" s="304"/>
      <c r="H134" s="304"/>
      <c r="I134" s="304"/>
      <c r="J134" s="304"/>
      <c r="K134" s="304"/>
      <c r="L134" s="304"/>
      <c r="M134" s="304"/>
      <c r="N134" s="304"/>
      <c r="O134" s="304"/>
      <c r="P134" s="304"/>
      <c r="Q134" s="304"/>
      <c r="R134" s="304"/>
      <c r="S134" s="304"/>
      <c r="T134" s="304"/>
      <c r="U134" s="304"/>
      <c r="V134" s="304"/>
      <c r="W134" s="304"/>
      <c r="X134" s="304"/>
      <c r="Y134" s="304"/>
      <c r="Z134" s="304"/>
      <c r="AA134" s="304"/>
      <c r="AB134" s="304"/>
      <c r="AC134" s="304"/>
      <c r="AD134" s="304"/>
      <c r="AE134" s="304"/>
      <c r="AF134" s="304"/>
      <c r="AG134" s="304"/>
      <c r="AH134" s="304"/>
      <c r="AI134" s="304"/>
    </row>
    <row r="135" spans="1:35" s="158" customFormat="1">
      <c r="A135" s="100"/>
      <c r="B135" s="304"/>
      <c r="C135" s="304"/>
      <c r="D135" s="304"/>
      <c r="E135" s="304"/>
      <c r="F135" s="304"/>
      <c r="G135" s="304"/>
      <c r="H135" s="304"/>
      <c r="I135" s="304"/>
      <c r="J135" s="304"/>
      <c r="K135" s="304"/>
      <c r="L135" s="304"/>
      <c r="M135" s="304"/>
      <c r="N135" s="304"/>
      <c r="O135" s="304"/>
      <c r="P135" s="304"/>
      <c r="Q135" s="304"/>
      <c r="R135" s="304"/>
      <c r="S135" s="304"/>
      <c r="T135" s="304"/>
      <c r="U135" s="304"/>
      <c r="V135" s="304"/>
      <c r="W135" s="304"/>
      <c r="X135" s="304"/>
      <c r="Y135" s="304"/>
      <c r="Z135" s="304"/>
      <c r="AA135" s="304"/>
      <c r="AB135" s="304"/>
      <c r="AC135" s="304"/>
      <c r="AD135" s="304"/>
      <c r="AE135" s="304"/>
      <c r="AF135" s="304"/>
      <c r="AG135" s="304"/>
      <c r="AH135" s="304"/>
      <c r="AI135" s="304"/>
    </row>
    <row r="136" spans="1:35" s="158" customFormat="1">
      <c r="A136" s="100"/>
      <c r="B136" s="304"/>
      <c r="C136" s="304"/>
      <c r="D136" s="304"/>
      <c r="E136" s="304"/>
      <c r="F136" s="304"/>
      <c r="G136" s="304"/>
      <c r="H136" s="304"/>
      <c r="I136" s="304"/>
      <c r="J136" s="304"/>
      <c r="K136" s="304"/>
      <c r="L136" s="304"/>
      <c r="M136" s="304"/>
      <c r="N136" s="304"/>
      <c r="O136" s="304"/>
      <c r="P136" s="304"/>
      <c r="Q136" s="304"/>
      <c r="R136" s="304"/>
      <c r="S136" s="304"/>
      <c r="T136" s="304"/>
      <c r="U136" s="304"/>
      <c r="V136" s="304"/>
      <c r="W136" s="304"/>
      <c r="X136" s="304"/>
      <c r="Y136" s="304"/>
      <c r="Z136" s="304"/>
      <c r="AA136" s="304"/>
      <c r="AB136" s="304"/>
      <c r="AC136" s="304"/>
      <c r="AD136" s="304"/>
      <c r="AE136" s="304"/>
      <c r="AF136" s="304"/>
      <c r="AG136" s="304"/>
      <c r="AH136" s="304"/>
      <c r="AI136" s="304"/>
    </row>
    <row r="137" spans="1:35" s="158" customFormat="1">
      <c r="A137" s="100"/>
      <c r="B137" s="304"/>
      <c r="C137" s="304"/>
      <c r="D137" s="304"/>
      <c r="E137" s="304"/>
      <c r="F137" s="304"/>
      <c r="G137" s="304"/>
      <c r="H137" s="304"/>
      <c r="I137" s="304"/>
      <c r="J137" s="304"/>
      <c r="K137" s="304"/>
      <c r="L137" s="304"/>
      <c r="M137" s="304"/>
      <c r="N137" s="304"/>
      <c r="O137" s="304"/>
      <c r="P137" s="304"/>
      <c r="Q137" s="304"/>
      <c r="R137" s="304"/>
      <c r="S137" s="304"/>
      <c r="T137" s="304"/>
      <c r="U137" s="304"/>
      <c r="V137" s="304"/>
      <c r="W137" s="304"/>
      <c r="X137" s="304"/>
      <c r="Y137" s="304"/>
      <c r="Z137" s="304"/>
      <c r="AA137" s="304"/>
      <c r="AB137" s="304"/>
      <c r="AC137" s="304"/>
      <c r="AD137" s="304"/>
      <c r="AE137" s="304"/>
      <c r="AF137" s="304"/>
      <c r="AG137" s="304"/>
      <c r="AH137" s="304"/>
      <c r="AI137" s="304"/>
    </row>
    <row r="138" spans="1:35" s="158" customFormat="1">
      <c r="A138" s="100"/>
      <c r="B138" s="304"/>
      <c r="C138" s="304"/>
      <c r="D138" s="304"/>
      <c r="E138" s="304"/>
      <c r="F138" s="304"/>
      <c r="G138" s="304"/>
      <c r="H138" s="304"/>
      <c r="I138" s="304"/>
      <c r="J138" s="304"/>
      <c r="K138" s="304"/>
      <c r="L138" s="304"/>
      <c r="M138" s="304"/>
      <c r="N138" s="304"/>
      <c r="O138" s="304"/>
      <c r="P138" s="304"/>
      <c r="Q138" s="304"/>
      <c r="R138" s="304"/>
      <c r="S138" s="304"/>
      <c r="T138" s="304"/>
      <c r="U138" s="304"/>
      <c r="V138" s="304"/>
      <c r="W138" s="304"/>
      <c r="X138" s="304"/>
      <c r="Y138" s="304"/>
      <c r="Z138" s="304"/>
      <c r="AA138" s="304"/>
      <c r="AB138" s="304"/>
      <c r="AC138" s="304"/>
      <c r="AD138" s="304"/>
      <c r="AE138" s="304"/>
      <c r="AF138" s="304"/>
      <c r="AG138" s="304"/>
      <c r="AH138" s="304"/>
      <c r="AI138" s="304"/>
    </row>
    <row r="139" spans="1:35" s="158" customFormat="1">
      <c r="A139" s="100"/>
      <c r="B139" s="304"/>
      <c r="C139" s="304"/>
      <c r="D139" s="304"/>
      <c r="E139" s="304"/>
      <c r="F139" s="304"/>
      <c r="G139" s="304"/>
      <c r="H139" s="304"/>
      <c r="I139" s="304"/>
      <c r="J139" s="304"/>
      <c r="K139" s="304"/>
      <c r="L139" s="304"/>
      <c r="M139" s="304"/>
      <c r="N139" s="304"/>
      <c r="O139" s="304"/>
      <c r="P139" s="304"/>
      <c r="Q139" s="304"/>
      <c r="R139" s="304"/>
      <c r="S139" s="304"/>
      <c r="T139" s="304"/>
      <c r="U139" s="304"/>
      <c r="V139" s="304"/>
      <c r="W139" s="304"/>
      <c r="X139" s="304"/>
      <c r="Y139" s="304"/>
      <c r="Z139" s="304"/>
      <c r="AA139" s="304"/>
      <c r="AB139" s="304"/>
      <c r="AC139" s="304"/>
      <c r="AD139" s="304"/>
      <c r="AE139" s="304"/>
      <c r="AF139" s="304"/>
      <c r="AG139" s="304"/>
      <c r="AH139" s="304"/>
      <c r="AI139" s="304"/>
    </row>
    <row r="140" spans="1:35" s="158" customFormat="1">
      <c r="A140" s="100"/>
      <c r="B140" s="304"/>
      <c r="C140" s="304"/>
      <c r="D140" s="304"/>
      <c r="E140" s="304"/>
      <c r="F140" s="304"/>
      <c r="G140" s="304"/>
      <c r="H140" s="304"/>
      <c r="I140" s="304"/>
      <c r="J140" s="304"/>
      <c r="K140" s="304"/>
      <c r="L140" s="304"/>
      <c r="M140" s="304"/>
      <c r="N140" s="304"/>
      <c r="O140" s="304"/>
      <c r="P140" s="304"/>
      <c r="Q140" s="304"/>
      <c r="R140" s="304"/>
      <c r="S140" s="304"/>
      <c r="T140" s="304"/>
      <c r="U140" s="304"/>
      <c r="V140" s="304"/>
      <c r="W140" s="304"/>
      <c r="X140" s="304"/>
      <c r="Y140" s="304"/>
      <c r="Z140" s="304"/>
      <c r="AA140" s="304"/>
      <c r="AB140" s="304"/>
      <c r="AC140" s="304"/>
      <c r="AD140" s="304"/>
      <c r="AE140" s="304"/>
      <c r="AF140" s="304"/>
      <c r="AG140" s="304"/>
      <c r="AH140" s="304"/>
      <c r="AI140" s="304"/>
    </row>
    <row r="141" spans="1:35" s="158" customFormat="1">
      <c r="A141" s="100"/>
      <c r="B141" s="304"/>
      <c r="C141" s="304"/>
      <c r="D141" s="304"/>
      <c r="E141" s="304"/>
      <c r="F141" s="304"/>
      <c r="G141" s="304"/>
      <c r="H141" s="304"/>
      <c r="I141" s="304"/>
      <c r="J141" s="304"/>
      <c r="K141" s="304"/>
      <c r="L141" s="304"/>
      <c r="M141" s="304"/>
      <c r="N141" s="304"/>
      <c r="O141" s="304"/>
      <c r="P141" s="304"/>
      <c r="Q141" s="304"/>
      <c r="R141" s="304"/>
      <c r="S141" s="304"/>
      <c r="T141" s="304"/>
      <c r="U141" s="304"/>
      <c r="V141" s="304"/>
      <c r="W141" s="304"/>
      <c r="X141" s="304"/>
      <c r="Y141" s="304"/>
      <c r="Z141" s="304"/>
      <c r="AA141" s="304"/>
      <c r="AB141" s="304"/>
      <c r="AC141" s="304"/>
      <c r="AD141" s="304"/>
      <c r="AE141" s="304"/>
      <c r="AF141" s="304"/>
      <c r="AG141" s="304"/>
      <c r="AH141" s="304"/>
      <c r="AI141" s="304"/>
    </row>
    <row r="142" spans="1:35" s="158" customFormat="1">
      <c r="A142" s="100"/>
      <c r="B142" s="304"/>
      <c r="C142" s="304"/>
      <c r="D142" s="304"/>
      <c r="E142" s="304"/>
      <c r="F142" s="304"/>
      <c r="G142" s="304"/>
      <c r="H142" s="304"/>
      <c r="I142" s="304"/>
      <c r="J142" s="304"/>
      <c r="K142" s="304"/>
      <c r="L142" s="304"/>
      <c r="M142" s="304"/>
      <c r="N142" s="304"/>
      <c r="O142" s="304"/>
      <c r="P142" s="304"/>
      <c r="Q142" s="304"/>
      <c r="R142" s="304"/>
      <c r="S142" s="304"/>
      <c r="T142" s="304"/>
      <c r="U142" s="304"/>
      <c r="V142" s="304"/>
      <c r="W142" s="304"/>
      <c r="X142" s="304"/>
      <c r="Y142" s="304"/>
      <c r="Z142" s="304"/>
      <c r="AA142" s="304"/>
      <c r="AB142" s="304"/>
      <c r="AC142" s="304"/>
      <c r="AD142" s="304"/>
      <c r="AE142" s="304"/>
      <c r="AF142" s="304"/>
      <c r="AG142" s="304"/>
      <c r="AH142" s="304"/>
      <c r="AI142" s="304"/>
    </row>
    <row r="143" spans="1:35" s="158" customFormat="1">
      <c r="A143" s="100"/>
      <c r="B143" s="304"/>
      <c r="C143" s="304"/>
      <c r="D143" s="304"/>
      <c r="E143" s="304"/>
      <c r="F143" s="304"/>
      <c r="G143" s="304"/>
      <c r="H143" s="304"/>
      <c r="I143" s="304"/>
      <c r="J143" s="304"/>
      <c r="K143" s="304"/>
      <c r="L143" s="304"/>
      <c r="M143" s="304"/>
      <c r="N143" s="304"/>
      <c r="O143" s="304"/>
      <c r="P143" s="304"/>
      <c r="Q143" s="304"/>
      <c r="R143" s="304"/>
      <c r="S143" s="304"/>
      <c r="T143" s="304"/>
      <c r="U143" s="304"/>
      <c r="V143" s="304"/>
      <c r="W143" s="304"/>
      <c r="X143" s="304"/>
      <c r="Y143" s="304"/>
      <c r="Z143" s="304"/>
      <c r="AA143" s="304"/>
      <c r="AB143" s="304"/>
      <c r="AC143" s="304"/>
      <c r="AD143" s="304"/>
      <c r="AE143" s="304"/>
      <c r="AF143" s="304"/>
      <c r="AG143" s="304"/>
      <c r="AH143" s="304"/>
      <c r="AI143" s="304"/>
    </row>
    <row r="144" spans="1:35" s="158" customFormat="1">
      <c r="A144" s="100"/>
      <c r="B144" s="304"/>
      <c r="C144" s="304"/>
      <c r="D144" s="304"/>
      <c r="E144" s="304"/>
      <c r="F144" s="304"/>
      <c r="G144" s="304"/>
      <c r="H144" s="304"/>
      <c r="I144" s="304"/>
      <c r="J144" s="304"/>
      <c r="K144" s="304"/>
      <c r="L144" s="304"/>
      <c r="M144" s="304"/>
      <c r="N144" s="304"/>
      <c r="O144" s="304"/>
      <c r="P144" s="304"/>
      <c r="Q144" s="304"/>
      <c r="R144" s="304"/>
      <c r="S144" s="304"/>
      <c r="T144" s="304"/>
      <c r="U144" s="304"/>
      <c r="V144" s="304"/>
      <c r="W144" s="304"/>
      <c r="X144" s="304"/>
      <c r="Y144" s="304"/>
      <c r="Z144" s="304"/>
      <c r="AA144" s="304"/>
      <c r="AB144" s="304"/>
      <c r="AC144" s="304"/>
      <c r="AD144" s="304"/>
      <c r="AE144" s="304"/>
      <c r="AF144" s="304"/>
      <c r="AG144" s="304"/>
      <c r="AH144" s="304"/>
      <c r="AI144" s="304"/>
    </row>
    <row r="145" spans="1:35" s="158" customFormat="1">
      <c r="A145" s="100"/>
      <c r="B145" s="304"/>
      <c r="C145" s="304"/>
      <c r="D145" s="304"/>
      <c r="E145" s="304"/>
      <c r="F145" s="304"/>
      <c r="G145" s="304"/>
      <c r="H145" s="304"/>
      <c r="I145" s="304"/>
      <c r="J145" s="304"/>
      <c r="K145" s="304"/>
      <c r="L145" s="304"/>
      <c r="M145" s="304"/>
      <c r="N145" s="304"/>
      <c r="O145" s="304"/>
      <c r="P145" s="304"/>
      <c r="Q145" s="304"/>
      <c r="R145" s="304"/>
      <c r="S145" s="304"/>
      <c r="T145" s="304"/>
      <c r="U145" s="304"/>
      <c r="V145" s="304"/>
      <c r="W145" s="304"/>
      <c r="X145" s="304"/>
      <c r="Y145" s="304"/>
      <c r="Z145" s="304"/>
      <c r="AA145" s="304"/>
      <c r="AB145" s="304"/>
      <c r="AC145" s="304"/>
      <c r="AD145" s="304"/>
      <c r="AE145" s="304"/>
      <c r="AF145" s="304"/>
      <c r="AG145" s="304"/>
      <c r="AH145" s="304"/>
      <c r="AI145" s="304"/>
    </row>
    <row r="146" spans="1:35" s="158" customFormat="1">
      <c r="A146" s="100"/>
      <c r="B146" s="304"/>
      <c r="C146" s="304"/>
      <c r="D146" s="304"/>
      <c r="E146" s="304"/>
      <c r="F146" s="304"/>
      <c r="G146" s="304"/>
      <c r="H146" s="304"/>
      <c r="I146" s="304"/>
      <c r="J146" s="304"/>
      <c r="K146" s="304"/>
      <c r="L146" s="304"/>
      <c r="M146" s="304"/>
      <c r="N146" s="304"/>
      <c r="O146" s="304"/>
      <c r="P146" s="304"/>
      <c r="Q146" s="304"/>
      <c r="R146" s="304"/>
      <c r="S146" s="304"/>
      <c r="T146" s="304"/>
      <c r="U146" s="304"/>
      <c r="V146" s="304"/>
      <c r="W146" s="304"/>
      <c r="X146" s="304"/>
      <c r="Y146" s="304"/>
      <c r="Z146" s="304"/>
      <c r="AA146" s="304"/>
      <c r="AB146" s="304"/>
      <c r="AC146" s="304"/>
      <c r="AD146" s="304"/>
      <c r="AE146" s="304"/>
      <c r="AF146" s="304"/>
      <c r="AG146" s="304"/>
      <c r="AH146" s="304"/>
      <c r="AI146" s="304"/>
    </row>
    <row r="147" spans="1:35" s="158" customFormat="1">
      <c r="A147" s="100"/>
      <c r="B147" s="304"/>
      <c r="C147" s="304"/>
      <c r="D147" s="304"/>
      <c r="E147" s="304"/>
      <c r="F147" s="304"/>
      <c r="G147" s="304"/>
      <c r="H147" s="304"/>
      <c r="I147" s="304"/>
      <c r="J147" s="304"/>
      <c r="K147" s="304"/>
      <c r="L147" s="304"/>
      <c r="M147" s="304"/>
      <c r="N147" s="304"/>
      <c r="O147" s="304"/>
      <c r="P147" s="304"/>
      <c r="Q147" s="304"/>
      <c r="R147" s="304"/>
      <c r="S147" s="304"/>
      <c r="T147" s="304"/>
      <c r="U147" s="304"/>
      <c r="V147" s="304"/>
      <c r="W147" s="304"/>
      <c r="X147" s="304"/>
      <c r="Y147" s="304"/>
      <c r="Z147" s="304"/>
      <c r="AA147" s="304"/>
      <c r="AB147" s="304"/>
      <c r="AC147" s="304"/>
      <c r="AD147" s="304"/>
      <c r="AE147" s="304"/>
      <c r="AF147" s="304"/>
      <c r="AG147" s="304"/>
      <c r="AH147" s="304"/>
      <c r="AI147" s="304"/>
    </row>
    <row r="148" spans="1:35" s="158" customFormat="1">
      <c r="A148" s="100"/>
      <c r="B148" s="304"/>
      <c r="C148" s="304"/>
      <c r="D148" s="304"/>
      <c r="E148" s="304"/>
      <c r="F148" s="304"/>
      <c r="G148" s="304"/>
      <c r="H148" s="304"/>
      <c r="I148" s="304"/>
      <c r="J148" s="304"/>
      <c r="K148" s="304"/>
      <c r="L148" s="304"/>
      <c r="M148" s="304"/>
      <c r="N148" s="304"/>
      <c r="O148" s="304"/>
      <c r="P148" s="304"/>
      <c r="Q148" s="304"/>
      <c r="R148" s="304"/>
      <c r="S148" s="304"/>
      <c r="T148" s="304"/>
      <c r="U148" s="304"/>
      <c r="V148" s="304"/>
      <c r="W148" s="304"/>
      <c r="X148" s="304"/>
      <c r="Y148" s="304"/>
      <c r="Z148" s="304"/>
      <c r="AA148" s="304"/>
      <c r="AB148" s="304"/>
      <c r="AC148" s="304"/>
      <c r="AD148" s="304"/>
      <c r="AE148" s="304"/>
      <c r="AF148" s="304"/>
      <c r="AG148" s="304"/>
      <c r="AH148" s="304"/>
      <c r="AI148" s="304"/>
    </row>
    <row r="149" spans="1:35" s="158" customFormat="1">
      <c r="A149" s="100"/>
      <c r="B149" s="304"/>
      <c r="C149" s="304"/>
      <c r="D149" s="304"/>
      <c r="E149" s="304"/>
      <c r="F149" s="304"/>
      <c r="G149" s="304"/>
      <c r="H149" s="304"/>
      <c r="I149" s="304"/>
      <c r="J149" s="304"/>
      <c r="K149" s="304"/>
      <c r="L149" s="304"/>
      <c r="M149" s="304"/>
      <c r="N149" s="304"/>
      <c r="O149" s="304"/>
      <c r="P149" s="304"/>
      <c r="Q149" s="304"/>
      <c r="R149" s="304"/>
      <c r="S149" s="304"/>
      <c r="T149" s="304"/>
      <c r="U149" s="304"/>
      <c r="V149" s="304"/>
      <c r="W149" s="304"/>
      <c r="X149" s="304"/>
      <c r="Y149" s="304"/>
      <c r="Z149" s="304"/>
      <c r="AA149" s="304"/>
      <c r="AB149" s="304"/>
      <c r="AC149" s="304"/>
      <c r="AD149" s="304"/>
      <c r="AE149" s="304"/>
      <c r="AF149" s="304"/>
      <c r="AG149" s="304"/>
      <c r="AH149" s="304"/>
      <c r="AI149" s="304"/>
    </row>
    <row r="150" spans="1:35" s="158" customFormat="1">
      <c r="A150" s="100"/>
      <c r="B150" s="304"/>
      <c r="C150" s="304"/>
      <c r="D150" s="304"/>
      <c r="E150" s="304"/>
      <c r="F150" s="304"/>
      <c r="G150" s="304"/>
      <c r="H150" s="304"/>
      <c r="I150" s="304"/>
      <c r="J150" s="304"/>
      <c r="K150" s="304"/>
      <c r="L150" s="304"/>
      <c r="M150" s="304"/>
      <c r="N150" s="304"/>
      <c r="O150" s="304"/>
      <c r="P150" s="304"/>
      <c r="Q150" s="304"/>
      <c r="R150" s="304"/>
      <c r="S150" s="304"/>
      <c r="T150" s="304"/>
      <c r="U150" s="304"/>
      <c r="V150" s="304"/>
      <c r="W150" s="304"/>
      <c r="X150" s="304"/>
      <c r="Y150" s="304"/>
      <c r="Z150" s="304"/>
      <c r="AA150" s="304"/>
      <c r="AB150" s="304"/>
      <c r="AC150" s="304"/>
      <c r="AD150" s="304"/>
      <c r="AE150" s="304"/>
      <c r="AF150" s="304"/>
      <c r="AG150" s="304"/>
      <c r="AH150" s="304"/>
      <c r="AI150" s="304"/>
    </row>
    <row r="151" spans="1:35" s="158" customFormat="1">
      <c r="A151" s="100"/>
      <c r="B151" s="304"/>
      <c r="C151" s="304"/>
      <c r="D151" s="304"/>
      <c r="E151" s="304"/>
      <c r="F151" s="304"/>
      <c r="G151" s="304"/>
      <c r="H151" s="304"/>
      <c r="I151" s="304"/>
      <c r="J151" s="304"/>
      <c r="K151" s="304"/>
      <c r="L151" s="304"/>
      <c r="M151" s="304"/>
      <c r="N151" s="304"/>
      <c r="O151" s="304"/>
      <c r="P151" s="304"/>
      <c r="Q151" s="304"/>
      <c r="R151" s="304"/>
      <c r="S151" s="304"/>
      <c r="T151" s="304"/>
      <c r="U151" s="304"/>
      <c r="V151" s="304"/>
      <c r="W151" s="304"/>
      <c r="X151" s="304"/>
      <c r="Y151" s="304"/>
      <c r="Z151" s="304"/>
      <c r="AA151" s="304"/>
      <c r="AB151" s="304"/>
      <c r="AC151" s="304"/>
      <c r="AD151" s="304"/>
      <c r="AE151" s="304"/>
      <c r="AF151" s="304"/>
      <c r="AG151" s="304"/>
      <c r="AH151" s="304"/>
      <c r="AI151" s="304"/>
    </row>
    <row r="152" spans="1:35" s="158" customFormat="1">
      <c r="A152" s="100"/>
      <c r="B152" s="304"/>
      <c r="C152" s="304"/>
      <c r="D152" s="304"/>
      <c r="E152" s="304"/>
      <c r="F152" s="304"/>
      <c r="G152" s="304"/>
      <c r="H152" s="304"/>
      <c r="I152" s="304"/>
      <c r="J152" s="304"/>
      <c r="K152" s="304"/>
      <c r="L152" s="304"/>
      <c r="M152" s="304"/>
      <c r="N152" s="304"/>
      <c r="O152" s="304"/>
      <c r="P152" s="304"/>
      <c r="Q152" s="304"/>
      <c r="R152" s="304"/>
      <c r="S152" s="304"/>
      <c r="T152" s="304"/>
      <c r="U152" s="304"/>
      <c r="V152" s="304"/>
      <c r="W152" s="304"/>
      <c r="X152" s="304"/>
      <c r="Y152" s="304"/>
      <c r="Z152" s="304"/>
      <c r="AA152" s="304"/>
      <c r="AB152" s="304"/>
      <c r="AC152" s="304"/>
      <c r="AD152" s="304"/>
      <c r="AE152" s="304"/>
      <c r="AF152" s="304"/>
      <c r="AG152" s="304"/>
      <c r="AH152" s="304"/>
      <c r="AI152" s="304"/>
    </row>
    <row r="153" spans="1:35" s="158" customFormat="1">
      <c r="A153" s="100"/>
      <c r="B153" s="304"/>
      <c r="C153" s="304"/>
      <c r="D153" s="304"/>
      <c r="E153" s="304"/>
      <c r="F153" s="304"/>
      <c r="G153" s="304"/>
      <c r="H153" s="304"/>
      <c r="I153" s="304"/>
      <c r="J153" s="304"/>
      <c r="K153" s="304"/>
      <c r="L153" s="304"/>
      <c r="M153" s="304"/>
      <c r="N153" s="304"/>
      <c r="O153" s="304"/>
      <c r="P153" s="304"/>
      <c r="Q153" s="304"/>
      <c r="R153" s="304"/>
      <c r="S153" s="304"/>
      <c r="T153" s="304"/>
      <c r="U153" s="304"/>
      <c r="V153" s="304"/>
      <c r="W153" s="304"/>
      <c r="X153" s="304"/>
      <c r="Y153" s="304"/>
      <c r="Z153" s="304"/>
      <c r="AA153" s="304"/>
      <c r="AB153" s="304"/>
      <c r="AC153" s="304"/>
      <c r="AD153" s="304"/>
      <c r="AE153" s="304"/>
      <c r="AF153" s="304"/>
      <c r="AG153" s="304"/>
      <c r="AH153" s="304"/>
      <c r="AI153" s="304"/>
    </row>
    <row r="154" spans="1:35" s="158" customFormat="1">
      <c r="A154" s="100"/>
      <c r="B154" s="304"/>
      <c r="C154" s="304"/>
      <c r="D154" s="304"/>
      <c r="E154" s="304"/>
      <c r="F154" s="304"/>
      <c r="G154" s="304"/>
      <c r="H154" s="304"/>
      <c r="I154" s="304"/>
      <c r="J154" s="304"/>
      <c r="K154" s="304"/>
      <c r="L154" s="304"/>
      <c r="M154" s="304"/>
      <c r="N154" s="304"/>
      <c r="O154" s="304"/>
      <c r="P154" s="304"/>
      <c r="Q154" s="304"/>
      <c r="R154" s="304"/>
      <c r="S154" s="304"/>
      <c r="T154" s="304"/>
      <c r="U154" s="304"/>
      <c r="V154" s="304"/>
      <c r="W154" s="304"/>
      <c r="X154" s="304"/>
      <c r="Y154" s="304"/>
      <c r="Z154" s="304"/>
      <c r="AA154" s="304"/>
      <c r="AB154" s="304"/>
      <c r="AC154" s="304"/>
      <c r="AD154" s="304"/>
      <c r="AE154" s="304"/>
      <c r="AF154" s="304"/>
      <c r="AG154" s="304"/>
      <c r="AH154" s="304"/>
      <c r="AI154" s="304"/>
    </row>
    <row r="155" spans="1:35" s="158" customFormat="1">
      <c r="A155" s="100"/>
      <c r="B155" s="304"/>
      <c r="C155" s="304"/>
      <c r="D155" s="304"/>
      <c r="E155" s="304"/>
      <c r="F155" s="304"/>
      <c r="G155" s="304"/>
      <c r="H155" s="304"/>
      <c r="I155" s="304"/>
      <c r="J155" s="304"/>
      <c r="K155" s="304"/>
      <c r="L155" s="304"/>
      <c r="M155" s="304"/>
      <c r="N155" s="304"/>
      <c r="O155" s="304"/>
      <c r="P155" s="304"/>
      <c r="Q155" s="304"/>
      <c r="R155" s="304"/>
      <c r="S155" s="304"/>
      <c r="T155" s="304"/>
      <c r="U155" s="304"/>
      <c r="V155" s="304"/>
      <c r="W155" s="304"/>
      <c r="X155" s="304"/>
      <c r="Y155" s="304"/>
      <c r="Z155" s="304"/>
      <c r="AA155" s="304"/>
      <c r="AB155" s="304"/>
      <c r="AC155" s="304"/>
      <c r="AD155" s="304"/>
      <c r="AE155" s="304"/>
      <c r="AF155" s="304"/>
      <c r="AG155" s="304"/>
      <c r="AH155" s="304"/>
      <c r="AI155" s="304"/>
    </row>
    <row r="156" spans="1:35" s="158" customFormat="1">
      <c r="A156" s="100"/>
      <c r="B156" s="304"/>
      <c r="C156" s="304"/>
      <c r="D156" s="304"/>
      <c r="E156" s="304"/>
      <c r="F156" s="304"/>
      <c r="G156" s="304"/>
      <c r="H156" s="304"/>
      <c r="I156" s="304"/>
      <c r="J156" s="304"/>
      <c r="K156" s="304"/>
      <c r="L156" s="304"/>
      <c r="M156" s="304"/>
      <c r="N156" s="304"/>
      <c r="O156" s="304"/>
      <c r="P156" s="304"/>
      <c r="Q156" s="304"/>
      <c r="R156" s="304"/>
      <c r="S156" s="304"/>
      <c r="T156" s="304"/>
      <c r="U156" s="304"/>
      <c r="V156" s="304"/>
      <c r="W156" s="304"/>
      <c r="X156" s="304"/>
      <c r="Y156" s="304"/>
      <c r="Z156" s="304"/>
      <c r="AA156" s="304"/>
      <c r="AB156" s="304"/>
      <c r="AC156" s="304"/>
      <c r="AD156" s="304"/>
      <c r="AE156" s="304"/>
      <c r="AF156" s="304"/>
      <c r="AG156" s="304"/>
      <c r="AH156" s="304"/>
      <c r="AI156" s="304"/>
    </row>
    <row r="157" spans="1:35" s="158" customFormat="1">
      <c r="A157" s="100"/>
      <c r="B157" s="304"/>
      <c r="C157" s="304"/>
      <c r="D157" s="304"/>
      <c r="E157" s="304"/>
      <c r="F157" s="304"/>
      <c r="G157" s="304"/>
      <c r="H157" s="304"/>
      <c r="I157" s="304"/>
      <c r="J157" s="304"/>
      <c r="K157" s="304"/>
      <c r="L157" s="304"/>
      <c r="M157" s="304"/>
      <c r="N157" s="304"/>
      <c r="O157" s="304"/>
      <c r="P157" s="304"/>
      <c r="Q157" s="304"/>
      <c r="R157" s="304"/>
      <c r="S157" s="304"/>
      <c r="T157" s="304"/>
      <c r="U157" s="304"/>
      <c r="V157" s="304"/>
      <c r="W157" s="304"/>
      <c r="X157" s="304"/>
      <c r="Y157" s="304"/>
      <c r="Z157" s="304"/>
      <c r="AA157" s="304"/>
      <c r="AB157" s="304"/>
      <c r="AC157" s="304"/>
      <c r="AD157" s="304"/>
      <c r="AE157" s="304"/>
      <c r="AF157" s="304"/>
      <c r="AG157" s="304"/>
      <c r="AH157" s="304"/>
      <c r="AI157" s="304"/>
    </row>
    <row r="158" spans="1:35" s="158" customFormat="1">
      <c r="A158" s="100"/>
      <c r="B158" s="304"/>
      <c r="C158" s="304"/>
      <c r="D158" s="304"/>
      <c r="E158" s="304"/>
      <c r="F158" s="304"/>
      <c r="G158" s="304"/>
      <c r="H158" s="304"/>
      <c r="I158" s="304"/>
      <c r="J158" s="304"/>
      <c r="K158" s="304"/>
      <c r="L158" s="304"/>
      <c r="M158" s="304"/>
      <c r="N158" s="304"/>
      <c r="O158" s="304"/>
      <c r="P158" s="304"/>
      <c r="Q158" s="304"/>
      <c r="R158" s="304"/>
      <c r="S158" s="304"/>
      <c r="T158" s="304"/>
      <c r="U158" s="304"/>
      <c r="V158" s="304"/>
      <c r="W158" s="304"/>
      <c r="X158" s="304"/>
      <c r="Y158" s="304"/>
      <c r="Z158" s="304"/>
      <c r="AA158" s="304"/>
      <c r="AB158" s="304"/>
      <c r="AC158" s="304"/>
      <c r="AD158" s="304"/>
      <c r="AE158" s="304"/>
      <c r="AF158" s="304"/>
      <c r="AG158" s="304"/>
      <c r="AH158" s="304"/>
      <c r="AI158" s="304"/>
    </row>
    <row r="159" spans="1:35" s="158" customFormat="1">
      <c r="A159" s="100"/>
      <c r="B159" s="304"/>
      <c r="C159" s="304"/>
      <c r="D159" s="304"/>
      <c r="E159" s="304"/>
      <c r="F159" s="304"/>
      <c r="G159" s="304"/>
      <c r="H159" s="304"/>
      <c r="I159" s="304"/>
      <c r="J159" s="304"/>
      <c r="K159" s="304"/>
      <c r="L159" s="304"/>
      <c r="M159" s="304"/>
      <c r="N159" s="304"/>
      <c r="O159" s="304"/>
      <c r="P159" s="304"/>
      <c r="Q159" s="304"/>
      <c r="R159" s="304"/>
      <c r="S159" s="304"/>
      <c r="T159" s="304"/>
      <c r="U159" s="304"/>
      <c r="V159" s="304"/>
      <c r="W159" s="304"/>
      <c r="X159" s="304"/>
      <c r="Y159" s="304"/>
      <c r="Z159" s="304"/>
      <c r="AA159" s="304"/>
      <c r="AB159" s="304"/>
      <c r="AC159" s="304"/>
      <c r="AD159" s="304"/>
      <c r="AE159" s="304"/>
      <c r="AF159" s="304"/>
      <c r="AG159" s="304"/>
      <c r="AH159" s="304"/>
      <c r="AI159" s="304"/>
    </row>
    <row r="160" spans="1:35" s="158" customFormat="1">
      <c r="A160" s="100"/>
      <c r="B160" s="304"/>
      <c r="C160" s="304"/>
      <c r="D160" s="304"/>
      <c r="E160" s="304"/>
      <c r="F160" s="304"/>
      <c r="G160" s="304"/>
      <c r="H160" s="304"/>
      <c r="I160" s="304"/>
      <c r="J160" s="304"/>
      <c r="K160" s="304"/>
      <c r="L160" s="304"/>
      <c r="M160" s="304"/>
      <c r="N160" s="304"/>
      <c r="O160" s="304"/>
      <c r="P160" s="304"/>
      <c r="Q160" s="304"/>
      <c r="R160" s="304"/>
      <c r="S160" s="304"/>
      <c r="T160" s="304"/>
      <c r="U160" s="304"/>
      <c r="V160" s="304"/>
      <c r="W160" s="304"/>
      <c r="X160" s="304"/>
      <c r="Y160" s="304"/>
      <c r="Z160" s="304"/>
      <c r="AA160" s="304"/>
      <c r="AB160" s="304"/>
      <c r="AC160" s="304"/>
      <c r="AD160" s="304"/>
      <c r="AE160" s="304"/>
      <c r="AF160" s="304"/>
      <c r="AG160" s="304"/>
      <c r="AH160" s="304"/>
      <c r="AI160" s="304"/>
    </row>
    <row r="161" spans="1:35" s="158" customFormat="1">
      <c r="A161" s="100"/>
      <c r="B161" s="304"/>
      <c r="C161" s="304"/>
      <c r="D161" s="304"/>
      <c r="E161" s="304"/>
      <c r="F161" s="304"/>
      <c r="G161" s="304"/>
      <c r="H161" s="304"/>
      <c r="I161" s="304"/>
      <c r="J161" s="304"/>
      <c r="K161" s="304"/>
      <c r="L161" s="304"/>
      <c r="M161" s="304"/>
      <c r="N161" s="304"/>
      <c r="O161" s="304"/>
      <c r="P161" s="304"/>
      <c r="Q161" s="304"/>
      <c r="R161" s="304"/>
      <c r="S161" s="304"/>
      <c r="T161" s="304"/>
      <c r="U161" s="304"/>
      <c r="V161" s="304"/>
      <c r="W161" s="304"/>
      <c r="X161" s="304"/>
      <c r="Y161" s="304"/>
      <c r="Z161" s="304"/>
      <c r="AA161" s="304"/>
      <c r="AB161" s="304"/>
      <c r="AC161" s="304"/>
      <c r="AD161" s="304"/>
      <c r="AE161" s="304"/>
      <c r="AF161" s="304"/>
      <c r="AG161" s="304"/>
      <c r="AH161" s="304"/>
      <c r="AI161" s="304"/>
    </row>
    <row r="162" spans="1:35" s="158" customFormat="1">
      <c r="A162" s="100"/>
      <c r="B162" s="304"/>
      <c r="C162" s="304"/>
      <c r="D162" s="304"/>
      <c r="E162" s="304"/>
      <c r="F162" s="304"/>
      <c r="G162" s="304"/>
      <c r="H162" s="304"/>
      <c r="I162" s="304"/>
      <c r="J162" s="304"/>
      <c r="K162" s="304"/>
      <c r="L162" s="304"/>
      <c r="M162" s="304"/>
      <c r="N162" s="304"/>
      <c r="O162" s="304"/>
      <c r="P162" s="304"/>
      <c r="Q162" s="304"/>
      <c r="R162" s="304"/>
      <c r="S162" s="304"/>
      <c r="T162" s="304"/>
      <c r="U162" s="304"/>
      <c r="V162" s="304"/>
      <c r="W162" s="304"/>
      <c r="X162" s="304"/>
      <c r="Y162" s="304"/>
      <c r="Z162" s="304"/>
      <c r="AA162" s="304"/>
      <c r="AB162" s="304"/>
      <c r="AC162" s="304"/>
      <c r="AD162" s="304"/>
      <c r="AE162" s="304"/>
      <c r="AF162" s="304"/>
      <c r="AG162" s="304"/>
      <c r="AH162" s="304"/>
      <c r="AI162" s="304"/>
    </row>
    <row r="163" spans="1:35" s="158" customFormat="1">
      <c r="A163" s="100"/>
      <c r="B163" s="304"/>
      <c r="C163" s="304"/>
      <c r="D163" s="304"/>
      <c r="E163" s="304"/>
      <c r="F163" s="304"/>
      <c r="G163" s="304"/>
      <c r="H163" s="304"/>
      <c r="I163" s="304"/>
      <c r="J163" s="304"/>
      <c r="K163" s="304"/>
      <c r="L163" s="304"/>
      <c r="M163" s="304"/>
      <c r="N163" s="304"/>
      <c r="O163" s="304"/>
      <c r="P163" s="304"/>
      <c r="Q163" s="304"/>
      <c r="R163" s="304"/>
      <c r="S163" s="304"/>
      <c r="T163" s="304"/>
      <c r="U163" s="304"/>
      <c r="V163" s="304"/>
      <c r="W163" s="304"/>
      <c r="X163" s="304"/>
      <c r="Y163" s="304"/>
      <c r="Z163" s="304"/>
      <c r="AA163" s="304"/>
      <c r="AB163" s="304"/>
      <c r="AC163" s="304"/>
      <c r="AD163" s="304"/>
      <c r="AE163" s="304"/>
      <c r="AF163" s="304"/>
      <c r="AG163" s="304"/>
      <c r="AH163" s="304"/>
      <c r="AI163" s="304"/>
    </row>
    <row r="164" spans="1:35" s="158" customFormat="1">
      <c r="A164" s="100"/>
      <c r="B164" s="304"/>
      <c r="C164" s="304"/>
      <c r="D164" s="304"/>
      <c r="E164" s="304"/>
      <c r="F164" s="304"/>
      <c r="G164" s="304"/>
      <c r="H164" s="304"/>
      <c r="I164" s="304"/>
      <c r="J164" s="304"/>
      <c r="K164" s="304"/>
      <c r="L164" s="304"/>
      <c r="M164" s="304"/>
      <c r="N164" s="304"/>
      <c r="O164" s="304"/>
      <c r="P164" s="304"/>
      <c r="Q164" s="304"/>
      <c r="R164" s="304"/>
      <c r="S164" s="304"/>
      <c r="T164" s="304"/>
      <c r="U164" s="304"/>
      <c r="V164" s="304"/>
      <c r="W164" s="304"/>
      <c r="X164" s="304"/>
      <c r="Y164" s="304"/>
      <c r="Z164" s="304"/>
      <c r="AA164" s="304"/>
      <c r="AB164" s="304"/>
      <c r="AC164" s="304"/>
      <c r="AD164" s="304"/>
      <c r="AE164" s="304"/>
      <c r="AF164" s="304"/>
      <c r="AG164" s="304"/>
      <c r="AH164" s="304"/>
      <c r="AI164" s="304"/>
    </row>
    <row r="165" spans="1:35" s="158" customFormat="1">
      <c r="A165" s="100"/>
      <c r="B165" s="304"/>
      <c r="C165" s="304"/>
      <c r="D165" s="304"/>
      <c r="E165" s="304"/>
      <c r="F165" s="304"/>
      <c r="G165" s="304"/>
      <c r="H165" s="304"/>
      <c r="I165" s="304"/>
      <c r="J165" s="304"/>
      <c r="K165" s="304"/>
      <c r="L165" s="304"/>
      <c r="M165" s="304"/>
      <c r="N165" s="304"/>
      <c r="O165" s="304"/>
      <c r="P165" s="304"/>
      <c r="Q165" s="304"/>
      <c r="R165" s="304"/>
      <c r="S165" s="304"/>
      <c r="T165" s="304"/>
      <c r="U165" s="304"/>
      <c r="V165" s="304"/>
      <c r="W165" s="304"/>
      <c r="X165" s="304"/>
      <c r="Y165" s="304"/>
      <c r="Z165" s="304"/>
      <c r="AA165" s="304"/>
      <c r="AB165" s="304"/>
      <c r="AC165" s="304"/>
      <c r="AD165" s="304"/>
      <c r="AE165" s="304"/>
      <c r="AF165" s="304"/>
      <c r="AG165" s="304"/>
      <c r="AH165" s="304"/>
      <c r="AI165" s="304"/>
    </row>
    <row r="166" spans="1:35" s="158" customFormat="1">
      <c r="A166" s="100"/>
      <c r="B166" s="304"/>
      <c r="C166" s="304"/>
      <c r="D166" s="304"/>
      <c r="E166" s="304"/>
      <c r="F166" s="304"/>
      <c r="G166" s="304"/>
      <c r="H166" s="304"/>
      <c r="I166" s="304"/>
      <c r="J166" s="304"/>
      <c r="K166" s="304"/>
      <c r="L166" s="304"/>
      <c r="M166" s="304"/>
      <c r="N166" s="304"/>
      <c r="O166" s="304"/>
      <c r="P166" s="304"/>
      <c r="Q166" s="304"/>
      <c r="R166" s="304"/>
      <c r="S166" s="304"/>
      <c r="T166" s="304"/>
      <c r="U166" s="304"/>
      <c r="V166" s="304"/>
      <c r="W166" s="304"/>
      <c r="X166" s="304"/>
      <c r="Y166" s="304"/>
      <c r="Z166" s="304"/>
      <c r="AA166" s="304"/>
      <c r="AB166" s="304"/>
      <c r="AC166" s="304"/>
      <c r="AD166" s="304"/>
      <c r="AE166" s="304"/>
      <c r="AF166" s="304"/>
      <c r="AG166" s="304"/>
      <c r="AH166" s="304"/>
      <c r="AI166" s="304"/>
    </row>
    <row r="167" spans="1:35" s="158" customFormat="1">
      <c r="A167" s="100"/>
      <c r="B167" s="304"/>
      <c r="C167" s="304"/>
      <c r="D167" s="304"/>
      <c r="E167" s="304"/>
      <c r="F167" s="304"/>
      <c r="G167" s="304"/>
      <c r="H167" s="304"/>
      <c r="I167" s="304"/>
      <c r="J167" s="304"/>
      <c r="K167" s="304"/>
      <c r="L167" s="304"/>
      <c r="M167" s="304"/>
      <c r="N167" s="304"/>
      <c r="O167" s="304"/>
      <c r="P167" s="304"/>
      <c r="Q167" s="304"/>
      <c r="R167" s="304"/>
      <c r="S167" s="304"/>
      <c r="T167" s="304"/>
      <c r="U167" s="304"/>
      <c r="V167" s="304"/>
      <c r="W167" s="304"/>
      <c r="X167" s="304"/>
      <c r="Y167" s="304"/>
      <c r="Z167" s="304"/>
      <c r="AA167" s="304"/>
      <c r="AB167" s="304"/>
      <c r="AC167" s="304"/>
      <c r="AD167" s="304"/>
      <c r="AE167" s="304"/>
      <c r="AF167" s="304"/>
      <c r="AG167" s="304"/>
      <c r="AH167" s="304"/>
      <c r="AI167" s="304"/>
    </row>
    <row r="168" spans="1:35" s="158" customFormat="1">
      <c r="A168" s="100"/>
      <c r="B168" s="304"/>
      <c r="C168" s="304"/>
      <c r="D168" s="304"/>
      <c r="E168" s="304"/>
      <c r="F168" s="304"/>
      <c r="G168" s="304"/>
      <c r="H168" s="304"/>
      <c r="I168" s="304"/>
      <c r="J168" s="304"/>
      <c r="K168" s="304"/>
      <c r="L168" s="304"/>
      <c r="M168" s="304"/>
      <c r="N168" s="304"/>
      <c r="O168" s="304"/>
      <c r="P168" s="304"/>
      <c r="Q168" s="304"/>
      <c r="R168" s="304"/>
      <c r="S168" s="304"/>
      <c r="T168" s="304"/>
      <c r="U168" s="304"/>
      <c r="V168" s="304"/>
      <c r="W168" s="304"/>
      <c r="X168" s="304"/>
      <c r="Y168" s="304"/>
      <c r="Z168" s="304"/>
      <c r="AA168" s="304"/>
      <c r="AB168" s="304"/>
      <c r="AC168" s="304"/>
      <c r="AD168" s="304"/>
      <c r="AE168" s="304"/>
      <c r="AF168" s="304"/>
      <c r="AG168" s="304"/>
      <c r="AH168" s="304"/>
      <c r="AI168" s="304"/>
    </row>
    <row r="169" spans="1:35" s="158" customFormat="1">
      <c r="A169" s="100"/>
      <c r="B169" s="304"/>
      <c r="C169" s="304"/>
      <c r="D169" s="304"/>
      <c r="E169" s="304"/>
      <c r="F169" s="304"/>
      <c r="G169" s="304"/>
      <c r="H169" s="304"/>
      <c r="I169" s="304"/>
      <c r="J169" s="304"/>
      <c r="K169" s="304"/>
      <c r="L169" s="304"/>
      <c r="M169" s="304"/>
      <c r="N169" s="304"/>
      <c r="O169" s="304"/>
      <c r="P169" s="304"/>
      <c r="Q169" s="304"/>
      <c r="R169" s="304"/>
      <c r="S169" s="304"/>
      <c r="T169" s="304"/>
      <c r="U169" s="304"/>
      <c r="V169" s="304"/>
      <c r="W169" s="304"/>
      <c r="X169" s="304"/>
      <c r="Y169" s="304"/>
      <c r="Z169" s="304"/>
      <c r="AA169" s="304"/>
      <c r="AB169" s="304"/>
      <c r="AC169" s="304"/>
      <c r="AD169" s="304"/>
      <c r="AE169" s="304"/>
      <c r="AF169" s="304"/>
      <c r="AG169" s="304"/>
      <c r="AH169" s="304"/>
      <c r="AI169" s="304"/>
    </row>
    <row r="170" spans="1:35" s="158" customFormat="1">
      <c r="A170" s="100"/>
      <c r="B170" s="304"/>
      <c r="C170" s="304"/>
      <c r="D170" s="304"/>
      <c r="E170" s="304"/>
      <c r="F170" s="304"/>
      <c r="G170" s="304"/>
      <c r="H170" s="304"/>
      <c r="I170" s="304"/>
      <c r="J170" s="304"/>
      <c r="K170" s="304"/>
      <c r="L170" s="304"/>
      <c r="M170" s="304"/>
      <c r="N170" s="304"/>
      <c r="O170" s="304"/>
      <c r="P170" s="304"/>
      <c r="Q170" s="304"/>
      <c r="R170" s="304"/>
      <c r="S170" s="304"/>
      <c r="T170" s="304"/>
      <c r="U170" s="304"/>
      <c r="V170" s="304"/>
      <c r="W170" s="304"/>
      <c r="X170" s="304"/>
      <c r="Y170" s="304"/>
      <c r="Z170" s="304"/>
      <c r="AA170" s="304"/>
      <c r="AB170" s="304"/>
      <c r="AC170" s="304"/>
      <c r="AD170" s="304"/>
      <c r="AE170" s="304"/>
      <c r="AF170" s="304"/>
      <c r="AG170" s="304"/>
      <c r="AH170" s="304"/>
      <c r="AI170" s="304"/>
    </row>
    <row r="171" spans="1:35" s="158" customFormat="1">
      <c r="A171" s="100"/>
      <c r="B171" s="304"/>
      <c r="C171" s="304"/>
      <c r="D171" s="304"/>
      <c r="E171" s="304"/>
      <c r="F171" s="304"/>
      <c r="G171" s="304"/>
      <c r="H171" s="304"/>
      <c r="I171" s="304"/>
      <c r="J171" s="304"/>
      <c r="K171" s="304"/>
      <c r="L171" s="304"/>
      <c r="M171" s="304"/>
      <c r="N171" s="304"/>
      <c r="O171" s="304"/>
      <c r="P171" s="304"/>
      <c r="Q171" s="304"/>
      <c r="R171" s="304"/>
      <c r="S171" s="304"/>
      <c r="T171" s="304"/>
      <c r="U171" s="304"/>
      <c r="V171" s="304"/>
      <c r="W171" s="304"/>
      <c r="X171" s="304"/>
      <c r="Y171" s="304"/>
      <c r="Z171" s="304"/>
      <c r="AA171" s="304"/>
      <c r="AB171" s="304"/>
      <c r="AC171" s="304"/>
      <c r="AD171" s="304"/>
      <c r="AE171" s="304"/>
      <c r="AF171" s="304"/>
      <c r="AG171" s="304"/>
      <c r="AH171" s="304"/>
      <c r="AI171" s="304"/>
    </row>
    <row r="172" spans="1:35" s="158" customFormat="1">
      <c r="A172" s="100"/>
      <c r="B172" s="304"/>
      <c r="C172" s="304"/>
      <c r="D172" s="304"/>
      <c r="E172" s="304"/>
      <c r="F172" s="304"/>
      <c r="G172" s="304"/>
      <c r="H172" s="304"/>
      <c r="I172" s="304"/>
      <c r="J172" s="304"/>
      <c r="K172" s="304"/>
      <c r="L172" s="304"/>
      <c r="M172" s="304"/>
      <c r="N172" s="304"/>
      <c r="O172" s="304"/>
      <c r="P172" s="304"/>
      <c r="Q172" s="304"/>
      <c r="R172" s="304"/>
      <c r="S172" s="304"/>
      <c r="T172" s="304"/>
      <c r="U172" s="304"/>
      <c r="V172" s="304"/>
      <c r="W172" s="304"/>
      <c r="X172" s="304"/>
      <c r="Y172" s="304"/>
      <c r="Z172" s="304"/>
      <c r="AA172" s="304"/>
      <c r="AB172" s="304"/>
      <c r="AC172" s="304"/>
      <c r="AD172" s="304"/>
      <c r="AE172" s="304"/>
      <c r="AF172" s="304"/>
      <c r="AG172" s="304"/>
      <c r="AH172" s="304"/>
      <c r="AI172" s="304"/>
    </row>
    <row r="173" spans="1:35" s="158" customFormat="1">
      <c r="A173" s="100"/>
      <c r="B173" s="304"/>
      <c r="C173" s="304"/>
      <c r="D173" s="304"/>
      <c r="E173" s="304"/>
      <c r="F173" s="304"/>
      <c r="G173" s="304"/>
      <c r="H173" s="304"/>
      <c r="I173" s="304"/>
      <c r="J173" s="304"/>
      <c r="K173" s="304"/>
      <c r="L173" s="304"/>
      <c r="M173" s="304"/>
      <c r="N173" s="304"/>
      <c r="O173" s="304"/>
      <c r="P173" s="304"/>
      <c r="Q173" s="304"/>
      <c r="R173" s="304"/>
      <c r="S173" s="304"/>
      <c r="T173" s="304"/>
      <c r="U173" s="304"/>
      <c r="V173" s="304"/>
      <c r="W173" s="304"/>
      <c r="X173" s="304"/>
      <c r="Y173" s="304"/>
      <c r="Z173" s="304"/>
      <c r="AA173" s="304"/>
      <c r="AB173" s="304"/>
      <c r="AC173" s="304"/>
      <c r="AD173" s="304"/>
      <c r="AE173" s="304"/>
      <c r="AF173" s="304"/>
      <c r="AG173" s="304"/>
      <c r="AH173" s="304"/>
      <c r="AI173" s="304"/>
    </row>
    <row r="174" spans="1:35" s="158" customFormat="1">
      <c r="A174" s="100"/>
      <c r="B174" s="304"/>
      <c r="C174" s="304"/>
      <c r="D174" s="304"/>
      <c r="E174" s="304"/>
      <c r="F174" s="304"/>
      <c r="G174" s="304"/>
      <c r="H174" s="304"/>
      <c r="I174" s="304"/>
      <c r="J174" s="304"/>
      <c r="K174" s="304"/>
      <c r="L174" s="304"/>
      <c r="M174" s="304"/>
      <c r="N174" s="304"/>
      <c r="O174" s="304"/>
      <c r="P174" s="304"/>
      <c r="Q174" s="304"/>
      <c r="R174" s="304"/>
      <c r="S174" s="304"/>
      <c r="T174" s="304"/>
      <c r="U174" s="304"/>
      <c r="V174" s="304"/>
      <c r="W174" s="304"/>
      <c r="X174" s="304"/>
      <c r="Y174" s="304"/>
      <c r="Z174" s="304"/>
      <c r="AA174" s="304"/>
      <c r="AB174" s="304"/>
      <c r="AC174" s="304"/>
      <c r="AD174" s="304"/>
      <c r="AE174" s="304"/>
      <c r="AF174" s="304"/>
      <c r="AG174" s="304"/>
      <c r="AH174" s="304"/>
      <c r="AI174" s="304"/>
    </row>
    <row r="175" spans="1:35" s="158" customFormat="1">
      <c r="A175" s="100"/>
      <c r="B175" s="304"/>
      <c r="C175" s="304"/>
      <c r="D175" s="304"/>
      <c r="E175" s="304"/>
      <c r="F175" s="304"/>
      <c r="G175" s="304"/>
      <c r="H175" s="304"/>
      <c r="I175" s="304"/>
      <c r="J175" s="304"/>
      <c r="K175" s="304"/>
      <c r="L175" s="304"/>
      <c r="M175" s="304"/>
      <c r="N175" s="304"/>
      <c r="O175" s="304"/>
      <c r="P175" s="304"/>
      <c r="Q175" s="304"/>
      <c r="R175" s="304"/>
      <c r="S175" s="304"/>
      <c r="T175" s="304"/>
      <c r="U175" s="304"/>
      <c r="V175" s="304"/>
      <c r="W175" s="304"/>
      <c r="X175" s="304"/>
      <c r="Y175" s="304"/>
      <c r="Z175" s="304"/>
      <c r="AA175" s="304"/>
      <c r="AB175" s="304"/>
      <c r="AC175" s="304"/>
      <c r="AD175" s="304"/>
      <c r="AE175" s="304"/>
      <c r="AF175" s="304"/>
      <c r="AG175" s="304"/>
      <c r="AH175" s="304"/>
      <c r="AI175" s="304"/>
    </row>
    <row r="176" spans="1:35" s="158" customFormat="1">
      <c r="A176" s="100"/>
      <c r="B176" s="304"/>
      <c r="C176" s="304"/>
      <c r="D176" s="304"/>
      <c r="E176" s="304"/>
      <c r="F176" s="304"/>
      <c r="G176" s="304"/>
      <c r="H176" s="304"/>
      <c r="I176" s="304"/>
      <c r="J176" s="304"/>
      <c r="K176" s="304"/>
      <c r="L176" s="304"/>
      <c r="M176" s="304"/>
      <c r="N176" s="304"/>
      <c r="O176" s="304"/>
      <c r="P176" s="304"/>
      <c r="Q176" s="304"/>
      <c r="R176" s="304"/>
      <c r="S176" s="304"/>
      <c r="T176" s="304"/>
      <c r="U176" s="304"/>
      <c r="V176" s="304"/>
      <c r="W176" s="304"/>
      <c r="X176" s="304"/>
      <c r="Y176" s="304"/>
      <c r="Z176" s="304"/>
      <c r="AA176" s="304"/>
      <c r="AB176" s="304"/>
      <c r="AC176" s="304"/>
      <c r="AD176" s="304"/>
      <c r="AE176" s="304"/>
      <c r="AF176" s="304"/>
      <c r="AG176" s="304"/>
      <c r="AH176" s="304"/>
      <c r="AI176" s="304"/>
    </row>
    <row r="177" spans="1:35" s="158" customFormat="1">
      <c r="A177" s="100"/>
      <c r="B177" s="304"/>
      <c r="C177" s="304"/>
      <c r="D177" s="304"/>
      <c r="E177" s="304"/>
      <c r="F177" s="304"/>
      <c r="G177" s="304"/>
      <c r="H177" s="304"/>
      <c r="I177" s="304"/>
      <c r="J177" s="304"/>
      <c r="K177" s="304"/>
      <c r="L177" s="304"/>
      <c r="M177" s="304"/>
      <c r="N177" s="304"/>
      <c r="O177" s="304"/>
      <c r="P177" s="304"/>
      <c r="Q177" s="304"/>
      <c r="R177" s="304"/>
      <c r="S177" s="304"/>
      <c r="T177" s="304"/>
      <c r="U177" s="304"/>
      <c r="V177" s="304"/>
      <c r="W177" s="304"/>
      <c r="X177" s="304"/>
      <c r="Y177" s="304"/>
      <c r="Z177" s="304"/>
      <c r="AA177" s="304"/>
      <c r="AB177" s="304"/>
      <c r="AC177" s="304"/>
      <c r="AD177" s="304"/>
      <c r="AE177" s="304"/>
      <c r="AF177" s="304"/>
      <c r="AG177" s="304"/>
      <c r="AH177" s="304"/>
      <c r="AI177" s="304"/>
    </row>
    <row r="178" spans="1:35" s="158" customFormat="1">
      <c r="A178" s="100"/>
      <c r="B178" s="304"/>
      <c r="C178" s="304"/>
      <c r="D178" s="304"/>
      <c r="E178" s="304"/>
      <c r="F178" s="304"/>
      <c r="G178" s="304"/>
      <c r="H178" s="304"/>
      <c r="I178" s="304"/>
      <c r="J178" s="304"/>
      <c r="K178" s="304"/>
      <c r="L178" s="304"/>
      <c r="M178" s="304"/>
      <c r="N178" s="304"/>
      <c r="O178" s="304"/>
      <c r="P178" s="304"/>
      <c r="Q178" s="304"/>
      <c r="R178" s="304"/>
      <c r="S178" s="304"/>
      <c r="T178" s="304"/>
      <c r="U178" s="304"/>
      <c r="V178" s="304"/>
      <c r="W178" s="304"/>
      <c r="X178" s="304"/>
      <c r="Y178" s="304"/>
      <c r="Z178" s="304"/>
      <c r="AA178" s="304"/>
      <c r="AB178" s="304"/>
      <c r="AC178" s="304"/>
      <c r="AD178" s="304"/>
      <c r="AE178" s="304"/>
      <c r="AF178" s="304"/>
      <c r="AG178" s="304"/>
      <c r="AH178" s="304"/>
      <c r="AI178" s="304"/>
    </row>
    <row r="179" spans="1:35" s="158" customFormat="1">
      <c r="A179" s="100"/>
      <c r="B179" s="304"/>
      <c r="C179" s="304"/>
      <c r="D179" s="304"/>
      <c r="E179" s="304"/>
      <c r="F179" s="304"/>
      <c r="G179" s="304"/>
      <c r="H179" s="304"/>
      <c r="I179" s="304"/>
      <c r="J179" s="304"/>
      <c r="K179" s="304"/>
      <c r="L179" s="304"/>
      <c r="M179" s="304"/>
      <c r="N179" s="304"/>
      <c r="O179" s="304"/>
      <c r="P179" s="304"/>
      <c r="Q179" s="304"/>
      <c r="R179" s="304"/>
      <c r="S179" s="304"/>
      <c r="T179" s="304"/>
      <c r="U179" s="304"/>
      <c r="V179" s="304"/>
      <c r="W179" s="304"/>
      <c r="X179" s="304"/>
      <c r="Y179" s="304"/>
      <c r="Z179" s="304"/>
      <c r="AA179" s="304"/>
      <c r="AB179" s="304"/>
      <c r="AC179" s="304"/>
      <c r="AD179" s="304"/>
      <c r="AE179" s="304"/>
      <c r="AF179" s="304"/>
      <c r="AG179" s="304"/>
      <c r="AH179" s="304"/>
      <c r="AI179" s="304"/>
    </row>
    <row r="180" spans="1:35" s="158" customFormat="1">
      <c r="A180" s="100"/>
      <c r="B180" s="304"/>
      <c r="C180" s="304"/>
      <c r="D180" s="304"/>
      <c r="E180" s="304"/>
      <c r="F180" s="304"/>
      <c r="G180" s="304"/>
      <c r="H180" s="304"/>
      <c r="I180" s="304"/>
      <c r="J180" s="304"/>
      <c r="K180" s="304"/>
      <c r="L180" s="304"/>
      <c r="M180" s="304"/>
      <c r="N180" s="304"/>
      <c r="O180" s="304"/>
      <c r="P180" s="304"/>
      <c r="Q180" s="304"/>
      <c r="R180" s="304"/>
      <c r="S180" s="304"/>
      <c r="T180" s="304"/>
      <c r="U180" s="304"/>
      <c r="V180" s="304"/>
      <c r="W180" s="304"/>
      <c r="X180" s="304"/>
      <c r="Y180" s="304"/>
      <c r="Z180" s="304"/>
      <c r="AA180" s="304"/>
      <c r="AB180" s="304"/>
      <c r="AC180" s="304"/>
      <c r="AD180" s="304"/>
      <c r="AE180" s="304"/>
      <c r="AF180" s="304"/>
      <c r="AG180" s="304"/>
      <c r="AH180" s="304"/>
      <c r="AI180" s="304"/>
    </row>
    <row r="181" spans="1:35" s="158" customFormat="1">
      <c r="A181" s="100"/>
      <c r="B181" s="304"/>
      <c r="C181" s="304"/>
      <c r="D181" s="304"/>
      <c r="E181" s="304"/>
      <c r="F181" s="304"/>
      <c r="G181" s="304"/>
      <c r="H181" s="304"/>
      <c r="I181" s="304"/>
      <c r="J181" s="304"/>
      <c r="K181" s="304"/>
      <c r="L181" s="304"/>
      <c r="M181" s="304"/>
      <c r="N181" s="304"/>
      <c r="O181" s="304"/>
      <c r="P181" s="304"/>
      <c r="Q181" s="304"/>
      <c r="R181" s="304"/>
      <c r="S181" s="304"/>
      <c r="T181" s="304"/>
      <c r="U181" s="304"/>
      <c r="V181" s="304"/>
      <c r="W181" s="304"/>
      <c r="X181" s="304"/>
      <c r="Y181" s="304"/>
      <c r="Z181" s="304"/>
      <c r="AA181" s="304"/>
      <c r="AB181" s="304"/>
      <c r="AC181" s="304"/>
      <c r="AD181" s="304"/>
      <c r="AE181" s="304"/>
      <c r="AF181" s="304"/>
      <c r="AG181" s="304"/>
      <c r="AH181" s="304"/>
      <c r="AI181" s="304"/>
    </row>
    <row r="182" spans="1:35" s="158" customFormat="1">
      <c r="A182" s="100"/>
      <c r="B182" s="304"/>
      <c r="C182" s="304"/>
      <c r="D182" s="304"/>
      <c r="E182" s="304"/>
      <c r="F182" s="304"/>
      <c r="G182" s="304"/>
      <c r="H182" s="304"/>
      <c r="I182" s="304"/>
      <c r="J182" s="304"/>
      <c r="K182" s="304"/>
      <c r="L182" s="304"/>
      <c r="M182" s="304"/>
      <c r="N182" s="304"/>
      <c r="O182" s="304"/>
      <c r="P182" s="304"/>
      <c r="Q182" s="304"/>
      <c r="R182" s="304"/>
      <c r="S182" s="304"/>
      <c r="T182" s="304"/>
      <c r="U182" s="304"/>
      <c r="V182" s="304"/>
      <c r="W182" s="304"/>
      <c r="X182" s="304"/>
      <c r="Y182" s="304"/>
      <c r="Z182" s="304"/>
      <c r="AA182" s="304"/>
      <c r="AB182" s="304"/>
      <c r="AC182" s="304"/>
      <c r="AD182" s="304"/>
      <c r="AE182" s="304"/>
      <c r="AF182" s="304"/>
      <c r="AG182" s="304"/>
      <c r="AH182" s="304"/>
      <c r="AI182" s="304"/>
    </row>
    <row r="183" spans="1:35" s="158" customFormat="1">
      <c r="A183" s="100"/>
      <c r="B183" s="304"/>
      <c r="C183" s="304"/>
      <c r="D183" s="304"/>
      <c r="E183" s="304"/>
      <c r="F183" s="304"/>
      <c r="G183" s="304"/>
      <c r="H183" s="304"/>
      <c r="I183" s="304"/>
      <c r="J183" s="304"/>
      <c r="K183" s="304"/>
      <c r="L183" s="304"/>
      <c r="M183" s="304"/>
      <c r="N183" s="304"/>
      <c r="O183" s="304"/>
      <c r="P183" s="304"/>
      <c r="Q183" s="304"/>
      <c r="R183" s="304"/>
      <c r="S183" s="304"/>
      <c r="T183" s="304"/>
      <c r="U183" s="304"/>
      <c r="V183" s="304"/>
      <c r="W183" s="304"/>
      <c r="X183" s="304"/>
      <c r="Y183" s="304"/>
      <c r="Z183" s="304"/>
      <c r="AA183" s="304"/>
      <c r="AB183" s="304"/>
      <c r="AC183" s="304"/>
      <c r="AD183" s="304"/>
      <c r="AE183" s="304"/>
      <c r="AF183" s="304"/>
      <c r="AG183" s="304"/>
      <c r="AH183" s="304"/>
      <c r="AI183" s="304"/>
    </row>
    <row r="184" spans="1:35" s="158" customFormat="1">
      <c r="A184" s="100"/>
      <c r="B184" s="304"/>
      <c r="C184" s="304"/>
      <c r="D184" s="304"/>
      <c r="E184" s="304"/>
      <c r="F184" s="304"/>
      <c r="G184" s="304"/>
      <c r="H184" s="304"/>
      <c r="I184" s="304"/>
      <c r="J184" s="304"/>
      <c r="K184" s="304"/>
      <c r="L184" s="304"/>
      <c r="M184" s="304"/>
      <c r="N184" s="304"/>
      <c r="O184" s="304"/>
      <c r="P184" s="304"/>
      <c r="Q184" s="304"/>
      <c r="R184" s="304"/>
      <c r="S184" s="304"/>
      <c r="T184" s="304"/>
      <c r="U184" s="304"/>
      <c r="V184" s="304"/>
      <c r="W184" s="304"/>
      <c r="X184" s="304"/>
      <c r="Y184" s="304"/>
      <c r="Z184" s="304"/>
      <c r="AA184" s="304"/>
      <c r="AB184" s="304"/>
      <c r="AC184" s="304"/>
      <c r="AD184" s="304"/>
      <c r="AE184" s="304"/>
      <c r="AF184" s="304"/>
      <c r="AG184" s="304"/>
      <c r="AH184" s="304"/>
      <c r="AI184" s="304"/>
    </row>
    <row r="185" spans="1:35" s="158" customFormat="1">
      <c r="A185" s="100"/>
      <c r="B185" s="304"/>
      <c r="C185" s="304"/>
      <c r="D185" s="304"/>
      <c r="E185" s="304"/>
      <c r="F185" s="304"/>
      <c r="G185" s="304"/>
      <c r="H185" s="304"/>
      <c r="I185" s="304"/>
      <c r="J185" s="304"/>
      <c r="K185" s="304"/>
      <c r="L185" s="304"/>
      <c r="M185" s="304"/>
      <c r="N185" s="304"/>
      <c r="O185" s="304"/>
      <c r="P185" s="304"/>
      <c r="Q185" s="304"/>
      <c r="R185" s="304"/>
      <c r="S185" s="304"/>
      <c r="T185" s="304"/>
      <c r="U185" s="304"/>
      <c r="V185" s="304"/>
      <c r="W185" s="304"/>
      <c r="X185" s="304"/>
      <c r="Y185" s="304"/>
      <c r="Z185" s="304"/>
      <c r="AA185" s="304"/>
      <c r="AB185" s="304"/>
      <c r="AC185" s="304"/>
      <c r="AD185" s="304"/>
      <c r="AE185" s="304"/>
      <c r="AF185" s="304"/>
      <c r="AG185" s="304"/>
      <c r="AH185" s="304"/>
      <c r="AI185" s="304"/>
    </row>
    <row r="186" spans="1:35" s="158" customFormat="1">
      <c r="A186" s="100"/>
      <c r="B186" s="304"/>
      <c r="C186" s="304"/>
      <c r="D186" s="304"/>
      <c r="E186" s="304"/>
      <c r="F186" s="304"/>
      <c r="G186" s="304"/>
      <c r="H186" s="304"/>
      <c r="I186" s="304"/>
      <c r="J186" s="304"/>
      <c r="K186" s="304"/>
      <c r="L186" s="304"/>
      <c r="M186" s="304"/>
      <c r="N186" s="304"/>
      <c r="O186" s="304"/>
      <c r="P186" s="304"/>
      <c r="Q186" s="304"/>
      <c r="R186" s="304"/>
      <c r="S186" s="304"/>
      <c r="T186" s="304"/>
      <c r="U186" s="304"/>
      <c r="V186" s="304"/>
      <c r="W186" s="304"/>
      <c r="X186" s="304"/>
      <c r="Y186" s="304"/>
      <c r="Z186" s="304"/>
      <c r="AA186" s="304"/>
      <c r="AB186" s="304"/>
      <c r="AC186" s="304"/>
      <c r="AD186" s="304"/>
      <c r="AE186" s="304"/>
      <c r="AF186" s="304"/>
      <c r="AG186" s="304"/>
      <c r="AH186" s="304"/>
      <c r="AI186" s="304"/>
    </row>
    <row r="187" spans="1:35" s="158" customFormat="1">
      <c r="A187" s="100"/>
      <c r="B187" s="304"/>
      <c r="C187" s="304"/>
      <c r="D187" s="304"/>
      <c r="E187" s="304"/>
      <c r="F187" s="304"/>
      <c r="G187" s="304"/>
      <c r="H187" s="304"/>
      <c r="I187" s="304"/>
      <c r="J187" s="304"/>
      <c r="K187" s="304"/>
      <c r="L187" s="304"/>
      <c r="M187" s="304"/>
      <c r="N187" s="304"/>
      <c r="O187" s="304"/>
      <c r="P187" s="304"/>
      <c r="Q187" s="304"/>
      <c r="R187" s="304"/>
      <c r="S187" s="304"/>
      <c r="T187" s="304"/>
      <c r="U187" s="304"/>
      <c r="V187" s="304"/>
      <c r="W187" s="304"/>
      <c r="X187" s="304"/>
      <c r="Y187" s="304"/>
      <c r="Z187" s="304"/>
      <c r="AA187" s="304"/>
      <c r="AB187" s="304"/>
      <c r="AC187" s="304"/>
      <c r="AD187" s="304"/>
      <c r="AE187" s="304"/>
      <c r="AF187" s="304"/>
      <c r="AG187" s="304"/>
      <c r="AH187" s="304"/>
      <c r="AI187" s="304"/>
    </row>
    <row r="188" spans="1:35" s="158" customFormat="1">
      <c r="A188" s="100"/>
      <c r="B188" s="304"/>
      <c r="C188" s="304"/>
      <c r="D188" s="304"/>
      <c r="E188" s="304"/>
      <c r="F188" s="304"/>
      <c r="G188" s="304"/>
      <c r="H188" s="304"/>
      <c r="I188" s="304"/>
      <c r="J188" s="304"/>
      <c r="K188" s="304"/>
      <c r="L188" s="304"/>
      <c r="M188" s="304"/>
      <c r="N188" s="304"/>
      <c r="O188" s="304"/>
      <c r="P188" s="304"/>
      <c r="Q188" s="304"/>
      <c r="R188" s="304"/>
      <c r="S188" s="304"/>
      <c r="T188" s="304"/>
      <c r="U188" s="304"/>
      <c r="V188" s="304"/>
      <c r="W188" s="304"/>
      <c r="X188" s="304"/>
      <c r="Y188" s="304"/>
      <c r="Z188" s="304"/>
      <c r="AA188" s="304"/>
      <c r="AB188" s="304"/>
      <c r="AC188" s="304"/>
      <c r="AD188" s="304"/>
      <c r="AE188" s="304"/>
      <c r="AF188" s="304"/>
      <c r="AG188" s="304"/>
      <c r="AH188" s="304"/>
      <c r="AI188" s="304"/>
    </row>
    <row r="189" spans="1:35" s="158" customFormat="1">
      <c r="A189" s="100"/>
      <c r="B189" s="304"/>
      <c r="C189" s="304"/>
      <c r="D189" s="304"/>
      <c r="E189" s="304"/>
      <c r="F189" s="304"/>
      <c r="G189" s="304"/>
      <c r="H189" s="304"/>
      <c r="I189" s="304"/>
      <c r="J189" s="304"/>
      <c r="K189" s="304"/>
      <c r="L189" s="304"/>
      <c r="M189" s="304"/>
      <c r="N189" s="304"/>
      <c r="O189" s="304"/>
      <c r="P189" s="304"/>
      <c r="Q189" s="304"/>
      <c r="R189" s="304"/>
      <c r="S189" s="304"/>
      <c r="T189" s="304"/>
      <c r="U189" s="304"/>
      <c r="V189" s="304"/>
      <c r="W189" s="304"/>
      <c r="X189" s="304"/>
      <c r="Y189" s="304"/>
      <c r="Z189" s="304"/>
      <c r="AA189" s="304"/>
      <c r="AB189" s="304"/>
      <c r="AC189" s="304"/>
      <c r="AD189" s="304"/>
      <c r="AE189" s="304"/>
      <c r="AF189" s="304"/>
      <c r="AG189" s="304"/>
      <c r="AH189" s="304"/>
      <c r="AI189" s="304"/>
    </row>
    <row r="190" spans="1:35" s="158" customFormat="1">
      <c r="A190" s="100"/>
      <c r="B190" s="304"/>
      <c r="C190" s="304"/>
      <c r="D190" s="304"/>
      <c r="E190" s="304"/>
      <c r="F190" s="304"/>
      <c r="G190" s="304"/>
      <c r="H190" s="304"/>
      <c r="I190" s="304"/>
      <c r="J190" s="304"/>
      <c r="K190" s="304"/>
      <c r="L190" s="304"/>
      <c r="M190" s="304"/>
      <c r="N190" s="304"/>
      <c r="O190" s="304"/>
      <c r="P190" s="304"/>
      <c r="Q190" s="304"/>
      <c r="R190" s="304"/>
      <c r="S190" s="304"/>
      <c r="T190" s="304"/>
      <c r="U190" s="304"/>
      <c r="V190" s="304"/>
      <c r="W190" s="304"/>
      <c r="X190" s="304"/>
      <c r="Y190" s="304"/>
      <c r="Z190" s="304"/>
      <c r="AA190" s="304"/>
      <c r="AB190" s="304"/>
      <c r="AC190" s="304"/>
      <c r="AD190" s="304"/>
      <c r="AE190" s="304"/>
      <c r="AF190" s="304"/>
      <c r="AG190" s="304"/>
      <c r="AH190" s="304"/>
      <c r="AI190" s="304"/>
    </row>
    <row r="191" spans="1:35" s="158" customFormat="1">
      <c r="A191" s="100"/>
      <c r="B191" s="304"/>
      <c r="C191" s="304"/>
      <c r="D191" s="304"/>
      <c r="E191" s="304"/>
      <c r="F191" s="304"/>
      <c r="G191" s="304"/>
      <c r="H191" s="304"/>
      <c r="I191" s="304"/>
      <c r="J191" s="304"/>
      <c r="K191" s="304"/>
      <c r="L191" s="304"/>
      <c r="M191" s="304"/>
      <c r="N191" s="304"/>
      <c r="O191" s="304"/>
      <c r="P191" s="304"/>
      <c r="Q191" s="304"/>
      <c r="R191" s="304"/>
      <c r="S191" s="304"/>
      <c r="T191" s="304"/>
      <c r="U191" s="304"/>
      <c r="V191" s="304"/>
      <c r="W191" s="304"/>
      <c r="X191" s="304"/>
      <c r="Y191" s="304"/>
      <c r="Z191" s="304"/>
      <c r="AA191" s="304"/>
      <c r="AB191" s="304"/>
      <c r="AC191" s="304"/>
      <c r="AD191" s="304"/>
      <c r="AE191" s="304"/>
      <c r="AF191" s="304"/>
      <c r="AG191" s="304"/>
      <c r="AH191" s="304"/>
      <c r="AI191" s="304"/>
    </row>
    <row r="192" spans="1:35" s="158" customFormat="1">
      <c r="A192" s="100"/>
      <c r="B192" s="304"/>
      <c r="C192" s="304"/>
      <c r="D192" s="304"/>
      <c r="E192" s="304"/>
      <c r="F192" s="304"/>
      <c r="G192" s="304"/>
      <c r="H192" s="304"/>
      <c r="I192" s="304"/>
      <c r="J192" s="304"/>
      <c r="K192" s="304"/>
      <c r="L192" s="304"/>
      <c r="M192" s="304"/>
      <c r="N192" s="304"/>
      <c r="O192" s="304"/>
      <c r="P192" s="304"/>
      <c r="Q192" s="304"/>
      <c r="R192" s="304"/>
      <c r="S192" s="304"/>
      <c r="T192" s="304"/>
      <c r="U192" s="304"/>
      <c r="V192" s="304"/>
      <c r="W192" s="304"/>
      <c r="X192" s="304"/>
      <c r="Y192" s="304"/>
      <c r="Z192" s="304"/>
      <c r="AA192" s="304"/>
      <c r="AB192" s="304"/>
      <c r="AC192" s="304"/>
      <c r="AD192" s="304"/>
      <c r="AE192" s="304"/>
      <c r="AF192" s="304"/>
      <c r="AG192" s="304"/>
      <c r="AH192" s="304"/>
      <c r="AI192" s="304"/>
    </row>
    <row r="193" spans="1:35" s="158" customFormat="1">
      <c r="A193" s="100"/>
      <c r="B193" s="304"/>
      <c r="C193" s="304"/>
      <c r="D193" s="304"/>
      <c r="E193" s="304"/>
      <c r="F193" s="304"/>
      <c r="G193" s="304"/>
      <c r="H193" s="304"/>
      <c r="I193" s="304"/>
      <c r="J193" s="304"/>
      <c r="K193" s="304"/>
      <c r="L193" s="304"/>
      <c r="M193" s="304"/>
      <c r="N193" s="304"/>
      <c r="O193" s="304"/>
      <c r="P193" s="304"/>
      <c r="Q193" s="304"/>
      <c r="R193" s="304"/>
      <c r="S193" s="304"/>
      <c r="T193" s="304"/>
      <c r="U193" s="304"/>
      <c r="V193" s="304"/>
      <c r="W193" s="304"/>
      <c r="X193" s="304"/>
      <c r="Y193" s="304"/>
      <c r="Z193" s="304"/>
      <c r="AA193" s="304"/>
      <c r="AB193" s="304"/>
      <c r="AC193" s="304"/>
      <c r="AD193" s="304"/>
      <c r="AE193" s="304"/>
      <c r="AF193" s="304"/>
      <c r="AG193" s="304"/>
      <c r="AH193" s="304"/>
      <c r="AI193" s="304"/>
    </row>
    <row r="194" spans="1:35" s="158" customFormat="1">
      <c r="A194" s="100"/>
      <c r="B194" s="304"/>
      <c r="C194" s="304"/>
      <c r="D194" s="304"/>
      <c r="E194" s="304"/>
      <c r="F194" s="304"/>
      <c r="G194" s="304"/>
      <c r="H194" s="304"/>
      <c r="I194" s="304"/>
      <c r="J194" s="304"/>
      <c r="K194" s="304"/>
      <c r="L194" s="304"/>
      <c r="M194" s="304"/>
      <c r="N194" s="304"/>
      <c r="O194" s="304"/>
      <c r="P194" s="304"/>
      <c r="Q194" s="304"/>
      <c r="R194" s="304"/>
      <c r="S194" s="304"/>
      <c r="T194" s="304"/>
      <c r="U194" s="304"/>
      <c r="V194" s="304"/>
      <c r="W194" s="304"/>
      <c r="X194" s="304"/>
      <c r="Y194" s="304"/>
      <c r="Z194" s="304"/>
      <c r="AA194" s="304"/>
      <c r="AB194" s="304"/>
      <c r="AC194" s="304"/>
      <c r="AD194" s="304"/>
      <c r="AE194" s="304"/>
      <c r="AF194" s="304"/>
      <c r="AG194" s="304"/>
      <c r="AH194" s="304"/>
      <c r="AI194" s="304"/>
    </row>
    <row r="195" spans="1:35" s="158" customFormat="1">
      <c r="A195" s="100"/>
      <c r="B195" s="304"/>
      <c r="C195" s="304"/>
      <c r="D195" s="304"/>
      <c r="E195" s="304"/>
      <c r="F195" s="304"/>
      <c r="G195" s="304"/>
      <c r="H195" s="304"/>
      <c r="I195" s="304"/>
      <c r="J195" s="304"/>
      <c r="K195" s="304"/>
      <c r="L195" s="304"/>
      <c r="M195" s="304"/>
      <c r="N195" s="304"/>
      <c r="O195" s="304"/>
      <c r="P195" s="304"/>
      <c r="Q195" s="304"/>
      <c r="R195" s="304"/>
      <c r="S195" s="304"/>
      <c r="T195" s="304"/>
      <c r="U195" s="304"/>
      <c r="V195" s="304"/>
      <c r="W195" s="304"/>
      <c r="X195" s="304"/>
      <c r="Y195" s="304"/>
      <c r="Z195" s="304"/>
      <c r="AA195" s="304"/>
      <c r="AB195" s="304"/>
      <c r="AC195" s="304"/>
      <c r="AD195" s="304"/>
      <c r="AE195" s="304"/>
      <c r="AF195" s="304"/>
      <c r="AG195" s="304"/>
      <c r="AH195" s="304"/>
      <c r="AI195" s="304"/>
    </row>
    <row r="196" spans="1:35" s="158" customFormat="1">
      <c r="A196" s="100"/>
      <c r="B196" s="304"/>
      <c r="C196" s="304"/>
      <c r="D196" s="304"/>
      <c r="E196" s="304"/>
      <c r="F196" s="304"/>
      <c r="G196" s="304"/>
      <c r="H196" s="304"/>
      <c r="I196" s="304"/>
      <c r="J196" s="304"/>
      <c r="K196" s="304"/>
      <c r="L196" s="304"/>
      <c r="M196" s="304"/>
      <c r="N196" s="304"/>
      <c r="O196" s="304"/>
      <c r="P196" s="304"/>
      <c r="Q196" s="304"/>
      <c r="R196" s="304"/>
      <c r="S196" s="304"/>
      <c r="T196" s="304"/>
      <c r="U196" s="304"/>
      <c r="V196" s="304"/>
      <c r="W196" s="304"/>
      <c r="X196" s="304"/>
      <c r="Y196" s="304"/>
      <c r="Z196" s="304"/>
      <c r="AA196" s="304"/>
      <c r="AB196" s="304"/>
      <c r="AC196" s="304"/>
      <c r="AD196" s="304"/>
      <c r="AE196" s="304"/>
      <c r="AF196" s="304"/>
      <c r="AG196" s="304"/>
      <c r="AH196" s="304"/>
      <c r="AI196" s="304"/>
    </row>
    <row r="197" spans="1:35" s="158" customFormat="1">
      <c r="A197" s="100"/>
      <c r="B197" s="304"/>
      <c r="C197" s="304"/>
      <c r="D197" s="304"/>
      <c r="E197" s="304"/>
      <c r="F197" s="304"/>
      <c r="G197" s="304"/>
      <c r="H197" s="304"/>
      <c r="I197" s="304"/>
      <c r="J197" s="304"/>
      <c r="K197" s="304"/>
      <c r="L197" s="304"/>
      <c r="M197" s="304"/>
      <c r="N197" s="304"/>
      <c r="O197" s="304"/>
      <c r="P197" s="304"/>
      <c r="Q197" s="304"/>
      <c r="R197" s="304"/>
      <c r="S197" s="304"/>
      <c r="T197" s="304"/>
      <c r="U197" s="304"/>
      <c r="V197" s="304"/>
      <c r="W197" s="304"/>
      <c r="X197" s="304"/>
      <c r="Y197" s="304"/>
      <c r="Z197" s="304"/>
      <c r="AA197" s="304"/>
      <c r="AB197" s="304"/>
      <c r="AC197" s="304"/>
      <c r="AD197" s="304"/>
      <c r="AE197" s="304"/>
      <c r="AF197" s="304"/>
      <c r="AG197" s="304"/>
      <c r="AH197" s="304"/>
      <c r="AI197" s="304"/>
    </row>
    <row r="198" spans="1:35" s="158" customFormat="1">
      <c r="A198" s="100"/>
      <c r="B198" s="304"/>
      <c r="C198" s="304"/>
      <c r="D198" s="304"/>
      <c r="E198" s="304"/>
      <c r="F198" s="304"/>
      <c r="G198" s="304"/>
      <c r="H198" s="304"/>
      <c r="I198" s="304"/>
      <c r="J198" s="304"/>
      <c r="K198" s="304"/>
      <c r="L198" s="304"/>
      <c r="M198" s="304"/>
      <c r="N198" s="304"/>
      <c r="O198" s="304"/>
      <c r="P198" s="304"/>
      <c r="Q198" s="304"/>
      <c r="R198" s="304"/>
      <c r="S198" s="304"/>
      <c r="T198" s="304"/>
      <c r="U198" s="304"/>
      <c r="V198" s="304"/>
      <c r="W198" s="304"/>
      <c r="X198" s="304"/>
      <c r="Y198" s="304"/>
      <c r="Z198" s="304"/>
      <c r="AA198" s="304"/>
      <c r="AB198" s="304"/>
      <c r="AC198" s="304"/>
      <c r="AD198" s="304"/>
      <c r="AE198" s="304"/>
      <c r="AF198" s="304"/>
      <c r="AG198" s="304"/>
      <c r="AH198" s="304"/>
      <c r="AI198" s="304"/>
    </row>
    <row r="199" spans="1:35" s="158" customFormat="1">
      <c r="A199" s="100"/>
      <c r="B199" s="304"/>
      <c r="C199" s="304"/>
      <c r="D199" s="304"/>
      <c r="E199" s="304"/>
      <c r="F199" s="304"/>
      <c r="G199" s="304"/>
      <c r="H199" s="304"/>
      <c r="I199" s="304"/>
      <c r="J199" s="304"/>
      <c r="K199" s="304"/>
      <c r="L199" s="304"/>
      <c r="M199" s="304"/>
      <c r="N199" s="304"/>
      <c r="O199" s="304"/>
      <c r="P199" s="304"/>
      <c r="Q199" s="304"/>
      <c r="R199" s="304"/>
      <c r="S199" s="304"/>
      <c r="T199" s="304"/>
      <c r="U199" s="304"/>
      <c r="V199" s="304"/>
      <c r="W199" s="304"/>
      <c r="X199" s="304"/>
      <c r="Y199" s="304"/>
      <c r="Z199" s="304"/>
      <c r="AA199" s="304"/>
      <c r="AB199" s="304"/>
      <c r="AC199" s="304"/>
      <c r="AD199" s="304"/>
      <c r="AE199" s="304"/>
      <c r="AF199" s="304"/>
      <c r="AG199" s="304"/>
      <c r="AH199" s="304"/>
      <c r="AI199" s="304"/>
    </row>
    <row r="200" spans="1:35" s="158" customFormat="1">
      <c r="A200" s="100"/>
      <c r="B200" s="304"/>
      <c r="C200" s="304"/>
      <c r="D200" s="304"/>
      <c r="E200" s="304"/>
      <c r="F200" s="304"/>
      <c r="G200" s="304"/>
      <c r="H200" s="304"/>
      <c r="I200" s="304"/>
      <c r="J200" s="304"/>
      <c r="K200" s="304"/>
      <c r="L200" s="304"/>
      <c r="M200" s="304"/>
      <c r="N200" s="304"/>
      <c r="O200" s="304"/>
      <c r="P200" s="304"/>
      <c r="Q200" s="304"/>
      <c r="R200" s="304"/>
      <c r="S200" s="304"/>
      <c r="T200" s="304"/>
      <c r="U200" s="304"/>
      <c r="V200" s="304"/>
      <c r="W200" s="304"/>
      <c r="X200" s="304"/>
      <c r="Y200" s="304"/>
      <c r="Z200" s="304"/>
      <c r="AA200" s="304"/>
      <c r="AB200" s="304"/>
      <c r="AC200" s="304"/>
      <c r="AD200" s="304"/>
      <c r="AE200" s="304"/>
      <c r="AF200" s="304"/>
      <c r="AG200" s="304"/>
      <c r="AH200" s="304"/>
      <c r="AI200" s="304"/>
    </row>
    <row r="201" spans="1:35" s="158" customFormat="1">
      <c r="A201" s="100"/>
      <c r="B201" s="304"/>
      <c r="C201" s="304"/>
      <c r="D201" s="304"/>
      <c r="E201" s="304"/>
      <c r="F201" s="304"/>
      <c r="G201" s="304"/>
      <c r="H201" s="304"/>
      <c r="I201" s="304"/>
      <c r="J201" s="304"/>
      <c r="K201" s="304"/>
      <c r="L201" s="304"/>
      <c r="M201" s="304"/>
      <c r="N201" s="304"/>
      <c r="O201" s="304"/>
      <c r="P201" s="304"/>
      <c r="Q201" s="304"/>
      <c r="R201" s="304"/>
      <c r="S201" s="304"/>
      <c r="T201" s="304"/>
      <c r="U201" s="304"/>
      <c r="V201" s="304"/>
      <c r="W201" s="304"/>
      <c r="X201" s="304"/>
      <c r="Y201" s="304"/>
      <c r="Z201" s="304"/>
      <c r="AA201" s="304"/>
      <c r="AB201" s="304"/>
      <c r="AC201" s="304"/>
      <c r="AD201" s="304"/>
      <c r="AE201" s="304"/>
      <c r="AF201" s="304"/>
      <c r="AG201" s="304"/>
      <c r="AH201" s="304"/>
      <c r="AI201" s="304"/>
    </row>
    <row r="202" spans="1:35" s="158" customFormat="1">
      <c r="A202" s="100"/>
      <c r="B202" s="304"/>
      <c r="C202" s="304"/>
      <c r="D202" s="304"/>
      <c r="E202" s="304"/>
      <c r="F202" s="304"/>
      <c r="G202" s="304"/>
      <c r="H202" s="304"/>
      <c r="I202" s="304"/>
      <c r="J202" s="304"/>
      <c r="K202" s="304"/>
      <c r="L202" s="304"/>
      <c r="M202" s="304"/>
      <c r="N202" s="304"/>
      <c r="O202" s="304"/>
      <c r="P202" s="304"/>
      <c r="Q202" s="304"/>
      <c r="R202" s="304"/>
      <c r="S202" s="304"/>
      <c r="T202" s="304"/>
      <c r="U202" s="304"/>
      <c r="V202" s="304"/>
      <c r="W202" s="304"/>
      <c r="X202" s="304"/>
      <c r="Y202" s="304"/>
      <c r="Z202" s="304"/>
      <c r="AA202" s="304"/>
      <c r="AB202" s="304"/>
      <c r="AC202" s="304"/>
      <c r="AD202" s="304"/>
      <c r="AE202" s="304"/>
      <c r="AF202" s="304"/>
      <c r="AG202" s="304"/>
      <c r="AH202" s="304"/>
      <c r="AI202" s="304"/>
    </row>
    <row r="203" spans="1:35" s="158" customFormat="1">
      <c r="A203" s="100"/>
      <c r="B203" s="304"/>
      <c r="C203" s="304"/>
      <c r="D203" s="304"/>
      <c r="E203" s="304"/>
      <c r="F203" s="304"/>
      <c r="G203" s="304"/>
      <c r="H203" s="304"/>
      <c r="I203" s="304"/>
      <c r="J203" s="304"/>
      <c r="K203" s="304"/>
      <c r="L203" s="304"/>
      <c r="M203" s="304"/>
      <c r="N203" s="304"/>
      <c r="O203" s="304"/>
      <c r="P203" s="304"/>
      <c r="Q203" s="304"/>
      <c r="R203" s="304"/>
      <c r="S203" s="304"/>
      <c r="T203" s="304"/>
      <c r="U203" s="304"/>
      <c r="V203" s="304"/>
      <c r="W203" s="304"/>
      <c r="X203" s="304"/>
      <c r="Y203" s="304"/>
      <c r="Z203" s="304"/>
      <c r="AA203" s="304"/>
      <c r="AB203" s="304"/>
      <c r="AC203" s="304"/>
      <c r="AD203" s="304"/>
      <c r="AE203" s="304"/>
      <c r="AF203" s="304"/>
      <c r="AG203" s="304"/>
      <c r="AH203" s="304"/>
      <c r="AI203" s="304"/>
    </row>
    <row r="204" spans="1:35" s="158" customFormat="1">
      <c r="A204" s="100"/>
      <c r="B204" s="304"/>
      <c r="C204" s="304"/>
      <c r="D204" s="304"/>
      <c r="E204" s="304"/>
      <c r="F204" s="304"/>
      <c r="G204" s="304"/>
      <c r="H204" s="304"/>
      <c r="I204" s="304"/>
      <c r="J204" s="304"/>
      <c r="K204" s="304"/>
      <c r="L204" s="304"/>
      <c r="M204" s="304"/>
      <c r="N204" s="304"/>
      <c r="O204" s="304"/>
      <c r="P204" s="304"/>
      <c r="Q204" s="304"/>
      <c r="R204" s="304"/>
      <c r="S204" s="304"/>
      <c r="T204" s="304"/>
      <c r="U204" s="304"/>
      <c r="V204" s="304"/>
      <c r="W204" s="304"/>
      <c r="X204" s="304"/>
      <c r="Y204" s="304"/>
      <c r="Z204" s="304"/>
      <c r="AA204" s="304"/>
      <c r="AB204" s="304"/>
      <c r="AC204" s="304"/>
      <c r="AD204" s="304"/>
      <c r="AE204" s="304"/>
      <c r="AF204" s="304"/>
      <c r="AG204" s="304"/>
      <c r="AH204" s="304"/>
      <c r="AI204" s="304"/>
    </row>
    <row r="205" spans="1:35" s="158" customFormat="1">
      <c r="A205" s="100"/>
      <c r="B205" s="304"/>
      <c r="C205" s="304"/>
      <c r="D205" s="304"/>
      <c r="E205" s="304"/>
      <c r="F205" s="304"/>
      <c r="G205" s="304"/>
      <c r="H205" s="304"/>
      <c r="I205" s="304"/>
      <c r="J205" s="304"/>
      <c r="K205" s="304"/>
      <c r="L205" s="304"/>
      <c r="M205" s="304"/>
      <c r="N205" s="304"/>
      <c r="O205" s="304"/>
      <c r="P205" s="304"/>
      <c r="Q205" s="304"/>
      <c r="R205" s="304"/>
      <c r="S205" s="304"/>
      <c r="T205" s="304"/>
      <c r="U205" s="304"/>
      <c r="V205" s="304"/>
      <c r="W205" s="304"/>
      <c r="X205" s="304"/>
      <c r="Y205" s="304"/>
      <c r="Z205" s="304"/>
      <c r="AA205" s="304"/>
      <c r="AB205" s="304"/>
      <c r="AC205" s="304"/>
      <c r="AD205" s="304"/>
      <c r="AE205" s="304"/>
      <c r="AF205" s="304"/>
      <c r="AG205" s="304"/>
      <c r="AH205" s="304"/>
      <c r="AI205" s="304"/>
    </row>
    <row r="206" spans="1:35" s="158" customFormat="1">
      <c r="A206" s="100"/>
      <c r="B206" s="304"/>
      <c r="C206" s="304"/>
      <c r="D206" s="304"/>
      <c r="E206" s="304"/>
      <c r="F206" s="304"/>
      <c r="G206" s="304"/>
      <c r="H206" s="304"/>
      <c r="I206" s="304"/>
      <c r="J206" s="304"/>
      <c r="K206" s="304"/>
      <c r="L206" s="304"/>
      <c r="M206" s="304"/>
      <c r="N206" s="304"/>
      <c r="O206" s="304"/>
      <c r="P206" s="304"/>
      <c r="Q206" s="304"/>
      <c r="R206" s="304"/>
      <c r="S206" s="304"/>
      <c r="T206" s="304"/>
      <c r="U206" s="304"/>
      <c r="V206" s="304"/>
      <c r="W206" s="304"/>
      <c r="X206" s="304"/>
      <c r="Y206" s="304"/>
      <c r="Z206" s="304"/>
      <c r="AA206" s="304"/>
      <c r="AB206" s="304"/>
      <c r="AC206" s="304"/>
      <c r="AD206" s="304"/>
      <c r="AE206" s="304"/>
      <c r="AF206" s="304"/>
      <c r="AG206" s="304"/>
      <c r="AH206" s="304"/>
      <c r="AI206" s="304"/>
    </row>
    <row r="207" spans="1:35" s="158" customFormat="1">
      <c r="A207" s="100"/>
      <c r="B207" s="304"/>
      <c r="C207" s="304"/>
      <c r="D207" s="304"/>
      <c r="E207" s="304"/>
      <c r="F207" s="304"/>
      <c r="G207" s="304"/>
      <c r="H207" s="304"/>
      <c r="I207" s="304"/>
      <c r="J207" s="304"/>
      <c r="K207" s="304"/>
      <c r="L207" s="304"/>
      <c r="M207" s="304"/>
      <c r="N207" s="304"/>
      <c r="O207" s="304"/>
      <c r="P207" s="304"/>
      <c r="Q207" s="304"/>
      <c r="R207" s="304"/>
      <c r="S207" s="304"/>
      <c r="T207" s="304"/>
      <c r="U207" s="304"/>
      <c r="V207" s="304"/>
      <c r="W207" s="304"/>
      <c r="X207" s="304"/>
      <c r="Y207" s="304"/>
      <c r="Z207" s="304"/>
      <c r="AA207" s="304"/>
      <c r="AB207" s="304"/>
      <c r="AC207" s="304"/>
      <c r="AD207" s="304"/>
      <c r="AE207" s="304"/>
      <c r="AF207" s="304"/>
      <c r="AG207" s="304"/>
      <c r="AH207" s="304"/>
      <c r="AI207" s="304"/>
    </row>
    <row r="208" spans="1:35" s="158" customFormat="1">
      <c r="A208" s="100"/>
      <c r="B208" s="304"/>
      <c r="C208" s="304"/>
      <c r="D208" s="304"/>
      <c r="E208" s="304"/>
      <c r="F208" s="304"/>
      <c r="G208" s="304"/>
      <c r="H208" s="304"/>
      <c r="I208" s="304"/>
      <c r="J208" s="304"/>
      <c r="K208" s="304"/>
      <c r="L208" s="304"/>
      <c r="M208" s="304"/>
      <c r="N208" s="304"/>
      <c r="O208" s="304"/>
      <c r="P208" s="304"/>
      <c r="Q208" s="304"/>
      <c r="R208" s="304"/>
      <c r="S208" s="304"/>
      <c r="T208" s="304"/>
      <c r="U208" s="304"/>
      <c r="V208" s="304"/>
      <c r="W208" s="304"/>
      <c r="X208" s="304"/>
      <c r="Y208" s="304"/>
      <c r="Z208" s="304"/>
      <c r="AA208" s="304"/>
      <c r="AB208" s="304"/>
      <c r="AC208" s="304"/>
      <c r="AD208" s="304"/>
      <c r="AE208" s="304"/>
      <c r="AF208" s="304"/>
      <c r="AG208" s="304"/>
      <c r="AH208" s="304"/>
      <c r="AI208" s="304"/>
    </row>
    <row r="209" spans="1:35" s="158" customFormat="1">
      <c r="A209" s="100"/>
      <c r="B209" s="304"/>
      <c r="C209" s="304"/>
      <c r="D209" s="304"/>
      <c r="E209" s="304"/>
      <c r="F209" s="304"/>
      <c r="G209" s="304"/>
      <c r="H209" s="304"/>
      <c r="I209" s="304"/>
      <c r="J209" s="304"/>
      <c r="K209" s="304"/>
      <c r="L209" s="304"/>
      <c r="M209" s="304"/>
      <c r="N209" s="304"/>
      <c r="O209" s="304"/>
      <c r="P209" s="304"/>
      <c r="Q209" s="304"/>
      <c r="R209" s="304"/>
      <c r="S209" s="304"/>
      <c r="T209" s="304"/>
      <c r="U209" s="304"/>
      <c r="V209" s="304"/>
      <c r="W209" s="304"/>
      <c r="X209" s="304"/>
      <c r="Y209" s="304"/>
      <c r="Z209" s="304"/>
      <c r="AA209" s="304"/>
      <c r="AB209" s="304"/>
      <c r="AC209" s="304"/>
      <c r="AD209" s="304"/>
      <c r="AE209" s="304"/>
      <c r="AF209" s="304"/>
      <c r="AG209" s="304"/>
      <c r="AH209" s="304"/>
      <c r="AI209" s="304"/>
    </row>
    <row r="210" spans="1:35" s="158" customFormat="1">
      <c r="A210" s="100"/>
      <c r="B210" s="304"/>
      <c r="C210" s="304"/>
      <c r="D210" s="304"/>
      <c r="E210" s="304"/>
      <c r="F210" s="304"/>
      <c r="G210" s="304"/>
      <c r="H210" s="304"/>
      <c r="I210" s="304"/>
      <c r="J210" s="304"/>
      <c r="K210" s="304"/>
      <c r="L210" s="304"/>
      <c r="M210" s="304"/>
      <c r="N210" s="304"/>
      <c r="O210" s="304"/>
      <c r="P210" s="304"/>
      <c r="Q210" s="304"/>
      <c r="R210" s="304"/>
      <c r="S210" s="304"/>
      <c r="T210" s="304"/>
      <c r="U210" s="304"/>
      <c r="V210" s="304"/>
      <c r="W210" s="304"/>
      <c r="X210" s="304"/>
      <c r="Y210" s="304"/>
      <c r="Z210" s="304"/>
      <c r="AA210" s="304"/>
      <c r="AB210" s="304"/>
      <c r="AC210" s="304"/>
      <c r="AD210" s="304"/>
      <c r="AE210" s="304"/>
      <c r="AF210" s="304"/>
      <c r="AG210" s="304"/>
      <c r="AH210" s="304"/>
      <c r="AI210" s="304"/>
    </row>
    <row r="211" spans="1:35" s="158" customFormat="1">
      <c r="A211" s="100"/>
      <c r="B211" s="304"/>
      <c r="C211" s="304"/>
      <c r="D211" s="304"/>
      <c r="E211" s="304"/>
      <c r="F211" s="304"/>
      <c r="G211" s="304"/>
      <c r="H211" s="304"/>
      <c r="I211" s="304"/>
      <c r="J211" s="304"/>
      <c r="K211" s="304"/>
      <c r="L211" s="304"/>
      <c r="M211" s="304"/>
      <c r="N211" s="304"/>
      <c r="O211" s="304"/>
      <c r="P211" s="304"/>
      <c r="Q211" s="304"/>
      <c r="R211" s="304"/>
      <c r="S211" s="304"/>
      <c r="T211" s="304"/>
      <c r="U211" s="304"/>
      <c r="V211" s="304"/>
      <c r="W211" s="304"/>
      <c r="X211" s="304"/>
      <c r="Y211" s="304"/>
      <c r="Z211" s="304"/>
      <c r="AA211" s="304"/>
      <c r="AB211" s="304"/>
      <c r="AC211" s="304"/>
      <c r="AD211" s="304"/>
      <c r="AE211" s="304"/>
      <c r="AF211" s="304"/>
      <c r="AG211" s="304"/>
      <c r="AH211" s="304"/>
      <c r="AI211" s="304"/>
    </row>
    <row r="212" spans="1:35" s="158" customFormat="1">
      <c r="A212" s="100"/>
      <c r="B212" s="304"/>
      <c r="C212" s="304"/>
      <c r="D212" s="304"/>
      <c r="E212" s="304"/>
      <c r="F212" s="304"/>
      <c r="G212" s="304"/>
      <c r="H212" s="304"/>
      <c r="I212" s="304"/>
      <c r="J212" s="304"/>
      <c r="K212" s="304"/>
      <c r="L212" s="304"/>
      <c r="M212" s="304"/>
      <c r="N212" s="304"/>
      <c r="O212" s="304"/>
      <c r="P212" s="304"/>
      <c r="Q212" s="304"/>
      <c r="R212" s="304"/>
      <c r="S212" s="304"/>
      <c r="T212" s="304"/>
      <c r="U212" s="304"/>
      <c r="V212" s="304"/>
      <c r="W212" s="304"/>
      <c r="X212" s="304"/>
      <c r="Y212" s="304"/>
      <c r="Z212" s="304"/>
      <c r="AA212" s="304"/>
      <c r="AB212" s="304"/>
      <c r="AC212" s="304"/>
      <c r="AD212" s="304"/>
      <c r="AE212" s="304"/>
      <c r="AF212" s="304"/>
      <c r="AG212" s="304"/>
      <c r="AH212" s="304"/>
      <c r="AI212" s="304"/>
    </row>
    <row r="213" spans="1:35" s="158" customFormat="1">
      <c r="A213" s="100"/>
      <c r="B213" s="304"/>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row>
    <row r="214" spans="1:35" s="158" customFormat="1">
      <c r="A214" s="100"/>
      <c r="B214" s="304"/>
      <c r="C214" s="304"/>
      <c r="D214" s="304"/>
      <c r="E214" s="304"/>
      <c r="F214" s="304"/>
      <c r="G214" s="304"/>
      <c r="H214" s="304"/>
      <c r="I214" s="304"/>
      <c r="J214" s="304"/>
      <c r="K214" s="304"/>
      <c r="L214" s="304"/>
      <c r="M214" s="304"/>
      <c r="N214" s="304"/>
      <c r="O214" s="304"/>
      <c r="P214" s="304"/>
      <c r="Q214" s="304"/>
      <c r="R214" s="304"/>
      <c r="S214" s="304"/>
      <c r="T214" s="304"/>
      <c r="U214" s="304"/>
      <c r="V214" s="304"/>
      <c r="W214" s="304"/>
      <c r="X214" s="304"/>
      <c r="Y214" s="304"/>
      <c r="Z214" s="304"/>
      <c r="AA214" s="304"/>
      <c r="AB214" s="304"/>
      <c r="AC214" s="304"/>
      <c r="AD214" s="304"/>
      <c r="AE214" s="304"/>
      <c r="AF214" s="304"/>
      <c r="AG214" s="304"/>
      <c r="AH214" s="304"/>
      <c r="AI214" s="304"/>
    </row>
    <row r="215" spans="1:35" s="158" customFormat="1">
      <c r="A215" s="100"/>
      <c r="B215" s="304"/>
      <c r="C215" s="304"/>
      <c r="D215" s="304"/>
      <c r="E215" s="304"/>
      <c r="F215" s="304"/>
      <c r="G215" s="304"/>
      <c r="H215" s="304"/>
      <c r="I215" s="304"/>
      <c r="J215" s="304"/>
      <c r="K215" s="304"/>
      <c r="L215" s="304"/>
      <c r="M215" s="304"/>
      <c r="N215" s="304"/>
      <c r="O215" s="304"/>
      <c r="P215" s="304"/>
      <c r="Q215" s="304"/>
      <c r="R215" s="304"/>
      <c r="S215" s="304"/>
      <c r="T215" s="304"/>
      <c r="U215" s="304"/>
      <c r="V215" s="304"/>
      <c r="W215" s="304"/>
      <c r="X215" s="304"/>
      <c r="Y215" s="304"/>
      <c r="Z215" s="304"/>
      <c r="AA215" s="304"/>
      <c r="AB215" s="304"/>
      <c r="AC215" s="304"/>
      <c r="AD215" s="304"/>
      <c r="AE215" s="304"/>
      <c r="AF215" s="304"/>
      <c r="AG215" s="304"/>
      <c r="AH215" s="304"/>
      <c r="AI215" s="304"/>
    </row>
    <row r="216" spans="1:35" s="158" customFormat="1">
      <c r="A216" s="100"/>
      <c r="B216" s="304"/>
      <c r="C216" s="304"/>
      <c r="D216" s="304"/>
      <c r="E216" s="304"/>
      <c r="F216" s="304"/>
      <c r="G216" s="304"/>
      <c r="H216" s="304"/>
      <c r="I216" s="304"/>
      <c r="J216" s="304"/>
      <c r="K216" s="304"/>
      <c r="L216" s="304"/>
      <c r="M216" s="304"/>
      <c r="N216" s="304"/>
      <c r="O216" s="304"/>
      <c r="P216" s="304"/>
      <c r="Q216" s="304"/>
      <c r="R216" s="304"/>
      <c r="S216" s="304"/>
      <c r="T216" s="304"/>
      <c r="U216" s="304"/>
      <c r="V216" s="304"/>
      <c r="W216" s="304"/>
      <c r="X216" s="304"/>
      <c r="Y216" s="304"/>
      <c r="Z216" s="304"/>
      <c r="AA216" s="304"/>
      <c r="AB216" s="304"/>
      <c r="AC216" s="304"/>
      <c r="AD216" s="304"/>
      <c r="AE216" s="304"/>
      <c r="AF216" s="304"/>
      <c r="AG216" s="304"/>
      <c r="AH216" s="304"/>
      <c r="AI216" s="304"/>
    </row>
    <row r="217" spans="1:35" s="158" customFormat="1">
      <c r="A217" s="100"/>
      <c r="B217" s="304"/>
      <c r="C217" s="304"/>
      <c r="D217" s="304"/>
      <c r="E217" s="304"/>
      <c r="F217" s="304"/>
      <c r="G217" s="304"/>
      <c r="H217" s="304"/>
      <c r="I217" s="304"/>
      <c r="J217" s="304"/>
      <c r="K217" s="304"/>
      <c r="L217" s="304"/>
      <c r="M217" s="304"/>
      <c r="N217" s="304"/>
      <c r="O217" s="304"/>
      <c r="P217" s="304"/>
      <c r="Q217" s="304"/>
      <c r="R217" s="304"/>
      <c r="S217" s="304"/>
      <c r="T217" s="304"/>
      <c r="U217" s="304"/>
      <c r="V217" s="304"/>
      <c r="W217" s="304"/>
      <c r="X217" s="304"/>
      <c r="Y217" s="304"/>
      <c r="Z217" s="304"/>
      <c r="AA217" s="304"/>
      <c r="AB217" s="304"/>
      <c r="AC217" s="304"/>
      <c r="AD217" s="304"/>
      <c r="AE217" s="304"/>
      <c r="AF217" s="304"/>
      <c r="AG217" s="304"/>
      <c r="AH217" s="304"/>
      <c r="AI217" s="304"/>
    </row>
    <row r="218" spans="1:35" s="158" customFormat="1">
      <c r="A218" s="100"/>
      <c r="B218" s="304"/>
      <c r="C218" s="304"/>
      <c r="D218" s="304"/>
      <c r="E218" s="304"/>
      <c r="F218" s="304"/>
      <c r="G218" s="304"/>
      <c r="H218" s="304"/>
      <c r="I218" s="304"/>
      <c r="J218" s="304"/>
      <c r="K218" s="304"/>
      <c r="L218" s="304"/>
      <c r="M218" s="304"/>
      <c r="N218" s="304"/>
      <c r="O218" s="304"/>
      <c r="P218" s="304"/>
      <c r="Q218" s="304"/>
      <c r="R218" s="304"/>
      <c r="S218" s="304"/>
      <c r="T218" s="304"/>
      <c r="U218" s="304"/>
      <c r="V218" s="304"/>
      <c r="W218" s="304"/>
      <c r="X218" s="304"/>
      <c r="Y218" s="304"/>
      <c r="Z218" s="304"/>
      <c r="AA218" s="304"/>
      <c r="AB218" s="304"/>
      <c r="AC218" s="304"/>
      <c r="AD218" s="304"/>
      <c r="AE218" s="304"/>
      <c r="AF218" s="304"/>
      <c r="AG218" s="304"/>
      <c r="AH218" s="304"/>
      <c r="AI218" s="304"/>
    </row>
    <row r="219" spans="1:35" s="158" customFormat="1">
      <c r="A219" s="100"/>
      <c r="B219" s="304"/>
      <c r="C219" s="304"/>
      <c r="D219" s="304"/>
      <c r="E219" s="304"/>
      <c r="F219" s="304"/>
      <c r="G219" s="304"/>
      <c r="H219" s="304"/>
      <c r="I219" s="304"/>
      <c r="J219" s="304"/>
      <c r="K219" s="304"/>
      <c r="L219" s="304"/>
      <c r="M219" s="304"/>
      <c r="N219" s="304"/>
      <c r="O219" s="304"/>
      <c r="P219" s="304"/>
      <c r="Q219" s="304"/>
      <c r="R219" s="304"/>
      <c r="S219" s="304"/>
      <c r="T219" s="304"/>
      <c r="U219" s="304"/>
      <c r="V219" s="304"/>
      <c r="W219" s="304"/>
      <c r="X219" s="304"/>
      <c r="Y219" s="304"/>
      <c r="Z219" s="304"/>
      <c r="AA219" s="304"/>
      <c r="AB219" s="304"/>
      <c r="AC219" s="304"/>
      <c r="AD219" s="304"/>
      <c r="AE219" s="304"/>
      <c r="AF219" s="304"/>
      <c r="AG219" s="304"/>
      <c r="AH219" s="304"/>
      <c r="AI219" s="304"/>
    </row>
    <row r="220" spans="1:35" s="158" customFormat="1">
      <c r="A220" s="100"/>
      <c r="B220" s="304"/>
      <c r="C220" s="304"/>
      <c r="D220" s="304"/>
      <c r="E220" s="304"/>
      <c r="F220" s="304"/>
      <c r="G220" s="304"/>
      <c r="H220" s="304"/>
      <c r="I220" s="304"/>
      <c r="J220" s="304"/>
      <c r="K220" s="304"/>
      <c r="L220" s="304"/>
      <c r="M220" s="304"/>
      <c r="N220" s="304"/>
      <c r="O220" s="304"/>
      <c r="P220" s="304"/>
      <c r="Q220" s="304"/>
      <c r="R220" s="304"/>
      <c r="S220" s="304"/>
      <c r="T220" s="304"/>
      <c r="U220" s="304"/>
      <c r="V220" s="304"/>
      <c r="W220" s="304"/>
      <c r="X220" s="304"/>
      <c r="Y220" s="304"/>
      <c r="Z220" s="304"/>
      <c r="AA220" s="304"/>
      <c r="AB220" s="304"/>
      <c r="AC220" s="304"/>
      <c r="AD220" s="304"/>
      <c r="AE220" s="304"/>
      <c r="AF220" s="304"/>
      <c r="AG220" s="304"/>
      <c r="AH220" s="304"/>
      <c r="AI220" s="304"/>
    </row>
    <row r="221" spans="1:35" s="158" customFormat="1">
      <c r="A221" s="100"/>
      <c r="B221" s="304"/>
      <c r="C221" s="304"/>
      <c r="D221" s="304"/>
      <c r="E221" s="304"/>
      <c r="F221" s="304"/>
      <c r="G221" s="304"/>
      <c r="H221" s="304"/>
      <c r="I221" s="304"/>
      <c r="J221" s="304"/>
      <c r="K221" s="304"/>
      <c r="L221" s="304"/>
      <c r="M221" s="304"/>
      <c r="N221" s="304"/>
      <c r="O221" s="304"/>
      <c r="P221" s="304"/>
      <c r="Q221" s="304"/>
      <c r="R221" s="304"/>
      <c r="S221" s="304"/>
      <c r="T221" s="304"/>
      <c r="U221" s="304"/>
      <c r="V221" s="304"/>
      <c r="W221" s="304"/>
      <c r="X221" s="304"/>
      <c r="Y221" s="304"/>
      <c r="Z221" s="304"/>
      <c r="AA221" s="304"/>
      <c r="AB221" s="304"/>
      <c r="AC221" s="304"/>
      <c r="AD221" s="304"/>
      <c r="AE221" s="304"/>
      <c r="AF221" s="304"/>
      <c r="AG221" s="304"/>
      <c r="AH221" s="304"/>
      <c r="AI221" s="304"/>
    </row>
    <row r="222" spans="1:35" s="158" customFormat="1">
      <c r="A222" s="100"/>
      <c r="B222" s="304"/>
      <c r="C222" s="304"/>
      <c r="D222" s="304"/>
      <c r="E222" s="304"/>
      <c r="F222" s="304"/>
      <c r="G222" s="304"/>
      <c r="H222" s="304"/>
      <c r="I222" s="304"/>
      <c r="J222" s="304"/>
      <c r="K222" s="304"/>
      <c r="L222" s="304"/>
      <c r="M222" s="304"/>
      <c r="N222" s="304"/>
      <c r="O222" s="304"/>
      <c r="P222" s="304"/>
      <c r="Q222" s="304"/>
      <c r="R222" s="304"/>
      <c r="S222" s="304"/>
      <c r="T222" s="304"/>
      <c r="U222" s="304"/>
      <c r="V222" s="304"/>
      <c r="W222" s="304"/>
      <c r="X222" s="304"/>
      <c r="Y222" s="304"/>
      <c r="Z222" s="304"/>
      <c r="AA222" s="304"/>
      <c r="AB222" s="304"/>
      <c r="AC222" s="304"/>
      <c r="AD222" s="304"/>
      <c r="AE222" s="304"/>
      <c r="AF222" s="304"/>
      <c r="AG222" s="304"/>
      <c r="AH222" s="304"/>
      <c r="AI222" s="304"/>
    </row>
    <row r="223" spans="1:35" s="158" customFormat="1">
      <c r="A223" s="100"/>
      <c r="B223" s="304"/>
      <c r="C223" s="304"/>
      <c r="D223" s="304"/>
      <c r="E223" s="304"/>
      <c r="F223" s="304"/>
      <c r="G223" s="304"/>
      <c r="H223" s="304"/>
      <c r="I223" s="304"/>
      <c r="J223" s="304"/>
      <c r="K223" s="304"/>
      <c r="L223" s="304"/>
      <c r="M223" s="304"/>
      <c r="N223" s="304"/>
      <c r="O223" s="304"/>
      <c r="P223" s="304"/>
      <c r="Q223" s="304"/>
      <c r="R223" s="304"/>
      <c r="S223" s="304"/>
      <c r="T223" s="304"/>
      <c r="U223" s="304"/>
      <c r="V223" s="304"/>
      <c r="W223" s="304"/>
      <c r="X223" s="304"/>
      <c r="Y223" s="304"/>
      <c r="Z223" s="304"/>
      <c r="AA223" s="304"/>
      <c r="AB223" s="304"/>
      <c r="AC223" s="304"/>
      <c r="AD223" s="304"/>
      <c r="AE223" s="304"/>
      <c r="AF223" s="304"/>
      <c r="AG223" s="304"/>
      <c r="AH223" s="304"/>
      <c r="AI223" s="304"/>
    </row>
    <row r="224" spans="1:35" s="158" customFormat="1">
      <c r="A224" s="100"/>
      <c r="B224" s="304"/>
      <c r="C224" s="304"/>
      <c r="D224" s="304"/>
      <c r="E224" s="304"/>
      <c r="F224" s="304"/>
      <c r="G224" s="304"/>
      <c r="H224" s="304"/>
      <c r="I224" s="304"/>
      <c r="J224" s="304"/>
      <c r="K224" s="304"/>
      <c r="L224" s="304"/>
      <c r="M224" s="304"/>
      <c r="N224" s="304"/>
      <c r="O224" s="304"/>
      <c r="P224" s="304"/>
      <c r="Q224" s="304"/>
      <c r="R224" s="304"/>
      <c r="S224" s="304"/>
      <c r="T224" s="304"/>
      <c r="U224" s="304"/>
      <c r="V224" s="304"/>
      <c r="W224" s="304"/>
      <c r="X224" s="304"/>
      <c r="Y224" s="304"/>
      <c r="Z224" s="304"/>
      <c r="AA224" s="304"/>
      <c r="AB224" s="304"/>
      <c r="AC224" s="304"/>
      <c r="AD224" s="304"/>
      <c r="AE224" s="304"/>
      <c r="AF224" s="304"/>
      <c r="AG224" s="304"/>
      <c r="AH224" s="304"/>
      <c r="AI224" s="304"/>
    </row>
    <row r="225" spans="1:35" s="158" customFormat="1">
      <c r="A225" s="100"/>
      <c r="B225" s="304"/>
      <c r="C225" s="304"/>
      <c r="D225" s="304"/>
      <c r="E225" s="304"/>
      <c r="F225" s="304"/>
      <c r="G225" s="304"/>
      <c r="H225" s="304"/>
      <c r="I225" s="304"/>
      <c r="J225" s="304"/>
      <c r="K225" s="304"/>
      <c r="L225" s="304"/>
      <c r="M225" s="304"/>
      <c r="N225" s="304"/>
      <c r="O225" s="304"/>
      <c r="P225" s="304"/>
      <c r="Q225" s="304"/>
      <c r="R225" s="304"/>
      <c r="S225" s="304"/>
      <c r="T225" s="304"/>
      <c r="U225" s="304"/>
      <c r="V225" s="304"/>
      <c r="W225" s="304"/>
      <c r="X225" s="304"/>
      <c r="Y225" s="304"/>
      <c r="Z225" s="304"/>
      <c r="AA225" s="304"/>
      <c r="AB225" s="304"/>
      <c r="AC225" s="304"/>
      <c r="AD225" s="304"/>
      <c r="AE225" s="304"/>
      <c r="AF225" s="304"/>
      <c r="AG225" s="304"/>
      <c r="AH225" s="304"/>
      <c r="AI225" s="304"/>
    </row>
    <row r="226" spans="1:35" s="158" customFormat="1">
      <c r="A226" s="100"/>
      <c r="B226" s="304"/>
      <c r="C226" s="304"/>
      <c r="D226" s="304"/>
      <c r="E226" s="304"/>
      <c r="F226" s="304"/>
      <c r="G226" s="304"/>
      <c r="H226" s="304"/>
      <c r="I226" s="304"/>
      <c r="J226" s="304"/>
      <c r="K226" s="304"/>
      <c r="L226" s="304"/>
      <c r="M226" s="304"/>
      <c r="N226" s="304"/>
      <c r="O226" s="304"/>
      <c r="P226" s="304"/>
      <c r="Q226" s="304"/>
      <c r="R226" s="304"/>
      <c r="S226" s="304"/>
      <c r="T226" s="304"/>
      <c r="U226" s="304"/>
      <c r="V226" s="304"/>
      <c r="W226" s="304"/>
      <c r="X226" s="304"/>
      <c r="Y226" s="304"/>
      <c r="Z226" s="304"/>
      <c r="AA226" s="304"/>
      <c r="AB226" s="304"/>
      <c r="AC226" s="304"/>
      <c r="AD226" s="304"/>
      <c r="AE226" s="304"/>
      <c r="AF226" s="304"/>
      <c r="AG226" s="304"/>
      <c r="AH226" s="304"/>
      <c r="AI226" s="304"/>
    </row>
    <row r="227" spans="1:35" s="158" customFormat="1">
      <c r="A227" s="100"/>
      <c r="B227" s="304"/>
      <c r="C227" s="304"/>
      <c r="D227" s="304"/>
      <c r="E227" s="304"/>
      <c r="F227" s="304"/>
      <c r="G227" s="304"/>
      <c r="H227" s="304"/>
      <c r="I227" s="304"/>
      <c r="J227" s="304"/>
      <c r="K227" s="304"/>
      <c r="L227" s="304"/>
      <c r="M227" s="304"/>
      <c r="N227" s="304"/>
      <c r="O227" s="304"/>
      <c r="P227" s="304"/>
      <c r="Q227" s="304"/>
      <c r="R227" s="304"/>
      <c r="S227" s="304"/>
      <c r="T227" s="304"/>
      <c r="U227" s="304"/>
      <c r="V227" s="304"/>
      <c r="W227" s="304"/>
      <c r="X227" s="304"/>
      <c r="Y227" s="304"/>
      <c r="Z227" s="304"/>
      <c r="AA227" s="304"/>
      <c r="AB227" s="304"/>
      <c r="AC227" s="304"/>
      <c r="AD227" s="304"/>
      <c r="AE227" s="304"/>
      <c r="AF227" s="304"/>
      <c r="AG227" s="304"/>
      <c r="AH227" s="304"/>
      <c r="AI227" s="304"/>
    </row>
    <row r="228" spans="1:35" s="158" customFormat="1">
      <c r="A228" s="100"/>
      <c r="B228" s="304"/>
      <c r="C228" s="304"/>
      <c r="D228" s="304"/>
      <c r="E228" s="304"/>
      <c r="F228" s="304"/>
      <c r="G228" s="304"/>
      <c r="H228" s="304"/>
      <c r="I228" s="304"/>
      <c r="J228" s="304"/>
      <c r="K228" s="304"/>
      <c r="L228" s="304"/>
      <c r="M228" s="304"/>
      <c r="N228" s="304"/>
      <c r="O228" s="304"/>
      <c r="P228" s="304"/>
      <c r="Q228" s="304"/>
      <c r="R228" s="304"/>
      <c r="S228" s="304"/>
      <c r="T228" s="304"/>
      <c r="U228" s="304"/>
      <c r="V228" s="304"/>
      <c r="W228" s="304"/>
      <c r="X228" s="304"/>
      <c r="Y228" s="304"/>
      <c r="Z228" s="304"/>
      <c r="AA228" s="304"/>
      <c r="AB228" s="304"/>
      <c r="AC228" s="304"/>
      <c r="AD228" s="304"/>
      <c r="AE228" s="304"/>
      <c r="AF228" s="304"/>
      <c r="AG228" s="304"/>
      <c r="AH228" s="304"/>
      <c r="AI228" s="304"/>
    </row>
    <row r="229" spans="1:35" s="158" customFormat="1">
      <c r="A229" s="100"/>
      <c r="B229" s="304"/>
      <c r="C229" s="304"/>
      <c r="D229" s="304"/>
      <c r="E229" s="304"/>
      <c r="F229" s="304"/>
      <c r="G229" s="304"/>
      <c r="H229" s="304"/>
      <c r="I229" s="304"/>
      <c r="J229" s="304"/>
      <c r="K229" s="304"/>
      <c r="L229" s="304"/>
      <c r="M229" s="304"/>
      <c r="N229" s="304"/>
      <c r="O229" s="304"/>
      <c r="P229" s="304"/>
      <c r="Q229" s="304"/>
      <c r="R229" s="304"/>
      <c r="S229" s="304"/>
      <c r="T229" s="304"/>
      <c r="U229" s="304"/>
      <c r="V229" s="304"/>
      <c r="W229" s="304"/>
      <c r="X229" s="304"/>
      <c r="Y229" s="304"/>
      <c r="Z229" s="304"/>
      <c r="AA229" s="304"/>
      <c r="AB229" s="304"/>
      <c r="AC229" s="304"/>
      <c r="AD229" s="304"/>
      <c r="AE229" s="304"/>
      <c r="AF229" s="304"/>
      <c r="AG229" s="304"/>
      <c r="AH229" s="304"/>
      <c r="AI229" s="304"/>
    </row>
    <row r="230" spans="1:35" s="158" customFormat="1">
      <c r="A230" s="100"/>
      <c r="B230" s="304"/>
      <c r="C230" s="304"/>
      <c r="D230" s="304"/>
      <c r="E230" s="304"/>
      <c r="F230" s="304"/>
      <c r="G230" s="304"/>
      <c r="H230" s="304"/>
      <c r="I230" s="304"/>
      <c r="J230" s="304"/>
      <c r="K230" s="304"/>
      <c r="L230" s="304"/>
      <c r="M230" s="304"/>
      <c r="N230" s="304"/>
      <c r="O230" s="304"/>
      <c r="P230" s="304"/>
      <c r="Q230" s="304"/>
      <c r="R230" s="304"/>
      <c r="S230" s="304"/>
      <c r="T230" s="304"/>
      <c r="U230" s="304"/>
      <c r="V230" s="304"/>
      <c r="W230" s="304"/>
      <c r="X230" s="304"/>
      <c r="Y230" s="304"/>
      <c r="Z230" s="304"/>
      <c r="AA230" s="304"/>
      <c r="AB230" s="304"/>
      <c r="AC230" s="304"/>
      <c r="AD230" s="304"/>
      <c r="AE230" s="304"/>
      <c r="AF230" s="304"/>
      <c r="AG230" s="304"/>
      <c r="AH230" s="304"/>
      <c r="AI230" s="304"/>
    </row>
    <row r="231" spans="1:35" s="158" customFormat="1">
      <c r="A231" s="100"/>
      <c r="B231" s="304"/>
      <c r="C231" s="304"/>
      <c r="D231" s="304"/>
      <c r="E231" s="304"/>
      <c r="F231" s="304"/>
      <c r="G231" s="304"/>
      <c r="H231" s="304"/>
      <c r="I231" s="304"/>
      <c r="J231" s="304"/>
      <c r="K231" s="304"/>
      <c r="L231" s="304"/>
      <c r="M231" s="304"/>
      <c r="N231" s="304"/>
      <c r="O231" s="304"/>
      <c r="P231" s="304"/>
      <c r="Q231" s="304"/>
      <c r="R231" s="304"/>
      <c r="S231" s="304"/>
      <c r="T231" s="304"/>
      <c r="U231" s="304"/>
      <c r="V231" s="304"/>
      <c r="W231" s="304"/>
      <c r="X231" s="304"/>
      <c r="Y231" s="304"/>
      <c r="Z231" s="304"/>
      <c r="AA231" s="304"/>
      <c r="AB231" s="304"/>
      <c r="AC231" s="304"/>
      <c r="AD231" s="304"/>
      <c r="AE231" s="304"/>
      <c r="AF231" s="304"/>
      <c r="AG231" s="304"/>
      <c r="AH231" s="304"/>
      <c r="AI231" s="304"/>
    </row>
    <row r="232" spans="1:35" s="158" customFormat="1">
      <c r="A232" s="100"/>
      <c r="B232" s="304"/>
      <c r="C232" s="304"/>
      <c r="D232" s="304"/>
      <c r="E232" s="304"/>
      <c r="F232" s="304"/>
      <c r="G232" s="304"/>
      <c r="H232" s="304"/>
      <c r="I232" s="304"/>
      <c r="J232" s="304"/>
      <c r="K232" s="304"/>
      <c r="L232" s="304"/>
      <c r="M232" s="304"/>
      <c r="N232" s="304"/>
      <c r="O232" s="304"/>
      <c r="P232" s="304"/>
      <c r="Q232" s="304"/>
      <c r="R232" s="304"/>
      <c r="S232" s="304"/>
      <c r="T232" s="304"/>
      <c r="U232" s="304"/>
      <c r="V232" s="304"/>
      <c r="W232" s="304"/>
      <c r="X232" s="304"/>
      <c r="Y232" s="304"/>
      <c r="Z232" s="304"/>
      <c r="AA232" s="304"/>
      <c r="AB232" s="304"/>
      <c r="AC232" s="304"/>
      <c r="AD232" s="304"/>
      <c r="AE232" s="304"/>
      <c r="AF232" s="304"/>
      <c r="AG232" s="304"/>
      <c r="AH232" s="304"/>
      <c r="AI232" s="304"/>
    </row>
    <row r="233" spans="1:35" s="158" customFormat="1">
      <c r="A233" s="100"/>
      <c r="B233" s="304"/>
      <c r="C233" s="304"/>
      <c r="D233" s="304"/>
      <c r="E233" s="304"/>
      <c r="F233" s="304"/>
      <c r="G233" s="304"/>
      <c r="H233" s="304"/>
      <c r="I233" s="304"/>
      <c r="J233" s="304"/>
      <c r="K233" s="304"/>
      <c r="L233" s="304"/>
      <c r="M233" s="304"/>
      <c r="N233" s="304"/>
      <c r="O233" s="304"/>
      <c r="P233" s="304"/>
      <c r="Q233" s="304"/>
      <c r="R233" s="304"/>
      <c r="S233" s="304"/>
      <c r="T233" s="304"/>
      <c r="U233" s="304"/>
      <c r="V233" s="304"/>
      <c r="W233" s="304"/>
      <c r="X233" s="304"/>
      <c r="Y233" s="304"/>
      <c r="Z233" s="304"/>
      <c r="AA233" s="304"/>
      <c r="AB233" s="304"/>
      <c r="AC233" s="304"/>
      <c r="AD233" s="304"/>
      <c r="AE233" s="304"/>
      <c r="AF233" s="304"/>
      <c r="AG233" s="304"/>
      <c r="AH233" s="304"/>
      <c r="AI233" s="304"/>
    </row>
    <row r="234" spans="1:35" s="158" customFormat="1">
      <c r="A234" s="100"/>
      <c r="B234" s="304"/>
      <c r="C234" s="304"/>
      <c r="D234" s="304"/>
      <c r="E234" s="304"/>
      <c r="F234" s="304"/>
      <c r="G234" s="304"/>
      <c r="H234" s="304"/>
      <c r="I234" s="304"/>
      <c r="J234" s="304"/>
      <c r="K234" s="304"/>
      <c r="L234" s="304"/>
      <c r="M234" s="304"/>
      <c r="N234" s="304"/>
      <c r="O234" s="304"/>
      <c r="P234" s="304"/>
      <c r="Q234" s="304"/>
      <c r="R234" s="304"/>
      <c r="S234" s="304"/>
      <c r="T234" s="304"/>
      <c r="U234" s="304"/>
      <c r="V234" s="304"/>
      <c r="W234" s="304"/>
      <c r="X234" s="304"/>
      <c r="Y234" s="304"/>
      <c r="Z234" s="304"/>
      <c r="AA234" s="304"/>
      <c r="AB234" s="304"/>
      <c r="AC234" s="304"/>
      <c r="AD234" s="304"/>
      <c r="AE234" s="304"/>
      <c r="AF234" s="304"/>
      <c r="AG234" s="304"/>
      <c r="AH234" s="304"/>
      <c r="AI234" s="304"/>
    </row>
    <row r="235" spans="1:35" s="158" customFormat="1">
      <c r="A235" s="100"/>
      <c r="B235" s="304"/>
      <c r="C235" s="304"/>
      <c r="D235" s="304"/>
      <c r="E235" s="304"/>
      <c r="F235" s="304"/>
      <c r="G235" s="304"/>
      <c r="H235" s="304"/>
      <c r="I235" s="304"/>
      <c r="J235" s="304"/>
      <c r="K235" s="304"/>
      <c r="L235" s="304"/>
      <c r="M235" s="304"/>
      <c r="N235" s="304"/>
      <c r="O235" s="304"/>
      <c r="P235" s="304"/>
      <c r="Q235" s="304"/>
      <c r="R235" s="304"/>
      <c r="S235" s="304"/>
      <c r="T235" s="304"/>
      <c r="U235" s="304"/>
      <c r="V235" s="304"/>
      <c r="W235" s="304"/>
      <c r="X235" s="304"/>
      <c r="Y235" s="304"/>
      <c r="Z235" s="304"/>
      <c r="AA235" s="304"/>
      <c r="AB235" s="304"/>
      <c r="AC235" s="304"/>
      <c r="AD235" s="304"/>
      <c r="AE235" s="304"/>
      <c r="AF235" s="304"/>
      <c r="AG235" s="304"/>
      <c r="AH235" s="304"/>
      <c r="AI235" s="304"/>
    </row>
    <row r="236" spans="1:35" s="158" customFormat="1">
      <c r="A236" s="100"/>
      <c r="B236" s="304"/>
      <c r="C236" s="304"/>
      <c r="D236" s="304"/>
      <c r="E236" s="304"/>
      <c r="F236" s="304"/>
      <c r="G236" s="304"/>
      <c r="H236" s="304"/>
      <c r="I236" s="304"/>
      <c r="J236" s="304"/>
      <c r="K236" s="304"/>
      <c r="L236" s="304"/>
      <c r="M236" s="304"/>
      <c r="N236" s="304"/>
      <c r="O236" s="304"/>
      <c r="P236" s="304"/>
      <c r="Q236" s="304"/>
      <c r="R236" s="304"/>
      <c r="S236" s="304"/>
      <c r="T236" s="304"/>
      <c r="U236" s="304"/>
      <c r="V236" s="304"/>
      <c r="W236" s="304"/>
      <c r="X236" s="304"/>
      <c r="Y236" s="304"/>
      <c r="Z236" s="304"/>
      <c r="AA236" s="304"/>
      <c r="AB236" s="304"/>
      <c r="AC236" s="304"/>
      <c r="AD236" s="304"/>
      <c r="AE236" s="304"/>
      <c r="AF236" s="304"/>
      <c r="AG236" s="304"/>
      <c r="AH236" s="304"/>
      <c r="AI236" s="304"/>
    </row>
    <row r="237" spans="1:35" s="158" customFormat="1">
      <c r="A237" s="100"/>
      <c r="B237" s="304"/>
      <c r="C237" s="304"/>
      <c r="D237" s="304"/>
      <c r="E237" s="304"/>
      <c r="F237" s="304"/>
      <c r="G237" s="304"/>
      <c r="H237" s="304"/>
      <c r="I237" s="304"/>
      <c r="J237" s="304"/>
      <c r="K237" s="304"/>
      <c r="L237" s="304"/>
      <c r="M237" s="304"/>
      <c r="N237" s="304"/>
      <c r="O237" s="304"/>
      <c r="P237" s="304"/>
      <c r="Q237" s="304"/>
      <c r="R237" s="304"/>
      <c r="S237" s="304"/>
      <c r="T237" s="304"/>
      <c r="U237" s="304"/>
      <c r="V237" s="304"/>
      <c r="W237" s="304"/>
      <c r="X237" s="304"/>
      <c r="Y237" s="304"/>
      <c r="Z237" s="304"/>
      <c r="AA237" s="304"/>
      <c r="AB237" s="304"/>
      <c r="AC237" s="304"/>
      <c r="AD237" s="304"/>
      <c r="AE237" s="304"/>
      <c r="AF237" s="304"/>
      <c r="AG237" s="304"/>
      <c r="AH237" s="304"/>
      <c r="AI237" s="304"/>
    </row>
    <row r="238" spans="1:35" s="158" customFormat="1">
      <c r="A238" s="100"/>
      <c r="B238" s="304"/>
      <c r="C238" s="304"/>
      <c r="D238" s="304"/>
      <c r="E238" s="304"/>
      <c r="F238" s="304"/>
      <c r="G238" s="304"/>
      <c r="H238" s="304"/>
      <c r="I238" s="304"/>
      <c r="J238" s="304"/>
      <c r="K238" s="304"/>
      <c r="L238" s="304"/>
      <c r="M238" s="304"/>
      <c r="N238" s="304"/>
      <c r="O238" s="304"/>
      <c r="P238" s="304"/>
      <c r="Q238" s="304"/>
      <c r="R238" s="304"/>
      <c r="S238" s="304"/>
      <c r="T238" s="304"/>
      <c r="U238" s="304"/>
      <c r="V238" s="304"/>
      <c r="W238" s="304"/>
      <c r="X238" s="304"/>
      <c r="Y238" s="304"/>
      <c r="Z238" s="304"/>
      <c r="AA238" s="304"/>
      <c r="AB238" s="304"/>
      <c r="AC238" s="304"/>
      <c r="AD238" s="304"/>
      <c r="AE238" s="304"/>
      <c r="AF238" s="304"/>
      <c r="AG238" s="304"/>
      <c r="AH238" s="304"/>
      <c r="AI238" s="304"/>
    </row>
    <row r="239" spans="1:35" s="158" customFormat="1">
      <c r="A239" s="100"/>
      <c r="B239" s="304"/>
      <c r="C239" s="304"/>
      <c r="D239" s="304"/>
      <c r="E239" s="304"/>
      <c r="F239" s="304"/>
      <c r="G239" s="304"/>
      <c r="H239" s="304"/>
      <c r="I239" s="304"/>
      <c r="J239" s="304"/>
      <c r="K239" s="304"/>
      <c r="L239" s="304"/>
      <c r="M239" s="304"/>
      <c r="N239" s="304"/>
      <c r="O239" s="304"/>
      <c r="P239" s="304"/>
      <c r="Q239" s="304"/>
      <c r="R239" s="304"/>
      <c r="S239" s="304"/>
      <c r="T239" s="304"/>
      <c r="U239" s="304"/>
      <c r="V239" s="304"/>
      <c r="W239" s="304"/>
      <c r="X239" s="304"/>
      <c r="Y239" s="304"/>
      <c r="Z239" s="304"/>
      <c r="AA239" s="304"/>
      <c r="AB239" s="304"/>
      <c r="AC239" s="304"/>
      <c r="AD239" s="304"/>
      <c r="AE239" s="304"/>
      <c r="AF239" s="304"/>
      <c r="AG239" s="304"/>
      <c r="AH239" s="304"/>
      <c r="AI239" s="304"/>
    </row>
    <row r="240" spans="1:35" s="158" customFormat="1">
      <c r="A240" s="100"/>
      <c r="B240" s="304"/>
      <c r="C240" s="304"/>
      <c r="D240" s="304"/>
      <c r="E240" s="304"/>
      <c r="F240" s="304"/>
      <c r="G240" s="304"/>
      <c r="H240" s="304"/>
      <c r="I240" s="304"/>
      <c r="J240" s="304"/>
      <c r="K240" s="304"/>
      <c r="L240" s="304"/>
      <c r="M240" s="304"/>
      <c r="N240" s="304"/>
      <c r="O240" s="304"/>
      <c r="P240" s="304"/>
      <c r="Q240" s="304"/>
      <c r="R240" s="304"/>
      <c r="S240" s="304"/>
      <c r="T240" s="304"/>
      <c r="U240" s="304"/>
      <c r="V240" s="304"/>
      <c r="W240" s="304"/>
      <c r="X240" s="304"/>
      <c r="Y240" s="304"/>
      <c r="Z240" s="304"/>
      <c r="AA240" s="304"/>
      <c r="AB240" s="304"/>
      <c r="AC240" s="304"/>
      <c r="AD240" s="304"/>
      <c r="AE240" s="304"/>
      <c r="AF240" s="304"/>
      <c r="AG240" s="304"/>
      <c r="AH240" s="304"/>
      <c r="AI240" s="304"/>
    </row>
    <row r="241" spans="1:35" s="158" customFormat="1">
      <c r="A241" s="100"/>
      <c r="B241" s="304"/>
      <c r="C241" s="304"/>
      <c r="D241" s="304"/>
      <c r="E241" s="304"/>
      <c r="F241" s="304"/>
      <c r="G241" s="304"/>
      <c r="H241" s="304"/>
      <c r="I241" s="304"/>
      <c r="J241" s="304"/>
      <c r="K241" s="304"/>
      <c r="L241" s="304"/>
      <c r="M241" s="304"/>
      <c r="N241" s="304"/>
      <c r="O241" s="304"/>
      <c r="P241" s="304"/>
      <c r="Q241" s="304"/>
      <c r="R241" s="304"/>
      <c r="S241" s="304"/>
      <c r="T241" s="304"/>
      <c r="U241" s="304"/>
      <c r="V241" s="304"/>
      <c r="W241" s="304"/>
      <c r="X241" s="304"/>
      <c r="Y241" s="304"/>
      <c r="Z241" s="304"/>
      <c r="AA241" s="304"/>
      <c r="AB241" s="304"/>
      <c r="AC241" s="304"/>
      <c r="AD241" s="304"/>
      <c r="AE241" s="304"/>
      <c r="AF241" s="304"/>
      <c r="AG241" s="304"/>
      <c r="AH241" s="304"/>
      <c r="AI241" s="304"/>
    </row>
    <row r="242" spans="1:35" s="158" customFormat="1">
      <c r="A242" s="100"/>
      <c r="B242" s="304"/>
      <c r="C242" s="304"/>
      <c r="D242" s="304"/>
      <c r="E242" s="304"/>
      <c r="F242" s="304"/>
      <c r="G242" s="304"/>
      <c r="H242" s="304"/>
      <c r="I242" s="304"/>
      <c r="J242" s="304"/>
      <c r="K242" s="304"/>
      <c r="L242" s="304"/>
      <c r="M242" s="304"/>
      <c r="N242" s="304"/>
      <c r="O242" s="304"/>
      <c r="P242" s="304"/>
      <c r="Q242" s="304"/>
      <c r="R242" s="304"/>
      <c r="S242" s="304"/>
      <c r="T242" s="304"/>
      <c r="U242" s="304"/>
      <c r="V242" s="304"/>
      <c r="W242" s="304"/>
      <c r="X242" s="304"/>
      <c r="Y242" s="304"/>
      <c r="Z242" s="304"/>
      <c r="AA242" s="304"/>
      <c r="AB242" s="304"/>
      <c r="AC242" s="304"/>
      <c r="AD242" s="304"/>
      <c r="AE242" s="304"/>
      <c r="AF242" s="304"/>
      <c r="AG242" s="304"/>
      <c r="AH242" s="304"/>
      <c r="AI242" s="304"/>
    </row>
    <row r="243" spans="1:35" s="158" customFormat="1">
      <c r="A243" s="100"/>
      <c r="B243" s="304"/>
      <c r="C243" s="304"/>
      <c r="D243" s="304"/>
      <c r="E243" s="304"/>
      <c r="F243" s="304"/>
      <c r="G243" s="304"/>
      <c r="H243" s="304"/>
      <c r="I243" s="304"/>
      <c r="J243" s="304"/>
      <c r="K243" s="304"/>
      <c r="L243" s="304"/>
      <c r="M243" s="304"/>
      <c r="N243" s="304"/>
      <c r="O243" s="304"/>
      <c r="P243" s="304"/>
      <c r="Q243" s="304"/>
      <c r="R243" s="304"/>
      <c r="S243" s="304"/>
      <c r="T243" s="304"/>
      <c r="U243" s="304"/>
      <c r="V243" s="304"/>
      <c r="W243" s="304"/>
      <c r="X243" s="304"/>
      <c r="Y243" s="304"/>
      <c r="Z243" s="304"/>
      <c r="AA243" s="304"/>
      <c r="AB243" s="304"/>
      <c r="AC243" s="304"/>
      <c r="AD243" s="304"/>
      <c r="AE243" s="304"/>
      <c r="AF243" s="304"/>
      <c r="AG243" s="304"/>
      <c r="AH243" s="304"/>
      <c r="AI243" s="304"/>
    </row>
    <row r="244" spans="1:35" s="158" customFormat="1">
      <c r="A244" s="100"/>
      <c r="B244" s="304"/>
      <c r="C244" s="304"/>
      <c r="D244" s="304"/>
      <c r="E244" s="304"/>
      <c r="F244" s="304"/>
      <c r="G244" s="304"/>
      <c r="H244" s="304"/>
      <c r="I244" s="304"/>
      <c r="J244" s="304"/>
      <c r="K244" s="304"/>
      <c r="L244" s="304"/>
      <c r="M244" s="304"/>
      <c r="N244" s="304"/>
      <c r="O244" s="304"/>
      <c r="P244" s="304"/>
      <c r="Q244" s="304"/>
      <c r="R244" s="304"/>
      <c r="S244" s="304"/>
      <c r="T244" s="304"/>
      <c r="U244" s="304"/>
      <c r="V244" s="304"/>
      <c r="W244" s="304"/>
      <c r="X244" s="304"/>
      <c r="Y244" s="304"/>
      <c r="Z244" s="304"/>
      <c r="AA244" s="304"/>
      <c r="AB244" s="304"/>
      <c r="AC244" s="304"/>
      <c r="AD244" s="304"/>
      <c r="AE244" s="304"/>
      <c r="AF244" s="304"/>
      <c r="AG244" s="304"/>
      <c r="AH244" s="304"/>
      <c r="AI244" s="304"/>
    </row>
    <row r="245" spans="1:35" s="158" customFormat="1">
      <c r="A245" s="100"/>
      <c r="B245" s="304"/>
      <c r="C245" s="304"/>
      <c r="D245" s="304"/>
      <c r="E245" s="304"/>
      <c r="F245" s="304"/>
      <c r="G245" s="304"/>
      <c r="H245" s="304"/>
      <c r="I245" s="304"/>
      <c r="J245" s="304"/>
      <c r="K245" s="304"/>
      <c r="L245" s="304"/>
      <c r="M245" s="304"/>
      <c r="N245" s="304"/>
      <c r="O245" s="304"/>
      <c r="P245" s="304"/>
      <c r="Q245" s="304"/>
      <c r="R245" s="304"/>
      <c r="S245" s="304"/>
      <c r="T245" s="304"/>
      <c r="U245" s="304"/>
      <c r="V245" s="304"/>
      <c r="W245" s="304"/>
      <c r="X245" s="304"/>
      <c r="Y245" s="304"/>
      <c r="Z245" s="304"/>
      <c r="AA245" s="304"/>
      <c r="AB245" s="304"/>
      <c r="AC245" s="304"/>
      <c r="AD245" s="304"/>
      <c r="AE245" s="304"/>
      <c r="AF245" s="304"/>
      <c r="AG245" s="304"/>
      <c r="AH245" s="304"/>
      <c r="AI245" s="304"/>
    </row>
    <row r="246" spans="1:35" s="158" customFormat="1">
      <c r="A246" s="100"/>
      <c r="B246" s="304"/>
      <c r="C246" s="304"/>
      <c r="D246" s="304"/>
      <c r="E246" s="304"/>
      <c r="F246" s="304"/>
      <c r="G246" s="304"/>
      <c r="H246" s="304"/>
      <c r="I246" s="304"/>
      <c r="J246" s="304"/>
      <c r="K246" s="304"/>
      <c r="L246" s="304"/>
      <c r="M246" s="304"/>
      <c r="N246" s="304"/>
      <c r="O246" s="304"/>
      <c r="P246" s="304"/>
      <c r="Q246" s="304"/>
      <c r="R246" s="304"/>
      <c r="S246" s="304"/>
      <c r="T246" s="304"/>
      <c r="U246" s="304"/>
      <c r="V246" s="304"/>
      <c r="W246" s="304"/>
      <c r="X246" s="304"/>
      <c r="Y246" s="304"/>
      <c r="Z246" s="304"/>
      <c r="AA246" s="304"/>
      <c r="AB246" s="304"/>
      <c r="AC246" s="304"/>
      <c r="AD246" s="304"/>
      <c r="AE246" s="304"/>
      <c r="AF246" s="304"/>
      <c r="AG246" s="304"/>
      <c r="AH246" s="304"/>
      <c r="AI246" s="304"/>
    </row>
    <row r="247" spans="1:35" s="158" customFormat="1">
      <c r="A247" s="100"/>
      <c r="B247" s="304"/>
      <c r="C247" s="304"/>
      <c r="D247" s="304"/>
      <c r="E247" s="304"/>
      <c r="F247" s="304"/>
      <c r="G247" s="304"/>
      <c r="H247" s="304"/>
      <c r="I247" s="304"/>
      <c r="J247" s="304"/>
      <c r="K247" s="304"/>
      <c r="L247" s="304"/>
      <c r="M247" s="304"/>
      <c r="N247" s="304"/>
      <c r="O247" s="304"/>
      <c r="P247" s="304"/>
      <c r="Q247" s="304"/>
      <c r="R247" s="304"/>
      <c r="S247" s="304"/>
      <c r="T247" s="304"/>
      <c r="U247" s="304"/>
      <c r="V247" s="304"/>
      <c r="W247" s="304"/>
      <c r="X247" s="304"/>
      <c r="Y247" s="304"/>
      <c r="Z247" s="304"/>
      <c r="AA247" s="304"/>
      <c r="AB247" s="304"/>
      <c r="AC247" s="304"/>
      <c r="AD247" s="304"/>
      <c r="AE247" s="304"/>
      <c r="AF247" s="304"/>
      <c r="AG247" s="304"/>
      <c r="AH247" s="304"/>
      <c r="AI247" s="304"/>
    </row>
    <row r="248" spans="1:35" s="158" customFormat="1">
      <c r="A248" s="100"/>
      <c r="B248" s="304"/>
      <c r="C248" s="304"/>
      <c r="D248" s="304"/>
      <c r="E248" s="304"/>
      <c r="F248" s="304"/>
      <c r="G248" s="304"/>
      <c r="H248" s="304"/>
      <c r="I248" s="304"/>
      <c r="J248" s="304"/>
      <c r="K248" s="304"/>
      <c r="L248" s="304"/>
      <c r="M248" s="304"/>
      <c r="N248" s="304"/>
      <c r="O248" s="304"/>
      <c r="P248" s="304"/>
      <c r="Q248" s="304"/>
      <c r="R248" s="304"/>
      <c r="S248" s="304"/>
      <c r="T248" s="304"/>
      <c r="U248" s="304"/>
      <c r="V248" s="304"/>
      <c r="W248" s="304"/>
      <c r="X248" s="304"/>
      <c r="Y248" s="304"/>
      <c r="Z248" s="304"/>
      <c r="AA248" s="304"/>
      <c r="AB248" s="304"/>
      <c r="AC248" s="304"/>
      <c r="AD248" s="304"/>
      <c r="AE248" s="304"/>
      <c r="AF248" s="304"/>
      <c r="AG248" s="304"/>
      <c r="AH248" s="304"/>
      <c r="AI248" s="304"/>
    </row>
    <row r="249" spans="1:35" s="158" customFormat="1">
      <c r="A249" s="100"/>
      <c r="B249" s="304"/>
      <c r="C249" s="304"/>
      <c r="D249" s="304"/>
      <c r="E249" s="304"/>
      <c r="F249" s="304"/>
      <c r="G249" s="304"/>
      <c r="H249" s="304"/>
      <c r="I249" s="304"/>
      <c r="J249" s="304"/>
      <c r="K249" s="304"/>
      <c r="L249" s="304"/>
      <c r="M249" s="304"/>
      <c r="N249" s="304"/>
      <c r="O249" s="304"/>
      <c r="P249" s="304"/>
      <c r="Q249" s="304"/>
      <c r="R249" s="304"/>
      <c r="S249" s="304"/>
      <c r="T249" s="304"/>
      <c r="U249" s="304"/>
      <c r="V249" s="304"/>
      <c r="W249" s="304"/>
      <c r="X249" s="304"/>
      <c r="Y249" s="304"/>
      <c r="Z249" s="304"/>
      <c r="AA249" s="304"/>
      <c r="AB249" s="304"/>
      <c r="AC249" s="304"/>
      <c r="AD249" s="304"/>
      <c r="AE249" s="304"/>
      <c r="AF249" s="304"/>
      <c r="AG249" s="304"/>
      <c r="AH249" s="304"/>
      <c r="AI249" s="304"/>
    </row>
    <row r="250" spans="1:35" s="158" customFormat="1">
      <c r="A250" s="100"/>
      <c r="B250" s="304"/>
      <c r="C250" s="304"/>
      <c r="D250" s="304"/>
      <c r="E250" s="304"/>
      <c r="F250" s="304"/>
      <c r="G250" s="304"/>
      <c r="H250" s="304"/>
      <c r="I250" s="304"/>
      <c r="J250" s="304"/>
      <c r="K250" s="304"/>
      <c r="L250" s="304"/>
      <c r="M250" s="304"/>
      <c r="N250" s="304"/>
      <c r="O250" s="304"/>
      <c r="P250" s="304"/>
      <c r="Q250" s="304"/>
      <c r="R250" s="304"/>
      <c r="S250" s="304"/>
      <c r="T250" s="304"/>
      <c r="U250" s="304"/>
      <c r="V250" s="304"/>
      <c r="W250" s="304"/>
      <c r="X250" s="304"/>
      <c r="Y250" s="304"/>
      <c r="Z250" s="304"/>
      <c r="AA250" s="304"/>
      <c r="AB250" s="304"/>
      <c r="AC250" s="304"/>
      <c r="AD250" s="304"/>
      <c r="AE250" s="304"/>
      <c r="AF250" s="304"/>
      <c r="AG250" s="304"/>
      <c r="AH250" s="304"/>
      <c r="AI250" s="304"/>
    </row>
    <row r="251" spans="1:35" s="158" customFormat="1">
      <c r="A251" s="100"/>
      <c r="B251" s="304"/>
      <c r="C251" s="304"/>
      <c r="D251" s="304"/>
      <c r="E251" s="304"/>
      <c r="F251" s="304"/>
      <c r="G251" s="304"/>
      <c r="H251" s="304"/>
      <c r="I251" s="304"/>
      <c r="J251" s="304"/>
      <c r="K251" s="304"/>
      <c r="L251" s="304"/>
      <c r="M251" s="304"/>
      <c r="N251" s="304"/>
      <c r="O251" s="304"/>
      <c r="P251" s="304"/>
      <c r="Q251" s="304"/>
      <c r="R251" s="304"/>
      <c r="S251" s="304"/>
      <c r="T251" s="304"/>
      <c r="U251" s="304"/>
      <c r="V251" s="304"/>
      <c r="W251" s="304"/>
      <c r="X251" s="304"/>
      <c r="Y251" s="304"/>
      <c r="Z251" s="304"/>
      <c r="AA251" s="304"/>
      <c r="AB251" s="304"/>
      <c r="AC251" s="304"/>
      <c r="AD251" s="304"/>
      <c r="AE251" s="304"/>
      <c r="AF251" s="304"/>
      <c r="AG251" s="304"/>
      <c r="AH251" s="304"/>
      <c r="AI251" s="304"/>
    </row>
    <row r="252" spans="1:35" s="158" customFormat="1">
      <c r="A252" s="100"/>
      <c r="B252" s="304"/>
      <c r="C252" s="304"/>
      <c r="D252" s="304"/>
      <c r="E252" s="304"/>
      <c r="F252" s="304"/>
      <c r="G252" s="304"/>
      <c r="H252" s="304"/>
      <c r="I252" s="304"/>
      <c r="J252" s="304"/>
      <c r="K252" s="304"/>
      <c r="L252" s="304"/>
      <c r="M252" s="304"/>
      <c r="N252" s="304"/>
      <c r="O252" s="304"/>
      <c r="P252" s="304"/>
      <c r="Q252" s="304"/>
      <c r="R252" s="304"/>
      <c r="S252" s="304"/>
      <c r="T252" s="304"/>
      <c r="U252" s="304"/>
      <c r="V252" s="304"/>
      <c r="W252" s="304"/>
      <c r="X252" s="304"/>
      <c r="Y252" s="304"/>
      <c r="Z252" s="304"/>
      <c r="AA252" s="304"/>
      <c r="AB252" s="304"/>
      <c r="AC252" s="304"/>
      <c r="AD252" s="304"/>
      <c r="AE252" s="304"/>
      <c r="AF252" s="304"/>
      <c r="AG252" s="304"/>
      <c r="AH252" s="304"/>
      <c r="AI252" s="304"/>
    </row>
    <row r="253" spans="1:35" s="158" customFormat="1">
      <c r="A253" s="100"/>
      <c r="B253" s="304"/>
      <c r="C253" s="304"/>
      <c r="D253" s="304"/>
      <c r="E253" s="304"/>
      <c r="F253" s="304"/>
      <c r="G253" s="304"/>
      <c r="H253" s="304"/>
      <c r="I253" s="304"/>
      <c r="J253" s="304"/>
      <c r="K253" s="304"/>
      <c r="L253" s="304"/>
      <c r="M253" s="304"/>
      <c r="N253" s="304"/>
      <c r="O253" s="304"/>
      <c r="P253" s="304"/>
      <c r="Q253" s="304"/>
      <c r="R253" s="304"/>
      <c r="S253" s="304"/>
      <c r="T253" s="304"/>
      <c r="U253" s="304"/>
      <c r="V253" s="304"/>
      <c r="W253" s="304"/>
      <c r="X253" s="304"/>
      <c r="Y253" s="304"/>
      <c r="Z253" s="304"/>
      <c r="AA253" s="304"/>
      <c r="AB253" s="304"/>
      <c r="AC253" s="304"/>
      <c r="AD253" s="304"/>
      <c r="AE253" s="304"/>
      <c r="AF253" s="304"/>
      <c r="AG253" s="304"/>
      <c r="AH253" s="304"/>
      <c r="AI253" s="304"/>
    </row>
    <row r="254" spans="1:35" s="158" customFormat="1">
      <c r="A254" s="100"/>
      <c r="B254" s="304"/>
      <c r="C254" s="304"/>
      <c r="D254" s="304"/>
      <c r="E254" s="304"/>
      <c r="F254" s="304"/>
      <c r="G254" s="304"/>
      <c r="H254" s="304"/>
      <c r="I254" s="304"/>
      <c r="J254" s="304"/>
      <c r="K254" s="304"/>
      <c r="L254" s="304"/>
      <c r="M254" s="304"/>
      <c r="N254" s="304"/>
      <c r="O254" s="304"/>
      <c r="P254" s="304"/>
      <c r="Q254" s="304"/>
      <c r="R254" s="304"/>
      <c r="S254" s="304"/>
      <c r="T254" s="304"/>
      <c r="U254" s="304"/>
      <c r="V254" s="304"/>
      <c r="W254" s="304"/>
      <c r="X254" s="304"/>
      <c r="Y254" s="304"/>
      <c r="Z254" s="304"/>
      <c r="AA254" s="304"/>
      <c r="AB254" s="304"/>
      <c r="AC254" s="304"/>
      <c r="AD254" s="304"/>
      <c r="AE254" s="304"/>
      <c r="AF254" s="304"/>
      <c r="AG254" s="304"/>
      <c r="AH254" s="304"/>
      <c r="AI254" s="304"/>
    </row>
    <row r="255" spans="1:35" s="158" customFormat="1">
      <c r="A255" s="100"/>
      <c r="B255" s="304"/>
      <c r="C255" s="304"/>
      <c r="D255" s="304"/>
      <c r="E255" s="304"/>
      <c r="F255" s="304"/>
      <c r="G255" s="304"/>
      <c r="H255" s="304"/>
      <c r="I255" s="304"/>
      <c r="J255" s="304"/>
      <c r="K255" s="304"/>
      <c r="L255" s="304"/>
      <c r="M255" s="304"/>
      <c r="N255" s="304"/>
      <c r="O255" s="304"/>
      <c r="P255" s="304"/>
      <c r="Q255" s="304"/>
      <c r="R255" s="304"/>
      <c r="S255" s="304"/>
      <c r="T255" s="304"/>
      <c r="U255" s="304"/>
      <c r="V255" s="304"/>
      <c r="W255" s="304"/>
      <c r="X255" s="304"/>
      <c r="Y255" s="304"/>
      <c r="Z255" s="304"/>
      <c r="AA255" s="304"/>
      <c r="AB255" s="304"/>
      <c r="AC255" s="304"/>
      <c r="AD255" s="304"/>
      <c r="AE255" s="304"/>
      <c r="AF255" s="304"/>
      <c r="AG255" s="304"/>
      <c r="AH255" s="304"/>
      <c r="AI255" s="304"/>
    </row>
    <row r="256" spans="1:35" s="158" customFormat="1">
      <c r="A256" s="100"/>
      <c r="B256" s="304"/>
      <c r="C256" s="304"/>
      <c r="D256" s="304"/>
      <c r="E256" s="304"/>
      <c r="F256" s="304"/>
      <c r="G256" s="304"/>
      <c r="H256" s="304"/>
      <c r="I256" s="304"/>
      <c r="J256" s="304"/>
      <c r="K256" s="304"/>
      <c r="L256" s="304"/>
      <c r="M256" s="304"/>
      <c r="N256" s="304"/>
      <c r="O256" s="304"/>
      <c r="P256" s="304"/>
      <c r="Q256" s="304"/>
      <c r="R256" s="304"/>
      <c r="S256" s="304"/>
      <c r="T256" s="304"/>
      <c r="U256" s="304"/>
      <c r="V256" s="304"/>
      <c r="W256" s="304"/>
      <c r="X256" s="304"/>
      <c r="Y256" s="304"/>
      <c r="Z256" s="304"/>
      <c r="AA256" s="304"/>
      <c r="AB256" s="304"/>
      <c r="AC256" s="304"/>
      <c r="AD256" s="304"/>
      <c r="AE256" s="304"/>
      <c r="AF256" s="304"/>
      <c r="AG256" s="304"/>
      <c r="AH256" s="304"/>
      <c r="AI256" s="304"/>
    </row>
    <row r="257" spans="1:35" s="158" customFormat="1">
      <c r="A257" s="100"/>
      <c r="B257" s="304"/>
      <c r="C257" s="304"/>
      <c r="D257" s="304"/>
      <c r="E257" s="304"/>
      <c r="F257" s="304"/>
      <c r="G257" s="304"/>
      <c r="H257" s="304"/>
      <c r="I257" s="304"/>
      <c r="J257" s="304"/>
      <c r="K257" s="304"/>
      <c r="L257" s="304"/>
      <c r="M257" s="304"/>
      <c r="N257" s="304"/>
      <c r="O257" s="304"/>
      <c r="P257" s="304"/>
      <c r="Q257" s="304"/>
      <c r="R257" s="304"/>
      <c r="S257" s="304"/>
      <c r="T257" s="304"/>
      <c r="U257" s="304"/>
      <c r="V257" s="304"/>
      <c r="W257" s="304"/>
      <c r="X257" s="304"/>
      <c r="Y257" s="304"/>
      <c r="Z257" s="304"/>
      <c r="AA257" s="304"/>
      <c r="AB257" s="304"/>
      <c r="AC257" s="304"/>
      <c r="AD257" s="304"/>
      <c r="AE257" s="304"/>
      <c r="AF257" s="304"/>
      <c r="AG257" s="304"/>
      <c r="AH257" s="304"/>
      <c r="AI257" s="304"/>
    </row>
    <row r="258" spans="1:35" s="158" customFormat="1">
      <c r="A258" s="100"/>
      <c r="B258" s="304"/>
      <c r="C258" s="304"/>
      <c r="D258" s="304"/>
      <c r="E258" s="304"/>
      <c r="F258" s="304"/>
      <c r="G258" s="304"/>
      <c r="H258" s="304"/>
      <c r="I258" s="304"/>
      <c r="J258" s="304"/>
      <c r="K258" s="304"/>
      <c r="L258" s="304"/>
      <c r="M258" s="304"/>
      <c r="N258" s="304"/>
      <c r="O258" s="304"/>
      <c r="P258" s="304"/>
      <c r="Q258" s="304"/>
      <c r="R258" s="304"/>
      <c r="S258" s="304"/>
      <c r="T258" s="304"/>
      <c r="U258" s="304"/>
      <c r="V258" s="304"/>
      <c r="W258" s="304"/>
      <c r="X258" s="304"/>
      <c r="Y258" s="304"/>
      <c r="Z258" s="304"/>
      <c r="AA258" s="304"/>
      <c r="AB258" s="304"/>
      <c r="AC258" s="304"/>
      <c r="AD258" s="304"/>
      <c r="AE258" s="304"/>
      <c r="AF258" s="304"/>
      <c r="AG258" s="304"/>
      <c r="AH258" s="304"/>
      <c r="AI258" s="304"/>
    </row>
    <row r="259" spans="1:35" s="158" customFormat="1">
      <c r="A259" s="100"/>
      <c r="B259" s="304"/>
      <c r="C259" s="304"/>
      <c r="D259" s="304"/>
      <c r="E259" s="304"/>
      <c r="F259" s="304"/>
      <c r="G259" s="304"/>
      <c r="H259" s="304"/>
      <c r="I259" s="304"/>
      <c r="J259" s="304"/>
      <c r="K259" s="304"/>
      <c r="L259" s="304"/>
      <c r="M259" s="304"/>
      <c r="N259" s="304"/>
      <c r="O259" s="304"/>
      <c r="P259" s="304"/>
      <c r="Q259" s="304"/>
      <c r="R259" s="304"/>
      <c r="S259" s="304"/>
      <c r="T259" s="304"/>
      <c r="U259" s="304"/>
      <c r="V259" s="304"/>
      <c r="W259" s="304"/>
      <c r="X259" s="304"/>
      <c r="Y259" s="304"/>
      <c r="Z259" s="304"/>
      <c r="AA259" s="304"/>
      <c r="AB259" s="304"/>
      <c r="AC259" s="304"/>
      <c r="AD259" s="304"/>
      <c r="AE259" s="304"/>
      <c r="AF259" s="304"/>
      <c r="AG259" s="304"/>
      <c r="AH259" s="304"/>
      <c r="AI259" s="304"/>
    </row>
    <row r="260" spans="1:35" s="158" customFormat="1">
      <c r="A260" s="100"/>
      <c r="B260" s="304"/>
      <c r="C260" s="304"/>
      <c r="D260" s="304"/>
      <c r="E260" s="304"/>
      <c r="F260" s="304"/>
      <c r="G260" s="304"/>
      <c r="H260" s="304"/>
      <c r="I260" s="304"/>
      <c r="J260" s="304"/>
      <c r="K260" s="304"/>
      <c r="L260" s="304"/>
      <c r="M260" s="304"/>
      <c r="N260" s="304"/>
      <c r="O260" s="304"/>
      <c r="P260" s="304"/>
      <c r="Q260" s="304"/>
      <c r="R260" s="304"/>
      <c r="S260" s="304"/>
      <c r="T260" s="304"/>
      <c r="U260" s="304"/>
      <c r="V260" s="304"/>
      <c r="W260" s="304"/>
      <c r="X260" s="304"/>
      <c r="Y260" s="304"/>
      <c r="Z260" s="304"/>
      <c r="AA260" s="304"/>
      <c r="AB260" s="304"/>
      <c r="AC260" s="304"/>
      <c r="AD260" s="304"/>
      <c r="AE260" s="304"/>
      <c r="AF260" s="304"/>
      <c r="AG260" s="304"/>
      <c r="AH260" s="304"/>
      <c r="AI260" s="304"/>
    </row>
    <row r="261" spans="1:35" s="158" customFormat="1">
      <c r="A261" s="100"/>
      <c r="B261" s="304"/>
      <c r="C261" s="304"/>
      <c r="D261" s="304"/>
      <c r="E261" s="304"/>
      <c r="F261" s="304"/>
      <c r="G261" s="304"/>
      <c r="H261" s="304"/>
      <c r="I261" s="304"/>
      <c r="J261" s="304"/>
      <c r="K261" s="304"/>
      <c r="L261" s="304"/>
      <c r="M261" s="304"/>
      <c r="N261" s="304"/>
      <c r="O261" s="304"/>
      <c r="P261" s="304"/>
      <c r="Q261" s="304"/>
      <c r="R261" s="304"/>
      <c r="S261" s="304"/>
      <c r="T261" s="304"/>
      <c r="U261" s="304"/>
      <c r="V261" s="304"/>
      <c r="W261" s="304"/>
      <c r="X261" s="304"/>
      <c r="Y261" s="304"/>
      <c r="Z261" s="304"/>
      <c r="AA261" s="304"/>
      <c r="AB261" s="304"/>
      <c r="AC261" s="304"/>
      <c r="AD261" s="304"/>
      <c r="AE261" s="304"/>
      <c r="AF261" s="304"/>
      <c r="AG261" s="304"/>
      <c r="AH261" s="304"/>
      <c r="AI261" s="304"/>
    </row>
    <row r="262" spans="1:35" s="158" customFormat="1">
      <c r="A262" s="100"/>
      <c r="B262" s="304"/>
      <c r="C262" s="304"/>
      <c r="D262" s="304"/>
      <c r="E262" s="304"/>
      <c r="F262" s="304"/>
      <c r="G262" s="304"/>
      <c r="H262" s="304"/>
      <c r="I262" s="304"/>
      <c r="J262" s="304"/>
      <c r="K262" s="304"/>
      <c r="L262" s="304"/>
      <c r="M262" s="304"/>
      <c r="N262" s="304"/>
      <c r="O262" s="304"/>
      <c r="P262" s="304"/>
      <c r="Q262" s="304"/>
      <c r="R262" s="304"/>
      <c r="S262" s="304"/>
      <c r="T262" s="304"/>
      <c r="U262" s="304"/>
      <c r="V262" s="304"/>
      <c r="W262" s="304"/>
      <c r="X262" s="304"/>
      <c r="Y262" s="304"/>
      <c r="Z262" s="304"/>
      <c r="AA262" s="304"/>
      <c r="AB262" s="304"/>
      <c r="AC262" s="304"/>
      <c r="AD262" s="304"/>
      <c r="AE262" s="304"/>
      <c r="AF262" s="304"/>
      <c r="AG262" s="304"/>
      <c r="AH262" s="304"/>
      <c r="AI262" s="304"/>
    </row>
    <row r="263" spans="1:35" s="158" customFormat="1">
      <c r="A263" s="100"/>
      <c r="B263" s="304"/>
      <c r="C263" s="304"/>
      <c r="D263" s="304"/>
      <c r="E263" s="304"/>
      <c r="F263" s="304"/>
      <c r="G263" s="304"/>
      <c r="H263" s="304"/>
      <c r="I263" s="304"/>
      <c r="J263" s="304"/>
      <c r="K263" s="304"/>
      <c r="L263" s="304"/>
      <c r="M263" s="304"/>
      <c r="N263" s="304"/>
      <c r="O263" s="304"/>
      <c r="P263" s="304"/>
      <c r="Q263" s="304"/>
      <c r="R263" s="304"/>
      <c r="S263" s="304"/>
      <c r="T263" s="304"/>
      <c r="U263" s="304"/>
      <c r="V263" s="304"/>
      <c r="W263" s="304"/>
      <c r="X263" s="304"/>
      <c r="Y263" s="304"/>
      <c r="Z263" s="304"/>
      <c r="AA263" s="304"/>
      <c r="AB263" s="304"/>
      <c r="AC263" s="304"/>
      <c r="AD263" s="304"/>
      <c r="AE263" s="304"/>
      <c r="AF263" s="304"/>
      <c r="AG263" s="304"/>
      <c r="AH263" s="304"/>
      <c r="AI263" s="304"/>
    </row>
    <row r="264" spans="1:35" s="158" customFormat="1">
      <c r="A264" s="100"/>
      <c r="B264" s="304"/>
      <c r="C264" s="304"/>
      <c r="D264" s="304"/>
      <c r="E264" s="304"/>
      <c r="F264" s="304"/>
      <c r="G264" s="304"/>
      <c r="H264" s="304"/>
      <c r="I264" s="304"/>
      <c r="J264" s="304"/>
      <c r="K264" s="304"/>
      <c r="L264" s="304"/>
      <c r="M264" s="304"/>
      <c r="N264" s="304"/>
      <c r="O264" s="304"/>
      <c r="P264" s="304"/>
      <c r="Q264" s="304"/>
      <c r="R264" s="304"/>
      <c r="S264" s="304"/>
      <c r="T264" s="304"/>
      <c r="U264" s="304"/>
      <c r="V264" s="304"/>
      <c r="W264" s="304"/>
      <c r="X264" s="304"/>
      <c r="Y264" s="304"/>
      <c r="Z264" s="304"/>
      <c r="AA264" s="304"/>
      <c r="AB264" s="304"/>
      <c r="AC264" s="304"/>
      <c r="AD264" s="304"/>
      <c r="AE264" s="304"/>
      <c r="AF264" s="304"/>
      <c r="AG264" s="304"/>
      <c r="AH264" s="304"/>
      <c r="AI264" s="304"/>
    </row>
    <row r="265" spans="1:35" s="158" customFormat="1">
      <c r="A265" s="100"/>
      <c r="B265" s="304"/>
      <c r="C265" s="304"/>
      <c r="D265" s="304"/>
      <c r="E265" s="304"/>
      <c r="F265" s="304"/>
      <c r="G265" s="304"/>
      <c r="H265" s="304"/>
      <c r="I265" s="304"/>
      <c r="J265" s="304"/>
      <c r="K265" s="304"/>
      <c r="L265" s="304"/>
      <c r="M265" s="304"/>
      <c r="N265" s="304"/>
      <c r="O265" s="304"/>
      <c r="P265" s="304"/>
      <c r="Q265" s="304"/>
      <c r="R265" s="304"/>
      <c r="S265" s="304"/>
      <c r="T265" s="304"/>
      <c r="U265" s="304"/>
      <c r="V265" s="304"/>
      <c r="W265" s="304"/>
      <c r="X265" s="304"/>
      <c r="Y265" s="304"/>
      <c r="Z265" s="304"/>
      <c r="AA265" s="304"/>
      <c r="AB265" s="304"/>
      <c r="AC265" s="304"/>
      <c r="AD265" s="304"/>
      <c r="AE265" s="304"/>
      <c r="AF265" s="304"/>
      <c r="AG265" s="304"/>
      <c r="AH265" s="304"/>
      <c r="AI265" s="304"/>
    </row>
    <row r="266" spans="1:35" s="158" customFormat="1">
      <c r="A266" s="100"/>
      <c r="B266" s="304"/>
      <c r="C266" s="304"/>
      <c r="D266" s="304"/>
      <c r="E266" s="304"/>
      <c r="F266" s="304"/>
      <c r="G266" s="304"/>
      <c r="H266" s="304"/>
      <c r="I266" s="304"/>
      <c r="J266" s="304"/>
      <c r="K266" s="304"/>
      <c r="L266" s="304"/>
      <c r="M266" s="304"/>
      <c r="N266" s="304"/>
      <c r="O266" s="304"/>
      <c r="P266" s="304"/>
      <c r="Q266" s="304"/>
      <c r="R266" s="304"/>
      <c r="S266" s="304"/>
      <c r="T266" s="304"/>
      <c r="U266" s="304"/>
      <c r="V266" s="304"/>
      <c r="W266" s="304"/>
      <c r="X266" s="304"/>
      <c r="Y266" s="304"/>
      <c r="Z266" s="304"/>
      <c r="AA266" s="304"/>
      <c r="AB266" s="304"/>
      <c r="AC266" s="304"/>
      <c r="AD266" s="304"/>
      <c r="AE266" s="304"/>
      <c r="AF266" s="304"/>
      <c r="AG266" s="304"/>
      <c r="AH266" s="304"/>
      <c r="AI266" s="304"/>
    </row>
    <row r="267" spans="1:35" s="158" customFormat="1">
      <c r="A267" s="100"/>
      <c r="B267" s="304"/>
      <c r="C267" s="304"/>
      <c r="D267" s="304"/>
      <c r="E267" s="304"/>
      <c r="F267" s="304"/>
      <c r="G267" s="304"/>
      <c r="H267" s="304"/>
      <c r="I267" s="304"/>
      <c r="J267" s="304"/>
      <c r="K267" s="304"/>
      <c r="L267" s="304"/>
      <c r="M267" s="304"/>
      <c r="N267" s="304"/>
      <c r="O267" s="304"/>
      <c r="P267" s="304"/>
      <c r="Q267" s="304"/>
      <c r="R267" s="304"/>
      <c r="S267" s="304"/>
      <c r="T267" s="304"/>
      <c r="U267" s="304"/>
      <c r="V267" s="304"/>
      <c r="W267" s="304"/>
      <c r="X267" s="304"/>
      <c r="Y267" s="304"/>
      <c r="Z267" s="304"/>
      <c r="AA267" s="304"/>
      <c r="AB267" s="304"/>
      <c r="AC267" s="304"/>
      <c r="AD267" s="304"/>
      <c r="AE267" s="304"/>
      <c r="AF267" s="304"/>
      <c r="AG267" s="304"/>
      <c r="AH267" s="304"/>
      <c r="AI267" s="304"/>
    </row>
    <row r="268" spans="1:35" s="158" customFormat="1">
      <c r="A268" s="100"/>
      <c r="B268" s="304"/>
      <c r="C268" s="304"/>
      <c r="D268" s="304"/>
      <c r="E268" s="304"/>
      <c r="F268" s="304"/>
      <c r="G268" s="304"/>
      <c r="H268" s="304"/>
      <c r="I268" s="304"/>
      <c r="J268" s="304"/>
      <c r="K268" s="304"/>
      <c r="L268" s="304"/>
      <c r="M268" s="304"/>
      <c r="N268" s="304"/>
      <c r="O268" s="304"/>
      <c r="P268" s="304"/>
      <c r="Q268" s="304"/>
      <c r="R268" s="304"/>
      <c r="S268" s="304"/>
      <c r="T268" s="304"/>
      <c r="U268" s="304"/>
      <c r="V268" s="304"/>
      <c r="W268" s="304"/>
      <c r="X268" s="304"/>
      <c r="Y268" s="304"/>
      <c r="Z268" s="304"/>
      <c r="AA268" s="304"/>
      <c r="AB268" s="304"/>
      <c r="AC268" s="304"/>
      <c r="AD268" s="304"/>
      <c r="AE268" s="304"/>
      <c r="AF268" s="304"/>
      <c r="AG268" s="304"/>
      <c r="AH268" s="304"/>
      <c r="AI268" s="304"/>
    </row>
    <row r="269" spans="1:35" s="158" customFormat="1">
      <c r="A269" s="100"/>
      <c r="B269" s="304"/>
      <c r="C269" s="304"/>
      <c r="D269" s="304"/>
      <c r="E269" s="304"/>
      <c r="F269" s="304"/>
      <c r="G269" s="304"/>
      <c r="H269" s="304"/>
      <c r="I269" s="304"/>
      <c r="J269" s="304"/>
      <c r="K269" s="304"/>
      <c r="L269" s="304"/>
      <c r="M269" s="304"/>
      <c r="N269" s="304"/>
      <c r="O269" s="304"/>
      <c r="P269" s="304"/>
      <c r="Q269" s="304"/>
      <c r="R269" s="304"/>
      <c r="S269" s="304"/>
      <c r="T269" s="304"/>
      <c r="U269" s="304"/>
      <c r="V269" s="304"/>
      <c r="W269" s="304"/>
      <c r="X269" s="304"/>
      <c r="Y269" s="304"/>
      <c r="Z269" s="304"/>
      <c r="AA269" s="304"/>
      <c r="AB269" s="304"/>
      <c r="AC269" s="304"/>
      <c r="AD269" s="304"/>
      <c r="AE269" s="304"/>
      <c r="AF269" s="304"/>
      <c r="AG269" s="304"/>
      <c r="AH269" s="304"/>
      <c r="AI269" s="304"/>
    </row>
    <row r="270" spans="1:35" s="158" customFormat="1">
      <c r="A270" s="100"/>
      <c r="B270" s="304"/>
      <c r="C270" s="304"/>
      <c r="D270" s="304"/>
      <c r="E270" s="304"/>
      <c r="F270" s="304"/>
      <c r="G270" s="304"/>
      <c r="H270" s="304"/>
      <c r="I270" s="304"/>
      <c r="J270" s="304"/>
      <c r="K270" s="304"/>
      <c r="L270" s="304"/>
      <c r="M270" s="304"/>
      <c r="N270" s="304"/>
      <c r="O270" s="304"/>
      <c r="P270" s="304"/>
      <c r="Q270" s="304"/>
      <c r="R270" s="304"/>
      <c r="S270" s="304"/>
      <c r="T270" s="304"/>
      <c r="U270" s="304"/>
      <c r="V270" s="304"/>
      <c r="W270" s="304"/>
      <c r="X270" s="304"/>
      <c r="Y270" s="304"/>
      <c r="Z270" s="304"/>
      <c r="AA270" s="304"/>
      <c r="AB270" s="304"/>
      <c r="AC270" s="304"/>
      <c r="AD270" s="304"/>
      <c r="AE270" s="304"/>
      <c r="AF270" s="304"/>
      <c r="AG270" s="304"/>
      <c r="AH270" s="304"/>
      <c r="AI270" s="304"/>
    </row>
    <row r="271" spans="1:35" s="158" customFormat="1">
      <c r="A271" s="100"/>
      <c r="B271" s="304"/>
      <c r="C271" s="304"/>
      <c r="D271" s="304"/>
      <c r="E271" s="304"/>
      <c r="F271" s="304"/>
      <c r="G271" s="304"/>
      <c r="H271" s="304"/>
      <c r="I271" s="304"/>
      <c r="J271" s="304"/>
      <c r="K271" s="304"/>
      <c r="L271" s="304"/>
      <c r="M271" s="304"/>
      <c r="N271" s="304"/>
      <c r="O271" s="304"/>
      <c r="P271" s="304"/>
      <c r="Q271" s="304"/>
      <c r="R271" s="304"/>
      <c r="S271" s="304"/>
      <c r="T271" s="304"/>
      <c r="U271" s="304"/>
      <c r="V271" s="304"/>
      <c r="W271" s="304"/>
      <c r="X271" s="304"/>
      <c r="Y271" s="304"/>
      <c r="Z271" s="304"/>
      <c r="AA271" s="304"/>
      <c r="AB271" s="304"/>
      <c r="AC271" s="304"/>
      <c r="AD271" s="304"/>
      <c r="AE271" s="304"/>
      <c r="AF271" s="304"/>
      <c r="AG271" s="304"/>
      <c r="AH271" s="304"/>
      <c r="AI271" s="304"/>
    </row>
    <row r="272" spans="1:35" s="158" customFormat="1">
      <c r="A272" s="100"/>
      <c r="B272" s="304"/>
      <c r="C272" s="304"/>
      <c r="D272" s="304"/>
      <c r="E272" s="304"/>
      <c r="F272" s="304"/>
      <c r="G272" s="304"/>
      <c r="H272" s="304"/>
      <c r="I272" s="304"/>
      <c r="J272" s="304"/>
      <c r="K272" s="304"/>
      <c r="L272" s="304"/>
      <c r="M272" s="304"/>
      <c r="N272" s="304"/>
      <c r="O272" s="304"/>
      <c r="P272" s="304"/>
      <c r="Q272" s="304"/>
      <c r="R272" s="304"/>
      <c r="S272" s="304"/>
      <c r="T272" s="304"/>
      <c r="U272" s="304"/>
      <c r="V272" s="304"/>
      <c r="W272" s="304"/>
      <c r="X272" s="304"/>
      <c r="Y272" s="304"/>
      <c r="Z272" s="304"/>
      <c r="AA272" s="304"/>
      <c r="AB272" s="304"/>
      <c r="AC272" s="304"/>
      <c r="AD272" s="304"/>
      <c r="AE272" s="304"/>
      <c r="AF272" s="304"/>
      <c r="AG272" s="304"/>
      <c r="AH272" s="304"/>
      <c r="AI272" s="304"/>
    </row>
    <row r="273" spans="1:35" s="158" customFormat="1">
      <c r="A273" s="100"/>
      <c r="B273" s="304"/>
      <c r="C273" s="304"/>
      <c r="D273" s="304"/>
      <c r="E273" s="304"/>
      <c r="F273" s="304"/>
      <c r="G273" s="304"/>
      <c r="H273" s="304"/>
      <c r="I273" s="304"/>
      <c r="J273" s="304"/>
      <c r="K273" s="304"/>
      <c r="L273" s="304"/>
      <c r="M273" s="304"/>
      <c r="N273" s="304"/>
      <c r="O273" s="304"/>
      <c r="P273" s="304"/>
      <c r="Q273" s="304"/>
      <c r="R273" s="304"/>
      <c r="S273" s="304"/>
      <c r="T273" s="304"/>
      <c r="U273" s="304"/>
      <c r="V273" s="304"/>
      <c r="W273" s="304"/>
      <c r="X273" s="304"/>
      <c r="Y273" s="304"/>
      <c r="Z273" s="304"/>
      <c r="AA273" s="304"/>
      <c r="AB273" s="304"/>
      <c r="AC273" s="304"/>
      <c r="AD273" s="304"/>
      <c r="AE273" s="304"/>
      <c r="AF273" s="304"/>
      <c r="AG273" s="304"/>
      <c r="AH273" s="304"/>
      <c r="AI273" s="304"/>
    </row>
    <row r="274" spans="1:35" s="158" customFormat="1">
      <c r="A274" s="100"/>
      <c r="B274" s="304"/>
      <c r="C274" s="304"/>
      <c r="D274" s="304"/>
      <c r="E274" s="304"/>
      <c r="F274" s="304"/>
      <c r="G274" s="304"/>
      <c r="H274" s="304"/>
      <c r="I274" s="304"/>
      <c r="J274" s="304"/>
      <c r="K274" s="304"/>
      <c r="L274" s="304"/>
      <c r="M274" s="304"/>
      <c r="N274" s="304"/>
      <c r="O274" s="304"/>
      <c r="P274" s="304"/>
      <c r="Q274" s="304"/>
      <c r="R274" s="304"/>
      <c r="S274" s="304"/>
      <c r="T274" s="304"/>
      <c r="U274" s="304"/>
      <c r="V274" s="304"/>
      <c r="W274" s="304"/>
      <c r="X274" s="304"/>
      <c r="Y274" s="304"/>
      <c r="Z274" s="304"/>
      <c r="AA274" s="304"/>
      <c r="AB274" s="304"/>
      <c r="AC274" s="304"/>
      <c r="AD274" s="304"/>
      <c r="AE274" s="304"/>
      <c r="AF274" s="304"/>
      <c r="AG274" s="304"/>
      <c r="AH274" s="304"/>
      <c r="AI274" s="304"/>
    </row>
    <row r="275" spans="1:35" s="158" customFormat="1">
      <c r="A275" s="100"/>
      <c r="B275" s="304"/>
      <c r="C275" s="304"/>
      <c r="D275" s="304"/>
      <c r="E275" s="304"/>
      <c r="F275" s="304"/>
      <c r="G275" s="304"/>
      <c r="H275" s="304"/>
      <c r="I275" s="304"/>
      <c r="J275" s="304"/>
      <c r="K275" s="304"/>
      <c r="L275" s="304"/>
      <c r="M275" s="304"/>
      <c r="N275" s="304"/>
      <c r="O275" s="304"/>
      <c r="P275" s="304"/>
      <c r="Q275" s="304"/>
      <c r="R275" s="304"/>
      <c r="S275" s="304"/>
      <c r="T275" s="304"/>
      <c r="U275" s="304"/>
      <c r="V275" s="304"/>
      <c r="W275" s="304"/>
      <c r="X275" s="304"/>
      <c r="Y275" s="304"/>
      <c r="Z275" s="304"/>
      <c r="AA275" s="304"/>
      <c r="AB275" s="304"/>
      <c r="AC275" s="304"/>
      <c r="AD275" s="304"/>
      <c r="AE275" s="304"/>
      <c r="AF275" s="304"/>
      <c r="AG275" s="304"/>
      <c r="AH275" s="304"/>
      <c r="AI275" s="304"/>
    </row>
    <row r="276" spans="1:35" s="158" customFormat="1">
      <c r="A276" s="100"/>
      <c r="B276" s="304"/>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row>
    <row r="277" spans="1:35" s="158" customFormat="1">
      <c r="A277" s="100"/>
      <c r="B277" s="304"/>
      <c r="C277" s="304"/>
      <c r="D277" s="304"/>
      <c r="E277" s="304"/>
      <c r="F277" s="304"/>
      <c r="G277" s="304"/>
      <c r="H277" s="304"/>
      <c r="I277" s="304"/>
      <c r="J277" s="304"/>
      <c r="K277" s="304"/>
      <c r="L277" s="304"/>
      <c r="M277" s="304"/>
      <c r="N277" s="304"/>
      <c r="O277" s="304"/>
      <c r="P277" s="304"/>
      <c r="Q277" s="304"/>
      <c r="R277" s="304"/>
      <c r="S277" s="304"/>
      <c r="T277" s="304"/>
      <c r="U277" s="304"/>
      <c r="V277" s="304"/>
      <c r="W277" s="304"/>
      <c r="X277" s="304"/>
      <c r="Y277" s="304"/>
      <c r="Z277" s="304"/>
      <c r="AA277" s="304"/>
      <c r="AB277" s="304"/>
      <c r="AC277" s="304"/>
      <c r="AD277" s="304"/>
      <c r="AE277" s="304"/>
      <c r="AF277" s="304"/>
      <c r="AG277" s="304"/>
      <c r="AH277" s="304"/>
      <c r="AI277" s="304"/>
    </row>
    <row r="278" spans="1:35" s="158" customFormat="1">
      <c r="A278" s="100"/>
      <c r="B278" s="304"/>
      <c r="C278" s="304"/>
      <c r="D278" s="304"/>
      <c r="E278" s="304"/>
      <c r="F278" s="304"/>
      <c r="G278" s="304"/>
      <c r="H278" s="304"/>
      <c r="I278" s="304"/>
      <c r="J278" s="304"/>
      <c r="K278" s="304"/>
      <c r="L278" s="304"/>
      <c r="M278" s="304"/>
      <c r="N278" s="304"/>
      <c r="O278" s="304"/>
      <c r="P278" s="304"/>
      <c r="Q278" s="304"/>
      <c r="R278" s="304"/>
      <c r="S278" s="304"/>
      <c r="T278" s="304"/>
      <c r="U278" s="304"/>
      <c r="V278" s="304"/>
      <c r="W278" s="304"/>
      <c r="X278" s="304"/>
      <c r="Y278" s="304"/>
      <c r="Z278" s="304"/>
      <c r="AA278" s="304"/>
      <c r="AB278" s="304"/>
      <c r="AC278" s="304"/>
      <c r="AD278" s="304"/>
      <c r="AE278" s="304"/>
      <c r="AF278" s="304"/>
      <c r="AG278" s="304"/>
      <c r="AH278" s="304"/>
      <c r="AI278" s="304"/>
    </row>
    <row r="279" spans="1:35" s="158" customFormat="1">
      <c r="A279" s="100"/>
      <c r="B279" s="304"/>
      <c r="C279" s="304"/>
      <c r="D279" s="304"/>
      <c r="E279" s="304"/>
      <c r="F279" s="304"/>
      <c r="G279" s="304"/>
      <c r="H279" s="304"/>
      <c r="I279" s="304"/>
      <c r="J279" s="304"/>
      <c r="K279" s="304"/>
      <c r="L279" s="304"/>
      <c r="M279" s="304"/>
      <c r="N279" s="304"/>
      <c r="O279" s="304"/>
      <c r="P279" s="304"/>
      <c r="Q279" s="304"/>
      <c r="R279" s="304"/>
      <c r="S279" s="304"/>
      <c r="T279" s="304"/>
      <c r="U279" s="304"/>
      <c r="V279" s="304"/>
      <c r="W279" s="304"/>
      <c r="X279" s="304"/>
      <c r="Y279" s="304"/>
      <c r="Z279" s="304"/>
      <c r="AA279" s="304"/>
      <c r="AB279" s="304"/>
      <c r="AC279" s="304"/>
      <c r="AD279" s="304"/>
      <c r="AE279" s="304"/>
      <c r="AF279" s="304"/>
      <c r="AG279" s="304"/>
      <c r="AH279" s="304"/>
      <c r="AI279" s="304"/>
    </row>
    <row r="280" spans="1:35" s="158" customFormat="1">
      <c r="A280" s="100"/>
      <c r="B280" s="304"/>
      <c r="C280" s="304"/>
      <c r="D280" s="304"/>
      <c r="E280" s="304"/>
      <c r="F280" s="304"/>
      <c r="G280" s="304"/>
      <c r="H280" s="304"/>
      <c r="I280" s="304"/>
      <c r="J280" s="304"/>
      <c r="K280" s="304"/>
      <c r="L280" s="304"/>
      <c r="M280" s="304"/>
      <c r="N280" s="304"/>
      <c r="O280" s="304"/>
      <c r="P280" s="304"/>
      <c r="Q280" s="304"/>
      <c r="R280" s="304"/>
      <c r="S280" s="304"/>
      <c r="T280" s="304"/>
      <c r="U280" s="304"/>
      <c r="V280" s="304"/>
      <c r="W280" s="304"/>
      <c r="X280" s="304"/>
      <c r="Y280" s="304"/>
      <c r="Z280" s="304"/>
      <c r="AA280" s="304"/>
      <c r="AB280" s="304"/>
      <c r="AC280" s="304"/>
      <c r="AD280" s="304"/>
      <c r="AE280" s="304"/>
      <c r="AF280" s="304"/>
      <c r="AG280" s="304"/>
      <c r="AH280" s="304"/>
      <c r="AI280" s="304"/>
    </row>
    <row r="281" spans="1:35" s="158" customFormat="1">
      <c r="A281" s="100"/>
      <c r="B281" s="304"/>
      <c r="C281" s="304"/>
      <c r="D281" s="304"/>
      <c r="E281" s="304"/>
      <c r="F281" s="304"/>
      <c r="G281" s="304"/>
      <c r="H281" s="304"/>
      <c r="I281" s="304"/>
      <c r="J281" s="304"/>
      <c r="K281" s="304"/>
      <c r="L281" s="304"/>
      <c r="M281" s="304"/>
      <c r="N281" s="304"/>
      <c r="O281" s="304"/>
      <c r="P281" s="304"/>
      <c r="Q281" s="304"/>
      <c r="R281" s="304"/>
      <c r="S281" s="304"/>
      <c r="T281" s="304"/>
      <c r="U281" s="304"/>
      <c r="V281" s="304"/>
      <c r="W281" s="304"/>
      <c r="X281" s="304"/>
      <c r="Y281" s="304"/>
      <c r="Z281" s="304"/>
      <c r="AA281" s="304"/>
      <c r="AB281" s="304"/>
      <c r="AC281" s="304"/>
      <c r="AD281" s="304"/>
      <c r="AE281" s="304"/>
      <c r="AF281" s="304"/>
      <c r="AG281" s="304"/>
      <c r="AH281" s="304"/>
      <c r="AI281" s="304"/>
    </row>
    <row r="282" spans="1:35" s="158" customFormat="1">
      <c r="A282" s="100"/>
      <c r="B282" s="304"/>
      <c r="C282" s="304"/>
      <c r="D282" s="304"/>
      <c r="E282" s="304"/>
      <c r="F282" s="304"/>
      <c r="G282" s="304"/>
      <c r="H282" s="304"/>
      <c r="I282" s="304"/>
      <c r="J282" s="304"/>
      <c r="K282" s="304"/>
      <c r="L282" s="304"/>
      <c r="M282" s="304"/>
      <c r="N282" s="304"/>
      <c r="O282" s="304"/>
      <c r="P282" s="304"/>
      <c r="Q282" s="304"/>
      <c r="R282" s="304"/>
      <c r="S282" s="304"/>
      <c r="T282" s="304"/>
      <c r="U282" s="304"/>
      <c r="V282" s="304"/>
      <c r="W282" s="304"/>
      <c r="X282" s="304"/>
      <c r="Y282" s="304"/>
      <c r="Z282" s="304"/>
      <c r="AA282" s="304"/>
      <c r="AB282" s="304"/>
      <c r="AC282" s="304"/>
      <c r="AD282" s="304"/>
      <c r="AE282" s="304"/>
      <c r="AF282" s="304"/>
      <c r="AG282" s="304"/>
      <c r="AH282" s="304"/>
      <c r="AI282" s="304"/>
    </row>
    <row r="283" spans="1:35" s="158" customFormat="1">
      <c r="A283" s="100"/>
      <c r="B283" s="304"/>
      <c r="C283" s="304"/>
      <c r="D283" s="304"/>
      <c r="E283" s="304"/>
      <c r="F283" s="304"/>
      <c r="G283" s="304"/>
      <c r="H283" s="304"/>
      <c r="I283" s="304"/>
      <c r="J283" s="304"/>
      <c r="K283" s="304"/>
      <c r="L283" s="304"/>
      <c r="M283" s="304"/>
      <c r="N283" s="304"/>
      <c r="O283" s="304"/>
      <c r="P283" s="304"/>
      <c r="Q283" s="304"/>
      <c r="R283" s="304"/>
      <c r="S283" s="304"/>
      <c r="T283" s="304"/>
      <c r="U283" s="304"/>
      <c r="V283" s="304"/>
      <c r="W283" s="304"/>
      <c r="X283" s="304"/>
      <c r="Y283" s="304"/>
      <c r="Z283" s="304"/>
      <c r="AA283" s="304"/>
      <c r="AB283" s="304"/>
      <c r="AC283" s="304"/>
      <c r="AD283" s="304"/>
      <c r="AE283" s="304"/>
      <c r="AF283" s="304"/>
      <c r="AG283" s="304"/>
      <c r="AH283" s="304"/>
      <c r="AI283" s="304"/>
    </row>
    <row r="284" spans="1:35" s="158" customFormat="1">
      <c r="A284" s="100"/>
      <c r="B284" s="304"/>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row>
    <row r="285" spans="1:35" s="158" customFormat="1">
      <c r="A285" s="100"/>
      <c r="B285" s="304"/>
      <c r="C285" s="304"/>
      <c r="D285" s="304"/>
      <c r="E285" s="304"/>
      <c r="F285" s="304"/>
      <c r="G285" s="304"/>
      <c r="H285" s="304"/>
      <c r="I285" s="304"/>
      <c r="J285" s="304"/>
      <c r="K285" s="304"/>
      <c r="L285" s="304"/>
      <c r="M285" s="304"/>
      <c r="N285" s="304"/>
      <c r="O285" s="304"/>
      <c r="P285" s="304"/>
      <c r="Q285" s="304"/>
      <c r="R285" s="304"/>
      <c r="S285" s="304"/>
      <c r="T285" s="304"/>
      <c r="U285" s="304"/>
      <c r="V285" s="304"/>
      <c r="W285" s="304"/>
      <c r="X285" s="304"/>
      <c r="Y285" s="304"/>
      <c r="Z285" s="304"/>
      <c r="AA285" s="304"/>
      <c r="AB285" s="304"/>
      <c r="AC285" s="304"/>
      <c r="AD285" s="304"/>
      <c r="AE285" s="304"/>
      <c r="AF285" s="304"/>
      <c r="AG285" s="304"/>
      <c r="AH285" s="304"/>
      <c r="AI285" s="304"/>
    </row>
    <row r="286" spans="1:35" s="158" customFormat="1">
      <c r="A286" s="100"/>
      <c r="B286" s="304"/>
      <c r="C286" s="304"/>
      <c r="D286" s="304"/>
      <c r="E286" s="304"/>
      <c r="F286" s="304"/>
      <c r="G286" s="304"/>
      <c r="H286" s="304"/>
      <c r="I286" s="304"/>
      <c r="J286" s="304"/>
      <c r="K286" s="304"/>
      <c r="L286" s="304"/>
      <c r="M286" s="304"/>
      <c r="N286" s="304"/>
      <c r="O286" s="304"/>
      <c r="P286" s="304"/>
      <c r="Q286" s="304"/>
      <c r="R286" s="304"/>
      <c r="S286" s="304"/>
      <c r="T286" s="304"/>
      <c r="U286" s="304"/>
      <c r="V286" s="304"/>
      <c r="W286" s="304"/>
      <c r="X286" s="304"/>
      <c r="Y286" s="304"/>
      <c r="Z286" s="304"/>
      <c r="AA286" s="304"/>
      <c r="AB286" s="304"/>
      <c r="AC286" s="304"/>
      <c r="AD286" s="304"/>
      <c r="AE286" s="304"/>
      <c r="AF286" s="304"/>
      <c r="AG286" s="304"/>
      <c r="AH286" s="304"/>
      <c r="AI286" s="304"/>
    </row>
    <row r="287" spans="1:35" s="158" customFormat="1">
      <c r="A287" s="100"/>
      <c r="B287" s="304"/>
      <c r="C287" s="304"/>
      <c r="D287" s="304"/>
      <c r="E287" s="304"/>
      <c r="F287" s="304"/>
      <c r="G287" s="304"/>
      <c r="H287" s="304"/>
      <c r="I287" s="304"/>
      <c r="J287" s="304"/>
      <c r="K287" s="304"/>
      <c r="L287" s="304"/>
      <c r="M287" s="304"/>
      <c r="N287" s="304"/>
      <c r="O287" s="304"/>
      <c r="P287" s="304"/>
      <c r="Q287" s="304"/>
      <c r="R287" s="304"/>
      <c r="S287" s="304"/>
      <c r="T287" s="304"/>
      <c r="U287" s="304"/>
      <c r="V287" s="304"/>
      <c r="W287" s="304"/>
      <c r="X287" s="304"/>
      <c r="Y287" s="304"/>
      <c r="Z287" s="304"/>
      <c r="AA287" s="304"/>
      <c r="AB287" s="304"/>
      <c r="AC287" s="304"/>
      <c r="AD287" s="304"/>
      <c r="AE287" s="304"/>
      <c r="AF287" s="304"/>
      <c r="AG287" s="304"/>
      <c r="AH287" s="304"/>
      <c r="AI287" s="304"/>
    </row>
    <row r="288" spans="1:35" s="158" customFormat="1">
      <c r="A288" s="100"/>
      <c r="B288" s="304"/>
      <c r="C288" s="304"/>
      <c r="D288" s="304"/>
      <c r="E288" s="304"/>
      <c r="F288" s="304"/>
      <c r="G288" s="304"/>
      <c r="H288" s="304"/>
      <c r="I288" s="304"/>
      <c r="J288" s="304"/>
      <c r="K288" s="304"/>
      <c r="L288" s="304"/>
      <c r="M288" s="304"/>
      <c r="N288" s="304"/>
      <c r="O288" s="304"/>
      <c r="P288" s="304"/>
      <c r="Q288" s="304"/>
      <c r="R288" s="304"/>
      <c r="S288" s="304"/>
      <c r="T288" s="304"/>
      <c r="U288" s="304"/>
      <c r="V288" s="304"/>
      <c r="W288" s="304"/>
      <c r="X288" s="304"/>
      <c r="Y288" s="304"/>
      <c r="Z288" s="304"/>
      <c r="AA288" s="304"/>
      <c r="AB288" s="304"/>
      <c r="AC288" s="304"/>
      <c r="AD288" s="304"/>
      <c r="AE288" s="304"/>
      <c r="AF288" s="304"/>
      <c r="AG288" s="304"/>
      <c r="AH288" s="304"/>
      <c r="AI288" s="304"/>
    </row>
    <row r="289" spans="1:35" s="158" customFormat="1">
      <c r="A289" s="100"/>
      <c r="B289" s="304"/>
      <c r="C289" s="304"/>
      <c r="D289" s="304"/>
      <c r="E289" s="304"/>
      <c r="F289" s="304"/>
      <c r="G289" s="304"/>
      <c r="H289" s="304"/>
      <c r="I289" s="304"/>
      <c r="J289" s="304"/>
      <c r="K289" s="304"/>
      <c r="L289" s="304"/>
      <c r="M289" s="304"/>
      <c r="N289" s="304"/>
      <c r="O289" s="304"/>
      <c r="P289" s="304"/>
      <c r="Q289" s="304"/>
      <c r="R289" s="304"/>
      <c r="S289" s="304"/>
      <c r="T289" s="304"/>
      <c r="U289" s="304"/>
      <c r="V289" s="304"/>
      <c r="W289" s="304"/>
      <c r="X289" s="304"/>
      <c r="Y289" s="304"/>
      <c r="Z289" s="304"/>
      <c r="AA289" s="304"/>
      <c r="AB289" s="304"/>
      <c r="AC289" s="304"/>
      <c r="AD289" s="304"/>
      <c r="AE289" s="304"/>
      <c r="AF289" s="304"/>
      <c r="AG289" s="304"/>
      <c r="AH289" s="304"/>
      <c r="AI289" s="304"/>
    </row>
    <row r="290" spans="1:35" s="158" customFormat="1">
      <c r="A290" s="100"/>
      <c r="B290" s="304"/>
      <c r="C290" s="304"/>
      <c r="D290" s="304"/>
      <c r="E290" s="304"/>
      <c r="F290" s="304"/>
      <c r="G290" s="304"/>
      <c r="H290" s="304"/>
      <c r="I290" s="304"/>
      <c r="J290" s="304"/>
      <c r="K290" s="304"/>
      <c r="L290" s="304"/>
      <c r="M290" s="304"/>
      <c r="N290" s="304"/>
      <c r="O290" s="304"/>
      <c r="P290" s="304"/>
      <c r="Q290" s="304"/>
      <c r="R290" s="304"/>
      <c r="S290" s="304"/>
      <c r="T290" s="304"/>
      <c r="U290" s="304"/>
      <c r="V290" s="304"/>
      <c r="W290" s="304"/>
      <c r="X290" s="304"/>
      <c r="Y290" s="304"/>
      <c r="Z290" s="304"/>
      <c r="AA290" s="304"/>
      <c r="AB290" s="304"/>
      <c r="AC290" s="304"/>
      <c r="AD290" s="304"/>
      <c r="AE290" s="304"/>
      <c r="AF290" s="304"/>
      <c r="AG290" s="304"/>
      <c r="AH290" s="304"/>
      <c r="AI290" s="304"/>
    </row>
    <row r="291" spans="1:35" s="158" customFormat="1">
      <c r="A291" s="100"/>
      <c r="B291" s="304"/>
      <c r="C291" s="304"/>
      <c r="D291" s="304"/>
      <c r="E291" s="304"/>
      <c r="F291" s="304"/>
      <c r="G291" s="304"/>
      <c r="H291" s="304"/>
      <c r="I291" s="304"/>
      <c r="J291" s="304"/>
      <c r="K291" s="304"/>
      <c r="L291" s="304"/>
      <c r="M291" s="304"/>
      <c r="N291" s="304"/>
      <c r="O291" s="304"/>
      <c r="P291" s="304"/>
      <c r="Q291" s="304"/>
      <c r="R291" s="304"/>
      <c r="S291" s="304"/>
      <c r="T291" s="304"/>
      <c r="U291" s="304"/>
      <c r="V291" s="304"/>
      <c r="W291" s="304"/>
      <c r="X291" s="304"/>
      <c r="Y291" s="304"/>
      <c r="Z291" s="304"/>
      <c r="AA291" s="304"/>
      <c r="AB291" s="304"/>
      <c r="AC291" s="304"/>
      <c r="AD291" s="304"/>
      <c r="AE291" s="304"/>
      <c r="AF291" s="304"/>
      <c r="AG291" s="304"/>
      <c r="AH291" s="304"/>
      <c r="AI291" s="304"/>
    </row>
    <row r="292" spans="1:35" s="158" customFormat="1">
      <c r="A292" s="100"/>
      <c r="B292" s="304"/>
      <c r="C292" s="304"/>
      <c r="D292" s="304"/>
      <c r="E292" s="304"/>
      <c r="F292" s="304"/>
      <c r="G292" s="304"/>
      <c r="H292" s="304"/>
      <c r="I292" s="304"/>
      <c r="J292" s="304"/>
      <c r="K292" s="304"/>
      <c r="L292" s="304"/>
      <c r="M292" s="304"/>
      <c r="N292" s="304"/>
      <c r="O292" s="304"/>
      <c r="P292" s="304"/>
      <c r="Q292" s="304"/>
      <c r="R292" s="304"/>
      <c r="S292" s="304"/>
      <c r="T292" s="304"/>
      <c r="U292" s="304"/>
      <c r="V292" s="304"/>
      <c r="W292" s="304"/>
      <c r="X292" s="304"/>
      <c r="Y292" s="304"/>
      <c r="Z292" s="304"/>
      <c r="AA292" s="304"/>
      <c r="AB292" s="304"/>
      <c r="AC292" s="304"/>
      <c r="AD292" s="304"/>
      <c r="AE292" s="304"/>
      <c r="AF292" s="304"/>
      <c r="AG292" s="304"/>
      <c r="AH292" s="304"/>
      <c r="AI292" s="304"/>
    </row>
    <row r="293" spans="1:35" s="158" customFormat="1">
      <c r="A293" s="100"/>
      <c r="B293" s="304"/>
      <c r="C293" s="304"/>
      <c r="D293" s="304"/>
      <c r="E293" s="304"/>
      <c r="F293" s="304"/>
      <c r="G293" s="304"/>
      <c r="H293" s="304"/>
      <c r="I293" s="304"/>
      <c r="J293" s="304"/>
      <c r="K293" s="304"/>
      <c r="L293" s="304"/>
      <c r="M293" s="304"/>
      <c r="N293" s="304"/>
      <c r="O293" s="304"/>
      <c r="P293" s="304"/>
      <c r="Q293" s="304"/>
      <c r="R293" s="304"/>
      <c r="S293" s="304"/>
      <c r="T293" s="304"/>
      <c r="U293" s="304"/>
      <c r="V293" s="304"/>
      <c r="W293" s="304"/>
      <c r="X293" s="304"/>
      <c r="Y293" s="304"/>
      <c r="Z293" s="304"/>
      <c r="AA293" s="304"/>
      <c r="AB293" s="304"/>
      <c r="AC293" s="304"/>
      <c r="AD293" s="304"/>
      <c r="AE293" s="304"/>
      <c r="AF293" s="304"/>
      <c r="AG293" s="304"/>
      <c r="AH293" s="304"/>
      <c r="AI293" s="304"/>
    </row>
    <row r="294" spans="1:35" s="158" customFormat="1">
      <c r="A294" s="100"/>
      <c r="B294" s="304"/>
      <c r="C294" s="304"/>
      <c r="D294" s="304"/>
      <c r="E294" s="304"/>
      <c r="F294" s="304"/>
      <c r="G294" s="304"/>
      <c r="H294" s="304"/>
      <c r="I294" s="304"/>
      <c r="J294" s="304"/>
      <c r="K294" s="304"/>
      <c r="L294" s="304"/>
      <c r="M294" s="304"/>
      <c r="N294" s="304"/>
      <c r="O294" s="304"/>
      <c r="P294" s="304"/>
      <c r="Q294" s="304"/>
      <c r="R294" s="304"/>
      <c r="S294" s="304"/>
      <c r="T294" s="304"/>
      <c r="U294" s="304"/>
      <c r="V294" s="304"/>
      <c r="W294" s="304"/>
      <c r="X294" s="304"/>
      <c r="Y294" s="304"/>
      <c r="Z294" s="304"/>
      <c r="AA294" s="304"/>
      <c r="AB294" s="304"/>
      <c r="AC294" s="304"/>
      <c r="AD294" s="304"/>
      <c r="AE294" s="304"/>
      <c r="AF294" s="304"/>
      <c r="AG294" s="304"/>
      <c r="AH294" s="304"/>
      <c r="AI294" s="304"/>
    </row>
    <row r="295" spans="1:35" s="158" customFormat="1">
      <c r="A295" s="100"/>
      <c r="B295" s="304"/>
      <c r="C295" s="304"/>
      <c r="D295" s="304"/>
      <c r="E295" s="304"/>
      <c r="F295" s="304"/>
      <c r="G295" s="304"/>
      <c r="H295" s="304"/>
      <c r="I295" s="304"/>
      <c r="J295" s="304"/>
      <c r="K295" s="304"/>
      <c r="L295" s="304"/>
      <c r="M295" s="304"/>
      <c r="N295" s="304"/>
      <c r="O295" s="304"/>
      <c r="P295" s="304"/>
      <c r="Q295" s="304"/>
      <c r="R295" s="304"/>
      <c r="S295" s="304"/>
      <c r="T295" s="304"/>
      <c r="U295" s="304"/>
      <c r="V295" s="304"/>
      <c r="W295" s="304"/>
      <c r="X295" s="304"/>
      <c r="Y295" s="304"/>
      <c r="Z295" s="304"/>
      <c r="AA295" s="304"/>
      <c r="AB295" s="304"/>
      <c r="AC295" s="304"/>
      <c r="AD295" s="304"/>
      <c r="AE295" s="304"/>
      <c r="AF295" s="304"/>
      <c r="AG295" s="304"/>
      <c r="AH295" s="304"/>
      <c r="AI295" s="304"/>
    </row>
    <row r="296" spans="1:35" s="158" customFormat="1">
      <c r="A296" s="100"/>
      <c r="B296" s="304"/>
      <c r="C296" s="304"/>
      <c r="D296" s="304"/>
      <c r="E296" s="304"/>
      <c r="F296" s="304"/>
      <c r="G296" s="304"/>
      <c r="H296" s="304"/>
      <c r="I296" s="304"/>
      <c r="J296" s="304"/>
      <c r="K296" s="304"/>
      <c r="L296" s="304"/>
      <c r="M296" s="304"/>
      <c r="N296" s="304"/>
      <c r="O296" s="304"/>
      <c r="P296" s="304"/>
      <c r="Q296" s="304"/>
      <c r="R296" s="304"/>
      <c r="S296" s="304"/>
      <c r="T296" s="304"/>
      <c r="U296" s="304"/>
      <c r="V296" s="304"/>
      <c r="W296" s="304"/>
      <c r="X296" s="304"/>
      <c r="Y296" s="304"/>
      <c r="Z296" s="304"/>
      <c r="AA296" s="304"/>
      <c r="AB296" s="304"/>
      <c r="AC296" s="304"/>
      <c r="AD296" s="304"/>
      <c r="AE296" s="304"/>
      <c r="AF296" s="304"/>
      <c r="AG296" s="304"/>
      <c r="AH296" s="304"/>
      <c r="AI296" s="304"/>
    </row>
    <row r="297" spans="1:35" s="158" customFormat="1">
      <c r="A297" s="100"/>
      <c r="B297" s="304"/>
      <c r="C297" s="304"/>
      <c r="D297" s="304"/>
      <c r="E297" s="304"/>
      <c r="F297" s="304"/>
      <c r="G297" s="304"/>
      <c r="H297" s="304"/>
      <c r="I297" s="304"/>
      <c r="J297" s="304"/>
      <c r="K297" s="304"/>
      <c r="L297" s="304"/>
      <c r="M297" s="304"/>
      <c r="N297" s="304"/>
      <c r="O297" s="304"/>
      <c r="P297" s="304"/>
      <c r="Q297" s="304"/>
      <c r="R297" s="304"/>
      <c r="S297" s="304"/>
      <c r="T297" s="304"/>
      <c r="U297" s="304"/>
      <c r="V297" s="304"/>
      <c r="W297" s="304"/>
      <c r="X297" s="304"/>
      <c r="Y297" s="304"/>
      <c r="Z297" s="304"/>
      <c r="AA297" s="304"/>
      <c r="AB297" s="304"/>
      <c r="AC297" s="304"/>
      <c r="AD297" s="304"/>
      <c r="AE297" s="304"/>
      <c r="AF297" s="304"/>
      <c r="AG297" s="304"/>
      <c r="AH297" s="304"/>
      <c r="AI297" s="304"/>
    </row>
    <row r="298" spans="1:35" s="158" customFormat="1">
      <c r="A298" s="100"/>
      <c r="B298" s="304"/>
      <c r="C298" s="304"/>
      <c r="D298" s="304"/>
      <c r="E298" s="304"/>
      <c r="F298" s="304"/>
      <c r="G298" s="304"/>
      <c r="H298" s="304"/>
      <c r="I298" s="304"/>
      <c r="J298" s="304"/>
      <c r="K298" s="304"/>
      <c r="L298" s="304"/>
      <c r="M298" s="304"/>
      <c r="N298" s="304"/>
      <c r="O298" s="304"/>
      <c r="P298" s="304"/>
      <c r="Q298" s="304"/>
      <c r="R298" s="304"/>
      <c r="S298" s="304"/>
      <c r="T298" s="304"/>
      <c r="U298" s="304"/>
      <c r="V298" s="304"/>
      <c r="W298" s="304"/>
      <c r="X298" s="304"/>
      <c r="Y298" s="304"/>
      <c r="Z298" s="304"/>
      <c r="AA298" s="304"/>
      <c r="AB298" s="304"/>
      <c r="AC298" s="304"/>
      <c r="AD298" s="304"/>
      <c r="AE298" s="304"/>
      <c r="AF298" s="304"/>
      <c r="AG298" s="304"/>
      <c r="AH298" s="304"/>
      <c r="AI298" s="304"/>
    </row>
    <row r="299" spans="1:35" s="158" customFormat="1">
      <c r="A299" s="100"/>
      <c r="B299" s="304"/>
      <c r="C299" s="304"/>
      <c r="D299" s="304"/>
      <c r="E299" s="304"/>
      <c r="F299" s="304"/>
      <c r="G299" s="304"/>
      <c r="H299" s="304"/>
      <c r="I299" s="304"/>
      <c r="J299" s="304"/>
      <c r="K299" s="304"/>
      <c r="L299" s="304"/>
      <c r="M299" s="304"/>
      <c r="N299" s="304"/>
      <c r="O299" s="304"/>
      <c r="P299" s="304"/>
      <c r="Q299" s="304"/>
      <c r="R299" s="304"/>
      <c r="S299" s="304"/>
      <c r="T299" s="304"/>
      <c r="U299" s="304"/>
      <c r="V299" s="304"/>
      <c r="W299" s="304"/>
      <c r="X299" s="304"/>
      <c r="Y299" s="304"/>
      <c r="Z299" s="304"/>
      <c r="AA299" s="304"/>
      <c r="AB299" s="304"/>
      <c r="AC299" s="304"/>
      <c r="AD299" s="304"/>
      <c r="AE299" s="304"/>
      <c r="AF299" s="304"/>
      <c r="AG299" s="304"/>
      <c r="AH299" s="304"/>
      <c r="AI299" s="304"/>
    </row>
    <row r="300" spans="1:35" s="158" customFormat="1">
      <c r="A300" s="100"/>
      <c r="B300" s="304"/>
      <c r="C300" s="304"/>
      <c r="D300" s="304"/>
      <c r="E300" s="304"/>
      <c r="F300" s="304"/>
      <c r="G300" s="304"/>
      <c r="H300" s="304"/>
      <c r="I300" s="304"/>
      <c r="J300" s="304"/>
      <c r="K300" s="304"/>
      <c r="L300" s="304"/>
      <c r="M300" s="304"/>
      <c r="N300" s="304"/>
      <c r="O300" s="304"/>
      <c r="P300" s="304"/>
      <c r="Q300" s="304"/>
      <c r="R300" s="304"/>
      <c r="S300" s="304"/>
      <c r="T300" s="304"/>
      <c r="U300" s="304"/>
      <c r="V300" s="304"/>
      <c r="W300" s="304"/>
      <c r="X300" s="304"/>
      <c r="Y300" s="304"/>
      <c r="Z300" s="304"/>
      <c r="AA300" s="304"/>
      <c r="AB300" s="304"/>
      <c r="AC300" s="304"/>
      <c r="AD300" s="304"/>
      <c r="AE300" s="304"/>
      <c r="AF300" s="304"/>
      <c r="AG300" s="304"/>
      <c r="AH300" s="304"/>
      <c r="AI300" s="304"/>
    </row>
    <row r="301" spans="1:35" s="158" customFormat="1">
      <c r="A301" s="100"/>
      <c r="B301" s="304"/>
      <c r="C301" s="304"/>
      <c r="D301" s="304"/>
      <c r="E301" s="304"/>
      <c r="F301" s="304"/>
      <c r="G301" s="304"/>
      <c r="H301" s="304"/>
      <c r="I301" s="304"/>
      <c r="J301" s="304"/>
      <c r="K301" s="304"/>
      <c r="L301" s="304"/>
      <c r="M301" s="304"/>
      <c r="N301" s="304"/>
      <c r="O301" s="304"/>
      <c r="P301" s="304"/>
      <c r="Q301" s="304"/>
      <c r="R301" s="304"/>
      <c r="S301" s="304"/>
      <c r="T301" s="304"/>
      <c r="U301" s="304"/>
      <c r="V301" s="304"/>
      <c r="W301" s="304"/>
      <c r="X301" s="304"/>
      <c r="Y301" s="304"/>
      <c r="Z301" s="304"/>
      <c r="AA301" s="304"/>
      <c r="AB301" s="304"/>
      <c r="AC301" s="304"/>
      <c r="AD301" s="304"/>
      <c r="AE301" s="304"/>
      <c r="AF301" s="304"/>
      <c r="AG301" s="304"/>
      <c r="AH301" s="304"/>
      <c r="AI301" s="304"/>
    </row>
    <row r="302" spans="1:35" s="158" customFormat="1">
      <c r="A302" s="100"/>
      <c r="B302" s="304"/>
      <c r="C302" s="304"/>
      <c r="D302" s="304"/>
      <c r="E302" s="304"/>
      <c r="F302" s="304"/>
      <c r="G302" s="304"/>
      <c r="H302" s="304"/>
      <c r="I302" s="304"/>
      <c r="J302" s="304"/>
      <c r="K302" s="304"/>
      <c r="L302" s="304"/>
      <c r="M302" s="304"/>
      <c r="N302" s="304"/>
      <c r="O302" s="304"/>
      <c r="P302" s="304"/>
      <c r="Q302" s="304"/>
      <c r="R302" s="304"/>
      <c r="S302" s="304"/>
      <c r="T302" s="304"/>
      <c r="U302" s="304"/>
      <c r="V302" s="304"/>
      <c r="W302" s="304"/>
      <c r="X302" s="304"/>
      <c r="Y302" s="304"/>
      <c r="Z302" s="304"/>
      <c r="AA302" s="304"/>
      <c r="AB302" s="304"/>
      <c r="AC302" s="304"/>
      <c r="AD302" s="304"/>
      <c r="AE302" s="304"/>
      <c r="AF302" s="304"/>
      <c r="AG302" s="304"/>
      <c r="AH302" s="304"/>
      <c r="AI302" s="304"/>
    </row>
    <row r="303" spans="1:35" s="158" customFormat="1">
      <c r="A303" s="100"/>
      <c r="B303" s="304"/>
      <c r="C303" s="304"/>
      <c r="D303" s="304"/>
      <c r="E303" s="304"/>
      <c r="F303" s="304"/>
      <c r="G303" s="304"/>
      <c r="H303" s="304"/>
      <c r="I303" s="304"/>
      <c r="J303" s="304"/>
      <c r="K303" s="304"/>
      <c r="L303" s="304"/>
      <c r="M303" s="304"/>
      <c r="N303" s="304"/>
      <c r="O303" s="304"/>
      <c r="P303" s="304"/>
      <c r="Q303" s="304"/>
      <c r="R303" s="304"/>
      <c r="S303" s="304"/>
      <c r="T303" s="304"/>
      <c r="U303" s="304"/>
      <c r="V303" s="304"/>
      <c r="W303" s="304"/>
      <c r="X303" s="304"/>
      <c r="Y303" s="304"/>
      <c r="Z303" s="304"/>
      <c r="AA303" s="304"/>
      <c r="AB303" s="304"/>
      <c r="AC303" s="304"/>
      <c r="AD303" s="304"/>
      <c r="AE303" s="304"/>
      <c r="AF303" s="304"/>
      <c r="AG303" s="304"/>
      <c r="AH303" s="304"/>
      <c r="AI303" s="304"/>
    </row>
    <row r="304" spans="1:35" s="158" customFormat="1">
      <c r="A304" s="100"/>
      <c r="B304" s="304"/>
      <c r="C304" s="304"/>
      <c r="D304" s="304"/>
      <c r="E304" s="304"/>
      <c r="F304" s="304"/>
      <c r="G304" s="304"/>
      <c r="H304" s="304"/>
      <c r="I304" s="304"/>
      <c r="J304" s="304"/>
      <c r="K304" s="304"/>
      <c r="L304" s="304"/>
      <c r="M304" s="304"/>
      <c r="N304" s="304"/>
      <c r="O304" s="304"/>
      <c r="P304" s="304"/>
      <c r="Q304" s="304"/>
      <c r="R304" s="304"/>
      <c r="S304" s="304"/>
      <c r="T304" s="304"/>
      <c r="U304" s="304"/>
      <c r="V304" s="304"/>
      <c r="W304" s="304"/>
      <c r="X304" s="304"/>
      <c r="Y304" s="304"/>
      <c r="Z304" s="304"/>
      <c r="AA304" s="304"/>
      <c r="AB304" s="304"/>
      <c r="AC304" s="304"/>
      <c r="AD304" s="304"/>
      <c r="AE304" s="304"/>
      <c r="AF304" s="304"/>
      <c r="AG304" s="304"/>
      <c r="AH304" s="304"/>
      <c r="AI304" s="304"/>
    </row>
    <row r="305" spans="1:35" s="158" customFormat="1">
      <c r="A305" s="100"/>
      <c r="B305" s="304"/>
      <c r="C305" s="304"/>
      <c r="D305" s="304"/>
      <c r="E305" s="304"/>
      <c r="F305" s="304"/>
      <c r="G305" s="304"/>
      <c r="H305" s="304"/>
      <c r="I305" s="304"/>
      <c r="J305" s="304"/>
      <c r="K305" s="304"/>
      <c r="L305" s="304"/>
      <c r="M305" s="304"/>
      <c r="N305" s="304"/>
      <c r="O305" s="304"/>
      <c r="P305" s="304"/>
      <c r="Q305" s="304"/>
      <c r="R305" s="304"/>
      <c r="S305" s="304"/>
      <c r="T305" s="304"/>
      <c r="U305" s="304"/>
      <c r="V305" s="304"/>
      <c r="W305" s="304"/>
      <c r="X305" s="304"/>
      <c r="Y305" s="304"/>
      <c r="Z305" s="304"/>
      <c r="AA305" s="304"/>
      <c r="AB305" s="304"/>
      <c r="AC305" s="304"/>
      <c r="AD305" s="304"/>
      <c r="AE305" s="304"/>
      <c r="AF305" s="304"/>
      <c r="AG305" s="304"/>
      <c r="AH305" s="304"/>
      <c r="AI305" s="304"/>
    </row>
    <row r="306" spans="1:35" s="158" customFormat="1">
      <c r="A306" s="100"/>
      <c r="B306" s="304"/>
      <c r="C306" s="304"/>
      <c r="D306" s="304"/>
      <c r="E306" s="304"/>
      <c r="F306" s="304"/>
      <c r="G306" s="304"/>
      <c r="H306" s="304"/>
      <c r="I306" s="304"/>
      <c r="J306" s="304"/>
      <c r="K306" s="304"/>
      <c r="L306" s="304"/>
      <c r="M306" s="304"/>
      <c r="N306" s="304"/>
      <c r="O306" s="304"/>
      <c r="P306" s="304"/>
      <c r="Q306" s="304"/>
      <c r="R306" s="304"/>
      <c r="S306" s="304"/>
      <c r="T306" s="304"/>
      <c r="U306" s="304"/>
      <c r="V306" s="304"/>
      <c r="W306" s="304"/>
      <c r="X306" s="304"/>
      <c r="Y306" s="304"/>
      <c r="Z306" s="304"/>
      <c r="AA306" s="304"/>
      <c r="AB306" s="304"/>
      <c r="AC306" s="304"/>
      <c r="AD306" s="304"/>
      <c r="AE306" s="304"/>
      <c r="AF306" s="304"/>
      <c r="AG306" s="304"/>
      <c r="AH306" s="304"/>
      <c r="AI306" s="304"/>
    </row>
    <row r="307" spans="1:35" s="158" customFormat="1">
      <c r="A307" s="100"/>
      <c r="B307" s="304"/>
      <c r="C307" s="304"/>
      <c r="D307" s="304"/>
      <c r="E307" s="304"/>
      <c r="F307" s="304"/>
      <c r="G307" s="304"/>
      <c r="H307" s="304"/>
      <c r="I307" s="304"/>
      <c r="J307" s="304"/>
      <c r="K307" s="304"/>
      <c r="L307" s="304"/>
      <c r="M307" s="304"/>
      <c r="N307" s="304"/>
      <c r="O307" s="304"/>
      <c r="P307" s="304"/>
      <c r="Q307" s="304"/>
      <c r="R307" s="304"/>
      <c r="S307" s="304"/>
      <c r="T307" s="304"/>
      <c r="U307" s="304"/>
      <c r="V307" s="304"/>
      <c r="W307" s="304"/>
      <c r="X307" s="304"/>
      <c r="Y307" s="304"/>
      <c r="Z307" s="304"/>
      <c r="AA307" s="304"/>
      <c r="AB307" s="304"/>
      <c r="AC307" s="304"/>
      <c r="AD307" s="304"/>
      <c r="AE307" s="304"/>
      <c r="AF307" s="304"/>
      <c r="AG307" s="304"/>
      <c r="AH307" s="304"/>
      <c r="AI307" s="304"/>
    </row>
    <row r="308" spans="1:35" s="158" customFormat="1">
      <c r="A308" s="100"/>
      <c r="B308" s="304"/>
      <c r="C308" s="304"/>
      <c r="D308" s="304"/>
      <c r="E308" s="304"/>
      <c r="F308" s="304"/>
      <c r="G308" s="304"/>
      <c r="H308" s="304"/>
      <c r="I308" s="304"/>
      <c r="J308" s="304"/>
      <c r="K308" s="304"/>
      <c r="L308" s="304"/>
      <c r="M308" s="304"/>
      <c r="N308" s="304"/>
      <c r="O308" s="304"/>
      <c r="P308" s="304"/>
      <c r="Q308" s="304"/>
      <c r="R308" s="304"/>
      <c r="S308" s="304"/>
      <c r="T308" s="304"/>
      <c r="U308" s="304"/>
      <c r="V308" s="304"/>
      <c r="W308" s="304"/>
      <c r="X308" s="304"/>
      <c r="Y308" s="304"/>
      <c r="Z308" s="304"/>
      <c r="AA308" s="304"/>
      <c r="AB308" s="304"/>
      <c r="AC308" s="304"/>
      <c r="AD308" s="304"/>
      <c r="AE308" s="304"/>
      <c r="AF308" s="304"/>
      <c r="AG308" s="304"/>
      <c r="AH308" s="304"/>
      <c r="AI308" s="304"/>
    </row>
    <row r="309" spans="1:35" s="158" customFormat="1">
      <c r="A309" s="100"/>
      <c r="B309" s="304"/>
      <c r="C309" s="304"/>
      <c r="D309" s="304"/>
      <c r="E309" s="304"/>
      <c r="F309" s="304"/>
      <c r="G309" s="304"/>
      <c r="H309" s="304"/>
      <c r="I309" s="304"/>
      <c r="J309" s="304"/>
      <c r="K309" s="304"/>
      <c r="L309" s="304"/>
      <c r="M309" s="304"/>
      <c r="N309" s="304"/>
      <c r="O309" s="304"/>
      <c r="P309" s="304"/>
      <c r="Q309" s="304"/>
      <c r="R309" s="304"/>
      <c r="S309" s="304"/>
      <c r="T309" s="304"/>
      <c r="U309" s="304"/>
      <c r="V309" s="304"/>
      <c r="W309" s="304"/>
      <c r="X309" s="304"/>
      <c r="Y309" s="304"/>
      <c r="Z309" s="304"/>
      <c r="AA309" s="304"/>
      <c r="AB309" s="304"/>
      <c r="AC309" s="304"/>
      <c r="AD309" s="304"/>
      <c r="AE309" s="304"/>
      <c r="AF309" s="304"/>
      <c r="AG309" s="304"/>
      <c r="AH309" s="304"/>
      <c r="AI309" s="304"/>
    </row>
    <row r="310" spans="1:35" s="158" customFormat="1">
      <c r="A310" s="100"/>
      <c r="B310" s="304"/>
      <c r="C310" s="304"/>
      <c r="D310" s="304"/>
      <c r="E310" s="304"/>
      <c r="F310" s="304"/>
      <c r="G310" s="304"/>
      <c r="H310" s="304"/>
      <c r="I310" s="304"/>
      <c r="J310" s="304"/>
      <c r="K310" s="304"/>
      <c r="L310" s="304"/>
      <c r="M310" s="304"/>
      <c r="N310" s="304"/>
      <c r="O310" s="304"/>
      <c r="P310" s="304"/>
      <c r="Q310" s="304"/>
      <c r="R310" s="304"/>
      <c r="S310" s="304"/>
      <c r="T310" s="304"/>
      <c r="U310" s="304"/>
      <c r="V310" s="304"/>
      <c r="W310" s="304"/>
      <c r="X310" s="304"/>
      <c r="Y310" s="304"/>
      <c r="Z310" s="304"/>
      <c r="AA310" s="304"/>
      <c r="AB310" s="304"/>
      <c r="AC310" s="304"/>
      <c r="AD310" s="304"/>
      <c r="AE310" s="304"/>
      <c r="AF310" s="304"/>
      <c r="AG310" s="304"/>
      <c r="AH310" s="304"/>
      <c r="AI310" s="304"/>
    </row>
    <row r="311" spans="1:35" s="158" customFormat="1">
      <c r="A311" s="100"/>
      <c r="B311" s="304"/>
      <c r="C311" s="304"/>
      <c r="D311" s="304"/>
      <c r="E311" s="304"/>
      <c r="F311" s="304"/>
      <c r="G311" s="304"/>
      <c r="H311" s="304"/>
      <c r="I311" s="304"/>
      <c r="J311" s="304"/>
      <c r="K311" s="304"/>
      <c r="L311" s="304"/>
      <c r="M311" s="304"/>
      <c r="N311" s="304"/>
      <c r="O311" s="304"/>
      <c r="P311" s="304"/>
      <c r="Q311" s="304"/>
      <c r="R311" s="304"/>
      <c r="S311" s="304"/>
      <c r="T311" s="304"/>
      <c r="U311" s="304"/>
      <c r="V311" s="304"/>
      <c r="W311" s="304"/>
      <c r="X311" s="304"/>
      <c r="Y311" s="304"/>
      <c r="Z311" s="304"/>
      <c r="AA311" s="304"/>
      <c r="AB311" s="304"/>
      <c r="AC311" s="304"/>
      <c r="AD311" s="304"/>
      <c r="AE311" s="304"/>
      <c r="AF311" s="304"/>
      <c r="AG311" s="304"/>
      <c r="AH311" s="304"/>
      <c r="AI311" s="304"/>
    </row>
    <row r="312" spans="1:35" s="158" customFormat="1">
      <c r="A312" s="100"/>
      <c r="B312" s="304"/>
      <c r="C312" s="304"/>
      <c r="D312" s="304"/>
      <c r="E312" s="304"/>
      <c r="F312" s="304"/>
      <c r="G312" s="304"/>
      <c r="H312" s="304"/>
      <c r="I312" s="304"/>
      <c r="J312" s="304"/>
      <c r="K312" s="304"/>
      <c r="L312" s="304"/>
      <c r="M312" s="304"/>
      <c r="N312" s="304"/>
      <c r="O312" s="304"/>
      <c r="P312" s="304"/>
      <c r="Q312" s="304"/>
      <c r="R312" s="304"/>
      <c r="S312" s="304"/>
      <c r="T312" s="304"/>
      <c r="U312" s="304"/>
      <c r="V312" s="304"/>
      <c r="W312" s="304"/>
      <c r="X312" s="304"/>
      <c r="Y312" s="304"/>
      <c r="Z312" s="304"/>
      <c r="AA312" s="304"/>
      <c r="AB312" s="304"/>
      <c r="AC312" s="304"/>
      <c r="AD312" s="304"/>
      <c r="AE312" s="304"/>
      <c r="AF312" s="304"/>
      <c r="AG312" s="304"/>
      <c r="AH312" s="304"/>
      <c r="AI312" s="304"/>
    </row>
    <row r="313" spans="1:35" s="158" customFormat="1">
      <c r="A313" s="100"/>
      <c r="B313" s="304"/>
      <c r="C313" s="304"/>
      <c r="D313" s="304"/>
      <c r="E313" s="304"/>
      <c r="F313" s="304"/>
      <c r="G313" s="304"/>
      <c r="H313" s="304"/>
      <c r="I313" s="304"/>
      <c r="J313" s="304"/>
      <c r="K313" s="304"/>
      <c r="L313" s="304"/>
      <c r="M313" s="304"/>
      <c r="N313" s="304"/>
      <c r="O313" s="304"/>
      <c r="P313" s="304"/>
      <c r="Q313" s="304"/>
      <c r="R313" s="304"/>
      <c r="S313" s="304"/>
      <c r="T313" s="304"/>
      <c r="U313" s="304"/>
      <c r="V313" s="304"/>
      <c r="W313" s="304"/>
      <c r="X313" s="304"/>
      <c r="Y313" s="304"/>
      <c r="Z313" s="304"/>
      <c r="AA313" s="304"/>
      <c r="AB313" s="304"/>
      <c r="AC313" s="304"/>
      <c r="AD313" s="304"/>
      <c r="AE313" s="304"/>
      <c r="AF313" s="304"/>
      <c r="AG313" s="304"/>
      <c r="AH313" s="304"/>
      <c r="AI313" s="304"/>
    </row>
    <row r="314" spans="1:35" s="158" customFormat="1">
      <c r="A314" s="100"/>
      <c r="B314" s="304"/>
      <c r="C314" s="304"/>
      <c r="D314" s="304"/>
      <c r="E314" s="304"/>
      <c r="F314" s="304"/>
      <c r="G314" s="304"/>
      <c r="H314" s="304"/>
      <c r="I314" s="304"/>
      <c r="J314" s="304"/>
      <c r="K314" s="304"/>
      <c r="L314" s="304"/>
      <c r="M314" s="304"/>
      <c r="N314" s="304"/>
      <c r="O314" s="304"/>
      <c r="P314" s="304"/>
      <c r="Q314" s="304"/>
      <c r="R314" s="304"/>
      <c r="S314" s="304"/>
      <c r="T314" s="304"/>
      <c r="U314" s="304"/>
      <c r="V314" s="304"/>
      <c r="W314" s="304"/>
      <c r="X314" s="304"/>
      <c r="Y314" s="304"/>
      <c r="Z314" s="304"/>
      <c r="AA314" s="304"/>
      <c r="AB314" s="304"/>
      <c r="AC314" s="304"/>
      <c r="AD314" s="304"/>
      <c r="AE314" s="304"/>
      <c r="AF314" s="304"/>
      <c r="AG314" s="304"/>
      <c r="AH314" s="304"/>
      <c r="AI314" s="304"/>
    </row>
    <row r="315" spans="1:35" s="158" customFormat="1">
      <c r="A315" s="100"/>
      <c r="B315" s="304"/>
      <c r="C315" s="304"/>
      <c r="D315" s="304"/>
      <c r="E315" s="304"/>
      <c r="F315" s="304"/>
      <c r="G315" s="304"/>
      <c r="H315" s="304"/>
      <c r="I315" s="304"/>
      <c r="J315" s="304"/>
      <c r="K315" s="304"/>
      <c r="L315" s="304"/>
      <c r="M315" s="304"/>
      <c r="N315" s="304"/>
      <c r="O315" s="304"/>
      <c r="P315" s="304"/>
      <c r="Q315" s="304"/>
      <c r="R315" s="304"/>
      <c r="S315" s="304"/>
      <c r="T315" s="304"/>
      <c r="U315" s="304"/>
      <c r="V315" s="304"/>
      <c r="W315" s="304"/>
      <c r="X315" s="304"/>
      <c r="Y315" s="304"/>
      <c r="Z315" s="304"/>
      <c r="AA315" s="304"/>
      <c r="AB315" s="304"/>
      <c r="AC315" s="304"/>
      <c r="AD315" s="304"/>
      <c r="AE315" s="304"/>
      <c r="AF315" s="304"/>
      <c r="AG315" s="304"/>
      <c r="AH315" s="304"/>
      <c r="AI315" s="304"/>
    </row>
    <row r="316" spans="1:35" s="158" customFormat="1">
      <c r="A316" s="100"/>
      <c r="B316" s="304"/>
      <c r="C316" s="304"/>
      <c r="D316" s="304"/>
      <c r="E316" s="304"/>
      <c r="F316" s="304"/>
      <c r="G316" s="304"/>
      <c r="H316" s="304"/>
      <c r="I316" s="304"/>
      <c r="J316" s="304"/>
      <c r="K316" s="304"/>
      <c r="L316" s="304"/>
      <c r="M316" s="304"/>
      <c r="N316" s="304"/>
      <c r="O316" s="304"/>
      <c r="P316" s="304"/>
      <c r="Q316" s="304"/>
      <c r="R316" s="304"/>
      <c r="S316" s="304"/>
      <c r="T316" s="304"/>
      <c r="U316" s="304"/>
      <c r="V316" s="304"/>
      <c r="W316" s="304"/>
      <c r="X316" s="304"/>
      <c r="Y316" s="304"/>
      <c r="Z316" s="304"/>
      <c r="AA316" s="304"/>
      <c r="AB316" s="304"/>
      <c r="AC316" s="304"/>
      <c r="AD316" s="304"/>
      <c r="AE316" s="304"/>
      <c r="AF316" s="304"/>
      <c r="AG316" s="304"/>
      <c r="AH316" s="304"/>
      <c r="AI316" s="304"/>
    </row>
    <row r="317" spans="1:35" s="158" customFormat="1">
      <c r="A317" s="100"/>
      <c r="B317" s="304"/>
      <c r="C317" s="304"/>
      <c r="D317" s="304"/>
      <c r="E317" s="304"/>
      <c r="F317" s="304"/>
      <c r="G317" s="304"/>
      <c r="H317" s="304"/>
      <c r="I317" s="304"/>
      <c r="J317" s="304"/>
      <c r="K317" s="304"/>
      <c r="L317" s="304"/>
      <c r="M317" s="304"/>
      <c r="N317" s="304"/>
      <c r="O317" s="304"/>
      <c r="P317" s="304"/>
      <c r="Q317" s="304"/>
      <c r="R317" s="304"/>
      <c r="S317" s="304"/>
      <c r="T317" s="304"/>
      <c r="U317" s="304"/>
      <c r="V317" s="304"/>
      <c r="W317" s="304"/>
      <c r="X317" s="304"/>
      <c r="Y317" s="304"/>
      <c r="Z317" s="304"/>
      <c r="AA317" s="304"/>
      <c r="AB317" s="304"/>
      <c r="AC317" s="304"/>
      <c r="AD317" s="304"/>
      <c r="AE317" s="304"/>
      <c r="AF317" s="304"/>
      <c r="AG317" s="304"/>
      <c r="AH317" s="304"/>
      <c r="AI317" s="304"/>
    </row>
    <row r="318" spans="1:35" s="158" customFormat="1">
      <c r="A318" s="100"/>
      <c r="B318" s="304"/>
      <c r="C318" s="304"/>
      <c r="D318" s="304"/>
      <c r="E318" s="304"/>
      <c r="F318" s="304"/>
      <c r="G318" s="304"/>
      <c r="H318" s="304"/>
      <c r="I318" s="304"/>
      <c r="J318" s="304"/>
      <c r="K318" s="304"/>
      <c r="L318" s="304"/>
      <c r="M318" s="304"/>
      <c r="N318" s="304"/>
      <c r="O318" s="304"/>
      <c r="P318" s="304"/>
      <c r="Q318" s="304"/>
      <c r="R318" s="304"/>
      <c r="S318" s="304"/>
      <c r="T318" s="304"/>
      <c r="U318" s="304"/>
      <c r="V318" s="304"/>
      <c r="W318" s="304"/>
      <c r="X318" s="304"/>
      <c r="Y318" s="304"/>
      <c r="Z318" s="304"/>
      <c r="AA318" s="304"/>
      <c r="AB318" s="304"/>
      <c r="AC318" s="304"/>
      <c r="AD318" s="304"/>
      <c r="AE318" s="304"/>
      <c r="AF318" s="304"/>
      <c r="AG318" s="304"/>
      <c r="AH318" s="304"/>
      <c r="AI318" s="304"/>
    </row>
    <row r="319" spans="1:35" s="158" customFormat="1">
      <c r="A319" s="100"/>
      <c r="B319" s="304"/>
      <c r="C319" s="304"/>
      <c r="D319" s="304"/>
      <c r="E319" s="304"/>
      <c r="F319" s="304"/>
      <c r="G319" s="304"/>
      <c r="H319" s="304"/>
      <c r="I319" s="304"/>
      <c r="J319" s="304"/>
      <c r="K319" s="304"/>
      <c r="L319" s="304"/>
      <c r="M319" s="304"/>
      <c r="N319" s="304"/>
      <c r="O319" s="304"/>
      <c r="P319" s="304"/>
      <c r="Q319" s="304"/>
      <c r="R319" s="304"/>
      <c r="S319" s="304"/>
      <c r="T319" s="304"/>
      <c r="U319" s="304"/>
      <c r="V319" s="304"/>
      <c r="W319" s="304"/>
      <c r="X319" s="304"/>
      <c r="Y319" s="304"/>
      <c r="Z319" s="304"/>
      <c r="AA319" s="304"/>
      <c r="AB319" s="304"/>
      <c r="AC319" s="304"/>
      <c r="AD319" s="304"/>
      <c r="AE319" s="304"/>
      <c r="AF319" s="304"/>
      <c r="AG319" s="304"/>
      <c r="AH319" s="304"/>
      <c r="AI319" s="304"/>
    </row>
    <row r="320" spans="1:35" s="158" customFormat="1">
      <c r="A320" s="100"/>
      <c r="B320" s="304"/>
      <c r="C320" s="304"/>
      <c r="D320" s="304"/>
      <c r="E320" s="304"/>
      <c r="F320" s="304"/>
      <c r="G320" s="304"/>
      <c r="H320" s="304"/>
      <c r="I320" s="304"/>
      <c r="J320" s="304"/>
      <c r="K320" s="304"/>
      <c r="L320" s="304"/>
      <c r="M320" s="304"/>
      <c r="N320" s="304"/>
      <c r="O320" s="304"/>
      <c r="P320" s="304"/>
      <c r="Q320" s="304"/>
      <c r="R320" s="304"/>
      <c r="S320" s="304"/>
      <c r="T320" s="304"/>
      <c r="U320" s="304"/>
      <c r="V320" s="304"/>
      <c r="W320" s="304"/>
      <c r="X320" s="304"/>
      <c r="Y320" s="304"/>
      <c r="Z320" s="304"/>
      <c r="AA320" s="304"/>
      <c r="AB320" s="304"/>
      <c r="AC320" s="304"/>
      <c r="AD320" s="304"/>
      <c r="AE320" s="304"/>
      <c r="AF320" s="304"/>
      <c r="AG320" s="304"/>
      <c r="AH320" s="304"/>
      <c r="AI320" s="304"/>
    </row>
    <row r="321" spans="1:35" s="158" customFormat="1">
      <c r="A321" s="100"/>
      <c r="B321" s="304"/>
      <c r="C321" s="304"/>
      <c r="D321" s="304"/>
      <c r="E321" s="304"/>
      <c r="F321" s="304"/>
      <c r="G321" s="304"/>
      <c r="H321" s="304"/>
      <c r="I321" s="304"/>
      <c r="J321" s="304"/>
      <c r="K321" s="304"/>
      <c r="L321" s="304"/>
      <c r="M321" s="304"/>
      <c r="N321" s="304"/>
      <c r="O321" s="304"/>
      <c r="P321" s="304"/>
      <c r="Q321" s="304"/>
      <c r="R321" s="304"/>
      <c r="S321" s="304"/>
      <c r="T321" s="304"/>
      <c r="U321" s="304"/>
      <c r="V321" s="304"/>
      <c r="W321" s="304"/>
      <c r="X321" s="304"/>
      <c r="Y321" s="304"/>
      <c r="Z321" s="304"/>
      <c r="AA321" s="304"/>
      <c r="AB321" s="304"/>
      <c r="AC321" s="304"/>
      <c r="AD321" s="304"/>
      <c r="AE321" s="304"/>
      <c r="AF321" s="304"/>
      <c r="AG321" s="304"/>
      <c r="AH321" s="304"/>
      <c r="AI321" s="304"/>
    </row>
    <row r="322" spans="1:35" s="158" customFormat="1">
      <c r="A322" s="100"/>
      <c r="B322" s="304"/>
      <c r="C322" s="304"/>
      <c r="D322" s="304"/>
      <c r="E322" s="304"/>
      <c r="F322" s="304"/>
      <c r="G322" s="304"/>
      <c r="H322" s="304"/>
      <c r="I322" s="304"/>
      <c r="J322" s="304"/>
      <c r="K322" s="304"/>
      <c r="L322" s="304"/>
      <c r="M322" s="304"/>
      <c r="N322" s="304"/>
      <c r="O322" s="304"/>
      <c r="P322" s="304"/>
      <c r="Q322" s="304"/>
      <c r="R322" s="304"/>
      <c r="S322" s="304"/>
      <c r="T322" s="304"/>
      <c r="U322" s="304"/>
      <c r="V322" s="304"/>
      <c r="W322" s="304"/>
      <c r="X322" s="304"/>
      <c r="Y322" s="304"/>
      <c r="Z322" s="304"/>
      <c r="AA322" s="304"/>
      <c r="AB322" s="304"/>
      <c r="AC322" s="304"/>
      <c r="AD322" s="304"/>
      <c r="AE322" s="304"/>
      <c r="AF322" s="304"/>
      <c r="AG322" s="304"/>
      <c r="AH322" s="304"/>
      <c r="AI322" s="304"/>
    </row>
    <row r="323" spans="1:35" s="158" customFormat="1">
      <c r="A323" s="100"/>
      <c r="B323" s="304"/>
      <c r="C323" s="304"/>
      <c r="D323" s="304"/>
      <c r="E323" s="304"/>
      <c r="F323" s="304"/>
      <c r="G323" s="304"/>
      <c r="H323" s="304"/>
      <c r="I323" s="304"/>
      <c r="J323" s="304"/>
      <c r="K323" s="304"/>
      <c r="L323" s="304"/>
      <c r="M323" s="304"/>
      <c r="N323" s="304"/>
      <c r="O323" s="304"/>
      <c r="P323" s="304"/>
      <c r="Q323" s="304"/>
      <c r="R323" s="304"/>
      <c r="S323" s="304"/>
      <c r="T323" s="304"/>
      <c r="U323" s="304"/>
      <c r="V323" s="304"/>
      <c r="W323" s="304"/>
      <c r="X323" s="304"/>
      <c r="Y323" s="304"/>
      <c r="Z323" s="304"/>
      <c r="AA323" s="304"/>
      <c r="AB323" s="304"/>
      <c r="AC323" s="304"/>
      <c r="AD323" s="304"/>
      <c r="AE323" s="304"/>
      <c r="AF323" s="304"/>
      <c r="AG323" s="304"/>
      <c r="AH323" s="304"/>
      <c r="AI323" s="304"/>
    </row>
    <row r="324" spans="1:35" s="158" customFormat="1">
      <c r="A324" s="100"/>
      <c r="B324" s="304"/>
      <c r="C324" s="304"/>
      <c r="D324" s="304"/>
      <c r="E324" s="304"/>
      <c r="F324" s="304"/>
      <c r="G324" s="304"/>
      <c r="H324" s="304"/>
      <c r="I324" s="304"/>
      <c r="J324" s="304"/>
      <c r="K324" s="304"/>
      <c r="L324" s="304"/>
      <c r="M324" s="304"/>
      <c r="N324" s="304"/>
      <c r="O324" s="304"/>
      <c r="P324" s="304"/>
      <c r="Q324" s="304"/>
      <c r="R324" s="304"/>
      <c r="S324" s="304"/>
      <c r="T324" s="304"/>
      <c r="U324" s="304"/>
      <c r="V324" s="304"/>
      <c r="W324" s="304"/>
      <c r="X324" s="304"/>
      <c r="Y324" s="304"/>
      <c r="Z324" s="304"/>
      <c r="AA324" s="304"/>
      <c r="AB324" s="304"/>
      <c r="AC324" s="304"/>
      <c r="AD324" s="304"/>
      <c r="AE324" s="304"/>
      <c r="AF324" s="304"/>
      <c r="AG324" s="304"/>
      <c r="AH324" s="304"/>
      <c r="AI324" s="304"/>
    </row>
    <row r="325" spans="1:35" s="158" customFormat="1">
      <c r="A325" s="100"/>
      <c r="B325" s="304"/>
      <c r="C325" s="304"/>
      <c r="D325" s="304"/>
      <c r="E325" s="304"/>
      <c r="F325" s="304"/>
      <c r="G325" s="304"/>
      <c r="H325" s="304"/>
      <c r="I325" s="304"/>
      <c r="J325" s="304"/>
      <c r="K325" s="304"/>
      <c r="L325" s="304"/>
      <c r="M325" s="304"/>
      <c r="N325" s="304"/>
      <c r="O325" s="304"/>
      <c r="P325" s="304"/>
      <c r="Q325" s="304"/>
      <c r="R325" s="304"/>
      <c r="S325" s="304"/>
      <c r="T325" s="304"/>
      <c r="U325" s="304"/>
      <c r="V325" s="304"/>
      <c r="W325" s="304"/>
      <c r="X325" s="304"/>
      <c r="Y325" s="304"/>
      <c r="Z325" s="304"/>
      <c r="AA325" s="304"/>
      <c r="AB325" s="304"/>
      <c r="AC325" s="304"/>
      <c r="AD325" s="304"/>
      <c r="AE325" s="304"/>
      <c r="AF325" s="304"/>
      <c r="AG325" s="304"/>
      <c r="AH325" s="304"/>
      <c r="AI325" s="304"/>
    </row>
    <row r="326" spans="1:35" s="158" customFormat="1">
      <c r="A326" s="100"/>
      <c r="B326" s="304"/>
      <c r="C326" s="304"/>
      <c r="D326" s="304"/>
      <c r="E326" s="304"/>
      <c r="F326" s="304"/>
      <c r="G326" s="304"/>
      <c r="H326" s="304"/>
      <c r="I326" s="304"/>
      <c r="J326" s="304"/>
      <c r="K326" s="304"/>
      <c r="L326" s="304"/>
      <c r="M326" s="304"/>
      <c r="N326" s="304"/>
      <c r="O326" s="304"/>
      <c r="P326" s="304"/>
      <c r="Q326" s="304"/>
      <c r="R326" s="304"/>
      <c r="S326" s="304"/>
      <c r="T326" s="304"/>
      <c r="U326" s="304"/>
      <c r="V326" s="304"/>
      <c r="W326" s="304"/>
      <c r="X326" s="304"/>
      <c r="Y326" s="304"/>
      <c r="Z326" s="304"/>
      <c r="AA326" s="304"/>
      <c r="AB326" s="304"/>
      <c r="AC326" s="304"/>
      <c r="AD326" s="304"/>
      <c r="AE326" s="304"/>
      <c r="AF326" s="304"/>
      <c r="AG326" s="304"/>
      <c r="AH326" s="304"/>
      <c r="AI326" s="304"/>
    </row>
    <row r="327" spans="1:35" s="158" customFormat="1">
      <c r="A327" s="100"/>
      <c r="B327" s="304"/>
      <c r="C327" s="304"/>
      <c r="D327" s="304"/>
      <c r="E327" s="304"/>
      <c r="F327" s="304"/>
      <c r="G327" s="304"/>
      <c r="H327" s="304"/>
      <c r="I327" s="304"/>
      <c r="J327" s="304"/>
      <c r="K327" s="304"/>
      <c r="L327" s="304"/>
      <c r="M327" s="304"/>
      <c r="N327" s="304"/>
      <c r="O327" s="304"/>
      <c r="P327" s="304"/>
      <c r="Q327" s="304"/>
      <c r="R327" s="304"/>
      <c r="S327" s="304"/>
      <c r="T327" s="304"/>
      <c r="U327" s="304"/>
      <c r="V327" s="304"/>
      <c r="W327" s="304"/>
      <c r="X327" s="304"/>
      <c r="Y327" s="304"/>
      <c r="Z327" s="304"/>
      <c r="AA327" s="304"/>
      <c r="AB327" s="304"/>
      <c r="AC327" s="304"/>
      <c r="AD327" s="304"/>
      <c r="AE327" s="304"/>
      <c r="AF327" s="304"/>
      <c r="AG327" s="304"/>
      <c r="AH327" s="304"/>
      <c r="AI327" s="304"/>
    </row>
    <row r="328" spans="1:35" s="158" customFormat="1">
      <c r="A328" s="100"/>
      <c r="B328" s="304"/>
      <c r="C328" s="304"/>
      <c r="D328" s="304"/>
      <c r="E328" s="304"/>
      <c r="F328" s="304"/>
      <c r="G328" s="304"/>
      <c r="H328" s="304"/>
      <c r="I328" s="304"/>
      <c r="J328" s="304"/>
      <c r="K328" s="304"/>
      <c r="L328" s="304"/>
      <c r="M328" s="304"/>
      <c r="N328" s="304"/>
      <c r="O328" s="304"/>
      <c r="P328" s="304"/>
      <c r="Q328" s="304"/>
      <c r="R328" s="304"/>
      <c r="S328" s="304"/>
      <c r="T328" s="304"/>
      <c r="U328" s="304"/>
      <c r="V328" s="304"/>
      <c r="W328" s="304"/>
      <c r="X328" s="304"/>
      <c r="Y328" s="304"/>
      <c r="Z328" s="304"/>
      <c r="AA328" s="304"/>
      <c r="AB328" s="304"/>
      <c r="AC328" s="304"/>
      <c r="AD328" s="304"/>
      <c r="AE328" s="304"/>
      <c r="AF328" s="304"/>
      <c r="AG328" s="304"/>
      <c r="AH328" s="304"/>
      <c r="AI328" s="304"/>
    </row>
    <row r="329" spans="1:35" s="158" customFormat="1">
      <c r="A329" s="100"/>
      <c r="B329" s="304"/>
      <c r="C329" s="304"/>
      <c r="D329" s="304"/>
      <c r="E329" s="304"/>
      <c r="F329" s="304"/>
      <c r="G329" s="304"/>
      <c r="H329" s="304"/>
      <c r="I329" s="304"/>
      <c r="J329" s="304"/>
      <c r="K329" s="304"/>
      <c r="L329" s="304"/>
      <c r="M329" s="304"/>
      <c r="N329" s="304"/>
      <c r="O329" s="304"/>
      <c r="P329" s="304"/>
      <c r="Q329" s="304"/>
      <c r="R329" s="304"/>
      <c r="S329" s="304"/>
      <c r="T329" s="304"/>
      <c r="U329" s="304"/>
      <c r="V329" s="304"/>
      <c r="W329" s="304"/>
      <c r="X329" s="304"/>
      <c r="Y329" s="304"/>
      <c r="Z329" s="304"/>
      <c r="AA329" s="304"/>
      <c r="AB329" s="304"/>
      <c r="AC329" s="304"/>
      <c r="AD329" s="304"/>
      <c r="AE329" s="304"/>
      <c r="AF329" s="304"/>
      <c r="AG329" s="304"/>
      <c r="AH329" s="304"/>
      <c r="AI329" s="304"/>
    </row>
    <row r="330" spans="1:35" s="158" customFormat="1">
      <c r="A330" s="100"/>
      <c r="B330" s="304"/>
      <c r="C330" s="304"/>
      <c r="D330" s="304"/>
      <c r="E330" s="304"/>
      <c r="F330" s="304"/>
      <c r="G330" s="304"/>
      <c r="H330" s="304"/>
      <c r="I330" s="304"/>
      <c r="J330" s="304"/>
      <c r="K330" s="304"/>
      <c r="L330" s="304"/>
      <c r="M330" s="304"/>
      <c r="N330" s="304"/>
      <c r="O330" s="304"/>
      <c r="P330" s="304"/>
      <c r="Q330" s="304"/>
      <c r="R330" s="304"/>
      <c r="S330" s="304"/>
      <c r="T330" s="304"/>
      <c r="U330" s="304"/>
      <c r="V330" s="304"/>
      <c r="W330" s="304"/>
      <c r="X330" s="304"/>
      <c r="Y330" s="304"/>
      <c r="Z330" s="304"/>
      <c r="AA330" s="304"/>
      <c r="AB330" s="304"/>
      <c r="AC330" s="304"/>
      <c r="AD330" s="304"/>
      <c r="AE330" s="304"/>
      <c r="AF330" s="304"/>
      <c r="AG330" s="304"/>
      <c r="AH330" s="304"/>
      <c r="AI330" s="304"/>
    </row>
    <row r="331" spans="1:35" s="158" customFormat="1">
      <c r="A331" s="100"/>
      <c r="B331" s="304"/>
      <c r="C331" s="304"/>
      <c r="D331" s="304"/>
      <c r="E331" s="304"/>
      <c r="F331" s="304"/>
      <c r="G331" s="304"/>
      <c r="H331" s="304"/>
      <c r="I331" s="304"/>
      <c r="J331" s="304"/>
      <c r="K331" s="304"/>
      <c r="L331" s="304"/>
      <c r="M331" s="304"/>
      <c r="N331" s="304"/>
      <c r="O331" s="304"/>
      <c r="P331" s="304"/>
      <c r="Q331" s="304"/>
      <c r="R331" s="304"/>
      <c r="S331" s="304"/>
      <c r="T331" s="304"/>
      <c r="U331" s="304"/>
      <c r="V331" s="304"/>
      <c r="W331" s="304"/>
      <c r="X331" s="304"/>
      <c r="Y331" s="304"/>
      <c r="Z331" s="304"/>
      <c r="AA331" s="304"/>
      <c r="AB331" s="304"/>
      <c r="AC331" s="304"/>
      <c r="AD331" s="304"/>
      <c r="AE331" s="304"/>
      <c r="AF331" s="304"/>
      <c r="AG331" s="304"/>
      <c r="AH331" s="304"/>
      <c r="AI331" s="304"/>
    </row>
    <row r="332" spans="1:35" s="158" customFormat="1">
      <c r="A332" s="100"/>
      <c r="B332" s="304"/>
      <c r="C332" s="304"/>
      <c r="D332" s="304"/>
      <c r="E332" s="304"/>
      <c r="F332" s="304"/>
      <c r="G332" s="304"/>
      <c r="H332" s="304"/>
      <c r="I332" s="304"/>
      <c r="J332" s="304"/>
      <c r="K332" s="304"/>
      <c r="L332" s="304"/>
      <c r="M332" s="304"/>
      <c r="N332" s="304"/>
      <c r="O332" s="304"/>
      <c r="P332" s="304"/>
      <c r="Q332" s="304"/>
      <c r="R332" s="304"/>
      <c r="S332" s="304"/>
      <c r="T332" s="304"/>
      <c r="U332" s="304"/>
      <c r="V332" s="304"/>
      <c r="W332" s="304"/>
      <c r="X332" s="304"/>
      <c r="Y332" s="304"/>
      <c r="Z332" s="304"/>
      <c r="AA332" s="304"/>
      <c r="AB332" s="304"/>
      <c r="AC332" s="304"/>
      <c r="AD332" s="304"/>
      <c r="AE332" s="304"/>
      <c r="AF332" s="304"/>
      <c r="AG332" s="304"/>
      <c r="AH332" s="304"/>
      <c r="AI332" s="304"/>
    </row>
    <row r="333" spans="1:35" s="158" customFormat="1">
      <c r="A333" s="100"/>
      <c r="B333" s="304"/>
      <c r="C333" s="304"/>
      <c r="D333" s="304"/>
      <c r="E333" s="304"/>
      <c r="F333" s="304"/>
      <c r="G333" s="304"/>
      <c r="H333" s="304"/>
      <c r="I333" s="304"/>
      <c r="J333" s="304"/>
      <c r="K333" s="304"/>
      <c r="L333" s="304"/>
      <c r="M333" s="304"/>
      <c r="N333" s="304"/>
      <c r="O333" s="304"/>
      <c r="P333" s="304"/>
      <c r="Q333" s="304"/>
      <c r="R333" s="304"/>
      <c r="S333" s="304"/>
      <c r="T333" s="304"/>
      <c r="U333" s="304"/>
      <c r="V333" s="304"/>
      <c r="W333" s="304"/>
      <c r="X333" s="304"/>
      <c r="Y333" s="304"/>
      <c r="Z333" s="304"/>
      <c r="AA333" s="304"/>
      <c r="AB333" s="304"/>
      <c r="AC333" s="304"/>
      <c r="AD333" s="304"/>
      <c r="AE333" s="304"/>
      <c r="AF333" s="304"/>
      <c r="AG333" s="304"/>
      <c r="AH333" s="304"/>
      <c r="AI333" s="304"/>
    </row>
    <row r="334" spans="1:35" s="158" customFormat="1">
      <c r="A334" s="100"/>
      <c r="B334" s="304"/>
      <c r="C334" s="304"/>
      <c r="D334" s="304"/>
      <c r="E334" s="304"/>
      <c r="F334" s="304"/>
      <c r="G334" s="304"/>
      <c r="H334" s="304"/>
      <c r="I334" s="304"/>
      <c r="J334" s="304"/>
      <c r="K334" s="304"/>
      <c r="L334" s="304"/>
      <c r="M334" s="304"/>
      <c r="N334" s="304"/>
      <c r="O334" s="304"/>
      <c r="P334" s="304"/>
      <c r="Q334" s="304"/>
      <c r="R334" s="304"/>
      <c r="S334" s="304"/>
      <c r="T334" s="304"/>
      <c r="U334" s="304"/>
      <c r="V334" s="304"/>
      <c r="W334" s="304"/>
      <c r="X334" s="304"/>
      <c r="Y334" s="304"/>
      <c r="Z334" s="304"/>
      <c r="AA334" s="304"/>
      <c r="AB334" s="304"/>
      <c r="AC334" s="304"/>
      <c r="AD334" s="304"/>
      <c r="AE334" s="304"/>
      <c r="AF334" s="304"/>
      <c r="AG334" s="304"/>
      <c r="AH334" s="304"/>
      <c r="AI334" s="304"/>
    </row>
    <row r="335" spans="1:35" s="158" customFormat="1">
      <c r="A335" s="100"/>
      <c r="B335" s="304"/>
      <c r="C335" s="304"/>
      <c r="D335" s="304"/>
      <c r="E335" s="304"/>
      <c r="F335" s="304"/>
      <c r="G335" s="304"/>
      <c r="H335" s="304"/>
      <c r="I335" s="304"/>
      <c r="J335" s="304"/>
      <c r="K335" s="304"/>
      <c r="L335" s="304"/>
      <c r="M335" s="304"/>
      <c r="N335" s="304"/>
      <c r="O335" s="304"/>
      <c r="P335" s="304"/>
      <c r="Q335" s="304"/>
      <c r="R335" s="304"/>
      <c r="S335" s="304"/>
      <c r="T335" s="304"/>
      <c r="U335" s="304"/>
      <c r="V335" s="304"/>
      <c r="W335" s="304"/>
      <c r="X335" s="304"/>
      <c r="Y335" s="304"/>
      <c r="Z335" s="304"/>
      <c r="AA335" s="304"/>
      <c r="AB335" s="304"/>
      <c r="AC335" s="304"/>
      <c r="AD335" s="304"/>
      <c r="AE335" s="304"/>
      <c r="AF335" s="304"/>
      <c r="AG335" s="304"/>
      <c r="AH335" s="304"/>
      <c r="AI335" s="304"/>
    </row>
    <row r="336" spans="1:35" s="158" customFormat="1">
      <c r="A336" s="100"/>
      <c r="B336" s="304"/>
      <c r="C336" s="304"/>
      <c r="D336" s="304"/>
      <c r="E336" s="304"/>
      <c r="F336" s="304"/>
      <c r="G336" s="304"/>
      <c r="H336" s="304"/>
      <c r="I336" s="304"/>
      <c r="J336" s="304"/>
      <c r="K336" s="304"/>
      <c r="L336" s="304"/>
      <c r="M336" s="304"/>
      <c r="N336" s="304"/>
      <c r="O336" s="304"/>
      <c r="P336" s="304"/>
      <c r="Q336" s="304"/>
      <c r="R336" s="304"/>
      <c r="S336" s="304"/>
      <c r="T336" s="304"/>
      <c r="U336" s="304"/>
      <c r="V336" s="304"/>
      <c r="W336" s="304"/>
      <c r="X336" s="304"/>
      <c r="Y336" s="304"/>
      <c r="Z336" s="304"/>
      <c r="AA336" s="304"/>
      <c r="AB336" s="304"/>
      <c r="AC336" s="304"/>
      <c r="AD336" s="304"/>
      <c r="AE336" s="304"/>
      <c r="AF336" s="304"/>
      <c r="AG336" s="304"/>
      <c r="AH336" s="304"/>
      <c r="AI336" s="304"/>
    </row>
    <row r="337" spans="1:35" s="158" customFormat="1">
      <c r="A337" s="100"/>
      <c r="B337" s="304"/>
      <c r="C337" s="304"/>
      <c r="D337" s="304"/>
      <c r="E337" s="304"/>
      <c r="F337" s="304"/>
      <c r="G337" s="304"/>
      <c r="H337" s="304"/>
      <c r="I337" s="304"/>
      <c r="J337" s="304"/>
      <c r="K337" s="304"/>
      <c r="L337" s="304"/>
      <c r="M337" s="304"/>
      <c r="N337" s="304"/>
      <c r="O337" s="304"/>
      <c r="P337" s="304"/>
      <c r="Q337" s="304"/>
      <c r="R337" s="304"/>
      <c r="S337" s="304"/>
      <c r="T337" s="304"/>
      <c r="U337" s="304"/>
      <c r="V337" s="304"/>
      <c r="W337" s="304"/>
      <c r="X337" s="304"/>
      <c r="Y337" s="304"/>
      <c r="Z337" s="304"/>
      <c r="AA337" s="304"/>
      <c r="AB337" s="304"/>
      <c r="AC337" s="304"/>
      <c r="AD337" s="304"/>
      <c r="AE337" s="304"/>
      <c r="AF337" s="304"/>
      <c r="AG337" s="304"/>
      <c r="AH337" s="304"/>
      <c r="AI337" s="304"/>
    </row>
    <row r="338" spans="1:35" s="158" customFormat="1">
      <c r="A338" s="100"/>
      <c r="B338" s="304"/>
      <c r="C338" s="304"/>
      <c r="D338" s="304"/>
      <c r="E338" s="304"/>
      <c r="F338" s="304"/>
      <c r="G338" s="304"/>
      <c r="H338" s="304"/>
      <c r="I338" s="304"/>
      <c r="J338" s="304"/>
      <c r="K338" s="304"/>
      <c r="L338" s="304"/>
      <c r="M338" s="304"/>
      <c r="N338" s="304"/>
      <c r="O338" s="304"/>
      <c r="P338" s="304"/>
      <c r="Q338" s="304"/>
      <c r="R338" s="304"/>
      <c r="S338" s="304"/>
      <c r="T338" s="304"/>
      <c r="U338" s="304"/>
      <c r="V338" s="304"/>
      <c r="W338" s="304"/>
      <c r="X338" s="304"/>
      <c r="Y338" s="304"/>
      <c r="Z338" s="304"/>
      <c r="AA338" s="304"/>
      <c r="AB338" s="304"/>
      <c r="AC338" s="304"/>
      <c r="AD338" s="304"/>
      <c r="AE338" s="304"/>
      <c r="AF338" s="304"/>
      <c r="AG338" s="304"/>
      <c r="AH338" s="304"/>
      <c r="AI338" s="304"/>
    </row>
    <row r="339" spans="1:35" s="158" customFormat="1">
      <c r="A339" s="100"/>
      <c r="B339" s="304"/>
      <c r="C339" s="304"/>
      <c r="D339" s="304"/>
      <c r="E339" s="304"/>
      <c r="F339" s="304"/>
      <c r="G339" s="304"/>
      <c r="H339" s="304"/>
      <c r="I339" s="304"/>
      <c r="J339" s="304"/>
      <c r="K339" s="304"/>
      <c r="L339" s="304"/>
      <c r="M339" s="304"/>
      <c r="N339" s="304"/>
      <c r="O339" s="304"/>
      <c r="P339" s="304"/>
      <c r="Q339" s="304"/>
      <c r="R339" s="304"/>
      <c r="S339" s="304"/>
      <c r="T339" s="304"/>
      <c r="U339" s="304"/>
      <c r="V339" s="304"/>
      <c r="W339" s="304"/>
      <c r="X339" s="304"/>
      <c r="Y339" s="304"/>
      <c r="Z339" s="304"/>
      <c r="AA339" s="304"/>
      <c r="AB339" s="304"/>
      <c r="AC339" s="304"/>
      <c r="AD339" s="304"/>
      <c r="AE339" s="304"/>
      <c r="AF339" s="304"/>
      <c r="AG339" s="304"/>
      <c r="AH339" s="304"/>
      <c r="AI339" s="304"/>
    </row>
    <row r="340" spans="1:35" s="158" customFormat="1">
      <c r="A340" s="100"/>
      <c r="B340" s="304"/>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row>
    <row r="341" spans="1:35" s="158" customFormat="1">
      <c r="A341" s="100"/>
      <c r="B341" s="304"/>
      <c r="C341" s="304"/>
      <c r="D341" s="304"/>
      <c r="E341" s="304"/>
      <c r="F341" s="304"/>
      <c r="G341" s="304"/>
      <c r="H341" s="304"/>
      <c r="I341" s="304"/>
      <c r="J341" s="304"/>
      <c r="K341" s="304"/>
      <c r="L341" s="304"/>
      <c r="M341" s="304"/>
      <c r="N341" s="304"/>
      <c r="O341" s="304"/>
      <c r="P341" s="304"/>
      <c r="Q341" s="304"/>
      <c r="R341" s="304"/>
      <c r="S341" s="304"/>
      <c r="T341" s="304"/>
      <c r="U341" s="304"/>
      <c r="V341" s="304"/>
      <c r="W341" s="304"/>
      <c r="X341" s="304"/>
      <c r="Y341" s="304"/>
      <c r="Z341" s="304"/>
      <c r="AA341" s="304"/>
      <c r="AB341" s="304"/>
      <c r="AC341" s="304"/>
      <c r="AD341" s="304"/>
      <c r="AE341" s="304"/>
      <c r="AF341" s="304"/>
      <c r="AG341" s="304"/>
      <c r="AH341" s="304"/>
      <c r="AI341" s="304"/>
    </row>
    <row r="342" spans="1:35" s="158" customFormat="1">
      <c r="A342" s="100"/>
      <c r="B342" s="304"/>
      <c r="C342" s="304"/>
      <c r="D342" s="304"/>
      <c r="E342" s="304"/>
      <c r="F342" s="304"/>
      <c r="G342" s="304"/>
      <c r="H342" s="304"/>
      <c r="I342" s="304"/>
      <c r="J342" s="304"/>
      <c r="K342" s="304"/>
      <c r="L342" s="304"/>
      <c r="M342" s="304"/>
      <c r="N342" s="304"/>
      <c r="O342" s="304"/>
      <c r="P342" s="304"/>
      <c r="Q342" s="304"/>
      <c r="R342" s="304"/>
      <c r="S342" s="304"/>
      <c r="T342" s="304"/>
      <c r="U342" s="304"/>
      <c r="V342" s="304"/>
      <c r="W342" s="304"/>
      <c r="X342" s="304"/>
      <c r="Y342" s="304"/>
      <c r="Z342" s="304"/>
      <c r="AA342" s="304"/>
      <c r="AB342" s="304"/>
      <c r="AC342" s="304"/>
      <c r="AD342" s="304"/>
      <c r="AE342" s="304"/>
      <c r="AF342" s="304"/>
      <c r="AG342" s="304"/>
      <c r="AH342" s="304"/>
      <c r="AI342" s="304"/>
    </row>
    <row r="343" spans="1:35" s="158" customFormat="1">
      <c r="A343" s="100"/>
      <c r="B343" s="304"/>
      <c r="C343" s="304"/>
      <c r="D343" s="304"/>
      <c r="E343" s="304"/>
      <c r="F343" s="304"/>
      <c r="G343" s="304"/>
      <c r="H343" s="304"/>
      <c r="I343" s="304"/>
      <c r="J343" s="304"/>
      <c r="K343" s="304"/>
      <c r="L343" s="304"/>
      <c r="M343" s="304"/>
      <c r="N343" s="304"/>
      <c r="O343" s="304"/>
      <c r="P343" s="304"/>
      <c r="Q343" s="304"/>
      <c r="R343" s="304"/>
      <c r="S343" s="304"/>
      <c r="T343" s="304"/>
      <c r="U343" s="304"/>
      <c r="V343" s="304"/>
      <c r="W343" s="304"/>
      <c r="X343" s="304"/>
      <c r="Y343" s="304"/>
      <c r="Z343" s="304"/>
      <c r="AA343" s="304"/>
      <c r="AB343" s="304"/>
      <c r="AC343" s="304"/>
      <c r="AD343" s="304"/>
      <c r="AE343" s="304"/>
      <c r="AF343" s="304"/>
      <c r="AG343" s="304"/>
      <c r="AH343" s="304"/>
      <c r="AI343" s="304"/>
    </row>
    <row r="344" spans="1:35" s="158" customFormat="1">
      <c r="A344" s="100"/>
      <c r="B344" s="304"/>
      <c r="C344" s="304"/>
      <c r="D344" s="304"/>
      <c r="E344" s="304"/>
      <c r="F344" s="304"/>
      <c r="G344" s="304"/>
      <c r="H344" s="304"/>
      <c r="I344" s="304"/>
      <c r="J344" s="304"/>
      <c r="K344" s="304"/>
      <c r="L344" s="304"/>
      <c r="M344" s="304"/>
      <c r="N344" s="304"/>
      <c r="O344" s="304"/>
      <c r="P344" s="304"/>
      <c r="Q344" s="304"/>
      <c r="R344" s="304"/>
      <c r="S344" s="304"/>
      <c r="T344" s="304"/>
      <c r="U344" s="304"/>
      <c r="V344" s="304"/>
      <c r="W344" s="304"/>
      <c r="X344" s="304"/>
      <c r="Y344" s="304"/>
      <c r="Z344" s="304"/>
      <c r="AA344" s="304"/>
      <c r="AB344" s="304"/>
      <c r="AC344" s="304"/>
      <c r="AD344" s="304"/>
      <c r="AE344" s="304"/>
      <c r="AF344" s="304"/>
      <c r="AG344" s="304"/>
      <c r="AH344" s="304"/>
      <c r="AI344" s="304"/>
    </row>
    <row r="345" spans="1:35" s="158" customFormat="1">
      <c r="A345" s="100"/>
      <c r="B345" s="304"/>
      <c r="C345" s="304"/>
      <c r="D345" s="304"/>
      <c r="E345" s="304"/>
      <c r="F345" s="304"/>
      <c r="G345" s="304"/>
      <c r="H345" s="304"/>
      <c r="I345" s="304"/>
      <c r="J345" s="304"/>
      <c r="K345" s="304"/>
      <c r="L345" s="304"/>
      <c r="M345" s="304"/>
      <c r="N345" s="304"/>
      <c r="O345" s="304"/>
      <c r="P345" s="304"/>
      <c r="Q345" s="304"/>
      <c r="R345" s="304"/>
      <c r="S345" s="304"/>
      <c r="T345" s="304"/>
      <c r="U345" s="304"/>
      <c r="V345" s="304"/>
      <c r="W345" s="304"/>
      <c r="X345" s="304"/>
      <c r="Y345" s="304"/>
      <c r="Z345" s="304"/>
      <c r="AA345" s="304"/>
      <c r="AB345" s="304"/>
      <c r="AC345" s="304"/>
      <c r="AD345" s="304"/>
      <c r="AE345" s="304"/>
      <c r="AF345" s="304"/>
      <c r="AG345" s="304"/>
      <c r="AH345" s="304"/>
      <c r="AI345" s="304"/>
    </row>
    <row r="346" spans="1:35" s="158" customFormat="1">
      <c r="A346" s="100"/>
      <c r="B346" s="304"/>
      <c r="C346" s="304"/>
      <c r="D346" s="304"/>
      <c r="E346" s="304"/>
      <c r="F346" s="304"/>
      <c r="G346" s="304"/>
      <c r="H346" s="304"/>
      <c r="I346" s="304"/>
      <c r="J346" s="304"/>
      <c r="K346" s="304"/>
      <c r="L346" s="304"/>
      <c r="M346" s="304"/>
      <c r="N346" s="304"/>
      <c r="O346" s="304"/>
      <c r="P346" s="304"/>
      <c r="Q346" s="304"/>
      <c r="R346" s="304"/>
      <c r="S346" s="304"/>
      <c r="T346" s="304"/>
      <c r="U346" s="304"/>
      <c r="V346" s="304"/>
      <c r="W346" s="304"/>
      <c r="X346" s="304"/>
      <c r="Y346" s="304"/>
      <c r="Z346" s="304"/>
      <c r="AA346" s="304"/>
      <c r="AB346" s="304"/>
      <c r="AC346" s="304"/>
      <c r="AD346" s="304"/>
      <c r="AE346" s="304"/>
      <c r="AF346" s="304"/>
      <c r="AG346" s="304"/>
      <c r="AH346" s="304"/>
      <c r="AI346" s="304"/>
    </row>
    <row r="347" spans="1:35" s="158" customFormat="1">
      <c r="A347" s="100"/>
      <c r="B347" s="304"/>
      <c r="C347" s="304"/>
      <c r="D347" s="304"/>
      <c r="E347" s="304"/>
      <c r="F347" s="304"/>
      <c r="G347" s="304"/>
      <c r="H347" s="304"/>
      <c r="I347" s="304"/>
      <c r="J347" s="304"/>
      <c r="K347" s="304"/>
      <c r="L347" s="304"/>
      <c r="M347" s="304"/>
      <c r="N347" s="304"/>
      <c r="O347" s="304"/>
      <c r="P347" s="304"/>
      <c r="Q347" s="304"/>
      <c r="R347" s="304"/>
      <c r="S347" s="304"/>
      <c r="T347" s="304"/>
      <c r="U347" s="304"/>
      <c r="V347" s="304"/>
      <c r="W347" s="304"/>
      <c r="X347" s="304"/>
      <c r="Y347" s="304"/>
      <c r="Z347" s="304"/>
      <c r="AA347" s="304"/>
      <c r="AB347" s="304"/>
      <c r="AC347" s="304"/>
      <c r="AD347" s="304"/>
      <c r="AE347" s="304"/>
      <c r="AF347" s="304"/>
      <c r="AG347" s="304"/>
      <c r="AH347" s="304"/>
      <c r="AI347" s="304"/>
    </row>
    <row r="348" spans="1:35" s="158" customFormat="1">
      <c r="A348" s="100"/>
      <c r="B348" s="304"/>
      <c r="C348" s="304"/>
      <c r="D348" s="304"/>
      <c r="E348" s="304"/>
      <c r="F348" s="304"/>
      <c r="G348" s="304"/>
      <c r="H348" s="304"/>
      <c r="I348" s="304"/>
      <c r="J348" s="304"/>
      <c r="K348" s="304"/>
      <c r="L348" s="304"/>
      <c r="M348" s="304"/>
      <c r="N348" s="304"/>
      <c r="O348" s="304"/>
      <c r="P348" s="304"/>
      <c r="Q348" s="304"/>
      <c r="R348" s="304"/>
      <c r="S348" s="304"/>
      <c r="T348" s="304"/>
      <c r="U348" s="304"/>
      <c r="V348" s="304"/>
      <c r="W348" s="304"/>
      <c r="X348" s="304"/>
      <c r="Y348" s="304"/>
      <c r="Z348" s="304"/>
      <c r="AA348" s="304"/>
      <c r="AB348" s="304"/>
      <c r="AC348" s="304"/>
      <c r="AD348" s="304"/>
      <c r="AE348" s="304"/>
      <c r="AF348" s="304"/>
      <c r="AG348" s="304"/>
      <c r="AH348" s="304"/>
      <c r="AI348" s="304"/>
    </row>
    <row r="349" spans="1:35" s="158" customFormat="1">
      <c r="A349" s="100"/>
      <c r="B349" s="304"/>
      <c r="C349" s="304"/>
      <c r="D349" s="304"/>
      <c r="E349" s="304"/>
      <c r="F349" s="304"/>
      <c r="G349" s="304"/>
      <c r="H349" s="304"/>
      <c r="I349" s="304"/>
      <c r="J349" s="304"/>
      <c r="K349" s="304"/>
      <c r="L349" s="304"/>
      <c r="M349" s="304"/>
      <c r="N349" s="304"/>
      <c r="O349" s="304"/>
      <c r="P349" s="304"/>
      <c r="Q349" s="304"/>
      <c r="R349" s="304"/>
      <c r="S349" s="304"/>
      <c r="T349" s="304"/>
      <c r="U349" s="304"/>
      <c r="V349" s="304"/>
      <c r="W349" s="304"/>
      <c r="X349" s="304"/>
      <c r="Y349" s="304"/>
      <c r="Z349" s="304"/>
      <c r="AA349" s="304"/>
      <c r="AB349" s="304"/>
      <c r="AC349" s="304"/>
      <c r="AD349" s="304"/>
      <c r="AE349" s="304"/>
      <c r="AF349" s="304"/>
      <c r="AG349" s="304"/>
      <c r="AH349" s="304"/>
      <c r="AI349" s="304"/>
    </row>
    <row r="350" spans="1:35" s="158" customFormat="1">
      <c r="A350" s="100"/>
      <c r="B350" s="304"/>
      <c r="C350" s="304"/>
      <c r="D350" s="304"/>
      <c r="E350" s="304"/>
      <c r="F350" s="304"/>
      <c r="G350" s="304"/>
      <c r="H350" s="304"/>
      <c r="I350" s="304"/>
      <c r="J350" s="304"/>
      <c r="K350" s="304"/>
      <c r="L350" s="304"/>
      <c r="M350" s="304"/>
      <c r="N350" s="304"/>
      <c r="O350" s="304"/>
      <c r="P350" s="304"/>
      <c r="Q350" s="304"/>
      <c r="R350" s="304"/>
      <c r="S350" s="304"/>
      <c r="T350" s="304"/>
      <c r="U350" s="304"/>
      <c r="V350" s="304"/>
      <c r="W350" s="304"/>
      <c r="X350" s="304"/>
      <c r="Y350" s="304"/>
      <c r="Z350" s="304"/>
      <c r="AA350" s="304"/>
      <c r="AB350" s="304"/>
      <c r="AC350" s="304"/>
      <c r="AD350" s="304"/>
      <c r="AE350" s="304"/>
      <c r="AF350" s="304"/>
      <c r="AG350" s="304"/>
      <c r="AH350" s="304"/>
      <c r="AI350" s="304"/>
    </row>
    <row r="351" spans="1:35" s="158" customFormat="1">
      <c r="A351" s="100"/>
      <c r="B351" s="304"/>
      <c r="C351" s="304"/>
      <c r="D351" s="304"/>
      <c r="E351" s="304"/>
      <c r="F351" s="304"/>
      <c r="G351" s="304"/>
      <c r="H351" s="304"/>
      <c r="I351" s="304"/>
      <c r="J351" s="304"/>
      <c r="K351" s="304"/>
      <c r="L351" s="304"/>
      <c r="M351" s="304"/>
      <c r="N351" s="304"/>
      <c r="O351" s="304"/>
      <c r="P351" s="304"/>
      <c r="Q351" s="304"/>
      <c r="R351" s="304"/>
      <c r="S351" s="304"/>
      <c r="T351" s="304"/>
      <c r="U351" s="304"/>
      <c r="V351" s="304"/>
      <c r="W351" s="304"/>
      <c r="X351" s="304"/>
      <c r="Y351" s="304"/>
      <c r="Z351" s="304"/>
      <c r="AA351" s="304"/>
      <c r="AB351" s="304"/>
      <c r="AC351" s="304"/>
      <c r="AD351" s="304"/>
      <c r="AE351" s="304"/>
      <c r="AF351" s="304"/>
      <c r="AG351" s="304"/>
      <c r="AH351" s="304"/>
      <c r="AI351" s="304"/>
    </row>
    <row r="352" spans="1:35" s="158" customFormat="1">
      <c r="A352" s="100"/>
      <c r="B352" s="304"/>
      <c r="C352" s="304"/>
      <c r="D352" s="304"/>
      <c r="E352" s="304"/>
      <c r="F352" s="304"/>
      <c r="G352" s="304"/>
      <c r="H352" s="304"/>
      <c r="I352" s="304"/>
      <c r="J352" s="304"/>
      <c r="K352" s="304"/>
      <c r="L352" s="304"/>
      <c r="M352" s="304"/>
      <c r="N352" s="304"/>
      <c r="O352" s="304"/>
      <c r="P352" s="304"/>
      <c r="Q352" s="304"/>
      <c r="R352" s="304"/>
      <c r="S352" s="304"/>
      <c r="T352" s="304"/>
      <c r="U352" s="304"/>
      <c r="V352" s="304"/>
      <c r="W352" s="304"/>
      <c r="X352" s="304"/>
      <c r="Y352" s="304"/>
      <c r="Z352" s="304"/>
      <c r="AA352" s="304"/>
      <c r="AB352" s="304"/>
      <c r="AC352" s="304"/>
      <c r="AD352" s="304"/>
      <c r="AE352" s="304"/>
      <c r="AF352" s="304"/>
      <c r="AG352" s="304"/>
      <c r="AH352" s="304"/>
      <c r="AI352" s="304"/>
    </row>
    <row r="353" spans="1:35" s="158" customFormat="1">
      <c r="A353" s="100"/>
      <c r="B353" s="304"/>
      <c r="C353" s="304"/>
      <c r="D353" s="304"/>
      <c r="E353" s="304"/>
      <c r="F353" s="304"/>
      <c r="G353" s="304"/>
      <c r="H353" s="304"/>
      <c r="I353" s="304"/>
      <c r="J353" s="304"/>
      <c r="K353" s="304"/>
      <c r="L353" s="304"/>
      <c r="M353" s="304"/>
      <c r="N353" s="304"/>
      <c r="O353" s="304"/>
      <c r="P353" s="304"/>
      <c r="Q353" s="304"/>
      <c r="R353" s="304"/>
      <c r="S353" s="304"/>
      <c r="T353" s="304"/>
      <c r="U353" s="304"/>
      <c r="V353" s="304"/>
      <c r="W353" s="304"/>
      <c r="X353" s="304"/>
      <c r="Y353" s="304"/>
      <c r="Z353" s="304"/>
      <c r="AA353" s="304"/>
      <c r="AB353" s="304"/>
      <c r="AC353" s="304"/>
      <c r="AD353" s="304"/>
      <c r="AE353" s="304"/>
      <c r="AF353" s="304"/>
      <c r="AG353" s="304"/>
      <c r="AH353" s="304"/>
      <c r="AI353" s="304"/>
    </row>
    <row r="354" spans="1:35" s="158" customFormat="1">
      <c r="A354" s="100"/>
      <c r="B354" s="304"/>
      <c r="C354" s="304"/>
      <c r="D354" s="304"/>
      <c r="E354" s="304"/>
      <c r="F354" s="304"/>
      <c r="G354" s="304"/>
      <c r="H354" s="304"/>
      <c r="I354" s="304"/>
      <c r="J354" s="304"/>
      <c r="K354" s="304"/>
      <c r="L354" s="304"/>
      <c r="M354" s="304"/>
      <c r="N354" s="304"/>
      <c r="O354" s="304"/>
      <c r="P354" s="304"/>
      <c r="Q354" s="304"/>
      <c r="R354" s="304"/>
      <c r="S354" s="304"/>
      <c r="T354" s="304"/>
      <c r="U354" s="304"/>
      <c r="V354" s="304"/>
      <c r="W354" s="304"/>
      <c r="X354" s="304"/>
      <c r="Y354" s="304"/>
      <c r="Z354" s="304"/>
      <c r="AA354" s="304"/>
      <c r="AB354" s="304"/>
      <c r="AC354" s="304"/>
      <c r="AD354" s="304"/>
      <c r="AE354" s="304"/>
      <c r="AF354" s="304"/>
      <c r="AG354" s="304"/>
      <c r="AH354" s="304"/>
      <c r="AI354" s="304"/>
    </row>
    <row r="355" spans="1:35" s="158" customFormat="1">
      <c r="A355" s="100"/>
      <c r="B355" s="304"/>
      <c r="C355" s="304"/>
      <c r="D355" s="304"/>
      <c r="E355" s="304"/>
      <c r="F355" s="304"/>
      <c r="G355" s="304"/>
      <c r="H355" s="304"/>
      <c r="I355" s="304"/>
      <c r="J355" s="304"/>
      <c r="K355" s="304"/>
      <c r="L355" s="304"/>
      <c r="M355" s="304"/>
      <c r="N355" s="304"/>
      <c r="O355" s="304"/>
      <c r="P355" s="304"/>
      <c r="Q355" s="304"/>
      <c r="R355" s="304"/>
      <c r="S355" s="304"/>
      <c r="T355" s="304"/>
      <c r="U355" s="304"/>
      <c r="V355" s="304"/>
      <c r="W355" s="304"/>
      <c r="X355" s="304"/>
      <c r="Y355" s="304"/>
      <c r="Z355" s="304"/>
      <c r="AA355" s="304"/>
      <c r="AB355" s="304"/>
      <c r="AC355" s="304"/>
      <c r="AD355" s="304"/>
      <c r="AE355" s="304"/>
      <c r="AF355" s="304"/>
      <c r="AG355" s="304"/>
      <c r="AH355" s="304"/>
      <c r="AI355" s="304"/>
    </row>
    <row r="356" spans="1:35" s="158" customFormat="1">
      <c r="A356" s="100"/>
      <c r="B356" s="304"/>
      <c r="C356" s="304"/>
      <c r="D356" s="304"/>
      <c r="E356" s="304"/>
      <c r="F356" s="304"/>
      <c r="G356" s="304"/>
      <c r="H356" s="304"/>
      <c r="I356" s="304"/>
      <c r="J356" s="304"/>
      <c r="K356" s="304"/>
      <c r="L356" s="304"/>
      <c r="M356" s="304"/>
      <c r="N356" s="304"/>
      <c r="O356" s="304"/>
      <c r="P356" s="304"/>
      <c r="Q356" s="304"/>
      <c r="R356" s="304"/>
      <c r="S356" s="304"/>
      <c r="T356" s="304"/>
      <c r="U356" s="304"/>
      <c r="V356" s="304"/>
      <c r="W356" s="304"/>
      <c r="X356" s="304"/>
      <c r="Y356" s="304"/>
      <c r="Z356" s="304"/>
      <c r="AA356" s="304"/>
      <c r="AB356" s="304"/>
      <c r="AC356" s="304"/>
      <c r="AD356" s="304"/>
      <c r="AE356" s="304"/>
      <c r="AF356" s="304"/>
      <c r="AG356" s="304"/>
      <c r="AH356" s="304"/>
      <c r="AI356" s="304"/>
    </row>
    <row r="357" spans="1:35" s="158" customFormat="1">
      <c r="A357" s="100"/>
      <c r="B357" s="304"/>
      <c r="C357" s="304"/>
      <c r="D357" s="304"/>
      <c r="E357" s="304"/>
      <c r="F357" s="304"/>
      <c r="G357" s="304"/>
      <c r="H357" s="304"/>
      <c r="I357" s="304"/>
      <c r="J357" s="304"/>
      <c r="K357" s="304"/>
      <c r="L357" s="304"/>
      <c r="M357" s="304"/>
      <c r="N357" s="304"/>
      <c r="O357" s="304"/>
      <c r="P357" s="304"/>
      <c r="Q357" s="304"/>
      <c r="R357" s="304"/>
      <c r="S357" s="304"/>
      <c r="T357" s="304"/>
      <c r="U357" s="304"/>
      <c r="V357" s="304"/>
      <c r="W357" s="304"/>
      <c r="X357" s="304"/>
      <c r="Y357" s="304"/>
      <c r="Z357" s="304"/>
      <c r="AA357" s="304"/>
      <c r="AB357" s="304"/>
      <c r="AC357" s="304"/>
      <c r="AD357" s="304"/>
      <c r="AE357" s="304"/>
      <c r="AF357" s="304"/>
      <c r="AG357" s="304"/>
      <c r="AH357" s="304"/>
      <c r="AI357" s="304"/>
    </row>
    <row r="358" spans="1:35" s="158" customFormat="1">
      <c r="A358" s="100"/>
      <c r="B358" s="304"/>
      <c r="C358" s="304"/>
      <c r="D358" s="304"/>
      <c r="E358" s="304"/>
      <c r="F358" s="304"/>
      <c r="G358" s="304"/>
      <c r="H358" s="304"/>
      <c r="I358" s="304"/>
      <c r="J358" s="304"/>
      <c r="K358" s="304"/>
      <c r="L358" s="304"/>
      <c r="M358" s="304"/>
      <c r="N358" s="304"/>
      <c r="O358" s="304"/>
      <c r="P358" s="304"/>
      <c r="Q358" s="304"/>
      <c r="R358" s="304"/>
      <c r="S358" s="304"/>
      <c r="T358" s="304"/>
      <c r="U358" s="304"/>
      <c r="V358" s="304"/>
      <c r="W358" s="304"/>
      <c r="X358" s="304"/>
      <c r="Y358" s="304"/>
      <c r="Z358" s="304"/>
      <c r="AA358" s="304"/>
      <c r="AB358" s="304"/>
      <c r="AC358" s="304"/>
      <c r="AD358" s="304"/>
      <c r="AE358" s="304"/>
      <c r="AF358" s="304"/>
      <c r="AG358" s="304"/>
      <c r="AH358" s="304"/>
      <c r="AI358" s="304"/>
    </row>
    <row r="359" spans="1:35" s="158" customFormat="1">
      <c r="A359" s="100"/>
      <c r="B359" s="304"/>
      <c r="C359" s="304"/>
      <c r="D359" s="304"/>
      <c r="E359" s="304"/>
      <c r="F359" s="304"/>
      <c r="G359" s="304"/>
      <c r="H359" s="304"/>
      <c r="I359" s="304"/>
      <c r="J359" s="304"/>
      <c r="K359" s="304"/>
      <c r="L359" s="304"/>
      <c r="M359" s="304"/>
      <c r="N359" s="304"/>
      <c r="O359" s="304"/>
      <c r="P359" s="304"/>
      <c r="Q359" s="304"/>
      <c r="R359" s="304"/>
      <c r="S359" s="304"/>
      <c r="T359" s="304"/>
      <c r="U359" s="304"/>
      <c r="V359" s="304"/>
      <c r="W359" s="304"/>
      <c r="X359" s="304"/>
      <c r="Y359" s="304"/>
      <c r="Z359" s="304"/>
      <c r="AA359" s="304"/>
      <c r="AB359" s="304"/>
      <c r="AC359" s="304"/>
      <c r="AD359" s="304"/>
      <c r="AE359" s="304"/>
      <c r="AF359" s="304"/>
      <c r="AG359" s="304"/>
      <c r="AH359" s="304"/>
      <c r="AI359" s="304"/>
    </row>
    <row r="360" spans="1:35" s="158" customFormat="1">
      <c r="A360" s="100"/>
      <c r="B360" s="304"/>
      <c r="C360" s="304"/>
      <c r="D360" s="304"/>
      <c r="E360" s="304"/>
      <c r="F360" s="304"/>
      <c r="G360" s="304"/>
      <c r="H360" s="304"/>
      <c r="I360" s="304"/>
      <c r="J360" s="304"/>
      <c r="K360" s="304"/>
      <c r="L360" s="304"/>
      <c r="M360" s="304"/>
      <c r="N360" s="304"/>
      <c r="O360" s="304"/>
      <c r="P360" s="304"/>
      <c r="Q360" s="304"/>
      <c r="R360" s="304"/>
      <c r="S360" s="304"/>
      <c r="T360" s="304"/>
      <c r="U360" s="304"/>
      <c r="V360" s="304"/>
      <c r="W360" s="304"/>
      <c r="X360" s="304"/>
      <c r="Y360" s="304"/>
      <c r="Z360" s="304"/>
      <c r="AA360" s="304"/>
      <c r="AB360" s="304"/>
      <c r="AC360" s="304"/>
      <c r="AD360" s="304"/>
      <c r="AE360" s="304"/>
      <c r="AF360" s="304"/>
      <c r="AG360" s="304"/>
      <c r="AH360" s="304"/>
      <c r="AI360" s="304"/>
    </row>
    <row r="361" spans="1:35" s="158" customFormat="1">
      <c r="A361" s="100"/>
      <c r="B361" s="304"/>
      <c r="C361" s="304"/>
      <c r="D361" s="304"/>
      <c r="E361" s="304"/>
      <c r="F361" s="304"/>
      <c r="G361" s="304"/>
      <c r="H361" s="304"/>
      <c r="I361" s="304"/>
      <c r="J361" s="304"/>
      <c r="K361" s="304"/>
      <c r="L361" s="304"/>
      <c r="M361" s="304"/>
      <c r="N361" s="304"/>
      <c r="O361" s="304"/>
      <c r="P361" s="304"/>
      <c r="Q361" s="304"/>
      <c r="R361" s="304"/>
      <c r="S361" s="304"/>
      <c r="T361" s="304"/>
      <c r="U361" s="304"/>
      <c r="V361" s="304"/>
      <c r="W361" s="304"/>
      <c r="X361" s="304"/>
      <c r="Y361" s="304"/>
      <c r="Z361" s="304"/>
      <c r="AA361" s="304"/>
      <c r="AB361" s="304"/>
      <c r="AC361" s="304"/>
      <c r="AD361" s="304"/>
      <c r="AE361" s="304"/>
      <c r="AF361" s="304"/>
      <c r="AG361" s="304"/>
      <c r="AH361" s="304"/>
      <c r="AI361" s="304"/>
    </row>
    <row r="362" spans="1:35" s="158" customFormat="1">
      <c r="A362" s="100"/>
      <c r="B362" s="304"/>
      <c r="C362" s="304"/>
      <c r="D362" s="304"/>
      <c r="E362" s="304"/>
      <c r="F362" s="304"/>
      <c r="G362" s="304"/>
      <c r="H362" s="304"/>
      <c r="I362" s="304"/>
      <c r="J362" s="304"/>
      <c r="K362" s="304"/>
      <c r="L362" s="304"/>
      <c r="M362" s="304"/>
      <c r="N362" s="304"/>
      <c r="O362" s="304"/>
      <c r="P362" s="304"/>
      <c r="Q362" s="304"/>
      <c r="R362" s="304"/>
      <c r="S362" s="304"/>
      <c r="T362" s="304"/>
      <c r="U362" s="304"/>
      <c r="V362" s="304"/>
      <c r="W362" s="304"/>
      <c r="X362" s="304"/>
      <c r="Y362" s="304"/>
      <c r="Z362" s="304"/>
      <c r="AA362" s="304"/>
      <c r="AB362" s="304"/>
      <c r="AC362" s="304"/>
      <c r="AD362" s="304"/>
      <c r="AE362" s="304"/>
      <c r="AF362" s="304"/>
      <c r="AG362" s="304"/>
      <c r="AH362" s="304"/>
      <c r="AI362" s="304"/>
    </row>
    <row r="363" spans="1:35" s="158" customFormat="1">
      <c r="A363" s="100"/>
      <c r="B363" s="304"/>
      <c r="C363" s="304"/>
      <c r="D363" s="304"/>
      <c r="E363" s="304"/>
      <c r="F363" s="304"/>
      <c r="G363" s="304"/>
      <c r="H363" s="304"/>
      <c r="I363" s="304"/>
      <c r="J363" s="304"/>
      <c r="K363" s="304"/>
      <c r="L363" s="304"/>
      <c r="M363" s="304"/>
      <c r="N363" s="304"/>
      <c r="O363" s="304"/>
      <c r="P363" s="304"/>
      <c r="Q363" s="304"/>
      <c r="R363" s="304"/>
      <c r="S363" s="304"/>
      <c r="T363" s="304"/>
      <c r="U363" s="304"/>
      <c r="V363" s="304"/>
      <c r="W363" s="304"/>
      <c r="X363" s="304"/>
      <c r="Y363" s="304"/>
      <c r="Z363" s="304"/>
      <c r="AA363" s="304"/>
      <c r="AB363" s="304"/>
      <c r="AC363" s="304"/>
      <c r="AD363" s="304"/>
      <c r="AE363" s="304"/>
      <c r="AF363" s="304"/>
      <c r="AG363" s="304"/>
      <c r="AH363" s="304"/>
      <c r="AI363" s="304"/>
    </row>
    <row r="364" spans="1:35" s="158" customFormat="1">
      <c r="A364" s="100"/>
      <c r="B364" s="304"/>
      <c r="C364" s="304"/>
      <c r="D364" s="304"/>
      <c r="E364" s="304"/>
      <c r="F364" s="304"/>
      <c r="G364" s="304"/>
      <c r="H364" s="304"/>
      <c r="I364" s="304"/>
      <c r="J364" s="304"/>
      <c r="K364" s="304"/>
      <c r="L364" s="304"/>
      <c r="M364" s="304"/>
      <c r="N364" s="304"/>
      <c r="O364" s="304"/>
      <c r="P364" s="304"/>
      <c r="Q364" s="304"/>
      <c r="R364" s="304"/>
      <c r="S364" s="304"/>
      <c r="T364" s="304"/>
      <c r="U364" s="304"/>
      <c r="V364" s="304"/>
      <c r="W364" s="304"/>
      <c r="X364" s="304"/>
      <c r="Y364" s="304"/>
      <c r="Z364" s="304"/>
      <c r="AA364" s="304"/>
      <c r="AB364" s="304"/>
      <c r="AC364" s="304"/>
      <c r="AD364" s="304"/>
      <c r="AE364" s="304"/>
      <c r="AF364" s="304"/>
      <c r="AG364" s="304"/>
      <c r="AH364" s="304"/>
      <c r="AI364" s="304"/>
    </row>
    <row r="365" spans="1:35" s="158" customFormat="1">
      <c r="A365" s="100"/>
      <c r="B365" s="304"/>
      <c r="C365" s="304"/>
      <c r="D365" s="304"/>
      <c r="E365" s="304"/>
      <c r="F365" s="304"/>
      <c r="G365" s="304"/>
      <c r="H365" s="304"/>
      <c r="I365" s="304"/>
      <c r="J365" s="304"/>
      <c r="K365" s="304"/>
      <c r="L365" s="304"/>
      <c r="M365" s="304"/>
      <c r="N365" s="304"/>
      <c r="O365" s="304"/>
      <c r="P365" s="304"/>
      <c r="Q365" s="304"/>
      <c r="R365" s="304"/>
      <c r="S365" s="304"/>
      <c r="T365" s="304"/>
      <c r="U365" s="304"/>
      <c r="V365" s="304"/>
      <c r="W365" s="304"/>
      <c r="X365" s="304"/>
      <c r="Y365" s="304"/>
      <c r="Z365" s="304"/>
      <c r="AA365" s="304"/>
      <c r="AB365" s="304"/>
      <c r="AC365" s="304"/>
      <c r="AD365" s="304"/>
      <c r="AE365" s="304"/>
      <c r="AF365" s="304"/>
      <c r="AG365" s="304"/>
      <c r="AH365" s="304"/>
      <c r="AI365" s="304"/>
    </row>
    <row r="366" spans="1:35" s="158" customFormat="1">
      <c r="A366" s="100"/>
      <c r="B366" s="304"/>
      <c r="C366" s="304"/>
      <c r="D366" s="304"/>
      <c r="E366" s="304"/>
      <c r="F366" s="304"/>
      <c r="G366" s="304"/>
      <c r="H366" s="304"/>
      <c r="I366" s="304"/>
      <c r="J366" s="304"/>
      <c r="K366" s="304"/>
      <c r="L366" s="304"/>
      <c r="M366" s="304"/>
      <c r="N366" s="304"/>
      <c r="O366" s="304"/>
      <c r="P366" s="304"/>
      <c r="Q366" s="304"/>
      <c r="R366" s="304"/>
      <c r="S366" s="304"/>
      <c r="T366" s="304"/>
      <c r="U366" s="304"/>
      <c r="V366" s="304"/>
      <c r="W366" s="304"/>
      <c r="X366" s="304"/>
      <c r="Y366" s="304"/>
      <c r="Z366" s="304"/>
      <c r="AA366" s="304"/>
      <c r="AB366" s="304"/>
      <c r="AC366" s="304"/>
      <c r="AD366" s="304"/>
      <c r="AE366" s="304"/>
      <c r="AF366" s="304"/>
      <c r="AG366" s="304"/>
      <c r="AH366" s="304"/>
      <c r="AI366" s="304"/>
    </row>
    <row r="367" spans="1:35" s="158" customFormat="1">
      <c r="A367" s="100"/>
      <c r="B367" s="304"/>
      <c r="C367" s="304"/>
      <c r="D367" s="304"/>
      <c r="E367" s="304"/>
      <c r="F367" s="304"/>
      <c r="G367" s="304"/>
      <c r="H367" s="304"/>
      <c r="I367" s="304"/>
      <c r="J367" s="304"/>
      <c r="K367" s="304"/>
      <c r="L367" s="304"/>
      <c r="M367" s="304"/>
      <c r="N367" s="304"/>
      <c r="O367" s="304"/>
      <c r="P367" s="304"/>
      <c r="Q367" s="304"/>
      <c r="R367" s="304"/>
      <c r="S367" s="304"/>
      <c r="T367" s="304"/>
      <c r="U367" s="304"/>
      <c r="V367" s="304"/>
      <c r="W367" s="304"/>
      <c r="X367" s="304"/>
      <c r="Y367" s="304"/>
      <c r="Z367" s="304"/>
      <c r="AA367" s="304"/>
      <c r="AB367" s="304"/>
      <c r="AC367" s="304"/>
      <c r="AD367" s="304"/>
      <c r="AE367" s="304"/>
      <c r="AF367" s="304"/>
      <c r="AG367" s="304"/>
      <c r="AH367" s="304"/>
      <c r="AI367" s="304"/>
    </row>
    <row r="368" spans="1:35" s="158" customFormat="1">
      <c r="A368" s="100"/>
      <c r="B368" s="304"/>
      <c r="C368" s="304"/>
      <c r="D368" s="304"/>
      <c r="E368" s="304"/>
      <c r="F368" s="304"/>
      <c r="G368" s="304"/>
      <c r="H368" s="304"/>
      <c r="I368" s="304"/>
      <c r="J368" s="304"/>
      <c r="K368" s="304"/>
      <c r="L368" s="304"/>
      <c r="M368" s="304"/>
      <c r="N368" s="304"/>
      <c r="O368" s="304"/>
      <c r="P368" s="304"/>
      <c r="Q368" s="304"/>
      <c r="R368" s="304"/>
      <c r="S368" s="304"/>
      <c r="T368" s="304"/>
      <c r="U368" s="304"/>
      <c r="V368" s="304"/>
      <c r="W368" s="304"/>
      <c r="X368" s="304"/>
      <c r="Y368" s="304"/>
      <c r="Z368" s="304"/>
      <c r="AA368" s="304"/>
      <c r="AB368" s="304"/>
      <c r="AC368" s="304"/>
      <c r="AD368" s="304"/>
      <c r="AE368" s="304"/>
      <c r="AF368" s="304"/>
      <c r="AG368" s="304"/>
      <c r="AH368" s="304"/>
      <c r="AI368" s="304"/>
    </row>
    <row r="369" spans="1:35" s="158" customFormat="1">
      <c r="A369" s="100"/>
      <c r="B369" s="304"/>
      <c r="C369" s="304"/>
      <c r="D369" s="304"/>
      <c r="E369" s="304"/>
      <c r="F369" s="304"/>
      <c r="G369" s="304"/>
      <c r="H369" s="304"/>
      <c r="I369" s="304"/>
      <c r="J369" s="304"/>
      <c r="K369" s="304"/>
      <c r="L369" s="304"/>
      <c r="M369" s="304"/>
      <c r="N369" s="304"/>
      <c r="O369" s="304"/>
      <c r="P369" s="304"/>
      <c r="Q369" s="304"/>
      <c r="R369" s="304"/>
      <c r="S369" s="304"/>
      <c r="T369" s="304"/>
      <c r="U369" s="304"/>
      <c r="V369" s="304"/>
      <c r="W369" s="304"/>
      <c r="X369" s="304"/>
      <c r="Y369" s="304"/>
      <c r="Z369" s="304"/>
      <c r="AA369" s="304"/>
      <c r="AB369" s="304"/>
      <c r="AC369" s="304"/>
      <c r="AD369" s="304"/>
      <c r="AE369" s="304"/>
      <c r="AF369" s="304"/>
      <c r="AG369" s="304"/>
      <c r="AH369" s="304"/>
      <c r="AI369" s="304"/>
    </row>
    <row r="370" spans="1:35" s="158" customFormat="1">
      <c r="A370" s="100"/>
      <c r="B370" s="304"/>
      <c r="C370" s="304"/>
      <c r="D370" s="304"/>
      <c r="E370" s="304"/>
      <c r="F370" s="304"/>
      <c r="G370" s="304"/>
      <c r="H370" s="304"/>
      <c r="I370" s="304"/>
      <c r="J370" s="304"/>
      <c r="K370" s="304"/>
      <c r="L370" s="304"/>
      <c r="M370" s="304"/>
      <c r="N370" s="304"/>
      <c r="O370" s="304"/>
      <c r="P370" s="304"/>
      <c r="Q370" s="304"/>
      <c r="R370" s="304"/>
      <c r="S370" s="304"/>
      <c r="T370" s="304"/>
      <c r="U370" s="304"/>
      <c r="V370" s="304"/>
      <c r="W370" s="304"/>
      <c r="X370" s="304"/>
      <c r="Y370" s="304"/>
      <c r="Z370" s="304"/>
      <c r="AA370" s="304"/>
      <c r="AB370" s="304"/>
      <c r="AC370" s="304"/>
      <c r="AD370" s="304"/>
      <c r="AE370" s="304"/>
      <c r="AF370" s="304"/>
      <c r="AG370" s="304"/>
      <c r="AH370" s="304"/>
      <c r="AI370" s="304"/>
    </row>
    <row r="371" spans="1:35" s="158" customFormat="1">
      <c r="A371" s="100"/>
      <c r="B371" s="304"/>
      <c r="C371" s="304"/>
      <c r="D371" s="304"/>
      <c r="E371" s="304"/>
      <c r="F371" s="304"/>
      <c r="G371" s="304"/>
      <c r="H371" s="304"/>
      <c r="I371" s="304"/>
      <c r="J371" s="304"/>
      <c r="K371" s="304"/>
      <c r="L371" s="304"/>
      <c r="M371" s="304"/>
      <c r="N371" s="304"/>
      <c r="O371" s="304"/>
      <c r="P371" s="304"/>
      <c r="Q371" s="304"/>
      <c r="R371" s="304"/>
      <c r="S371" s="304"/>
      <c r="T371" s="304"/>
      <c r="U371" s="304"/>
      <c r="V371" s="304"/>
      <c r="W371" s="304"/>
      <c r="X371" s="304"/>
      <c r="Y371" s="304"/>
      <c r="Z371" s="304"/>
      <c r="AA371" s="304"/>
      <c r="AB371" s="304"/>
      <c r="AC371" s="304"/>
      <c r="AD371" s="304"/>
      <c r="AE371" s="304"/>
      <c r="AF371" s="304"/>
      <c r="AG371" s="304"/>
      <c r="AH371" s="304"/>
      <c r="AI371" s="304"/>
    </row>
    <row r="372" spans="1:35" s="158" customFormat="1">
      <c r="A372" s="100"/>
      <c r="B372" s="304"/>
      <c r="C372" s="304"/>
      <c r="D372" s="304"/>
      <c r="E372" s="304"/>
      <c r="F372" s="304"/>
      <c r="G372" s="304"/>
      <c r="H372" s="304"/>
      <c r="I372" s="304"/>
      <c r="J372" s="304"/>
      <c r="K372" s="304"/>
      <c r="L372" s="304"/>
      <c r="M372" s="304"/>
      <c r="N372" s="304"/>
      <c r="O372" s="304"/>
      <c r="P372" s="304"/>
      <c r="Q372" s="304"/>
      <c r="R372" s="304"/>
      <c r="S372" s="304"/>
      <c r="T372" s="304"/>
      <c r="U372" s="304"/>
      <c r="V372" s="304"/>
      <c r="W372" s="304"/>
      <c r="X372" s="304"/>
      <c r="Y372" s="304"/>
      <c r="Z372" s="304"/>
      <c r="AA372" s="304"/>
      <c r="AB372" s="304"/>
      <c r="AC372" s="304"/>
      <c r="AD372" s="304"/>
      <c r="AE372" s="304"/>
      <c r="AF372" s="304"/>
      <c r="AG372" s="304"/>
      <c r="AH372" s="304"/>
      <c r="AI372" s="304"/>
    </row>
    <row r="373" spans="1:35" s="158" customFormat="1">
      <c r="A373" s="100"/>
      <c r="B373" s="304"/>
      <c r="C373" s="304"/>
      <c r="D373" s="304"/>
      <c r="E373" s="304"/>
      <c r="F373" s="304"/>
      <c r="G373" s="304"/>
      <c r="H373" s="304"/>
      <c r="I373" s="304"/>
      <c r="J373" s="304"/>
      <c r="K373" s="304"/>
      <c r="L373" s="304"/>
      <c r="M373" s="304"/>
      <c r="N373" s="304"/>
      <c r="O373" s="304"/>
      <c r="P373" s="304"/>
      <c r="Q373" s="304"/>
      <c r="R373" s="304"/>
      <c r="S373" s="304"/>
      <c r="T373" s="304"/>
      <c r="U373" s="304"/>
      <c r="V373" s="304"/>
      <c r="W373" s="304"/>
      <c r="X373" s="304"/>
      <c r="Y373" s="304"/>
      <c r="Z373" s="304"/>
      <c r="AA373" s="304"/>
      <c r="AB373" s="304"/>
      <c r="AC373" s="304"/>
      <c r="AD373" s="304"/>
      <c r="AE373" s="304"/>
      <c r="AF373" s="304"/>
      <c r="AG373" s="304"/>
      <c r="AH373" s="304"/>
      <c r="AI373" s="304"/>
    </row>
    <row r="374" spans="1:35" s="158" customFormat="1">
      <c r="A374" s="100"/>
      <c r="B374" s="304"/>
      <c r="C374" s="304"/>
      <c r="D374" s="304"/>
      <c r="E374" s="304"/>
      <c r="F374" s="304"/>
      <c r="G374" s="304"/>
      <c r="H374" s="304"/>
      <c r="I374" s="304"/>
      <c r="J374" s="304"/>
      <c r="K374" s="304"/>
      <c r="L374" s="304"/>
      <c r="M374" s="304"/>
      <c r="N374" s="304"/>
      <c r="O374" s="304"/>
      <c r="P374" s="304"/>
      <c r="Q374" s="304"/>
      <c r="R374" s="304"/>
      <c r="S374" s="304"/>
      <c r="T374" s="304"/>
      <c r="U374" s="304"/>
      <c r="V374" s="304"/>
      <c r="W374" s="304"/>
      <c r="X374" s="304"/>
      <c r="Y374" s="304"/>
      <c r="Z374" s="304"/>
      <c r="AA374" s="304"/>
      <c r="AB374" s="304"/>
      <c r="AC374" s="304"/>
      <c r="AD374" s="304"/>
      <c r="AE374" s="304"/>
      <c r="AF374" s="304"/>
      <c r="AG374" s="304"/>
      <c r="AH374" s="304"/>
      <c r="AI374" s="304"/>
    </row>
    <row r="375" spans="1:35" s="158" customFormat="1">
      <c r="A375" s="100"/>
      <c r="B375" s="304"/>
      <c r="C375" s="304"/>
      <c r="D375" s="304"/>
      <c r="E375" s="304"/>
      <c r="F375" s="304"/>
      <c r="G375" s="304"/>
      <c r="H375" s="304"/>
      <c r="I375" s="304"/>
      <c r="J375" s="304"/>
      <c r="K375" s="304"/>
      <c r="L375" s="304"/>
      <c r="M375" s="304"/>
      <c r="N375" s="304"/>
      <c r="O375" s="304"/>
      <c r="P375" s="304"/>
      <c r="Q375" s="304"/>
      <c r="R375" s="304"/>
      <c r="S375" s="304"/>
      <c r="T375" s="304"/>
      <c r="U375" s="304"/>
      <c r="V375" s="304"/>
      <c r="W375" s="304"/>
      <c r="X375" s="304"/>
      <c r="Y375" s="304"/>
      <c r="Z375" s="304"/>
      <c r="AA375" s="304"/>
      <c r="AB375" s="304"/>
      <c r="AC375" s="304"/>
      <c r="AD375" s="304"/>
      <c r="AE375" s="304"/>
      <c r="AF375" s="304"/>
      <c r="AG375" s="304"/>
      <c r="AH375" s="304"/>
      <c r="AI375" s="304"/>
    </row>
    <row r="376" spans="1:35" s="158" customFormat="1">
      <c r="A376" s="100"/>
      <c r="B376" s="304"/>
      <c r="C376" s="304"/>
      <c r="D376" s="304"/>
      <c r="E376" s="304"/>
      <c r="F376" s="304"/>
      <c r="G376" s="304"/>
      <c r="H376" s="304"/>
      <c r="I376" s="304"/>
      <c r="J376" s="304"/>
      <c r="K376" s="304"/>
      <c r="L376" s="304"/>
      <c r="M376" s="304"/>
      <c r="N376" s="304"/>
      <c r="O376" s="304"/>
      <c r="P376" s="304"/>
      <c r="Q376" s="304"/>
      <c r="R376" s="304"/>
      <c r="S376" s="304"/>
      <c r="T376" s="304"/>
      <c r="U376" s="304"/>
      <c r="V376" s="304"/>
      <c r="W376" s="304"/>
      <c r="X376" s="304"/>
      <c r="Y376" s="304"/>
      <c r="Z376" s="304"/>
      <c r="AA376" s="304"/>
      <c r="AB376" s="304"/>
      <c r="AC376" s="304"/>
      <c r="AD376" s="304"/>
      <c r="AE376" s="304"/>
      <c r="AF376" s="304"/>
      <c r="AG376" s="304"/>
      <c r="AH376" s="304"/>
      <c r="AI376" s="304"/>
    </row>
    <row r="377" spans="1:35" s="158" customFormat="1">
      <c r="A377" s="100"/>
      <c r="B377" s="304"/>
      <c r="C377" s="304"/>
      <c r="D377" s="304"/>
      <c r="E377" s="304"/>
      <c r="F377" s="304"/>
      <c r="G377" s="304"/>
      <c r="H377" s="304"/>
      <c r="I377" s="304"/>
      <c r="J377" s="304"/>
      <c r="K377" s="304"/>
      <c r="L377" s="304"/>
      <c r="M377" s="304"/>
      <c r="N377" s="304"/>
      <c r="O377" s="304"/>
      <c r="P377" s="304"/>
      <c r="Q377" s="304"/>
      <c r="R377" s="304"/>
      <c r="S377" s="304"/>
      <c r="T377" s="304"/>
      <c r="U377" s="304"/>
      <c r="V377" s="304"/>
      <c r="W377" s="304"/>
      <c r="X377" s="304"/>
      <c r="Y377" s="304"/>
      <c r="Z377" s="304"/>
      <c r="AA377" s="304"/>
      <c r="AB377" s="304"/>
      <c r="AC377" s="304"/>
      <c r="AD377" s="304"/>
      <c r="AE377" s="304"/>
      <c r="AF377" s="304"/>
      <c r="AG377" s="304"/>
      <c r="AH377" s="304"/>
      <c r="AI377" s="304"/>
    </row>
    <row r="378" spans="1:35" s="158" customFormat="1">
      <c r="A378" s="100"/>
      <c r="B378" s="304"/>
      <c r="C378" s="304"/>
      <c r="D378" s="304"/>
      <c r="E378" s="304"/>
      <c r="F378" s="304"/>
      <c r="G378" s="304"/>
      <c r="H378" s="304"/>
      <c r="I378" s="304"/>
      <c r="J378" s="304"/>
      <c r="K378" s="304"/>
      <c r="L378" s="304"/>
      <c r="M378" s="304"/>
      <c r="N378" s="304"/>
      <c r="O378" s="304"/>
      <c r="P378" s="304"/>
      <c r="Q378" s="304"/>
      <c r="R378" s="304"/>
      <c r="S378" s="304"/>
      <c r="T378" s="304"/>
      <c r="U378" s="304"/>
      <c r="V378" s="304"/>
      <c r="W378" s="304"/>
      <c r="X378" s="304"/>
      <c r="Y378" s="304"/>
      <c r="Z378" s="304"/>
      <c r="AA378" s="304"/>
      <c r="AB378" s="304"/>
      <c r="AC378" s="304"/>
      <c r="AD378" s="304"/>
      <c r="AE378" s="304"/>
      <c r="AF378" s="304"/>
      <c r="AG378" s="304"/>
      <c r="AH378" s="304"/>
      <c r="AI378" s="304"/>
    </row>
    <row r="379" spans="1:35" s="158" customFormat="1">
      <c r="A379" s="100"/>
      <c r="B379" s="304"/>
      <c r="C379" s="304"/>
      <c r="D379" s="304"/>
      <c r="E379" s="304"/>
      <c r="F379" s="304"/>
      <c r="G379" s="304"/>
      <c r="H379" s="304"/>
      <c r="I379" s="304"/>
      <c r="J379" s="304"/>
      <c r="K379" s="304"/>
      <c r="L379" s="304"/>
      <c r="M379" s="304"/>
      <c r="N379" s="304"/>
      <c r="O379" s="304"/>
      <c r="P379" s="304"/>
      <c r="Q379" s="304"/>
      <c r="R379" s="304"/>
      <c r="S379" s="304"/>
      <c r="T379" s="304"/>
      <c r="U379" s="304"/>
      <c r="V379" s="304"/>
      <c r="W379" s="304"/>
      <c r="X379" s="304"/>
      <c r="Y379" s="304"/>
      <c r="Z379" s="304"/>
      <c r="AA379" s="304"/>
      <c r="AB379" s="304"/>
      <c r="AC379" s="304"/>
      <c r="AD379" s="304"/>
      <c r="AE379" s="304"/>
      <c r="AF379" s="304"/>
      <c r="AG379" s="304"/>
      <c r="AH379" s="304"/>
      <c r="AI379" s="304"/>
    </row>
    <row r="380" spans="1:35" s="158" customFormat="1">
      <c r="A380" s="100"/>
      <c r="B380" s="304"/>
      <c r="C380" s="304"/>
      <c r="D380" s="304"/>
      <c r="E380" s="304"/>
      <c r="F380" s="304"/>
      <c r="G380" s="304"/>
      <c r="H380" s="304"/>
      <c r="I380" s="304"/>
      <c r="J380" s="304"/>
      <c r="K380" s="304"/>
      <c r="L380" s="304"/>
      <c r="M380" s="304"/>
      <c r="N380" s="304"/>
      <c r="O380" s="304"/>
      <c r="P380" s="304"/>
      <c r="Q380" s="304"/>
      <c r="R380" s="304"/>
      <c r="S380" s="304"/>
      <c r="T380" s="304"/>
      <c r="U380" s="304"/>
      <c r="V380" s="304"/>
      <c r="W380" s="304"/>
      <c r="X380" s="304"/>
      <c r="Y380" s="304"/>
      <c r="Z380" s="304"/>
      <c r="AA380" s="304"/>
      <c r="AB380" s="304"/>
      <c r="AC380" s="304"/>
      <c r="AD380" s="304"/>
      <c r="AE380" s="304"/>
      <c r="AF380" s="304"/>
      <c r="AG380" s="304"/>
      <c r="AH380" s="304"/>
      <c r="AI380" s="304"/>
    </row>
    <row r="381" spans="1:35" s="158" customFormat="1">
      <c r="A381" s="100"/>
      <c r="B381" s="304"/>
      <c r="C381" s="304"/>
      <c r="D381" s="304"/>
      <c r="E381" s="304"/>
      <c r="F381" s="304"/>
      <c r="G381" s="304"/>
      <c r="H381" s="304"/>
      <c r="I381" s="304"/>
      <c r="J381" s="304"/>
      <c r="K381" s="304"/>
      <c r="L381" s="304"/>
      <c r="M381" s="304"/>
      <c r="N381" s="304"/>
      <c r="O381" s="304"/>
      <c r="P381" s="304"/>
      <c r="Q381" s="304"/>
      <c r="R381" s="304"/>
      <c r="S381" s="304"/>
      <c r="T381" s="304"/>
      <c r="U381" s="304"/>
      <c r="V381" s="304"/>
      <c r="W381" s="304"/>
      <c r="X381" s="304"/>
      <c r="Y381" s="304"/>
      <c r="Z381" s="304"/>
      <c r="AA381" s="304"/>
      <c r="AB381" s="304"/>
      <c r="AC381" s="304"/>
      <c r="AD381" s="304"/>
      <c r="AE381" s="304"/>
      <c r="AF381" s="304"/>
      <c r="AG381" s="304"/>
      <c r="AH381" s="304"/>
      <c r="AI381" s="304"/>
    </row>
    <row r="382" spans="1:35" s="158" customFormat="1">
      <c r="A382" s="100"/>
      <c r="B382" s="304"/>
      <c r="C382" s="304"/>
      <c r="D382" s="304"/>
      <c r="E382" s="304"/>
      <c r="F382" s="304"/>
      <c r="G382" s="304"/>
      <c r="H382" s="304"/>
      <c r="I382" s="304"/>
      <c r="J382" s="304"/>
      <c r="K382" s="304"/>
      <c r="L382" s="304"/>
      <c r="M382" s="304"/>
      <c r="N382" s="304"/>
      <c r="O382" s="304"/>
      <c r="P382" s="304"/>
      <c r="Q382" s="304"/>
      <c r="R382" s="304"/>
      <c r="S382" s="304"/>
      <c r="T382" s="304"/>
      <c r="U382" s="304"/>
      <c r="V382" s="304"/>
      <c r="W382" s="304"/>
      <c r="X382" s="304"/>
      <c r="Y382" s="304"/>
      <c r="Z382" s="304"/>
      <c r="AA382" s="304"/>
      <c r="AB382" s="304"/>
      <c r="AC382" s="304"/>
      <c r="AD382" s="304"/>
      <c r="AE382" s="304"/>
      <c r="AF382" s="304"/>
      <c r="AG382" s="304"/>
      <c r="AH382" s="304"/>
      <c r="AI382" s="304"/>
    </row>
    <row r="383" spans="1:35" s="158" customFormat="1">
      <c r="A383" s="100"/>
      <c r="B383" s="304"/>
      <c r="C383" s="304"/>
      <c r="D383" s="304"/>
      <c r="E383" s="304"/>
      <c r="F383" s="304"/>
      <c r="G383" s="304"/>
      <c r="H383" s="304"/>
      <c r="I383" s="304"/>
      <c r="J383" s="304"/>
      <c r="K383" s="304"/>
      <c r="L383" s="304"/>
      <c r="M383" s="304"/>
      <c r="N383" s="304"/>
      <c r="O383" s="304"/>
      <c r="P383" s="304"/>
      <c r="Q383" s="304"/>
      <c r="R383" s="304"/>
      <c r="S383" s="304"/>
      <c r="T383" s="304"/>
      <c r="U383" s="304"/>
      <c r="V383" s="304"/>
      <c r="W383" s="304"/>
      <c r="X383" s="304"/>
      <c r="Y383" s="304"/>
      <c r="Z383" s="304"/>
      <c r="AA383" s="304"/>
      <c r="AB383" s="304"/>
      <c r="AC383" s="304"/>
      <c r="AD383" s="304"/>
      <c r="AE383" s="304"/>
      <c r="AF383" s="304"/>
      <c r="AG383" s="304"/>
      <c r="AH383" s="304"/>
      <c r="AI383" s="304"/>
    </row>
    <row r="384" spans="1:35" s="158" customFormat="1">
      <c r="A384" s="100"/>
      <c r="B384" s="304"/>
      <c r="C384" s="304"/>
      <c r="D384" s="304"/>
      <c r="E384" s="304"/>
      <c r="F384" s="304"/>
      <c r="G384" s="304"/>
      <c r="H384" s="304"/>
      <c r="I384" s="304"/>
      <c r="J384" s="304"/>
      <c r="K384" s="304"/>
      <c r="L384" s="304"/>
      <c r="M384" s="304"/>
      <c r="N384" s="304"/>
      <c r="O384" s="304"/>
      <c r="P384" s="304"/>
      <c r="Q384" s="304"/>
      <c r="R384" s="304"/>
      <c r="S384" s="304"/>
      <c r="T384" s="304"/>
      <c r="U384" s="304"/>
      <c r="V384" s="304"/>
      <c r="W384" s="304"/>
      <c r="X384" s="304"/>
      <c r="Y384" s="304"/>
      <c r="Z384" s="304"/>
      <c r="AA384" s="304"/>
      <c r="AB384" s="304"/>
      <c r="AC384" s="304"/>
      <c r="AD384" s="304"/>
      <c r="AE384" s="304"/>
      <c r="AF384" s="304"/>
      <c r="AG384" s="304"/>
      <c r="AH384" s="304"/>
      <c r="AI384" s="304"/>
    </row>
    <row r="385" spans="1:35" s="158" customFormat="1">
      <c r="A385" s="100"/>
      <c r="B385" s="304"/>
      <c r="C385" s="304"/>
      <c r="D385" s="304"/>
      <c r="E385" s="304"/>
      <c r="F385" s="304"/>
      <c r="G385" s="304"/>
      <c r="H385" s="304"/>
      <c r="I385" s="304"/>
      <c r="J385" s="304"/>
      <c r="K385" s="304"/>
      <c r="L385" s="304"/>
      <c r="M385" s="304"/>
      <c r="N385" s="304"/>
      <c r="O385" s="304"/>
      <c r="P385" s="304"/>
      <c r="Q385" s="304"/>
      <c r="R385" s="304"/>
      <c r="S385" s="304"/>
      <c r="T385" s="304"/>
      <c r="U385" s="304"/>
      <c r="V385" s="304"/>
      <c r="W385" s="304"/>
      <c r="X385" s="304"/>
      <c r="Y385" s="304"/>
      <c r="Z385" s="304"/>
      <c r="AA385" s="304"/>
      <c r="AB385" s="304"/>
      <c r="AC385" s="304"/>
      <c r="AD385" s="304"/>
      <c r="AE385" s="304"/>
      <c r="AF385" s="304"/>
      <c r="AG385" s="304"/>
      <c r="AH385" s="304"/>
      <c r="AI385" s="304"/>
    </row>
    <row r="386" spans="1:35" s="158" customFormat="1">
      <c r="A386" s="100"/>
      <c r="B386" s="304"/>
      <c r="C386" s="304"/>
      <c r="D386" s="304"/>
      <c r="E386" s="304"/>
      <c r="F386" s="304"/>
      <c r="G386" s="304"/>
      <c r="H386" s="304"/>
      <c r="I386" s="304"/>
      <c r="J386" s="304"/>
      <c r="K386" s="304"/>
      <c r="L386" s="304"/>
      <c r="M386" s="304"/>
      <c r="N386" s="304"/>
      <c r="O386" s="304"/>
      <c r="P386" s="304"/>
      <c r="Q386" s="304"/>
      <c r="R386" s="304"/>
      <c r="S386" s="304"/>
      <c r="T386" s="304"/>
      <c r="U386" s="304"/>
      <c r="V386" s="304"/>
      <c r="W386" s="304"/>
      <c r="X386" s="304"/>
      <c r="Y386" s="304"/>
      <c r="Z386" s="304"/>
      <c r="AA386" s="304"/>
      <c r="AB386" s="304"/>
      <c r="AC386" s="304"/>
      <c r="AD386" s="304"/>
      <c r="AE386" s="304"/>
      <c r="AF386" s="304"/>
      <c r="AG386" s="304"/>
      <c r="AH386" s="304"/>
      <c r="AI386" s="304"/>
    </row>
    <row r="387" spans="1:35" s="158" customFormat="1">
      <c r="A387" s="100"/>
      <c r="B387" s="304"/>
      <c r="C387" s="304"/>
      <c r="D387" s="304"/>
      <c r="E387" s="304"/>
      <c r="F387" s="304"/>
      <c r="G387" s="304"/>
      <c r="H387" s="304"/>
      <c r="I387" s="304"/>
      <c r="J387" s="304"/>
      <c r="K387" s="304"/>
      <c r="L387" s="304"/>
      <c r="M387" s="304"/>
      <c r="N387" s="304"/>
      <c r="O387" s="304"/>
      <c r="P387" s="304"/>
      <c r="Q387" s="304"/>
      <c r="R387" s="304"/>
      <c r="S387" s="304"/>
      <c r="T387" s="304"/>
      <c r="U387" s="304"/>
      <c r="V387" s="304"/>
      <c r="W387" s="304"/>
      <c r="X387" s="304"/>
      <c r="Y387" s="304"/>
      <c r="Z387" s="304"/>
      <c r="AA387" s="304"/>
      <c r="AB387" s="304"/>
      <c r="AC387" s="304"/>
      <c r="AD387" s="304"/>
      <c r="AE387" s="304"/>
      <c r="AF387" s="304"/>
      <c r="AG387" s="304"/>
      <c r="AH387" s="304"/>
      <c r="AI387" s="304"/>
    </row>
    <row r="388" spans="1:35" s="158" customFormat="1">
      <c r="A388" s="100"/>
      <c r="B388" s="304"/>
      <c r="C388" s="304"/>
      <c r="D388" s="304"/>
      <c r="E388" s="304"/>
      <c r="F388" s="304"/>
      <c r="G388" s="304"/>
      <c r="H388" s="304"/>
      <c r="I388" s="304"/>
      <c r="J388" s="304"/>
      <c r="K388" s="304"/>
      <c r="L388" s="304"/>
      <c r="M388" s="304"/>
      <c r="N388" s="304"/>
      <c r="O388" s="304"/>
      <c r="P388" s="304"/>
      <c r="Q388" s="304"/>
      <c r="R388" s="304"/>
      <c r="S388" s="304"/>
      <c r="T388" s="304"/>
      <c r="U388" s="304"/>
      <c r="V388" s="304"/>
      <c r="W388" s="304"/>
      <c r="X388" s="304"/>
      <c r="Y388" s="304"/>
      <c r="Z388" s="304"/>
      <c r="AA388" s="304"/>
      <c r="AB388" s="304"/>
      <c r="AC388" s="304"/>
      <c r="AD388" s="304"/>
      <c r="AE388" s="304"/>
      <c r="AF388" s="304"/>
      <c r="AG388" s="304"/>
      <c r="AH388" s="304"/>
      <c r="AI388" s="304"/>
    </row>
    <row r="389" spans="1:35" s="158" customFormat="1">
      <c r="A389" s="100"/>
      <c r="B389" s="304"/>
      <c r="C389" s="304"/>
      <c r="D389" s="304"/>
      <c r="E389" s="304"/>
      <c r="F389" s="304"/>
      <c r="G389" s="304"/>
      <c r="H389" s="304"/>
      <c r="I389" s="304"/>
      <c r="J389" s="304"/>
      <c r="K389" s="304"/>
      <c r="L389" s="304"/>
      <c r="M389" s="304"/>
      <c r="N389" s="304"/>
      <c r="O389" s="304"/>
      <c r="P389" s="304"/>
      <c r="Q389" s="304"/>
      <c r="R389" s="304"/>
      <c r="S389" s="304"/>
      <c r="T389" s="304"/>
      <c r="U389" s="304"/>
      <c r="V389" s="304"/>
      <c r="W389" s="304"/>
      <c r="X389" s="304"/>
      <c r="Y389" s="304"/>
      <c r="Z389" s="304"/>
      <c r="AA389" s="304"/>
      <c r="AB389" s="304"/>
      <c r="AC389" s="304"/>
      <c r="AD389" s="304"/>
      <c r="AE389" s="304"/>
      <c r="AF389" s="304"/>
      <c r="AG389" s="304"/>
      <c r="AH389" s="304"/>
      <c r="AI389" s="304"/>
    </row>
    <row r="390" spans="1:35" s="158" customFormat="1">
      <c r="A390" s="100"/>
      <c r="B390" s="304"/>
      <c r="C390" s="304"/>
      <c r="D390" s="304"/>
      <c r="E390" s="304"/>
      <c r="F390" s="304"/>
      <c r="G390" s="304"/>
      <c r="H390" s="304"/>
      <c r="I390" s="304"/>
      <c r="J390" s="304"/>
      <c r="K390" s="304"/>
      <c r="L390" s="304"/>
      <c r="M390" s="304"/>
      <c r="N390" s="304"/>
      <c r="O390" s="304"/>
      <c r="P390" s="304"/>
      <c r="Q390" s="304"/>
      <c r="R390" s="304"/>
      <c r="S390" s="304"/>
      <c r="T390" s="304"/>
      <c r="U390" s="304"/>
      <c r="V390" s="304"/>
      <c r="W390" s="304"/>
      <c r="X390" s="304"/>
      <c r="Y390" s="304"/>
      <c r="Z390" s="304"/>
      <c r="AA390" s="304"/>
      <c r="AB390" s="304"/>
      <c r="AC390" s="304"/>
      <c r="AD390" s="304"/>
      <c r="AE390" s="304"/>
      <c r="AF390" s="304"/>
      <c r="AG390" s="304"/>
      <c r="AH390" s="304"/>
      <c r="AI390" s="304"/>
    </row>
    <row r="391" spans="1:35" s="158" customFormat="1">
      <c r="A391" s="100"/>
      <c r="B391" s="304"/>
      <c r="C391" s="304"/>
      <c r="D391" s="304"/>
      <c r="E391" s="304"/>
      <c r="F391" s="304"/>
      <c r="G391" s="304"/>
      <c r="H391" s="304"/>
      <c r="I391" s="304"/>
      <c r="J391" s="304"/>
      <c r="K391" s="304"/>
      <c r="L391" s="304"/>
      <c r="M391" s="304"/>
      <c r="N391" s="304"/>
      <c r="O391" s="304"/>
      <c r="P391" s="304"/>
      <c r="Q391" s="304"/>
      <c r="R391" s="304"/>
      <c r="S391" s="304"/>
      <c r="T391" s="304"/>
      <c r="U391" s="304"/>
      <c r="V391" s="304"/>
      <c r="W391" s="304"/>
      <c r="X391" s="304"/>
      <c r="Y391" s="304"/>
      <c r="Z391" s="304"/>
      <c r="AA391" s="304"/>
      <c r="AB391" s="304"/>
      <c r="AC391" s="304"/>
      <c r="AD391" s="304"/>
      <c r="AE391" s="304"/>
      <c r="AF391" s="304"/>
      <c r="AG391" s="304"/>
      <c r="AH391" s="304"/>
      <c r="AI391" s="304"/>
    </row>
    <row r="392" spans="1:35" s="158" customFormat="1">
      <c r="A392" s="100"/>
      <c r="B392" s="304"/>
      <c r="C392" s="304"/>
      <c r="D392" s="304"/>
      <c r="E392" s="304"/>
      <c r="F392" s="304"/>
      <c r="G392" s="304"/>
      <c r="H392" s="304"/>
      <c r="I392" s="304"/>
      <c r="J392" s="304"/>
      <c r="K392" s="304"/>
      <c r="L392" s="304"/>
      <c r="M392" s="304"/>
      <c r="N392" s="304"/>
      <c r="O392" s="304"/>
      <c r="P392" s="304"/>
      <c r="Q392" s="304"/>
      <c r="R392" s="304"/>
      <c r="S392" s="304"/>
      <c r="T392" s="304"/>
      <c r="U392" s="304"/>
      <c r="V392" s="304"/>
      <c r="W392" s="304"/>
      <c r="X392" s="304"/>
      <c r="Y392" s="304"/>
      <c r="Z392" s="304"/>
      <c r="AA392" s="304"/>
      <c r="AB392" s="304"/>
      <c r="AC392" s="304"/>
      <c r="AD392" s="304"/>
      <c r="AE392" s="304"/>
      <c r="AF392" s="304"/>
      <c r="AG392" s="304"/>
      <c r="AH392" s="304"/>
      <c r="AI392" s="304"/>
    </row>
    <row r="393" spans="1:35" s="158" customFormat="1">
      <c r="A393" s="100"/>
      <c r="B393" s="304"/>
      <c r="C393" s="304"/>
      <c r="D393" s="304"/>
      <c r="E393" s="304"/>
      <c r="F393" s="304"/>
      <c r="G393" s="304"/>
      <c r="H393" s="304"/>
      <c r="I393" s="304"/>
      <c r="J393" s="304"/>
      <c r="K393" s="304"/>
      <c r="L393" s="304"/>
      <c r="M393" s="304"/>
      <c r="N393" s="304"/>
      <c r="O393" s="304"/>
      <c r="P393" s="304"/>
      <c r="Q393" s="304"/>
      <c r="R393" s="304"/>
      <c r="S393" s="304"/>
      <c r="T393" s="304"/>
      <c r="U393" s="304"/>
      <c r="V393" s="304"/>
      <c r="W393" s="304"/>
      <c r="X393" s="304"/>
      <c r="Y393" s="304"/>
      <c r="Z393" s="304"/>
      <c r="AA393" s="304"/>
      <c r="AB393" s="304"/>
      <c r="AC393" s="304"/>
      <c r="AD393" s="304"/>
      <c r="AE393" s="304"/>
      <c r="AF393" s="304"/>
      <c r="AG393" s="304"/>
      <c r="AH393" s="304"/>
      <c r="AI393" s="304"/>
    </row>
    <row r="394" spans="1:35" s="158" customFormat="1">
      <c r="A394" s="100"/>
      <c r="B394" s="304"/>
      <c r="C394" s="304"/>
      <c r="D394" s="304"/>
      <c r="E394" s="304"/>
      <c r="F394" s="304"/>
      <c r="G394" s="304"/>
      <c r="H394" s="304"/>
      <c r="I394" s="304"/>
      <c r="J394" s="304"/>
      <c r="K394" s="304"/>
      <c r="L394" s="304"/>
      <c r="M394" s="304"/>
      <c r="N394" s="304"/>
      <c r="O394" s="304"/>
      <c r="P394" s="304"/>
      <c r="Q394" s="304"/>
      <c r="R394" s="304"/>
      <c r="S394" s="304"/>
      <c r="T394" s="304"/>
      <c r="U394" s="304"/>
      <c r="V394" s="304"/>
      <c r="W394" s="304"/>
      <c r="X394" s="304"/>
      <c r="Y394" s="304"/>
      <c r="Z394" s="304"/>
      <c r="AA394" s="304"/>
      <c r="AB394" s="304"/>
      <c r="AC394" s="304"/>
      <c r="AD394" s="304"/>
      <c r="AE394" s="304"/>
      <c r="AF394" s="304"/>
      <c r="AG394" s="304"/>
      <c r="AH394" s="304"/>
      <c r="AI394" s="304"/>
    </row>
    <row r="395" spans="1:35" s="158" customFormat="1">
      <c r="A395" s="100"/>
      <c r="B395" s="304"/>
      <c r="C395" s="304"/>
      <c r="D395" s="304"/>
      <c r="E395" s="304"/>
      <c r="F395" s="304"/>
      <c r="G395" s="304"/>
      <c r="H395" s="304"/>
      <c r="I395" s="304"/>
      <c r="J395" s="304"/>
      <c r="K395" s="304"/>
      <c r="L395" s="304"/>
      <c r="M395" s="304"/>
      <c r="N395" s="304"/>
      <c r="O395" s="304"/>
      <c r="P395" s="304"/>
      <c r="Q395" s="304"/>
      <c r="R395" s="304"/>
      <c r="S395" s="304"/>
      <c r="T395" s="304"/>
      <c r="U395" s="304"/>
      <c r="V395" s="304"/>
      <c r="W395" s="304"/>
      <c r="X395" s="304"/>
      <c r="Y395" s="304"/>
      <c r="Z395" s="304"/>
      <c r="AA395" s="304"/>
      <c r="AB395" s="304"/>
      <c r="AC395" s="304"/>
      <c r="AD395" s="304"/>
      <c r="AE395" s="304"/>
      <c r="AF395" s="304"/>
      <c r="AG395" s="304"/>
      <c r="AH395" s="304"/>
      <c r="AI395" s="304"/>
    </row>
    <row r="396" spans="1:35" s="158" customFormat="1">
      <c r="A396" s="100"/>
      <c r="B396" s="304"/>
      <c r="C396" s="304"/>
      <c r="D396" s="304"/>
      <c r="E396" s="304"/>
      <c r="F396" s="304"/>
      <c r="G396" s="304"/>
      <c r="H396" s="304"/>
      <c r="I396" s="304"/>
      <c r="J396" s="304"/>
      <c r="K396" s="304"/>
      <c r="L396" s="304"/>
      <c r="M396" s="304"/>
      <c r="N396" s="304"/>
      <c r="O396" s="304"/>
      <c r="P396" s="304"/>
      <c r="Q396" s="304"/>
      <c r="R396" s="304"/>
      <c r="S396" s="304"/>
      <c r="T396" s="304"/>
      <c r="U396" s="304"/>
      <c r="V396" s="304"/>
      <c r="W396" s="304"/>
      <c r="X396" s="304"/>
      <c r="Y396" s="304"/>
      <c r="Z396" s="304"/>
      <c r="AA396" s="304"/>
      <c r="AB396" s="304"/>
      <c r="AC396" s="304"/>
      <c r="AD396" s="304"/>
      <c r="AE396" s="304"/>
      <c r="AF396" s="304"/>
      <c r="AG396" s="304"/>
      <c r="AH396" s="304"/>
      <c r="AI396" s="304"/>
    </row>
    <row r="397" spans="1:35" s="158" customFormat="1">
      <c r="A397" s="100"/>
      <c r="B397" s="304"/>
      <c r="C397" s="304"/>
      <c r="D397" s="304"/>
      <c r="E397" s="304"/>
      <c r="F397" s="304"/>
      <c r="G397" s="304"/>
      <c r="H397" s="304"/>
      <c r="I397" s="304"/>
      <c r="J397" s="304"/>
      <c r="K397" s="304"/>
      <c r="L397" s="304"/>
      <c r="M397" s="304"/>
      <c r="N397" s="304"/>
      <c r="O397" s="304"/>
      <c r="P397" s="304"/>
      <c r="Q397" s="304"/>
      <c r="R397" s="304"/>
      <c r="S397" s="304"/>
      <c r="T397" s="304"/>
      <c r="U397" s="304"/>
      <c r="V397" s="304"/>
      <c r="W397" s="304"/>
      <c r="X397" s="304"/>
      <c r="Y397" s="304"/>
      <c r="Z397" s="304"/>
      <c r="AA397" s="304"/>
      <c r="AB397" s="304"/>
      <c r="AC397" s="304"/>
      <c r="AD397" s="304"/>
      <c r="AE397" s="304"/>
      <c r="AF397" s="304"/>
      <c r="AG397" s="304"/>
      <c r="AH397" s="304"/>
      <c r="AI397" s="304"/>
    </row>
    <row r="398" spans="1:35" s="158" customFormat="1">
      <c r="A398" s="100"/>
      <c r="B398" s="304"/>
      <c r="C398" s="304"/>
      <c r="D398" s="304"/>
      <c r="E398" s="304"/>
      <c r="F398" s="304"/>
      <c r="G398" s="304"/>
      <c r="H398" s="304"/>
      <c r="I398" s="304"/>
      <c r="J398" s="304"/>
      <c r="K398" s="304"/>
      <c r="L398" s="304"/>
      <c r="M398" s="304"/>
      <c r="N398" s="304"/>
      <c r="O398" s="304"/>
      <c r="P398" s="304"/>
      <c r="Q398" s="304"/>
      <c r="R398" s="304"/>
      <c r="S398" s="304"/>
      <c r="T398" s="304"/>
      <c r="U398" s="304"/>
      <c r="V398" s="304"/>
      <c r="W398" s="304"/>
      <c r="X398" s="304"/>
      <c r="Y398" s="304"/>
      <c r="Z398" s="304"/>
      <c r="AA398" s="304"/>
      <c r="AB398" s="304"/>
      <c r="AC398" s="304"/>
      <c r="AD398" s="304"/>
      <c r="AE398" s="304"/>
      <c r="AF398" s="304"/>
      <c r="AG398" s="304"/>
      <c r="AH398" s="304"/>
      <c r="AI398" s="304"/>
    </row>
    <row r="399" spans="1:35" s="158" customFormat="1">
      <c r="A399" s="100"/>
      <c r="B399" s="304"/>
      <c r="C399" s="304"/>
      <c r="D399" s="304"/>
      <c r="E399" s="304"/>
      <c r="F399" s="304"/>
      <c r="G399" s="304"/>
      <c r="H399" s="304"/>
      <c r="I399" s="304"/>
      <c r="J399" s="304"/>
      <c r="K399" s="304"/>
      <c r="L399" s="304"/>
      <c r="M399" s="304"/>
      <c r="N399" s="304"/>
      <c r="O399" s="304"/>
      <c r="P399" s="304"/>
      <c r="Q399" s="304"/>
      <c r="R399" s="304"/>
      <c r="S399" s="304"/>
      <c r="T399" s="304"/>
      <c r="U399" s="304"/>
      <c r="V399" s="304"/>
      <c r="W399" s="304"/>
      <c r="X399" s="304"/>
      <c r="Y399" s="304"/>
      <c r="Z399" s="304"/>
      <c r="AA399" s="304"/>
      <c r="AB399" s="304"/>
      <c r="AC399" s="304"/>
      <c r="AD399" s="304"/>
      <c r="AE399" s="304"/>
      <c r="AF399" s="304"/>
      <c r="AG399" s="304"/>
      <c r="AH399" s="304"/>
      <c r="AI399" s="304"/>
    </row>
    <row r="400" spans="1:35" s="158" customFormat="1">
      <c r="A400" s="100"/>
      <c r="B400" s="304"/>
      <c r="C400" s="304"/>
      <c r="D400" s="304"/>
      <c r="E400" s="304"/>
      <c r="F400" s="304"/>
      <c r="G400" s="304"/>
      <c r="H400" s="304"/>
      <c r="I400" s="304"/>
      <c r="J400" s="304"/>
      <c r="K400" s="304"/>
      <c r="L400" s="304"/>
      <c r="M400" s="304"/>
      <c r="N400" s="304"/>
      <c r="O400" s="304"/>
      <c r="P400" s="304"/>
      <c r="Q400" s="304"/>
      <c r="R400" s="304"/>
      <c r="S400" s="304"/>
      <c r="T400" s="304"/>
      <c r="U400" s="304"/>
      <c r="V400" s="304"/>
      <c r="W400" s="304"/>
      <c r="X400" s="304"/>
      <c r="Y400" s="304"/>
      <c r="Z400" s="304"/>
      <c r="AA400" s="304"/>
      <c r="AB400" s="304"/>
      <c r="AC400" s="304"/>
      <c r="AD400" s="304"/>
      <c r="AE400" s="304"/>
      <c r="AF400" s="304"/>
      <c r="AG400" s="304"/>
      <c r="AH400" s="304"/>
      <c r="AI400" s="304"/>
    </row>
    <row r="401" spans="1:35" s="158" customFormat="1">
      <c r="A401" s="100"/>
      <c r="B401" s="304"/>
      <c r="C401" s="304"/>
      <c r="D401" s="304"/>
      <c r="E401" s="304"/>
      <c r="F401" s="304"/>
      <c r="G401" s="304"/>
      <c r="H401" s="304"/>
      <c r="I401" s="304"/>
      <c r="J401" s="304"/>
      <c r="K401" s="304"/>
      <c r="L401" s="304"/>
      <c r="M401" s="304"/>
      <c r="N401" s="304"/>
      <c r="O401" s="304"/>
      <c r="P401" s="304"/>
      <c r="Q401" s="304"/>
      <c r="R401" s="304"/>
      <c r="S401" s="304"/>
      <c r="T401" s="304"/>
      <c r="U401" s="304"/>
      <c r="V401" s="304"/>
      <c r="W401" s="304"/>
      <c r="X401" s="304"/>
      <c r="Y401" s="304"/>
      <c r="Z401" s="304"/>
      <c r="AA401" s="304"/>
      <c r="AB401" s="304"/>
      <c r="AC401" s="304"/>
      <c r="AD401" s="304"/>
      <c r="AE401" s="304"/>
      <c r="AF401" s="304"/>
      <c r="AG401" s="304"/>
      <c r="AH401" s="304"/>
      <c r="AI401" s="304"/>
    </row>
    <row r="402" spans="1:35" s="158" customFormat="1">
      <c r="A402" s="100"/>
      <c r="B402" s="304"/>
      <c r="C402" s="304"/>
      <c r="D402" s="304"/>
      <c r="E402" s="304"/>
      <c r="F402" s="304"/>
      <c r="G402" s="304"/>
      <c r="H402" s="304"/>
      <c r="I402" s="304"/>
      <c r="J402" s="304"/>
      <c r="K402" s="304"/>
      <c r="L402" s="304"/>
      <c r="M402" s="304"/>
      <c r="N402" s="304"/>
      <c r="O402" s="304"/>
      <c r="P402" s="304"/>
      <c r="Q402" s="304"/>
      <c r="R402" s="304"/>
      <c r="S402" s="304"/>
      <c r="T402" s="304"/>
      <c r="U402" s="304"/>
      <c r="V402" s="304"/>
      <c r="W402" s="304"/>
      <c r="X402" s="304"/>
      <c r="Y402" s="304"/>
      <c r="Z402" s="304"/>
      <c r="AA402" s="304"/>
      <c r="AB402" s="304"/>
      <c r="AC402" s="304"/>
      <c r="AD402" s="304"/>
      <c r="AE402" s="304"/>
      <c r="AF402" s="304"/>
      <c r="AG402" s="304"/>
      <c r="AH402" s="304"/>
      <c r="AI402" s="304"/>
    </row>
    <row r="403" spans="1:35" s="158" customFormat="1">
      <c r="A403" s="100"/>
      <c r="B403" s="304"/>
      <c r="C403" s="304"/>
      <c r="D403" s="304"/>
      <c r="E403" s="304"/>
      <c r="F403" s="304"/>
      <c r="G403" s="304"/>
      <c r="H403" s="304"/>
      <c r="I403" s="304"/>
      <c r="J403" s="304"/>
      <c r="K403" s="304"/>
      <c r="L403" s="304"/>
      <c r="M403" s="304"/>
      <c r="N403" s="304"/>
      <c r="O403" s="304"/>
      <c r="P403" s="304"/>
      <c r="Q403" s="304"/>
      <c r="R403" s="304"/>
      <c r="S403" s="304"/>
      <c r="T403" s="304"/>
      <c r="U403" s="304"/>
      <c r="V403" s="304"/>
      <c r="W403" s="304"/>
      <c r="X403" s="304"/>
      <c r="Y403" s="304"/>
      <c r="Z403" s="304"/>
      <c r="AA403" s="304"/>
      <c r="AB403" s="304"/>
      <c r="AC403" s="304"/>
      <c r="AD403" s="304"/>
      <c r="AE403" s="304"/>
      <c r="AF403" s="304"/>
      <c r="AG403" s="304"/>
      <c r="AH403" s="304"/>
      <c r="AI403" s="304"/>
    </row>
    <row r="404" spans="1:35" s="158" customFormat="1">
      <c r="A404" s="100"/>
      <c r="B404" s="304"/>
      <c r="C404" s="304"/>
      <c r="D404" s="304"/>
      <c r="E404" s="304"/>
      <c r="F404" s="304"/>
      <c r="G404" s="304"/>
      <c r="H404" s="304"/>
      <c r="I404" s="304"/>
      <c r="J404" s="304"/>
      <c r="K404" s="304"/>
      <c r="L404" s="304"/>
      <c r="M404" s="304"/>
      <c r="N404" s="304"/>
      <c r="O404" s="304"/>
      <c r="P404" s="304"/>
      <c r="Q404" s="304"/>
      <c r="R404" s="304"/>
      <c r="S404" s="304"/>
      <c r="T404" s="304"/>
      <c r="U404" s="304"/>
      <c r="V404" s="304"/>
      <c r="W404" s="304"/>
      <c r="X404" s="304"/>
      <c r="Y404" s="304"/>
      <c r="Z404" s="304"/>
      <c r="AA404" s="304"/>
      <c r="AB404" s="304"/>
      <c r="AC404" s="304"/>
      <c r="AD404" s="304"/>
      <c r="AE404" s="304"/>
      <c r="AF404" s="304"/>
      <c r="AG404" s="304"/>
      <c r="AH404" s="304"/>
      <c r="AI404" s="304"/>
    </row>
    <row r="405" spans="1:35" s="158" customFormat="1">
      <c r="A405" s="100"/>
      <c r="B405" s="304"/>
      <c r="C405" s="304"/>
      <c r="D405" s="304"/>
      <c r="E405" s="304"/>
      <c r="F405" s="304"/>
      <c r="G405" s="304"/>
      <c r="H405" s="304"/>
      <c r="I405" s="304"/>
      <c r="J405" s="304"/>
      <c r="K405" s="304"/>
      <c r="L405" s="304"/>
      <c r="M405" s="304"/>
      <c r="N405" s="304"/>
      <c r="O405" s="304"/>
      <c r="P405" s="304"/>
      <c r="Q405" s="304"/>
      <c r="R405" s="304"/>
      <c r="S405" s="304"/>
      <c r="T405" s="304"/>
      <c r="U405" s="304"/>
      <c r="V405" s="304"/>
      <c r="W405" s="304"/>
      <c r="X405" s="304"/>
      <c r="Y405" s="304"/>
      <c r="Z405" s="304"/>
      <c r="AA405" s="304"/>
      <c r="AB405" s="304"/>
      <c r="AC405" s="304"/>
      <c r="AD405" s="304"/>
      <c r="AE405" s="304"/>
      <c r="AF405" s="304"/>
      <c r="AG405" s="304"/>
      <c r="AH405" s="304"/>
      <c r="AI405" s="304"/>
    </row>
    <row r="406" spans="1:35" s="158" customFormat="1">
      <c r="A406" s="100"/>
      <c r="B406" s="304"/>
      <c r="C406" s="304"/>
      <c r="D406" s="304"/>
      <c r="E406" s="304"/>
      <c r="F406" s="304"/>
      <c r="G406" s="304"/>
      <c r="H406" s="304"/>
      <c r="I406" s="304"/>
      <c r="J406" s="304"/>
      <c r="K406" s="304"/>
      <c r="L406" s="304"/>
      <c r="M406" s="304"/>
      <c r="N406" s="304"/>
      <c r="O406" s="304"/>
      <c r="P406" s="304"/>
      <c r="Q406" s="304"/>
      <c r="R406" s="304"/>
      <c r="S406" s="304"/>
      <c r="T406" s="304"/>
      <c r="U406" s="304"/>
      <c r="V406" s="304"/>
      <c r="W406" s="304"/>
      <c r="X406" s="304"/>
      <c r="Y406" s="304"/>
      <c r="Z406" s="304"/>
      <c r="AA406" s="304"/>
      <c r="AB406" s="304"/>
      <c r="AC406" s="304"/>
      <c r="AD406" s="304"/>
      <c r="AE406" s="304"/>
      <c r="AF406" s="304"/>
      <c r="AG406" s="304"/>
      <c r="AH406" s="304"/>
      <c r="AI406" s="304"/>
    </row>
    <row r="407" spans="1:35" s="158" customFormat="1">
      <c r="A407" s="100"/>
      <c r="B407" s="304"/>
      <c r="C407" s="304"/>
      <c r="D407" s="304"/>
      <c r="E407" s="304"/>
      <c r="F407" s="304"/>
      <c r="G407" s="304"/>
      <c r="H407" s="304"/>
      <c r="I407" s="304"/>
      <c r="J407" s="304"/>
      <c r="K407" s="304"/>
      <c r="L407" s="304"/>
      <c r="M407" s="304"/>
      <c r="N407" s="304"/>
      <c r="O407" s="304"/>
      <c r="P407" s="304"/>
      <c r="Q407" s="304"/>
      <c r="R407" s="304"/>
      <c r="S407" s="304"/>
      <c r="T407" s="304"/>
      <c r="U407" s="304"/>
      <c r="V407" s="304"/>
      <c r="W407" s="304"/>
      <c r="X407" s="304"/>
      <c r="Y407" s="304"/>
      <c r="Z407" s="304"/>
      <c r="AA407" s="304"/>
      <c r="AB407" s="304"/>
      <c r="AC407" s="304"/>
      <c r="AD407" s="304"/>
      <c r="AE407" s="304"/>
      <c r="AF407" s="304"/>
      <c r="AG407" s="304"/>
      <c r="AH407" s="304"/>
      <c r="AI407" s="304"/>
    </row>
    <row r="408" spans="1:35" s="158" customFormat="1">
      <c r="A408" s="100"/>
      <c r="B408" s="304"/>
      <c r="C408" s="304"/>
      <c r="D408" s="304"/>
      <c r="E408" s="304"/>
      <c r="F408" s="304"/>
      <c r="G408" s="304"/>
      <c r="H408" s="304"/>
      <c r="I408" s="304"/>
      <c r="J408" s="304"/>
      <c r="K408" s="304"/>
      <c r="L408" s="304"/>
      <c r="M408" s="304"/>
      <c r="N408" s="304"/>
      <c r="O408" s="304"/>
      <c r="P408" s="304"/>
      <c r="Q408" s="304"/>
      <c r="R408" s="304"/>
      <c r="S408" s="304"/>
      <c r="T408" s="304"/>
      <c r="U408" s="304"/>
      <c r="V408" s="304"/>
      <c r="W408" s="304"/>
      <c r="X408" s="304"/>
      <c r="Y408" s="304"/>
      <c r="Z408" s="304"/>
      <c r="AA408" s="304"/>
      <c r="AB408" s="304"/>
      <c r="AC408" s="304"/>
      <c r="AD408" s="304"/>
      <c r="AE408" s="304"/>
      <c r="AF408" s="304"/>
      <c r="AG408" s="304"/>
      <c r="AH408" s="304"/>
      <c r="AI408" s="304"/>
    </row>
    <row r="409" spans="1:35" s="158" customFormat="1">
      <c r="A409" s="100"/>
      <c r="B409" s="304"/>
      <c r="C409" s="304"/>
      <c r="D409" s="304"/>
      <c r="E409" s="304"/>
      <c r="F409" s="304"/>
      <c r="G409" s="304"/>
      <c r="H409" s="304"/>
      <c r="I409" s="304"/>
      <c r="J409" s="304"/>
      <c r="K409" s="304"/>
      <c r="L409" s="304"/>
      <c r="M409" s="304"/>
      <c r="N409" s="304"/>
      <c r="O409" s="304"/>
      <c r="P409" s="304"/>
      <c r="Q409" s="304"/>
      <c r="R409" s="304"/>
      <c r="S409" s="304"/>
      <c r="T409" s="304"/>
      <c r="U409" s="304"/>
      <c r="V409" s="304"/>
      <c r="W409" s="304"/>
      <c r="X409" s="304"/>
      <c r="Y409" s="304"/>
      <c r="Z409" s="304"/>
      <c r="AA409" s="304"/>
      <c r="AB409" s="304"/>
      <c r="AC409" s="304"/>
      <c r="AD409" s="304"/>
      <c r="AE409" s="304"/>
      <c r="AF409" s="304"/>
      <c r="AG409" s="304"/>
      <c r="AH409" s="304"/>
      <c r="AI409" s="304"/>
    </row>
    <row r="410" spans="1:35" s="158" customFormat="1">
      <c r="A410" s="100"/>
      <c r="B410" s="304"/>
      <c r="C410" s="304"/>
      <c r="D410" s="304"/>
      <c r="E410" s="304"/>
      <c r="F410" s="304"/>
      <c r="G410" s="304"/>
      <c r="H410" s="304"/>
      <c r="I410" s="304"/>
      <c r="J410" s="304"/>
      <c r="K410" s="304"/>
      <c r="L410" s="304"/>
      <c r="M410" s="304"/>
      <c r="N410" s="304"/>
      <c r="O410" s="304"/>
      <c r="P410" s="304"/>
      <c r="Q410" s="304"/>
      <c r="R410" s="304"/>
      <c r="S410" s="304"/>
      <c r="T410" s="304"/>
      <c r="U410" s="304"/>
      <c r="V410" s="304"/>
      <c r="W410" s="304"/>
      <c r="X410" s="304"/>
      <c r="Y410" s="304"/>
      <c r="Z410" s="304"/>
      <c r="AA410" s="304"/>
      <c r="AB410" s="304"/>
      <c r="AC410" s="304"/>
      <c r="AD410" s="304"/>
      <c r="AE410" s="304"/>
      <c r="AF410" s="304"/>
      <c r="AG410" s="304"/>
      <c r="AH410" s="304"/>
      <c r="AI410" s="304"/>
    </row>
    <row r="411" spans="1:35" s="158" customFormat="1">
      <c r="A411" s="100"/>
      <c r="B411" s="304"/>
      <c r="C411" s="304"/>
      <c r="D411" s="304"/>
      <c r="E411" s="304"/>
      <c r="F411" s="304"/>
      <c r="G411" s="304"/>
      <c r="H411" s="304"/>
      <c r="I411" s="304"/>
      <c r="J411" s="304"/>
      <c r="K411" s="304"/>
      <c r="L411" s="304"/>
      <c r="M411" s="304"/>
      <c r="N411" s="304"/>
      <c r="O411" s="304"/>
      <c r="P411" s="304"/>
      <c r="Q411" s="304"/>
      <c r="R411" s="304"/>
      <c r="S411" s="304"/>
      <c r="T411" s="304"/>
      <c r="U411" s="304"/>
      <c r="V411" s="304"/>
      <c r="W411" s="304"/>
      <c r="X411" s="304"/>
      <c r="Y411" s="304"/>
      <c r="Z411" s="304"/>
      <c r="AA411" s="304"/>
      <c r="AB411" s="304"/>
      <c r="AC411" s="304"/>
      <c r="AD411" s="304"/>
      <c r="AE411" s="304"/>
      <c r="AF411" s="304"/>
      <c r="AG411" s="304"/>
      <c r="AH411" s="304"/>
      <c r="AI411" s="304"/>
    </row>
    <row r="412" spans="1:35" s="158" customFormat="1">
      <c r="A412" s="100"/>
      <c r="B412" s="304"/>
      <c r="C412" s="304"/>
      <c r="D412" s="304"/>
      <c r="E412" s="304"/>
      <c r="F412" s="304"/>
      <c r="G412" s="304"/>
      <c r="H412" s="304"/>
      <c r="I412" s="304"/>
      <c r="J412" s="304"/>
      <c r="K412" s="304"/>
      <c r="L412" s="304"/>
      <c r="M412" s="304"/>
      <c r="N412" s="304"/>
      <c r="O412" s="304"/>
      <c r="P412" s="304"/>
      <c r="Q412" s="304"/>
      <c r="R412" s="304"/>
      <c r="S412" s="304"/>
      <c r="T412" s="304"/>
      <c r="U412" s="304"/>
      <c r="V412" s="304"/>
      <c r="W412" s="304"/>
      <c r="X412" s="304"/>
      <c r="Y412" s="304"/>
      <c r="Z412" s="304"/>
      <c r="AA412" s="304"/>
      <c r="AB412" s="304"/>
      <c r="AC412" s="304"/>
      <c r="AD412" s="304"/>
      <c r="AE412" s="304"/>
      <c r="AF412" s="304"/>
      <c r="AG412" s="304"/>
      <c r="AH412" s="304"/>
      <c r="AI412" s="304"/>
    </row>
    <row r="413" spans="1:35" s="158" customFormat="1">
      <c r="A413" s="100"/>
      <c r="B413" s="304"/>
      <c r="C413" s="304"/>
      <c r="D413" s="304"/>
      <c r="E413" s="304"/>
      <c r="F413" s="304"/>
      <c r="G413" s="304"/>
      <c r="H413" s="304"/>
      <c r="I413" s="304"/>
      <c r="J413" s="304"/>
      <c r="K413" s="304"/>
      <c r="L413" s="304"/>
      <c r="M413" s="304"/>
      <c r="N413" s="304"/>
      <c r="O413" s="304"/>
      <c r="P413" s="304"/>
      <c r="Q413" s="304"/>
      <c r="R413" s="304"/>
      <c r="S413" s="304"/>
      <c r="T413" s="304"/>
      <c r="U413" s="304"/>
      <c r="V413" s="304"/>
      <c r="W413" s="304"/>
      <c r="X413" s="304"/>
      <c r="Y413" s="304"/>
      <c r="Z413" s="304"/>
      <c r="AA413" s="304"/>
      <c r="AB413" s="304"/>
      <c r="AC413" s="304"/>
      <c r="AD413" s="304"/>
      <c r="AE413" s="304"/>
      <c r="AF413" s="304"/>
      <c r="AG413" s="304"/>
      <c r="AH413" s="304"/>
      <c r="AI413" s="304"/>
    </row>
    <row r="414" spans="1:35" s="158" customFormat="1">
      <c r="A414" s="100"/>
      <c r="B414" s="304"/>
      <c r="C414" s="304"/>
      <c r="D414" s="304"/>
      <c r="E414" s="304"/>
      <c r="F414" s="304"/>
      <c r="G414" s="304"/>
      <c r="H414" s="304"/>
      <c r="I414" s="304"/>
      <c r="J414" s="304"/>
      <c r="K414" s="304"/>
      <c r="L414" s="304"/>
      <c r="M414" s="304"/>
      <c r="N414" s="304"/>
      <c r="O414" s="304"/>
      <c r="P414" s="304"/>
      <c r="Q414" s="304"/>
      <c r="R414" s="304"/>
      <c r="S414" s="304"/>
      <c r="T414" s="304"/>
      <c r="U414" s="304"/>
      <c r="V414" s="304"/>
      <c r="W414" s="304"/>
      <c r="X414" s="304"/>
      <c r="Y414" s="304"/>
      <c r="Z414" s="304"/>
      <c r="AA414" s="304"/>
      <c r="AB414" s="304"/>
      <c r="AC414" s="304"/>
      <c r="AD414" s="304"/>
      <c r="AE414" s="304"/>
      <c r="AF414" s="304"/>
      <c r="AG414" s="304"/>
      <c r="AH414" s="304"/>
      <c r="AI414" s="304"/>
    </row>
    <row r="415" spans="1:35" s="158" customFormat="1">
      <c r="A415" s="100"/>
      <c r="B415" s="304"/>
      <c r="C415" s="304"/>
      <c r="D415" s="304"/>
      <c r="E415" s="304"/>
      <c r="F415" s="304"/>
      <c r="G415" s="304"/>
      <c r="H415" s="304"/>
      <c r="I415" s="304"/>
      <c r="J415" s="304"/>
      <c r="K415" s="304"/>
      <c r="L415" s="304"/>
      <c r="M415" s="304"/>
      <c r="N415" s="304"/>
      <c r="O415" s="304"/>
      <c r="P415" s="304"/>
      <c r="Q415" s="304"/>
      <c r="R415" s="304"/>
      <c r="S415" s="304"/>
      <c r="T415" s="304"/>
      <c r="U415" s="304"/>
      <c r="V415" s="304"/>
      <c r="W415" s="304"/>
      <c r="X415" s="304"/>
      <c r="Y415" s="304"/>
      <c r="Z415" s="304"/>
      <c r="AA415" s="304"/>
      <c r="AB415" s="304"/>
      <c r="AC415" s="304"/>
      <c r="AD415" s="304"/>
      <c r="AE415" s="304"/>
      <c r="AF415" s="304"/>
      <c r="AG415" s="304"/>
      <c r="AH415" s="304"/>
      <c r="AI415" s="304"/>
    </row>
    <row r="416" spans="1:35" s="158" customFormat="1">
      <c r="A416" s="100"/>
      <c r="B416" s="304"/>
      <c r="C416" s="304"/>
      <c r="D416" s="304"/>
      <c r="E416" s="304"/>
      <c r="F416" s="304"/>
      <c r="G416" s="304"/>
      <c r="H416" s="304"/>
      <c r="I416" s="304"/>
      <c r="J416" s="304"/>
      <c r="K416" s="304"/>
      <c r="L416" s="304"/>
      <c r="M416" s="304"/>
      <c r="N416" s="304"/>
      <c r="O416" s="304"/>
      <c r="P416" s="304"/>
      <c r="Q416" s="304"/>
      <c r="R416" s="304"/>
      <c r="S416" s="304"/>
      <c r="T416" s="304"/>
      <c r="U416" s="304"/>
      <c r="V416" s="304"/>
      <c r="W416" s="304"/>
      <c r="X416" s="304"/>
      <c r="Y416" s="304"/>
      <c r="Z416" s="304"/>
      <c r="AA416" s="304"/>
      <c r="AB416" s="304"/>
      <c r="AC416" s="304"/>
      <c r="AD416" s="304"/>
      <c r="AE416" s="304"/>
      <c r="AF416" s="304"/>
      <c r="AG416" s="304"/>
      <c r="AH416" s="304"/>
      <c r="AI416" s="304"/>
    </row>
    <row r="417" spans="1:35" s="158" customFormat="1">
      <c r="A417" s="100"/>
      <c r="B417" s="304"/>
      <c r="C417" s="304"/>
      <c r="D417" s="304"/>
      <c r="E417" s="304"/>
      <c r="F417" s="304"/>
      <c r="G417" s="304"/>
      <c r="H417" s="304"/>
      <c r="I417" s="304"/>
      <c r="J417" s="304"/>
      <c r="K417" s="304"/>
      <c r="L417" s="304"/>
      <c r="M417" s="304"/>
      <c r="N417" s="304"/>
      <c r="O417" s="304"/>
      <c r="P417" s="304"/>
      <c r="Q417" s="304"/>
      <c r="R417" s="304"/>
      <c r="S417" s="304"/>
      <c r="T417" s="304"/>
      <c r="U417" s="304"/>
      <c r="V417" s="304"/>
      <c r="W417" s="304"/>
      <c r="X417" s="304"/>
      <c r="Y417" s="304"/>
      <c r="Z417" s="304"/>
      <c r="AA417" s="304"/>
      <c r="AB417" s="304"/>
      <c r="AC417" s="304"/>
      <c r="AD417" s="304"/>
      <c r="AE417" s="304"/>
      <c r="AF417" s="304"/>
      <c r="AG417" s="304"/>
      <c r="AH417" s="304"/>
      <c r="AI417" s="304"/>
    </row>
    <row r="418" spans="1:35" s="158" customFormat="1">
      <c r="A418" s="100"/>
      <c r="B418" s="304"/>
      <c r="C418" s="304"/>
      <c r="D418" s="304"/>
      <c r="E418" s="304"/>
      <c r="F418" s="304"/>
      <c r="G418" s="304"/>
      <c r="H418" s="304"/>
      <c r="I418" s="304"/>
      <c r="J418" s="304"/>
      <c r="K418" s="304"/>
      <c r="L418" s="304"/>
      <c r="M418" s="304"/>
      <c r="N418" s="304"/>
      <c r="O418" s="304"/>
      <c r="P418" s="304"/>
      <c r="Q418" s="304"/>
      <c r="R418" s="304"/>
      <c r="S418" s="304"/>
      <c r="T418" s="304"/>
      <c r="U418" s="304"/>
      <c r="V418" s="304"/>
      <c r="W418" s="304"/>
      <c r="X418" s="304"/>
      <c r="Y418" s="304"/>
      <c r="Z418" s="304"/>
      <c r="AA418" s="304"/>
      <c r="AB418" s="304"/>
      <c r="AC418" s="304"/>
      <c r="AD418" s="304"/>
      <c r="AE418" s="304"/>
      <c r="AF418" s="304"/>
      <c r="AG418" s="304"/>
      <c r="AH418" s="304"/>
      <c r="AI418" s="304"/>
    </row>
    <row r="419" spans="1:35" s="158" customFormat="1">
      <c r="A419" s="100"/>
      <c r="B419" s="304"/>
      <c r="C419" s="304"/>
      <c r="D419" s="304"/>
      <c r="E419" s="304"/>
      <c r="F419" s="304"/>
      <c r="G419" s="304"/>
      <c r="H419" s="304"/>
      <c r="I419" s="304"/>
      <c r="J419" s="304"/>
      <c r="K419" s="304"/>
      <c r="L419" s="304"/>
      <c r="M419" s="304"/>
      <c r="N419" s="304"/>
      <c r="O419" s="304"/>
      <c r="P419" s="304"/>
      <c r="Q419" s="304"/>
      <c r="R419" s="304"/>
      <c r="S419" s="304"/>
      <c r="T419" s="304"/>
      <c r="U419" s="304"/>
      <c r="V419" s="304"/>
      <c r="W419" s="304"/>
      <c r="X419" s="304"/>
      <c r="Y419" s="304"/>
      <c r="Z419" s="304"/>
      <c r="AA419" s="304"/>
      <c r="AB419" s="304"/>
      <c r="AC419" s="304"/>
      <c r="AD419" s="304"/>
      <c r="AE419" s="304"/>
      <c r="AF419" s="304"/>
      <c r="AG419" s="304"/>
      <c r="AH419" s="304"/>
      <c r="AI419" s="304"/>
    </row>
    <row r="420" spans="1:35" s="158" customFormat="1">
      <c r="A420" s="100"/>
      <c r="B420" s="304"/>
      <c r="C420" s="304"/>
      <c r="D420" s="304"/>
      <c r="E420" s="304"/>
      <c r="F420" s="304"/>
      <c r="G420" s="304"/>
      <c r="H420" s="304"/>
      <c r="I420" s="304"/>
      <c r="J420" s="304"/>
      <c r="K420" s="304"/>
      <c r="L420" s="304"/>
      <c r="M420" s="304"/>
      <c r="N420" s="304"/>
      <c r="O420" s="304"/>
      <c r="P420" s="304"/>
      <c r="Q420" s="304"/>
      <c r="R420" s="304"/>
      <c r="S420" s="304"/>
      <c r="T420" s="304"/>
      <c r="U420" s="304"/>
      <c r="V420" s="304"/>
      <c r="W420" s="304"/>
      <c r="X420" s="304"/>
      <c r="Y420" s="304"/>
      <c r="Z420" s="304"/>
      <c r="AA420" s="304"/>
      <c r="AB420" s="304"/>
      <c r="AC420" s="304"/>
      <c r="AD420" s="304"/>
      <c r="AE420" s="304"/>
      <c r="AF420" s="304"/>
      <c r="AG420" s="304"/>
      <c r="AH420" s="304"/>
      <c r="AI420" s="304"/>
    </row>
    <row r="421" spans="1:35" s="158" customFormat="1">
      <c r="A421" s="100"/>
      <c r="B421" s="304"/>
      <c r="C421" s="304"/>
      <c r="D421" s="304"/>
      <c r="E421" s="304"/>
      <c r="F421" s="304"/>
      <c r="G421" s="304"/>
      <c r="H421" s="304"/>
      <c r="I421" s="304"/>
      <c r="J421" s="304"/>
      <c r="K421" s="304"/>
      <c r="L421" s="304"/>
      <c r="M421" s="304"/>
      <c r="N421" s="304"/>
      <c r="O421" s="304"/>
      <c r="P421" s="304"/>
      <c r="Q421" s="304"/>
      <c r="R421" s="304"/>
      <c r="S421" s="304"/>
      <c r="T421" s="304"/>
      <c r="U421" s="304"/>
      <c r="V421" s="304"/>
      <c r="W421" s="304"/>
      <c r="X421" s="304"/>
      <c r="Y421" s="304"/>
      <c r="Z421" s="304"/>
      <c r="AA421" s="304"/>
      <c r="AB421" s="304"/>
      <c r="AC421" s="304"/>
      <c r="AD421" s="304"/>
      <c r="AE421" s="304"/>
      <c r="AF421" s="304"/>
      <c r="AG421" s="304"/>
      <c r="AH421" s="304"/>
      <c r="AI421" s="304"/>
    </row>
    <row r="422" spans="1:35" s="158" customFormat="1">
      <c r="A422" s="100"/>
      <c r="B422" s="304"/>
      <c r="C422" s="304"/>
      <c r="D422" s="304"/>
      <c r="E422" s="304"/>
      <c r="F422" s="304"/>
      <c r="G422" s="304"/>
      <c r="H422" s="304"/>
      <c r="I422" s="304"/>
      <c r="J422" s="304"/>
      <c r="K422" s="304"/>
      <c r="L422" s="304"/>
      <c r="M422" s="304"/>
      <c r="N422" s="304"/>
      <c r="O422" s="304"/>
      <c r="P422" s="304"/>
      <c r="Q422" s="304"/>
      <c r="R422" s="304"/>
      <c r="S422" s="304"/>
      <c r="T422" s="304"/>
      <c r="U422" s="304"/>
      <c r="V422" s="304"/>
      <c r="W422" s="304"/>
      <c r="X422" s="304"/>
      <c r="Y422" s="304"/>
      <c r="Z422" s="304"/>
      <c r="AA422" s="304"/>
      <c r="AB422" s="304"/>
      <c r="AC422" s="304"/>
      <c r="AD422" s="304"/>
      <c r="AE422" s="304"/>
      <c r="AF422" s="304"/>
      <c r="AG422" s="304"/>
      <c r="AH422" s="304"/>
      <c r="AI422" s="304"/>
    </row>
    <row r="423" spans="1:35" s="158" customFormat="1">
      <c r="A423" s="100"/>
      <c r="B423" s="304"/>
      <c r="C423" s="304"/>
      <c r="D423" s="304"/>
      <c r="E423" s="304"/>
      <c r="F423" s="304"/>
      <c r="G423" s="304"/>
      <c r="H423" s="304"/>
      <c r="I423" s="304"/>
      <c r="J423" s="304"/>
      <c r="K423" s="304"/>
      <c r="L423" s="304"/>
      <c r="M423" s="304"/>
      <c r="N423" s="304"/>
      <c r="O423" s="304"/>
      <c r="P423" s="304"/>
      <c r="Q423" s="304"/>
      <c r="R423" s="304"/>
      <c r="S423" s="304"/>
      <c r="T423" s="304"/>
      <c r="U423" s="304"/>
      <c r="V423" s="304"/>
      <c r="W423" s="304"/>
      <c r="X423" s="304"/>
      <c r="Y423" s="304"/>
      <c r="Z423" s="304"/>
      <c r="AA423" s="304"/>
      <c r="AB423" s="304"/>
      <c r="AC423" s="304"/>
      <c r="AD423" s="304"/>
      <c r="AE423" s="304"/>
      <c r="AF423" s="304"/>
      <c r="AG423" s="304"/>
      <c r="AH423" s="304"/>
      <c r="AI423" s="304"/>
    </row>
    <row r="424" spans="1:35" s="158" customFormat="1">
      <c r="A424" s="100"/>
      <c r="B424" s="304"/>
      <c r="C424" s="304"/>
      <c r="D424" s="304"/>
      <c r="E424" s="304"/>
      <c r="F424" s="304"/>
      <c r="G424" s="304"/>
      <c r="H424" s="304"/>
      <c r="I424" s="304"/>
      <c r="J424" s="304"/>
      <c r="K424" s="304"/>
      <c r="L424" s="304"/>
      <c r="M424" s="304"/>
      <c r="N424" s="304"/>
      <c r="O424" s="304"/>
      <c r="P424" s="304"/>
      <c r="Q424" s="304"/>
      <c r="R424" s="304"/>
      <c r="S424" s="304"/>
      <c r="T424" s="304"/>
      <c r="U424" s="304"/>
      <c r="V424" s="304"/>
      <c r="W424" s="304"/>
      <c r="X424" s="304"/>
      <c r="Y424" s="304"/>
      <c r="Z424" s="304"/>
      <c r="AA424" s="304"/>
      <c r="AB424" s="304"/>
      <c r="AC424" s="304"/>
      <c r="AD424" s="304"/>
      <c r="AE424" s="304"/>
      <c r="AF424" s="304"/>
      <c r="AG424" s="304"/>
      <c r="AH424" s="304"/>
      <c r="AI424" s="304"/>
    </row>
    <row r="425" spans="1:35" s="158" customFormat="1">
      <c r="A425" s="100"/>
      <c r="B425" s="304"/>
      <c r="C425" s="304"/>
      <c r="D425" s="304"/>
      <c r="E425" s="304"/>
      <c r="F425" s="304"/>
      <c r="G425" s="304"/>
      <c r="H425" s="304"/>
      <c r="I425" s="304"/>
      <c r="J425" s="304"/>
      <c r="K425" s="304"/>
      <c r="L425" s="304"/>
      <c r="M425" s="304"/>
      <c r="N425" s="304"/>
      <c r="O425" s="304"/>
      <c r="P425" s="304"/>
      <c r="Q425" s="304"/>
      <c r="R425" s="304"/>
      <c r="S425" s="304"/>
      <c r="T425" s="304"/>
      <c r="U425" s="304"/>
      <c r="V425" s="304"/>
      <c r="W425" s="304"/>
      <c r="X425" s="304"/>
      <c r="Y425" s="304"/>
      <c r="Z425" s="304"/>
      <c r="AA425" s="304"/>
      <c r="AB425" s="304"/>
      <c r="AC425" s="304"/>
      <c r="AD425" s="304"/>
      <c r="AE425" s="304"/>
      <c r="AF425" s="304"/>
      <c r="AG425" s="304"/>
      <c r="AH425" s="304"/>
      <c r="AI425" s="304"/>
    </row>
    <row r="426" spans="1:35" s="158" customFormat="1">
      <c r="A426" s="100"/>
      <c r="B426" s="304"/>
      <c r="C426" s="304"/>
      <c r="D426" s="304"/>
      <c r="E426" s="304"/>
      <c r="F426" s="304"/>
      <c r="G426" s="304"/>
      <c r="H426" s="304"/>
      <c r="I426" s="304"/>
      <c r="J426" s="304"/>
      <c r="K426" s="304"/>
      <c r="L426" s="304"/>
      <c r="M426" s="304"/>
      <c r="N426" s="304"/>
      <c r="O426" s="304"/>
      <c r="P426" s="304"/>
      <c r="Q426" s="304"/>
      <c r="R426" s="304"/>
      <c r="S426" s="304"/>
      <c r="T426" s="304"/>
      <c r="U426" s="304"/>
      <c r="V426" s="304"/>
      <c r="W426" s="304"/>
      <c r="X426" s="304"/>
      <c r="Y426" s="304"/>
      <c r="Z426" s="304"/>
      <c r="AA426" s="304"/>
      <c r="AB426" s="304"/>
      <c r="AC426" s="304"/>
      <c r="AD426" s="304"/>
      <c r="AE426" s="304"/>
      <c r="AF426" s="304"/>
      <c r="AG426" s="304"/>
      <c r="AH426" s="304"/>
      <c r="AI426" s="304"/>
    </row>
    <row r="427" spans="1:35" s="158" customFormat="1">
      <c r="A427" s="100"/>
      <c r="B427" s="304"/>
      <c r="C427" s="304"/>
      <c r="D427" s="304"/>
      <c r="E427" s="304"/>
      <c r="F427" s="304"/>
      <c r="G427" s="304"/>
      <c r="H427" s="304"/>
      <c r="I427" s="304"/>
      <c r="J427" s="304"/>
      <c r="K427" s="304"/>
      <c r="L427" s="304"/>
      <c r="M427" s="304"/>
      <c r="N427" s="304"/>
      <c r="O427" s="304"/>
      <c r="P427" s="304"/>
      <c r="Q427" s="304"/>
      <c r="R427" s="304"/>
      <c r="S427" s="304"/>
      <c r="T427" s="304"/>
      <c r="U427" s="304"/>
      <c r="V427" s="304"/>
      <c r="W427" s="304"/>
      <c r="X427" s="304"/>
      <c r="Y427" s="304"/>
      <c r="Z427" s="304"/>
      <c r="AA427" s="304"/>
      <c r="AB427" s="304"/>
      <c r="AC427" s="304"/>
      <c r="AD427" s="304"/>
      <c r="AE427" s="304"/>
      <c r="AF427" s="304"/>
      <c r="AG427" s="304"/>
      <c r="AH427" s="304"/>
      <c r="AI427" s="304"/>
    </row>
    <row r="428" spans="1:35" s="158" customFormat="1">
      <c r="A428" s="100"/>
      <c r="B428" s="304"/>
      <c r="C428" s="304"/>
      <c r="D428" s="304"/>
      <c r="E428" s="304"/>
      <c r="F428" s="304"/>
      <c r="G428" s="304"/>
      <c r="H428" s="304"/>
      <c r="I428" s="304"/>
      <c r="J428" s="304"/>
      <c r="K428" s="304"/>
      <c r="L428" s="304"/>
      <c r="M428" s="304"/>
      <c r="N428" s="304"/>
      <c r="O428" s="304"/>
      <c r="P428" s="304"/>
      <c r="Q428" s="304"/>
      <c r="R428" s="304"/>
      <c r="S428" s="304"/>
      <c r="T428" s="304"/>
      <c r="U428" s="304"/>
      <c r="V428" s="304"/>
      <c r="W428" s="304"/>
      <c r="X428" s="304"/>
      <c r="Y428" s="304"/>
      <c r="Z428" s="304"/>
      <c r="AA428" s="304"/>
      <c r="AB428" s="304"/>
      <c r="AC428" s="304"/>
      <c r="AD428" s="304"/>
      <c r="AE428" s="304"/>
      <c r="AF428" s="304"/>
      <c r="AG428" s="304"/>
      <c r="AH428" s="304"/>
      <c r="AI428" s="304"/>
    </row>
    <row r="429" spans="1:35" s="158" customFormat="1">
      <c r="A429" s="100"/>
      <c r="B429" s="304"/>
      <c r="C429" s="304"/>
      <c r="D429" s="304"/>
      <c r="E429" s="304"/>
      <c r="F429" s="304"/>
      <c r="G429" s="304"/>
      <c r="H429" s="304"/>
      <c r="I429" s="304"/>
      <c r="J429" s="304"/>
      <c r="K429" s="304"/>
      <c r="L429" s="304"/>
      <c r="M429" s="304"/>
      <c r="N429" s="304"/>
      <c r="O429" s="304"/>
      <c r="P429" s="304"/>
      <c r="Q429" s="304"/>
      <c r="R429" s="304"/>
      <c r="S429" s="304"/>
      <c r="T429" s="304"/>
      <c r="U429" s="304"/>
      <c r="V429" s="304"/>
      <c r="W429" s="304"/>
      <c r="X429" s="304"/>
      <c r="Y429" s="304"/>
      <c r="Z429" s="304"/>
      <c r="AA429" s="304"/>
      <c r="AB429" s="304"/>
      <c r="AC429" s="304"/>
      <c r="AD429" s="304"/>
      <c r="AE429" s="304"/>
      <c r="AF429" s="304"/>
      <c r="AG429" s="304"/>
      <c r="AH429" s="304"/>
      <c r="AI429" s="304"/>
    </row>
    <row r="430" spans="1:35" s="158" customFormat="1">
      <c r="A430" s="100"/>
      <c r="B430" s="304"/>
      <c r="C430" s="304"/>
      <c r="D430" s="304"/>
      <c r="E430" s="304"/>
      <c r="F430" s="304"/>
      <c r="G430" s="304"/>
      <c r="H430" s="304"/>
      <c r="I430" s="304"/>
      <c r="J430" s="304"/>
      <c r="K430" s="304"/>
      <c r="L430" s="304"/>
      <c r="M430" s="304"/>
      <c r="N430" s="304"/>
      <c r="O430" s="304"/>
      <c r="P430" s="304"/>
      <c r="Q430" s="304"/>
      <c r="R430" s="304"/>
      <c r="S430" s="304"/>
      <c r="T430" s="304"/>
      <c r="U430" s="304"/>
      <c r="V430" s="304"/>
      <c r="W430" s="304"/>
      <c r="X430" s="304"/>
      <c r="Y430" s="304"/>
      <c r="Z430" s="304"/>
      <c r="AA430" s="304"/>
      <c r="AB430" s="304"/>
      <c r="AC430" s="304"/>
      <c r="AD430" s="304"/>
      <c r="AE430" s="304"/>
      <c r="AF430" s="304"/>
      <c r="AG430" s="304"/>
      <c r="AH430" s="304"/>
      <c r="AI430" s="304"/>
    </row>
    <row r="431" spans="1:35" s="158" customFormat="1">
      <c r="A431" s="100"/>
      <c r="B431" s="304"/>
      <c r="C431" s="304"/>
      <c r="D431" s="304"/>
      <c r="E431" s="304"/>
      <c r="F431" s="304"/>
      <c r="G431" s="304"/>
      <c r="H431" s="304"/>
      <c r="I431" s="304"/>
      <c r="J431" s="304"/>
      <c r="K431" s="304"/>
      <c r="L431" s="304"/>
      <c r="M431" s="304"/>
      <c r="N431" s="304"/>
      <c r="O431" s="304"/>
      <c r="P431" s="304"/>
      <c r="Q431" s="304"/>
      <c r="R431" s="304"/>
      <c r="S431" s="304"/>
      <c r="T431" s="304"/>
      <c r="U431" s="304"/>
      <c r="V431" s="304"/>
      <c r="W431" s="304"/>
      <c r="X431" s="304"/>
      <c r="Y431" s="304"/>
      <c r="Z431" s="304"/>
      <c r="AA431" s="304"/>
      <c r="AB431" s="304"/>
      <c r="AC431" s="304"/>
      <c r="AD431" s="304"/>
      <c r="AE431" s="304"/>
      <c r="AF431" s="304"/>
      <c r="AG431" s="304"/>
      <c r="AH431" s="304"/>
      <c r="AI431" s="304"/>
    </row>
    <row r="432" spans="1:35" s="158" customFormat="1">
      <c r="A432" s="100"/>
      <c r="B432" s="304"/>
      <c r="C432" s="304"/>
      <c r="D432" s="304"/>
      <c r="E432" s="304"/>
      <c r="F432" s="304"/>
      <c r="G432" s="304"/>
      <c r="H432" s="304"/>
      <c r="I432" s="304"/>
      <c r="J432" s="304"/>
      <c r="K432" s="304"/>
      <c r="L432" s="304"/>
      <c r="M432" s="304"/>
      <c r="N432" s="304"/>
      <c r="O432" s="304"/>
      <c r="P432" s="304"/>
      <c r="Q432" s="304"/>
      <c r="R432" s="304"/>
      <c r="S432" s="304"/>
      <c r="T432" s="304"/>
      <c r="U432" s="304"/>
      <c r="V432" s="304"/>
      <c r="W432" s="304"/>
      <c r="X432" s="304"/>
      <c r="Y432" s="304"/>
      <c r="Z432" s="304"/>
      <c r="AA432" s="304"/>
      <c r="AB432" s="304"/>
      <c r="AC432" s="304"/>
      <c r="AD432" s="304"/>
      <c r="AE432" s="304"/>
      <c r="AF432" s="304"/>
      <c r="AG432" s="304"/>
      <c r="AH432" s="304"/>
      <c r="AI432" s="304"/>
    </row>
    <row r="433" spans="1:35" s="158" customFormat="1">
      <c r="A433" s="100"/>
      <c r="B433" s="304"/>
      <c r="C433" s="304"/>
      <c r="D433" s="304"/>
      <c r="E433" s="304"/>
      <c r="F433" s="304"/>
      <c r="G433" s="304"/>
      <c r="H433" s="304"/>
      <c r="I433" s="304"/>
      <c r="J433" s="304"/>
      <c r="K433" s="304"/>
      <c r="L433" s="304"/>
      <c r="M433" s="304"/>
      <c r="N433" s="304"/>
      <c r="O433" s="304"/>
      <c r="P433" s="304"/>
      <c r="Q433" s="304"/>
      <c r="R433" s="304"/>
      <c r="S433" s="304"/>
      <c r="T433" s="304"/>
      <c r="U433" s="304"/>
      <c r="V433" s="304"/>
      <c r="W433" s="304"/>
      <c r="X433" s="304"/>
      <c r="Y433" s="304"/>
      <c r="Z433" s="304"/>
      <c r="AA433" s="304"/>
      <c r="AB433" s="304"/>
      <c r="AC433" s="304"/>
      <c r="AD433" s="304"/>
      <c r="AE433" s="304"/>
      <c r="AF433" s="304"/>
      <c r="AG433" s="304"/>
      <c r="AH433" s="304"/>
      <c r="AI433" s="304"/>
    </row>
    <row r="434" spans="1:35" s="158" customFormat="1">
      <c r="A434" s="100"/>
      <c r="B434" s="304"/>
      <c r="C434" s="304"/>
      <c r="D434" s="304"/>
      <c r="E434" s="304"/>
      <c r="F434" s="304"/>
      <c r="G434" s="304"/>
      <c r="H434" s="304"/>
      <c r="I434" s="304"/>
      <c r="J434" s="304"/>
      <c r="K434" s="304"/>
      <c r="L434" s="304"/>
      <c r="M434" s="304"/>
      <c r="N434" s="304"/>
      <c r="O434" s="304"/>
      <c r="P434" s="304"/>
      <c r="Q434" s="304"/>
      <c r="R434" s="304"/>
      <c r="S434" s="304"/>
      <c r="T434" s="304"/>
      <c r="U434" s="304"/>
      <c r="V434" s="304"/>
      <c r="W434" s="304"/>
      <c r="X434" s="304"/>
      <c r="Y434" s="304"/>
      <c r="Z434" s="304"/>
      <c r="AA434" s="304"/>
      <c r="AB434" s="304"/>
      <c r="AC434" s="304"/>
      <c r="AD434" s="304"/>
      <c r="AE434" s="304"/>
      <c r="AF434" s="304"/>
      <c r="AG434" s="304"/>
      <c r="AH434" s="304"/>
      <c r="AI434" s="304"/>
    </row>
    <row r="435" spans="1:35" s="158" customFormat="1">
      <c r="A435" s="100"/>
      <c r="B435" s="304"/>
      <c r="C435" s="304"/>
      <c r="D435" s="304"/>
      <c r="E435" s="304"/>
      <c r="F435" s="304"/>
      <c r="G435" s="304"/>
      <c r="H435" s="304"/>
      <c r="I435" s="304"/>
      <c r="J435" s="304"/>
      <c r="K435" s="304"/>
      <c r="L435" s="304"/>
      <c r="M435" s="304"/>
      <c r="N435" s="304"/>
      <c r="O435" s="304"/>
      <c r="P435" s="304"/>
      <c r="Q435" s="304"/>
      <c r="R435" s="304"/>
      <c r="S435" s="304"/>
      <c r="T435" s="304"/>
      <c r="U435" s="304"/>
      <c r="V435" s="304"/>
      <c r="W435" s="304"/>
      <c r="X435" s="304"/>
      <c r="Y435" s="304"/>
      <c r="Z435" s="304"/>
      <c r="AA435" s="304"/>
      <c r="AB435" s="304"/>
      <c r="AC435" s="304"/>
      <c r="AD435" s="304"/>
      <c r="AE435" s="304"/>
      <c r="AF435" s="304"/>
      <c r="AG435" s="304"/>
      <c r="AH435" s="304"/>
      <c r="AI435" s="304"/>
    </row>
    <row r="436" spans="1:35" s="158" customFormat="1">
      <c r="A436" s="100"/>
      <c r="B436" s="304"/>
      <c r="C436" s="304"/>
      <c r="D436" s="304"/>
      <c r="E436" s="304"/>
      <c r="F436" s="304"/>
      <c r="G436" s="304"/>
      <c r="H436" s="304"/>
      <c r="I436" s="304"/>
      <c r="J436" s="304"/>
      <c r="K436" s="304"/>
      <c r="L436" s="304"/>
      <c r="M436" s="304"/>
      <c r="N436" s="304"/>
      <c r="O436" s="304"/>
      <c r="P436" s="304"/>
      <c r="Q436" s="304"/>
      <c r="R436" s="304"/>
      <c r="S436" s="304"/>
      <c r="T436" s="304"/>
      <c r="U436" s="304"/>
      <c r="V436" s="304"/>
      <c r="W436" s="304"/>
      <c r="X436" s="304"/>
      <c r="Y436" s="304"/>
      <c r="Z436" s="304"/>
      <c r="AA436" s="304"/>
      <c r="AB436" s="304"/>
      <c r="AC436" s="304"/>
      <c r="AD436" s="304"/>
      <c r="AE436" s="304"/>
      <c r="AF436" s="304"/>
      <c r="AG436" s="304"/>
      <c r="AH436" s="304"/>
      <c r="AI436" s="304"/>
    </row>
    <row r="437" spans="1:35" s="158" customFormat="1">
      <c r="A437" s="100"/>
      <c r="B437" s="304"/>
      <c r="C437" s="304"/>
      <c r="D437" s="304"/>
      <c r="E437" s="304"/>
      <c r="F437" s="304"/>
      <c r="G437" s="304"/>
      <c r="H437" s="304"/>
      <c r="I437" s="304"/>
      <c r="J437" s="304"/>
      <c r="K437" s="304"/>
      <c r="L437" s="304"/>
      <c r="M437" s="304"/>
      <c r="N437" s="304"/>
      <c r="O437" s="304"/>
      <c r="P437" s="304"/>
      <c r="Q437" s="304"/>
      <c r="R437" s="304"/>
      <c r="S437" s="304"/>
      <c r="T437" s="304"/>
      <c r="U437" s="304"/>
      <c r="V437" s="304"/>
      <c r="W437" s="304"/>
      <c r="X437" s="304"/>
      <c r="Y437" s="304"/>
      <c r="Z437" s="304"/>
      <c r="AA437" s="304"/>
      <c r="AB437" s="304"/>
      <c r="AC437" s="304"/>
      <c r="AD437" s="304"/>
      <c r="AE437" s="304"/>
      <c r="AF437" s="304"/>
      <c r="AG437" s="304"/>
      <c r="AH437" s="304"/>
      <c r="AI437" s="304"/>
    </row>
    <row r="438" spans="1:35" s="158" customFormat="1">
      <c r="A438" s="100"/>
      <c r="B438" s="304"/>
      <c r="C438" s="304"/>
      <c r="D438" s="304"/>
      <c r="E438" s="304"/>
      <c r="F438" s="304"/>
      <c r="G438" s="304"/>
      <c r="H438" s="304"/>
      <c r="I438" s="304"/>
      <c r="J438" s="304"/>
      <c r="K438" s="304"/>
      <c r="L438" s="304"/>
      <c r="M438" s="304"/>
      <c r="N438" s="304"/>
      <c r="O438" s="304"/>
      <c r="P438" s="304"/>
      <c r="Q438" s="304"/>
      <c r="R438" s="304"/>
      <c r="S438" s="304"/>
      <c r="T438" s="304"/>
      <c r="U438" s="304"/>
      <c r="V438" s="304"/>
      <c r="W438" s="304"/>
      <c r="X438" s="304"/>
      <c r="Y438" s="304"/>
      <c r="Z438" s="304"/>
      <c r="AA438" s="304"/>
      <c r="AB438" s="304"/>
      <c r="AC438" s="304"/>
      <c r="AD438" s="304"/>
      <c r="AE438" s="304"/>
      <c r="AF438" s="304"/>
      <c r="AG438" s="304"/>
      <c r="AH438" s="304"/>
      <c r="AI438" s="304"/>
    </row>
    <row r="439" spans="1:35" s="158" customFormat="1">
      <c r="A439" s="100"/>
      <c r="B439" s="304"/>
      <c r="C439" s="304"/>
      <c r="D439" s="304"/>
      <c r="E439" s="304"/>
      <c r="F439" s="304"/>
      <c r="G439" s="304"/>
      <c r="H439" s="304"/>
      <c r="I439" s="304"/>
      <c r="J439" s="304"/>
      <c r="K439" s="304"/>
      <c r="L439" s="304"/>
      <c r="M439" s="304"/>
      <c r="N439" s="304"/>
      <c r="O439" s="304"/>
      <c r="P439" s="304"/>
      <c r="Q439" s="304"/>
      <c r="R439" s="304"/>
      <c r="S439" s="304"/>
      <c r="T439" s="304"/>
      <c r="U439" s="304"/>
      <c r="V439" s="304"/>
      <c r="W439" s="304"/>
      <c r="X439" s="304"/>
      <c r="Y439" s="304"/>
      <c r="Z439" s="304"/>
      <c r="AA439" s="304"/>
      <c r="AB439" s="304"/>
      <c r="AC439" s="304"/>
      <c r="AD439" s="304"/>
      <c r="AE439" s="304"/>
      <c r="AF439" s="304"/>
      <c r="AG439" s="304"/>
      <c r="AH439" s="304"/>
      <c r="AI439" s="304"/>
    </row>
    <row r="440" spans="1:35" s="158" customFormat="1">
      <c r="A440" s="100"/>
      <c r="B440" s="304"/>
      <c r="C440" s="304"/>
      <c r="D440" s="304"/>
      <c r="E440" s="304"/>
      <c r="F440" s="304"/>
      <c r="G440" s="304"/>
      <c r="H440" s="304"/>
      <c r="I440" s="304"/>
      <c r="J440" s="304"/>
      <c r="K440" s="304"/>
      <c r="L440" s="304"/>
      <c r="M440" s="304"/>
      <c r="N440" s="304"/>
      <c r="O440" s="304"/>
      <c r="P440" s="304"/>
      <c r="Q440" s="304"/>
      <c r="R440" s="304"/>
      <c r="S440" s="304"/>
      <c r="T440" s="304"/>
      <c r="U440" s="304"/>
      <c r="V440" s="304"/>
      <c r="W440" s="304"/>
      <c r="X440" s="304"/>
      <c r="Y440" s="304"/>
      <c r="Z440" s="304"/>
      <c r="AA440" s="304"/>
      <c r="AB440" s="304"/>
      <c r="AC440" s="304"/>
      <c r="AD440" s="304"/>
      <c r="AE440" s="304"/>
      <c r="AF440" s="304"/>
      <c r="AG440" s="304"/>
      <c r="AH440" s="304"/>
      <c r="AI440" s="304"/>
    </row>
    <row r="441" spans="1:35" s="158" customFormat="1">
      <c r="A441" s="100"/>
      <c r="B441" s="304"/>
      <c r="C441" s="304"/>
      <c r="D441" s="304"/>
      <c r="E441" s="304"/>
      <c r="F441" s="304"/>
      <c r="G441" s="304"/>
      <c r="H441" s="304"/>
      <c r="I441" s="304"/>
      <c r="J441" s="304"/>
      <c r="K441" s="304"/>
      <c r="L441" s="304"/>
      <c r="M441" s="304"/>
      <c r="N441" s="304"/>
      <c r="O441" s="304"/>
      <c r="P441" s="304"/>
      <c r="Q441" s="304"/>
      <c r="R441" s="304"/>
      <c r="S441" s="304"/>
      <c r="T441" s="304"/>
      <c r="U441" s="304"/>
      <c r="V441" s="304"/>
      <c r="W441" s="304"/>
      <c r="X441" s="304"/>
      <c r="Y441" s="304"/>
      <c r="Z441" s="304"/>
      <c r="AA441" s="304"/>
      <c r="AB441" s="304"/>
      <c r="AC441" s="304"/>
      <c r="AD441" s="304"/>
      <c r="AE441" s="304"/>
      <c r="AF441" s="304"/>
      <c r="AG441" s="304"/>
      <c r="AH441" s="304"/>
      <c r="AI441" s="304"/>
    </row>
    <row r="442" spans="1:35" s="158" customFormat="1">
      <c r="A442" s="100"/>
      <c r="B442" s="304"/>
      <c r="C442" s="304"/>
      <c r="D442" s="304"/>
      <c r="E442" s="304"/>
      <c r="F442" s="304"/>
      <c r="G442" s="304"/>
      <c r="H442" s="304"/>
      <c r="I442" s="304"/>
      <c r="J442" s="304"/>
      <c r="K442" s="304"/>
      <c r="L442" s="304"/>
      <c r="M442" s="304"/>
      <c r="N442" s="304"/>
      <c r="O442" s="304"/>
      <c r="P442" s="304"/>
      <c r="Q442" s="304"/>
      <c r="R442" s="304"/>
      <c r="S442" s="304"/>
      <c r="T442" s="304"/>
      <c r="U442" s="304"/>
      <c r="V442" s="304"/>
      <c r="W442" s="304"/>
      <c r="X442" s="304"/>
      <c r="Y442" s="304"/>
      <c r="Z442" s="304"/>
      <c r="AA442" s="304"/>
      <c r="AB442" s="304"/>
      <c r="AC442" s="304"/>
      <c r="AD442" s="304"/>
      <c r="AE442" s="304"/>
      <c r="AF442" s="304"/>
      <c r="AG442" s="304"/>
      <c r="AH442" s="304"/>
      <c r="AI442" s="304"/>
    </row>
    <row r="443" spans="1:35" s="158" customFormat="1">
      <c r="A443" s="100"/>
      <c r="B443" s="304"/>
      <c r="C443" s="304"/>
      <c r="D443" s="304"/>
      <c r="E443" s="304"/>
      <c r="F443" s="304"/>
      <c r="G443" s="304"/>
      <c r="H443" s="304"/>
      <c r="I443" s="304"/>
      <c r="J443" s="304"/>
      <c r="K443" s="304"/>
      <c r="L443" s="304"/>
      <c r="M443" s="304"/>
      <c r="N443" s="304"/>
      <c r="O443" s="304"/>
      <c r="P443" s="304"/>
      <c r="Q443" s="304"/>
      <c r="R443" s="304"/>
      <c r="S443" s="304"/>
      <c r="T443" s="304"/>
      <c r="U443" s="304"/>
      <c r="V443" s="304"/>
      <c r="W443" s="304"/>
      <c r="X443" s="304"/>
      <c r="Y443" s="304"/>
      <c r="Z443" s="304"/>
      <c r="AA443" s="304"/>
      <c r="AB443" s="304"/>
      <c r="AC443" s="304"/>
      <c r="AD443" s="304"/>
      <c r="AE443" s="304"/>
      <c r="AF443" s="304"/>
      <c r="AG443" s="304"/>
      <c r="AH443" s="304"/>
      <c r="AI443" s="304"/>
    </row>
    <row r="444" spans="1:35" s="158" customFormat="1">
      <c r="A444" s="100"/>
      <c r="B444" s="304"/>
      <c r="C444" s="304"/>
      <c r="D444" s="304"/>
      <c r="E444" s="304"/>
      <c r="F444" s="304"/>
      <c r="G444" s="304"/>
      <c r="H444" s="304"/>
      <c r="I444" s="304"/>
      <c r="J444" s="304"/>
      <c r="K444" s="304"/>
      <c r="L444" s="304"/>
      <c r="M444" s="304"/>
      <c r="N444" s="304"/>
      <c r="O444" s="304"/>
      <c r="P444" s="304"/>
      <c r="Q444" s="304"/>
      <c r="R444" s="304"/>
      <c r="S444" s="304"/>
      <c r="T444" s="304"/>
      <c r="U444" s="304"/>
      <c r="V444" s="304"/>
      <c r="W444" s="304"/>
      <c r="X444" s="304"/>
      <c r="Y444" s="304"/>
      <c r="Z444" s="304"/>
      <c r="AA444" s="304"/>
      <c r="AB444" s="304"/>
      <c r="AC444" s="304"/>
      <c r="AD444" s="304"/>
      <c r="AE444" s="304"/>
      <c r="AF444" s="304"/>
      <c r="AG444" s="304"/>
      <c r="AH444" s="304"/>
      <c r="AI444" s="304"/>
    </row>
    <row r="445" spans="1:35" s="158" customFormat="1">
      <c r="A445" s="100"/>
      <c r="B445" s="304"/>
      <c r="C445" s="304"/>
      <c r="D445" s="304"/>
      <c r="E445" s="304"/>
      <c r="F445" s="304"/>
      <c r="G445" s="304"/>
      <c r="H445" s="304"/>
      <c r="I445" s="304"/>
      <c r="J445" s="304"/>
      <c r="K445" s="304"/>
      <c r="L445" s="304"/>
      <c r="M445" s="304"/>
      <c r="N445" s="304"/>
      <c r="O445" s="304"/>
      <c r="P445" s="304"/>
      <c r="Q445" s="304"/>
      <c r="R445" s="304"/>
      <c r="S445" s="304"/>
      <c r="T445" s="304"/>
      <c r="U445" s="304"/>
      <c r="V445" s="304"/>
      <c r="W445" s="304"/>
      <c r="X445" s="304"/>
      <c r="Y445" s="304"/>
      <c r="Z445" s="304"/>
      <c r="AA445" s="304"/>
      <c r="AB445" s="304"/>
      <c r="AC445" s="304"/>
      <c r="AD445" s="304"/>
      <c r="AE445" s="304"/>
      <c r="AF445" s="304"/>
      <c r="AG445" s="304"/>
      <c r="AH445" s="304"/>
      <c r="AI445" s="304"/>
    </row>
    <row r="446" spans="1:35" s="158" customFormat="1">
      <c r="A446" s="100"/>
      <c r="B446" s="304"/>
      <c r="C446" s="304"/>
      <c r="D446" s="304"/>
      <c r="E446" s="304"/>
      <c r="F446" s="304"/>
      <c r="G446" s="304"/>
      <c r="H446" s="304"/>
      <c r="I446" s="304"/>
      <c r="J446" s="304"/>
      <c r="K446" s="304"/>
      <c r="L446" s="304"/>
      <c r="M446" s="304"/>
      <c r="N446" s="304"/>
      <c r="O446" s="304"/>
      <c r="P446" s="304"/>
      <c r="Q446" s="304"/>
      <c r="R446" s="304"/>
      <c r="S446" s="304"/>
      <c r="T446" s="304"/>
      <c r="U446" s="304"/>
      <c r="V446" s="304"/>
      <c r="W446" s="304"/>
      <c r="X446" s="304"/>
      <c r="Y446" s="304"/>
      <c r="Z446" s="304"/>
      <c r="AA446" s="304"/>
      <c r="AB446" s="304"/>
      <c r="AC446" s="304"/>
      <c r="AD446" s="304"/>
      <c r="AE446" s="304"/>
      <c r="AF446" s="304"/>
      <c r="AG446" s="304"/>
      <c r="AH446" s="304"/>
      <c r="AI446" s="304"/>
    </row>
    <row r="447" spans="1:35" s="158" customFormat="1">
      <c r="A447" s="100"/>
      <c r="B447" s="304"/>
      <c r="C447" s="304"/>
      <c r="D447" s="304"/>
      <c r="E447" s="304"/>
      <c r="F447" s="304"/>
      <c r="G447" s="304"/>
      <c r="H447" s="304"/>
      <c r="I447" s="304"/>
      <c r="J447" s="304"/>
      <c r="K447" s="304"/>
      <c r="L447" s="304"/>
      <c r="M447" s="304"/>
      <c r="N447" s="304"/>
      <c r="O447" s="304"/>
      <c r="P447" s="304"/>
      <c r="Q447" s="304"/>
      <c r="R447" s="304"/>
      <c r="S447" s="304"/>
      <c r="T447" s="304"/>
      <c r="U447" s="304"/>
      <c r="V447" s="304"/>
      <c r="W447" s="304"/>
      <c r="X447" s="304"/>
      <c r="Y447" s="304"/>
      <c r="Z447" s="304"/>
      <c r="AA447" s="304"/>
      <c r="AB447" s="304"/>
      <c r="AC447" s="304"/>
      <c r="AD447" s="304"/>
      <c r="AE447" s="304"/>
      <c r="AF447" s="304"/>
      <c r="AG447" s="304"/>
      <c r="AH447" s="304"/>
      <c r="AI447" s="304"/>
    </row>
    <row r="448" spans="1:35" s="158" customFormat="1">
      <c r="A448" s="100"/>
      <c r="B448" s="304"/>
      <c r="C448" s="304"/>
      <c r="D448" s="304"/>
      <c r="E448" s="304"/>
      <c r="F448" s="304"/>
      <c r="G448" s="304"/>
      <c r="H448" s="304"/>
      <c r="I448" s="304"/>
      <c r="J448" s="304"/>
      <c r="K448" s="304"/>
      <c r="L448" s="304"/>
      <c r="M448" s="304"/>
      <c r="N448" s="304"/>
      <c r="O448" s="304"/>
      <c r="P448" s="304"/>
      <c r="Q448" s="304"/>
      <c r="R448" s="304"/>
      <c r="S448" s="304"/>
      <c r="T448" s="304"/>
      <c r="U448" s="304"/>
      <c r="V448" s="304"/>
      <c r="W448" s="304"/>
      <c r="X448" s="304"/>
      <c r="Y448" s="304"/>
      <c r="Z448" s="304"/>
      <c r="AA448" s="304"/>
      <c r="AB448" s="304"/>
      <c r="AC448" s="304"/>
      <c r="AD448" s="304"/>
      <c r="AE448" s="304"/>
      <c r="AF448" s="304"/>
      <c r="AG448" s="304"/>
      <c r="AH448" s="304"/>
      <c r="AI448" s="304"/>
    </row>
    <row r="449" spans="1:35" s="158" customFormat="1">
      <c r="A449" s="100"/>
      <c r="B449" s="304"/>
      <c r="C449" s="304"/>
      <c r="D449" s="304"/>
      <c r="E449" s="304"/>
      <c r="F449" s="304"/>
      <c r="G449" s="304"/>
      <c r="H449" s="304"/>
      <c r="I449" s="304"/>
      <c r="J449" s="304"/>
      <c r="K449" s="304"/>
      <c r="L449" s="304"/>
      <c r="M449" s="304"/>
      <c r="N449" s="304"/>
      <c r="O449" s="304"/>
      <c r="P449" s="304"/>
      <c r="Q449" s="304"/>
      <c r="R449" s="304"/>
      <c r="S449" s="304"/>
      <c r="T449" s="304"/>
      <c r="U449" s="304"/>
      <c r="V449" s="304"/>
      <c r="W449" s="304"/>
      <c r="X449" s="304"/>
      <c r="Y449" s="304"/>
      <c r="Z449" s="304"/>
      <c r="AA449" s="304"/>
      <c r="AB449" s="304"/>
      <c r="AC449" s="304"/>
      <c r="AD449" s="304"/>
      <c r="AE449" s="304"/>
      <c r="AF449" s="304"/>
      <c r="AG449" s="304"/>
      <c r="AH449" s="304"/>
      <c r="AI449" s="304"/>
    </row>
    <row r="450" spans="1:35" s="158" customFormat="1">
      <c r="A450" s="100"/>
      <c r="B450" s="304"/>
      <c r="C450" s="304"/>
      <c r="D450" s="304"/>
      <c r="E450" s="304"/>
      <c r="F450" s="304"/>
      <c r="G450" s="304"/>
      <c r="H450" s="304"/>
      <c r="I450" s="304"/>
      <c r="J450" s="304"/>
      <c r="K450" s="304"/>
      <c r="L450" s="304"/>
      <c r="M450" s="304"/>
      <c r="N450" s="304"/>
      <c r="O450" s="304"/>
      <c r="P450" s="304"/>
      <c r="Q450" s="304"/>
      <c r="R450" s="304"/>
      <c r="S450" s="304"/>
      <c r="T450" s="304"/>
      <c r="U450" s="304"/>
      <c r="V450" s="304"/>
      <c r="W450" s="304"/>
      <c r="X450" s="304"/>
      <c r="Y450" s="304"/>
      <c r="Z450" s="304"/>
      <c r="AA450" s="304"/>
      <c r="AB450" s="304"/>
      <c r="AC450" s="304"/>
      <c r="AD450" s="304"/>
      <c r="AE450" s="304"/>
      <c r="AF450" s="304"/>
      <c r="AG450" s="304"/>
      <c r="AH450" s="304"/>
      <c r="AI450" s="304"/>
    </row>
    <row r="451" spans="1:35" s="158" customFormat="1">
      <c r="A451" s="100"/>
      <c r="B451" s="304"/>
      <c r="C451" s="304"/>
      <c r="D451" s="304"/>
      <c r="E451" s="304"/>
      <c r="F451" s="304"/>
      <c r="G451" s="304"/>
      <c r="H451" s="304"/>
      <c r="I451" s="304"/>
      <c r="J451" s="304"/>
      <c r="K451" s="304"/>
      <c r="L451" s="304"/>
      <c r="M451" s="304"/>
      <c r="N451" s="304"/>
      <c r="O451" s="304"/>
      <c r="P451" s="304"/>
      <c r="Q451" s="304"/>
      <c r="R451" s="304"/>
      <c r="S451" s="304"/>
      <c r="T451" s="304"/>
      <c r="U451" s="304"/>
      <c r="V451" s="304"/>
      <c r="W451" s="304"/>
      <c r="X451" s="304"/>
      <c r="Y451" s="304"/>
      <c r="Z451" s="304"/>
      <c r="AA451" s="304"/>
      <c r="AB451" s="304"/>
      <c r="AC451" s="304"/>
      <c r="AD451" s="304"/>
      <c r="AE451" s="304"/>
      <c r="AF451" s="304"/>
      <c r="AG451" s="304"/>
      <c r="AH451" s="304"/>
      <c r="AI451" s="304"/>
    </row>
    <row r="452" spans="1:35" s="158" customFormat="1">
      <c r="A452" s="100"/>
      <c r="B452" s="304"/>
      <c r="C452" s="304"/>
      <c r="D452" s="304"/>
      <c r="E452" s="304"/>
      <c r="F452" s="304"/>
      <c r="G452" s="304"/>
      <c r="H452" s="304"/>
      <c r="I452" s="304"/>
      <c r="J452" s="304"/>
      <c r="K452" s="304"/>
      <c r="L452" s="304"/>
      <c r="M452" s="304"/>
      <c r="N452" s="304"/>
      <c r="O452" s="304"/>
      <c r="P452" s="304"/>
      <c r="Q452" s="304"/>
      <c r="R452" s="304"/>
      <c r="S452" s="304"/>
      <c r="T452" s="304"/>
      <c r="U452" s="304"/>
      <c r="V452" s="304"/>
      <c r="W452" s="304"/>
      <c r="X452" s="304"/>
      <c r="Y452" s="304"/>
      <c r="Z452" s="304"/>
      <c r="AA452" s="304"/>
      <c r="AB452" s="304"/>
      <c r="AC452" s="304"/>
      <c r="AD452" s="304"/>
      <c r="AE452" s="304"/>
      <c r="AF452" s="304"/>
      <c r="AG452" s="304"/>
      <c r="AH452" s="304"/>
      <c r="AI452" s="304"/>
    </row>
    <row r="453" spans="1:35" s="158" customFormat="1">
      <c r="A453" s="100"/>
      <c r="B453" s="304"/>
      <c r="C453" s="304"/>
      <c r="D453" s="304"/>
      <c r="E453" s="304"/>
      <c r="F453" s="304"/>
      <c r="G453" s="304"/>
      <c r="H453" s="304"/>
      <c r="I453" s="304"/>
      <c r="J453" s="304"/>
      <c r="K453" s="304"/>
      <c r="L453" s="304"/>
      <c r="M453" s="304"/>
      <c r="N453" s="304"/>
      <c r="O453" s="304"/>
      <c r="P453" s="304"/>
      <c r="Q453" s="304"/>
      <c r="R453" s="304"/>
      <c r="S453" s="304"/>
      <c r="T453" s="304"/>
      <c r="U453" s="304"/>
      <c r="V453" s="304"/>
      <c r="W453" s="304"/>
      <c r="X453" s="304"/>
      <c r="Y453" s="304"/>
      <c r="Z453" s="304"/>
      <c r="AA453" s="304"/>
      <c r="AB453" s="304"/>
      <c r="AC453" s="304"/>
      <c r="AD453" s="304"/>
      <c r="AE453" s="304"/>
      <c r="AF453" s="304"/>
      <c r="AG453" s="304"/>
      <c r="AH453" s="304"/>
      <c r="AI453" s="304"/>
    </row>
    <row r="454" spans="1:35" s="158" customFormat="1">
      <c r="A454" s="100"/>
      <c r="B454" s="304"/>
      <c r="C454" s="304"/>
      <c r="D454" s="304"/>
      <c r="E454" s="304"/>
      <c r="F454" s="304"/>
      <c r="G454" s="304"/>
      <c r="H454" s="304"/>
      <c r="I454" s="304"/>
      <c r="J454" s="304"/>
      <c r="K454" s="304"/>
      <c r="L454" s="304"/>
      <c r="M454" s="304"/>
      <c r="N454" s="304"/>
      <c r="O454" s="304"/>
      <c r="P454" s="304"/>
      <c r="Q454" s="304"/>
      <c r="R454" s="304"/>
      <c r="S454" s="304"/>
      <c r="T454" s="304"/>
      <c r="U454" s="304"/>
      <c r="V454" s="304"/>
      <c r="W454" s="304"/>
      <c r="X454" s="304"/>
      <c r="Y454" s="304"/>
      <c r="Z454" s="304"/>
      <c r="AA454" s="304"/>
      <c r="AB454" s="304"/>
      <c r="AC454" s="304"/>
      <c r="AD454" s="304"/>
      <c r="AE454" s="304"/>
      <c r="AF454" s="304"/>
      <c r="AG454" s="304"/>
      <c r="AH454" s="304"/>
      <c r="AI454" s="304"/>
    </row>
    <row r="455" spans="1:35" s="158" customFormat="1">
      <c r="A455" s="100"/>
      <c r="B455" s="304"/>
      <c r="C455" s="304"/>
      <c r="D455" s="304"/>
      <c r="E455" s="304"/>
      <c r="F455" s="304"/>
      <c r="G455" s="304"/>
      <c r="H455" s="304"/>
      <c r="I455" s="304"/>
      <c r="J455" s="304"/>
      <c r="K455" s="304"/>
      <c r="L455" s="304"/>
      <c r="M455" s="304"/>
      <c r="N455" s="304"/>
      <c r="O455" s="304"/>
      <c r="P455" s="304"/>
      <c r="Q455" s="304"/>
      <c r="R455" s="304"/>
      <c r="S455" s="304"/>
      <c r="T455" s="304"/>
      <c r="U455" s="304"/>
      <c r="V455" s="304"/>
      <c r="W455" s="304"/>
      <c r="X455" s="304"/>
      <c r="Y455" s="304"/>
      <c r="Z455" s="304"/>
      <c r="AA455" s="304"/>
      <c r="AB455" s="304"/>
      <c r="AC455" s="304"/>
      <c r="AD455" s="304"/>
      <c r="AE455" s="304"/>
      <c r="AF455" s="304"/>
      <c r="AG455" s="304"/>
      <c r="AH455" s="304"/>
      <c r="AI455" s="304"/>
    </row>
    <row r="456" spans="1:35" s="158" customFormat="1">
      <c r="A456" s="100"/>
      <c r="B456" s="304"/>
      <c r="C456" s="304"/>
      <c r="D456" s="304"/>
      <c r="E456" s="304"/>
      <c r="F456" s="304"/>
      <c r="G456" s="304"/>
      <c r="H456" s="304"/>
      <c r="I456" s="304"/>
      <c r="J456" s="304"/>
      <c r="K456" s="304"/>
      <c r="L456" s="304"/>
      <c r="M456" s="304"/>
      <c r="N456" s="304"/>
      <c r="O456" s="304"/>
      <c r="P456" s="304"/>
      <c r="Q456" s="304"/>
      <c r="R456" s="304"/>
      <c r="S456" s="304"/>
      <c r="T456" s="304"/>
      <c r="U456" s="304"/>
      <c r="V456" s="304"/>
      <c r="W456" s="304"/>
      <c r="X456" s="304"/>
      <c r="Y456" s="304"/>
      <c r="Z456" s="304"/>
      <c r="AA456" s="304"/>
      <c r="AB456" s="304"/>
      <c r="AC456" s="304"/>
      <c r="AD456" s="304"/>
      <c r="AE456" s="304"/>
      <c r="AF456" s="304"/>
      <c r="AG456" s="304"/>
      <c r="AH456" s="304"/>
      <c r="AI456" s="304"/>
    </row>
    <row r="457" spans="1:35" s="158" customFormat="1">
      <c r="A457" s="100"/>
      <c r="B457" s="304"/>
      <c r="C457" s="304"/>
      <c r="D457" s="304"/>
      <c r="E457" s="304"/>
      <c r="F457" s="304"/>
      <c r="G457" s="304"/>
      <c r="H457" s="304"/>
      <c r="I457" s="304"/>
      <c r="J457" s="304"/>
      <c r="K457" s="304"/>
      <c r="L457" s="304"/>
      <c r="M457" s="304"/>
      <c r="N457" s="304"/>
      <c r="O457" s="304"/>
      <c r="P457" s="304"/>
      <c r="Q457" s="304"/>
      <c r="R457" s="304"/>
      <c r="S457" s="304"/>
      <c r="T457" s="304"/>
      <c r="U457" s="304"/>
      <c r="V457" s="304"/>
      <c r="W457" s="304"/>
      <c r="X457" s="304"/>
      <c r="Y457" s="304"/>
      <c r="Z457" s="304"/>
      <c r="AA457" s="304"/>
      <c r="AB457" s="304"/>
      <c r="AC457" s="304"/>
      <c r="AD457" s="304"/>
      <c r="AE457" s="304"/>
      <c r="AF457" s="304"/>
      <c r="AG457" s="304"/>
      <c r="AH457" s="304"/>
      <c r="AI457" s="304"/>
    </row>
    <row r="458" spans="1:35" s="158" customFormat="1">
      <c r="A458" s="100"/>
      <c r="B458" s="304"/>
      <c r="C458" s="304"/>
      <c r="D458" s="304"/>
      <c r="E458" s="304"/>
      <c r="F458" s="304"/>
      <c r="G458" s="304"/>
      <c r="H458" s="304"/>
      <c r="I458" s="304"/>
      <c r="J458" s="304"/>
      <c r="K458" s="304"/>
      <c r="L458" s="304"/>
      <c r="M458" s="304"/>
      <c r="N458" s="304"/>
      <c r="O458" s="304"/>
      <c r="P458" s="304"/>
      <c r="Q458" s="304"/>
      <c r="R458" s="304"/>
      <c r="S458" s="304"/>
      <c r="T458" s="304"/>
      <c r="U458" s="304"/>
      <c r="V458" s="304"/>
      <c r="W458" s="304"/>
      <c r="X458" s="304"/>
      <c r="Y458" s="304"/>
      <c r="Z458" s="304"/>
      <c r="AA458" s="304"/>
      <c r="AB458" s="304"/>
      <c r="AC458" s="304"/>
      <c r="AD458" s="304"/>
      <c r="AE458" s="304"/>
      <c r="AF458" s="304"/>
      <c r="AG458" s="304"/>
      <c r="AH458" s="304"/>
      <c r="AI458" s="304"/>
    </row>
    <row r="459" spans="1:35" s="158" customFormat="1">
      <c r="A459" s="100"/>
      <c r="B459" s="304"/>
      <c r="C459" s="304"/>
      <c r="D459" s="304"/>
      <c r="E459" s="304"/>
      <c r="F459" s="304"/>
      <c r="G459" s="304"/>
      <c r="H459" s="304"/>
      <c r="I459" s="304"/>
      <c r="J459" s="304"/>
      <c r="K459" s="304"/>
      <c r="L459" s="304"/>
      <c r="M459" s="304"/>
      <c r="N459" s="304"/>
      <c r="O459" s="304"/>
      <c r="P459" s="304"/>
      <c r="Q459" s="304"/>
      <c r="R459" s="304"/>
      <c r="S459" s="304"/>
      <c r="T459" s="304"/>
      <c r="U459" s="304"/>
      <c r="V459" s="304"/>
      <c r="W459" s="304"/>
      <c r="X459" s="304"/>
      <c r="Y459" s="304"/>
      <c r="Z459" s="304"/>
      <c r="AA459" s="304"/>
      <c r="AB459" s="304"/>
      <c r="AC459" s="304"/>
      <c r="AD459" s="304"/>
      <c r="AE459" s="304"/>
      <c r="AF459" s="304"/>
      <c r="AG459" s="304"/>
      <c r="AH459" s="304"/>
      <c r="AI459" s="304"/>
    </row>
    <row r="460" spans="1:35" s="158" customFormat="1">
      <c r="A460" s="100"/>
      <c r="B460" s="304"/>
      <c r="C460" s="304"/>
      <c r="D460" s="304"/>
      <c r="E460" s="304"/>
      <c r="F460" s="304"/>
      <c r="G460" s="304"/>
      <c r="H460" s="304"/>
      <c r="I460" s="304"/>
      <c r="J460" s="304"/>
      <c r="K460" s="304"/>
      <c r="L460" s="304"/>
      <c r="M460" s="304"/>
      <c r="N460" s="304"/>
      <c r="O460" s="304"/>
      <c r="P460" s="304"/>
      <c r="Q460" s="304"/>
      <c r="R460" s="304"/>
      <c r="S460" s="304"/>
      <c r="T460" s="304"/>
      <c r="U460" s="304"/>
      <c r="V460" s="304"/>
      <c r="W460" s="304"/>
      <c r="X460" s="304"/>
      <c r="Y460" s="304"/>
      <c r="Z460" s="304"/>
      <c r="AA460" s="304"/>
      <c r="AB460" s="304"/>
      <c r="AC460" s="304"/>
      <c r="AD460" s="304"/>
      <c r="AE460" s="304"/>
      <c r="AF460" s="304"/>
      <c r="AG460" s="304"/>
      <c r="AH460" s="304"/>
      <c r="AI460" s="304"/>
    </row>
    <row r="461" spans="1:35" s="158" customFormat="1">
      <c r="A461" s="100"/>
      <c r="B461" s="304"/>
      <c r="C461" s="304"/>
      <c r="D461" s="304"/>
      <c r="E461" s="304"/>
      <c r="F461" s="304"/>
      <c r="G461" s="304"/>
      <c r="H461" s="304"/>
      <c r="I461" s="304"/>
      <c r="J461" s="304"/>
      <c r="K461" s="304"/>
      <c r="L461" s="304"/>
      <c r="M461" s="304"/>
      <c r="N461" s="304"/>
      <c r="O461" s="304"/>
      <c r="P461" s="304"/>
      <c r="Q461" s="304"/>
      <c r="R461" s="304"/>
      <c r="S461" s="304"/>
      <c r="T461" s="304"/>
      <c r="U461" s="304"/>
      <c r="V461" s="304"/>
      <c r="W461" s="304"/>
      <c r="X461" s="304"/>
      <c r="Y461" s="304"/>
      <c r="Z461" s="304"/>
      <c r="AA461" s="304"/>
      <c r="AB461" s="304"/>
      <c r="AC461" s="304"/>
      <c r="AD461" s="304"/>
      <c r="AE461" s="304"/>
      <c r="AF461" s="304"/>
      <c r="AG461" s="304"/>
      <c r="AH461" s="304"/>
      <c r="AI461" s="304"/>
    </row>
    <row r="462" spans="1:35" s="158" customFormat="1">
      <c r="A462" s="100"/>
      <c r="B462" s="304"/>
      <c r="C462" s="304"/>
      <c r="D462" s="304"/>
      <c r="E462" s="304"/>
      <c r="F462" s="304"/>
      <c r="G462" s="304"/>
      <c r="H462" s="304"/>
      <c r="I462" s="304"/>
      <c r="J462" s="304"/>
      <c r="K462" s="304"/>
      <c r="L462" s="304"/>
      <c r="M462" s="304"/>
      <c r="N462" s="304"/>
      <c r="O462" s="304"/>
      <c r="P462" s="304"/>
      <c r="Q462" s="304"/>
      <c r="R462" s="304"/>
      <c r="S462" s="304"/>
      <c r="T462" s="304"/>
      <c r="U462" s="304"/>
      <c r="V462" s="304"/>
      <c r="W462" s="304"/>
      <c r="X462" s="304"/>
      <c r="Y462" s="304"/>
      <c r="Z462" s="304"/>
      <c r="AA462" s="304"/>
      <c r="AB462" s="304"/>
      <c r="AC462" s="304"/>
      <c r="AD462" s="304"/>
      <c r="AE462" s="304"/>
      <c r="AF462" s="304"/>
      <c r="AG462" s="304"/>
      <c r="AH462" s="304"/>
      <c r="AI462" s="304"/>
    </row>
    <row r="463" spans="1:35" s="158" customFormat="1">
      <c r="A463" s="100"/>
      <c r="B463" s="304"/>
      <c r="C463" s="304"/>
      <c r="D463" s="304"/>
      <c r="E463" s="304"/>
      <c r="F463" s="304"/>
      <c r="G463" s="304"/>
      <c r="H463" s="304"/>
      <c r="I463" s="304"/>
      <c r="J463" s="304"/>
      <c r="K463" s="304"/>
      <c r="L463" s="304"/>
      <c r="M463" s="304"/>
      <c r="N463" s="304"/>
      <c r="O463" s="304"/>
      <c r="P463" s="304"/>
      <c r="Q463" s="304"/>
      <c r="R463" s="304"/>
      <c r="S463" s="304"/>
      <c r="T463" s="304"/>
      <c r="U463" s="304"/>
      <c r="V463" s="304"/>
      <c r="W463" s="304"/>
      <c r="X463" s="304"/>
      <c r="Y463" s="304"/>
      <c r="Z463" s="304"/>
      <c r="AA463" s="304"/>
      <c r="AB463" s="304"/>
      <c r="AC463" s="304"/>
      <c r="AD463" s="304"/>
      <c r="AE463" s="304"/>
      <c r="AF463" s="304"/>
      <c r="AG463" s="304"/>
      <c r="AH463" s="304"/>
      <c r="AI463" s="304"/>
    </row>
    <row r="464" spans="1:35" s="158" customFormat="1">
      <c r="A464" s="100"/>
      <c r="B464" s="304"/>
      <c r="C464" s="304"/>
      <c r="D464" s="304"/>
      <c r="E464" s="304"/>
      <c r="F464" s="304"/>
      <c r="G464" s="304"/>
      <c r="H464" s="304"/>
      <c r="I464" s="304"/>
      <c r="J464" s="304"/>
      <c r="K464" s="304"/>
      <c r="L464" s="304"/>
      <c r="M464" s="304"/>
      <c r="N464" s="304"/>
      <c r="O464" s="304"/>
      <c r="P464" s="304"/>
      <c r="Q464" s="304"/>
      <c r="R464" s="304"/>
      <c r="S464" s="304"/>
      <c r="T464" s="304"/>
      <c r="U464" s="304"/>
      <c r="V464" s="304"/>
      <c r="W464" s="304"/>
      <c r="X464" s="304"/>
      <c r="Y464" s="304"/>
      <c r="Z464" s="304"/>
      <c r="AA464" s="304"/>
      <c r="AB464" s="304"/>
      <c r="AC464" s="304"/>
      <c r="AD464" s="304"/>
      <c r="AE464" s="304"/>
      <c r="AF464" s="304"/>
      <c r="AG464" s="304"/>
      <c r="AH464" s="304"/>
      <c r="AI464" s="304"/>
    </row>
    <row r="465" spans="1:35" s="158" customFormat="1">
      <c r="A465" s="100"/>
      <c r="B465" s="304"/>
      <c r="C465" s="304"/>
      <c r="D465" s="304"/>
      <c r="E465" s="304"/>
      <c r="F465" s="304"/>
      <c r="G465" s="304"/>
      <c r="H465" s="304"/>
      <c r="I465" s="304"/>
      <c r="J465" s="304"/>
      <c r="K465" s="304"/>
      <c r="L465" s="304"/>
      <c r="M465" s="304"/>
      <c r="N465" s="304"/>
      <c r="O465" s="304"/>
      <c r="P465" s="304"/>
      <c r="Q465" s="304"/>
      <c r="R465" s="304"/>
      <c r="S465" s="304"/>
      <c r="T465" s="304"/>
      <c r="U465" s="304"/>
      <c r="V465" s="304"/>
      <c r="W465" s="304"/>
      <c r="X465" s="304"/>
      <c r="Y465" s="304"/>
      <c r="Z465" s="304"/>
      <c r="AA465" s="304"/>
      <c r="AB465" s="304"/>
      <c r="AC465" s="304"/>
      <c r="AD465" s="304"/>
      <c r="AE465" s="304"/>
      <c r="AF465" s="304"/>
      <c r="AG465" s="304"/>
      <c r="AH465" s="304"/>
      <c r="AI465" s="304"/>
    </row>
    <row r="466" spans="1:35" s="158" customFormat="1">
      <c r="A466" s="100"/>
      <c r="B466" s="304"/>
      <c r="C466" s="304"/>
      <c r="D466" s="304"/>
      <c r="E466" s="304"/>
      <c r="F466" s="304"/>
      <c r="G466" s="304"/>
      <c r="H466" s="304"/>
      <c r="I466" s="304"/>
      <c r="J466" s="304"/>
      <c r="K466" s="304"/>
      <c r="L466" s="304"/>
      <c r="M466" s="304"/>
      <c r="N466" s="304"/>
      <c r="O466" s="304"/>
      <c r="P466" s="304"/>
      <c r="Q466" s="304"/>
      <c r="R466" s="304"/>
      <c r="S466" s="304"/>
      <c r="T466" s="304"/>
      <c r="U466" s="304"/>
      <c r="V466" s="304"/>
      <c r="W466" s="304"/>
      <c r="X466" s="304"/>
      <c r="Y466" s="304"/>
      <c r="Z466" s="304"/>
      <c r="AA466" s="304"/>
      <c r="AB466" s="304"/>
      <c r="AC466" s="304"/>
      <c r="AD466" s="304"/>
      <c r="AE466" s="304"/>
      <c r="AF466" s="304"/>
      <c r="AG466" s="304"/>
      <c r="AH466" s="304"/>
      <c r="AI466" s="304"/>
    </row>
    <row r="467" spans="1:35" s="158" customFormat="1">
      <c r="A467" s="100"/>
      <c r="B467" s="304"/>
      <c r="C467" s="304"/>
      <c r="D467" s="304"/>
      <c r="E467" s="304"/>
      <c r="F467" s="304"/>
      <c r="G467" s="304"/>
      <c r="H467" s="304"/>
      <c r="I467" s="304"/>
      <c r="J467" s="304"/>
      <c r="K467" s="304"/>
      <c r="L467" s="304"/>
      <c r="M467" s="304"/>
      <c r="N467" s="304"/>
      <c r="O467" s="304"/>
      <c r="P467" s="304"/>
      <c r="Q467" s="304"/>
      <c r="R467" s="304"/>
      <c r="S467" s="304"/>
      <c r="T467" s="304"/>
      <c r="U467" s="304"/>
      <c r="V467" s="304"/>
      <c r="W467" s="304"/>
      <c r="X467" s="304"/>
      <c r="Y467" s="304"/>
      <c r="Z467" s="304"/>
      <c r="AA467" s="304"/>
      <c r="AB467" s="304"/>
      <c r="AC467" s="304"/>
      <c r="AD467" s="304"/>
      <c r="AE467" s="304"/>
      <c r="AF467" s="304"/>
      <c r="AG467" s="304"/>
      <c r="AH467" s="304"/>
      <c r="AI467" s="304"/>
    </row>
    <row r="468" spans="1:35" s="158" customFormat="1">
      <c r="A468" s="100"/>
      <c r="B468" s="304"/>
      <c r="C468" s="304"/>
      <c r="D468" s="304"/>
      <c r="E468" s="304"/>
      <c r="F468" s="304"/>
      <c r="G468" s="304"/>
      <c r="H468" s="304"/>
      <c r="I468" s="304"/>
      <c r="J468" s="304"/>
      <c r="K468" s="304"/>
      <c r="L468" s="304"/>
      <c r="M468" s="304"/>
      <c r="N468" s="304"/>
      <c r="O468" s="304"/>
      <c r="P468" s="304"/>
      <c r="Q468" s="304"/>
      <c r="R468" s="304"/>
      <c r="S468" s="304"/>
      <c r="T468" s="304"/>
      <c r="U468" s="304"/>
      <c r="V468" s="304"/>
      <c r="W468" s="304"/>
      <c r="X468" s="304"/>
      <c r="Y468" s="304"/>
      <c r="Z468" s="304"/>
      <c r="AA468" s="304"/>
      <c r="AB468" s="304"/>
      <c r="AC468" s="304"/>
      <c r="AD468" s="304"/>
      <c r="AE468" s="304"/>
      <c r="AF468" s="304"/>
      <c r="AG468" s="304"/>
      <c r="AH468" s="304"/>
      <c r="AI468" s="304"/>
    </row>
    <row r="469" spans="1:35" s="158" customFormat="1">
      <c r="A469" s="100"/>
      <c r="B469" s="304"/>
      <c r="C469" s="304"/>
      <c r="D469" s="304"/>
      <c r="E469" s="304"/>
      <c r="F469" s="304"/>
      <c r="G469" s="304"/>
      <c r="H469" s="304"/>
      <c r="I469" s="304"/>
      <c r="J469" s="304"/>
      <c r="K469" s="304"/>
      <c r="L469" s="304"/>
      <c r="M469" s="304"/>
      <c r="N469" s="304"/>
      <c r="O469" s="304"/>
      <c r="P469" s="304"/>
      <c r="Q469" s="304"/>
      <c r="R469" s="304"/>
      <c r="S469" s="304"/>
      <c r="T469" s="304"/>
      <c r="U469" s="304"/>
      <c r="V469" s="304"/>
      <c r="W469" s="304"/>
      <c r="X469" s="304"/>
      <c r="Y469" s="304"/>
      <c r="Z469" s="304"/>
      <c r="AA469" s="304"/>
      <c r="AB469" s="304"/>
      <c r="AC469" s="304"/>
      <c r="AD469" s="304"/>
      <c r="AE469" s="304"/>
      <c r="AF469" s="304"/>
      <c r="AG469" s="304"/>
      <c r="AH469" s="304"/>
      <c r="AI469" s="304"/>
    </row>
    <row r="470" spans="1:35" s="158" customFormat="1">
      <c r="A470" s="100"/>
      <c r="B470" s="304"/>
      <c r="C470" s="304"/>
      <c r="D470" s="304"/>
      <c r="E470" s="304"/>
      <c r="F470" s="304"/>
      <c r="G470" s="304"/>
      <c r="H470" s="304"/>
      <c r="I470" s="304"/>
      <c r="J470" s="304"/>
      <c r="K470" s="304"/>
      <c r="L470" s="304"/>
      <c r="M470" s="304"/>
      <c r="N470" s="304"/>
      <c r="O470" s="304"/>
      <c r="P470" s="304"/>
      <c r="Q470" s="304"/>
      <c r="R470" s="304"/>
      <c r="S470" s="304"/>
      <c r="T470" s="304"/>
      <c r="U470" s="304"/>
      <c r="V470" s="304"/>
      <c r="W470" s="304"/>
      <c r="X470" s="304"/>
      <c r="Y470" s="304"/>
      <c r="Z470" s="304"/>
      <c r="AA470" s="304"/>
      <c r="AB470" s="304"/>
      <c r="AC470" s="304"/>
      <c r="AD470" s="304"/>
      <c r="AE470" s="304"/>
      <c r="AF470" s="304"/>
      <c r="AG470" s="304"/>
      <c r="AH470" s="304"/>
      <c r="AI470" s="304"/>
    </row>
    <row r="471" spans="1:35" s="158" customFormat="1">
      <c r="A471" s="100"/>
      <c r="B471" s="304"/>
      <c r="C471" s="304"/>
      <c r="D471" s="304"/>
      <c r="E471" s="304"/>
      <c r="F471" s="304"/>
      <c r="G471" s="304"/>
      <c r="H471" s="304"/>
      <c r="I471" s="304"/>
      <c r="J471" s="304"/>
      <c r="K471" s="304"/>
      <c r="L471" s="304"/>
      <c r="M471" s="304"/>
      <c r="N471" s="304"/>
      <c r="O471" s="304"/>
      <c r="P471" s="304"/>
      <c r="Q471" s="304"/>
      <c r="R471" s="304"/>
      <c r="S471" s="304"/>
      <c r="T471" s="304"/>
      <c r="U471" s="304"/>
      <c r="V471" s="304"/>
      <c r="W471" s="304"/>
      <c r="X471" s="304"/>
      <c r="Y471" s="304"/>
      <c r="Z471" s="304"/>
      <c r="AA471" s="304"/>
      <c r="AB471" s="304"/>
      <c r="AC471" s="304"/>
      <c r="AD471" s="304"/>
      <c r="AE471" s="304"/>
      <c r="AF471" s="304"/>
      <c r="AG471" s="304"/>
      <c r="AH471" s="304"/>
      <c r="AI471" s="304"/>
    </row>
    <row r="472" spans="1:35" s="158" customFormat="1">
      <c r="A472" s="100"/>
      <c r="B472" s="304"/>
      <c r="C472" s="304"/>
      <c r="D472" s="304"/>
      <c r="E472" s="304"/>
      <c r="F472" s="304"/>
      <c r="G472" s="304"/>
      <c r="H472" s="304"/>
      <c r="I472" s="304"/>
      <c r="J472" s="304"/>
      <c r="K472" s="304"/>
      <c r="L472" s="304"/>
      <c r="M472" s="304"/>
      <c r="N472" s="304"/>
      <c r="O472" s="304"/>
      <c r="P472" s="304"/>
      <c r="Q472" s="304"/>
      <c r="R472" s="304"/>
      <c r="S472" s="304"/>
      <c r="T472" s="304"/>
      <c r="U472" s="304"/>
      <c r="V472" s="304"/>
      <c r="W472" s="304"/>
      <c r="X472" s="304"/>
      <c r="Y472" s="304"/>
      <c r="Z472" s="304"/>
      <c r="AA472" s="304"/>
      <c r="AB472" s="304"/>
      <c r="AC472" s="304"/>
      <c r="AD472" s="304"/>
      <c r="AE472" s="304"/>
      <c r="AF472" s="304"/>
      <c r="AG472" s="304"/>
      <c r="AH472" s="304"/>
      <c r="AI472" s="304"/>
    </row>
    <row r="473" spans="1:35" s="158" customFormat="1">
      <c r="A473" s="100"/>
      <c r="B473" s="304"/>
      <c r="C473" s="304"/>
      <c r="D473" s="304"/>
      <c r="E473" s="304"/>
      <c r="F473" s="304"/>
      <c r="G473" s="304"/>
      <c r="H473" s="304"/>
      <c r="I473" s="304"/>
      <c r="J473" s="304"/>
      <c r="K473" s="304"/>
      <c r="L473" s="304"/>
      <c r="M473" s="304"/>
      <c r="N473" s="304"/>
      <c r="O473" s="304"/>
      <c r="P473" s="304"/>
      <c r="Q473" s="304"/>
      <c r="R473" s="304"/>
      <c r="S473" s="304"/>
      <c r="T473" s="304"/>
      <c r="U473" s="304"/>
      <c r="V473" s="304"/>
      <c r="W473" s="304"/>
      <c r="X473" s="304"/>
      <c r="Y473" s="304"/>
      <c r="Z473" s="304"/>
      <c r="AA473" s="304"/>
      <c r="AB473" s="304"/>
      <c r="AC473" s="304"/>
      <c r="AD473" s="304"/>
      <c r="AE473" s="304"/>
      <c r="AF473" s="304"/>
      <c r="AG473" s="304"/>
      <c r="AH473" s="304"/>
      <c r="AI473" s="304"/>
    </row>
    <row r="474" spans="1:35" s="158" customFormat="1">
      <c r="A474" s="100"/>
      <c r="B474" s="304"/>
      <c r="C474" s="304"/>
      <c r="D474" s="304"/>
      <c r="E474" s="304"/>
      <c r="F474" s="304"/>
      <c r="G474" s="304"/>
      <c r="H474" s="304"/>
      <c r="I474" s="304"/>
      <c r="J474" s="304"/>
      <c r="K474" s="304"/>
      <c r="L474" s="304"/>
      <c r="M474" s="304"/>
      <c r="N474" s="304"/>
      <c r="O474" s="304"/>
      <c r="P474" s="304"/>
      <c r="Q474" s="304"/>
      <c r="R474" s="304"/>
      <c r="S474" s="304"/>
      <c r="T474" s="304"/>
      <c r="U474" s="304"/>
      <c r="V474" s="304"/>
      <c r="W474" s="304"/>
      <c r="X474" s="304"/>
      <c r="Y474" s="304"/>
      <c r="Z474" s="304"/>
      <c r="AA474" s="304"/>
      <c r="AB474" s="304"/>
      <c r="AC474" s="304"/>
      <c r="AD474" s="304"/>
      <c r="AE474" s="304"/>
      <c r="AF474" s="304"/>
      <c r="AG474" s="304"/>
      <c r="AH474" s="304"/>
      <c r="AI474" s="304"/>
    </row>
    <row r="475" spans="1:35" s="158" customFormat="1">
      <c r="A475" s="100"/>
      <c r="B475" s="304"/>
      <c r="C475" s="304"/>
      <c r="D475" s="304"/>
      <c r="E475" s="304"/>
      <c r="F475" s="304"/>
      <c r="G475" s="304"/>
      <c r="H475" s="304"/>
      <c r="I475" s="304"/>
      <c r="J475" s="304"/>
      <c r="K475" s="304"/>
      <c r="L475" s="304"/>
      <c r="M475" s="304"/>
      <c r="N475" s="304"/>
      <c r="O475" s="304"/>
      <c r="P475" s="304"/>
      <c r="Q475" s="304"/>
      <c r="R475" s="304"/>
      <c r="S475" s="304"/>
      <c r="T475" s="304"/>
      <c r="U475" s="304"/>
      <c r="V475" s="304"/>
      <c r="W475" s="304"/>
      <c r="X475" s="304"/>
      <c r="Y475" s="304"/>
      <c r="Z475" s="304"/>
      <c r="AA475" s="304"/>
      <c r="AB475" s="304"/>
      <c r="AC475" s="304"/>
      <c r="AD475" s="304"/>
      <c r="AE475" s="304"/>
      <c r="AF475" s="304"/>
      <c r="AG475" s="304"/>
      <c r="AH475" s="304"/>
      <c r="AI475" s="304"/>
    </row>
    <row r="476" spans="1:35" s="158" customFormat="1">
      <c r="A476" s="100"/>
      <c r="B476" s="304"/>
      <c r="C476" s="304"/>
      <c r="D476" s="304"/>
      <c r="E476" s="304"/>
      <c r="F476" s="304"/>
      <c r="G476" s="304"/>
      <c r="H476" s="304"/>
      <c r="I476" s="304"/>
      <c r="J476" s="304"/>
      <c r="K476" s="304"/>
      <c r="L476" s="304"/>
      <c r="M476" s="304"/>
      <c r="N476" s="304"/>
      <c r="O476" s="304"/>
      <c r="P476" s="304"/>
      <c r="Q476" s="304"/>
      <c r="R476" s="304"/>
      <c r="S476" s="304"/>
      <c r="T476" s="304"/>
      <c r="U476" s="304"/>
      <c r="V476" s="304"/>
      <c r="W476" s="304"/>
      <c r="X476" s="304"/>
      <c r="Y476" s="304"/>
      <c r="Z476" s="304"/>
      <c r="AA476" s="304"/>
      <c r="AB476" s="304"/>
      <c r="AC476" s="304"/>
      <c r="AD476" s="304"/>
      <c r="AE476" s="304"/>
      <c r="AF476" s="304"/>
      <c r="AG476" s="304"/>
      <c r="AH476" s="304"/>
      <c r="AI476" s="304"/>
    </row>
    <row r="477" spans="1:35" s="158" customFormat="1">
      <c r="A477" s="100"/>
      <c r="B477" s="304"/>
      <c r="C477" s="304"/>
      <c r="D477" s="304"/>
      <c r="E477" s="304"/>
      <c r="F477" s="304"/>
      <c r="G477" s="304"/>
      <c r="H477" s="304"/>
      <c r="I477" s="304"/>
      <c r="J477" s="304"/>
      <c r="K477" s="304"/>
      <c r="L477" s="304"/>
      <c r="M477" s="304"/>
      <c r="N477" s="304"/>
      <c r="O477" s="304"/>
      <c r="P477" s="304"/>
      <c r="Q477" s="304"/>
      <c r="R477" s="304"/>
      <c r="S477" s="304"/>
      <c r="T477" s="304"/>
      <c r="U477" s="304"/>
      <c r="V477" s="304"/>
      <c r="W477" s="304"/>
      <c r="X477" s="304"/>
      <c r="Y477" s="304"/>
      <c r="Z477" s="304"/>
      <c r="AA477" s="304"/>
      <c r="AB477" s="304"/>
      <c r="AC477" s="304"/>
      <c r="AD477" s="304"/>
      <c r="AE477" s="304"/>
      <c r="AF477" s="304"/>
      <c r="AG477" s="304"/>
      <c r="AH477" s="304"/>
      <c r="AI477" s="304"/>
    </row>
    <row r="478" spans="1:35" s="158" customFormat="1">
      <c r="A478" s="100"/>
      <c r="B478" s="304"/>
      <c r="C478" s="304"/>
      <c r="D478" s="304"/>
      <c r="E478" s="304"/>
      <c r="F478" s="304"/>
      <c r="G478" s="304"/>
      <c r="H478" s="304"/>
      <c r="I478" s="304"/>
      <c r="J478" s="304"/>
      <c r="K478" s="304"/>
      <c r="L478" s="304"/>
      <c r="M478" s="304"/>
      <c r="N478" s="304"/>
      <c r="O478" s="304"/>
      <c r="P478" s="304"/>
      <c r="Q478" s="304"/>
      <c r="R478" s="304"/>
      <c r="S478" s="304"/>
      <c r="T478" s="304"/>
      <c r="U478" s="304"/>
      <c r="V478" s="304"/>
      <c r="W478" s="304"/>
      <c r="X478" s="304"/>
      <c r="Y478" s="304"/>
      <c r="Z478" s="304"/>
      <c r="AA478" s="304"/>
      <c r="AB478" s="304"/>
      <c r="AC478" s="304"/>
      <c r="AD478" s="304"/>
      <c r="AE478" s="304"/>
      <c r="AF478" s="304"/>
      <c r="AG478" s="304"/>
      <c r="AH478" s="304"/>
      <c r="AI478" s="304"/>
    </row>
    <row r="479" spans="1:35" s="158" customFormat="1">
      <c r="A479" s="100"/>
      <c r="B479" s="304"/>
      <c r="C479" s="304"/>
      <c r="D479" s="304"/>
      <c r="E479" s="304"/>
      <c r="F479" s="304"/>
      <c r="G479" s="304"/>
      <c r="H479" s="304"/>
      <c r="I479" s="304"/>
      <c r="J479" s="304"/>
      <c r="K479" s="304"/>
      <c r="L479" s="304"/>
      <c r="M479" s="304"/>
      <c r="N479" s="304"/>
      <c r="O479" s="304"/>
      <c r="P479" s="304"/>
      <c r="Q479" s="304"/>
      <c r="R479" s="304"/>
      <c r="S479" s="304"/>
      <c r="T479" s="304"/>
      <c r="U479" s="304"/>
      <c r="V479" s="304"/>
      <c r="W479" s="304"/>
      <c r="X479" s="304"/>
      <c r="Y479" s="304"/>
      <c r="Z479" s="304"/>
      <c r="AA479" s="304"/>
      <c r="AB479" s="304"/>
      <c r="AC479" s="304"/>
      <c r="AD479" s="304"/>
      <c r="AE479" s="304"/>
      <c r="AF479" s="304"/>
      <c r="AG479" s="304"/>
      <c r="AH479" s="304"/>
      <c r="AI479" s="304"/>
    </row>
    <row r="480" spans="1:35" s="158" customFormat="1">
      <c r="A480" s="100"/>
      <c r="B480" s="304"/>
      <c r="C480" s="304"/>
      <c r="D480" s="304"/>
      <c r="E480" s="304"/>
      <c r="F480" s="304"/>
      <c r="G480" s="304"/>
      <c r="H480" s="304"/>
      <c r="I480" s="304"/>
      <c r="J480" s="304"/>
      <c r="K480" s="304"/>
      <c r="L480" s="304"/>
      <c r="M480" s="304"/>
      <c r="N480" s="304"/>
      <c r="O480" s="304"/>
      <c r="P480" s="304"/>
      <c r="Q480" s="304"/>
      <c r="R480" s="304"/>
      <c r="S480" s="304"/>
      <c r="T480" s="304"/>
      <c r="U480" s="304"/>
      <c r="V480" s="304"/>
      <c r="W480" s="304"/>
      <c r="X480" s="304"/>
      <c r="Y480" s="304"/>
      <c r="Z480" s="304"/>
      <c r="AA480" s="304"/>
      <c r="AB480" s="304"/>
      <c r="AC480" s="304"/>
      <c r="AD480" s="304"/>
      <c r="AE480" s="304"/>
      <c r="AF480" s="304"/>
      <c r="AG480" s="304"/>
      <c r="AH480" s="304"/>
      <c r="AI480" s="304"/>
    </row>
    <row r="481" spans="1:35" s="158" customFormat="1">
      <c r="A481" s="100"/>
      <c r="B481" s="304"/>
      <c r="C481" s="304"/>
      <c r="D481" s="304"/>
      <c r="E481" s="304"/>
      <c r="F481" s="304"/>
      <c r="G481" s="304"/>
      <c r="H481" s="304"/>
      <c r="I481" s="304"/>
      <c r="J481" s="304"/>
      <c r="K481" s="304"/>
      <c r="L481" s="304"/>
      <c r="M481" s="304"/>
      <c r="N481" s="304"/>
      <c r="O481" s="304"/>
      <c r="P481" s="304"/>
      <c r="Q481" s="304"/>
      <c r="R481" s="304"/>
      <c r="S481" s="304"/>
      <c r="T481" s="304"/>
      <c r="U481" s="304"/>
      <c r="V481" s="304"/>
      <c r="W481" s="304"/>
      <c r="X481" s="304"/>
      <c r="Y481" s="304"/>
      <c r="Z481" s="304"/>
      <c r="AA481" s="304"/>
      <c r="AB481" s="304"/>
      <c r="AC481" s="304"/>
      <c r="AD481" s="304"/>
      <c r="AE481" s="304"/>
      <c r="AF481" s="304"/>
      <c r="AG481" s="304"/>
      <c r="AH481" s="304"/>
      <c r="AI481" s="304"/>
    </row>
    <row r="482" spans="1:35" s="158" customFormat="1">
      <c r="A482" s="100"/>
      <c r="B482" s="304"/>
      <c r="C482" s="304"/>
      <c r="D482" s="304"/>
      <c r="E482" s="304"/>
      <c r="F482" s="304"/>
      <c r="G482" s="304"/>
      <c r="H482" s="304"/>
      <c r="I482" s="304"/>
      <c r="J482" s="304"/>
      <c r="K482" s="304"/>
      <c r="L482" s="304"/>
      <c r="M482" s="304"/>
      <c r="N482" s="304"/>
      <c r="O482" s="304"/>
      <c r="P482" s="304"/>
      <c r="Q482" s="304"/>
      <c r="R482" s="304"/>
      <c r="S482" s="304"/>
      <c r="T482" s="304"/>
      <c r="U482" s="304"/>
      <c r="V482" s="304"/>
      <c r="W482" s="304"/>
      <c r="X482" s="304"/>
      <c r="Y482" s="304"/>
      <c r="Z482" s="304"/>
      <c r="AA482" s="304"/>
      <c r="AB482" s="304"/>
      <c r="AC482" s="304"/>
      <c r="AD482" s="304"/>
      <c r="AE482" s="304"/>
      <c r="AF482" s="304"/>
      <c r="AG482" s="304"/>
      <c r="AH482" s="304"/>
      <c r="AI482" s="304"/>
    </row>
    <row r="483" spans="1:35" s="158" customFormat="1">
      <c r="A483" s="100"/>
      <c r="B483" s="304"/>
      <c r="C483" s="304"/>
      <c r="D483" s="304"/>
      <c r="E483" s="304"/>
      <c r="F483" s="304"/>
      <c r="G483" s="304"/>
      <c r="H483" s="304"/>
      <c r="I483" s="304"/>
      <c r="J483" s="304"/>
      <c r="K483" s="304"/>
      <c r="L483" s="304"/>
      <c r="M483" s="304"/>
      <c r="N483" s="304"/>
      <c r="O483" s="304"/>
      <c r="P483" s="304"/>
      <c r="Q483" s="304"/>
      <c r="R483" s="304"/>
      <c r="S483" s="304"/>
      <c r="T483" s="304"/>
      <c r="U483" s="304"/>
      <c r="V483" s="304"/>
      <c r="W483" s="304"/>
      <c r="X483" s="304"/>
      <c r="Y483" s="304"/>
      <c r="Z483" s="304"/>
      <c r="AA483" s="304"/>
      <c r="AB483" s="304"/>
      <c r="AC483" s="304"/>
      <c r="AD483" s="304"/>
      <c r="AE483" s="304"/>
      <c r="AF483" s="304"/>
      <c r="AG483" s="304"/>
      <c r="AH483" s="304"/>
      <c r="AI483" s="304"/>
    </row>
    <row r="484" spans="1:35" s="158" customFormat="1">
      <c r="A484" s="100"/>
      <c r="B484" s="304"/>
      <c r="C484" s="304"/>
      <c r="D484" s="304"/>
      <c r="E484" s="304"/>
      <c r="F484" s="304"/>
      <c r="G484" s="304"/>
      <c r="H484" s="304"/>
      <c r="I484" s="304"/>
      <c r="J484" s="304"/>
      <c r="K484" s="304"/>
      <c r="L484" s="304"/>
      <c r="M484" s="304"/>
      <c r="N484" s="304"/>
      <c r="O484" s="304"/>
      <c r="P484" s="304"/>
      <c r="Q484" s="304"/>
      <c r="R484" s="304"/>
      <c r="S484" s="304"/>
      <c r="T484" s="304"/>
      <c r="U484" s="304"/>
      <c r="V484" s="304"/>
      <c r="W484" s="304"/>
      <c r="X484" s="304"/>
      <c r="Y484" s="304"/>
      <c r="Z484" s="304"/>
      <c r="AA484" s="304"/>
      <c r="AB484" s="304"/>
      <c r="AC484" s="304"/>
      <c r="AD484" s="304"/>
      <c r="AE484" s="304"/>
      <c r="AF484" s="304"/>
      <c r="AG484" s="304"/>
      <c r="AH484" s="304"/>
      <c r="AI484" s="304"/>
    </row>
    <row r="485" spans="1:35" s="158" customFormat="1">
      <c r="A485" s="100"/>
      <c r="B485" s="304"/>
      <c r="C485" s="304"/>
      <c r="D485" s="304"/>
      <c r="E485" s="304"/>
      <c r="F485" s="304"/>
      <c r="G485" s="304"/>
      <c r="H485" s="304"/>
      <c r="I485" s="304"/>
      <c r="J485" s="304"/>
      <c r="K485" s="304"/>
      <c r="L485" s="304"/>
      <c r="M485" s="304"/>
      <c r="N485" s="304"/>
      <c r="O485" s="304"/>
      <c r="P485" s="304"/>
      <c r="Q485" s="304"/>
      <c r="R485" s="304"/>
      <c r="S485" s="304"/>
      <c r="T485" s="304"/>
      <c r="U485" s="304"/>
      <c r="V485" s="304"/>
      <c r="W485" s="304"/>
      <c r="X485" s="304"/>
      <c r="Y485" s="304"/>
      <c r="Z485" s="304"/>
      <c r="AA485" s="304"/>
      <c r="AB485" s="304"/>
      <c r="AC485" s="304"/>
      <c r="AD485" s="304"/>
      <c r="AE485" s="304"/>
      <c r="AF485" s="304"/>
      <c r="AG485" s="304"/>
      <c r="AH485" s="304"/>
      <c r="AI485" s="304"/>
    </row>
    <row r="486" spans="1:35" s="158" customFormat="1">
      <c r="A486" s="100"/>
      <c r="B486" s="304"/>
      <c r="C486" s="304"/>
      <c r="D486" s="304"/>
      <c r="E486" s="304"/>
      <c r="F486" s="304"/>
      <c r="G486" s="304"/>
      <c r="H486" s="304"/>
      <c r="I486" s="304"/>
      <c r="J486" s="304"/>
      <c r="K486" s="304"/>
      <c r="L486" s="304"/>
      <c r="M486" s="304"/>
      <c r="N486" s="304"/>
      <c r="O486" s="304"/>
      <c r="P486" s="304"/>
      <c r="Q486" s="304"/>
      <c r="R486" s="304"/>
      <c r="S486" s="304"/>
      <c r="T486" s="304"/>
      <c r="U486" s="304"/>
      <c r="V486" s="304"/>
      <c r="W486" s="304"/>
      <c r="X486" s="304"/>
      <c r="Y486" s="304"/>
      <c r="Z486" s="304"/>
      <c r="AA486" s="304"/>
      <c r="AB486" s="304"/>
      <c r="AC486" s="304"/>
      <c r="AD486" s="304"/>
      <c r="AE486" s="304"/>
      <c r="AF486" s="304"/>
      <c r="AG486" s="304"/>
      <c r="AH486" s="304"/>
      <c r="AI486" s="304"/>
    </row>
    <row r="487" spans="1:35" s="158" customFormat="1">
      <c r="A487" s="100"/>
      <c r="B487" s="304"/>
      <c r="C487" s="304"/>
      <c r="D487" s="304"/>
      <c r="E487" s="304"/>
      <c r="F487" s="304"/>
      <c r="G487" s="304"/>
      <c r="H487" s="304"/>
      <c r="I487" s="304"/>
      <c r="J487" s="304"/>
      <c r="K487" s="304"/>
      <c r="L487" s="304"/>
      <c r="M487" s="304"/>
      <c r="N487" s="304"/>
      <c r="O487" s="304"/>
      <c r="P487" s="304"/>
      <c r="Q487" s="304"/>
      <c r="R487" s="304"/>
      <c r="S487" s="304"/>
      <c r="T487" s="304"/>
      <c r="U487" s="304"/>
      <c r="V487" s="304"/>
      <c r="W487" s="304"/>
      <c r="X487" s="304"/>
      <c r="Y487" s="304"/>
      <c r="Z487" s="304"/>
      <c r="AA487" s="304"/>
      <c r="AB487" s="304"/>
      <c r="AC487" s="304"/>
      <c r="AD487" s="304"/>
      <c r="AE487" s="304"/>
      <c r="AF487" s="304"/>
      <c r="AG487" s="304"/>
      <c r="AH487" s="304"/>
      <c r="AI487" s="304"/>
    </row>
    <row r="488" spans="1:35" s="158" customFormat="1">
      <c r="A488" s="100"/>
      <c r="B488" s="304"/>
      <c r="C488" s="304"/>
      <c r="D488" s="304"/>
      <c r="E488" s="304"/>
      <c r="F488" s="304"/>
      <c r="G488" s="304"/>
      <c r="H488" s="304"/>
      <c r="I488" s="304"/>
      <c r="J488" s="304"/>
      <c r="K488" s="304"/>
      <c r="L488" s="304"/>
      <c r="M488" s="304"/>
      <c r="N488" s="304"/>
      <c r="O488" s="304"/>
      <c r="P488" s="304"/>
      <c r="Q488" s="304"/>
      <c r="R488" s="304"/>
      <c r="S488" s="304"/>
      <c r="T488" s="304"/>
      <c r="U488" s="304"/>
      <c r="V488" s="304"/>
      <c r="W488" s="304"/>
      <c r="X488" s="304"/>
      <c r="Y488" s="304"/>
      <c r="Z488" s="304"/>
      <c r="AA488" s="304"/>
      <c r="AB488" s="304"/>
      <c r="AC488" s="304"/>
      <c r="AD488" s="304"/>
      <c r="AE488" s="304"/>
      <c r="AF488" s="304"/>
      <c r="AG488" s="304"/>
      <c r="AH488" s="304"/>
      <c r="AI488" s="304"/>
    </row>
    <row r="489" spans="1:35" s="158" customFormat="1">
      <c r="A489" s="100"/>
      <c r="B489" s="304"/>
      <c r="C489" s="304"/>
      <c r="D489" s="304"/>
      <c r="E489" s="304"/>
      <c r="F489" s="304"/>
      <c r="G489" s="304"/>
      <c r="H489" s="304"/>
      <c r="I489" s="304"/>
      <c r="J489" s="304"/>
      <c r="K489" s="304"/>
      <c r="L489" s="304"/>
      <c r="M489" s="304"/>
      <c r="N489" s="304"/>
      <c r="O489" s="304"/>
      <c r="P489" s="304"/>
      <c r="Q489" s="304"/>
      <c r="R489" s="304"/>
      <c r="S489" s="304"/>
      <c r="T489" s="304"/>
      <c r="U489" s="304"/>
      <c r="V489" s="304"/>
      <c r="W489" s="304"/>
      <c r="X489" s="304"/>
      <c r="Y489" s="304"/>
      <c r="Z489" s="304"/>
      <c r="AA489" s="304"/>
      <c r="AB489" s="304"/>
      <c r="AC489" s="304"/>
      <c r="AD489" s="304"/>
      <c r="AE489" s="304"/>
      <c r="AF489" s="304"/>
      <c r="AG489" s="304"/>
      <c r="AH489" s="304"/>
      <c r="AI489" s="304"/>
    </row>
    <row r="490" spans="1:35" s="158" customFormat="1">
      <c r="A490" s="100"/>
      <c r="B490" s="304"/>
      <c r="C490" s="304"/>
      <c r="D490" s="304"/>
      <c r="E490" s="304"/>
      <c r="F490" s="304"/>
      <c r="G490" s="304"/>
      <c r="H490" s="304"/>
      <c r="I490" s="304"/>
      <c r="J490" s="304"/>
      <c r="K490" s="304"/>
      <c r="L490" s="304"/>
      <c r="M490" s="304"/>
      <c r="N490" s="304"/>
      <c r="O490" s="304"/>
      <c r="P490" s="304"/>
      <c r="Q490" s="304"/>
      <c r="R490" s="304"/>
      <c r="S490" s="304"/>
      <c r="T490" s="304"/>
      <c r="U490" s="304"/>
      <c r="V490" s="304"/>
      <c r="W490" s="304"/>
      <c r="X490" s="304"/>
      <c r="Y490" s="304"/>
      <c r="Z490" s="304"/>
      <c r="AA490" s="304"/>
      <c r="AB490" s="304"/>
      <c r="AC490" s="304"/>
      <c r="AD490" s="304"/>
      <c r="AE490" s="304"/>
      <c r="AF490" s="304"/>
      <c r="AG490" s="304"/>
      <c r="AH490" s="304"/>
      <c r="AI490" s="304"/>
    </row>
    <row r="491" spans="1:35" s="158" customFormat="1">
      <c r="A491" s="100"/>
      <c r="B491" s="304"/>
      <c r="C491" s="304"/>
      <c r="D491" s="304"/>
      <c r="E491" s="304"/>
      <c r="F491" s="304"/>
      <c r="G491" s="304"/>
      <c r="H491" s="304"/>
      <c r="I491" s="304"/>
      <c r="J491" s="304"/>
      <c r="K491" s="304"/>
      <c r="L491" s="304"/>
      <c r="M491" s="304"/>
      <c r="N491" s="304"/>
      <c r="O491" s="304"/>
      <c r="P491" s="304"/>
      <c r="Q491" s="304"/>
      <c r="R491" s="304"/>
      <c r="S491" s="304"/>
      <c r="T491" s="304"/>
      <c r="U491" s="304"/>
      <c r="V491" s="304"/>
      <c r="W491" s="304"/>
      <c r="X491" s="304"/>
      <c r="Y491" s="304"/>
      <c r="Z491" s="304"/>
      <c r="AA491" s="304"/>
      <c r="AB491" s="304"/>
      <c r="AC491" s="304"/>
      <c r="AD491" s="304"/>
      <c r="AE491" s="304"/>
      <c r="AF491" s="304"/>
      <c r="AG491" s="304"/>
      <c r="AH491" s="304"/>
      <c r="AI491" s="304"/>
    </row>
    <row r="492" spans="1:35" s="158" customFormat="1">
      <c r="A492" s="100"/>
      <c r="B492" s="304"/>
      <c r="C492" s="304"/>
      <c r="D492" s="304"/>
      <c r="E492" s="304"/>
      <c r="F492" s="304"/>
      <c r="G492" s="304"/>
      <c r="H492" s="304"/>
      <c r="I492" s="304"/>
      <c r="J492" s="304"/>
      <c r="K492" s="304"/>
      <c r="L492" s="304"/>
      <c r="M492" s="304"/>
      <c r="N492" s="304"/>
      <c r="O492" s="304"/>
      <c r="P492" s="304"/>
      <c r="Q492" s="304"/>
      <c r="R492" s="304"/>
      <c r="S492" s="304"/>
      <c r="T492" s="304"/>
      <c r="U492" s="304"/>
      <c r="V492" s="304"/>
      <c r="W492" s="304"/>
      <c r="X492" s="304"/>
      <c r="Y492" s="304"/>
      <c r="Z492" s="304"/>
      <c r="AA492" s="304"/>
      <c r="AB492" s="304"/>
      <c r="AC492" s="304"/>
      <c r="AD492" s="304"/>
      <c r="AE492" s="304"/>
      <c r="AF492" s="304"/>
      <c r="AG492" s="304"/>
      <c r="AH492" s="304"/>
      <c r="AI492" s="304"/>
    </row>
    <row r="493" spans="1:35" s="158" customFormat="1">
      <c r="A493" s="100"/>
      <c r="B493" s="304"/>
      <c r="C493" s="304"/>
      <c r="D493" s="304"/>
      <c r="E493" s="304"/>
      <c r="F493" s="304"/>
      <c r="G493" s="304"/>
      <c r="H493" s="304"/>
      <c r="I493" s="304"/>
      <c r="J493" s="304"/>
      <c r="K493" s="304"/>
      <c r="L493" s="304"/>
      <c r="M493" s="304"/>
      <c r="N493" s="304"/>
      <c r="O493" s="304"/>
      <c r="P493" s="304"/>
      <c r="Q493" s="304"/>
      <c r="R493" s="304"/>
      <c r="S493" s="304"/>
      <c r="T493" s="304"/>
      <c r="U493" s="304"/>
      <c r="V493" s="304"/>
      <c r="W493" s="304"/>
      <c r="X493" s="304"/>
      <c r="Y493" s="304"/>
      <c r="Z493" s="304"/>
      <c r="AA493" s="304"/>
      <c r="AB493" s="304"/>
      <c r="AC493" s="304"/>
      <c r="AD493" s="304"/>
      <c r="AE493" s="304"/>
      <c r="AF493" s="304"/>
      <c r="AG493" s="304"/>
      <c r="AH493" s="304"/>
      <c r="AI493" s="304"/>
    </row>
    <row r="494" spans="1:35" s="158" customFormat="1">
      <c r="A494" s="100"/>
      <c r="B494" s="304"/>
      <c r="C494" s="304"/>
      <c r="D494" s="304"/>
      <c r="E494" s="304"/>
      <c r="F494" s="304"/>
      <c r="G494" s="304"/>
      <c r="H494" s="304"/>
      <c r="I494" s="304"/>
      <c r="J494" s="304"/>
      <c r="K494" s="304"/>
      <c r="L494" s="304"/>
      <c r="M494" s="304"/>
      <c r="N494" s="304"/>
      <c r="O494" s="304"/>
      <c r="P494" s="304"/>
      <c r="Q494" s="304"/>
      <c r="R494" s="304"/>
      <c r="S494" s="304"/>
      <c r="T494" s="304"/>
      <c r="U494" s="304"/>
      <c r="V494" s="304"/>
      <c r="W494" s="304"/>
      <c r="X494" s="304"/>
      <c r="Y494" s="304"/>
      <c r="Z494" s="304"/>
      <c r="AA494" s="304"/>
      <c r="AB494" s="304"/>
      <c r="AC494" s="304"/>
      <c r="AD494" s="304"/>
      <c r="AE494" s="304"/>
      <c r="AF494" s="304"/>
      <c r="AG494" s="304"/>
      <c r="AH494" s="304"/>
      <c r="AI494" s="304"/>
    </row>
    <row r="495" spans="1:35" s="158" customFormat="1">
      <c r="A495" s="100"/>
      <c r="B495" s="304"/>
      <c r="C495" s="304"/>
      <c r="D495" s="304"/>
      <c r="E495" s="304"/>
      <c r="F495" s="304"/>
      <c r="G495" s="304"/>
      <c r="H495" s="304"/>
      <c r="I495" s="304"/>
      <c r="J495" s="304"/>
      <c r="K495" s="304"/>
      <c r="L495" s="304"/>
      <c r="M495" s="304"/>
      <c r="N495" s="304"/>
      <c r="O495" s="304"/>
      <c r="P495" s="304"/>
      <c r="Q495" s="304"/>
      <c r="R495" s="304"/>
      <c r="S495" s="304"/>
      <c r="T495" s="304"/>
      <c r="U495" s="304"/>
      <c r="V495" s="304"/>
      <c r="W495" s="304"/>
      <c r="X495" s="304"/>
      <c r="Y495" s="304"/>
      <c r="Z495" s="304"/>
      <c r="AA495" s="304"/>
      <c r="AB495" s="304"/>
      <c r="AC495" s="304"/>
      <c r="AD495" s="304"/>
      <c r="AE495" s="304"/>
      <c r="AF495" s="304"/>
      <c r="AG495" s="304"/>
      <c r="AH495" s="304"/>
      <c r="AI495" s="304"/>
    </row>
    <row r="496" spans="1:35" s="158" customFormat="1">
      <c r="A496" s="100"/>
      <c r="B496" s="304"/>
      <c r="C496" s="304"/>
      <c r="D496" s="304"/>
      <c r="E496" s="304"/>
      <c r="F496" s="304"/>
      <c r="G496" s="304"/>
      <c r="H496" s="304"/>
      <c r="I496" s="304"/>
      <c r="J496" s="304"/>
      <c r="K496" s="304"/>
      <c r="L496" s="304"/>
      <c r="M496" s="304"/>
      <c r="N496" s="304"/>
      <c r="O496" s="304"/>
      <c r="P496" s="304"/>
      <c r="Q496" s="304"/>
      <c r="R496" s="304"/>
      <c r="S496" s="304"/>
      <c r="T496" s="304"/>
      <c r="U496" s="304"/>
      <c r="V496" s="304"/>
      <c r="W496" s="304"/>
      <c r="X496" s="304"/>
      <c r="Y496" s="304"/>
      <c r="Z496" s="304"/>
      <c r="AA496" s="304"/>
      <c r="AB496" s="304"/>
      <c r="AC496" s="304"/>
      <c r="AD496" s="304"/>
      <c r="AE496" s="304"/>
      <c r="AF496" s="304"/>
      <c r="AG496" s="304"/>
      <c r="AH496" s="304"/>
      <c r="AI496" s="304"/>
    </row>
    <row r="497" spans="1:35" s="158" customFormat="1">
      <c r="A497" s="100"/>
      <c r="B497" s="304"/>
      <c r="C497" s="304"/>
      <c r="D497" s="304"/>
      <c r="E497" s="304"/>
      <c r="F497" s="304"/>
      <c r="G497" s="304"/>
      <c r="H497" s="304"/>
      <c r="I497" s="304"/>
      <c r="J497" s="304"/>
      <c r="K497" s="304"/>
      <c r="L497" s="304"/>
      <c r="M497" s="304"/>
      <c r="N497" s="304"/>
      <c r="O497" s="304"/>
      <c r="P497" s="304"/>
      <c r="Q497" s="304"/>
      <c r="R497" s="304"/>
      <c r="S497" s="304"/>
      <c r="T497" s="304"/>
      <c r="U497" s="304"/>
      <c r="V497" s="304"/>
      <c r="W497" s="304"/>
      <c r="X497" s="304"/>
      <c r="Y497" s="304"/>
      <c r="Z497" s="304"/>
      <c r="AA497" s="304"/>
      <c r="AB497" s="304"/>
      <c r="AC497" s="304"/>
      <c r="AD497" s="304"/>
      <c r="AE497" s="304"/>
      <c r="AF497" s="304"/>
      <c r="AG497" s="304"/>
      <c r="AH497" s="304"/>
      <c r="AI497" s="304"/>
    </row>
    <row r="498" spans="1:35" s="158" customFormat="1">
      <c r="A498" s="100"/>
      <c r="B498" s="304"/>
      <c r="C498" s="304"/>
      <c r="D498" s="304"/>
      <c r="E498" s="304"/>
      <c r="F498" s="304"/>
      <c r="G498" s="304"/>
      <c r="H498" s="304"/>
      <c r="I498" s="304"/>
      <c r="J498" s="304"/>
      <c r="K498" s="304"/>
      <c r="L498" s="304"/>
      <c r="M498" s="304"/>
      <c r="N498" s="304"/>
      <c r="O498" s="304"/>
      <c r="P498" s="304"/>
      <c r="Q498" s="304"/>
      <c r="R498" s="304"/>
      <c r="S498" s="304"/>
      <c r="T498" s="304"/>
      <c r="U498" s="304"/>
      <c r="V498" s="304"/>
      <c r="W498" s="304"/>
      <c r="X498" s="304"/>
      <c r="Y498" s="304"/>
      <c r="Z498" s="304"/>
      <c r="AA498" s="304"/>
      <c r="AB498" s="304"/>
      <c r="AC498" s="304"/>
      <c r="AD498" s="304"/>
      <c r="AE498" s="304"/>
      <c r="AF498" s="304"/>
      <c r="AG498" s="304"/>
      <c r="AH498" s="304"/>
      <c r="AI498" s="304"/>
    </row>
    <row r="499" spans="1:35" s="158" customFormat="1">
      <c r="A499" s="100"/>
      <c r="B499" s="304"/>
      <c r="C499" s="304"/>
      <c r="D499" s="304"/>
      <c r="E499" s="304"/>
      <c r="F499" s="304"/>
      <c r="G499" s="304"/>
      <c r="H499" s="304"/>
      <c r="I499" s="304"/>
      <c r="J499" s="304"/>
      <c r="K499" s="304"/>
      <c r="L499" s="304"/>
      <c r="M499" s="304"/>
      <c r="N499" s="304"/>
      <c r="O499" s="304"/>
      <c r="P499" s="304"/>
      <c r="Q499" s="304"/>
      <c r="R499" s="304"/>
      <c r="S499" s="304"/>
      <c r="T499" s="304"/>
      <c r="U499" s="304"/>
      <c r="V499" s="304"/>
      <c r="W499" s="304"/>
      <c r="X499" s="304"/>
      <c r="Y499" s="304"/>
      <c r="Z499" s="304"/>
      <c r="AA499" s="304"/>
      <c r="AB499" s="304"/>
      <c r="AC499" s="304"/>
      <c r="AD499" s="304"/>
      <c r="AE499" s="304"/>
      <c r="AF499" s="304"/>
      <c r="AG499" s="304"/>
      <c r="AH499" s="304"/>
      <c r="AI499" s="304"/>
    </row>
    <row r="500" spans="1:35" s="158" customFormat="1">
      <c r="A500" s="100"/>
      <c r="B500" s="304"/>
      <c r="C500" s="304"/>
      <c r="D500" s="304"/>
      <c r="E500" s="304"/>
      <c r="F500" s="304"/>
      <c r="G500" s="304"/>
      <c r="H500" s="304"/>
      <c r="I500" s="304"/>
      <c r="J500" s="304"/>
      <c r="K500" s="304"/>
      <c r="L500" s="304"/>
      <c r="M500" s="304"/>
      <c r="N500" s="304"/>
      <c r="O500" s="304"/>
      <c r="P500" s="304"/>
      <c r="Q500" s="304"/>
      <c r="R500" s="304"/>
      <c r="S500" s="304"/>
      <c r="T500" s="304"/>
      <c r="U500" s="304"/>
      <c r="V500" s="304"/>
      <c r="W500" s="304"/>
      <c r="X500" s="304"/>
      <c r="Y500" s="304"/>
      <c r="Z500" s="304"/>
      <c r="AA500" s="304"/>
      <c r="AB500" s="304"/>
      <c r="AC500" s="304"/>
      <c r="AD500" s="304"/>
      <c r="AE500" s="304"/>
      <c r="AF500" s="304"/>
      <c r="AG500" s="304"/>
      <c r="AH500" s="304"/>
      <c r="AI500" s="304"/>
    </row>
    <row r="501" spans="1:35" s="158" customFormat="1">
      <c r="A501" s="100"/>
      <c r="B501" s="304"/>
      <c r="C501" s="304"/>
      <c r="D501" s="304"/>
      <c r="E501" s="304"/>
      <c r="F501" s="304"/>
      <c r="G501" s="304"/>
      <c r="H501" s="304"/>
      <c r="I501" s="304"/>
      <c r="J501" s="304"/>
      <c r="K501" s="304"/>
      <c r="L501" s="304"/>
      <c r="M501" s="304"/>
      <c r="N501" s="304"/>
      <c r="O501" s="304"/>
      <c r="P501" s="304"/>
      <c r="Q501" s="304"/>
      <c r="R501" s="304"/>
      <c r="S501" s="304"/>
      <c r="T501" s="304"/>
      <c r="U501" s="304"/>
      <c r="V501" s="304"/>
      <c r="W501" s="304"/>
      <c r="X501" s="304"/>
      <c r="Y501" s="304"/>
      <c r="Z501" s="304"/>
      <c r="AA501" s="304"/>
      <c r="AB501" s="304"/>
      <c r="AC501" s="304"/>
      <c r="AD501" s="304"/>
      <c r="AE501" s="304"/>
      <c r="AF501" s="304"/>
      <c r="AG501" s="304"/>
      <c r="AH501" s="304"/>
      <c r="AI501" s="304"/>
    </row>
    <row r="502" spans="1:35" s="158" customFormat="1">
      <c r="A502" s="100"/>
      <c r="B502" s="304"/>
      <c r="C502" s="304"/>
      <c r="D502" s="304"/>
      <c r="E502" s="304"/>
      <c r="F502" s="304"/>
      <c r="G502" s="304"/>
      <c r="H502" s="304"/>
      <c r="I502" s="304"/>
      <c r="J502" s="304"/>
      <c r="K502" s="304"/>
      <c r="L502" s="304"/>
      <c r="M502" s="304"/>
      <c r="N502" s="304"/>
      <c r="O502" s="304"/>
      <c r="P502" s="304"/>
      <c r="Q502" s="304"/>
      <c r="R502" s="304"/>
      <c r="S502" s="304"/>
      <c r="T502" s="304"/>
      <c r="U502" s="304"/>
      <c r="V502" s="304"/>
      <c r="W502" s="304"/>
      <c r="X502" s="304"/>
      <c r="Y502" s="304"/>
      <c r="Z502" s="304"/>
      <c r="AA502" s="304"/>
      <c r="AB502" s="304"/>
      <c r="AC502" s="304"/>
      <c r="AD502" s="304"/>
      <c r="AE502" s="304"/>
      <c r="AF502" s="304"/>
      <c r="AG502" s="304"/>
      <c r="AH502" s="304"/>
      <c r="AI502" s="304"/>
    </row>
    <row r="503" spans="1:35" s="158" customFormat="1">
      <c r="A503" s="100"/>
      <c r="B503" s="304"/>
      <c r="C503" s="304"/>
      <c r="D503" s="304"/>
      <c r="E503" s="304"/>
      <c r="F503" s="304"/>
      <c r="G503" s="304"/>
      <c r="H503" s="304"/>
      <c r="I503" s="304"/>
      <c r="J503" s="304"/>
      <c r="K503" s="304"/>
      <c r="L503" s="304"/>
      <c r="M503" s="304"/>
      <c r="N503" s="304"/>
      <c r="O503" s="304"/>
      <c r="P503" s="304"/>
      <c r="Q503" s="304"/>
      <c r="R503" s="304"/>
      <c r="S503" s="304"/>
      <c r="T503" s="304"/>
      <c r="U503" s="304"/>
      <c r="V503" s="304"/>
      <c r="W503" s="304"/>
      <c r="X503" s="304"/>
      <c r="Y503" s="304"/>
      <c r="Z503" s="304"/>
      <c r="AA503" s="304"/>
      <c r="AB503" s="304"/>
      <c r="AC503" s="304"/>
      <c r="AD503" s="304"/>
      <c r="AE503" s="304"/>
      <c r="AF503" s="304"/>
      <c r="AG503" s="304"/>
      <c r="AH503" s="304"/>
      <c r="AI503" s="304"/>
    </row>
    <row r="504" spans="1:35" s="158" customFormat="1">
      <c r="A504" s="100"/>
      <c r="B504" s="304"/>
      <c r="C504" s="304"/>
      <c r="D504" s="304"/>
      <c r="E504" s="304"/>
      <c r="F504" s="304"/>
      <c r="G504" s="304"/>
      <c r="H504" s="304"/>
      <c r="I504" s="304"/>
      <c r="J504" s="304"/>
      <c r="K504" s="304"/>
      <c r="L504" s="304"/>
      <c r="M504" s="304"/>
      <c r="N504" s="304"/>
      <c r="O504" s="304"/>
      <c r="P504" s="304"/>
      <c r="Q504" s="304"/>
      <c r="R504" s="304"/>
      <c r="S504" s="304"/>
      <c r="T504" s="304"/>
      <c r="U504" s="304"/>
      <c r="V504" s="304"/>
      <c r="W504" s="304"/>
      <c r="X504" s="304"/>
      <c r="Y504" s="304"/>
      <c r="Z504" s="304"/>
      <c r="AA504" s="304"/>
      <c r="AB504" s="304"/>
      <c r="AC504" s="304"/>
      <c r="AD504" s="304"/>
      <c r="AE504" s="304"/>
      <c r="AF504" s="304"/>
      <c r="AG504" s="304"/>
      <c r="AH504" s="304"/>
      <c r="AI504" s="304"/>
    </row>
    <row r="505" spans="1:35" s="158" customFormat="1">
      <c r="A505" s="100"/>
      <c r="B505" s="304"/>
      <c r="C505" s="304"/>
      <c r="D505" s="304"/>
      <c r="E505" s="304"/>
      <c r="F505" s="304"/>
      <c r="G505" s="304"/>
      <c r="H505" s="304"/>
      <c r="I505" s="304"/>
      <c r="J505" s="304"/>
      <c r="K505" s="304"/>
      <c r="L505" s="304"/>
      <c r="M505" s="304"/>
      <c r="N505" s="304"/>
      <c r="O505" s="304"/>
      <c r="P505" s="304"/>
      <c r="Q505" s="304"/>
      <c r="R505" s="304"/>
      <c r="S505" s="304"/>
      <c r="T505" s="304"/>
      <c r="U505" s="304"/>
      <c r="V505" s="304"/>
      <c r="W505" s="304"/>
      <c r="X505" s="304"/>
      <c r="Y505" s="304"/>
      <c r="Z505" s="304"/>
      <c r="AA505" s="304"/>
      <c r="AB505" s="304"/>
      <c r="AC505" s="304"/>
      <c r="AD505" s="304"/>
      <c r="AE505" s="304"/>
      <c r="AF505" s="304"/>
      <c r="AG505" s="304"/>
      <c r="AH505" s="304"/>
      <c r="AI505" s="304"/>
    </row>
    <row r="506" spans="1:35" s="158" customFormat="1">
      <c r="A506" s="100"/>
      <c r="B506" s="304"/>
      <c r="C506" s="304"/>
      <c r="D506" s="304"/>
      <c r="E506" s="304"/>
      <c r="F506" s="304"/>
      <c r="G506" s="304"/>
      <c r="H506" s="304"/>
      <c r="I506" s="304"/>
      <c r="J506" s="304"/>
      <c r="K506" s="304"/>
      <c r="L506" s="304"/>
      <c r="M506" s="304"/>
      <c r="N506" s="304"/>
      <c r="O506" s="304"/>
      <c r="P506" s="304"/>
      <c r="Q506" s="304"/>
      <c r="R506" s="304"/>
      <c r="S506" s="304"/>
      <c r="T506" s="304"/>
      <c r="U506" s="304"/>
      <c r="V506" s="304"/>
      <c r="W506" s="304"/>
      <c r="X506" s="304"/>
      <c r="Y506" s="304"/>
      <c r="Z506" s="304"/>
      <c r="AA506" s="304"/>
      <c r="AB506" s="304"/>
      <c r="AC506" s="304"/>
      <c r="AD506" s="304"/>
      <c r="AE506" s="304"/>
      <c r="AF506" s="304"/>
      <c r="AG506" s="304"/>
      <c r="AH506" s="304"/>
      <c r="AI506" s="304"/>
    </row>
    <row r="507" spans="1:35" s="158" customFormat="1">
      <c r="A507" s="100"/>
      <c r="B507" s="304"/>
      <c r="C507" s="304"/>
      <c r="D507" s="304"/>
      <c r="E507" s="304"/>
      <c r="F507" s="304"/>
      <c r="G507" s="304"/>
      <c r="H507" s="304"/>
      <c r="I507" s="304"/>
      <c r="J507" s="304"/>
      <c r="K507" s="304"/>
      <c r="L507" s="304"/>
      <c r="M507" s="304"/>
      <c r="N507" s="304"/>
      <c r="O507" s="304"/>
      <c r="P507" s="304"/>
      <c r="Q507" s="304"/>
      <c r="R507" s="304"/>
      <c r="S507" s="304"/>
      <c r="T507" s="304"/>
      <c r="U507" s="304"/>
      <c r="V507" s="304"/>
      <c r="W507" s="304"/>
      <c r="X507" s="304"/>
      <c r="Y507" s="304"/>
      <c r="Z507" s="304"/>
      <c r="AA507" s="304"/>
      <c r="AB507" s="304"/>
      <c r="AC507" s="304"/>
      <c r="AD507" s="304"/>
      <c r="AE507" s="304"/>
      <c r="AF507" s="304"/>
      <c r="AG507" s="304"/>
      <c r="AH507" s="304"/>
      <c r="AI507" s="304"/>
    </row>
    <row r="508" spans="1:35" s="158" customFormat="1">
      <c r="A508" s="100"/>
      <c r="B508" s="304"/>
      <c r="C508" s="304"/>
      <c r="D508" s="304"/>
      <c r="E508" s="304"/>
      <c r="F508" s="304"/>
      <c r="G508" s="304"/>
      <c r="H508" s="304"/>
      <c r="I508" s="304"/>
      <c r="J508" s="304"/>
      <c r="K508" s="304"/>
      <c r="L508" s="304"/>
      <c r="M508" s="304"/>
      <c r="N508" s="304"/>
      <c r="O508" s="304"/>
      <c r="P508" s="304"/>
      <c r="Q508" s="304"/>
      <c r="R508" s="304"/>
      <c r="S508" s="304"/>
      <c r="T508" s="304"/>
      <c r="U508" s="304"/>
      <c r="V508" s="304"/>
      <c r="W508" s="304"/>
      <c r="X508" s="304"/>
      <c r="Y508" s="304"/>
      <c r="Z508" s="304"/>
      <c r="AA508" s="304"/>
      <c r="AB508" s="304"/>
      <c r="AC508" s="304"/>
      <c r="AD508" s="304"/>
      <c r="AE508" s="304"/>
      <c r="AF508" s="304"/>
      <c r="AG508" s="304"/>
      <c r="AH508" s="304"/>
      <c r="AI508" s="304"/>
    </row>
    <row r="509" spans="1:35" s="158" customFormat="1">
      <c r="A509" s="100"/>
      <c r="B509" s="304"/>
      <c r="C509" s="304"/>
      <c r="D509" s="304"/>
      <c r="E509" s="304"/>
      <c r="F509" s="304"/>
      <c r="G509" s="304"/>
      <c r="H509" s="304"/>
      <c r="I509" s="304"/>
      <c r="J509" s="304"/>
      <c r="K509" s="304"/>
      <c r="L509" s="304"/>
      <c r="M509" s="304"/>
      <c r="N509" s="304"/>
      <c r="O509" s="304"/>
      <c r="P509" s="304"/>
      <c r="Q509" s="304"/>
      <c r="R509" s="304"/>
      <c r="S509" s="304"/>
      <c r="T509" s="304"/>
      <c r="U509" s="304"/>
      <c r="V509" s="304"/>
      <c r="W509" s="304"/>
      <c r="X509" s="304"/>
      <c r="Y509" s="304"/>
      <c r="Z509" s="304"/>
      <c r="AA509" s="304"/>
      <c r="AB509" s="304"/>
      <c r="AC509" s="304"/>
      <c r="AD509" s="304"/>
      <c r="AE509" s="304"/>
      <c r="AF509" s="304"/>
      <c r="AG509" s="304"/>
      <c r="AH509" s="304"/>
      <c r="AI509" s="304"/>
    </row>
    <row r="510" spans="1:35" s="158" customFormat="1">
      <c r="A510" s="100"/>
      <c r="B510" s="304"/>
      <c r="C510" s="304"/>
      <c r="D510" s="304"/>
      <c r="E510" s="304"/>
      <c r="F510" s="304"/>
      <c r="G510" s="304"/>
      <c r="H510" s="304"/>
      <c r="I510" s="304"/>
      <c r="J510" s="304"/>
      <c r="K510" s="304"/>
      <c r="L510" s="304"/>
      <c r="M510" s="304"/>
      <c r="N510" s="304"/>
      <c r="O510" s="304"/>
      <c r="P510" s="304"/>
      <c r="Q510" s="304"/>
      <c r="R510" s="304"/>
      <c r="S510" s="304"/>
      <c r="T510" s="304"/>
      <c r="U510" s="304"/>
      <c r="V510" s="304"/>
      <c r="W510" s="304"/>
      <c r="X510" s="304"/>
      <c r="Y510" s="304"/>
      <c r="Z510" s="304"/>
      <c r="AA510" s="304"/>
      <c r="AB510" s="304"/>
      <c r="AC510" s="304"/>
      <c r="AD510" s="304"/>
      <c r="AE510" s="304"/>
      <c r="AF510" s="304"/>
      <c r="AG510" s="304"/>
      <c r="AH510" s="304"/>
      <c r="AI510" s="304"/>
    </row>
    <row r="511" spans="1:35" s="158" customFormat="1">
      <c r="A511" s="100"/>
      <c r="B511" s="304"/>
      <c r="C511" s="304"/>
      <c r="D511" s="304"/>
      <c r="E511" s="304"/>
      <c r="F511" s="304"/>
      <c r="G511" s="304"/>
      <c r="H511" s="304"/>
      <c r="I511" s="304"/>
      <c r="J511" s="304"/>
      <c r="K511" s="304"/>
      <c r="L511" s="304"/>
      <c r="M511" s="304"/>
      <c r="N511" s="304"/>
      <c r="O511" s="304"/>
      <c r="P511" s="304"/>
      <c r="Q511" s="304"/>
      <c r="R511" s="304"/>
      <c r="S511" s="304"/>
      <c r="T511" s="304"/>
      <c r="U511" s="304"/>
      <c r="V511" s="304"/>
      <c r="W511" s="304"/>
      <c r="X511" s="304"/>
      <c r="Y511" s="304"/>
      <c r="Z511" s="304"/>
      <c r="AA511" s="304"/>
      <c r="AB511" s="304"/>
      <c r="AC511" s="304"/>
      <c r="AD511" s="304"/>
      <c r="AE511" s="304"/>
      <c r="AF511" s="304"/>
      <c r="AG511" s="304"/>
      <c r="AH511" s="304"/>
      <c r="AI511" s="304"/>
    </row>
    <row r="512" spans="1:35" s="158" customFormat="1">
      <c r="A512" s="100"/>
      <c r="B512" s="304"/>
      <c r="C512" s="304"/>
      <c r="D512" s="304"/>
      <c r="E512" s="304"/>
      <c r="F512" s="304"/>
      <c r="G512" s="304"/>
      <c r="H512" s="304"/>
      <c r="I512" s="304"/>
      <c r="J512" s="304"/>
      <c r="K512" s="304"/>
      <c r="L512" s="304"/>
      <c r="M512" s="304"/>
      <c r="N512" s="304"/>
      <c r="O512" s="304"/>
      <c r="P512" s="304"/>
      <c r="Q512" s="304"/>
      <c r="R512" s="304"/>
      <c r="S512" s="304"/>
      <c r="T512" s="304"/>
      <c r="U512" s="304"/>
      <c r="V512" s="304"/>
      <c r="W512" s="304"/>
      <c r="X512" s="304"/>
      <c r="Y512" s="304"/>
      <c r="Z512" s="304"/>
      <c r="AA512" s="304"/>
      <c r="AB512" s="304"/>
      <c r="AC512" s="304"/>
      <c r="AD512" s="304"/>
      <c r="AE512" s="304"/>
      <c r="AF512" s="304"/>
      <c r="AG512" s="304"/>
      <c r="AH512" s="304"/>
      <c r="AI512" s="304"/>
    </row>
    <row r="513" spans="1:35" s="158" customFormat="1">
      <c r="A513" s="100"/>
      <c r="B513" s="304"/>
      <c r="C513" s="304"/>
      <c r="D513" s="304"/>
      <c r="E513" s="304"/>
      <c r="F513" s="304"/>
      <c r="G513" s="304"/>
      <c r="H513" s="304"/>
      <c r="I513" s="304"/>
      <c r="J513" s="304"/>
      <c r="K513" s="304"/>
      <c r="L513" s="304"/>
      <c r="M513" s="304"/>
      <c r="N513" s="304"/>
      <c r="O513" s="304"/>
      <c r="P513" s="304"/>
      <c r="Q513" s="304"/>
      <c r="R513" s="304"/>
      <c r="S513" s="304"/>
      <c r="T513" s="304"/>
      <c r="U513" s="304"/>
      <c r="V513" s="304"/>
      <c r="W513" s="304"/>
      <c r="X513" s="304"/>
      <c r="Y513" s="304"/>
      <c r="Z513" s="304"/>
      <c r="AA513" s="304"/>
      <c r="AB513" s="304"/>
      <c r="AC513" s="304"/>
      <c r="AD513" s="304"/>
      <c r="AE513" s="304"/>
      <c r="AF513" s="304"/>
      <c r="AG513" s="304"/>
      <c r="AH513" s="304"/>
      <c r="AI513" s="304"/>
    </row>
    <row r="514" spans="1:35" s="158" customFormat="1">
      <c r="A514" s="100"/>
      <c r="B514" s="304"/>
      <c r="C514" s="304"/>
      <c r="D514" s="304"/>
      <c r="E514" s="304"/>
      <c r="F514" s="304"/>
      <c r="G514" s="304"/>
      <c r="H514" s="304"/>
      <c r="I514" s="304"/>
      <c r="J514" s="304"/>
      <c r="K514" s="304"/>
      <c r="L514" s="304"/>
      <c r="M514" s="304"/>
      <c r="N514" s="304"/>
      <c r="O514" s="304"/>
      <c r="P514" s="304"/>
      <c r="Q514" s="304"/>
      <c r="R514" s="304"/>
      <c r="S514" s="304"/>
      <c r="T514" s="304"/>
      <c r="U514" s="304"/>
      <c r="V514" s="304"/>
      <c r="W514" s="304"/>
      <c r="X514" s="304"/>
      <c r="Y514" s="304"/>
      <c r="Z514" s="304"/>
      <c r="AA514" s="304"/>
      <c r="AB514" s="304"/>
      <c r="AC514" s="304"/>
      <c r="AD514" s="304"/>
      <c r="AE514" s="304"/>
      <c r="AF514" s="304"/>
      <c r="AG514" s="304"/>
      <c r="AH514" s="304"/>
      <c r="AI514" s="304"/>
    </row>
    <row r="515" spans="1:35" s="158" customFormat="1">
      <c r="A515" s="100"/>
      <c r="B515" s="304"/>
      <c r="C515" s="304"/>
      <c r="D515" s="304"/>
      <c r="E515" s="304"/>
      <c r="F515" s="304"/>
      <c r="G515" s="304"/>
      <c r="H515" s="304"/>
      <c r="I515" s="304"/>
      <c r="J515" s="304"/>
      <c r="K515" s="304"/>
      <c r="L515" s="304"/>
      <c r="M515" s="304"/>
      <c r="N515" s="304"/>
      <c r="O515" s="304"/>
      <c r="P515" s="304"/>
      <c r="Q515" s="304"/>
      <c r="R515" s="304"/>
      <c r="S515" s="304"/>
      <c r="T515" s="304"/>
      <c r="U515" s="304"/>
      <c r="V515" s="304"/>
      <c r="W515" s="304"/>
      <c r="X515" s="304"/>
      <c r="Y515" s="304"/>
      <c r="Z515" s="304"/>
      <c r="AA515" s="304"/>
      <c r="AB515" s="304"/>
      <c r="AC515" s="304"/>
      <c r="AD515" s="304"/>
      <c r="AE515" s="304"/>
      <c r="AF515" s="304"/>
      <c r="AG515" s="304"/>
      <c r="AH515" s="304"/>
      <c r="AI515" s="304"/>
    </row>
    <row r="516" spans="1:35" s="158" customFormat="1">
      <c r="A516" s="100"/>
      <c r="B516" s="304"/>
      <c r="C516" s="304"/>
      <c r="D516" s="304"/>
      <c r="E516" s="304"/>
      <c r="F516" s="304"/>
      <c r="G516" s="304"/>
      <c r="H516" s="304"/>
      <c r="I516" s="304"/>
      <c r="J516" s="304"/>
      <c r="K516" s="304"/>
      <c r="L516" s="304"/>
      <c r="M516" s="304"/>
      <c r="N516" s="304"/>
      <c r="O516" s="304"/>
      <c r="P516" s="304"/>
      <c r="Q516" s="304"/>
      <c r="R516" s="304"/>
      <c r="S516" s="304"/>
      <c r="T516" s="304"/>
      <c r="U516" s="304"/>
      <c r="V516" s="304"/>
      <c r="W516" s="304"/>
      <c r="X516" s="304"/>
      <c r="Y516" s="304"/>
      <c r="Z516" s="304"/>
      <c r="AA516" s="304"/>
      <c r="AB516" s="304"/>
      <c r="AC516" s="304"/>
      <c r="AD516" s="304"/>
      <c r="AE516" s="304"/>
      <c r="AF516" s="304"/>
      <c r="AG516" s="304"/>
      <c r="AH516" s="304"/>
      <c r="AI516" s="304"/>
    </row>
    <row r="517" spans="1:35" s="158" customFormat="1">
      <c r="A517" s="100"/>
      <c r="B517" s="304"/>
      <c r="C517" s="304"/>
      <c r="D517" s="304"/>
      <c r="E517" s="304"/>
      <c r="F517" s="304"/>
      <c r="G517" s="304"/>
      <c r="H517" s="304"/>
      <c r="I517" s="304"/>
      <c r="J517" s="304"/>
      <c r="K517" s="304"/>
      <c r="L517" s="304"/>
      <c r="M517" s="304"/>
      <c r="N517" s="304"/>
      <c r="O517" s="304"/>
      <c r="P517" s="304"/>
      <c r="Q517" s="304"/>
      <c r="R517" s="304"/>
      <c r="S517" s="304"/>
      <c r="T517" s="304"/>
      <c r="U517" s="304"/>
      <c r="V517" s="304"/>
      <c r="W517" s="304"/>
      <c r="X517" s="304"/>
      <c r="Y517" s="304"/>
      <c r="Z517" s="304"/>
      <c r="AA517" s="304"/>
      <c r="AB517" s="304"/>
      <c r="AC517" s="304"/>
      <c r="AD517" s="304"/>
      <c r="AE517" s="304"/>
      <c r="AF517" s="304"/>
      <c r="AG517" s="304"/>
      <c r="AH517" s="304"/>
      <c r="AI517" s="304"/>
    </row>
    <row r="518" spans="1:35" s="158" customFormat="1">
      <c r="A518" s="100"/>
      <c r="B518" s="304"/>
      <c r="C518" s="304"/>
      <c r="D518" s="304"/>
      <c r="E518" s="304"/>
      <c r="F518" s="304"/>
      <c r="G518" s="304"/>
      <c r="H518" s="304"/>
      <c r="I518" s="304"/>
      <c r="J518" s="304"/>
      <c r="K518" s="304"/>
      <c r="L518" s="304"/>
      <c r="M518" s="304"/>
      <c r="N518" s="304"/>
      <c r="O518" s="304"/>
      <c r="P518" s="304"/>
      <c r="Q518" s="304"/>
      <c r="R518" s="304"/>
      <c r="S518" s="304"/>
      <c r="T518" s="304"/>
      <c r="U518" s="304"/>
      <c r="V518" s="304"/>
      <c r="W518" s="304"/>
      <c r="X518" s="304"/>
      <c r="Y518" s="304"/>
      <c r="Z518" s="304"/>
      <c r="AA518" s="304"/>
      <c r="AB518" s="304"/>
      <c r="AC518" s="304"/>
      <c r="AD518" s="304"/>
      <c r="AE518" s="304"/>
      <c r="AF518" s="304"/>
      <c r="AG518" s="304"/>
      <c r="AH518" s="304"/>
      <c r="AI518" s="304"/>
    </row>
    <row r="519" spans="1:35" s="158" customFormat="1">
      <c r="A519" s="100"/>
      <c r="B519" s="304"/>
      <c r="C519" s="304"/>
      <c r="D519" s="304"/>
      <c r="E519" s="304"/>
      <c r="F519" s="304"/>
      <c r="G519" s="304"/>
      <c r="H519" s="304"/>
      <c r="I519" s="304"/>
      <c r="J519" s="304"/>
      <c r="K519" s="304"/>
      <c r="L519" s="304"/>
      <c r="M519" s="304"/>
      <c r="N519" s="304"/>
      <c r="O519" s="304"/>
      <c r="P519" s="304"/>
      <c r="Q519" s="304"/>
      <c r="R519" s="304"/>
      <c r="S519" s="304"/>
      <c r="T519" s="304"/>
      <c r="U519" s="304"/>
      <c r="V519" s="304"/>
      <c r="W519" s="304"/>
      <c r="X519" s="304"/>
      <c r="Y519" s="304"/>
      <c r="Z519" s="304"/>
      <c r="AA519" s="304"/>
      <c r="AB519" s="304"/>
      <c r="AC519" s="304"/>
      <c r="AD519" s="304"/>
      <c r="AE519" s="304"/>
      <c r="AF519" s="304"/>
      <c r="AG519" s="304"/>
      <c r="AH519" s="304"/>
      <c r="AI519" s="304"/>
    </row>
    <row r="520" spans="1:35" s="158" customFormat="1">
      <c r="A520" s="100"/>
      <c r="B520" s="304"/>
      <c r="C520" s="304"/>
      <c r="D520" s="304"/>
      <c r="E520" s="304"/>
      <c r="F520" s="304"/>
      <c r="G520" s="304"/>
      <c r="H520" s="304"/>
      <c r="I520" s="304"/>
      <c r="J520" s="304"/>
      <c r="K520" s="304"/>
      <c r="L520" s="304"/>
      <c r="M520" s="304"/>
      <c r="N520" s="304"/>
      <c r="O520" s="304"/>
      <c r="P520" s="304"/>
      <c r="Q520" s="304"/>
      <c r="R520" s="304"/>
      <c r="S520" s="304"/>
      <c r="T520" s="304"/>
      <c r="U520" s="304"/>
      <c r="V520" s="304"/>
      <c r="W520" s="304"/>
      <c r="X520" s="304"/>
      <c r="Y520" s="304"/>
      <c r="Z520" s="304"/>
      <c r="AA520" s="304"/>
      <c r="AB520" s="304"/>
      <c r="AC520" s="304"/>
      <c r="AD520" s="304"/>
      <c r="AE520" s="304"/>
      <c r="AF520" s="304"/>
      <c r="AG520" s="304"/>
      <c r="AH520" s="304"/>
      <c r="AI520" s="304"/>
    </row>
    <row r="521" spans="1:35" s="158" customFormat="1">
      <c r="A521" s="100"/>
      <c r="B521" s="304"/>
      <c r="C521" s="304"/>
      <c r="D521" s="304"/>
      <c r="E521" s="304"/>
      <c r="F521" s="304"/>
      <c r="G521" s="304"/>
      <c r="H521" s="304"/>
      <c r="I521" s="304"/>
      <c r="J521" s="304"/>
      <c r="K521" s="304"/>
      <c r="L521" s="304"/>
      <c r="M521" s="304"/>
      <c r="N521" s="304"/>
      <c r="O521" s="304"/>
      <c r="P521" s="304"/>
      <c r="Q521" s="304"/>
      <c r="R521" s="304"/>
      <c r="S521" s="304"/>
      <c r="T521" s="304"/>
      <c r="U521" s="304"/>
      <c r="V521" s="304"/>
      <c r="W521" s="304"/>
      <c r="X521" s="304"/>
      <c r="Y521" s="304"/>
      <c r="Z521" s="304"/>
      <c r="AA521" s="304"/>
      <c r="AB521" s="304"/>
      <c r="AC521" s="304"/>
      <c r="AD521" s="304"/>
      <c r="AE521" s="304"/>
      <c r="AF521" s="304"/>
      <c r="AG521" s="304"/>
      <c r="AH521" s="304"/>
      <c r="AI521" s="304"/>
    </row>
    <row r="522" spans="1:35" s="158" customFormat="1">
      <c r="A522" s="100"/>
      <c r="B522" s="304"/>
      <c r="C522" s="304"/>
      <c r="D522" s="304"/>
      <c r="E522" s="304"/>
      <c r="F522" s="304"/>
      <c r="G522" s="304"/>
      <c r="H522" s="304"/>
      <c r="I522" s="304"/>
      <c r="J522" s="304"/>
      <c r="K522" s="304"/>
      <c r="L522" s="304"/>
      <c r="M522" s="304"/>
      <c r="N522" s="304"/>
      <c r="O522" s="304"/>
      <c r="P522" s="304"/>
      <c r="Q522" s="304"/>
      <c r="R522" s="304"/>
      <c r="S522" s="304"/>
      <c r="T522" s="304"/>
      <c r="U522" s="304"/>
      <c r="V522" s="304"/>
      <c r="W522" s="304"/>
      <c r="X522" s="304"/>
      <c r="Y522" s="304"/>
      <c r="Z522" s="304"/>
      <c r="AA522" s="304"/>
      <c r="AB522" s="304"/>
      <c r="AC522" s="304"/>
      <c r="AD522" s="304"/>
      <c r="AE522" s="304"/>
      <c r="AF522" s="304"/>
      <c r="AG522" s="304"/>
      <c r="AH522" s="304"/>
      <c r="AI522" s="304"/>
    </row>
    <row r="523" spans="1:35" s="158" customFormat="1">
      <c r="A523" s="100"/>
      <c r="B523" s="304"/>
      <c r="C523" s="304"/>
      <c r="D523" s="304"/>
      <c r="E523" s="304"/>
      <c r="F523" s="304"/>
      <c r="G523" s="304"/>
      <c r="H523" s="304"/>
      <c r="I523" s="304"/>
      <c r="J523" s="304"/>
      <c r="K523" s="304"/>
      <c r="L523" s="304"/>
      <c r="M523" s="304"/>
      <c r="N523" s="304"/>
      <c r="O523" s="304"/>
      <c r="P523" s="304"/>
      <c r="Q523" s="304"/>
      <c r="R523" s="304"/>
      <c r="S523" s="304"/>
      <c r="T523" s="304"/>
      <c r="U523" s="304"/>
      <c r="V523" s="304"/>
      <c r="W523" s="304"/>
      <c r="X523" s="304"/>
      <c r="Y523" s="304"/>
      <c r="Z523" s="304"/>
      <c r="AA523" s="304"/>
      <c r="AB523" s="304"/>
      <c r="AC523" s="304"/>
      <c r="AD523" s="304"/>
      <c r="AE523" s="304"/>
      <c r="AF523" s="304"/>
      <c r="AG523" s="304"/>
      <c r="AH523" s="304"/>
      <c r="AI523" s="304"/>
    </row>
    <row r="524" spans="1:35" s="158" customFormat="1">
      <c r="A524" s="100"/>
      <c r="B524" s="304"/>
      <c r="C524" s="304"/>
      <c r="D524" s="304"/>
      <c r="E524" s="304"/>
      <c r="F524" s="304"/>
      <c r="G524" s="304"/>
      <c r="H524" s="304"/>
      <c r="I524" s="304"/>
      <c r="J524" s="304"/>
      <c r="K524" s="304"/>
      <c r="L524" s="304"/>
      <c r="M524" s="304"/>
      <c r="N524" s="304"/>
      <c r="O524" s="304"/>
      <c r="P524" s="304"/>
      <c r="Q524" s="304"/>
      <c r="R524" s="304"/>
      <c r="S524" s="304"/>
      <c r="T524" s="304"/>
      <c r="U524" s="304"/>
      <c r="V524" s="304"/>
      <c r="W524" s="304"/>
      <c r="X524" s="304"/>
      <c r="Y524" s="304"/>
      <c r="Z524" s="304"/>
      <c r="AA524" s="304"/>
      <c r="AB524" s="304"/>
      <c r="AC524" s="304"/>
      <c r="AD524" s="304"/>
      <c r="AE524" s="304"/>
      <c r="AF524" s="304"/>
      <c r="AG524" s="304"/>
      <c r="AH524" s="304"/>
      <c r="AI524" s="304"/>
    </row>
    <row r="525" spans="1:35" s="158" customFormat="1">
      <c r="A525" s="100"/>
      <c r="B525" s="304"/>
      <c r="C525" s="304"/>
      <c r="D525" s="304"/>
      <c r="E525" s="304"/>
      <c r="F525" s="304"/>
      <c r="G525" s="304"/>
      <c r="H525" s="304"/>
      <c r="I525" s="304"/>
      <c r="J525" s="304"/>
      <c r="K525" s="304"/>
      <c r="L525" s="304"/>
      <c r="M525" s="304"/>
      <c r="N525" s="304"/>
      <c r="O525" s="304"/>
      <c r="P525" s="304"/>
      <c r="Q525" s="304"/>
      <c r="R525" s="304"/>
      <c r="S525" s="304"/>
      <c r="T525" s="304"/>
      <c r="U525" s="304"/>
      <c r="V525" s="304"/>
      <c r="W525" s="304"/>
      <c r="X525" s="304"/>
      <c r="Y525" s="304"/>
      <c r="Z525" s="304"/>
      <c r="AA525" s="304"/>
      <c r="AB525" s="304"/>
      <c r="AC525" s="304"/>
      <c r="AD525" s="304"/>
      <c r="AE525" s="304"/>
      <c r="AF525" s="304"/>
      <c r="AG525" s="304"/>
      <c r="AH525" s="304"/>
      <c r="AI525" s="304"/>
    </row>
    <row r="526" spans="1:35" s="158" customFormat="1">
      <c r="A526" s="100"/>
      <c r="B526" s="304"/>
      <c r="C526" s="304"/>
      <c r="D526" s="304"/>
      <c r="E526" s="304"/>
      <c r="F526" s="304"/>
      <c r="G526" s="304"/>
      <c r="H526" s="304"/>
      <c r="I526" s="304"/>
      <c r="J526" s="304"/>
      <c r="K526" s="304"/>
      <c r="L526" s="304"/>
      <c r="M526" s="304"/>
      <c r="N526" s="304"/>
      <c r="O526" s="304"/>
      <c r="P526" s="304"/>
      <c r="Q526" s="304"/>
      <c r="R526" s="304"/>
      <c r="S526" s="304"/>
      <c r="T526" s="304"/>
      <c r="U526" s="304"/>
      <c r="V526" s="304"/>
      <c r="W526" s="304"/>
      <c r="X526" s="304"/>
      <c r="Y526" s="304"/>
      <c r="Z526" s="304"/>
      <c r="AA526" s="304"/>
      <c r="AB526" s="304"/>
      <c r="AC526" s="304"/>
      <c r="AD526" s="304"/>
      <c r="AE526" s="304"/>
      <c r="AF526" s="304"/>
      <c r="AG526" s="304"/>
      <c r="AH526" s="304"/>
      <c r="AI526" s="304"/>
    </row>
    <row r="527" spans="1:35" s="158" customFormat="1">
      <c r="A527" s="100"/>
      <c r="B527" s="304"/>
      <c r="C527" s="304"/>
      <c r="D527" s="304"/>
      <c r="E527" s="304"/>
      <c r="F527" s="304"/>
      <c r="G527" s="304"/>
      <c r="H527" s="304"/>
      <c r="I527" s="304"/>
      <c r="J527" s="304"/>
      <c r="K527" s="304"/>
      <c r="L527" s="304"/>
      <c r="M527" s="304"/>
      <c r="N527" s="304"/>
      <c r="O527" s="304"/>
      <c r="P527" s="304"/>
      <c r="Q527" s="304"/>
      <c r="R527" s="304"/>
      <c r="S527" s="304"/>
      <c r="T527" s="304"/>
      <c r="U527" s="304"/>
      <c r="V527" s="304"/>
      <c r="W527" s="304"/>
      <c r="X527" s="304"/>
      <c r="Y527" s="304"/>
      <c r="Z527" s="304"/>
      <c r="AA527" s="304"/>
      <c r="AB527" s="304"/>
      <c r="AC527" s="304"/>
      <c r="AD527" s="304"/>
      <c r="AE527" s="304"/>
      <c r="AF527" s="304"/>
      <c r="AG527" s="304"/>
      <c r="AH527" s="304"/>
      <c r="AI527" s="304"/>
    </row>
    <row r="528" spans="1:35" s="158" customFormat="1">
      <c r="A528" s="100"/>
      <c r="B528" s="304"/>
      <c r="C528" s="304"/>
      <c r="D528" s="304"/>
      <c r="E528" s="304"/>
      <c r="F528" s="304"/>
      <c r="G528" s="304"/>
      <c r="H528" s="304"/>
      <c r="I528" s="304"/>
      <c r="J528" s="304"/>
      <c r="K528" s="304"/>
      <c r="L528" s="304"/>
      <c r="M528" s="304"/>
      <c r="N528" s="304"/>
      <c r="O528" s="304"/>
      <c r="P528" s="304"/>
      <c r="Q528" s="304"/>
      <c r="R528" s="304"/>
      <c r="S528" s="304"/>
      <c r="T528" s="304"/>
      <c r="U528" s="304"/>
      <c r="V528" s="304"/>
      <c r="W528" s="304"/>
      <c r="X528" s="304"/>
      <c r="Y528" s="304"/>
      <c r="Z528" s="304"/>
      <c r="AA528" s="304"/>
      <c r="AB528" s="304"/>
      <c r="AC528" s="304"/>
      <c r="AD528" s="304"/>
      <c r="AE528" s="304"/>
      <c r="AF528" s="304"/>
      <c r="AG528" s="304"/>
      <c r="AH528" s="304"/>
      <c r="AI528" s="304"/>
    </row>
    <row r="529" spans="1:35" s="158" customFormat="1">
      <c r="A529" s="100"/>
      <c r="B529" s="304"/>
      <c r="C529" s="304"/>
      <c r="D529" s="304"/>
      <c r="E529" s="304"/>
      <c r="F529" s="304"/>
      <c r="G529" s="304"/>
      <c r="H529" s="304"/>
      <c r="I529" s="304"/>
      <c r="J529" s="304"/>
      <c r="K529" s="304"/>
      <c r="L529" s="304"/>
      <c r="M529" s="304"/>
      <c r="N529" s="304"/>
      <c r="O529" s="304"/>
      <c r="P529" s="304"/>
      <c r="Q529" s="304"/>
      <c r="R529" s="304"/>
      <c r="S529" s="304"/>
      <c r="T529" s="304"/>
      <c r="U529" s="304"/>
      <c r="V529" s="304"/>
      <c r="W529" s="304"/>
      <c r="X529" s="304"/>
      <c r="Y529" s="304"/>
      <c r="Z529" s="304"/>
      <c r="AA529" s="304"/>
      <c r="AB529" s="304"/>
      <c r="AC529" s="304"/>
      <c r="AD529" s="304"/>
      <c r="AE529" s="304"/>
      <c r="AF529" s="304"/>
      <c r="AG529" s="304"/>
      <c r="AH529" s="304"/>
      <c r="AI529" s="304"/>
    </row>
    <row r="530" spans="1:35" s="158" customFormat="1">
      <c r="A530" s="100"/>
      <c r="B530" s="304"/>
      <c r="C530" s="304"/>
      <c r="D530" s="304"/>
      <c r="E530" s="304"/>
      <c r="F530" s="304"/>
      <c r="G530" s="304"/>
      <c r="H530" s="304"/>
      <c r="I530" s="304"/>
      <c r="J530" s="304"/>
      <c r="K530" s="304"/>
      <c r="L530" s="304"/>
      <c r="M530" s="304"/>
      <c r="N530" s="304"/>
      <c r="O530" s="304"/>
      <c r="P530" s="304"/>
      <c r="Q530" s="304"/>
      <c r="R530" s="304"/>
      <c r="S530" s="304"/>
      <c r="T530" s="304"/>
      <c r="U530" s="304"/>
      <c r="V530" s="304"/>
      <c r="W530" s="304"/>
      <c r="X530" s="304"/>
      <c r="Y530" s="304"/>
      <c r="Z530" s="304"/>
      <c r="AA530" s="304"/>
      <c r="AB530" s="304"/>
      <c r="AC530" s="304"/>
      <c r="AD530" s="304"/>
      <c r="AE530" s="304"/>
      <c r="AF530" s="304"/>
      <c r="AG530" s="304"/>
      <c r="AH530" s="304"/>
      <c r="AI530" s="304"/>
    </row>
    <row r="531" spans="1:35" s="158" customFormat="1">
      <c r="A531" s="100"/>
      <c r="B531" s="304"/>
      <c r="C531" s="304"/>
      <c r="D531" s="304"/>
      <c r="E531" s="304"/>
      <c r="F531" s="304"/>
      <c r="G531" s="304"/>
      <c r="H531" s="304"/>
      <c r="I531" s="304"/>
      <c r="J531" s="304"/>
      <c r="K531" s="304"/>
      <c r="L531" s="304"/>
      <c r="M531" s="304"/>
      <c r="N531" s="304"/>
      <c r="O531" s="304"/>
      <c r="P531" s="304"/>
      <c r="Q531" s="304"/>
      <c r="R531" s="304"/>
      <c r="S531" s="304"/>
      <c r="T531" s="304"/>
      <c r="U531" s="304"/>
      <c r="V531" s="304"/>
      <c r="W531" s="304"/>
      <c r="X531" s="304"/>
      <c r="Y531" s="304"/>
      <c r="Z531" s="304"/>
      <c r="AA531" s="304"/>
      <c r="AB531" s="304"/>
      <c r="AC531" s="304"/>
      <c r="AD531" s="304"/>
      <c r="AE531" s="304"/>
      <c r="AF531" s="304"/>
      <c r="AG531" s="304"/>
      <c r="AH531" s="304"/>
      <c r="AI531" s="304"/>
    </row>
    <row r="532" spans="1:35" s="158" customFormat="1">
      <c r="A532" s="100"/>
      <c r="B532" s="304"/>
      <c r="C532" s="304"/>
      <c r="D532" s="304"/>
      <c r="E532" s="304"/>
      <c r="F532" s="304"/>
      <c r="G532" s="304"/>
      <c r="H532" s="304"/>
      <c r="I532" s="304"/>
      <c r="J532" s="304"/>
      <c r="K532" s="304"/>
      <c r="L532" s="304"/>
      <c r="M532" s="304"/>
      <c r="N532" s="304"/>
      <c r="O532" s="304"/>
      <c r="P532" s="304"/>
      <c r="Q532" s="304"/>
      <c r="R532" s="304"/>
      <c r="S532" s="304"/>
      <c r="T532" s="304"/>
      <c r="U532" s="304"/>
      <c r="V532" s="304"/>
      <c r="W532" s="304"/>
      <c r="X532" s="304"/>
      <c r="Y532" s="304"/>
      <c r="Z532" s="304"/>
      <c r="AA532" s="304"/>
      <c r="AB532" s="304"/>
      <c r="AC532" s="304"/>
      <c r="AD532" s="304"/>
      <c r="AE532" s="304"/>
      <c r="AF532" s="304"/>
      <c r="AG532" s="304"/>
      <c r="AH532" s="304"/>
      <c r="AI532" s="304"/>
    </row>
    <row r="533" spans="1:35" s="158" customFormat="1">
      <c r="A533" s="100"/>
      <c r="B533" s="304"/>
      <c r="C533" s="304"/>
      <c r="D533" s="304"/>
      <c r="E533" s="304"/>
      <c r="F533" s="304"/>
      <c r="G533" s="304"/>
      <c r="H533" s="304"/>
      <c r="I533" s="304"/>
      <c r="J533" s="304"/>
      <c r="K533" s="304"/>
      <c r="L533" s="304"/>
      <c r="M533" s="304"/>
      <c r="N533" s="304"/>
      <c r="O533" s="304"/>
      <c r="P533" s="304"/>
      <c r="Q533" s="304"/>
      <c r="R533" s="304"/>
      <c r="S533" s="304"/>
      <c r="T533" s="304"/>
      <c r="U533" s="304"/>
      <c r="V533" s="304"/>
      <c r="W533" s="304"/>
      <c r="X533" s="304"/>
      <c r="Y533" s="304"/>
      <c r="Z533" s="304"/>
      <c r="AA533" s="304"/>
      <c r="AB533" s="304"/>
      <c r="AC533" s="304"/>
      <c r="AD533" s="304"/>
      <c r="AE533" s="304"/>
      <c r="AF533" s="304"/>
      <c r="AG533" s="304"/>
      <c r="AH533" s="304"/>
      <c r="AI533" s="304"/>
    </row>
    <row r="534" spans="1:35" s="158" customFormat="1">
      <c r="A534" s="100"/>
      <c r="B534" s="304"/>
      <c r="C534" s="304"/>
      <c r="D534" s="304"/>
      <c r="E534" s="304"/>
      <c r="F534" s="304"/>
      <c r="G534" s="304"/>
      <c r="H534" s="304"/>
      <c r="I534" s="304"/>
      <c r="J534" s="304"/>
      <c r="K534" s="304"/>
      <c r="L534" s="304"/>
      <c r="M534" s="304"/>
      <c r="N534" s="304"/>
      <c r="O534" s="304"/>
      <c r="P534" s="304"/>
      <c r="Q534" s="304"/>
      <c r="R534" s="304"/>
      <c r="S534" s="304"/>
      <c r="T534" s="304"/>
      <c r="U534" s="304"/>
      <c r="V534" s="304"/>
      <c r="W534" s="304"/>
      <c r="X534" s="304"/>
      <c r="Y534" s="304"/>
      <c r="Z534" s="304"/>
      <c r="AA534" s="304"/>
      <c r="AB534" s="304"/>
      <c r="AC534" s="304"/>
      <c r="AD534" s="304"/>
      <c r="AE534" s="304"/>
      <c r="AF534" s="304"/>
      <c r="AG534" s="304"/>
      <c r="AH534" s="304"/>
      <c r="AI534" s="304"/>
    </row>
    <row r="535" spans="1:35" s="158" customFormat="1">
      <c r="A535" s="100"/>
      <c r="B535" s="304"/>
      <c r="C535" s="304"/>
      <c r="D535" s="304"/>
      <c r="E535" s="304"/>
      <c r="F535" s="304"/>
      <c r="G535" s="304"/>
      <c r="H535" s="304"/>
      <c r="I535" s="304"/>
      <c r="J535" s="304"/>
      <c r="K535" s="304"/>
      <c r="L535" s="304"/>
      <c r="M535" s="304"/>
      <c r="N535" s="304"/>
      <c r="O535" s="304"/>
      <c r="P535" s="304"/>
      <c r="Q535" s="304"/>
      <c r="R535" s="304"/>
      <c r="S535" s="304"/>
      <c r="T535" s="304"/>
      <c r="U535" s="304"/>
      <c r="V535" s="304"/>
      <c r="W535" s="304"/>
      <c r="X535" s="304"/>
      <c r="Y535" s="304"/>
      <c r="Z535" s="304"/>
      <c r="AA535" s="304"/>
      <c r="AB535" s="304"/>
      <c r="AC535" s="304"/>
      <c r="AD535" s="304"/>
      <c r="AE535" s="304"/>
      <c r="AF535" s="304"/>
      <c r="AG535" s="304"/>
      <c r="AH535" s="304"/>
      <c r="AI535" s="304"/>
    </row>
    <row r="536" spans="1:35" s="158" customFormat="1">
      <c r="A536" s="100"/>
      <c r="B536" s="304"/>
      <c r="C536" s="304"/>
      <c r="D536" s="304"/>
      <c r="E536" s="304"/>
      <c r="F536" s="304"/>
      <c r="G536" s="304"/>
      <c r="H536" s="304"/>
      <c r="I536" s="304"/>
      <c r="J536" s="304"/>
      <c r="K536" s="304"/>
      <c r="L536" s="304"/>
      <c r="M536" s="304"/>
      <c r="N536" s="304"/>
      <c r="O536" s="304"/>
      <c r="P536" s="304"/>
      <c r="Q536" s="304"/>
      <c r="R536" s="304"/>
      <c r="S536" s="304"/>
      <c r="T536" s="304"/>
      <c r="U536" s="304"/>
      <c r="V536" s="304"/>
      <c r="W536" s="304"/>
      <c r="X536" s="304"/>
      <c r="Y536" s="304"/>
      <c r="Z536" s="304"/>
      <c r="AA536" s="304"/>
      <c r="AB536" s="304"/>
      <c r="AC536" s="304"/>
      <c r="AD536" s="304"/>
      <c r="AE536" s="304"/>
      <c r="AF536" s="304"/>
      <c r="AG536" s="304"/>
      <c r="AH536" s="304"/>
      <c r="AI536" s="304"/>
    </row>
    <row r="537" spans="1:35" s="158" customFormat="1">
      <c r="A537" s="100"/>
      <c r="B537" s="304"/>
      <c r="C537" s="304"/>
      <c r="D537" s="304"/>
      <c r="E537" s="304"/>
      <c r="F537" s="304"/>
      <c r="G537" s="304"/>
      <c r="H537" s="304"/>
      <c r="I537" s="304"/>
      <c r="J537" s="304"/>
      <c r="K537" s="304"/>
      <c r="L537" s="304"/>
      <c r="M537" s="304"/>
      <c r="N537" s="304"/>
      <c r="O537" s="304"/>
      <c r="P537" s="304"/>
      <c r="Q537" s="304"/>
      <c r="R537" s="304"/>
      <c r="S537" s="304"/>
      <c r="T537" s="304"/>
      <c r="U537" s="304"/>
      <c r="V537" s="304"/>
      <c r="W537" s="304"/>
      <c r="X537" s="304"/>
      <c r="Y537" s="304"/>
      <c r="Z537" s="304"/>
      <c r="AA537" s="304"/>
      <c r="AB537" s="304"/>
      <c r="AC537" s="304"/>
      <c r="AD537" s="304"/>
      <c r="AE537" s="304"/>
      <c r="AF537" s="304"/>
      <c r="AG537" s="304"/>
      <c r="AH537" s="304"/>
      <c r="AI537" s="304"/>
    </row>
    <row r="538" spans="1:35" s="158" customFormat="1">
      <c r="A538" s="100"/>
      <c r="B538" s="304"/>
      <c r="C538" s="304"/>
      <c r="D538" s="304"/>
      <c r="E538" s="304"/>
      <c r="F538" s="304"/>
      <c r="G538" s="304"/>
      <c r="H538" s="304"/>
      <c r="I538" s="304"/>
      <c r="J538" s="304"/>
      <c r="K538" s="304"/>
      <c r="L538" s="304"/>
      <c r="M538" s="304"/>
      <c r="N538" s="304"/>
      <c r="O538" s="304"/>
      <c r="P538" s="304"/>
      <c r="Q538" s="304"/>
      <c r="R538" s="304"/>
      <c r="S538" s="304"/>
      <c r="T538" s="304"/>
      <c r="U538" s="304"/>
      <c r="V538" s="304"/>
      <c r="W538" s="304"/>
      <c r="X538" s="304"/>
      <c r="Y538" s="304"/>
      <c r="Z538" s="304"/>
      <c r="AA538" s="304"/>
      <c r="AB538" s="304"/>
      <c r="AC538" s="304"/>
      <c r="AD538" s="304"/>
      <c r="AE538" s="304"/>
      <c r="AF538" s="304"/>
      <c r="AG538" s="304"/>
      <c r="AH538" s="304"/>
      <c r="AI538" s="304"/>
    </row>
    <row r="539" spans="1:35" s="158" customFormat="1">
      <c r="A539" s="100"/>
      <c r="B539" s="304"/>
      <c r="C539" s="304"/>
      <c r="D539" s="304"/>
      <c r="E539" s="304"/>
      <c r="F539" s="304"/>
      <c r="G539" s="304"/>
      <c r="H539" s="304"/>
      <c r="I539" s="304"/>
      <c r="J539" s="304"/>
      <c r="K539" s="304"/>
      <c r="L539" s="304"/>
      <c r="M539" s="304"/>
      <c r="N539" s="304"/>
      <c r="O539" s="304"/>
      <c r="P539" s="304"/>
      <c r="Q539" s="304"/>
      <c r="R539" s="304"/>
      <c r="S539" s="304"/>
      <c r="T539" s="304"/>
      <c r="U539" s="304"/>
      <c r="V539" s="304"/>
      <c r="W539" s="304"/>
      <c r="X539" s="304"/>
      <c r="Y539" s="304"/>
      <c r="Z539" s="304"/>
      <c r="AA539" s="304"/>
      <c r="AB539" s="304"/>
      <c r="AC539" s="304"/>
      <c r="AD539" s="304"/>
      <c r="AE539" s="304"/>
      <c r="AF539" s="304"/>
      <c r="AG539" s="304"/>
      <c r="AH539" s="304"/>
      <c r="AI539" s="304"/>
    </row>
    <row r="540" spans="1:35" s="158" customFormat="1">
      <c r="A540" s="100"/>
      <c r="B540" s="304"/>
      <c r="C540" s="304"/>
      <c r="D540" s="304"/>
      <c r="E540" s="304"/>
      <c r="F540" s="304"/>
      <c r="G540" s="304"/>
      <c r="H540" s="304"/>
      <c r="I540" s="304"/>
      <c r="J540" s="304"/>
      <c r="K540" s="304"/>
      <c r="L540" s="304"/>
      <c r="M540" s="304"/>
      <c r="N540" s="304"/>
      <c r="O540" s="304"/>
      <c r="P540" s="304"/>
      <c r="Q540" s="304"/>
      <c r="R540" s="304"/>
      <c r="S540" s="304"/>
      <c r="T540" s="304"/>
      <c r="U540" s="304"/>
      <c r="V540" s="304"/>
      <c r="W540" s="304"/>
      <c r="X540" s="304"/>
      <c r="Y540" s="304"/>
      <c r="Z540" s="304"/>
      <c r="AA540" s="304"/>
      <c r="AB540" s="304"/>
      <c r="AC540" s="304"/>
      <c r="AD540" s="304"/>
      <c r="AE540" s="304"/>
      <c r="AF540" s="304"/>
      <c r="AG540" s="304"/>
      <c r="AH540" s="304"/>
      <c r="AI540" s="304"/>
    </row>
    <row r="541" spans="1:35" s="158" customFormat="1">
      <c r="A541" s="100"/>
      <c r="B541" s="304"/>
      <c r="C541" s="304"/>
      <c r="D541" s="304"/>
      <c r="E541" s="304"/>
      <c r="F541" s="304"/>
      <c r="G541" s="304"/>
      <c r="H541" s="304"/>
      <c r="I541" s="304"/>
      <c r="J541" s="304"/>
      <c r="K541" s="304"/>
      <c r="L541" s="304"/>
      <c r="M541" s="304"/>
      <c r="N541" s="304"/>
      <c r="O541" s="304"/>
      <c r="P541" s="304"/>
      <c r="Q541" s="304"/>
      <c r="R541" s="304"/>
      <c r="S541" s="304"/>
      <c r="T541" s="304"/>
      <c r="U541" s="304"/>
      <c r="V541" s="304"/>
      <c r="W541" s="304"/>
      <c r="X541" s="304"/>
      <c r="Y541" s="304"/>
      <c r="Z541" s="304"/>
      <c r="AA541" s="304"/>
      <c r="AB541" s="304"/>
      <c r="AC541" s="304"/>
      <c r="AD541" s="304"/>
      <c r="AE541" s="304"/>
      <c r="AF541" s="304"/>
      <c r="AG541" s="304"/>
      <c r="AH541" s="304"/>
      <c r="AI541" s="304"/>
    </row>
    <row r="542" spans="1:35" s="158" customFormat="1">
      <c r="A542" s="100"/>
      <c r="B542" s="304"/>
      <c r="C542" s="304"/>
      <c r="D542" s="304"/>
      <c r="E542" s="304"/>
      <c r="F542" s="304"/>
      <c r="G542" s="304"/>
      <c r="H542" s="304"/>
      <c r="I542" s="304"/>
      <c r="J542" s="304"/>
      <c r="K542" s="304"/>
      <c r="L542" s="304"/>
      <c r="M542" s="304"/>
      <c r="N542" s="304"/>
      <c r="O542" s="304"/>
      <c r="P542" s="304"/>
      <c r="Q542" s="304"/>
      <c r="R542" s="304"/>
      <c r="S542" s="304"/>
      <c r="T542" s="304"/>
      <c r="U542" s="304"/>
      <c r="V542" s="304"/>
      <c r="W542" s="304"/>
      <c r="X542" s="304"/>
      <c r="Y542" s="304"/>
      <c r="Z542" s="304"/>
      <c r="AA542" s="304"/>
      <c r="AB542" s="304"/>
      <c r="AC542" s="304"/>
      <c r="AD542" s="304"/>
      <c r="AE542" s="304"/>
      <c r="AF542" s="304"/>
      <c r="AG542" s="304"/>
      <c r="AH542" s="304"/>
      <c r="AI542" s="304"/>
    </row>
    <row r="543" spans="1:35" s="158" customFormat="1">
      <c r="A543" s="100"/>
      <c r="B543" s="304"/>
      <c r="C543" s="304"/>
      <c r="D543" s="304"/>
      <c r="E543" s="304"/>
      <c r="F543" s="304"/>
      <c r="G543" s="304"/>
      <c r="H543" s="304"/>
      <c r="I543" s="304"/>
      <c r="J543" s="304"/>
      <c r="K543" s="304"/>
      <c r="L543" s="304"/>
      <c r="M543" s="304"/>
      <c r="N543" s="304"/>
      <c r="O543" s="304"/>
      <c r="P543" s="304"/>
      <c r="Q543" s="304"/>
      <c r="R543" s="304"/>
      <c r="S543" s="304"/>
      <c r="T543" s="304"/>
      <c r="U543" s="304"/>
      <c r="V543" s="304"/>
      <c r="W543" s="304"/>
      <c r="X543" s="304"/>
      <c r="Y543" s="304"/>
      <c r="Z543" s="304"/>
      <c r="AA543" s="304"/>
      <c r="AB543" s="304"/>
      <c r="AC543" s="304"/>
      <c r="AD543" s="304"/>
      <c r="AE543" s="304"/>
      <c r="AF543" s="304"/>
      <c r="AG543" s="304"/>
      <c r="AH543" s="304"/>
      <c r="AI543" s="304"/>
    </row>
    <row r="544" spans="1:35" s="158" customFormat="1">
      <c r="A544" s="100"/>
      <c r="B544" s="304"/>
      <c r="C544" s="304"/>
      <c r="D544" s="304"/>
      <c r="E544" s="304"/>
      <c r="F544" s="304"/>
      <c r="G544" s="304"/>
      <c r="H544" s="304"/>
      <c r="I544" s="304"/>
      <c r="J544" s="304"/>
      <c r="K544" s="304"/>
      <c r="L544" s="304"/>
      <c r="M544" s="304"/>
      <c r="N544" s="304"/>
      <c r="O544" s="304"/>
      <c r="P544" s="304"/>
      <c r="Q544" s="304"/>
      <c r="R544" s="304"/>
      <c r="S544" s="304"/>
      <c r="T544" s="304"/>
      <c r="U544" s="304"/>
      <c r="V544" s="304"/>
      <c r="W544" s="304"/>
      <c r="X544" s="304"/>
      <c r="Y544" s="304"/>
      <c r="Z544" s="304"/>
      <c r="AA544" s="304"/>
      <c r="AB544" s="304"/>
      <c r="AC544" s="304"/>
      <c r="AD544" s="304"/>
      <c r="AE544" s="304"/>
      <c r="AF544" s="304"/>
      <c r="AG544" s="304"/>
      <c r="AH544" s="304"/>
      <c r="AI544" s="304"/>
    </row>
    <row r="545" spans="1:35" s="158" customFormat="1">
      <c r="A545" s="100"/>
      <c r="B545" s="304"/>
      <c r="C545" s="304"/>
      <c r="D545" s="304"/>
      <c r="E545" s="304"/>
      <c r="F545" s="304"/>
      <c r="G545" s="304"/>
      <c r="H545" s="304"/>
      <c r="I545" s="304"/>
      <c r="J545" s="304"/>
      <c r="K545" s="304"/>
      <c r="L545" s="304"/>
      <c r="M545" s="304"/>
      <c r="N545" s="304"/>
      <c r="O545" s="304"/>
      <c r="P545" s="304"/>
      <c r="Q545" s="304"/>
      <c r="R545" s="304"/>
      <c r="S545" s="304"/>
      <c r="T545" s="304"/>
      <c r="U545" s="304"/>
      <c r="V545" s="304"/>
      <c r="W545" s="304"/>
      <c r="X545" s="304"/>
      <c r="Y545" s="304"/>
      <c r="Z545" s="304"/>
      <c r="AA545" s="304"/>
      <c r="AB545" s="304"/>
      <c r="AC545" s="304"/>
      <c r="AD545" s="304"/>
      <c r="AE545" s="304"/>
      <c r="AF545" s="304"/>
      <c r="AG545" s="304"/>
      <c r="AH545" s="304"/>
      <c r="AI545" s="304"/>
    </row>
    <row r="546" spans="1:35" s="158" customFormat="1">
      <c r="A546" s="100"/>
      <c r="B546" s="304"/>
      <c r="C546" s="304"/>
      <c r="D546" s="304"/>
      <c r="E546" s="304"/>
      <c r="F546" s="304"/>
      <c r="G546" s="304"/>
      <c r="H546" s="304"/>
      <c r="I546" s="304"/>
      <c r="J546" s="304"/>
      <c r="K546" s="304"/>
      <c r="L546" s="304"/>
      <c r="M546" s="304"/>
      <c r="N546" s="304"/>
      <c r="O546" s="304"/>
      <c r="P546" s="304"/>
      <c r="Q546" s="304"/>
      <c r="R546" s="304"/>
      <c r="S546" s="304"/>
      <c r="T546" s="304"/>
      <c r="U546" s="304"/>
      <c r="V546" s="304"/>
      <c r="W546" s="304"/>
      <c r="X546" s="304"/>
      <c r="Y546" s="304"/>
      <c r="Z546" s="304"/>
      <c r="AA546" s="304"/>
      <c r="AB546" s="304"/>
      <c r="AC546" s="304"/>
      <c r="AD546" s="304"/>
      <c r="AE546" s="304"/>
      <c r="AF546" s="304"/>
      <c r="AG546" s="304"/>
      <c r="AH546" s="304"/>
      <c r="AI546" s="304"/>
    </row>
    <row r="547" spans="1:35" s="158" customFormat="1">
      <c r="A547" s="100"/>
      <c r="B547" s="304"/>
      <c r="C547" s="304"/>
      <c r="D547" s="304"/>
      <c r="E547" s="304"/>
      <c r="F547" s="304"/>
      <c r="G547" s="304"/>
      <c r="H547" s="304"/>
      <c r="I547" s="304"/>
      <c r="J547" s="304"/>
      <c r="K547" s="304"/>
      <c r="L547" s="304"/>
      <c r="M547" s="304"/>
      <c r="N547" s="304"/>
      <c r="O547" s="304"/>
      <c r="P547" s="304"/>
      <c r="Q547" s="304"/>
      <c r="R547" s="304"/>
      <c r="S547" s="304"/>
      <c r="T547" s="304"/>
      <c r="U547" s="304"/>
      <c r="V547" s="304"/>
      <c r="W547" s="304"/>
      <c r="X547" s="304"/>
      <c r="Y547" s="304"/>
      <c r="Z547" s="304"/>
      <c r="AA547" s="304"/>
      <c r="AB547" s="304"/>
      <c r="AC547" s="304"/>
      <c r="AD547" s="304"/>
      <c r="AE547" s="304"/>
      <c r="AF547" s="304"/>
      <c r="AG547" s="304"/>
      <c r="AH547" s="304"/>
      <c r="AI547" s="304"/>
    </row>
    <row r="548" spans="1:35" s="158" customFormat="1">
      <c r="A548" s="100"/>
      <c r="B548" s="304"/>
      <c r="C548" s="304"/>
      <c r="D548" s="304"/>
      <c r="E548" s="304"/>
      <c r="F548" s="304"/>
      <c r="G548" s="304"/>
      <c r="H548" s="304"/>
      <c r="I548" s="304"/>
      <c r="J548" s="304"/>
      <c r="K548" s="304"/>
      <c r="L548" s="304"/>
      <c r="M548" s="304"/>
      <c r="N548" s="304"/>
      <c r="O548" s="304"/>
      <c r="P548" s="304"/>
      <c r="Q548" s="304"/>
      <c r="R548" s="304"/>
      <c r="S548" s="304"/>
      <c r="T548" s="304"/>
      <c r="U548" s="304"/>
      <c r="V548" s="304"/>
      <c r="W548" s="304"/>
      <c r="X548" s="304"/>
      <c r="Y548" s="304"/>
      <c r="Z548" s="304"/>
      <c r="AA548" s="304"/>
      <c r="AB548" s="304"/>
      <c r="AC548" s="304"/>
      <c r="AD548" s="304"/>
      <c r="AE548" s="304"/>
      <c r="AF548" s="304"/>
      <c r="AG548" s="304"/>
      <c r="AH548" s="304"/>
      <c r="AI548" s="304"/>
    </row>
    <row r="549" spans="1:35" s="158" customFormat="1">
      <c r="A549" s="100"/>
      <c r="B549" s="304"/>
      <c r="C549" s="304"/>
      <c r="D549" s="304"/>
      <c r="E549" s="304"/>
      <c r="F549" s="304"/>
      <c r="G549" s="304"/>
      <c r="H549" s="304"/>
      <c r="I549" s="304"/>
      <c r="J549" s="304"/>
      <c r="K549" s="304"/>
      <c r="L549" s="304"/>
      <c r="M549" s="304"/>
      <c r="N549" s="304"/>
      <c r="O549" s="304"/>
      <c r="P549" s="304"/>
      <c r="Q549" s="304"/>
      <c r="R549" s="304"/>
      <c r="S549" s="304"/>
      <c r="T549" s="304"/>
      <c r="U549" s="304"/>
      <c r="V549" s="304"/>
      <c r="W549" s="304"/>
      <c r="X549" s="304"/>
      <c r="Y549" s="304"/>
      <c r="Z549" s="304"/>
      <c r="AA549" s="304"/>
      <c r="AB549" s="304"/>
      <c r="AC549" s="304"/>
      <c r="AD549" s="304"/>
      <c r="AE549" s="304"/>
      <c r="AF549" s="304"/>
      <c r="AG549" s="304"/>
      <c r="AH549" s="304"/>
      <c r="AI549" s="304"/>
    </row>
    <row r="550" spans="1:35" s="158" customFormat="1">
      <c r="A550" s="100"/>
      <c r="B550" s="304"/>
      <c r="C550" s="304"/>
      <c r="D550" s="304"/>
      <c r="E550" s="304"/>
      <c r="F550" s="304"/>
      <c r="G550" s="304"/>
      <c r="H550" s="304"/>
      <c r="I550" s="304"/>
      <c r="J550" s="304"/>
      <c r="K550" s="304"/>
      <c r="L550" s="304"/>
      <c r="M550" s="304"/>
      <c r="N550" s="304"/>
      <c r="O550" s="304"/>
      <c r="P550" s="304"/>
      <c r="Q550" s="304"/>
      <c r="R550" s="304"/>
      <c r="S550" s="304"/>
      <c r="T550" s="304"/>
      <c r="U550" s="304"/>
      <c r="V550" s="304"/>
      <c r="W550" s="304"/>
      <c r="X550" s="304"/>
      <c r="Y550" s="304"/>
      <c r="Z550" s="304"/>
      <c r="AA550" s="304"/>
      <c r="AB550" s="304"/>
      <c r="AC550" s="304"/>
      <c r="AD550" s="304"/>
      <c r="AE550" s="304"/>
      <c r="AF550" s="304"/>
      <c r="AG550" s="304"/>
      <c r="AH550" s="304"/>
      <c r="AI550" s="304"/>
    </row>
    <row r="551" spans="1:35" s="158" customFormat="1">
      <c r="A551" s="100"/>
      <c r="B551" s="304"/>
      <c r="C551" s="304"/>
      <c r="D551" s="304"/>
      <c r="E551" s="304"/>
      <c r="F551" s="304"/>
      <c r="G551" s="304"/>
      <c r="H551" s="304"/>
      <c r="I551" s="304"/>
      <c r="J551" s="304"/>
      <c r="K551" s="304"/>
      <c r="L551" s="304"/>
      <c r="M551" s="304"/>
      <c r="N551" s="304"/>
      <c r="O551" s="304"/>
      <c r="P551" s="304"/>
      <c r="Q551" s="304"/>
      <c r="R551" s="304"/>
      <c r="S551" s="304"/>
      <c r="T551" s="304"/>
      <c r="U551" s="304"/>
      <c r="V551" s="304"/>
      <c r="W551" s="304"/>
      <c r="X551" s="304"/>
      <c r="Y551" s="304"/>
      <c r="Z551" s="304"/>
      <c r="AA551" s="304"/>
      <c r="AB551" s="304"/>
      <c r="AC551" s="304"/>
      <c r="AD551" s="304"/>
      <c r="AE551" s="304"/>
      <c r="AF551" s="304"/>
      <c r="AG551" s="304"/>
      <c r="AH551" s="304"/>
      <c r="AI551" s="304"/>
    </row>
    <row r="552" spans="1:35" s="158" customFormat="1">
      <c r="A552" s="100"/>
      <c r="B552" s="304"/>
      <c r="C552" s="304"/>
      <c r="D552" s="304"/>
      <c r="E552" s="304"/>
      <c r="F552" s="304"/>
      <c r="G552" s="304"/>
      <c r="H552" s="304"/>
      <c r="I552" s="304"/>
      <c r="J552" s="304"/>
      <c r="K552" s="304"/>
      <c r="L552" s="304"/>
      <c r="M552" s="304"/>
      <c r="N552" s="304"/>
      <c r="O552" s="304"/>
      <c r="P552" s="304"/>
      <c r="Q552" s="304"/>
      <c r="R552" s="304"/>
      <c r="S552" s="304"/>
      <c r="T552" s="304"/>
      <c r="U552" s="304"/>
      <c r="V552" s="304"/>
      <c r="W552" s="304"/>
      <c r="X552" s="304"/>
      <c r="Y552" s="304"/>
      <c r="Z552" s="304"/>
      <c r="AA552" s="304"/>
      <c r="AB552" s="304"/>
      <c r="AC552" s="304"/>
      <c r="AD552" s="304"/>
      <c r="AE552" s="304"/>
      <c r="AF552" s="304"/>
      <c r="AG552" s="304"/>
      <c r="AH552" s="304"/>
      <c r="AI552" s="304"/>
    </row>
    <row r="553" spans="1:35" s="158" customFormat="1">
      <c r="A553" s="100"/>
      <c r="B553" s="304"/>
      <c r="C553" s="304"/>
      <c r="D553" s="304"/>
      <c r="E553" s="304"/>
      <c r="F553" s="304"/>
      <c r="G553" s="304"/>
      <c r="H553" s="304"/>
      <c r="I553" s="304"/>
      <c r="J553" s="304"/>
      <c r="K553" s="304"/>
      <c r="L553" s="304"/>
      <c r="M553" s="304"/>
      <c r="N553" s="304"/>
      <c r="O553" s="304"/>
      <c r="P553" s="304"/>
      <c r="Q553" s="304"/>
      <c r="R553" s="304"/>
      <c r="S553" s="304"/>
      <c r="T553" s="304"/>
      <c r="U553" s="304"/>
      <c r="V553" s="304"/>
      <c r="W553" s="304"/>
      <c r="X553" s="304"/>
      <c r="Y553" s="304"/>
      <c r="Z553" s="304"/>
      <c r="AA553" s="304"/>
      <c r="AB553" s="304"/>
      <c r="AC553" s="304"/>
      <c r="AD553" s="304"/>
      <c r="AE553" s="304"/>
      <c r="AF553" s="304"/>
      <c r="AG553" s="304"/>
      <c r="AH553" s="304"/>
      <c r="AI553" s="304"/>
    </row>
    <row r="554" spans="1:35" s="158" customFormat="1">
      <c r="A554" s="100"/>
      <c r="B554" s="304"/>
      <c r="C554" s="304"/>
      <c r="D554" s="304"/>
      <c r="E554" s="304"/>
      <c r="F554" s="304"/>
      <c r="G554" s="304"/>
      <c r="H554" s="304"/>
      <c r="I554" s="304"/>
      <c r="J554" s="304"/>
      <c r="K554" s="304"/>
      <c r="L554" s="304"/>
      <c r="M554" s="304"/>
      <c r="N554" s="304"/>
      <c r="O554" s="304"/>
      <c r="P554" s="304"/>
      <c r="Q554" s="304"/>
      <c r="R554" s="304"/>
      <c r="S554" s="304"/>
      <c r="T554" s="304"/>
      <c r="U554" s="304"/>
      <c r="V554" s="304"/>
      <c r="W554" s="304"/>
      <c r="X554" s="304"/>
      <c r="Y554" s="304"/>
      <c r="Z554" s="304"/>
      <c r="AA554" s="304"/>
      <c r="AB554" s="304"/>
      <c r="AC554" s="304"/>
      <c r="AD554" s="304"/>
      <c r="AE554" s="304"/>
      <c r="AF554" s="304"/>
      <c r="AG554" s="304"/>
      <c r="AH554" s="304"/>
      <c r="AI554" s="304"/>
    </row>
    <row r="555" spans="1:35" s="158" customFormat="1">
      <c r="A555" s="100"/>
      <c r="B555" s="304"/>
      <c r="C555" s="304"/>
      <c r="D555" s="304"/>
      <c r="E555" s="304"/>
      <c r="F555" s="304"/>
      <c r="G555" s="304"/>
      <c r="H555" s="304"/>
      <c r="I555" s="304"/>
      <c r="J555" s="304"/>
      <c r="K555" s="304"/>
      <c r="L555" s="304"/>
      <c r="M555" s="304"/>
      <c r="N555" s="304"/>
      <c r="O555" s="304"/>
      <c r="P555" s="304"/>
      <c r="Q555" s="304"/>
      <c r="R555" s="304"/>
      <c r="S555" s="304"/>
      <c r="T555" s="304"/>
      <c r="U555" s="304"/>
      <c r="V555" s="304"/>
      <c r="W555" s="304"/>
      <c r="X555" s="304"/>
      <c r="Y555" s="304"/>
      <c r="Z555" s="304"/>
      <c r="AA555" s="304"/>
      <c r="AB555" s="304"/>
      <c r="AC555" s="304"/>
      <c r="AD555" s="304"/>
      <c r="AE555" s="304"/>
      <c r="AF555" s="304"/>
      <c r="AG555" s="304"/>
      <c r="AH555" s="304"/>
      <c r="AI555" s="304"/>
    </row>
    <row r="556" spans="1:35" s="158" customFormat="1">
      <c r="A556" s="100"/>
      <c r="B556" s="304"/>
      <c r="C556" s="304"/>
      <c r="D556" s="304"/>
      <c r="E556" s="304"/>
      <c r="F556" s="304"/>
      <c r="G556" s="304"/>
      <c r="H556" s="304"/>
      <c r="I556" s="304"/>
      <c r="J556" s="304"/>
      <c r="K556" s="304"/>
      <c r="L556" s="304"/>
      <c r="M556" s="304"/>
      <c r="N556" s="304"/>
      <c r="O556" s="304"/>
      <c r="P556" s="304"/>
      <c r="Q556" s="304"/>
      <c r="R556" s="304"/>
      <c r="S556" s="304"/>
      <c r="T556" s="304"/>
      <c r="U556" s="304"/>
      <c r="V556" s="304"/>
      <c r="W556" s="304"/>
      <c r="X556" s="304"/>
      <c r="Y556" s="304"/>
      <c r="Z556" s="304"/>
      <c r="AA556" s="304"/>
      <c r="AB556" s="304"/>
      <c r="AC556" s="304"/>
      <c r="AD556" s="304"/>
      <c r="AE556" s="304"/>
      <c r="AF556" s="304"/>
      <c r="AG556" s="304"/>
      <c r="AH556" s="304"/>
      <c r="AI556" s="304"/>
    </row>
    <row r="557" spans="1:35" s="158" customFormat="1">
      <c r="A557" s="100"/>
      <c r="B557" s="304"/>
      <c r="C557" s="304"/>
      <c r="D557" s="304"/>
      <c r="E557" s="304"/>
      <c r="F557" s="304"/>
      <c r="G557" s="304"/>
      <c r="H557" s="304"/>
      <c r="I557" s="304"/>
      <c r="J557" s="304"/>
      <c r="K557" s="304"/>
      <c r="L557" s="304"/>
      <c r="M557" s="304"/>
      <c r="N557" s="304"/>
      <c r="O557" s="304"/>
      <c r="P557" s="304"/>
      <c r="Q557" s="304"/>
      <c r="R557" s="304"/>
      <c r="S557" s="304"/>
      <c r="T557" s="304"/>
      <c r="U557" s="304"/>
      <c r="V557" s="304"/>
      <c r="W557" s="304"/>
      <c r="X557" s="304"/>
      <c r="Y557" s="304"/>
      <c r="Z557" s="304"/>
      <c r="AA557" s="304"/>
      <c r="AB557" s="304"/>
      <c r="AC557" s="304"/>
      <c r="AD557" s="304"/>
      <c r="AE557" s="304"/>
      <c r="AF557" s="304"/>
      <c r="AG557" s="304"/>
      <c r="AH557" s="304"/>
      <c r="AI557" s="304"/>
    </row>
    <row r="558" spans="1:35" s="158" customFormat="1">
      <c r="A558" s="100"/>
      <c r="B558" s="304"/>
      <c r="C558" s="304"/>
      <c r="D558" s="304"/>
      <c r="E558" s="304"/>
      <c r="F558" s="304"/>
      <c r="G558" s="304"/>
      <c r="H558" s="304"/>
      <c r="I558" s="304"/>
      <c r="J558" s="304"/>
      <c r="K558" s="304"/>
      <c r="L558" s="304"/>
      <c r="M558" s="304"/>
      <c r="N558" s="304"/>
      <c r="O558" s="304"/>
      <c r="P558" s="304"/>
      <c r="Q558" s="304"/>
      <c r="R558" s="304"/>
      <c r="S558" s="304"/>
      <c r="T558" s="304"/>
      <c r="U558" s="304"/>
      <c r="V558" s="304"/>
      <c r="W558" s="304"/>
      <c r="X558" s="304"/>
      <c r="Y558" s="304"/>
      <c r="Z558" s="304"/>
      <c r="AA558" s="304"/>
      <c r="AB558" s="304"/>
      <c r="AC558" s="304"/>
      <c r="AD558" s="304"/>
      <c r="AE558" s="304"/>
      <c r="AF558" s="304"/>
      <c r="AG558" s="304"/>
      <c r="AH558" s="304"/>
      <c r="AI558" s="304"/>
    </row>
    <row r="559" spans="1:35" s="158" customFormat="1">
      <c r="A559" s="100"/>
      <c r="B559" s="304"/>
      <c r="C559" s="304"/>
      <c r="D559" s="304"/>
      <c r="E559" s="304"/>
      <c r="F559" s="304"/>
      <c r="G559" s="304"/>
      <c r="H559" s="304"/>
      <c r="I559" s="304"/>
      <c r="J559" s="304"/>
      <c r="K559" s="304"/>
      <c r="L559" s="304"/>
      <c r="M559" s="304"/>
      <c r="N559" s="304"/>
      <c r="O559" s="304"/>
      <c r="P559" s="304"/>
      <c r="Q559" s="304"/>
      <c r="R559" s="304"/>
      <c r="S559" s="304"/>
      <c r="T559" s="304"/>
      <c r="U559" s="304"/>
      <c r="V559" s="304"/>
      <c r="W559" s="304"/>
      <c r="X559" s="304"/>
      <c r="Y559" s="304"/>
      <c r="Z559" s="304"/>
      <c r="AA559" s="304"/>
      <c r="AB559" s="304"/>
      <c r="AC559" s="304"/>
      <c r="AD559" s="304"/>
      <c r="AE559" s="304"/>
      <c r="AF559" s="304"/>
      <c r="AG559" s="304"/>
      <c r="AH559" s="304"/>
      <c r="AI559" s="304"/>
    </row>
    <row r="560" spans="1:35" s="158" customFormat="1">
      <c r="A560" s="100"/>
      <c r="B560" s="304"/>
      <c r="C560" s="304"/>
      <c r="D560" s="304"/>
      <c r="E560" s="304"/>
      <c r="F560" s="304"/>
      <c r="G560" s="304"/>
      <c r="H560" s="304"/>
      <c r="I560" s="304"/>
      <c r="J560" s="304"/>
      <c r="K560" s="304"/>
      <c r="L560" s="304"/>
      <c r="M560" s="304"/>
      <c r="N560" s="304"/>
      <c r="O560" s="304"/>
      <c r="P560" s="304"/>
      <c r="Q560" s="304"/>
      <c r="R560" s="304"/>
      <c r="S560" s="304"/>
      <c r="T560" s="304"/>
      <c r="U560" s="304"/>
      <c r="V560" s="304"/>
      <c r="W560" s="304"/>
      <c r="X560" s="304"/>
      <c r="Y560" s="304"/>
      <c r="Z560" s="304"/>
      <c r="AA560" s="304"/>
      <c r="AB560" s="304"/>
      <c r="AC560" s="304"/>
      <c r="AD560" s="304"/>
      <c r="AE560" s="304"/>
      <c r="AF560" s="304"/>
      <c r="AG560" s="304"/>
      <c r="AH560" s="304"/>
      <c r="AI560" s="304"/>
    </row>
    <row r="561" spans="1:35" s="158" customFormat="1">
      <c r="A561" s="100"/>
      <c r="B561" s="304"/>
      <c r="C561" s="304"/>
      <c r="D561" s="304"/>
      <c r="E561" s="304"/>
      <c r="F561" s="304"/>
      <c r="G561" s="304"/>
      <c r="H561" s="304"/>
      <c r="I561" s="304"/>
      <c r="J561" s="304"/>
      <c r="K561" s="304"/>
      <c r="L561" s="304"/>
      <c r="M561" s="304"/>
      <c r="N561" s="304"/>
      <c r="O561" s="304"/>
      <c r="P561" s="304"/>
      <c r="Q561" s="304"/>
      <c r="R561" s="304"/>
      <c r="S561" s="304"/>
      <c r="T561" s="304"/>
      <c r="U561" s="304"/>
      <c r="V561" s="304"/>
      <c r="W561" s="304"/>
      <c r="X561" s="304"/>
      <c r="Y561" s="304"/>
      <c r="Z561" s="304"/>
      <c r="AA561" s="304"/>
      <c r="AB561" s="304"/>
      <c r="AC561" s="304"/>
      <c r="AD561" s="304"/>
      <c r="AE561" s="304"/>
      <c r="AF561" s="304"/>
      <c r="AG561" s="304"/>
      <c r="AH561" s="304"/>
      <c r="AI561" s="304"/>
    </row>
    <row r="562" spans="1:35" s="158" customFormat="1">
      <c r="A562" s="100"/>
      <c r="B562" s="304"/>
      <c r="C562" s="304"/>
      <c r="D562" s="304"/>
      <c r="E562" s="304"/>
      <c r="F562" s="304"/>
      <c r="G562" s="304"/>
      <c r="H562" s="304"/>
      <c r="I562" s="304"/>
      <c r="J562" s="304"/>
      <c r="K562" s="304"/>
      <c r="L562" s="304"/>
      <c r="M562" s="304"/>
      <c r="N562" s="304"/>
      <c r="O562" s="304"/>
      <c r="P562" s="304"/>
      <c r="Q562" s="304"/>
      <c r="R562" s="304"/>
      <c r="S562" s="304"/>
      <c r="T562" s="304"/>
      <c r="U562" s="304"/>
      <c r="V562" s="304"/>
      <c r="W562" s="304"/>
      <c r="X562" s="304"/>
      <c r="Y562" s="304"/>
      <c r="Z562" s="304"/>
      <c r="AA562" s="304"/>
      <c r="AB562" s="304"/>
      <c r="AC562" s="304"/>
      <c r="AD562" s="304"/>
      <c r="AE562" s="304"/>
      <c r="AF562" s="304"/>
      <c r="AG562" s="304"/>
      <c r="AH562" s="304"/>
      <c r="AI562" s="304"/>
    </row>
    <row r="563" spans="1:35" s="158" customFormat="1">
      <c r="A563" s="100"/>
      <c r="B563" s="304"/>
      <c r="C563" s="304"/>
      <c r="D563" s="304"/>
      <c r="E563" s="304"/>
      <c r="F563" s="304"/>
      <c r="G563" s="304"/>
      <c r="H563" s="304"/>
      <c r="I563" s="304"/>
      <c r="J563" s="304"/>
      <c r="K563" s="304"/>
      <c r="L563" s="304"/>
      <c r="M563" s="304"/>
      <c r="N563" s="304"/>
      <c r="O563" s="304"/>
      <c r="P563" s="304"/>
      <c r="Q563" s="304"/>
      <c r="R563" s="304"/>
      <c r="S563" s="304"/>
      <c r="T563" s="304"/>
      <c r="U563" s="304"/>
      <c r="V563" s="304"/>
      <c r="W563" s="304"/>
      <c r="X563" s="304"/>
      <c r="Y563" s="304"/>
      <c r="Z563" s="304"/>
      <c r="AA563" s="304"/>
      <c r="AB563" s="304"/>
      <c r="AC563" s="304"/>
      <c r="AD563" s="304"/>
      <c r="AE563" s="304"/>
      <c r="AF563" s="304"/>
      <c r="AG563" s="304"/>
      <c r="AH563" s="304"/>
      <c r="AI563" s="304"/>
    </row>
    <row r="564" spans="1:35" s="158" customFormat="1">
      <c r="A564" s="100"/>
      <c r="B564" s="304"/>
      <c r="C564" s="304"/>
      <c r="D564" s="304"/>
      <c r="E564" s="304"/>
      <c r="F564" s="304"/>
      <c r="G564" s="304"/>
      <c r="H564" s="304"/>
      <c r="I564" s="304"/>
      <c r="J564" s="304"/>
      <c r="K564" s="304"/>
      <c r="L564" s="304"/>
      <c r="M564" s="304"/>
      <c r="N564" s="304"/>
      <c r="O564" s="304"/>
      <c r="P564" s="304"/>
      <c r="Q564" s="304"/>
      <c r="R564" s="304"/>
      <c r="S564" s="304"/>
      <c r="T564" s="304"/>
      <c r="U564" s="304"/>
      <c r="V564" s="304"/>
      <c r="W564" s="304"/>
      <c r="X564" s="304"/>
      <c r="Y564" s="304"/>
      <c r="Z564" s="304"/>
      <c r="AA564" s="304"/>
      <c r="AB564" s="304"/>
      <c r="AC564" s="304"/>
      <c r="AD564" s="304"/>
      <c r="AE564" s="304"/>
      <c r="AF564" s="304"/>
      <c r="AG564" s="304"/>
      <c r="AH564" s="304"/>
      <c r="AI564" s="304"/>
    </row>
    <row r="565" spans="1:35" s="158" customFormat="1">
      <c r="A565" s="100"/>
      <c r="B565" s="304"/>
      <c r="C565" s="304"/>
      <c r="D565" s="304"/>
      <c r="E565" s="304"/>
      <c r="F565" s="304"/>
      <c r="G565" s="304"/>
      <c r="H565" s="304"/>
      <c r="I565" s="304"/>
      <c r="J565" s="304"/>
      <c r="K565" s="304"/>
      <c r="L565" s="304"/>
      <c r="M565" s="304"/>
      <c r="N565" s="304"/>
      <c r="O565" s="304"/>
      <c r="P565" s="304"/>
      <c r="Q565" s="304"/>
      <c r="R565" s="304"/>
      <c r="S565" s="304"/>
      <c r="T565" s="304"/>
      <c r="U565" s="304"/>
      <c r="V565" s="304"/>
      <c r="W565" s="304"/>
      <c r="X565" s="304"/>
      <c r="Y565" s="304"/>
      <c r="Z565" s="304"/>
      <c r="AA565" s="304"/>
      <c r="AB565" s="304"/>
      <c r="AC565" s="304"/>
      <c r="AD565" s="304"/>
      <c r="AE565" s="304"/>
      <c r="AF565" s="304"/>
      <c r="AG565" s="304"/>
      <c r="AH565" s="304"/>
      <c r="AI565" s="304"/>
    </row>
    <row r="566" spans="1:35" s="158" customFormat="1">
      <c r="A566" s="100"/>
      <c r="B566" s="304"/>
      <c r="C566" s="304"/>
      <c r="D566" s="304"/>
      <c r="E566" s="304"/>
      <c r="F566" s="304"/>
      <c r="G566" s="304"/>
      <c r="H566" s="304"/>
      <c r="I566" s="304"/>
      <c r="J566" s="304"/>
      <c r="K566" s="304"/>
      <c r="L566" s="304"/>
      <c r="M566" s="304"/>
      <c r="N566" s="304"/>
      <c r="O566" s="304"/>
      <c r="P566" s="304"/>
      <c r="Q566" s="304"/>
      <c r="R566" s="304"/>
      <c r="S566" s="304"/>
      <c r="T566" s="304"/>
      <c r="U566" s="304"/>
      <c r="V566" s="304"/>
      <c r="W566" s="304"/>
      <c r="X566" s="304"/>
      <c r="Y566" s="304"/>
      <c r="Z566" s="304"/>
      <c r="AA566" s="304"/>
      <c r="AB566" s="304"/>
      <c r="AC566" s="304"/>
      <c r="AD566" s="304"/>
      <c r="AE566" s="304"/>
      <c r="AF566" s="304"/>
      <c r="AG566" s="304"/>
      <c r="AH566" s="304"/>
      <c r="AI566" s="304"/>
    </row>
    <row r="567" spans="1:35" s="158" customFormat="1">
      <c r="A567" s="100"/>
      <c r="B567" s="304"/>
      <c r="C567" s="304"/>
      <c r="D567" s="304"/>
      <c r="E567" s="304"/>
      <c r="F567" s="304"/>
      <c r="G567" s="304"/>
      <c r="H567" s="304"/>
      <c r="I567" s="304"/>
      <c r="J567" s="304"/>
      <c r="K567" s="304"/>
      <c r="L567" s="304"/>
      <c r="M567" s="304"/>
      <c r="N567" s="304"/>
      <c r="O567" s="304"/>
      <c r="P567" s="304"/>
      <c r="Q567" s="304"/>
      <c r="R567" s="304"/>
      <c r="S567" s="304"/>
      <c r="T567" s="304"/>
      <c r="U567" s="304"/>
      <c r="V567" s="304"/>
      <c r="W567" s="304"/>
      <c r="X567" s="304"/>
      <c r="Y567" s="304"/>
      <c r="Z567" s="304"/>
      <c r="AA567" s="304"/>
      <c r="AB567" s="304"/>
      <c r="AC567" s="304"/>
      <c r="AD567" s="304"/>
      <c r="AE567" s="304"/>
      <c r="AF567" s="304"/>
      <c r="AG567" s="304"/>
      <c r="AH567" s="304"/>
      <c r="AI567" s="304"/>
    </row>
    <row r="568" spans="1:35" s="158" customFormat="1">
      <c r="A568" s="100"/>
      <c r="B568" s="304"/>
      <c r="C568" s="304"/>
      <c r="D568" s="304"/>
      <c r="E568" s="304"/>
      <c r="F568" s="304"/>
      <c r="G568" s="304"/>
      <c r="H568" s="304"/>
      <c r="I568" s="304"/>
      <c r="J568" s="304"/>
      <c r="K568" s="304"/>
      <c r="L568" s="304"/>
      <c r="M568" s="304"/>
      <c r="N568" s="304"/>
      <c r="O568" s="304"/>
      <c r="P568" s="304"/>
      <c r="Q568" s="304"/>
      <c r="R568" s="304"/>
      <c r="S568" s="304"/>
      <c r="T568" s="304"/>
      <c r="U568" s="304"/>
      <c r="V568" s="304"/>
      <c r="W568" s="304"/>
      <c r="X568" s="304"/>
      <c r="Y568" s="304"/>
      <c r="Z568" s="304"/>
      <c r="AA568" s="304"/>
      <c r="AB568" s="304"/>
      <c r="AC568" s="304"/>
      <c r="AD568" s="304"/>
      <c r="AE568" s="304"/>
      <c r="AF568" s="304"/>
      <c r="AG568" s="304"/>
      <c r="AH568" s="304"/>
      <c r="AI568" s="304"/>
    </row>
    <row r="569" spans="1:35" s="158" customFormat="1">
      <c r="A569" s="100"/>
      <c r="B569" s="304"/>
      <c r="C569" s="304"/>
      <c r="D569" s="304"/>
      <c r="E569" s="304"/>
      <c r="F569" s="304"/>
      <c r="G569" s="304"/>
      <c r="H569" s="304"/>
      <c r="I569" s="304"/>
      <c r="J569" s="304"/>
      <c r="K569" s="304"/>
      <c r="L569" s="304"/>
      <c r="M569" s="304"/>
      <c r="N569" s="304"/>
      <c r="O569" s="304"/>
      <c r="P569" s="304"/>
      <c r="Q569" s="304"/>
      <c r="R569" s="304"/>
      <c r="S569" s="304"/>
      <c r="T569" s="304"/>
      <c r="U569" s="304"/>
      <c r="V569" s="304"/>
      <c r="W569" s="304"/>
      <c r="X569" s="304"/>
      <c r="Y569" s="304"/>
      <c r="Z569" s="304"/>
      <c r="AA569" s="304"/>
      <c r="AB569" s="304"/>
      <c r="AC569" s="304"/>
      <c r="AD569" s="304"/>
      <c r="AE569" s="304"/>
      <c r="AF569" s="304"/>
      <c r="AG569" s="304"/>
      <c r="AH569" s="304"/>
      <c r="AI569" s="304"/>
    </row>
    <row r="570" spans="1:35" s="158" customFormat="1">
      <c r="A570" s="100"/>
      <c r="B570" s="304"/>
      <c r="C570" s="304"/>
      <c r="D570" s="304"/>
      <c r="E570" s="304"/>
      <c r="F570" s="304"/>
      <c r="G570" s="304"/>
      <c r="H570" s="304"/>
      <c r="I570" s="304"/>
      <c r="J570" s="304"/>
      <c r="K570" s="304"/>
      <c r="L570" s="304"/>
      <c r="M570" s="304"/>
      <c r="N570" s="304"/>
      <c r="O570" s="304"/>
      <c r="P570" s="304"/>
      <c r="Q570" s="304"/>
      <c r="R570" s="304"/>
      <c r="S570" s="304"/>
      <c r="T570" s="304"/>
      <c r="U570" s="304"/>
      <c r="V570" s="304"/>
      <c r="W570" s="304"/>
      <c r="X570" s="304"/>
      <c r="Y570" s="304"/>
      <c r="Z570" s="304"/>
      <c r="AA570" s="304"/>
      <c r="AB570" s="304"/>
      <c r="AC570" s="304"/>
      <c r="AD570" s="304"/>
      <c r="AE570" s="304"/>
      <c r="AF570" s="304"/>
      <c r="AG570" s="304"/>
      <c r="AH570" s="304"/>
      <c r="AI570" s="304"/>
    </row>
    <row r="571" spans="1:35" s="158" customFormat="1">
      <c r="A571" s="100"/>
      <c r="B571" s="304"/>
      <c r="C571" s="304"/>
      <c r="D571" s="304"/>
      <c r="E571" s="304"/>
      <c r="F571" s="304"/>
      <c r="G571" s="304"/>
      <c r="H571" s="304"/>
      <c r="I571" s="304"/>
      <c r="J571" s="304"/>
      <c r="K571" s="304"/>
      <c r="L571" s="304"/>
      <c r="M571" s="304"/>
      <c r="N571" s="304"/>
      <c r="O571" s="304"/>
      <c r="P571" s="304"/>
      <c r="Q571" s="304"/>
      <c r="R571" s="304"/>
      <c r="S571" s="304"/>
      <c r="T571" s="304"/>
      <c r="U571" s="304"/>
      <c r="V571" s="304"/>
      <c r="W571" s="304"/>
      <c r="X571" s="304"/>
      <c r="Y571" s="304"/>
      <c r="Z571" s="304"/>
      <c r="AA571" s="304"/>
      <c r="AB571" s="304"/>
      <c r="AC571" s="304"/>
      <c r="AD571" s="304"/>
      <c r="AE571" s="304"/>
      <c r="AF571" s="304"/>
      <c r="AG571" s="304"/>
      <c r="AH571" s="304"/>
      <c r="AI571" s="304"/>
    </row>
    <row r="572" spans="1:35" s="158" customFormat="1">
      <c r="A572" s="100"/>
      <c r="B572" s="304"/>
      <c r="C572" s="304"/>
      <c r="D572" s="304"/>
      <c r="E572" s="304"/>
      <c r="F572" s="304"/>
      <c r="G572" s="304"/>
      <c r="H572" s="304"/>
      <c r="I572" s="304"/>
      <c r="J572" s="304"/>
      <c r="K572" s="304"/>
      <c r="L572" s="304"/>
      <c r="M572" s="304"/>
      <c r="N572" s="304"/>
      <c r="O572" s="304"/>
      <c r="P572" s="304"/>
      <c r="Q572" s="304"/>
      <c r="R572" s="304"/>
      <c r="S572" s="304"/>
      <c r="T572" s="304"/>
      <c r="U572" s="304"/>
      <c r="V572" s="304"/>
      <c r="W572" s="304"/>
      <c r="X572" s="304"/>
      <c r="Y572" s="304"/>
      <c r="Z572" s="304"/>
      <c r="AA572" s="304"/>
      <c r="AB572" s="304"/>
      <c r="AC572" s="304"/>
      <c r="AD572" s="304"/>
      <c r="AE572" s="304"/>
      <c r="AF572" s="304"/>
      <c r="AG572" s="304"/>
      <c r="AH572" s="304"/>
      <c r="AI572" s="304"/>
    </row>
    <row r="573" spans="1:35" s="158" customFormat="1">
      <c r="A573" s="100"/>
      <c r="B573" s="304"/>
      <c r="C573" s="304"/>
      <c r="D573" s="304"/>
      <c r="E573" s="304"/>
      <c r="F573" s="304"/>
      <c r="G573" s="304"/>
      <c r="H573" s="304"/>
      <c r="I573" s="304"/>
      <c r="J573" s="304"/>
      <c r="K573" s="304"/>
      <c r="L573" s="304"/>
      <c r="M573" s="304"/>
      <c r="N573" s="304"/>
      <c r="O573" s="304"/>
      <c r="P573" s="304"/>
      <c r="Q573" s="304"/>
      <c r="R573" s="304"/>
      <c r="S573" s="304"/>
      <c r="T573" s="304"/>
      <c r="U573" s="304"/>
      <c r="V573" s="304"/>
      <c r="W573" s="304"/>
      <c r="X573" s="304"/>
      <c r="Y573" s="304"/>
      <c r="Z573" s="304"/>
      <c r="AA573" s="304"/>
      <c r="AB573" s="304"/>
      <c r="AC573" s="304"/>
      <c r="AD573" s="304"/>
      <c r="AE573" s="304"/>
      <c r="AF573" s="304"/>
      <c r="AG573" s="304"/>
      <c r="AH573" s="304"/>
      <c r="AI573" s="304"/>
    </row>
    <row r="574" spans="1:35" s="158" customFormat="1">
      <c r="A574" s="100"/>
      <c r="B574" s="304"/>
      <c r="C574" s="304"/>
      <c r="D574" s="304"/>
      <c r="E574" s="304"/>
      <c r="F574" s="304"/>
      <c r="G574" s="304"/>
      <c r="H574" s="304"/>
      <c r="I574" s="304"/>
      <c r="J574" s="304"/>
      <c r="K574" s="304"/>
      <c r="L574" s="304"/>
      <c r="M574" s="304"/>
      <c r="N574" s="304"/>
      <c r="O574" s="304"/>
      <c r="P574" s="304"/>
      <c r="Q574" s="304"/>
      <c r="R574" s="304"/>
      <c r="S574" s="304"/>
      <c r="T574" s="304"/>
      <c r="U574" s="304"/>
      <c r="V574" s="304"/>
      <c r="W574" s="304"/>
      <c r="X574" s="304"/>
      <c r="Y574" s="304"/>
      <c r="Z574" s="304"/>
      <c r="AA574" s="304"/>
      <c r="AB574" s="304"/>
      <c r="AC574" s="304"/>
      <c r="AD574" s="304"/>
      <c r="AE574" s="304"/>
      <c r="AF574" s="304"/>
      <c r="AG574" s="304"/>
      <c r="AH574" s="304"/>
      <c r="AI574" s="304"/>
    </row>
    <row r="575" spans="1:35" s="158" customFormat="1">
      <c r="A575" s="100"/>
      <c r="B575" s="304"/>
      <c r="C575" s="304"/>
      <c r="D575" s="304"/>
      <c r="E575" s="304"/>
      <c r="F575" s="304"/>
      <c r="G575" s="304"/>
      <c r="H575" s="304"/>
      <c r="I575" s="304"/>
      <c r="J575" s="304"/>
      <c r="K575" s="304"/>
      <c r="L575" s="304"/>
      <c r="M575" s="304"/>
      <c r="N575" s="304"/>
      <c r="O575" s="304"/>
      <c r="P575" s="304"/>
      <c r="Q575" s="304"/>
      <c r="R575" s="304"/>
      <c r="S575" s="304"/>
      <c r="T575" s="304"/>
      <c r="U575" s="304"/>
      <c r="V575" s="304"/>
      <c r="W575" s="304"/>
      <c r="X575" s="304"/>
      <c r="Y575" s="304"/>
      <c r="Z575" s="304"/>
      <c r="AA575" s="304"/>
      <c r="AB575" s="304"/>
      <c r="AC575" s="304"/>
      <c r="AD575" s="304"/>
      <c r="AE575" s="304"/>
      <c r="AF575" s="304"/>
      <c r="AG575" s="304"/>
      <c r="AH575" s="304"/>
      <c r="AI575" s="304"/>
    </row>
    <row r="576" spans="1:35" s="158" customFormat="1">
      <c r="A576" s="100"/>
      <c r="B576" s="304"/>
      <c r="C576" s="304"/>
      <c r="D576" s="304"/>
      <c r="E576" s="304"/>
      <c r="F576" s="304"/>
      <c r="G576" s="304"/>
      <c r="H576" s="304"/>
      <c r="I576" s="304"/>
      <c r="J576" s="304"/>
      <c r="K576" s="304"/>
      <c r="L576" s="304"/>
      <c r="M576" s="304"/>
      <c r="N576" s="304"/>
      <c r="O576" s="304"/>
      <c r="P576" s="304"/>
      <c r="Q576" s="304"/>
      <c r="R576" s="304"/>
      <c r="S576" s="304"/>
      <c r="T576" s="304"/>
      <c r="U576" s="304"/>
      <c r="V576" s="304"/>
      <c r="W576" s="304"/>
      <c r="X576" s="304"/>
      <c r="Y576" s="304"/>
      <c r="Z576" s="304"/>
      <c r="AA576" s="304"/>
      <c r="AB576" s="304"/>
      <c r="AC576" s="304"/>
      <c r="AD576" s="304"/>
      <c r="AE576" s="304"/>
      <c r="AF576" s="304"/>
      <c r="AG576" s="304"/>
      <c r="AH576" s="304"/>
      <c r="AI576" s="304"/>
    </row>
    <row r="577" spans="1:35" s="158" customFormat="1">
      <c r="A577" s="100"/>
      <c r="B577" s="304"/>
      <c r="C577" s="304"/>
      <c r="D577" s="304"/>
      <c r="E577" s="304"/>
      <c r="F577" s="304"/>
      <c r="G577" s="304"/>
      <c r="H577" s="304"/>
      <c r="I577" s="304"/>
      <c r="J577" s="304"/>
      <c r="K577" s="304"/>
      <c r="L577" s="304"/>
      <c r="M577" s="304"/>
      <c r="N577" s="304"/>
      <c r="O577" s="304"/>
      <c r="P577" s="304"/>
      <c r="Q577" s="304"/>
      <c r="R577" s="304"/>
      <c r="S577" s="304"/>
      <c r="T577" s="304"/>
      <c r="U577" s="304"/>
      <c r="V577" s="304"/>
      <c r="W577" s="304"/>
      <c r="X577" s="304"/>
      <c r="Y577" s="304"/>
      <c r="Z577" s="304"/>
      <c r="AA577" s="304"/>
      <c r="AB577" s="304"/>
      <c r="AC577" s="304"/>
      <c r="AD577" s="304"/>
      <c r="AE577" s="304"/>
      <c r="AF577" s="304"/>
      <c r="AG577" s="304"/>
      <c r="AH577" s="304"/>
      <c r="AI577" s="304"/>
    </row>
    <row r="578" spans="1:35" s="158" customFormat="1">
      <c r="A578" s="100"/>
      <c r="B578" s="304"/>
      <c r="C578" s="304"/>
      <c r="D578" s="304"/>
      <c r="E578" s="304"/>
      <c r="F578" s="304"/>
      <c r="G578" s="304"/>
      <c r="H578" s="304"/>
      <c r="I578" s="304"/>
      <c r="J578" s="304"/>
      <c r="K578" s="304"/>
      <c r="L578" s="304"/>
      <c r="M578" s="304"/>
      <c r="N578" s="304"/>
      <c r="O578" s="304"/>
      <c r="P578" s="304"/>
      <c r="Q578" s="304"/>
      <c r="R578" s="304"/>
      <c r="S578" s="304"/>
      <c r="T578" s="304"/>
      <c r="U578" s="304"/>
      <c r="V578" s="304"/>
      <c r="W578" s="304"/>
      <c r="X578" s="304"/>
      <c r="Y578" s="304"/>
      <c r="Z578" s="304"/>
      <c r="AA578" s="304"/>
      <c r="AB578" s="304"/>
      <c r="AC578" s="304"/>
      <c r="AD578" s="304"/>
      <c r="AE578" s="304"/>
      <c r="AF578" s="304"/>
      <c r="AG578" s="304"/>
      <c r="AH578" s="304"/>
      <c r="AI578" s="304"/>
    </row>
    <row r="579" spans="1:35" s="158" customFormat="1">
      <c r="A579" s="100"/>
      <c r="B579" s="304"/>
      <c r="C579" s="304"/>
      <c r="D579" s="304"/>
      <c r="E579" s="304"/>
      <c r="F579" s="304"/>
      <c r="G579" s="304"/>
      <c r="H579" s="304"/>
      <c r="I579" s="304"/>
      <c r="J579" s="304"/>
      <c r="K579" s="304"/>
      <c r="L579" s="304"/>
      <c r="M579" s="304"/>
      <c r="N579" s="304"/>
      <c r="O579" s="304"/>
      <c r="P579" s="304"/>
      <c r="Q579" s="304"/>
      <c r="R579" s="304"/>
      <c r="S579" s="304"/>
      <c r="T579" s="304"/>
      <c r="U579" s="304"/>
      <c r="V579" s="304"/>
      <c r="W579" s="304"/>
      <c r="X579" s="304"/>
      <c r="Y579" s="304"/>
      <c r="Z579" s="304"/>
      <c r="AA579" s="304"/>
      <c r="AB579" s="304"/>
      <c r="AC579" s="304"/>
      <c r="AD579" s="304"/>
      <c r="AE579" s="304"/>
      <c r="AF579" s="304"/>
      <c r="AG579" s="304"/>
      <c r="AH579" s="304"/>
      <c r="AI579" s="304"/>
    </row>
    <row r="580" spans="1:35" s="158" customFormat="1">
      <c r="A580" s="100"/>
      <c r="B580" s="304"/>
      <c r="C580" s="304"/>
      <c r="D580" s="304"/>
      <c r="E580" s="304"/>
      <c r="F580" s="304"/>
      <c r="G580" s="304"/>
      <c r="H580" s="304"/>
      <c r="I580" s="304"/>
      <c r="J580" s="304"/>
      <c r="K580" s="304"/>
      <c r="L580" s="304"/>
      <c r="M580" s="304"/>
      <c r="N580" s="304"/>
      <c r="O580" s="304"/>
      <c r="P580" s="304"/>
      <c r="Q580" s="304"/>
      <c r="R580" s="304"/>
      <c r="S580" s="304"/>
      <c r="T580" s="304"/>
      <c r="U580" s="304"/>
      <c r="V580" s="304"/>
      <c r="W580" s="304"/>
      <c r="X580" s="304"/>
      <c r="Y580" s="304"/>
      <c r="Z580" s="304"/>
      <c r="AA580" s="304"/>
      <c r="AB580" s="304"/>
      <c r="AC580" s="304"/>
      <c r="AD580" s="304"/>
      <c r="AE580" s="304"/>
      <c r="AF580" s="304"/>
      <c r="AG580" s="304"/>
      <c r="AH580" s="304"/>
      <c r="AI580" s="304"/>
    </row>
    <row r="581" spans="1:35" s="158" customFormat="1">
      <c r="A581" s="100"/>
      <c r="B581" s="304"/>
      <c r="C581" s="304"/>
      <c r="D581" s="304"/>
      <c r="E581" s="304"/>
      <c r="F581" s="304"/>
      <c r="G581" s="304"/>
      <c r="H581" s="304"/>
      <c r="I581" s="304"/>
      <c r="J581" s="304"/>
      <c r="K581" s="304"/>
      <c r="L581" s="304"/>
      <c r="M581" s="304"/>
      <c r="N581" s="304"/>
      <c r="O581" s="304"/>
      <c r="P581" s="304"/>
      <c r="Q581" s="304"/>
      <c r="R581" s="304"/>
      <c r="S581" s="304"/>
      <c r="T581" s="304"/>
      <c r="U581" s="304"/>
      <c r="V581" s="304"/>
      <c r="W581" s="304"/>
      <c r="X581" s="304"/>
      <c r="Y581" s="304"/>
      <c r="Z581" s="304"/>
      <c r="AA581" s="304"/>
      <c r="AB581" s="304"/>
      <c r="AC581" s="304"/>
      <c r="AD581" s="304"/>
      <c r="AE581" s="304"/>
      <c r="AF581" s="304"/>
      <c r="AG581" s="304"/>
      <c r="AH581" s="304"/>
      <c r="AI581" s="304"/>
    </row>
    <row r="582" spans="1:35" s="158" customFormat="1">
      <c r="A582" s="100"/>
      <c r="B582" s="304"/>
      <c r="C582" s="304"/>
      <c r="D582" s="304"/>
      <c r="E582" s="304"/>
      <c r="F582" s="304"/>
      <c r="G582" s="304"/>
      <c r="H582" s="304"/>
      <c r="I582" s="304"/>
      <c r="J582" s="304"/>
      <c r="K582" s="304"/>
      <c r="L582" s="304"/>
      <c r="M582" s="304"/>
      <c r="N582" s="304"/>
      <c r="O582" s="304"/>
      <c r="P582" s="304"/>
      <c r="Q582" s="304"/>
      <c r="R582" s="304"/>
      <c r="S582" s="304"/>
      <c r="T582" s="304"/>
      <c r="U582" s="304"/>
      <c r="V582" s="304"/>
      <c r="W582" s="304"/>
      <c r="X582" s="304"/>
      <c r="Y582" s="304"/>
      <c r="Z582" s="304"/>
      <c r="AA582" s="304"/>
      <c r="AB582" s="304"/>
      <c r="AC582" s="304"/>
      <c r="AD582" s="304"/>
      <c r="AE582" s="304"/>
      <c r="AF582" s="304"/>
      <c r="AG582" s="304"/>
      <c r="AH582" s="304"/>
      <c r="AI582" s="304"/>
    </row>
    <row r="583" spans="1:35" s="158" customFormat="1">
      <c r="A583" s="100"/>
      <c r="B583" s="304"/>
      <c r="C583" s="304"/>
      <c r="D583" s="304"/>
      <c r="E583" s="304"/>
      <c r="F583" s="304"/>
      <c r="G583" s="304"/>
      <c r="H583" s="304"/>
      <c r="I583" s="304"/>
      <c r="J583" s="304"/>
      <c r="K583" s="304"/>
      <c r="L583" s="304"/>
      <c r="M583" s="304"/>
      <c r="N583" s="304"/>
      <c r="O583" s="304"/>
      <c r="P583" s="304"/>
      <c r="Q583" s="304"/>
      <c r="R583" s="304"/>
      <c r="S583" s="304"/>
      <c r="T583" s="304"/>
      <c r="U583" s="304"/>
      <c r="V583" s="304"/>
      <c r="W583" s="304"/>
      <c r="X583" s="304"/>
      <c r="Y583" s="304"/>
      <c r="Z583" s="304"/>
      <c r="AA583" s="304"/>
      <c r="AB583" s="304"/>
      <c r="AC583" s="304"/>
      <c r="AD583" s="304"/>
      <c r="AE583" s="304"/>
      <c r="AF583" s="304"/>
      <c r="AG583" s="304"/>
      <c r="AH583" s="304"/>
      <c r="AI583" s="304"/>
    </row>
    <row r="584" spans="1:35" s="158" customFormat="1">
      <c r="A584" s="100"/>
      <c r="B584" s="304"/>
      <c r="C584" s="304"/>
      <c r="D584" s="304"/>
      <c r="E584" s="304"/>
      <c r="F584" s="304"/>
      <c r="G584" s="304"/>
      <c r="H584" s="304"/>
      <c r="I584" s="304"/>
      <c r="J584" s="304"/>
      <c r="K584" s="304"/>
      <c r="L584" s="304"/>
      <c r="M584" s="304"/>
      <c r="N584" s="304"/>
      <c r="O584" s="304"/>
      <c r="P584" s="304"/>
      <c r="Q584" s="304"/>
      <c r="R584" s="304"/>
      <c r="S584" s="304"/>
      <c r="T584" s="304"/>
      <c r="U584" s="304"/>
      <c r="V584" s="304"/>
      <c r="W584" s="304"/>
      <c r="X584" s="304"/>
      <c r="Y584" s="304"/>
      <c r="Z584" s="304"/>
      <c r="AA584" s="304"/>
      <c r="AB584" s="304"/>
      <c r="AC584" s="304"/>
      <c r="AD584" s="304"/>
      <c r="AE584" s="304"/>
      <c r="AF584" s="304"/>
      <c r="AG584" s="304"/>
      <c r="AH584" s="304"/>
      <c r="AI584" s="304"/>
    </row>
    <row r="585" spans="1:35" s="158" customFormat="1">
      <c r="A585" s="100"/>
      <c r="B585" s="304"/>
      <c r="C585" s="304"/>
      <c r="D585" s="304"/>
      <c r="E585" s="304"/>
      <c r="F585" s="304"/>
      <c r="G585" s="304"/>
      <c r="H585" s="304"/>
      <c r="I585" s="304"/>
      <c r="J585" s="304"/>
      <c r="K585" s="304"/>
      <c r="L585" s="304"/>
      <c r="M585" s="304"/>
      <c r="N585" s="304"/>
      <c r="O585" s="304"/>
      <c r="P585" s="304"/>
      <c r="Q585" s="304"/>
      <c r="R585" s="304"/>
      <c r="S585" s="304"/>
      <c r="T585" s="304"/>
      <c r="U585" s="304"/>
      <c r="V585" s="304"/>
      <c r="W585" s="304"/>
      <c r="X585" s="304"/>
      <c r="Y585" s="304"/>
      <c r="Z585" s="304"/>
      <c r="AA585" s="304"/>
      <c r="AB585" s="304"/>
      <c r="AC585" s="304"/>
      <c r="AD585" s="304"/>
      <c r="AE585" s="304"/>
      <c r="AF585" s="304"/>
      <c r="AG585" s="304"/>
      <c r="AH585" s="304"/>
      <c r="AI585" s="304"/>
    </row>
    <row r="586" spans="1:35" s="158" customFormat="1">
      <c r="A586" s="100"/>
      <c r="B586" s="304"/>
      <c r="C586" s="304"/>
      <c r="D586" s="304"/>
      <c r="E586" s="304"/>
      <c r="F586" s="304"/>
      <c r="G586" s="304"/>
      <c r="H586" s="304"/>
      <c r="I586" s="304"/>
      <c r="J586" s="304"/>
      <c r="K586" s="304"/>
      <c r="L586" s="304"/>
      <c r="M586" s="304"/>
      <c r="N586" s="304"/>
      <c r="O586" s="304"/>
      <c r="P586" s="304"/>
      <c r="Q586" s="304"/>
      <c r="R586" s="304"/>
      <c r="S586" s="304"/>
      <c r="T586" s="304"/>
      <c r="U586" s="304"/>
      <c r="V586" s="304"/>
      <c r="W586" s="304"/>
      <c r="X586" s="304"/>
      <c r="Y586" s="304"/>
      <c r="Z586" s="304"/>
      <c r="AA586" s="304"/>
      <c r="AB586" s="304"/>
      <c r="AC586" s="304"/>
      <c r="AD586" s="304"/>
      <c r="AE586" s="304"/>
      <c r="AF586" s="304"/>
      <c r="AG586" s="304"/>
      <c r="AH586" s="304"/>
      <c r="AI586" s="304"/>
    </row>
    <row r="587" spans="1:35" s="158" customFormat="1">
      <c r="A587" s="100"/>
      <c r="B587" s="304"/>
      <c r="C587" s="304"/>
      <c r="D587" s="304"/>
      <c r="E587" s="304"/>
      <c r="F587" s="304"/>
      <c r="G587" s="304"/>
      <c r="H587" s="304"/>
      <c r="I587" s="304"/>
      <c r="J587" s="304"/>
      <c r="K587" s="304"/>
      <c r="L587" s="304"/>
      <c r="M587" s="304"/>
      <c r="N587" s="304"/>
      <c r="O587" s="304"/>
      <c r="P587" s="304"/>
      <c r="Q587" s="304"/>
      <c r="R587" s="304"/>
      <c r="S587" s="304"/>
      <c r="T587" s="304"/>
      <c r="U587" s="304"/>
      <c r="V587" s="304"/>
      <c r="W587" s="304"/>
      <c r="X587" s="304"/>
      <c r="Y587" s="304"/>
      <c r="Z587" s="304"/>
      <c r="AA587" s="304"/>
      <c r="AB587" s="304"/>
      <c r="AC587" s="304"/>
      <c r="AD587" s="304"/>
      <c r="AE587" s="304"/>
      <c r="AF587" s="304"/>
      <c r="AG587" s="304"/>
      <c r="AH587" s="304"/>
      <c r="AI587" s="304"/>
    </row>
    <row r="588" spans="1:35" s="158" customFormat="1">
      <c r="A588" s="100"/>
      <c r="B588" s="304"/>
      <c r="C588" s="304"/>
      <c r="D588" s="304"/>
      <c r="E588" s="304"/>
      <c r="F588" s="304"/>
      <c r="G588" s="304"/>
      <c r="H588" s="304"/>
      <c r="I588" s="304"/>
      <c r="J588" s="304"/>
      <c r="K588" s="304"/>
      <c r="L588" s="304"/>
      <c r="M588" s="304"/>
      <c r="N588" s="304"/>
      <c r="O588" s="304"/>
      <c r="P588" s="304"/>
      <c r="Q588" s="304"/>
      <c r="R588" s="304"/>
      <c r="S588" s="304"/>
      <c r="T588" s="304"/>
      <c r="U588" s="304"/>
      <c r="V588" s="304"/>
      <c r="W588" s="304"/>
      <c r="X588" s="304"/>
      <c r="Y588" s="304"/>
      <c r="Z588" s="304"/>
      <c r="AA588" s="304"/>
      <c r="AB588" s="304"/>
      <c r="AC588" s="304"/>
      <c r="AD588" s="304"/>
      <c r="AE588" s="304"/>
      <c r="AF588" s="304"/>
      <c r="AG588" s="304"/>
      <c r="AH588" s="304"/>
      <c r="AI588" s="304"/>
    </row>
    <row r="589" spans="1:35" s="158" customFormat="1">
      <c r="A589" s="100"/>
      <c r="B589" s="304"/>
      <c r="C589" s="304"/>
      <c r="D589" s="304"/>
      <c r="E589" s="304"/>
      <c r="F589" s="304"/>
      <c r="G589" s="304"/>
      <c r="H589" s="304"/>
      <c r="I589" s="304"/>
      <c r="J589" s="304"/>
      <c r="K589" s="304"/>
      <c r="L589" s="304"/>
      <c r="M589" s="304"/>
      <c r="N589" s="304"/>
      <c r="O589" s="304"/>
      <c r="P589" s="304"/>
      <c r="Q589" s="304"/>
      <c r="R589" s="304"/>
      <c r="S589" s="304"/>
      <c r="T589" s="304"/>
      <c r="U589" s="304"/>
      <c r="V589" s="304"/>
      <c r="W589" s="304"/>
      <c r="X589" s="304"/>
      <c r="Y589" s="304"/>
      <c r="Z589" s="304"/>
      <c r="AA589" s="304"/>
      <c r="AB589" s="304"/>
      <c r="AC589" s="304"/>
      <c r="AD589" s="304"/>
      <c r="AE589" s="304"/>
      <c r="AF589" s="304"/>
      <c r="AG589" s="304"/>
      <c r="AH589" s="304"/>
      <c r="AI589" s="304"/>
    </row>
    <row r="590" spans="1:35" s="158" customFormat="1">
      <c r="A590" s="100"/>
      <c r="B590" s="304"/>
      <c r="C590" s="304"/>
      <c r="D590" s="304"/>
      <c r="E590" s="304"/>
      <c r="F590" s="304"/>
      <c r="G590" s="304"/>
      <c r="H590" s="304"/>
      <c r="I590" s="304"/>
      <c r="J590" s="304"/>
      <c r="K590" s="304"/>
      <c r="L590" s="304"/>
      <c r="M590" s="304"/>
      <c r="N590" s="304"/>
      <c r="O590" s="304"/>
      <c r="P590" s="304"/>
      <c r="Q590" s="304"/>
      <c r="R590" s="304"/>
      <c r="S590" s="304"/>
      <c r="T590" s="304"/>
      <c r="U590" s="304"/>
      <c r="V590" s="304"/>
      <c r="W590" s="304"/>
      <c r="X590" s="304"/>
      <c r="Y590" s="304"/>
      <c r="Z590" s="304"/>
      <c r="AA590" s="304"/>
      <c r="AB590" s="304"/>
      <c r="AC590" s="304"/>
      <c r="AD590" s="304"/>
      <c r="AE590" s="304"/>
      <c r="AF590" s="304"/>
      <c r="AG590" s="304"/>
      <c r="AH590" s="304"/>
      <c r="AI590" s="304"/>
    </row>
    <row r="591" spans="1:35" s="158" customFormat="1">
      <c r="A591" s="100"/>
      <c r="B591" s="304"/>
      <c r="C591" s="304"/>
      <c r="D591" s="304"/>
      <c r="E591" s="304"/>
      <c r="F591" s="304"/>
      <c r="G591" s="304"/>
      <c r="H591" s="304"/>
      <c r="I591" s="304"/>
      <c r="J591" s="304"/>
      <c r="K591" s="304"/>
      <c r="L591" s="304"/>
      <c r="M591" s="304"/>
      <c r="N591" s="304"/>
      <c r="O591" s="304"/>
      <c r="P591" s="304"/>
      <c r="Q591" s="304"/>
      <c r="R591" s="304"/>
      <c r="S591" s="304"/>
      <c r="T591" s="304"/>
      <c r="U591" s="304"/>
      <c r="V591" s="304"/>
      <c r="W591" s="304"/>
      <c r="X591" s="304"/>
      <c r="Y591" s="304"/>
      <c r="Z591" s="304"/>
      <c r="AA591" s="304"/>
      <c r="AB591" s="304"/>
      <c r="AC591" s="304"/>
      <c r="AD591" s="304"/>
      <c r="AE591" s="304"/>
      <c r="AF591" s="304"/>
      <c r="AG591" s="304"/>
      <c r="AH591" s="304"/>
      <c r="AI591" s="304"/>
    </row>
    <row r="592" spans="1:35" s="158" customFormat="1">
      <c r="A592" s="100"/>
      <c r="B592" s="304"/>
      <c r="C592" s="304"/>
      <c r="D592" s="304"/>
      <c r="E592" s="304"/>
      <c r="F592" s="304"/>
      <c r="G592" s="304"/>
      <c r="H592" s="304"/>
      <c r="I592" s="304"/>
      <c r="J592" s="304"/>
      <c r="K592" s="304"/>
      <c r="L592" s="304"/>
      <c r="M592" s="304"/>
      <c r="N592" s="304"/>
      <c r="O592" s="304"/>
      <c r="P592" s="304"/>
      <c r="Q592" s="304"/>
      <c r="R592" s="304"/>
      <c r="S592" s="304"/>
      <c r="T592" s="304"/>
      <c r="U592" s="304"/>
      <c r="V592" s="304"/>
      <c r="W592" s="304"/>
      <c r="X592" s="304"/>
      <c r="Y592" s="304"/>
      <c r="Z592" s="304"/>
      <c r="AA592" s="304"/>
      <c r="AB592" s="304"/>
      <c r="AC592" s="304"/>
      <c r="AD592" s="304"/>
      <c r="AE592" s="304"/>
      <c r="AF592" s="304"/>
      <c r="AG592" s="304"/>
      <c r="AH592" s="304"/>
      <c r="AI592" s="304"/>
    </row>
    <row r="593" spans="1:35" s="158" customFormat="1">
      <c r="A593" s="100"/>
      <c r="B593" s="304"/>
      <c r="C593" s="304"/>
      <c r="D593" s="304"/>
      <c r="E593" s="304"/>
      <c r="F593" s="304"/>
      <c r="G593" s="304"/>
      <c r="H593" s="304"/>
      <c r="I593" s="304"/>
      <c r="J593" s="304"/>
      <c r="K593" s="304"/>
      <c r="L593" s="304"/>
      <c r="M593" s="304"/>
      <c r="N593" s="304"/>
      <c r="O593" s="304"/>
      <c r="P593" s="304"/>
      <c r="Q593" s="304"/>
      <c r="R593" s="304"/>
      <c r="S593" s="304"/>
      <c r="T593" s="304"/>
      <c r="U593" s="304"/>
      <c r="V593" s="304"/>
      <c r="W593" s="304"/>
      <c r="X593" s="304"/>
      <c r="Y593" s="304"/>
      <c r="Z593" s="304"/>
      <c r="AA593" s="304"/>
      <c r="AB593" s="304"/>
      <c r="AC593" s="304"/>
      <c r="AD593" s="304"/>
      <c r="AE593" s="304"/>
      <c r="AF593" s="304"/>
      <c r="AG593" s="304"/>
      <c r="AH593" s="304"/>
      <c r="AI593" s="304"/>
    </row>
    <row r="594" spans="1:35" s="158" customFormat="1">
      <c r="A594" s="100"/>
      <c r="B594" s="304"/>
      <c r="C594" s="304"/>
      <c r="D594" s="304"/>
      <c r="E594" s="304"/>
      <c r="F594" s="304"/>
      <c r="G594" s="304"/>
      <c r="H594" s="304"/>
      <c r="I594" s="304"/>
      <c r="J594" s="304"/>
      <c r="K594" s="304"/>
      <c r="L594" s="304"/>
      <c r="M594" s="304"/>
      <c r="N594" s="304"/>
      <c r="O594" s="304"/>
      <c r="P594" s="304"/>
      <c r="Q594" s="304"/>
      <c r="R594" s="304"/>
      <c r="S594" s="304"/>
      <c r="T594" s="304"/>
      <c r="U594" s="304"/>
      <c r="V594" s="304"/>
      <c r="W594" s="304"/>
      <c r="X594" s="304"/>
      <c r="Y594" s="304"/>
      <c r="Z594" s="304"/>
      <c r="AA594" s="304"/>
      <c r="AB594" s="304"/>
      <c r="AC594" s="304"/>
      <c r="AD594" s="304"/>
      <c r="AE594" s="304"/>
      <c r="AF594" s="304"/>
      <c r="AG594" s="304"/>
      <c r="AH594" s="304"/>
      <c r="AI594" s="304"/>
    </row>
    <row r="595" spans="1:35" s="158" customFormat="1">
      <c r="A595" s="100"/>
      <c r="B595" s="304"/>
      <c r="C595" s="304"/>
      <c r="D595" s="304"/>
      <c r="E595" s="304"/>
      <c r="F595" s="304"/>
      <c r="G595" s="304"/>
      <c r="H595" s="304"/>
      <c r="I595" s="304"/>
      <c r="J595" s="304"/>
      <c r="K595" s="304"/>
      <c r="L595" s="304"/>
      <c r="M595" s="304"/>
      <c r="N595" s="304"/>
      <c r="O595" s="304"/>
      <c r="P595" s="304"/>
      <c r="Q595" s="304"/>
      <c r="R595" s="304"/>
      <c r="S595" s="304"/>
      <c r="T595" s="304"/>
      <c r="U595" s="304"/>
      <c r="V595" s="304"/>
      <c r="W595" s="304"/>
      <c r="X595" s="304"/>
      <c r="Y595" s="304"/>
      <c r="Z595" s="304"/>
      <c r="AA595" s="304"/>
      <c r="AB595" s="304"/>
      <c r="AC595" s="304"/>
      <c r="AD595" s="304"/>
      <c r="AE595" s="304"/>
      <c r="AF595" s="304"/>
      <c r="AG595" s="304"/>
      <c r="AH595" s="304"/>
      <c r="AI595" s="304"/>
    </row>
    <row r="596" spans="1:35" s="158" customFormat="1">
      <c r="A596" s="100"/>
      <c r="B596" s="304"/>
      <c r="C596" s="304"/>
      <c r="D596" s="304"/>
      <c r="E596" s="304"/>
      <c r="F596" s="304"/>
      <c r="G596" s="304"/>
      <c r="H596" s="304"/>
      <c r="I596" s="304"/>
      <c r="J596" s="304"/>
      <c r="K596" s="304"/>
      <c r="L596" s="304"/>
      <c r="M596" s="304"/>
      <c r="N596" s="304"/>
      <c r="O596" s="304"/>
      <c r="P596" s="304"/>
      <c r="Q596" s="304"/>
      <c r="R596" s="304"/>
      <c r="S596" s="304"/>
      <c r="T596" s="304"/>
      <c r="U596" s="304"/>
      <c r="V596" s="304"/>
      <c r="W596" s="304"/>
      <c r="X596" s="304"/>
      <c r="Y596" s="304"/>
      <c r="Z596" s="304"/>
      <c r="AA596" s="304"/>
      <c r="AB596" s="304"/>
      <c r="AC596" s="304"/>
      <c r="AD596" s="304"/>
      <c r="AE596" s="304"/>
      <c r="AF596" s="304"/>
      <c r="AG596" s="304"/>
      <c r="AH596" s="304"/>
      <c r="AI596" s="304"/>
    </row>
    <row r="597" spans="1:35" s="158" customFormat="1">
      <c r="A597" s="100"/>
      <c r="B597" s="304"/>
      <c r="C597" s="304"/>
      <c r="D597" s="304"/>
      <c r="E597" s="304"/>
      <c r="F597" s="304"/>
      <c r="G597" s="304"/>
      <c r="H597" s="304"/>
      <c r="I597" s="304"/>
      <c r="J597" s="304"/>
      <c r="K597" s="304"/>
      <c r="L597" s="304"/>
      <c r="M597" s="304"/>
      <c r="N597" s="304"/>
      <c r="O597" s="304"/>
      <c r="P597" s="304"/>
      <c r="Q597" s="304"/>
      <c r="R597" s="304"/>
      <c r="S597" s="304"/>
      <c r="T597" s="304"/>
      <c r="U597" s="304"/>
      <c r="V597" s="304"/>
      <c r="W597" s="304"/>
      <c r="X597" s="304"/>
      <c r="Y597" s="304"/>
      <c r="Z597" s="304"/>
      <c r="AA597" s="304"/>
      <c r="AB597" s="304"/>
      <c r="AC597" s="304"/>
      <c r="AD597" s="304"/>
      <c r="AE597" s="304"/>
      <c r="AF597" s="304"/>
      <c r="AG597" s="304"/>
      <c r="AH597" s="304"/>
      <c r="AI597" s="304"/>
    </row>
    <row r="598" spans="1:35" s="158" customFormat="1">
      <c r="A598" s="100"/>
      <c r="B598" s="304"/>
      <c r="C598" s="304"/>
      <c r="D598" s="304"/>
      <c r="E598" s="304"/>
      <c r="F598" s="304"/>
      <c r="G598" s="304"/>
      <c r="H598" s="304"/>
      <c r="I598" s="304"/>
      <c r="J598" s="304"/>
      <c r="K598" s="304"/>
      <c r="L598" s="304"/>
      <c r="M598" s="304"/>
      <c r="N598" s="304"/>
      <c r="O598" s="304"/>
      <c r="P598" s="304"/>
      <c r="Q598" s="304"/>
      <c r="R598" s="304"/>
      <c r="S598" s="304"/>
      <c r="T598" s="304"/>
      <c r="U598" s="304"/>
      <c r="V598" s="304"/>
      <c r="W598" s="304"/>
      <c r="X598" s="304"/>
      <c r="Y598" s="304"/>
      <c r="Z598" s="304"/>
      <c r="AA598" s="304"/>
      <c r="AB598" s="304"/>
      <c r="AC598" s="304"/>
      <c r="AD598" s="304"/>
      <c r="AE598" s="304"/>
      <c r="AF598" s="304"/>
      <c r="AG598" s="304"/>
      <c r="AH598" s="304"/>
      <c r="AI598" s="304"/>
    </row>
    <row r="599" spans="1:35" s="158" customFormat="1">
      <c r="A599" s="100"/>
      <c r="B599" s="304"/>
      <c r="C599" s="304"/>
      <c r="D599" s="304"/>
      <c r="E599" s="304"/>
      <c r="F599" s="304"/>
      <c r="G599" s="304"/>
      <c r="H599" s="304"/>
      <c r="I599" s="304"/>
      <c r="J599" s="304"/>
      <c r="K599" s="304"/>
      <c r="L599" s="304"/>
      <c r="M599" s="304"/>
      <c r="N599" s="304"/>
      <c r="O599" s="304"/>
      <c r="P599" s="304"/>
      <c r="Q599" s="304"/>
      <c r="R599" s="304"/>
      <c r="S599" s="304"/>
      <c r="T599" s="304"/>
      <c r="U599" s="304"/>
      <c r="V599" s="304"/>
      <c r="W599" s="304"/>
      <c r="X599" s="304"/>
      <c r="Y599" s="304"/>
      <c r="Z599" s="304"/>
      <c r="AA599" s="304"/>
      <c r="AB599" s="304"/>
      <c r="AC599" s="304"/>
      <c r="AD599" s="304"/>
      <c r="AE599" s="304"/>
      <c r="AF599" s="304"/>
      <c r="AG599" s="304"/>
      <c r="AH599" s="304"/>
      <c r="AI599" s="304"/>
    </row>
    <row r="600" spans="1:35" s="158" customFormat="1">
      <c r="A600" s="100"/>
      <c r="B600" s="304"/>
      <c r="C600" s="304"/>
      <c r="D600" s="304"/>
      <c r="E600" s="304"/>
      <c r="F600" s="304"/>
      <c r="G600" s="304"/>
      <c r="H600" s="304"/>
      <c r="I600" s="304"/>
      <c r="J600" s="304"/>
      <c r="K600" s="304"/>
      <c r="L600" s="304"/>
      <c r="M600" s="304"/>
      <c r="N600" s="304"/>
      <c r="O600" s="304"/>
      <c r="P600" s="304"/>
      <c r="Q600" s="304"/>
      <c r="R600" s="304"/>
      <c r="S600" s="304"/>
      <c r="T600" s="304"/>
      <c r="U600" s="304"/>
      <c r="V600" s="304"/>
      <c r="W600" s="304"/>
      <c r="X600" s="304"/>
      <c r="Y600" s="304"/>
      <c r="Z600" s="304"/>
      <c r="AA600" s="304"/>
      <c r="AB600" s="304"/>
      <c r="AC600" s="304"/>
      <c r="AD600" s="304"/>
      <c r="AE600" s="304"/>
      <c r="AF600" s="304"/>
      <c r="AG600" s="304"/>
      <c r="AH600" s="304"/>
      <c r="AI600" s="304"/>
    </row>
    <row r="601" spans="1:35" s="158" customFormat="1">
      <c r="A601" s="100"/>
      <c r="B601" s="304"/>
      <c r="C601" s="304"/>
      <c r="D601" s="304"/>
      <c r="E601" s="304"/>
      <c r="F601" s="304"/>
      <c r="G601" s="304"/>
      <c r="H601" s="304"/>
      <c r="I601" s="304"/>
      <c r="J601" s="304"/>
      <c r="K601" s="304"/>
      <c r="L601" s="304"/>
      <c r="M601" s="304"/>
      <c r="N601" s="304"/>
      <c r="O601" s="304"/>
      <c r="P601" s="304"/>
      <c r="Q601" s="304"/>
      <c r="R601" s="304"/>
      <c r="S601" s="304"/>
      <c r="T601" s="304"/>
      <c r="U601" s="304"/>
      <c r="V601" s="304"/>
      <c r="W601" s="304"/>
      <c r="X601" s="304"/>
      <c r="Y601" s="304"/>
      <c r="Z601" s="304"/>
      <c r="AA601" s="304"/>
      <c r="AB601" s="304"/>
      <c r="AC601" s="304"/>
      <c r="AD601" s="304"/>
      <c r="AE601" s="304"/>
      <c r="AF601" s="304"/>
      <c r="AG601" s="304"/>
      <c r="AH601" s="304"/>
      <c r="AI601" s="304"/>
    </row>
    <row r="602" spans="1:35" s="158" customFormat="1">
      <c r="A602" s="100"/>
      <c r="B602" s="304"/>
      <c r="C602" s="304"/>
      <c r="D602" s="304"/>
      <c r="E602" s="304"/>
      <c r="F602" s="304"/>
      <c r="G602" s="304"/>
      <c r="H602" s="304"/>
      <c r="I602" s="304"/>
      <c r="J602" s="304"/>
      <c r="K602" s="304"/>
      <c r="L602" s="304"/>
      <c r="M602" s="304"/>
      <c r="N602" s="304"/>
      <c r="O602" s="304"/>
      <c r="P602" s="304"/>
      <c r="Q602" s="304"/>
      <c r="R602" s="304"/>
      <c r="S602" s="304"/>
      <c r="T602" s="304"/>
      <c r="U602" s="304"/>
      <c r="V602" s="304"/>
      <c r="W602" s="304"/>
      <c r="X602" s="304"/>
      <c r="Y602" s="304"/>
      <c r="Z602" s="304"/>
      <c r="AA602" s="304"/>
      <c r="AB602" s="304"/>
      <c r="AC602" s="304"/>
      <c r="AD602" s="304"/>
      <c r="AE602" s="304"/>
      <c r="AF602" s="304"/>
      <c r="AG602" s="304"/>
      <c r="AH602" s="304"/>
      <c r="AI602" s="304"/>
    </row>
    <row r="603" spans="1:35" s="158" customFormat="1">
      <c r="A603" s="100"/>
      <c r="B603" s="304"/>
      <c r="C603" s="304"/>
      <c r="D603" s="304"/>
      <c r="E603" s="304"/>
      <c r="F603" s="304"/>
      <c r="G603" s="304"/>
      <c r="H603" s="304"/>
      <c r="I603" s="304"/>
      <c r="J603" s="304"/>
      <c r="K603" s="304"/>
      <c r="L603" s="304"/>
      <c r="M603" s="304"/>
      <c r="N603" s="304"/>
      <c r="O603" s="304"/>
      <c r="P603" s="304"/>
      <c r="Q603" s="304"/>
      <c r="R603" s="304"/>
      <c r="S603" s="304"/>
      <c r="T603" s="304"/>
      <c r="U603" s="304"/>
      <c r="V603" s="304"/>
      <c r="W603" s="304"/>
      <c r="X603" s="304"/>
      <c r="Y603" s="304"/>
      <c r="Z603" s="304"/>
      <c r="AA603" s="304"/>
      <c r="AB603" s="304"/>
      <c r="AC603" s="304"/>
      <c r="AD603" s="304"/>
      <c r="AE603" s="304"/>
      <c r="AF603" s="304"/>
      <c r="AG603" s="304"/>
      <c r="AH603" s="304"/>
      <c r="AI603" s="304"/>
    </row>
    <row r="604" spans="1:35" s="158" customFormat="1">
      <c r="A604" s="100"/>
      <c r="B604" s="304"/>
      <c r="C604" s="304"/>
      <c r="D604" s="304"/>
      <c r="E604" s="304"/>
      <c r="F604" s="304"/>
      <c r="G604" s="304"/>
      <c r="H604" s="304"/>
      <c r="I604" s="304"/>
      <c r="J604" s="304"/>
      <c r="K604" s="304"/>
      <c r="L604" s="304"/>
      <c r="M604" s="304"/>
      <c r="N604" s="304"/>
      <c r="O604" s="304"/>
      <c r="P604" s="304"/>
      <c r="Q604" s="304"/>
      <c r="R604" s="304"/>
      <c r="S604" s="304"/>
      <c r="T604" s="304"/>
      <c r="U604" s="304"/>
      <c r="V604" s="304"/>
      <c r="W604" s="304"/>
      <c r="X604" s="304"/>
      <c r="Y604" s="304"/>
      <c r="Z604" s="304"/>
      <c r="AA604" s="304"/>
      <c r="AB604" s="304"/>
      <c r="AC604" s="304"/>
      <c r="AD604" s="304"/>
      <c r="AE604" s="304"/>
      <c r="AF604" s="304"/>
      <c r="AG604" s="304"/>
      <c r="AH604" s="304"/>
      <c r="AI604" s="304"/>
    </row>
    <row r="605" spans="1:35" s="158" customFormat="1">
      <c r="A605" s="100"/>
      <c r="B605" s="304"/>
      <c r="C605" s="304"/>
      <c r="D605" s="304"/>
      <c r="E605" s="304"/>
      <c r="F605" s="304"/>
      <c r="G605" s="304"/>
      <c r="H605" s="304"/>
      <c r="I605" s="304"/>
      <c r="J605" s="304"/>
      <c r="K605" s="304"/>
      <c r="L605" s="304"/>
      <c r="M605" s="304"/>
      <c r="N605" s="304"/>
      <c r="O605" s="304"/>
      <c r="P605" s="304"/>
      <c r="Q605" s="304"/>
      <c r="R605" s="304"/>
      <c r="S605" s="304"/>
      <c r="T605" s="304"/>
      <c r="U605" s="304"/>
      <c r="V605" s="304"/>
      <c r="W605" s="304"/>
      <c r="X605" s="304"/>
      <c r="Y605" s="304"/>
      <c r="Z605" s="304"/>
      <c r="AA605" s="304"/>
      <c r="AB605" s="304"/>
      <c r="AC605" s="304"/>
      <c r="AD605" s="304"/>
      <c r="AE605" s="304"/>
      <c r="AF605" s="304"/>
      <c r="AG605" s="304"/>
      <c r="AH605" s="304"/>
      <c r="AI605" s="304"/>
    </row>
    <row r="606" spans="1:35" s="158" customFormat="1">
      <c r="A606" s="100"/>
      <c r="B606" s="304"/>
      <c r="C606" s="304"/>
      <c r="D606" s="304"/>
      <c r="E606" s="304"/>
      <c r="F606" s="304"/>
      <c r="G606" s="304"/>
      <c r="H606" s="304"/>
      <c r="I606" s="304"/>
      <c r="J606" s="304"/>
      <c r="K606" s="304"/>
      <c r="L606" s="304"/>
      <c r="M606" s="304"/>
      <c r="N606" s="304"/>
      <c r="O606" s="304"/>
      <c r="P606" s="304"/>
      <c r="Q606" s="304"/>
      <c r="R606" s="304"/>
      <c r="S606" s="304"/>
      <c r="T606" s="304"/>
      <c r="U606" s="304"/>
      <c r="V606" s="304"/>
      <c r="W606" s="304"/>
      <c r="X606" s="304"/>
      <c r="Y606" s="304"/>
      <c r="Z606" s="304"/>
      <c r="AA606" s="304"/>
      <c r="AB606" s="304"/>
      <c r="AC606" s="304"/>
      <c r="AD606" s="304"/>
      <c r="AE606" s="304"/>
      <c r="AF606" s="304"/>
      <c r="AG606" s="304"/>
      <c r="AH606" s="304"/>
      <c r="AI606" s="304"/>
    </row>
    <row r="607" spans="1:35" s="158" customFormat="1">
      <c r="A607" s="100"/>
      <c r="B607" s="304"/>
      <c r="C607" s="304"/>
      <c r="D607" s="304"/>
      <c r="E607" s="304"/>
      <c r="F607" s="304"/>
      <c r="G607" s="304"/>
      <c r="H607" s="304"/>
      <c r="I607" s="304"/>
      <c r="J607" s="304"/>
      <c r="K607" s="304"/>
      <c r="L607" s="304"/>
      <c r="M607" s="304"/>
      <c r="N607" s="304"/>
      <c r="O607" s="304"/>
      <c r="P607" s="304"/>
      <c r="Q607" s="304"/>
      <c r="R607" s="304"/>
      <c r="S607" s="304"/>
      <c r="T607" s="304"/>
      <c r="U607" s="304"/>
      <c r="V607" s="304"/>
      <c r="W607" s="304"/>
      <c r="X607" s="304"/>
      <c r="Y607" s="304"/>
      <c r="Z607" s="304"/>
      <c r="AA607" s="304"/>
      <c r="AB607" s="304"/>
      <c r="AC607" s="304"/>
      <c r="AD607" s="304"/>
      <c r="AE607" s="304"/>
      <c r="AF607" s="304"/>
      <c r="AG607" s="304"/>
      <c r="AH607" s="304"/>
      <c r="AI607" s="304"/>
    </row>
    <row r="608" spans="1:35" s="158" customFormat="1">
      <c r="A608" s="100"/>
      <c r="B608" s="304"/>
      <c r="C608" s="304"/>
      <c r="D608" s="304"/>
      <c r="E608" s="304"/>
      <c r="F608" s="304"/>
      <c r="G608" s="304"/>
      <c r="H608" s="304"/>
      <c r="I608" s="304"/>
      <c r="J608" s="304"/>
      <c r="K608" s="304"/>
      <c r="L608" s="304"/>
      <c r="M608" s="304"/>
      <c r="N608" s="304"/>
      <c r="O608" s="304"/>
      <c r="P608" s="304"/>
      <c r="Q608" s="304"/>
      <c r="R608" s="304"/>
      <c r="S608" s="304"/>
      <c r="T608" s="304"/>
      <c r="U608" s="304"/>
      <c r="V608" s="304"/>
      <c r="W608" s="304"/>
      <c r="X608" s="304"/>
      <c r="Y608" s="304"/>
      <c r="Z608" s="304"/>
      <c r="AA608" s="304"/>
      <c r="AB608" s="304"/>
      <c r="AC608" s="304"/>
      <c r="AD608" s="304"/>
      <c r="AE608" s="304"/>
      <c r="AF608" s="304"/>
      <c r="AG608" s="304"/>
      <c r="AH608" s="304"/>
      <c r="AI608" s="304"/>
    </row>
    <row r="609" spans="1:35" s="158" customFormat="1">
      <c r="A609" s="100"/>
      <c r="B609" s="304"/>
      <c r="C609" s="304"/>
      <c r="D609" s="304"/>
      <c r="E609" s="304"/>
      <c r="F609" s="304"/>
      <c r="G609" s="304"/>
      <c r="H609" s="304"/>
      <c r="I609" s="304"/>
      <c r="J609" s="304"/>
      <c r="K609" s="304"/>
      <c r="L609" s="304"/>
      <c r="M609" s="304"/>
      <c r="N609" s="304"/>
      <c r="O609" s="304"/>
      <c r="P609" s="304"/>
      <c r="Q609" s="304"/>
      <c r="R609" s="304"/>
      <c r="S609" s="304"/>
      <c r="T609" s="304"/>
      <c r="U609" s="304"/>
      <c r="V609" s="304"/>
      <c r="W609" s="304"/>
      <c r="X609" s="304"/>
      <c r="Y609" s="304"/>
      <c r="Z609" s="304"/>
      <c r="AA609" s="304"/>
      <c r="AB609" s="304"/>
      <c r="AC609" s="304"/>
      <c r="AD609" s="304"/>
      <c r="AE609" s="304"/>
      <c r="AF609" s="304"/>
      <c r="AG609" s="304"/>
      <c r="AH609" s="304"/>
      <c r="AI609" s="304"/>
    </row>
    <row r="610" spans="1:35" s="158" customFormat="1">
      <c r="A610" s="100"/>
      <c r="B610" s="304"/>
      <c r="C610" s="304"/>
      <c r="D610" s="304"/>
      <c r="E610" s="304"/>
      <c r="F610" s="304"/>
      <c r="G610" s="304"/>
      <c r="H610" s="304"/>
      <c r="I610" s="304"/>
      <c r="J610" s="304"/>
      <c r="K610" s="304"/>
      <c r="L610" s="304"/>
      <c r="M610" s="304"/>
      <c r="N610" s="304"/>
      <c r="O610" s="304"/>
      <c r="P610" s="304"/>
      <c r="Q610" s="304"/>
      <c r="R610" s="304"/>
      <c r="S610" s="304"/>
      <c r="T610" s="304"/>
      <c r="U610" s="304"/>
      <c r="V610" s="304"/>
      <c r="W610" s="304"/>
      <c r="X610" s="304"/>
      <c r="Y610" s="304"/>
      <c r="Z610" s="304"/>
      <c r="AA610" s="304"/>
      <c r="AB610" s="304"/>
      <c r="AC610" s="304"/>
      <c r="AD610" s="304"/>
      <c r="AE610" s="304"/>
      <c r="AF610" s="304"/>
      <c r="AG610" s="304"/>
      <c r="AH610" s="304"/>
      <c r="AI610" s="304"/>
    </row>
    <row r="611" spans="1:35" s="158" customFormat="1">
      <c r="A611" s="100"/>
      <c r="B611" s="304"/>
      <c r="C611" s="304"/>
      <c r="D611" s="304"/>
      <c r="E611" s="304"/>
      <c r="F611" s="304"/>
      <c r="G611" s="304"/>
      <c r="H611" s="304"/>
      <c r="I611" s="304"/>
      <c r="J611" s="304"/>
      <c r="K611" s="304"/>
      <c r="L611" s="304"/>
      <c r="M611" s="304"/>
      <c r="N611" s="304"/>
      <c r="O611" s="304"/>
      <c r="P611" s="304"/>
      <c r="Q611" s="304"/>
      <c r="R611" s="304"/>
      <c r="S611" s="304"/>
      <c r="T611" s="304"/>
      <c r="U611" s="304"/>
      <c r="V611" s="304"/>
      <c r="W611" s="304"/>
      <c r="X611" s="304"/>
      <c r="Y611" s="304"/>
      <c r="Z611" s="304"/>
      <c r="AA611" s="304"/>
      <c r="AB611" s="304"/>
      <c r="AC611" s="304"/>
      <c r="AD611" s="304"/>
      <c r="AE611" s="304"/>
      <c r="AF611" s="304"/>
      <c r="AG611" s="304"/>
      <c r="AH611" s="304"/>
      <c r="AI611" s="304"/>
    </row>
    <row r="612" spans="1:35" s="158" customFormat="1">
      <c r="A612" s="100"/>
      <c r="B612" s="304"/>
      <c r="C612" s="304"/>
      <c r="D612" s="304"/>
      <c r="E612" s="304"/>
      <c r="F612" s="304"/>
      <c r="G612" s="304"/>
      <c r="H612" s="304"/>
      <c r="I612" s="304"/>
      <c r="J612" s="304"/>
      <c r="K612" s="304"/>
      <c r="L612" s="304"/>
      <c r="M612" s="304"/>
      <c r="N612" s="304"/>
      <c r="O612" s="304"/>
      <c r="P612" s="304"/>
      <c r="Q612" s="304"/>
      <c r="R612" s="304"/>
      <c r="S612" s="304"/>
      <c r="T612" s="304"/>
      <c r="U612" s="304"/>
      <c r="V612" s="304"/>
      <c r="W612" s="304"/>
      <c r="X612" s="304"/>
      <c r="Y612" s="304"/>
      <c r="Z612" s="304"/>
      <c r="AA612" s="304"/>
      <c r="AB612" s="304"/>
      <c r="AC612" s="304"/>
      <c r="AD612" s="304"/>
      <c r="AE612" s="304"/>
      <c r="AF612" s="304"/>
      <c r="AG612" s="304"/>
      <c r="AH612" s="304"/>
      <c r="AI612" s="304"/>
    </row>
    <row r="613" spans="1:35" s="158" customFormat="1">
      <c r="A613" s="100"/>
      <c r="B613" s="304"/>
      <c r="C613" s="304"/>
      <c r="D613" s="304"/>
      <c r="E613" s="304"/>
      <c r="F613" s="304"/>
      <c r="G613" s="304"/>
      <c r="H613" s="304"/>
      <c r="I613" s="304"/>
      <c r="J613" s="304"/>
      <c r="K613" s="304"/>
      <c r="L613" s="304"/>
      <c r="M613" s="304"/>
      <c r="N613" s="304"/>
      <c r="O613" s="304"/>
      <c r="P613" s="304"/>
      <c r="Q613" s="304"/>
      <c r="R613" s="304"/>
      <c r="S613" s="304"/>
      <c r="T613" s="304"/>
      <c r="U613" s="304"/>
      <c r="V613" s="304"/>
      <c r="W613" s="304"/>
      <c r="X613" s="304"/>
      <c r="Y613" s="304"/>
      <c r="Z613" s="304"/>
      <c r="AA613" s="304"/>
      <c r="AB613" s="304"/>
      <c r="AC613" s="304"/>
      <c r="AD613" s="304"/>
      <c r="AE613" s="304"/>
      <c r="AF613" s="304"/>
      <c r="AG613" s="304"/>
      <c r="AH613" s="304"/>
      <c r="AI613" s="304"/>
    </row>
    <row r="614" spans="1:35" s="158" customFormat="1">
      <c r="A614" s="100"/>
      <c r="B614" s="304"/>
      <c r="C614" s="304"/>
      <c r="D614" s="304"/>
      <c r="E614" s="304"/>
      <c r="F614" s="304"/>
      <c r="G614" s="304"/>
      <c r="H614" s="304"/>
      <c r="I614" s="304"/>
      <c r="J614" s="304"/>
      <c r="K614" s="304"/>
      <c r="L614" s="304"/>
      <c r="M614" s="304"/>
      <c r="N614" s="304"/>
      <c r="O614" s="304"/>
      <c r="P614" s="304"/>
      <c r="Q614" s="304"/>
      <c r="R614" s="304"/>
      <c r="S614" s="304"/>
      <c r="T614" s="304"/>
      <c r="U614" s="304"/>
      <c r="V614" s="304"/>
      <c r="W614" s="304"/>
      <c r="X614" s="304"/>
      <c r="Y614" s="304"/>
      <c r="Z614" s="304"/>
      <c r="AA614" s="304"/>
      <c r="AB614" s="304"/>
      <c r="AC614" s="304"/>
      <c r="AD614" s="304"/>
      <c r="AE614" s="304"/>
      <c r="AF614" s="304"/>
      <c r="AG614" s="304"/>
      <c r="AH614" s="304"/>
      <c r="AI614" s="304"/>
    </row>
    <row r="615" spans="1:35" s="158" customFormat="1">
      <c r="A615" s="100"/>
      <c r="B615" s="304"/>
      <c r="C615" s="304"/>
      <c r="D615" s="304"/>
      <c r="E615" s="304"/>
      <c r="F615" s="304"/>
      <c r="G615" s="304"/>
      <c r="H615" s="304"/>
      <c r="I615" s="304"/>
      <c r="J615" s="304"/>
      <c r="K615" s="304"/>
      <c r="L615" s="304"/>
      <c r="M615" s="304"/>
      <c r="N615" s="304"/>
      <c r="O615" s="304"/>
      <c r="P615" s="304"/>
      <c r="Q615" s="304"/>
      <c r="R615" s="304"/>
      <c r="S615" s="304"/>
      <c r="T615" s="304"/>
      <c r="U615" s="304"/>
      <c r="V615" s="304"/>
      <c r="W615" s="304"/>
      <c r="X615" s="304"/>
      <c r="Y615" s="304"/>
      <c r="Z615" s="304"/>
      <c r="AA615" s="304"/>
      <c r="AB615" s="304"/>
      <c r="AC615" s="304"/>
      <c r="AD615" s="304"/>
      <c r="AE615" s="304"/>
      <c r="AF615" s="304"/>
      <c r="AG615" s="304"/>
      <c r="AH615" s="304"/>
      <c r="AI615" s="304"/>
    </row>
    <row r="616" spans="1:35" s="158" customFormat="1">
      <c r="A616" s="100"/>
      <c r="B616" s="304"/>
      <c r="C616" s="304"/>
      <c r="D616" s="304"/>
      <c r="E616" s="304"/>
      <c r="F616" s="304"/>
      <c r="G616" s="304"/>
      <c r="H616" s="304"/>
      <c r="I616" s="304"/>
      <c r="J616" s="304"/>
      <c r="K616" s="304"/>
      <c r="L616" s="304"/>
      <c r="M616" s="304"/>
      <c r="N616" s="304"/>
      <c r="O616" s="304"/>
      <c r="P616" s="304"/>
      <c r="Q616" s="304"/>
      <c r="R616" s="304"/>
      <c r="S616" s="304"/>
      <c r="T616" s="304"/>
      <c r="U616" s="304"/>
      <c r="V616" s="304"/>
      <c r="W616" s="304"/>
      <c r="X616" s="304"/>
      <c r="Y616" s="304"/>
      <c r="Z616" s="304"/>
      <c r="AA616" s="304"/>
      <c r="AB616" s="304"/>
      <c r="AC616" s="304"/>
      <c r="AD616" s="304"/>
      <c r="AE616" s="304"/>
      <c r="AF616" s="304"/>
      <c r="AG616" s="304"/>
      <c r="AH616" s="304"/>
      <c r="AI616" s="304"/>
    </row>
    <row r="617" spans="1:35" s="158" customFormat="1">
      <c r="A617" s="100"/>
      <c r="B617" s="304"/>
      <c r="C617" s="304"/>
      <c r="D617" s="304"/>
      <c r="E617" s="304"/>
      <c r="F617" s="304"/>
      <c r="G617" s="304"/>
      <c r="H617" s="304"/>
      <c r="I617" s="304"/>
      <c r="J617" s="304"/>
      <c r="K617" s="304"/>
      <c r="L617" s="304"/>
      <c r="M617" s="304"/>
      <c r="N617" s="304"/>
      <c r="O617" s="304"/>
      <c r="P617" s="304"/>
      <c r="Q617" s="304"/>
      <c r="R617" s="304"/>
      <c r="S617" s="304"/>
      <c r="T617" s="304"/>
      <c r="U617" s="304"/>
      <c r="V617" s="304"/>
      <c r="W617" s="304"/>
      <c r="X617" s="304"/>
      <c r="Y617" s="304"/>
      <c r="Z617" s="304"/>
      <c r="AA617" s="304"/>
      <c r="AB617" s="304"/>
      <c r="AC617" s="304"/>
      <c r="AD617" s="304"/>
      <c r="AE617" s="304"/>
      <c r="AF617" s="304"/>
      <c r="AG617" s="304"/>
      <c r="AH617" s="304"/>
      <c r="AI617" s="304"/>
    </row>
    <row r="618" spans="1:35" s="158" customFormat="1">
      <c r="A618" s="100"/>
      <c r="B618" s="304"/>
      <c r="C618" s="304"/>
      <c r="D618" s="304"/>
      <c r="E618" s="304"/>
      <c r="F618" s="304"/>
      <c r="G618" s="304"/>
      <c r="H618" s="304"/>
      <c r="I618" s="304"/>
      <c r="J618" s="304"/>
      <c r="K618" s="304"/>
      <c r="L618" s="304"/>
      <c r="M618" s="304"/>
      <c r="N618" s="304"/>
      <c r="O618" s="304"/>
      <c r="P618" s="304"/>
      <c r="Q618" s="304"/>
      <c r="R618" s="304"/>
      <c r="S618" s="304"/>
      <c r="T618" s="304"/>
      <c r="U618" s="304"/>
      <c r="V618" s="304"/>
      <c r="W618" s="304"/>
      <c r="X618" s="304"/>
      <c r="Y618" s="304"/>
      <c r="Z618" s="304"/>
      <c r="AA618" s="304"/>
      <c r="AB618" s="304"/>
      <c r="AC618" s="304"/>
      <c r="AD618" s="304"/>
      <c r="AE618" s="304"/>
      <c r="AF618" s="304"/>
      <c r="AG618" s="304"/>
      <c r="AH618" s="304"/>
      <c r="AI618" s="304"/>
    </row>
    <row r="619" spans="1:35" s="158" customFormat="1">
      <c r="A619" s="100"/>
      <c r="B619" s="304"/>
      <c r="C619" s="304"/>
      <c r="D619" s="304"/>
      <c r="E619" s="304"/>
      <c r="F619" s="304"/>
      <c r="G619" s="304"/>
      <c r="H619" s="304"/>
      <c r="I619" s="304"/>
      <c r="J619" s="304"/>
      <c r="K619" s="304"/>
      <c r="L619" s="304"/>
      <c r="M619" s="304"/>
      <c r="N619" s="304"/>
      <c r="O619" s="304"/>
      <c r="P619" s="304"/>
      <c r="Q619" s="304"/>
      <c r="R619" s="304"/>
      <c r="S619" s="304"/>
      <c r="T619" s="304"/>
      <c r="U619" s="304"/>
      <c r="V619" s="304"/>
      <c r="W619" s="304"/>
      <c r="X619" s="304"/>
      <c r="Y619" s="304"/>
      <c r="Z619" s="304"/>
      <c r="AA619" s="304"/>
      <c r="AB619" s="304"/>
      <c r="AC619" s="304"/>
      <c r="AD619" s="304"/>
      <c r="AE619" s="304"/>
      <c r="AF619" s="304"/>
      <c r="AG619" s="304"/>
      <c r="AH619" s="304"/>
      <c r="AI619" s="304"/>
    </row>
    <row r="620" spans="1:35" s="158" customFormat="1">
      <c r="A620" s="100"/>
      <c r="B620" s="304"/>
      <c r="C620" s="304"/>
      <c r="D620" s="304"/>
      <c r="E620" s="304"/>
      <c r="F620" s="304"/>
      <c r="G620" s="304"/>
      <c r="H620" s="304"/>
      <c r="I620" s="304"/>
      <c r="J620" s="304"/>
      <c r="K620" s="304"/>
      <c r="L620" s="304"/>
      <c r="M620" s="304"/>
      <c r="N620" s="304"/>
      <c r="O620" s="304"/>
      <c r="P620" s="304"/>
      <c r="Q620" s="304"/>
      <c r="R620" s="304"/>
      <c r="S620" s="304"/>
      <c r="T620" s="304"/>
      <c r="U620" s="304"/>
      <c r="V620" s="304"/>
      <c r="W620" s="304"/>
      <c r="X620" s="304"/>
      <c r="Y620" s="304"/>
      <c r="Z620" s="304"/>
      <c r="AA620" s="304"/>
      <c r="AB620" s="304"/>
      <c r="AC620" s="304"/>
      <c r="AD620" s="304"/>
      <c r="AE620" s="304"/>
      <c r="AF620" s="304"/>
      <c r="AG620" s="304"/>
      <c r="AH620" s="304"/>
      <c r="AI620" s="304"/>
    </row>
    <row r="621" spans="1:35" s="158" customFormat="1">
      <c r="A621" s="100"/>
      <c r="B621" s="304"/>
      <c r="C621" s="304"/>
      <c r="D621" s="304"/>
      <c r="E621" s="304"/>
      <c r="F621" s="304"/>
      <c r="G621" s="304"/>
      <c r="H621" s="304"/>
      <c r="I621" s="304"/>
      <c r="J621" s="304"/>
      <c r="K621" s="304"/>
      <c r="L621" s="304"/>
      <c r="M621" s="304"/>
      <c r="N621" s="304"/>
      <c r="O621" s="304"/>
      <c r="P621" s="304"/>
      <c r="Q621" s="304"/>
      <c r="R621" s="304"/>
      <c r="S621" s="304"/>
      <c r="T621" s="304"/>
      <c r="U621" s="304"/>
      <c r="V621" s="304"/>
      <c r="W621" s="304"/>
      <c r="X621" s="304"/>
      <c r="Y621" s="304"/>
      <c r="Z621" s="304"/>
      <c r="AA621" s="304"/>
      <c r="AB621" s="304"/>
      <c r="AC621" s="304"/>
      <c r="AD621" s="304"/>
      <c r="AE621" s="304"/>
      <c r="AF621" s="304"/>
      <c r="AG621" s="304"/>
      <c r="AH621" s="304"/>
      <c r="AI621" s="304"/>
    </row>
    <row r="622" spans="1:35" s="158" customFormat="1">
      <c r="A622" s="100"/>
      <c r="B622" s="304"/>
      <c r="C622" s="304"/>
      <c r="D622" s="304"/>
      <c r="E622" s="304"/>
      <c r="F622" s="304"/>
      <c r="G622" s="304"/>
      <c r="H622" s="304"/>
      <c r="I622" s="304"/>
      <c r="J622" s="304"/>
      <c r="K622" s="304"/>
      <c r="L622" s="304"/>
      <c r="M622" s="304"/>
      <c r="N622" s="304"/>
      <c r="O622" s="304"/>
      <c r="P622" s="304"/>
      <c r="Q622" s="304"/>
      <c r="R622" s="304"/>
      <c r="S622" s="304"/>
      <c r="T622" s="304"/>
      <c r="U622" s="304"/>
      <c r="V622" s="304"/>
      <c r="W622" s="304"/>
      <c r="X622" s="304"/>
      <c r="Y622" s="304"/>
      <c r="Z622" s="304"/>
      <c r="AA622" s="304"/>
      <c r="AB622" s="304"/>
      <c r="AC622" s="304"/>
      <c r="AD622" s="304"/>
      <c r="AE622" s="304"/>
      <c r="AF622" s="304"/>
      <c r="AG622" s="304"/>
      <c r="AH622" s="304"/>
      <c r="AI622" s="304"/>
    </row>
    <row r="623" spans="1:35" s="158" customFormat="1">
      <c r="A623" s="100"/>
      <c r="B623" s="304"/>
      <c r="C623" s="304"/>
      <c r="D623" s="304"/>
      <c r="E623" s="304"/>
      <c r="F623" s="304"/>
      <c r="G623" s="304"/>
      <c r="H623" s="304"/>
      <c r="I623" s="304"/>
      <c r="J623" s="304"/>
      <c r="K623" s="304"/>
      <c r="L623" s="304"/>
      <c r="M623" s="304"/>
      <c r="N623" s="304"/>
      <c r="O623" s="304"/>
      <c r="P623" s="304"/>
      <c r="Q623" s="304"/>
      <c r="R623" s="304"/>
      <c r="S623" s="304"/>
      <c r="T623" s="304"/>
      <c r="U623" s="304"/>
      <c r="V623" s="304"/>
      <c r="W623" s="304"/>
      <c r="X623" s="304"/>
      <c r="Y623" s="304"/>
      <c r="Z623" s="304"/>
      <c r="AA623" s="304"/>
      <c r="AB623" s="304"/>
      <c r="AC623" s="304"/>
      <c r="AD623" s="304"/>
      <c r="AE623" s="304"/>
      <c r="AF623" s="304"/>
      <c r="AG623" s="304"/>
      <c r="AH623" s="304"/>
      <c r="AI623" s="304"/>
    </row>
    <row r="624" spans="1:35" s="158" customFormat="1">
      <c r="A624" s="100"/>
      <c r="B624" s="304"/>
      <c r="C624" s="304"/>
      <c r="D624" s="304"/>
      <c r="E624" s="304"/>
      <c r="F624" s="304"/>
      <c r="G624" s="304"/>
      <c r="H624" s="304"/>
      <c r="I624" s="304"/>
      <c r="J624" s="304"/>
      <c r="K624" s="304"/>
      <c r="L624" s="304"/>
      <c r="M624" s="304"/>
      <c r="N624" s="304"/>
      <c r="O624" s="304"/>
      <c r="P624" s="304"/>
      <c r="Q624" s="304"/>
      <c r="R624" s="304"/>
      <c r="S624" s="304"/>
      <c r="T624" s="304"/>
      <c r="U624" s="304"/>
      <c r="V624" s="304"/>
      <c r="W624" s="304"/>
      <c r="X624" s="304"/>
      <c r="Y624" s="304"/>
      <c r="Z624" s="304"/>
      <c r="AA624" s="304"/>
      <c r="AB624" s="304"/>
      <c r="AC624" s="304"/>
      <c r="AD624" s="304"/>
      <c r="AE624" s="304"/>
      <c r="AF624" s="304"/>
      <c r="AG624" s="304"/>
      <c r="AH624" s="304"/>
      <c r="AI624" s="304"/>
    </row>
    <row r="625" spans="1:35" s="158" customFormat="1">
      <c r="A625" s="100"/>
      <c r="B625" s="304"/>
      <c r="C625" s="304"/>
      <c r="D625" s="304"/>
      <c r="E625" s="304"/>
      <c r="F625" s="304"/>
      <c r="G625" s="304"/>
      <c r="H625" s="304"/>
      <c r="I625" s="304"/>
      <c r="J625" s="304"/>
      <c r="K625" s="304"/>
      <c r="L625" s="304"/>
      <c r="M625" s="304"/>
      <c r="N625" s="304"/>
      <c r="O625" s="304"/>
      <c r="P625" s="304"/>
      <c r="Q625" s="304"/>
      <c r="R625" s="304"/>
      <c r="S625" s="304"/>
      <c r="T625" s="304"/>
      <c r="U625" s="304"/>
      <c r="V625" s="304"/>
      <c r="W625" s="304"/>
      <c r="X625" s="304"/>
      <c r="Y625" s="304"/>
      <c r="Z625" s="304"/>
      <c r="AA625" s="304"/>
      <c r="AB625" s="304"/>
      <c r="AC625" s="304"/>
      <c r="AD625" s="304"/>
      <c r="AE625" s="304"/>
      <c r="AF625" s="304"/>
      <c r="AG625" s="304"/>
      <c r="AH625" s="304"/>
      <c r="AI625" s="304"/>
    </row>
    <row r="626" spans="1:35" s="158" customFormat="1">
      <c r="A626" s="100"/>
      <c r="B626" s="304"/>
      <c r="C626" s="304"/>
      <c r="D626" s="304"/>
      <c r="E626" s="304"/>
      <c r="F626" s="304"/>
      <c r="G626" s="304"/>
      <c r="H626" s="304"/>
      <c r="I626" s="304"/>
      <c r="J626" s="304"/>
      <c r="K626" s="304"/>
      <c r="L626" s="304"/>
      <c r="M626" s="304"/>
      <c r="N626" s="304"/>
      <c r="O626" s="304"/>
      <c r="P626" s="304"/>
      <c r="Q626" s="304"/>
      <c r="R626" s="304"/>
      <c r="S626" s="304"/>
      <c r="T626" s="304"/>
      <c r="U626" s="304"/>
      <c r="V626" s="304"/>
      <c r="W626" s="304"/>
      <c r="X626" s="304"/>
      <c r="Y626" s="304"/>
      <c r="Z626" s="304"/>
      <c r="AA626" s="304"/>
      <c r="AB626" s="304"/>
      <c r="AC626" s="304"/>
      <c r="AD626" s="304"/>
      <c r="AE626" s="304"/>
      <c r="AF626" s="304"/>
      <c r="AG626" s="304"/>
      <c r="AH626" s="304"/>
      <c r="AI626" s="304"/>
    </row>
    <row r="627" spans="1:35" s="158" customFormat="1">
      <c r="A627" s="100"/>
      <c r="B627" s="304"/>
      <c r="C627" s="304"/>
      <c r="D627" s="304"/>
      <c r="E627" s="304"/>
      <c r="F627" s="304"/>
      <c r="G627" s="304"/>
      <c r="H627" s="304"/>
      <c r="I627" s="304"/>
      <c r="J627" s="304"/>
      <c r="K627" s="304"/>
      <c r="L627" s="304"/>
      <c r="M627" s="304"/>
      <c r="N627" s="304"/>
      <c r="O627" s="304"/>
      <c r="P627" s="304"/>
      <c r="Q627" s="304"/>
      <c r="R627" s="304"/>
      <c r="S627" s="304"/>
      <c r="T627" s="304"/>
      <c r="U627" s="304"/>
      <c r="V627" s="304"/>
      <c r="W627" s="304"/>
      <c r="X627" s="304"/>
      <c r="Y627" s="304"/>
      <c r="Z627" s="304"/>
      <c r="AA627" s="304"/>
      <c r="AB627" s="304"/>
      <c r="AC627" s="304"/>
      <c r="AD627" s="304"/>
      <c r="AE627" s="304"/>
      <c r="AF627" s="304"/>
      <c r="AG627" s="304"/>
      <c r="AH627" s="304"/>
      <c r="AI627" s="304"/>
    </row>
    <row r="628" spans="1:35" s="158" customFormat="1">
      <c r="A628" s="100"/>
      <c r="B628" s="304"/>
      <c r="C628" s="304"/>
      <c r="D628" s="304"/>
      <c r="E628" s="304"/>
      <c r="F628" s="304"/>
      <c r="G628" s="304"/>
      <c r="H628" s="304"/>
      <c r="I628" s="304"/>
      <c r="J628" s="304"/>
      <c r="K628" s="304"/>
      <c r="L628" s="304"/>
      <c r="M628" s="304"/>
      <c r="N628" s="304"/>
      <c r="O628" s="304"/>
      <c r="P628" s="304"/>
      <c r="Q628" s="304"/>
      <c r="R628" s="304"/>
      <c r="S628" s="304"/>
      <c r="T628" s="304"/>
      <c r="U628" s="304"/>
      <c r="V628" s="304"/>
      <c r="W628" s="304"/>
      <c r="X628" s="304"/>
      <c r="Y628" s="304"/>
      <c r="Z628" s="304"/>
      <c r="AA628" s="304"/>
      <c r="AB628" s="304"/>
      <c r="AC628" s="304"/>
      <c r="AD628" s="304"/>
      <c r="AE628" s="304"/>
      <c r="AF628" s="304"/>
      <c r="AG628" s="304"/>
      <c r="AH628" s="304"/>
      <c r="AI628" s="304"/>
    </row>
    <row r="629" spans="1:35" s="158" customFormat="1">
      <c r="A629" s="100"/>
      <c r="B629" s="304"/>
      <c r="C629" s="304"/>
      <c r="D629" s="304"/>
      <c r="E629" s="304"/>
      <c r="F629" s="304"/>
      <c r="G629" s="304"/>
      <c r="H629" s="304"/>
      <c r="I629" s="304"/>
      <c r="J629" s="304"/>
      <c r="K629" s="304"/>
      <c r="L629" s="304"/>
      <c r="M629" s="304"/>
      <c r="N629" s="304"/>
      <c r="O629" s="304"/>
      <c r="P629" s="304"/>
      <c r="Q629" s="304"/>
      <c r="R629" s="304"/>
      <c r="S629" s="304"/>
      <c r="T629" s="304"/>
      <c r="U629" s="304"/>
      <c r="V629" s="304"/>
      <c r="W629" s="304"/>
      <c r="X629" s="304"/>
      <c r="Y629" s="304"/>
      <c r="Z629" s="304"/>
      <c r="AA629" s="304"/>
      <c r="AB629" s="304"/>
      <c r="AC629" s="304"/>
      <c r="AD629" s="304"/>
      <c r="AE629" s="304"/>
      <c r="AF629" s="304"/>
      <c r="AG629" s="304"/>
      <c r="AH629" s="304"/>
      <c r="AI629" s="304"/>
    </row>
    <row r="630" spans="1:35" s="158" customFormat="1">
      <c r="A630" s="100"/>
      <c r="B630" s="304"/>
      <c r="C630" s="304"/>
      <c r="D630" s="304"/>
      <c r="E630" s="304"/>
      <c r="F630" s="304"/>
      <c r="G630" s="304"/>
      <c r="H630" s="304"/>
      <c r="I630" s="304"/>
      <c r="J630" s="304"/>
      <c r="K630" s="304"/>
      <c r="L630" s="304"/>
      <c r="M630" s="304"/>
      <c r="N630" s="304"/>
      <c r="O630" s="304"/>
      <c r="P630" s="304"/>
      <c r="Q630" s="304"/>
      <c r="R630" s="304"/>
      <c r="S630" s="304"/>
      <c r="T630" s="304"/>
      <c r="U630" s="304"/>
      <c r="V630" s="304"/>
      <c r="W630" s="304"/>
      <c r="X630" s="304"/>
      <c r="Y630" s="304"/>
      <c r="Z630" s="304"/>
      <c r="AA630" s="304"/>
      <c r="AB630" s="304"/>
      <c r="AC630" s="304"/>
      <c r="AD630" s="304"/>
      <c r="AE630" s="304"/>
      <c r="AF630" s="304"/>
      <c r="AG630" s="304"/>
      <c r="AH630" s="304"/>
      <c r="AI630" s="304"/>
    </row>
    <row r="631" spans="1:35" s="158" customFormat="1">
      <c r="A631" s="100"/>
      <c r="B631" s="304"/>
      <c r="C631" s="304"/>
      <c r="D631" s="304"/>
      <c r="E631" s="304"/>
      <c r="F631" s="304"/>
      <c r="G631" s="304"/>
      <c r="H631" s="304"/>
      <c r="I631" s="304"/>
      <c r="J631" s="304"/>
      <c r="K631" s="304"/>
      <c r="L631" s="304"/>
      <c r="M631" s="304"/>
      <c r="N631" s="304"/>
      <c r="O631" s="304"/>
      <c r="P631" s="304"/>
      <c r="Q631" s="304"/>
      <c r="R631" s="304"/>
      <c r="S631" s="304"/>
      <c r="T631" s="304"/>
      <c r="U631" s="304"/>
      <c r="V631" s="304"/>
      <c r="W631" s="304"/>
      <c r="X631" s="304"/>
      <c r="Y631" s="304"/>
      <c r="Z631" s="304"/>
      <c r="AA631" s="304"/>
      <c r="AB631" s="304"/>
      <c r="AC631" s="304"/>
      <c r="AD631" s="304"/>
      <c r="AE631" s="304"/>
      <c r="AF631" s="304"/>
      <c r="AG631" s="304"/>
      <c r="AH631" s="304"/>
      <c r="AI631" s="304"/>
    </row>
    <row r="632" spans="1:35" s="158" customFormat="1">
      <c r="A632" s="100"/>
      <c r="B632" s="304"/>
      <c r="C632" s="304"/>
      <c r="D632" s="304"/>
      <c r="E632" s="304"/>
      <c r="F632" s="304"/>
      <c r="G632" s="304"/>
      <c r="H632" s="304"/>
      <c r="I632" s="304"/>
      <c r="J632" s="304"/>
      <c r="K632" s="304"/>
      <c r="L632" s="304"/>
      <c r="M632" s="304"/>
      <c r="N632" s="304"/>
      <c r="O632" s="304"/>
      <c r="P632" s="304"/>
      <c r="Q632" s="304"/>
      <c r="R632" s="304"/>
      <c r="S632" s="304"/>
      <c r="T632" s="304"/>
      <c r="U632" s="304"/>
      <c r="V632" s="304"/>
      <c r="W632" s="304"/>
      <c r="X632" s="304"/>
      <c r="Y632" s="304"/>
      <c r="Z632" s="304"/>
      <c r="AA632" s="304"/>
      <c r="AB632" s="304"/>
      <c r="AC632" s="304"/>
      <c r="AD632" s="304"/>
      <c r="AE632" s="304"/>
      <c r="AF632" s="304"/>
      <c r="AG632" s="304"/>
      <c r="AH632" s="304"/>
      <c r="AI632" s="304"/>
    </row>
    <row r="633" spans="1:35" s="158" customFormat="1">
      <c r="A633" s="100"/>
      <c r="B633" s="304"/>
      <c r="C633" s="304"/>
      <c r="D633" s="304"/>
      <c r="E633" s="304"/>
      <c r="F633" s="304"/>
      <c r="G633" s="304"/>
      <c r="H633" s="304"/>
      <c r="I633" s="304"/>
      <c r="J633" s="304"/>
      <c r="K633" s="304"/>
      <c r="L633" s="304"/>
      <c r="M633" s="304"/>
      <c r="N633" s="304"/>
      <c r="O633" s="304"/>
      <c r="P633" s="304"/>
      <c r="Q633" s="304"/>
      <c r="R633" s="304"/>
      <c r="S633" s="304"/>
      <c r="T633" s="304"/>
      <c r="U633" s="304"/>
      <c r="V633" s="304"/>
      <c r="W633" s="304"/>
      <c r="X633" s="304"/>
      <c r="Y633" s="304"/>
      <c r="Z633" s="304"/>
      <c r="AA633" s="304"/>
      <c r="AB633" s="304"/>
      <c r="AC633" s="304"/>
      <c r="AD633" s="304"/>
      <c r="AE633" s="304"/>
      <c r="AF633" s="304"/>
      <c r="AG633" s="304"/>
      <c r="AH633" s="304"/>
      <c r="AI633" s="304"/>
    </row>
    <row r="634" spans="1:35" s="158" customFormat="1">
      <c r="A634" s="100"/>
      <c r="B634" s="304"/>
      <c r="C634" s="304"/>
      <c r="D634" s="304"/>
      <c r="E634" s="304"/>
      <c r="F634" s="304"/>
      <c r="G634" s="304"/>
      <c r="H634" s="304"/>
      <c r="I634" s="304"/>
      <c r="J634" s="304"/>
      <c r="K634" s="304"/>
      <c r="L634" s="304"/>
      <c r="M634" s="304"/>
      <c r="N634" s="304"/>
      <c r="O634" s="304"/>
      <c r="P634" s="304"/>
      <c r="Q634" s="304"/>
      <c r="R634" s="304"/>
      <c r="S634" s="304"/>
      <c r="T634" s="304"/>
      <c r="U634" s="304"/>
      <c r="V634" s="304"/>
      <c r="W634" s="304"/>
      <c r="X634" s="304"/>
      <c r="Y634" s="304"/>
      <c r="Z634" s="304"/>
      <c r="AA634" s="304"/>
      <c r="AB634" s="304"/>
      <c r="AC634" s="304"/>
      <c r="AD634" s="304"/>
      <c r="AE634" s="304"/>
      <c r="AF634" s="304"/>
      <c r="AG634" s="304"/>
      <c r="AH634" s="304"/>
      <c r="AI634" s="304"/>
    </row>
    <row r="635" spans="1:35" s="158" customFormat="1">
      <c r="A635" s="100"/>
      <c r="B635" s="304"/>
      <c r="C635" s="304"/>
      <c r="D635" s="304"/>
      <c r="E635" s="304"/>
      <c r="F635" s="304"/>
      <c r="G635" s="304"/>
      <c r="H635" s="304"/>
      <c r="I635" s="304"/>
      <c r="J635" s="304"/>
      <c r="K635" s="304"/>
      <c r="L635" s="304"/>
      <c r="M635" s="304"/>
      <c r="N635" s="304"/>
      <c r="O635" s="304"/>
      <c r="P635" s="304"/>
      <c r="Q635" s="304"/>
      <c r="R635" s="304"/>
      <c r="S635" s="304"/>
      <c r="T635" s="304"/>
      <c r="U635" s="304"/>
      <c r="V635" s="304"/>
      <c r="W635" s="304"/>
      <c r="X635" s="304"/>
      <c r="Y635" s="304"/>
      <c r="Z635" s="304"/>
      <c r="AA635" s="304"/>
      <c r="AB635" s="304"/>
      <c r="AC635" s="304"/>
      <c r="AD635" s="304"/>
      <c r="AE635" s="304"/>
      <c r="AF635" s="304"/>
      <c r="AG635" s="304"/>
      <c r="AH635" s="304"/>
      <c r="AI635" s="304"/>
    </row>
    <row r="636" spans="1:35" s="158" customFormat="1">
      <c r="A636" s="100"/>
      <c r="B636" s="304"/>
      <c r="C636" s="304"/>
      <c r="D636" s="304"/>
      <c r="E636" s="304"/>
      <c r="F636" s="304"/>
      <c r="G636" s="304"/>
      <c r="H636" s="304"/>
      <c r="I636" s="304"/>
      <c r="J636" s="304"/>
      <c r="K636" s="304"/>
      <c r="L636" s="304"/>
      <c r="M636" s="304"/>
      <c r="N636" s="304"/>
      <c r="O636" s="304"/>
      <c r="P636" s="304"/>
      <c r="Q636" s="304"/>
      <c r="R636" s="304"/>
      <c r="S636" s="304"/>
      <c r="T636" s="304"/>
      <c r="U636" s="304"/>
      <c r="V636" s="304"/>
      <c r="W636" s="304"/>
      <c r="X636" s="304"/>
      <c r="Y636" s="304"/>
      <c r="Z636" s="304"/>
      <c r="AA636" s="304"/>
      <c r="AB636" s="304"/>
      <c r="AC636" s="304"/>
      <c r="AD636" s="304"/>
      <c r="AE636" s="304"/>
      <c r="AF636" s="304"/>
      <c r="AG636" s="304"/>
      <c r="AH636" s="304"/>
      <c r="AI636" s="304"/>
    </row>
    <row r="637" spans="1:35" s="158" customFormat="1">
      <c r="A637" s="100"/>
      <c r="B637" s="304"/>
      <c r="C637" s="304"/>
      <c r="D637" s="304"/>
      <c r="E637" s="304"/>
      <c r="F637" s="304"/>
      <c r="G637" s="304"/>
      <c r="H637" s="304"/>
      <c r="I637" s="304"/>
      <c r="J637" s="304"/>
      <c r="K637" s="304"/>
      <c r="L637" s="304"/>
      <c r="M637" s="304"/>
      <c r="N637" s="304"/>
      <c r="O637" s="304"/>
      <c r="P637" s="304"/>
      <c r="Q637" s="304"/>
      <c r="R637" s="304"/>
      <c r="S637" s="304"/>
      <c r="T637" s="304"/>
      <c r="U637" s="304"/>
      <c r="V637" s="304"/>
      <c r="W637" s="304"/>
      <c r="X637" s="304"/>
      <c r="Y637" s="304"/>
      <c r="Z637" s="304"/>
      <c r="AA637" s="304"/>
      <c r="AB637" s="304"/>
      <c r="AC637" s="304"/>
      <c r="AD637" s="304"/>
      <c r="AE637" s="304"/>
      <c r="AF637" s="304"/>
      <c r="AG637" s="304"/>
      <c r="AH637" s="304"/>
      <c r="AI637" s="304"/>
    </row>
    <row r="638" spans="1:35" s="158" customFormat="1">
      <c r="A638" s="100"/>
      <c r="B638" s="304"/>
      <c r="C638" s="304"/>
      <c r="D638" s="304"/>
      <c r="E638" s="304"/>
      <c r="F638" s="304"/>
      <c r="G638" s="304"/>
      <c r="H638" s="304"/>
      <c r="I638" s="304"/>
      <c r="J638" s="304"/>
      <c r="K638" s="304"/>
      <c r="L638" s="304"/>
      <c r="M638" s="304"/>
      <c r="N638" s="304"/>
      <c r="O638" s="304"/>
      <c r="P638" s="304"/>
      <c r="Q638" s="304"/>
      <c r="R638" s="304"/>
      <c r="S638" s="304"/>
      <c r="T638" s="304"/>
      <c r="U638" s="304"/>
      <c r="V638" s="304"/>
      <c r="W638" s="304"/>
      <c r="X638" s="304"/>
      <c r="Y638" s="304"/>
      <c r="Z638" s="304"/>
      <c r="AA638" s="304"/>
      <c r="AB638" s="304"/>
      <c r="AC638" s="304"/>
      <c r="AD638" s="304"/>
      <c r="AE638" s="304"/>
      <c r="AF638" s="304"/>
      <c r="AG638" s="304"/>
      <c r="AH638" s="304"/>
      <c r="AI638" s="304"/>
    </row>
    <row r="639" spans="1:35" s="158" customFormat="1">
      <c r="A639" s="100"/>
      <c r="B639" s="304"/>
      <c r="C639" s="304"/>
      <c r="D639" s="304"/>
      <c r="E639" s="304"/>
      <c r="F639" s="304"/>
      <c r="G639" s="304"/>
      <c r="H639" s="304"/>
      <c r="I639" s="304"/>
      <c r="J639" s="304"/>
      <c r="K639" s="304"/>
      <c r="L639" s="304"/>
      <c r="M639" s="304"/>
      <c r="N639" s="304"/>
      <c r="O639" s="304"/>
      <c r="P639" s="304"/>
      <c r="Q639" s="304"/>
      <c r="R639" s="304"/>
      <c r="S639" s="304"/>
      <c r="T639" s="304"/>
      <c r="U639" s="304"/>
      <c r="V639" s="304"/>
      <c r="W639" s="304"/>
      <c r="X639" s="304"/>
      <c r="Y639" s="304"/>
      <c r="Z639" s="304"/>
      <c r="AA639" s="304"/>
      <c r="AB639" s="304"/>
      <c r="AC639" s="304"/>
      <c r="AD639" s="304"/>
      <c r="AE639" s="304"/>
      <c r="AF639" s="304"/>
      <c r="AG639" s="304"/>
      <c r="AH639" s="304"/>
      <c r="AI639" s="304"/>
    </row>
    <row r="640" spans="1:35" s="158" customFormat="1">
      <c r="A640" s="100"/>
      <c r="B640" s="304"/>
      <c r="C640" s="304"/>
      <c r="D640" s="304"/>
      <c r="E640" s="304"/>
      <c r="F640" s="304"/>
      <c r="G640" s="304"/>
      <c r="H640" s="304"/>
      <c r="I640" s="304"/>
      <c r="J640" s="304"/>
      <c r="K640" s="304"/>
      <c r="L640" s="304"/>
      <c r="M640" s="304"/>
      <c r="N640" s="304"/>
      <c r="O640" s="304"/>
      <c r="P640" s="304"/>
      <c r="Q640" s="304"/>
      <c r="R640" s="304"/>
      <c r="S640" s="304"/>
      <c r="T640" s="304"/>
      <c r="U640" s="304"/>
      <c r="V640" s="304"/>
      <c r="W640" s="304"/>
      <c r="X640" s="304"/>
      <c r="Y640" s="304"/>
      <c r="Z640" s="304"/>
      <c r="AA640" s="304"/>
      <c r="AB640" s="304"/>
      <c r="AC640" s="304"/>
      <c r="AD640" s="304"/>
      <c r="AE640" s="304"/>
      <c r="AF640" s="304"/>
      <c r="AG640" s="304"/>
      <c r="AH640" s="304"/>
      <c r="AI640" s="304"/>
    </row>
    <row r="641" spans="1:35" s="158" customFormat="1">
      <c r="A641" s="100"/>
      <c r="B641" s="304"/>
      <c r="C641" s="304"/>
      <c r="D641" s="304"/>
      <c r="E641" s="304"/>
      <c r="F641" s="304"/>
      <c r="G641" s="304"/>
      <c r="H641" s="304"/>
      <c r="I641" s="304"/>
      <c r="J641" s="304"/>
      <c r="K641" s="304"/>
      <c r="L641" s="304"/>
      <c r="M641" s="304"/>
      <c r="N641" s="304"/>
      <c r="O641" s="304"/>
      <c r="P641" s="304"/>
      <c r="Q641" s="304"/>
      <c r="R641" s="304"/>
      <c r="S641" s="304"/>
      <c r="T641" s="304"/>
      <c r="U641" s="304"/>
      <c r="V641" s="304"/>
      <c r="W641" s="304"/>
      <c r="X641" s="304"/>
      <c r="Y641" s="304"/>
      <c r="Z641" s="304"/>
      <c r="AA641" s="304"/>
      <c r="AB641" s="304"/>
      <c r="AC641" s="304"/>
      <c r="AD641" s="304"/>
      <c r="AE641" s="304"/>
      <c r="AF641" s="304"/>
      <c r="AG641" s="304"/>
      <c r="AH641" s="304"/>
      <c r="AI641" s="304"/>
    </row>
    <row r="642" spans="1:35" s="158" customFormat="1">
      <c r="A642" s="100"/>
      <c r="B642" s="304"/>
      <c r="C642" s="304"/>
      <c r="D642" s="304"/>
      <c r="E642" s="304"/>
      <c r="F642" s="304"/>
      <c r="G642" s="304"/>
      <c r="H642" s="304"/>
      <c r="I642" s="304"/>
      <c r="J642" s="304"/>
      <c r="K642" s="304"/>
      <c r="L642" s="304"/>
      <c r="M642" s="304"/>
      <c r="N642" s="304"/>
      <c r="O642" s="304"/>
      <c r="P642" s="304"/>
      <c r="Q642" s="304"/>
      <c r="R642" s="304"/>
      <c r="S642" s="304"/>
      <c r="T642" s="304"/>
      <c r="U642" s="304"/>
      <c r="V642" s="304"/>
      <c r="W642" s="304"/>
      <c r="X642" s="304"/>
      <c r="Y642" s="304"/>
      <c r="Z642" s="304"/>
      <c r="AA642" s="304"/>
      <c r="AB642" s="304"/>
      <c r="AC642" s="304"/>
      <c r="AD642" s="304"/>
      <c r="AE642" s="304"/>
      <c r="AF642" s="304"/>
      <c r="AG642" s="304"/>
      <c r="AH642" s="304"/>
      <c r="AI642" s="304"/>
    </row>
    <row r="643" spans="1:35" s="158" customFormat="1">
      <c r="A643" s="100"/>
      <c r="B643" s="304"/>
      <c r="C643" s="304"/>
      <c r="D643" s="304"/>
      <c r="E643" s="304"/>
      <c r="F643" s="304"/>
      <c r="G643" s="304"/>
      <c r="H643" s="304"/>
      <c r="I643" s="304"/>
      <c r="J643" s="304"/>
      <c r="K643" s="304"/>
      <c r="L643" s="304"/>
      <c r="M643" s="304"/>
      <c r="N643" s="304"/>
      <c r="O643" s="304"/>
      <c r="P643" s="304"/>
      <c r="Q643" s="304"/>
      <c r="R643" s="304"/>
      <c r="S643" s="304"/>
      <c r="T643" s="304"/>
      <c r="U643" s="304"/>
      <c r="V643" s="304"/>
      <c r="W643" s="304"/>
      <c r="X643" s="304"/>
      <c r="Y643" s="304"/>
      <c r="Z643" s="304"/>
      <c r="AA643" s="304"/>
      <c r="AB643" s="304"/>
      <c r="AC643" s="304"/>
      <c r="AD643" s="304"/>
      <c r="AE643" s="304"/>
      <c r="AF643" s="304"/>
      <c r="AG643" s="304"/>
      <c r="AH643" s="304"/>
      <c r="AI643" s="304"/>
    </row>
    <row r="644" spans="1:35" s="158" customFormat="1">
      <c r="A644" s="100"/>
      <c r="B644" s="304"/>
      <c r="C644" s="304"/>
      <c r="D644" s="304"/>
      <c r="E644" s="304"/>
      <c r="F644" s="304"/>
      <c r="G644" s="304"/>
      <c r="H644" s="304"/>
      <c r="I644" s="304"/>
      <c r="J644" s="304"/>
      <c r="K644" s="304"/>
      <c r="L644" s="304"/>
      <c r="M644" s="304"/>
      <c r="N644" s="304"/>
      <c r="O644" s="304"/>
      <c r="P644" s="304"/>
      <c r="Q644" s="304"/>
      <c r="R644" s="304"/>
      <c r="S644" s="304"/>
      <c r="T644" s="304"/>
      <c r="U644" s="304"/>
      <c r="V644" s="304"/>
      <c r="W644" s="304"/>
      <c r="X644" s="304"/>
      <c r="Y644" s="304"/>
      <c r="Z644" s="304"/>
      <c r="AA644" s="304"/>
      <c r="AB644" s="304"/>
      <c r="AC644" s="304"/>
      <c r="AD644" s="304"/>
      <c r="AE644" s="304"/>
      <c r="AF644" s="304"/>
      <c r="AG644" s="304"/>
      <c r="AH644" s="304"/>
      <c r="AI644" s="304"/>
    </row>
    <row r="645" spans="1:35" s="158" customFormat="1">
      <c r="A645" s="100"/>
      <c r="B645" s="304"/>
      <c r="C645" s="304"/>
      <c r="D645" s="304"/>
      <c r="E645" s="304"/>
      <c r="F645" s="304"/>
      <c r="G645" s="304"/>
      <c r="H645" s="304"/>
      <c r="I645" s="304"/>
      <c r="J645" s="304"/>
      <c r="K645" s="304"/>
      <c r="L645" s="304"/>
      <c r="M645" s="304"/>
      <c r="N645" s="304"/>
      <c r="O645" s="304"/>
      <c r="P645" s="304"/>
      <c r="Q645" s="304"/>
      <c r="R645" s="304"/>
      <c r="S645" s="304"/>
      <c r="T645" s="304"/>
      <c r="U645" s="304"/>
      <c r="V645" s="304"/>
      <c r="W645" s="304"/>
      <c r="X645" s="304"/>
      <c r="Y645" s="304"/>
      <c r="Z645" s="304"/>
      <c r="AA645" s="304"/>
      <c r="AB645" s="304"/>
      <c r="AC645" s="304"/>
      <c r="AD645" s="304"/>
      <c r="AE645" s="304"/>
      <c r="AF645" s="304"/>
      <c r="AG645" s="304"/>
      <c r="AH645" s="304"/>
      <c r="AI645" s="304"/>
    </row>
    <row r="646" spans="1:35" s="158" customFormat="1">
      <c r="A646" s="100"/>
      <c r="B646" s="304"/>
      <c r="C646" s="304"/>
      <c r="D646" s="304"/>
      <c r="E646" s="304"/>
      <c r="F646" s="304"/>
      <c r="G646" s="304"/>
      <c r="H646" s="304"/>
      <c r="I646" s="304"/>
      <c r="J646" s="304"/>
      <c r="K646" s="304"/>
      <c r="L646" s="304"/>
      <c r="M646" s="304"/>
      <c r="N646" s="304"/>
      <c r="O646" s="304"/>
      <c r="P646" s="304"/>
      <c r="Q646" s="304"/>
      <c r="R646" s="304"/>
      <c r="S646" s="304"/>
      <c r="T646" s="304"/>
      <c r="U646" s="304"/>
      <c r="V646" s="304"/>
      <c r="W646" s="304"/>
      <c r="X646" s="304"/>
      <c r="Y646" s="304"/>
      <c r="Z646" s="304"/>
      <c r="AA646" s="304"/>
      <c r="AB646" s="304"/>
      <c r="AC646" s="304"/>
      <c r="AD646" s="304"/>
      <c r="AE646" s="304"/>
      <c r="AF646" s="304"/>
      <c r="AG646" s="304"/>
      <c r="AH646" s="304"/>
      <c r="AI646" s="304"/>
    </row>
    <row r="647" spans="1:35" s="158" customFormat="1">
      <c r="A647" s="100"/>
      <c r="B647" s="304"/>
      <c r="C647" s="304"/>
      <c r="D647" s="304"/>
      <c r="E647" s="304"/>
      <c r="F647" s="304"/>
      <c r="G647" s="304"/>
      <c r="H647" s="304"/>
      <c r="I647" s="304"/>
      <c r="J647" s="304"/>
      <c r="K647" s="304"/>
      <c r="L647" s="304"/>
      <c r="M647" s="304"/>
      <c r="N647" s="304"/>
      <c r="O647" s="304"/>
      <c r="P647" s="304"/>
      <c r="Q647" s="304"/>
      <c r="R647" s="304"/>
      <c r="S647" s="304"/>
      <c r="T647" s="304"/>
      <c r="U647" s="304"/>
      <c r="V647" s="304"/>
      <c r="W647" s="304"/>
      <c r="X647" s="304"/>
      <c r="Y647" s="304"/>
      <c r="Z647" s="304"/>
      <c r="AA647" s="304"/>
      <c r="AB647" s="304"/>
      <c r="AC647" s="304"/>
      <c r="AD647" s="304"/>
      <c r="AE647" s="304"/>
      <c r="AF647" s="304"/>
      <c r="AG647" s="304"/>
      <c r="AH647" s="304"/>
      <c r="AI647" s="304"/>
    </row>
    <row r="648" spans="1:35" s="158" customFormat="1">
      <c r="A648" s="100"/>
      <c r="B648" s="304"/>
      <c r="C648" s="304"/>
      <c r="D648" s="304"/>
      <c r="E648" s="304"/>
      <c r="F648" s="304"/>
      <c r="G648" s="304"/>
      <c r="H648" s="304"/>
      <c r="I648" s="304"/>
      <c r="J648" s="304"/>
      <c r="K648" s="304"/>
      <c r="L648" s="304"/>
      <c r="M648" s="304"/>
      <c r="N648" s="304"/>
      <c r="O648" s="304"/>
      <c r="P648" s="304"/>
      <c r="Q648" s="304"/>
      <c r="R648" s="304"/>
      <c r="S648" s="304"/>
      <c r="T648" s="304"/>
      <c r="U648" s="304"/>
      <c r="V648" s="304"/>
      <c r="W648" s="304"/>
      <c r="X648" s="304"/>
      <c r="Y648" s="304"/>
      <c r="Z648" s="304"/>
      <c r="AA648" s="304"/>
      <c r="AB648" s="304"/>
      <c r="AC648" s="304"/>
      <c r="AD648" s="304"/>
      <c r="AE648" s="304"/>
      <c r="AF648" s="304"/>
      <c r="AG648" s="304"/>
      <c r="AH648" s="304"/>
      <c r="AI648" s="304"/>
    </row>
    <row r="649" spans="1:35" s="158" customFormat="1">
      <c r="A649" s="100"/>
      <c r="B649" s="304"/>
      <c r="C649" s="304"/>
      <c r="D649" s="304"/>
      <c r="E649" s="304"/>
      <c r="F649" s="304"/>
      <c r="G649" s="304"/>
      <c r="H649" s="304"/>
      <c r="I649" s="304"/>
      <c r="J649" s="304"/>
      <c r="K649" s="304"/>
      <c r="L649" s="304"/>
      <c r="M649" s="304"/>
      <c r="N649" s="304"/>
      <c r="O649" s="304"/>
      <c r="P649" s="304"/>
      <c r="Q649" s="304"/>
      <c r="R649" s="304"/>
      <c r="S649" s="304"/>
      <c r="T649" s="304"/>
      <c r="U649" s="304"/>
      <c r="V649" s="304"/>
      <c r="W649" s="304"/>
      <c r="X649" s="304"/>
      <c r="Y649" s="304"/>
      <c r="Z649" s="304"/>
      <c r="AA649" s="304"/>
      <c r="AB649" s="304"/>
      <c r="AC649" s="304"/>
      <c r="AD649" s="304"/>
      <c r="AE649" s="304"/>
      <c r="AF649" s="304"/>
      <c r="AG649" s="304"/>
      <c r="AH649" s="304"/>
      <c r="AI649" s="304"/>
    </row>
    <row r="650" spans="1:35" s="158" customFormat="1">
      <c r="A650" s="100"/>
      <c r="B650" s="304"/>
      <c r="C650" s="304"/>
      <c r="D650" s="304"/>
      <c r="E650" s="304"/>
      <c r="F650" s="304"/>
      <c r="G650" s="304"/>
      <c r="H650" s="304"/>
      <c r="I650" s="304"/>
      <c r="J650" s="304"/>
      <c r="K650" s="304"/>
      <c r="L650" s="304"/>
      <c r="M650" s="304"/>
      <c r="N650" s="304"/>
      <c r="O650" s="304"/>
      <c r="P650" s="304"/>
      <c r="Q650" s="304"/>
      <c r="R650" s="304"/>
      <c r="S650" s="304"/>
      <c r="T650" s="304"/>
      <c r="U650" s="304"/>
      <c r="V650" s="304"/>
      <c r="W650" s="304"/>
      <c r="X650" s="304"/>
      <c r="Y650" s="304"/>
      <c r="Z650" s="304"/>
      <c r="AA650" s="304"/>
      <c r="AB650" s="304"/>
      <c r="AC650" s="304"/>
      <c r="AD650" s="304"/>
      <c r="AE650" s="304"/>
      <c r="AF650" s="304"/>
      <c r="AG650" s="304"/>
      <c r="AH650" s="304"/>
      <c r="AI650" s="304"/>
    </row>
    <row r="651" spans="1:35" s="158" customFormat="1">
      <c r="A651" s="100"/>
      <c r="B651" s="304"/>
      <c r="C651" s="304"/>
      <c r="D651" s="304"/>
      <c r="E651" s="304"/>
      <c r="F651" s="304"/>
      <c r="G651" s="304"/>
      <c r="H651" s="304"/>
      <c r="I651" s="304"/>
      <c r="J651" s="304"/>
      <c r="K651" s="304"/>
      <c r="L651" s="304"/>
      <c r="M651" s="304"/>
      <c r="N651" s="304"/>
      <c r="O651" s="304"/>
      <c r="P651" s="304"/>
      <c r="Q651" s="304"/>
      <c r="R651" s="304"/>
      <c r="S651" s="304"/>
      <c r="T651" s="304"/>
      <c r="U651" s="304"/>
      <c r="V651" s="304"/>
      <c r="W651" s="304"/>
      <c r="X651" s="304"/>
      <c r="Y651" s="304"/>
      <c r="Z651" s="304"/>
      <c r="AA651" s="304"/>
      <c r="AB651" s="304"/>
      <c r="AC651" s="304"/>
      <c r="AD651" s="304"/>
      <c r="AE651" s="304"/>
      <c r="AF651" s="304"/>
      <c r="AG651" s="304"/>
      <c r="AH651" s="304"/>
      <c r="AI651" s="304"/>
    </row>
    <row r="652" spans="1:35" s="158" customFormat="1">
      <c r="A652" s="100"/>
      <c r="B652" s="304"/>
      <c r="C652" s="304"/>
      <c r="D652" s="304"/>
      <c r="E652" s="304"/>
      <c r="F652" s="304"/>
      <c r="G652" s="304"/>
      <c r="H652" s="304"/>
      <c r="I652" s="304"/>
      <c r="J652" s="304"/>
      <c r="K652" s="304"/>
      <c r="L652" s="304"/>
      <c r="M652" s="304"/>
      <c r="N652" s="304"/>
      <c r="O652" s="304"/>
      <c r="P652" s="304"/>
      <c r="Q652" s="304"/>
      <c r="R652" s="304"/>
      <c r="S652" s="304"/>
      <c r="T652" s="304"/>
      <c r="U652" s="304"/>
      <c r="V652" s="304"/>
      <c r="W652" s="304"/>
      <c r="X652" s="304"/>
      <c r="Y652" s="304"/>
      <c r="Z652" s="304"/>
      <c r="AA652" s="304"/>
      <c r="AB652" s="304"/>
      <c r="AC652" s="304"/>
      <c r="AD652" s="304"/>
      <c r="AE652" s="304"/>
      <c r="AF652" s="304"/>
      <c r="AG652" s="304"/>
      <c r="AH652" s="304"/>
      <c r="AI652" s="304"/>
    </row>
    <row r="653" spans="1:35" s="158" customFormat="1">
      <c r="A653" s="100"/>
      <c r="B653" s="304"/>
      <c r="C653" s="304"/>
      <c r="D653" s="304"/>
      <c r="E653" s="304"/>
      <c r="F653" s="304"/>
      <c r="G653" s="304"/>
      <c r="H653" s="304"/>
      <c r="I653" s="304"/>
      <c r="J653" s="304"/>
      <c r="K653" s="304"/>
      <c r="L653" s="304"/>
      <c r="M653" s="304"/>
      <c r="N653" s="304"/>
      <c r="O653" s="304"/>
      <c r="P653" s="304"/>
      <c r="Q653" s="304"/>
      <c r="R653" s="304"/>
      <c r="S653" s="304"/>
      <c r="T653" s="304"/>
      <c r="U653" s="304"/>
      <c r="V653" s="304"/>
      <c r="W653" s="304"/>
      <c r="X653" s="304"/>
      <c r="Y653" s="304"/>
      <c r="Z653" s="304"/>
      <c r="AA653" s="304"/>
      <c r="AB653" s="304"/>
      <c r="AC653" s="304"/>
      <c r="AD653" s="304"/>
      <c r="AE653" s="304"/>
      <c r="AF653" s="304"/>
      <c r="AG653" s="304"/>
      <c r="AH653" s="304"/>
      <c r="AI653" s="304"/>
    </row>
    <row r="654" spans="1:35" s="158" customFormat="1">
      <c r="A654" s="100"/>
      <c r="B654" s="304"/>
      <c r="C654" s="304"/>
      <c r="D654" s="304"/>
      <c r="E654" s="304"/>
      <c r="F654" s="304"/>
      <c r="G654" s="304"/>
      <c r="H654" s="304"/>
      <c r="I654" s="304"/>
      <c r="J654" s="304"/>
      <c r="K654" s="304"/>
      <c r="L654" s="304"/>
      <c r="M654" s="304"/>
      <c r="N654" s="304"/>
      <c r="O654" s="304"/>
      <c r="P654" s="304"/>
      <c r="Q654" s="304"/>
      <c r="R654" s="304"/>
      <c r="S654" s="304"/>
      <c r="T654" s="304"/>
      <c r="U654" s="304"/>
      <c r="V654" s="304"/>
      <c r="W654" s="304"/>
      <c r="X654" s="304"/>
      <c r="Y654" s="304"/>
      <c r="Z654" s="304"/>
      <c r="AA654" s="304"/>
      <c r="AB654" s="304"/>
      <c r="AC654" s="304"/>
      <c r="AD654" s="304"/>
      <c r="AE654" s="304"/>
      <c r="AF654" s="304"/>
      <c r="AG654" s="304"/>
      <c r="AH654" s="304"/>
      <c r="AI654" s="304"/>
    </row>
    <row r="655" spans="1:35" s="158" customFormat="1">
      <c r="A655" s="100"/>
      <c r="B655" s="304"/>
      <c r="C655" s="304"/>
      <c r="D655" s="304"/>
      <c r="E655" s="304"/>
      <c r="F655" s="304"/>
      <c r="G655" s="304"/>
      <c r="H655" s="304"/>
      <c r="I655" s="304"/>
      <c r="J655" s="304"/>
      <c r="K655" s="304"/>
      <c r="L655" s="304"/>
      <c r="M655" s="304"/>
      <c r="N655" s="304"/>
      <c r="O655" s="304"/>
      <c r="P655" s="304"/>
      <c r="Q655" s="304"/>
      <c r="R655" s="304"/>
      <c r="S655" s="304"/>
      <c r="T655" s="304"/>
      <c r="U655" s="304"/>
      <c r="V655" s="304"/>
      <c r="W655" s="304"/>
      <c r="X655" s="304"/>
      <c r="Y655" s="304"/>
      <c r="Z655" s="304"/>
      <c r="AA655" s="304"/>
      <c r="AB655" s="304"/>
      <c r="AC655" s="304"/>
      <c r="AD655" s="304"/>
      <c r="AE655" s="304"/>
      <c r="AF655" s="304"/>
      <c r="AG655" s="304"/>
      <c r="AH655" s="304"/>
      <c r="AI655" s="304"/>
    </row>
    <row r="656" spans="1:35" s="158" customFormat="1">
      <c r="A656" s="100"/>
      <c r="B656" s="304"/>
      <c r="C656" s="304"/>
      <c r="D656" s="304"/>
      <c r="E656" s="304"/>
      <c r="F656" s="304"/>
      <c r="G656" s="304"/>
      <c r="H656" s="304"/>
      <c r="I656" s="304"/>
      <c r="J656" s="304"/>
      <c r="K656" s="304"/>
      <c r="L656" s="304"/>
      <c r="M656" s="304"/>
      <c r="N656" s="304"/>
      <c r="O656" s="304"/>
      <c r="P656" s="304"/>
      <c r="Q656" s="304"/>
      <c r="R656" s="304"/>
      <c r="S656" s="304"/>
      <c r="T656" s="304"/>
      <c r="U656" s="304"/>
      <c r="V656" s="304"/>
      <c r="W656" s="304"/>
      <c r="X656" s="304"/>
      <c r="Y656" s="304"/>
      <c r="Z656" s="304"/>
      <c r="AA656" s="304"/>
      <c r="AB656" s="304"/>
      <c r="AC656" s="304"/>
      <c r="AD656" s="304"/>
      <c r="AE656" s="304"/>
      <c r="AF656" s="304"/>
      <c r="AG656" s="304"/>
      <c r="AH656" s="304"/>
      <c r="AI656" s="304"/>
    </row>
    <row r="657" spans="1:35" s="158" customFormat="1">
      <c r="A657" s="100"/>
      <c r="B657" s="304"/>
      <c r="C657" s="304"/>
      <c r="D657" s="304"/>
      <c r="E657" s="304"/>
      <c r="F657" s="304"/>
      <c r="G657" s="304"/>
      <c r="H657" s="304"/>
      <c r="I657" s="304"/>
      <c r="J657" s="304"/>
      <c r="K657" s="304"/>
      <c r="L657" s="304"/>
      <c r="M657" s="304"/>
      <c r="N657" s="304"/>
      <c r="O657" s="304"/>
      <c r="P657" s="304"/>
      <c r="Q657" s="304"/>
      <c r="R657" s="304"/>
      <c r="S657" s="304"/>
      <c r="T657" s="304"/>
      <c r="U657" s="304"/>
      <c r="V657" s="304"/>
      <c r="W657" s="304"/>
      <c r="X657" s="304"/>
      <c r="Y657" s="304"/>
      <c r="Z657" s="304"/>
      <c r="AA657" s="304"/>
      <c r="AB657" s="304"/>
      <c r="AC657" s="304"/>
      <c r="AD657" s="304"/>
      <c r="AE657" s="304"/>
      <c r="AF657" s="304"/>
      <c r="AG657" s="304"/>
      <c r="AH657" s="304"/>
      <c r="AI657" s="304"/>
    </row>
    <row r="658" spans="1:35" s="158" customFormat="1">
      <c r="A658" s="100"/>
      <c r="B658" s="304"/>
      <c r="C658" s="304"/>
      <c r="D658" s="304"/>
      <c r="E658" s="304"/>
      <c r="F658" s="304"/>
      <c r="G658" s="304"/>
      <c r="H658" s="304"/>
      <c r="I658" s="304"/>
      <c r="J658" s="304"/>
      <c r="K658" s="304"/>
      <c r="L658" s="304"/>
      <c r="M658" s="304"/>
      <c r="N658" s="304"/>
      <c r="O658" s="304"/>
      <c r="P658" s="304"/>
      <c r="Q658" s="304"/>
      <c r="R658" s="304"/>
      <c r="S658" s="304"/>
      <c r="T658" s="304"/>
      <c r="U658" s="304"/>
      <c r="V658" s="304"/>
      <c r="W658" s="304"/>
      <c r="X658" s="304"/>
      <c r="Y658" s="304"/>
      <c r="Z658" s="304"/>
      <c r="AA658" s="304"/>
      <c r="AB658" s="304"/>
      <c r="AC658" s="304"/>
      <c r="AD658" s="304"/>
      <c r="AE658" s="304"/>
      <c r="AF658" s="304"/>
      <c r="AG658" s="304"/>
      <c r="AH658" s="304"/>
      <c r="AI658" s="304"/>
    </row>
    <row r="659" spans="1:35" s="158" customFormat="1">
      <c r="A659" s="100"/>
      <c r="B659" s="304"/>
      <c r="C659" s="304"/>
      <c r="D659" s="304"/>
      <c r="E659" s="304"/>
      <c r="F659" s="304"/>
      <c r="G659" s="304"/>
      <c r="H659" s="304"/>
      <c r="I659" s="304"/>
      <c r="J659" s="304"/>
      <c r="K659" s="304"/>
      <c r="L659" s="304"/>
      <c r="M659" s="304"/>
      <c r="N659" s="304"/>
      <c r="O659" s="304"/>
      <c r="P659" s="304"/>
      <c r="Q659" s="304"/>
      <c r="R659" s="304"/>
      <c r="S659" s="304"/>
      <c r="T659" s="304"/>
      <c r="U659" s="304"/>
      <c r="V659" s="304"/>
      <c r="W659" s="304"/>
      <c r="X659" s="304"/>
      <c r="Y659" s="304"/>
      <c r="Z659" s="304"/>
      <c r="AA659" s="304"/>
      <c r="AB659" s="304"/>
      <c r="AC659" s="304"/>
      <c r="AD659" s="304"/>
      <c r="AE659" s="304"/>
      <c r="AF659" s="304"/>
      <c r="AG659" s="304"/>
      <c r="AH659" s="304"/>
      <c r="AI659" s="304"/>
    </row>
    <row r="660" spans="1:35" s="158" customFormat="1">
      <c r="A660" s="100"/>
      <c r="B660" s="304"/>
      <c r="C660" s="304"/>
      <c r="D660" s="304"/>
      <c r="E660" s="304"/>
      <c r="F660" s="304"/>
      <c r="G660" s="304"/>
      <c r="H660" s="304"/>
      <c r="I660" s="304"/>
      <c r="J660" s="304"/>
      <c r="K660" s="304"/>
      <c r="L660" s="304"/>
      <c r="M660" s="304"/>
      <c r="N660" s="304"/>
      <c r="O660" s="304"/>
      <c r="P660" s="304"/>
      <c r="Q660" s="304"/>
      <c r="R660" s="304"/>
      <c r="S660" s="304"/>
      <c r="T660" s="304"/>
      <c r="U660" s="304"/>
      <c r="V660" s="304"/>
      <c r="W660" s="304"/>
      <c r="X660" s="304"/>
      <c r="Y660" s="304"/>
      <c r="Z660" s="304"/>
      <c r="AA660" s="304"/>
      <c r="AB660" s="304"/>
      <c r="AC660" s="304"/>
      <c r="AD660" s="304"/>
      <c r="AE660" s="304"/>
      <c r="AF660" s="304"/>
      <c r="AG660" s="304"/>
      <c r="AH660" s="304"/>
      <c r="AI660" s="304"/>
    </row>
    <row r="661" spans="1:35" s="158" customFormat="1">
      <c r="A661" s="100"/>
      <c r="B661" s="304"/>
      <c r="C661" s="304"/>
      <c r="D661" s="304"/>
      <c r="E661" s="304"/>
      <c r="F661" s="304"/>
      <c r="G661" s="304"/>
      <c r="H661" s="304"/>
      <c r="I661" s="304"/>
      <c r="J661" s="304"/>
      <c r="K661" s="304"/>
      <c r="L661" s="304"/>
      <c r="M661" s="304"/>
      <c r="N661" s="304"/>
      <c r="O661" s="304"/>
      <c r="P661" s="304"/>
      <c r="Q661" s="304"/>
      <c r="R661" s="304"/>
      <c r="S661" s="304"/>
      <c r="T661" s="304"/>
      <c r="U661" s="304"/>
      <c r="V661" s="304"/>
      <c r="W661" s="304"/>
      <c r="X661" s="304"/>
      <c r="Y661" s="304"/>
      <c r="Z661" s="304"/>
      <c r="AA661" s="304"/>
      <c r="AB661" s="304"/>
      <c r="AC661" s="304"/>
      <c r="AD661" s="304"/>
      <c r="AE661" s="304"/>
      <c r="AF661" s="304"/>
      <c r="AG661" s="304"/>
      <c r="AH661" s="304"/>
      <c r="AI661" s="304"/>
    </row>
    <row r="662" spans="1:35" s="158" customFormat="1">
      <c r="A662" s="100"/>
      <c r="B662" s="304"/>
      <c r="C662" s="304"/>
      <c r="D662" s="304"/>
      <c r="E662" s="304"/>
      <c r="F662" s="304"/>
      <c r="G662" s="304"/>
      <c r="H662" s="304"/>
      <c r="I662" s="304"/>
      <c r="J662" s="304"/>
      <c r="K662" s="304"/>
      <c r="L662" s="304"/>
      <c r="M662" s="304"/>
      <c r="N662" s="304"/>
      <c r="O662" s="304"/>
      <c r="P662" s="304"/>
      <c r="Q662" s="304"/>
      <c r="R662" s="304"/>
      <c r="S662" s="304"/>
      <c r="T662" s="304"/>
      <c r="U662" s="304"/>
      <c r="V662" s="304"/>
      <c r="W662" s="304"/>
      <c r="X662" s="304"/>
      <c r="Y662" s="304"/>
      <c r="Z662" s="304"/>
      <c r="AA662" s="304"/>
      <c r="AB662" s="304"/>
      <c r="AC662" s="304"/>
      <c r="AD662" s="304"/>
      <c r="AE662" s="304"/>
      <c r="AF662" s="304"/>
      <c r="AG662" s="304"/>
      <c r="AH662" s="304"/>
      <c r="AI662" s="304"/>
    </row>
    <row r="663" spans="1:35" s="158" customFormat="1">
      <c r="A663" s="100"/>
      <c r="B663" s="304"/>
      <c r="C663" s="304"/>
      <c r="D663" s="304"/>
      <c r="E663" s="304"/>
      <c r="F663" s="304"/>
      <c r="G663" s="304"/>
      <c r="H663" s="304"/>
      <c r="I663" s="304"/>
      <c r="J663" s="304"/>
      <c r="K663" s="304"/>
      <c r="L663" s="304"/>
      <c r="M663" s="304"/>
      <c r="N663" s="304"/>
      <c r="O663" s="304"/>
      <c r="P663" s="304"/>
      <c r="Q663" s="304"/>
      <c r="R663" s="304"/>
      <c r="S663" s="304"/>
      <c r="T663" s="304"/>
      <c r="U663" s="304"/>
      <c r="V663" s="304"/>
      <c r="W663" s="304"/>
      <c r="X663" s="304"/>
      <c r="Y663" s="304"/>
      <c r="Z663" s="304"/>
      <c r="AA663" s="304"/>
      <c r="AB663" s="304"/>
      <c r="AC663" s="304"/>
      <c r="AD663" s="304"/>
      <c r="AE663" s="304"/>
      <c r="AF663" s="304"/>
      <c r="AG663" s="304"/>
      <c r="AH663" s="304"/>
      <c r="AI663" s="304"/>
    </row>
    <row r="664" spans="1:35" s="158" customFormat="1">
      <c r="A664" s="100"/>
      <c r="B664" s="304"/>
      <c r="C664" s="304"/>
      <c r="D664" s="304"/>
      <c r="E664" s="304"/>
      <c r="F664" s="304"/>
      <c r="G664" s="304"/>
      <c r="H664" s="304"/>
      <c r="I664" s="304"/>
      <c r="J664" s="304"/>
      <c r="K664" s="304"/>
      <c r="L664" s="304"/>
      <c r="M664" s="304"/>
      <c r="N664" s="304"/>
      <c r="O664" s="304"/>
      <c r="P664" s="304"/>
      <c r="Q664" s="304"/>
      <c r="R664" s="304"/>
      <c r="S664" s="304"/>
      <c r="T664" s="304"/>
      <c r="U664" s="304"/>
      <c r="V664" s="304"/>
      <c r="W664" s="304"/>
      <c r="X664" s="304"/>
      <c r="Y664" s="304"/>
      <c r="Z664" s="304"/>
      <c r="AA664" s="304"/>
      <c r="AB664" s="304"/>
      <c r="AC664" s="304"/>
      <c r="AD664" s="304"/>
      <c r="AE664" s="304"/>
      <c r="AF664" s="304"/>
      <c r="AG664" s="304"/>
      <c r="AH664" s="304"/>
      <c r="AI664" s="304"/>
    </row>
    <row r="665" spans="1:35" s="158" customFormat="1">
      <c r="A665" s="100"/>
      <c r="B665" s="304"/>
      <c r="C665" s="304"/>
      <c r="D665" s="304"/>
      <c r="E665" s="304"/>
      <c r="F665" s="304"/>
      <c r="G665" s="304"/>
      <c r="H665" s="304"/>
      <c r="I665" s="304"/>
      <c r="J665" s="304"/>
      <c r="K665" s="304"/>
      <c r="L665" s="304"/>
      <c r="M665" s="304"/>
      <c r="N665" s="304"/>
      <c r="O665" s="304"/>
      <c r="P665" s="304"/>
      <c r="Q665" s="304"/>
      <c r="R665" s="304"/>
      <c r="S665" s="304"/>
      <c r="T665" s="304"/>
      <c r="U665" s="304"/>
      <c r="V665" s="304"/>
      <c r="W665" s="304"/>
      <c r="X665" s="304"/>
      <c r="Y665" s="304"/>
      <c r="Z665" s="304"/>
      <c r="AA665" s="304"/>
      <c r="AB665" s="304"/>
      <c r="AC665" s="304"/>
      <c r="AD665" s="304"/>
      <c r="AE665" s="304"/>
      <c r="AF665" s="304"/>
      <c r="AG665" s="304"/>
      <c r="AH665" s="304"/>
      <c r="AI665" s="304"/>
    </row>
    <row r="666" spans="1:35" s="158" customFormat="1">
      <c r="A666" s="100"/>
      <c r="B666" s="304"/>
      <c r="C666" s="304"/>
      <c r="D666" s="304"/>
      <c r="E666" s="304"/>
      <c r="F666" s="304"/>
      <c r="G666" s="304"/>
      <c r="H666" s="304"/>
      <c r="I666" s="304"/>
      <c r="J666" s="304"/>
      <c r="K666" s="304"/>
      <c r="L666" s="304"/>
      <c r="M666" s="304"/>
      <c r="N666" s="304"/>
      <c r="O666" s="304"/>
      <c r="P666" s="304"/>
      <c r="Q666" s="304"/>
      <c r="R666" s="304"/>
      <c r="S666" s="304"/>
      <c r="T666" s="304"/>
      <c r="U666" s="304"/>
      <c r="V666" s="304"/>
      <c r="W666" s="304"/>
      <c r="X666" s="304"/>
      <c r="Y666" s="304"/>
      <c r="Z666" s="304"/>
      <c r="AA666" s="304"/>
      <c r="AB666" s="304"/>
      <c r="AC666" s="304"/>
      <c r="AD666" s="304"/>
      <c r="AE666" s="304"/>
      <c r="AF666" s="304"/>
      <c r="AG666" s="304"/>
      <c r="AH666" s="304"/>
      <c r="AI666" s="304"/>
    </row>
    <row r="667" spans="1:35" s="158" customFormat="1">
      <c r="A667" s="100"/>
      <c r="B667" s="304"/>
      <c r="C667" s="304"/>
      <c r="D667" s="304"/>
      <c r="E667" s="304"/>
      <c r="F667" s="304"/>
      <c r="G667" s="304"/>
      <c r="H667" s="304"/>
      <c r="I667" s="304"/>
      <c r="J667" s="304"/>
      <c r="K667" s="304"/>
      <c r="L667" s="304"/>
      <c r="M667" s="304"/>
      <c r="N667" s="304"/>
      <c r="O667" s="304"/>
      <c r="P667" s="304"/>
      <c r="Q667" s="304"/>
      <c r="R667" s="304"/>
      <c r="S667" s="304"/>
      <c r="T667" s="304"/>
      <c r="U667" s="304"/>
      <c r="V667" s="304"/>
      <c r="W667" s="304"/>
      <c r="X667" s="304"/>
      <c r="Y667" s="304"/>
      <c r="Z667" s="304"/>
      <c r="AA667" s="304"/>
      <c r="AB667" s="304"/>
      <c r="AC667" s="304"/>
      <c r="AD667" s="304"/>
      <c r="AE667" s="304"/>
      <c r="AF667" s="304"/>
      <c r="AG667" s="304"/>
      <c r="AH667" s="304"/>
      <c r="AI667" s="304"/>
    </row>
    <row r="668" spans="1:35" s="158" customFormat="1">
      <c r="A668" s="100"/>
      <c r="B668" s="304"/>
      <c r="C668" s="304"/>
      <c r="D668" s="304"/>
      <c r="E668" s="304"/>
      <c r="F668" s="304"/>
      <c r="G668" s="304"/>
      <c r="H668" s="304"/>
      <c r="I668" s="304"/>
      <c r="J668" s="304"/>
      <c r="K668" s="304"/>
      <c r="L668" s="304"/>
      <c r="M668" s="304"/>
      <c r="N668" s="304"/>
      <c r="O668" s="304"/>
      <c r="P668" s="304"/>
      <c r="Q668" s="304"/>
      <c r="R668" s="304"/>
      <c r="S668" s="304"/>
      <c r="T668" s="304"/>
      <c r="U668" s="304"/>
      <c r="V668" s="304"/>
      <c r="W668" s="304"/>
      <c r="X668" s="304"/>
      <c r="Y668" s="304"/>
      <c r="Z668" s="304"/>
      <c r="AA668" s="304"/>
      <c r="AB668" s="304"/>
      <c r="AC668" s="304"/>
      <c r="AD668" s="304"/>
      <c r="AE668" s="304"/>
      <c r="AF668" s="304"/>
      <c r="AG668" s="304"/>
      <c r="AH668" s="304"/>
      <c r="AI668" s="304"/>
    </row>
    <row r="669" spans="1:35" s="158" customFormat="1">
      <c r="A669" s="100"/>
      <c r="B669" s="304"/>
      <c r="C669" s="304"/>
      <c r="D669" s="304"/>
      <c r="E669" s="304"/>
      <c r="F669" s="304"/>
      <c r="G669" s="304"/>
      <c r="H669" s="304"/>
      <c r="I669" s="304"/>
      <c r="J669" s="304"/>
      <c r="K669" s="304"/>
      <c r="L669" s="304"/>
      <c r="M669" s="304"/>
      <c r="N669" s="304"/>
      <c r="O669" s="304"/>
      <c r="P669" s="304"/>
      <c r="Q669" s="304"/>
      <c r="R669" s="304"/>
      <c r="S669" s="304"/>
      <c r="T669" s="304"/>
      <c r="U669" s="304"/>
      <c r="V669" s="304"/>
      <c r="W669" s="304"/>
      <c r="X669" s="304"/>
      <c r="Y669" s="304"/>
      <c r="Z669" s="304"/>
      <c r="AA669" s="304"/>
      <c r="AB669" s="304"/>
      <c r="AC669" s="304"/>
      <c r="AD669" s="304"/>
      <c r="AE669" s="304"/>
      <c r="AF669" s="304"/>
      <c r="AG669" s="304"/>
      <c r="AH669" s="304"/>
      <c r="AI669" s="304"/>
    </row>
    <row r="670" spans="1:35" s="158" customFormat="1">
      <c r="A670" s="100"/>
      <c r="B670" s="304"/>
      <c r="C670" s="304"/>
      <c r="D670" s="304"/>
      <c r="E670" s="304"/>
      <c r="F670" s="304"/>
      <c r="G670" s="304"/>
      <c r="H670" s="304"/>
      <c r="I670" s="304"/>
      <c r="J670" s="304"/>
      <c r="K670" s="304"/>
      <c r="L670" s="304"/>
      <c r="M670" s="304"/>
      <c r="N670" s="304"/>
      <c r="O670" s="304"/>
      <c r="P670" s="304"/>
      <c r="Q670" s="304"/>
      <c r="R670" s="304"/>
      <c r="S670" s="304"/>
      <c r="T670" s="304"/>
      <c r="U670" s="304"/>
      <c r="V670" s="304"/>
      <c r="W670" s="304"/>
      <c r="X670" s="304"/>
      <c r="Y670" s="304"/>
      <c r="Z670" s="304"/>
      <c r="AA670" s="304"/>
      <c r="AB670" s="304"/>
      <c r="AC670" s="304"/>
      <c r="AD670" s="304"/>
      <c r="AE670" s="304"/>
      <c r="AF670" s="304"/>
      <c r="AG670" s="304"/>
      <c r="AH670" s="304"/>
      <c r="AI670" s="304"/>
    </row>
  </sheetData>
  <mergeCells count="2">
    <mergeCell ref="A33:A34"/>
    <mergeCell ref="B1:K3"/>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rgb="FFC00000"/>
  </sheetPr>
  <dimension ref="A1:CV558"/>
  <sheetViews>
    <sheetView showGridLines="0" zoomScale="85" zoomScaleNormal="85" workbookViewId="0">
      <pane xSplit="1" ySplit="5" topLeftCell="B6" activePane="bottomRight" state="frozen"/>
      <selection activeCell="B2" sqref="B2"/>
      <selection pane="topRight" activeCell="B2" sqref="B2"/>
      <selection pane="bottomLeft" activeCell="B2" sqref="B2"/>
      <selection pane="bottomRight" activeCell="E1" sqref="E1:P1"/>
    </sheetView>
  </sheetViews>
  <sheetFormatPr defaultColWidth="8.875" defaultRowHeight="12.75"/>
  <cols>
    <col min="1" max="1" width="2" style="189" customWidth="1"/>
    <col min="2" max="2" width="16.125" style="200" bestFit="1" customWidth="1"/>
    <col min="3" max="3" width="31.875" style="200" customWidth="1"/>
    <col min="4" max="4" width="16.125" style="200" customWidth="1"/>
    <col min="5" max="5" width="29.5" style="200" bestFit="1" customWidth="1"/>
    <col min="6" max="6" width="21.625" style="200" bestFit="1" customWidth="1"/>
    <col min="7" max="7" width="21" style="200" bestFit="1" customWidth="1"/>
    <col min="8" max="8" width="13.625" style="200" bestFit="1" customWidth="1"/>
    <col min="9" max="9" width="16.625" style="200" bestFit="1" customWidth="1"/>
    <col min="10" max="10" width="20.125" style="189" bestFit="1" customWidth="1"/>
    <col min="11" max="11" width="24.5" style="189" bestFit="1" customWidth="1"/>
    <col min="12" max="17" width="10.375" style="189" customWidth="1"/>
    <col min="18" max="19" width="10.125" style="189" customWidth="1"/>
    <col min="20" max="27" width="8.875" style="189"/>
    <col min="28" max="29" width="9.125" style="189" customWidth="1"/>
    <col min="30" max="100" width="8.875" style="189"/>
    <col min="101" max="16384" width="8.875" style="200"/>
  </cols>
  <sheetData>
    <row r="1" spans="1:100" s="162" customFormat="1" ht="15.95" customHeight="1">
      <c r="A1" s="445" t="s">
        <v>134</v>
      </c>
      <c r="B1" s="461"/>
      <c r="C1" s="446"/>
      <c r="D1" s="161"/>
      <c r="E1" s="460"/>
      <c r="F1" s="460"/>
      <c r="G1" s="460"/>
      <c r="H1" s="460"/>
      <c r="I1" s="460"/>
      <c r="J1" s="460"/>
      <c r="K1" s="460"/>
      <c r="L1" s="460"/>
      <c r="M1" s="460"/>
      <c r="N1" s="460"/>
      <c r="O1" s="460"/>
      <c r="P1" s="460"/>
    </row>
    <row r="2" spans="1:100" s="162" customFormat="1" ht="13.5" thickBot="1">
      <c r="A2" s="447" t="s">
        <v>137</v>
      </c>
      <c r="B2" s="462"/>
      <c r="C2" s="448"/>
      <c r="D2" s="161"/>
      <c r="E2" s="460"/>
      <c r="F2" s="460"/>
      <c r="G2" s="460"/>
      <c r="H2" s="460"/>
      <c r="I2" s="460"/>
      <c r="J2" s="460"/>
      <c r="K2" s="460"/>
      <c r="L2" s="460"/>
      <c r="M2" s="460"/>
      <c r="N2" s="460"/>
      <c r="O2" s="460"/>
      <c r="P2" s="460"/>
    </row>
    <row r="3" spans="1:100" s="162" customFormat="1" ht="13.5" thickBot="1">
      <c r="A3" s="226" t="s">
        <v>0</v>
      </c>
      <c r="B3" s="227"/>
      <c r="C3" s="225"/>
      <c r="D3" s="187"/>
      <c r="E3" s="185"/>
      <c r="F3" s="185"/>
      <c r="G3" s="185"/>
      <c r="H3" s="190"/>
      <c r="I3" s="187"/>
    </row>
    <row r="4" spans="1:100" s="162" customFormat="1" ht="13.5" thickBot="1">
      <c r="A4" s="181" t="s">
        <v>129</v>
      </c>
      <c r="B4" s="224"/>
      <c r="C4" s="228"/>
      <c r="D4" s="161"/>
      <c r="E4" s="187"/>
      <c r="F4" s="187"/>
      <c r="G4" s="187"/>
      <c r="H4" s="187"/>
      <c r="I4" s="187"/>
      <c r="J4" s="187"/>
      <c r="K4" s="187"/>
      <c r="L4" s="187"/>
      <c r="M4" s="187"/>
      <c r="N4" s="187"/>
      <c r="O4" s="185"/>
      <c r="P4" s="187"/>
      <c r="Q4" s="187"/>
      <c r="AN4" s="187"/>
      <c r="AO4" s="187"/>
      <c r="AP4" s="187"/>
      <c r="AQ4" s="187"/>
      <c r="AR4" s="187"/>
      <c r="AS4" s="185"/>
      <c r="AT4" s="185"/>
      <c r="AU4" s="188"/>
      <c r="AV4" s="185"/>
      <c r="AW4" s="187"/>
      <c r="AX4" s="187"/>
      <c r="AY4" s="187"/>
    </row>
    <row r="5" spans="1:100" s="162" customFormat="1" ht="15.95" customHeight="1" thickBot="1">
      <c r="A5" s="463" t="s">
        <v>132</v>
      </c>
      <c r="B5" s="464"/>
      <c r="C5" s="465"/>
    </row>
    <row r="6" spans="1:100" s="162" customFormat="1">
      <c r="A6" s="187"/>
      <c r="B6" s="187"/>
      <c r="C6" s="187"/>
    </row>
    <row r="7" spans="1:100" s="192" customFormat="1">
      <c r="A7" s="162"/>
      <c r="B7" s="191"/>
      <c r="C7" s="191"/>
      <c r="J7" s="162"/>
      <c r="K7" s="162"/>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2"/>
      <c r="AT7" s="162"/>
      <c r="AU7" s="162"/>
      <c r="AV7" s="162"/>
      <c r="AW7" s="162"/>
      <c r="AX7" s="162"/>
      <c r="AY7" s="162"/>
      <c r="AZ7" s="162"/>
      <c r="BA7" s="162"/>
      <c r="BB7" s="162"/>
      <c r="BC7" s="162"/>
      <c r="BD7" s="162"/>
      <c r="BE7" s="162"/>
      <c r="BF7" s="162"/>
      <c r="BG7" s="162"/>
      <c r="BH7" s="162"/>
      <c r="BI7" s="162"/>
      <c r="BJ7" s="162"/>
      <c r="BK7" s="162"/>
      <c r="BL7" s="162"/>
      <c r="BM7" s="162"/>
      <c r="BN7" s="162"/>
      <c r="BO7" s="162"/>
      <c r="BP7" s="162"/>
      <c r="BQ7" s="162"/>
      <c r="BR7" s="162"/>
      <c r="BS7" s="162"/>
      <c r="BT7" s="162"/>
      <c r="BU7" s="162"/>
      <c r="BV7" s="162"/>
      <c r="BW7" s="162"/>
      <c r="BX7" s="162"/>
      <c r="BY7" s="162"/>
      <c r="BZ7" s="162"/>
      <c r="CA7" s="162"/>
      <c r="CB7" s="162"/>
      <c r="CC7" s="162"/>
      <c r="CD7" s="162"/>
      <c r="CE7" s="162"/>
      <c r="CF7" s="162"/>
      <c r="CG7" s="162"/>
      <c r="CH7" s="162"/>
      <c r="CI7" s="162"/>
      <c r="CJ7" s="162"/>
      <c r="CK7" s="162"/>
      <c r="CL7" s="162"/>
      <c r="CM7" s="162"/>
      <c r="CN7" s="162"/>
      <c r="CO7" s="162"/>
      <c r="CP7" s="162"/>
      <c r="CQ7" s="162"/>
      <c r="CR7" s="162"/>
      <c r="CS7" s="162"/>
      <c r="CT7" s="162"/>
      <c r="CU7" s="162"/>
      <c r="CV7" s="162"/>
    </row>
    <row r="8" spans="1:100" s="192" customFormat="1">
      <c r="A8" s="185"/>
      <c r="J8" s="187"/>
      <c r="K8" s="187"/>
      <c r="L8" s="187"/>
      <c r="M8" s="187"/>
      <c r="N8" s="187"/>
      <c r="O8" s="185"/>
      <c r="P8" s="187"/>
      <c r="Q8" s="187"/>
      <c r="R8" s="162"/>
      <c r="S8" s="162"/>
      <c r="T8" s="162"/>
      <c r="U8" s="162"/>
      <c r="V8" s="162"/>
      <c r="W8" s="162"/>
      <c r="X8" s="162"/>
      <c r="Y8" s="162"/>
      <c r="Z8" s="162"/>
      <c r="AA8" s="162"/>
      <c r="AB8" s="162"/>
      <c r="AC8" s="162"/>
      <c r="AD8" s="162"/>
      <c r="AE8" s="162"/>
      <c r="AF8" s="162"/>
      <c r="AG8" s="162"/>
      <c r="AH8" s="162"/>
      <c r="AI8" s="162"/>
      <c r="AJ8" s="162"/>
      <c r="AK8" s="162"/>
      <c r="AL8" s="162"/>
      <c r="AM8" s="162"/>
      <c r="AN8" s="187"/>
      <c r="AO8" s="187"/>
      <c r="AP8" s="187"/>
      <c r="AQ8" s="187"/>
      <c r="AR8" s="187"/>
      <c r="AS8" s="185"/>
      <c r="AT8" s="185"/>
      <c r="AU8" s="188"/>
      <c r="AV8" s="185"/>
      <c r="AW8" s="187"/>
      <c r="AX8" s="187"/>
      <c r="AY8" s="187"/>
      <c r="AZ8" s="162"/>
      <c r="BA8" s="162"/>
      <c r="BB8" s="162"/>
      <c r="BC8" s="162"/>
      <c r="BD8" s="162"/>
      <c r="BE8" s="162"/>
      <c r="BF8" s="162"/>
      <c r="BG8" s="162"/>
      <c r="BH8" s="162"/>
      <c r="BI8" s="162"/>
      <c r="BJ8" s="162"/>
      <c r="BK8" s="162"/>
      <c r="BL8" s="162"/>
      <c r="BM8" s="162"/>
      <c r="BN8" s="162"/>
      <c r="BO8" s="162"/>
      <c r="BP8" s="162"/>
      <c r="BQ8" s="162"/>
      <c r="BR8" s="162"/>
      <c r="BS8" s="162"/>
      <c r="BT8" s="162"/>
      <c r="BU8" s="162"/>
      <c r="BV8" s="162"/>
      <c r="BW8" s="162"/>
      <c r="BX8" s="162"/>
      <c r="BY8" s="162"/>
      <c r="BZ8" s="162"/>
      <c r="CA8" s="162"/>
      <c r="CB8" s="162"/>
      <c r="CC8" s="162"/>
      <c r="CD8" s="162"/>
      <c r="CE8" s="162"/>
      <c r="CF8" s="162"/>
      <c r="CG8" s="162"/>
      <c r="CH8" s="162"/>
      <c r="CI8" s="162"/>
      <c r="CJ8" s="162"/>
      <c r="CK8" s="162"/>
      <c r="CL8" s="162"/>
      <c r="CM8" s="162"/>
      <c r="CN8" s="162"/>
      <c r="CO8" s="162"/>
      <c r="CP8" s="162"/>
      <c r="CQ8" s="162"/>
      <c r="CR8" s="162"/>
      <c r="CS8" s="162"/>
      <c r="CT8" s="162"/>
      <c r="CU8" s="162"/>
      <c r="CV8" s="162"/>
    </row>
    <row r="9" spans="1:100" s="192" customFormat="1">
      <c r="A9" s="162"/>
      <c r="C9" s="193">
        <f>'Step 5 Cash Flow Statement'!AE33</f>
        <v>2018</v>
      </c>
      <c r="D9" s="193">
        <f>'Step 5 Cash Flow Statement'!AF33</f>
        <v>2019</v>
      </c>
      <c r="E9" s="193">
        <f>'Step 5 Cash Flow Statement'!AG33</f>
        <v>2020</v>
      </c>
      <c r="F9" s="193">
        <f>'Step 5 Cash Flow Statement'!AH33</f>
        <v>2021</v>
      </c>
      <c r="G9" s="193">
        <f>'Step 5 Cash Flow Statement'!AI33</f>
        <v>2022</v>
      </c>
      <c r="J9" s="162"/>
      <c r="K9" s="162"/>
      <c r="L9" s="162"/>
      <c r="M9" s="162"/>
      <c r="N9" s="162"/>
      <c r="O9" s="162"/>
      <c r="P9" s="162"/>
      <c r="Q9" s="162"/>
      <c r="R9" s="162"/>
      <c r="S9" s="162"/>
      <c r="T9" s="162"/>
      <c r="U9" s="162"/>
      <c r="V9" s="162"/>
      <c r="W9" s="162"/>
      <c r="X9" s="162"/>
      <c r="Y9" s="162"/>
      <c r="Z9" s="162"/>
      <c r="AA9" s="162"/>
      <c r="AB9" s="162"/>
      <c r="AC9" s="162"/>
      <c r="AD9" s="162"/>
      <c r="AE9" s="162"/>
      <c r="AF9" s="162"/>
      <c r="AG9" s="162"/>
      <c r="AH9" s="162"/>
      <c r="AI9" s="162"/>
      <c r="AJ9" s="162"/>
      <c r="AK9" s="162"/>
      <c r="AL9" s="162"/>
      <c r="AM9" s="162"/>
      <c r="AN9" s="162"/>
      <c r="AO9" s="162"/>
      <c r="AP9" s="162"/>
      <c r="AQ9" s="162"/>
      <c r="AR9" s="162"/>
      <c r="AS9" s="162"/>
      <c r="AT9" s="162"/>
      <c r="AU9" s="162"/>
      <c r="AV9" s="162"/>
      <c r="AW9" s="162"/>
      <c r="AX9" s="162"/>
      <c r="AY9" s="162"/>
      <c r="AZ9" s="162"/>
      <c r="BA9" s="162"/>
      <c r="BB9" s="162"/>
      <c r="BC9" s="162"/>
      <c r="BD9" s="162"/>
      <c r="BE9" s="162"/>
      <c r="BF9" s="162"/>
      <c r="BG9" s="162"/>
      <c r="BH9" s="162"/>
      <c r="BI9" s="162"/>
      <c r="BJ9" s="162"/>
      <c r="BK9" s="162"/>
      <c r="BL9" s="162"/>
      <c r="BM9" s="162"/>
      <c r="BN9" s="162"/>
      <c r="BO9" s="162"/>
      <c r="BP9" s="162"/>
      <c r="BQ9" s="162"/>
      <c r="BR9" s="162"/>
      <c r="BS9" s="162"/>
      <c r="BT9" s="162"/>
      <c r="BU9" s="162"/>
      <c r="BV9" s="162"/>
      <c r="BW9" s="162"/>
      <c r="BX9" s="162"/>
      <c r="BY9" s="162"/>
      <c r="BZ9" s="162"/>
      <c r="CA9" s="162"/>
      <c r="CB9" s="162"/>
      <c r="CC9" s="162"/>
      <c r="CD9" s="162"/>
      <c r="CE9" s="162"/>
      <c r="CF9" s="162"/>
      <c r="CG9" s="162"/>
      <c r="CH9" s="162"/>
      <c r="CI9" s="162"/>
      <c r="CJ9" s="162"/>
      <c r="CK9" s="162"/>
      <c r="CL9" s="162"/>
      <c r="CM9" s="162"/>
      <c r="CN9" s="162"/>
      <c r="CO9" s="162"/>
      <c r="CP9" s="162"/>
      <c r="CQ9" s="162"/>
      <c r="CR9" s="162"/>
      <c r="CS9" s="162"/>
      <c r="CT9" s="162"/>
      <c r="CU9" s="162"/>
      <c r="CV9" s="162"/>
    </row>
    <row r="10" spans="1:100" s="192" customFormat="1">
      <c r="A10" s="162"/>
      <c r="B10" s="194" t="s">
        <v>94</v>
      </c>
      <c r="C10" s="195">
        <f>'Step 5 Cash Flow Statement'!AE34</f>
        <v>15231.05763271777</v>
      </c>
      <c r="D10" s="195">
        <f>'Step 5 Cash Flow Statement'!AF34</f>
        <v>113844.20080405669</v>
      </c>
      <c r="E10" s="195">
        <f>'Step 5 Cash Flow Statement'!AG34</f>
        <v>348903.46542146249</v>
      </c>
      <c r="F10" s="195">
        <f>'Step 5 Cash Flow Statement'!AH34</f>
        <v>730022.76558976131</v>
      </c>
      <c r="G10" s="195">
        <f>'Step 5 Cash Flow Statement'!AI34</f>
        <v>1406391.2222253345</v>
      </c>
      <c r="H10" s="191"/>
      <c r="I10" s="191"/>
      <c r="J10" s="162"/>
      <c r="K10" s="162"/>
      <c r="L10" s="162"/>
      <c r="M10" s="186"/>
      <c r="N10" s="162"/>
      <c r="O10" s="162"/>
      <c r="P10" s="162"/>
      <c r="Q10" s="162"/>
      <c r="R10" s="162"/>
      <c r="S10" s="162"/>
      <c r="T10" s="162"/>
      <c r="U10" s="162"/>
      <c r="V10" s="162"/>
      <c r="W10" s="162"/>
      <c r="X10" s="162"/>
      <c r="Y10" s="162"/>
      <c r="Z10" s="162"/>
      <c r="AA10" s="162"/>
      <c r="AB10" s="162"/>
      <c r="AC10" s="162"/>
      <c r="AD10" s="162"/>
      <c r="AE10" s="162"/>
      <c r="AF10" s="162"/>
      <c r="AG10" s="162"/>
      <c r="AH10" s="162"/>
      <c r="AI10" s="162"/>
      <c r="AJ10" s="162"/>
      <c r="AK10" s="162"/>
      <c r="AL10" s="162"/>
      <c r="AM10" s="162"/>
      <c r="AN10" s="162"/>
      <c r="AO10" s="162"/>
      <c r="AP10" s="162"/>
      <c r="AQ10" s="162"/>
      <c r="AR10" s="162"/>
      <c r="AS10" s="162"/>
      <c r="AT10" s="162"/>
      <c r="AU10" s="162"/>
      <c r="AV10" s="162"/>
      <c r="AW10" s="162"/>
      <c r="AX10" s="162"/>
      <c r="AY10" s="162"/>
      <c r="AZ10" s="162"/>
      <c r="BA10" s="162"/>
      <c r="BB10" s="162"/>
      <c r="BC10" s="162"/>
      <c r="BD10" s="162"/>
      <c r="BE10" s="162"/>
      <c r="BF10" s="162"/>
      <c r="BG10" s="162"/>
      <c r="BH10" s="162"/>
      <c r="BI10" s="162"/>
      <c r="BJ10" s="162"/>
      <c r="BK10" s="162"/>
      <c r="BL10" s="162"/>
      <c r="BM10" s="162"/>
      <c r="BN10" s="162"/>
      <c r="BO10" s="162"/>
      <c r="BP10" s="162"/>
      <c r="BQ10" s="162"/>
      <c r="BR10" s="162"/>
      <c r="BS10" s="162"/>
      <c r="BT10" s="162"/>
      <c r="BU10" s="162"/>
      <c r="BV10" s="162"/>
      <c r="BW10" s="162"/>
      <c r="BX10" s="162"/>
      <c r="BY10" s="162"/>
      <c r="BZ10" s="162"/>
      <c r="CA10" s="162"/>
      <c r="CB10" s="162"/>
      <c r="CC10" s="162"/>
      <c r="CD10" s="162"/>
      <c r="CE10" s="162"/>
      <c r="CF10" s="162"/>
      <c r="CG10" s="162"/>
      <c r="CH10" s="162"/>
      <c r="CI10" s="162"/>
      <c r="CJ10" s="162"/>
      <c r="CK10" s="162"/>
      <c r="CL10" s="162"/>
      <c r="CM10" s="162"/>
      <c r="CN10" s="162"/>
      <c r="CO10" s="162"/>
      <c r="CP10" s="162"/>
      <c r="CQ10" s="162"/>
      <c r="CR10" s="162"/>
      <c r="CS10" s="162"/>
      <c r="CT10" s="162"/>
      <c r="CU10" s="162"/>
      <c r="CV10" s="162"/>
    </row>
    <row r="11" spans="1:100" s="192" customFormat="1">
      <c r="A11" s="185"/>
      <c r="B11" s="191"/>
      <c r="C11" s="191"/>
      <c r="D11" s="191"/>
      <c r="E11" s="196"/>
      <c r="F11" s="196"/>
      <c r="G11" s="196"/>
      <c r="H11" s="197"/>
      <c r="I11" s="191"/>
      <c r="J11" s="187"/>
      <c r="K11" s="187"/>
      <c r="L11" s="187"/>
      <c r="M11" s="187"/>
      <c r="N11" s="187"/>
      <c r="O11" s="185"/>
      <c r="P11" s="187"/>
      <c r="Q11" s="187"/>
      <c r="R11" s="162"/>
      <c r="S11" s="162"/>
      <c r="T11" s="162"/>
      <c r="U11" s="162"/>
      <c r="V11" s="162"/>
      <c r="W11" s="162"/>
      <c r="X11" s="162"/>
      <c r="Y11" s="162"/>
      <c r="Z11" s="162"/>
      <c r="AA11" s="162"/>
      <c r="AB11" s="162"/>
      <c r="AC11" s="162"/>
      <c r="AD11" s="162"/>
      <c r="AE11" s="162"/>
      <c r="AF11" s="162"/>
      <c r="AG11" s="162"/>
      <c r="AH11" s="162"/>
      <c r="AI11" s="162"/>
      <c r="AJ11" s="162"/>
      <c r="AK11" s="162"/>
      <c r="AL11" s="162"/>
      <c r="AM11" s="162"/>
      <c r="AN11" s="187"/>
      <c r="AO11" s="187"/>
      <c r="AP11" s="187"/>
      <c r="AQ11" s="187"/>
      <c r="AR11" s="187"/>
      <c r="AS11" s="185"/>
      <c r="AT11" s="185"/>
      <c r="AU11" s="188"/>
      <c r="AV11" s="185"/>
      <c r="AW11" s="187"/>
      <c r="AX11" s="187"/>
      <c r="AY11" s="187"/>
      <c r="AZ11" s="162"/>
      <c r="BA11" s="162"/>
      <c r="BB11" s="162"/>
      <c r="BC11" s="162"/>
      <c r="BD11" s="162"/>
      <c r="BE11" s="162"/>
      <c r="BF11" s="162"/>
      <c r="BG11" s="162"/>
      <c r="BH11" s="162"/>
      <c r="BI11" s="162"/>
      <c r="BJ11" s="162"/>
      <c r="BK11" s="162"/>
      <c r="BL11" s="162"/>
      <c r="BM11" s="162"/>
      <c r="BN11" s="162"/>
      <c r="BO11" s="162"/>
      <c r="BP11" s="162"/>
      <c r="BQ11" s="162"/>
      <c r="BR11" s="162"/>
      <c r="BS11" s="162"/>
      <c r="BT11" s="162"/>
      <c r="BU11" s="162"/>
      <c r="BV11" s="162"/>
      <c r="BW11" s="162"/>
      <c r="BX11" s="162"/>
      <c r="BY11" s="162"/>
      <c r="BZ11" s="162"/>
      <c r="CA11" s="162"/>
      <c r="CB11" s="162"/>
      <c r="CC11" s="162"/>
      <c r="CD11" s="162"/>
      <c r="CE11" s="162"/>
      <c r="CF11" s="162"/>
      <c r="CG11" s="162"/>
      <c r="CH11" s="162"/>
      <c r="CI11" s="162"/>
      <c r="CJ11" s="162"/>
      <c r="CK11" s="162"/>
      <c r="CL11" s="162"/>
      <c r="CM11" s="162"/>
      <c r="CN11" s="162"/>
      <c r="CO11" s="162"/>
      <c r="CP11" s="162"/>
      <c r="CQ11" s="162"/>
      <c r="CR11" s="162"/>
      <c r="CS11" s="162"/>
      <c r="CT11" s="162"/>
      <c r="CU11" s="162"/>
      <c r="CV11" s="162"/>
    </row>
    <row r="12" spans="1:100" s="162" customFormat="1">
      <c r="B12" s="187"/>
      <c r="C12" s="187"/>
      <c r="D12" s="187"/>
      <c r="E12" s="185"/>
      <c r="F12" s="185"/>
      <c r="G12" s="185"/>
      <c r="H12" s="190"/>
      <c r="I12" s="187"/>
    </row>
    <row r="13" spans="1:100" s="192" customFormat="1">
      <c r="A13" s="185"/>
      <c r="C13" s="198"/>
      <c r="D13" s="198"/>
      <c r="E13" s="198"/>
      <c r="F13" s="191"/>
      <c r="G13" s="191"/>
      <c r="H13" s="191"/>
      <c r="I13" s="191"/>
      <c r="J13" s="187"/>
      <c r="K13" s="187"/>
      <c r="L13" s="187"/>
      <c r="M13" s="187"/>
      <c r="N13" s="187"/>
      <c r="O13" s="185"/>
      <c r="P13" s="187"/>
      <c r="Q13" s="187"/>
      <c r="R13" s="162"/>
      <c r="S13" s="162"/>
      <c r="T13" s="162"/>
      <c r="U13" s="162"/>
      <c r="V13" s="162"/>
      <c r="W13" s="162"/>
      <c r="X13" s="162"/>
      <c r="Y13" s="162"/>
      <c r="Z13" s="162"/>
      <c r="AA13" s="162"/>
      <c r="AB13" s="162"/>
      <c r="AC13" s="162"/>
      <c r="AD13" s="162"/>
      <c r="AE13" s="162"/>
      <c r="AF13" s="162"/>
      <c r="AG13" s="162"/>
      <c r="AH13" s="162"/>
      <c r="AI13" s="162"/>
      <c r="AJ13" s="162"/>
      <c r="AK13" s="162"/>
      <c r="AL13" s="162"/>
      <c r="AM13" s="162"/>
      <c r="AN13" s="187"/>
      <c r="AO13" s="187"/>
      <c r="AP13" s="187"/>
      <c r="AQ13" s="187"/>
      <c r="AR13" s="187"/>
      <c r="AS13" s="185"/>
      <c r="AT13" s="185"/>
      <c r="AU13" s="188"/>
      <c r="AV13" s="185"/>
      <c r="AW13" s="187"/>
      <c r="AX13" s="187"/>
      <c r="AY13" s="187"/>
      <c r="AZ13" s="162"/>
      <c r="BA13" s="162"/>
      <c r="BB13" s="162"/>
      <c r="BC13" s="162"/>
      <c r="BD13" s="162"/>
      <c r="BE13" s="162"/>
      <c r="BF13" s="162"/>
      <c r="BG13" s="162"/>
      <c r="BH13" s="162"/>
      <c r="BI13" s="162"/>
      <c r="BJ13" s="162"/>
      <c r="BK13" s="162"/>
      <c r="BL13" s="162"/>
      <c r="BM13" s="162"/>
      <c r="BN13" s="162"/>
      <c r="BO13" s="162"/>
      <c r="BP13" s="162"/>
      <c r="BQ13" s="162"/>
      <c r="BR13" s="162"/>
      <c r="BS13" s="162"/>
      <c r="BT13" s="162"/>
      <c r="BU13" s="162"/>
      <c r="BV13" s="162"/>
      <c r="BW13" s="162"/>
      <c r="BX13" s="162"/>
      <c r="BY13" s="162"/>
      <c r="BZ13" s="162"/>
      <c r="CA13" s="162"/>
      <c r="CB13" s="162"/>
      <c r="CC13" s="162"/>
      <c r="CD13" s="162"/>
      <c r="CE13" s="162"/>
      <c r="CF13" s="162"/>
      <c r="CG13" s="162"/>
      <c r="CH13" s="162"/>
      <c r="CI13" s="162"/>
      <c r="CJ13" s="162"/>
      <c r="CK13" s="162"/>
      <c r="CL13" s="162"/>
      <c r="CM13" s="162"/>
      <c r="CN13" s="162"/>
      <c r="CO13" s="162"/>
      <c r="CP13" s="162"/>
      <c r="CQ13" s="162"/>
      <c r="CR13" s="162"/>
      <c r="CS13" s="162"/>
      <c r="CT13" s="162"/>
      <c r="CU13" s="162"/>
      <c r="CV13" s="162"/>
    </row>
    <row r="14" spans="1:100" s="192" customFormat="1">
      <c r="A14" s="162"/>
      <c r="C14" s="198"/>
      <c r="D14" s="198"/>
      <c r="E14" s="198"/>
      <c r="F14" s="191"/>
      <c r="G14" s="191"/>
      <c r="H14" s="191"/>
      <c r="I14" s="191"/>
      <c r="J14" s="162"/>
      <c r="K14" s="162"/>
      <c r="L14" s="162"/>
      <c r="M14" s="162"/>
      <c r="N14" s="162"/>
      <c r="O14" s="162"/>
      <c r="P14" s="162"/>
      <c r="Q14" s="162"/>
      <c r="R14" s="162"/>
      <c r="S14" s="162"/>
      <c r="T14" s="162"/>
      <c r="U14" s="162"/>
      <c r="V14" s="162"/>
      <c r="W14" s="162"/>
      <c r="X14" s="162"/>
      <c r="Y14" s="162"/>
      <c r="Z14" s="162"/>
      <c r="AA14" s="162"/>
      <c r="AB14" s="162"/>
      <c r="AC14" s="162"/>
      <c r="AD14" s="162"/>
      <c r="AE14" s="162"/>
      <c r="AF14" s="162"/>
      <c r="AG14" s="162"/>
      <c r="AH14" s="162"/>
      <c r="AI14" s="162"/>
      <c r="AJ14" s="162"/>
      <c r="AK14" s="162"/>
      <c r="AL14" s="162"/>
      <c r="AM14" s="162"/>
      <c r="AN14" s="162"/>
      <c r="AO14" s="162"/>
      <c r="AP14" s="162"/>
      <c r="AQ14" s="162"/>
      <c r="AR14" s="162"/>
      <c r="AS14" s="162"/>
      <c r="AT14" s="162"/>
      <c r="AU14" s="162"/>
      <c r="AV14" s="162"/>
      <c r="AW14" s="162"/>
      <c r="AX14" s="162"/>
      <c r="AY14" s="162"/>
      <c r="AZ14" s="162"/>
      <c r="BA14" s="162"/>
      <c r="BB14" s="162"/>
      <c r="BC14" s="162"/>
      <c r="BD14" s="162"/>
      <c r="BE14" s="162"/>
      <c r="BF14" s="162"/>
      <c r="BG14" s="162"/>
      <c r="BH14" s="162"/>
      <c r="BI14" s="162"/>
      <c r="BJ14" s="162"/>
      <c r="BK14" s="162"/>
      <c r="BL14" s="162"/>
      <c r="BM14" s="162"/>
      <c r="BN14" s="162"/>
      <c r="BO14" s="162"/>
      <c r="BP14" s="162"/>
      <c r="BQ14" s="162"/>
      <c r="BR14" s="162"/>
      <c r="BS14" s="162"/>
      <c r="BT14" s="162"/>
      <c r="BU14" s="162"/>
      <c r="BV14" s="162"/>
      <c r="BW14" s="162"/>
      <c r="BX14" s="162"/>
      <c r="BY14" s="162"/>
      <c r="BZ14" s="162"/>
      <c r="CA14" s="162"/>
      <c r="CB14" s="162"/>
      <c r="CC14" s="162"/>
      <c r="CD14" s="162"/>
      <c r="CE14" s="162"/>
      <c r="CF14" s="162"/>
      <c r="CG14" s="162"/>
      <c r="CH14" s="162"/>
      <c r="CI14" s="162"/>
      <c r="CJ14" s="162"/>
      <c r="CK14" s="162"/>
      <c r="CL14" s="162"/>
      <c r="CM14" s="162"/>
      <c r="CN14" s="162"/>
      <c r="CO14" s="162"/>
      <c r="CP14" s="162"/>
      <c r="CQ14" s="162"/>
      <c r="CR14" s="162"/>
      <c r="CS14" s="162"/>
      <c r="CT14" s="162"/>
      <c r="CU14" s="162"/>
      <c r="CV14" s="162"/>
    </row>
    <row r="15" spans="1:100" s="192" customFormat="1">
      <c r="A15" s="162"/>
      <c r="C15" s="199" t="s">
        <v>95</v>
      </c>
      <c r="D15" s="198"/>
      <c r="E15" s="198"/>
      <c r="G15" s="198"/>
      <c r="H15" s="198"/>
      <c r="I15" s="198"/>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62"/>
      <c r="BL15" s="162"/>
      <c r="BM15" s="162"/>
      <c r="BN15" s="162"/>
      <c r="BO15" s="162"/>
      <c r="BP15" s="162"/>
      <c r="BQ15" s="162"/>
      <c r="BR15" s="162"/>
      <c r="BS15" s="162"/>
      <c r="BT15" s="162"/>
      <c r="BU15" s="162"/>
      <c r="BV15" s="162"/>
      <c r="BW15" s="162"/>
      <c r="BX15" s="162"/>
      <c r="BY15" s="162"/>
      <c r="BZ15" s="162"/>
      <c r="CA15" s="162"/>
      <c r="CB15" s="162"/>
      <c r="CC15" s="162"/>
      <c r="CD15" s="162"/>
      <c r="CE15" s="162"/>
      <c r="CF15" s="162"/>
      <c r="CG15" s="162"/>
      <c r="CH15" s="162"/>
      <c r="CI15" s="162"/>
      <c r="CJ15" s="162"/>
      <c r="CK15" s="162"/>
      <c r="CL15" s="162"/>
      <c r="CM15" s="162"/>
      <c r="CN15" s="162"/>
      <c r="CO15" s="162"/>
      <c r="CP15" s="162"/>
      <c r="CQ15" s="162"/>
      <c r="CR15" s="162"/>
      <c r="CS15" s="162"/>
      <c r="CT15" s="162"/>
      <c r="CU15" s="162"/>
      <c r="CV15" s="162"/>
    </row>
    <row r="16" spans="1:100" s="192" customFormat="1">
      <c r="A16" s="185"/>
      <c r="C16" s="200" t="s">
        <v>96</v>
      </c>
      <c r="D16" s="198"/>
      <c r="E16" s="198"/>
      <c r="F16" s="198"/>
      <c r="G16" s="198"/>
      <c r="H16" s="198"/>
      <c r="I16" s="198"/>
      <c r="J16" s="187"/>
      <c r="K16" s="187"/>
      <c r="L16" s="187"/>
      <c r="M16" s="187"/>
      <c r="N16" s="187"/>
      <c r="O16" s="185"/>
      <c r="P16" s="187"/>
      <c r="Q16" s="187"/>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87"/>
      <c r="AO16" s="187"/>
      <c r="AP16" s="187"/>
      <c r="AQ16" s="187"/>
      <c r="AR16" s="187"/>
      <c r="AS16" s="185"/>
      <c r="AT16" s="185"/>
      <c r="AU16" s="188"/>
      <c r="AV16" s="185"/>
      <c r="AW16" s="187"/>
      <c r="AX16" s="187"/>
      <c r="AY16" s="187"/>
      <c r="AZ16" s="162"/>
      <c r="BA16" s="162"/>
      <c r="BB16" s="162"/>
      <c r="BC16" s="162"/>
      <c r="BD16" s="162"/>
      <c r="BE16" s="162"/>
      <c r="BF16" s="162"/>
      <c r="BG16" s="162"/>
      <c r="BH16" s="162"/>
      <c r="BI16" s="162"/>
      <c r="BJ16" s="162"/>
      <c r="BK16" s="162"/>
      <c r="BL16" s="162"/>
      <c r="BM16" s="162"/>
      <c r="BN16" s="162"/>
      <c r="BO16" s="162"/>
      <c r="BP16" s="162"/>
      <c r="BQ16" s="162"/>
      <c r="BR16" s="162"/>
      <c r="BS16" s="162"/>
      <c r="BT16" s="162"/>
      <c r="BU16" s="162"/>
      <c r="BV16" s="162"/>
      <c r="BW16" s="162"/>
      <c r="BX16" s="162"/>
      <c r="BY16" s="162"/>
      <c r="BZ16" s="162"/>
      <c r="CA16" s="162"/>
      <c r="CB16" s="162"/>
      <c r="CC16" s="162"/>
      <c r="CD16" s="162"/>
      <c r="CE16" s="162"/>
      <c r="CF16" s="162"/>
      <c r="CG16" s="162"/>
      <c r="CH16" s="162"/>
      <c r="CI16" s="162"/>
      <c r="CJ16" s="162"/>
      <c r="CK16" s="162"/>
      <c r="CL16" s="162"/>
      <c r="CM16" s="162"/>
      <c r="CN16" s="162"/>
      <c r="CO16" s="162"/>
      <c r="CP16" s="162"/>
      <c r="CQ16" s="162"/>
      <c r="CR16" s="162"/>
      <c r="CS16" s="162"/>
      <c r="CT16" s="162"/>
      <c r="CU16" s="162"/>
      <c r="CV16" s="162"/>
    </row>
    <row r="17" spans="1:66">
      <c r="A17" s="162"/>
      <c r="C17" s="317" t="s">
        <v>151</v>
      </c>
      <c r="D17" s="202"/>
      <c r="E17" s="202"/>
      <c r="F17" s="202"/>
      <c r="G17" s="202"/>
      <c r="H17" s="202"/>
      <c r="I17" s="202"/>
      <c r="J17" s="162"/>
      <c r="K17" s="162"/>
      <c r="L17" s="162"/>
      <c r="M17" s="162"/>
      <c r="N17" s="162"/>
      <c r="O17" s="162"/>
      <c r="P17" s="162"/>
      <c r="Q17" s="162"/>
      <c r="R17" s="162"/>
      <c r="S17" s="162"/>
      <c r="T17" s="162"/>
      <c r="U17" s="162"/>
      <c r="V17" s="162"/>
      <c r="W17" s="162"/>
      <c r="X17" s="162"/>
      <c r="Y17" s="162"/>
      <c r="Z17" s="162"/>
      <c r="AA17" s="162"/>
      <c r="AB17" s="162"/>
      <c r="AC17" s="162"/>
      <c r="AD17" s="162"/>
      <c r="AE17" s="162"/>
      <c r="AF17" s="162"/>
      <c r="AG17" s="162"/>
      <c r="AH17" s="162"/>
      <c r="AI17" s="162"/>
      <c r="AJ17" s="162"/>
      <c r="AK17" s="162"/>
      <c r="AL17" s="162"/>
      <c r="AM17" s="162"/>
      <c r="AN17" s="162"/>
      <c r="AO17" s="162"/>
      <c r="AP17" s="162"/>
      <c r="AQ17" s="162"/>
      <c r="AR17" s="162"/>
      <c r="AS17" s="162"/>
      <c r="AT17" s="162"/>
      <c r="AU17" s="162"/>
      <c r="AV17" s="162"/>
      <c r="AW17" s="162"/>
      <c r="AX17" s="162"/>
      <c r="AY17" s="162"/>
      <c r="AZ17" s="162"/>
      <c r="BA17" s="162"/>
      <c r="BB17" s="162"/>
      <c r="BC17" s="162"/>
      <c r="BD17" s="162"/>
      <c r="BE17" s="162"/>
      <c r="BF17" s="162"/>
      <c r="BG17" s="162"/>
      <c r="BH17" s="162"/>
      <c r="BI17" s="162"/>
      <c r="BJ17" s="162"/>
      <c r="BK17" s="162"/>
      <c r="BL17" s="162"/>
      <c r="BM17" s="162"/>
      <c r="BN17" s="162"/>
    </row>
    <row r="18" spans="1:66">
      <c r="A18" s="162"/>
      <c r="C18" s="200" t="s">
        <v>97</v>
      </c>
      <c r="D18" s="202"/>
      <c r="F18" s="202"/>
      <c r="G18" s="202"/>
      <c r="H18" s="202"/>
      <c r="I18" s="202"/>
      <c r="J18" s="162"/>
      <c r="K18" s="162"/>
      <c r="L18" s="162"/>
      <c r="M18" s="162"/>
      <c r="N18" s="162"/>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162"/>
      <c r="AR18" s="162"/>
      <c r="AS18" s="162"/>
      <c r="AT18" s="162"/>
      <c r="AU18" s="162"/>
      <c r="AV18" s="162"/>
      <c r="AW18" s="162"/>
      <c r="AX18" s="162"/>
      <c r="AY18" s="162"/>
      <c r="AZ18" s="162"/>
      <c r="BA18" s="162"/>
      <c r="BB18" s="162"/>
      <c r="BC18" s="162"/>
      <c r="BD18" s="162"/>
      <c r="BE18" s="162"/>
      <c r="BF18" s="162"/>
      <c r="BG18" s="162"/>
      <c r="BH18" s="162"/>
      <c r="BI18" s="162"/>
      <c r="BJ18" s="162"/>
      <c r="BK18" s="162"/>
      <c r="BL18" s="162"/>
      <c r="BM18" s="162"/>
      <c r="BN18" s="162"/>
    </row>
    <row r="19" spans="1:66">
      <c r="A19" s="185"/>
      <c r="C19" s="318" t="s">
        <v>152</v>
      </c>
      <c r="D19" s="202"/>
      <c r="E19" s="202"/>
      <c r="F19" s="202"/>
      <c r="G19" s="202"/>
      <c r="H19" s="202"/>
      <c r="I19" s="202"/>
      <c r="J19" s="187"/>
      <c r="K19" s="187"/>
      <c r="L19" s="187"/>
      <c r="M19" s="187"/>
      <c r="N19" s="187"/>
      <c r="O19" s="185"/>
      <c r="P19" s="187"/>
      <c r="Q19" s="187"/>
      <c r="R19" s="162"/>
      <c r="S19" s="162"/>
      <c r="T19" s="162"/>
      <c r="U19" s="162"/>
      <c r="V19" s="162"/>
      <c r="W19" s="162"/>
      <c r="X19" s="162"/>
      <c r="Y19" s="162"/>
      <c r="Z19" s="162"/>
      <c r="AA19" s="162"/>
      <c r="AB19" s="162"/>
      <c r="AC19" s="162"/>
      <c r="AD19" s="162"/>
      <c r="AE19" s="162"/>
      <c r="AF19" s="162"/>
      <c r="AG19" s="162"/>
      <c r="AH19" s="162"/>
      <c r="AI19" s="162"/>
      <c r="AJ19" s="162"/>
      <c r="AK19" s="162"/>
      <c r="AL19" s="162"/>
      <c r="AM19" s="162"/>
      <c r="AN19" s="187"/>
      <c r="AO19" s="187"/>
      <c r="AP19" s="187"/>
      <c r="AQ19" s="187"/>
      <c r="AR19" s="187"/>
      <c r="AS19" s="185"/>
      <c r="AT19" s="185"/>
      <c r="AU19" s="188"/>
      <c r="AV19" s="185"/>
      <c r="AW19" s="187"/>
      <c r="AX19" s="187"/>
      <c r="AY19" s="187"/>
      <c r="AZ19" s="162"/>
      <c r="BA19" s="162"/>
      <c r="BB19" s="162"/>
      <c r="BC19" s="162"/>
      <c r="BD19" s="162"/>
      <c r="BE19" s="162"/>
      <c r="BF19" s="162"/>
      <c r="BG19" s="162"/>
      <c r="BH19" s="162"/>
      <c r="BI19" s="162"/>
      <c r="BJ19" s="162"/>
      <c r="BK19" s="162"/>
      <c r="BL19" s="162"/>
      <c r="BM19" s="162"/>
      <c r="BN19" s="162"/>
    </row>
    <row r="20" spans="1:66" ht="13.5" thickBot="1">
      <c r="A20" s="162"/>
      <c r="C20" s="200" t="s">
        <v>96</v>
      </c>
      <c r="D20" s="202"/>
      <c r="E20" s="202"/>
      <c r="F20" s="202"/>
      <c r="G20" s="202"/>
      <c r="H20" s="202"/>
      <c r="I20" s="202"/>
      <c r="J20" s="162"/>
      <c r="K20" s="162"/>
      <c r="L20" s="162"/>
      <c r="M20" s="162"/>
      <c r="N20" s="162"/>
      <c r="O20" s="162"/>
      <c r="P20" s="162"/>
      <c r="Q20" s="162"/>
      <c r="R20" s="162"/>
      <c r="S20" s="162"/>
      <c r="T20" s="162"/>
      <c r="U20" s="162"/>
      <c r="V20" s="162"/>
      <c r="W20" s="162"/>
      <c r="X20" s="162"/>
      <c r="Y20" s="162"/>
      <c r="Z20" s="162"/>
      <c r="AA20" s="162"/>
      <c r="AB20" s="162"/>
      <c r="AC20" s="162"/>
      <c r="AD20" s="162"/>
      <c r="AE20" s="162"/>
      <c r="AF20" s="162"/>
      <c r="AG20" s="162"/>
      <c r="AH20" s="162"/>
      <c r="AI20" s="162"/>
      <c r="AJ20" s="162"/>
      <c r="AK20" s="162"/>
      <c r="AL20" s="162"/>
      <c r="AM20" s="162"/>
      <c r="AN20" s="162"/>
      <c r="AO20" s="162"/>
      <c r="AP20" s="162"/>
      <c r="AQ20" s="162"/>
      <c r="AR20" s="162"/>
      <c r="AS20" s="162"/>
      <c r="AT20" s="162"/>
      <c r="AU20" s="162"/>
      <c r="AV20" s="162"/>
      <c r="AW20" s="162"/>
      <c r="AX20" s="162"/>
      <c r="AY20" s="162"/>
      <c r="AZ20" s="162"/>
      <c r="BA20" s="162"/>
      <c r="BB20" s="162"/>
      <c r="BC20" s="162"/>
      <c r="BD20" s="162"/>
      <c r="BE20" s="162"/>
      <c r="BF20" s="162"/>
      <c r="BG20" s="162"/>
      <c r="BH20" s="162"/>
      <c r="BI20" s="162"/>
      <c r="BJ20" s="162"/>
      <c r="BK20" s="162"/>
      <c r="BL20" s="162"/>
      <c r="BM20" s="162"/>
      <c r="BN20" s="162"/>
    </row>
    <row r="21" spans="1:66" ht="13.5" thickBot="1">
      <c r="A21" s="162"/>
      <c r="C21" s="204">
        <f>C37*F21</f>
        <v>0.13999999999999999</v>
      </c>
      <c r="D21" s="202"/>
      <c r="E21" s="322" t="s">
        <v>149</v>
      </c>
      <c r="F21" s="323">
        <v>1</v>
      </c>
      <c r="G21" s="202"/>
      <c r="H21" s="202"/>
      <c r="I21" s="202"/>
      <c r="J21" s="162"/>
      <c r="K21" s="162"/>
      <c r="L21" s="162"/>
      <c r="M21" s="162"/>
      <c r="N21" s="162"/>
      <c r="O21" s="162"/>
      <c r="P21" s="162"/>
      <c r="Q21" s="162"/>
      <c r="R21" s="162"/>
      <c r="S21" s="162"/>
      <c r="T21" s="162"/>
      <c r="U21" s="162"/>
      <c r="V21" s="162"/>
      <c r="W21" s="162"/>
      <c r="X21" s="162"/>
      <c r="Y21" s="162"/>
      <c r="Z21" s="162"/>
      <c r="AA21" s="162"/>
      <c r="AB21" s="162"/>
      <c r="AC21" s="162"/>
      <c r="AD21" s="162"/>
      <c r="AE21" s="162"/>
      <c r="AF21" s="162"/>
      <c r="AG21" s="162"/>
      <c r="AH21" s="162"/>
      <c r="AI21" s="162"/>
      <c r="AJ21" s="162"/>
      <c r="AK21" s="162"/>
      <c r="AL21" s="162"/>
      <c r="AM21" s="162"/>
      <c r="AN21" s="162"/>
      <c r="AO21" s="162"/>
      <c r="AP21" s="162"/>
      <c r="AQ21" s="162"/>
      <c r="AR21" s="162"/>
      <c r="AS21" s="162"/>
      <c r="AT21" s="162"/>
      <c r="AU21" s="162"/>
      <c r="AV21" s="162"/>
      <c r="AW21" s="162"/>
      <c r="AX21" s="162"/>
      <c r="AY21" s="162"/>
      <c r="AZ21" s="162"/>
      <c r="BA21" s="162"/>
      <c r="BB21" s="162"/>
      <c r="BC21" s="162"/>
      <c r="BD21" s="162"/>
      <c r="BE21" s="162"/>
      <c r="BF21" s="162"/>
      <c r="BG21" s="162"/>
      <c r="BH21" s="162"/>
      <c r="BI21" s="162"/>
      <c r="BJ21" s="162"/>
      <c r="BK21" s="162"/>
      <c r="BL21" s="162"/>
      <c r="BM21" s="162"/>
      <c r="BN21" s="162"/>
    </row>
    <row r="22" spans="1:66" ht="13.5" thickBot="1">
      <c r="A22" s="185"/>
      <c r="C22" s="205" t="s">
        <v>97</v>
      </c>
      <c r="H22" s="202"/>
      <c r="I22" s="202"/>
      <c r="J22" s="187"/>
      <c r="K22" s="187"/>
      <c r="L22" s="187"/>
      <c r="M22" s="187"/>
      <c r="N22" s="187"/>
      <c r="O22" s="185"/>
      <c r="P22" s="187"/>
      <c r="Q22" s="187"/>
      <c r="R22" s="162"/>
      <c r="S22" s="162"/>
      <c r="T22" s="162"/>
      <c r="U22" s="162"/>
      <c r="V22" s="162"/>
      <c r="W22" s="162"/>
      <c r="X22" s="162"/>
      <c r="Y22" s="162"/>
      <c r="Z22" s="162"/>
      <c r="AA22" s="162"/>
      <c r="AB22" s="162"/>
      <c r="AC22" s="162"/>
      <c r="AD22" s="162"/>
      <c r="AE22" s="162"/>
      <c r="AF22" s="162"/>
      <c r="AG22" s="162"/>
      <c r="AH22" s="162"/>
      <c r="AI22" s="162"/>
      <c r="AJ22" s="162"/>
      <c r="AK22" s="162"/>
      <c r="AL22" s="162"/>
      <c r="AM22" s="162"/>
      <c r="AN22" s="187"/>
      <c r="AO22" s="187"/>
      <c r="AP22" s="187"/>
      <c r="AQ22" s="187"/>
      <c r="AR22" s="187"/>
      <c r="AS22" s="185"/>
      <c r="AT22" s="185"/>
      <c r="AU22" s="188"/>
      <c r="AV22" s="185"/>
      <c r="AW22" s="187"/>
      <c r="AX22" s="187"/>
      <c r="AY22" s="187"/>
      <c r="AZ22" s="162"/>
      <c r="BA22" s="162"/>
      <c r="BB22" s="162"/>
      <c r="BC22" s="162"/>
      <c r="BD22" s="162"/>
      <c r="BE22" s="162"/>
      <c r="BF22" s="162"/>
      <c r="BG22" s="162"/>
      <c r="BH22" s="162"/>
      <c r="BI22" s="162"/>
      <c r="BJ22" s="162"/>
      <c r="BK22" s="162"/>
      <c r="BL22" s="162"/>
      <c r="BM22" s="162"/>
      <c r="BN22" s="162"/>
    </row>
    <row r="23" spans="1:66" ht="13.5" thickBot="1">
      <c r="A23" s="162"/>
      <c r="C23" s="207">
        <f>C46*F23</f>
        <v>0</v>
      </c>
      <c r="E23" s="319" t="s">
        <v>150</v>
      </c>
      <c r="F23" s="316">
        <f>1-F21</f>
        <v>0</v>
      </c>
      <c r="H23" s="202"/>
      <c r="I23" s="202"/>
      <c r="J23" s="162"/>
      <c r="K23" s="162"/>
      <c r="L23" s="162"/>
      <c r="M23" s="162"/>
      <c r="N23" s="162"/>
      <c r="O23" s="162"/>
      <c r="P23" s="162"/>
      <c r="Q23" s="162"/>
      <c r="R23" s="162"/>
      <c r="S23" s="162"/>
      <c r="T23" s="162"/>
      <c r="U23" s="162"/>
      <c r="V23" s="162"/>
      <c r="W23" s="162"/>
      <c r="X23" s="162"/>
      <c r="Y23" s="162"/>
      <c r="Z23" s="162"/>
      <c r="AA23" s="162"/>
      <c r="AB23" s="162"/>
      <c r="AC23" s="162"/>
      <c r="AD23" s="162"/>
      <c r="AE23" s="162"/>
      <c r="AF23" s="162"/>
      <c r="AG23" s="162"/>
      <c r="AH23" s="162"/>
      <c r="AI23" s="162"/>
      <c r="AJ23" s="162"/>
      <c r="AK23" s="162"/>
      <c r="AL23" s="162"/>
      <c r="AM23" s="162"/>
      <c r="AN23" s="162"/>
      <c r="AO23" s="162"/>
      <c r="AP23" s="162"/>
      <c r="AQ23" s="162"/>
      <c r="AR23" s="162"/>
      <c r="AS23" s="162"/>
      <c r="AT23" s="162"/>
      <c r="AU23" s="162"/>
      <c r="AV23" s="162"/>
      <c r="AW23" s="162"/>
      <c r="AX23" s="162"/>
      <c r="AY23" s="162"/>
      <c r="AZ23" s="162"/>
      <c r="BA23" s="162"/>
      <c r="BB23" s="162"/>
      <c r="BC23" s="162"/>
      <c r="BD23" s="162"/>
      <c r="BE23" s="162"/>
      <c r="BF23" s="162"/>
      <c r="BG23" s="162"/>
      <c r="BH23" s="162"/>
      <c r="BI23" s="162"/>
      <c r="BJ23" s="162"/>
      <c r="BK23" s="162"/>
      <c r="BL23" s="162"/>
      <c r="BM23" s="162"/>
      <c r="BN23" s="162"/>
    </row>
    <row r="24" spans="1:66" ht="13.5" thickBot="1">
      <c r="A24" s="162"/>
      <c r="C24" s="208" t="s">
        <v>96</v>
      </c>
      <c r="G24" s="202"/>
      <c r="H24" s="202"/>
      <c r="I24" s="202"/>
      <c r="J24" s="162"/>
      <c r="K24" s="162"/>
      <c r="L24" s="162"/>
      <c r="M24" s="162"/>
      <c r="N24" s="162"/>
      <c r="O24" s="162"/>
      <c r="P24" s="162"/>
      <c r="Q24" s="162"/>
      <c r="R24" s="162"/>
      <c r="S24" s="162"/>
      <c r="T24" s="162"/>
      <c r="U24" s="162"/>
      <c r="V24" s="162"/>
      <c r="W24" s="162"/>
      <c r="X24" s="162"/>
      <c r="Y24" s="162"/>
      <c r="Z24" s="162"/>
      <c r="AA24" s="162"/>
      <c r="AB24" s="162"/>
      <c r="AC24" s="162"/>
      <c r="AD24" s="162"/>
      <c r="AE24" s="162"/>
      <c r="AF24" s="162"/>
      <c r="AG24" s="162"/>
      <c r="AH24" s="162"/>
      <c r="AI24" s="162"/>
      <c r="AJ24" s="162"/>
      <c r="AK24" s="162"/>
      <c r="AL24" s="162"/>
      <c r="AM24" s="162"/>
      <c r="AN24" s="162"/>
      <c r="AO24" s="162"/>
      <c r="AP24" s="162"/>
      <c r="AQ24" s="162"/>
      <c r="AR24" s="162"/>
      <c r="AS24" s="162"/>
      <c r="AT24" s="162"/>
      <c r="AU24" s="162"/>
      <c r="AV24" s="162"/>
      <c r="AW24" s="162"/>
      <c r="AX24" s="162"/>
      <c r="AY24" s="162"/>
      <c r="AZ24" s="162"/>
      <c r="BA24" s="162"/>
      <c r="BB24" s="162"/>
      <c r="BC24" s="162"/>
      <c r="BD24" s="162"/>
      <c r="BE24" s="162"/>
      <c r="BF24" s="162"/>
      <c r="BG24" s="162"/>
      <c r="BH24" s="162"/>
      <c r="BI24" s="162"/>
      <c r="BJ24" s="162"/>
      <c r="BK24" s="162"/>
      <c r="BL24" s="162"/>
      <c r="BM24" s="162"/>
      <c r="BN24" s="162"/>
    </row>
    <row r="25" spans="1:66" ht="13.5" thickBot="1">
      <c r="A25" s="185"/>
      <c r="C25" s="209">
        <f>C23+C21</f>
        <v>0.13999999999999999</v>
      </c>
      <c r="D25" s="202"/>
      <c r="E25" s="206" t="s">
        <v>217</v>
      </c>
      <c r="F25" s="384">
        <f>D70*'Step 3 Income Statement '!AB59</f>
        <v>8577047.7979918197</v>
      </c>
      <c r="G25" s="202"/>
      <c r="H25" s="202"/>
      <c r="I25" s="202"/>
      <c r="J25" s="187"/>
      <c r="K25" s="187"/>
      <c r="L25" s="187"/>
      <c r="M25" s="187"/>
      <c r="N25" s="187"/>
      <c r="O25" s="185"/>
      <c r="P25" s="187"/>
      <c r="Q25" s="187"/>
      <c r="R25" s="162"/>
      <c r="S25" s="162"/>
      <c r="T25" s="162"/>
      <c r="U25" s="162"/>
      <c r="V25" s="162"/>
      <c r="W25" s="162"/>
      <c r="X25" s="162"/>
      <c r="Y25" s="162"/>
      <c r="Z25" s="162"/>
      <c r="AA25" s="162"/>
      <c r="AB25" s="162"/>
      <c r="AC25" s="162"/>
      <c r="AD25" s="162"/>
      <c r="AE25" s="162"/>
      <c r="AF25" s="162"/>
      <c r="AG25" s="162"/>
      <c r="AH25" s="162"/>
      <c r="AI25" s="162"/>
      <c r="AJ25" s="162"/>
      <c r="AK25" s="162"/>
      <c r="AL25" s="162"/>
      <c r="AM25" s="162"/>
      <c r="AN25" s="187"/>
      <c r="AO25" s="187"/>
      <c r="AP25" s="187"/>
      <c r="AQ25" s="187"/>
      <c r="AR25" s="187"/>
      <c r="AS25" s="185"/>
      <c r="AT25" s="185"/>
      <c r="AU25" s="188"/>
      <c r="AV25" s="185"/>
      <c r="AW25" s="187"/>
      <c r="AX25" s="187"/>
      <c r="AY25" s="187"/>
      <c r="AZ25" s="162"/>
      <c r="BA25" s="162"/>
      <c r="BB25" s="162"/>
      <c r="BC25" s="162"/>
      <c r="BD25" s="162"/>
      <c r="BE25" s="162"/>
      <c r="BF25" s="162"/>
      <c r="BG25" s="162"/>
      <c r="BH25" s="162"/>
      <c r="BI25" s="162"/>
      <c r="BJ25" s="162"/>
      <c r="BK25" s="162"/>
      <c r="BL25" s="162"/>
      <c r="BM25" s="162"/>
      <c r="BN25" s="162"/>
    </row>
    <row r="26" spans="1:66" ht="14.25" thickTop="1" thickBot="1">
      <c r="A26" s="185"/>
      <c r="C26" s="210"/>
      <c r="D26" s="202"/>
      <c r="E26" s="315" t="s">
        <v>218</v>
      </c>
      <c r="F26" s="384">
        <f>IFERROR(F25/'Step 3 Income Statement '!AB59,"N/A")</f>
        <v>28.590159326639398</v>
      </c>
      <c r="H26" s="202"/>
      <c r="I26" s="202"/>
      <c r="J26" s="187"/>
      <c r="K26" s="187"/>
      <c r="L26" s="187"/>
      <c r="M26" s="187"/>
      <c r="N26" s="187"/>
      <c r="O26" s="185"/>
      <c r="P26" s="187"/>
      <c r="Q26" s="187"/>
      <c r="R26" s="162"/>
      <c r="S26" s="162"/>
      <c r="T26" s="162"/>
      <c r="U26" s="162"/>
      <c r="V26" s="162"/>
      <c r="W26" s="162"/>
      <c r="X26" s="162"/>
      <c r="Y26" s="162"/>
      <c r="Z26" s="162"/>
      <c r="AA26" s="162"/>
      <c r="AB26" s="162"/>
      <c r="AC26" s="162"/>
      <c r="AD26" s="162"/>
      <c r="AE26" s="162"/>
      <c r="AF26" s="162"/>
      <c r="AG26" s="162"/>
      <c r="AH26" s="162"/>
      <c r="AI26" s="162"/>
      <c r="AJ26" s="162"/>
      <c r="AK26" s="162"/>
      <c r="AL26" s="162"/>
      <c r="AM26" s="162"/>
      <c r="AN26" s="187"/>
      <c r="AO26" s="187"/>
      <c r="AP26" s="187"/>
      <c r="AQ26" s="187"/>
      <c r="AR26" s="187"/>
      <c r="AS26" s="185"/>
      <c r="AT26" s="185"/>
      <c r="AU26" s="188"/>
      <c r="AV26" s="185"/>
      <c r="AW26" s="187"/>
      <c r="AX26" s="187"/>
      <c r="AY26" s="187"/>
      <c r="AZ26" s="162"/>
      <c r="BA26" s="162"/>
      <c r="BB26" s="162"/>
      <c r="BC26" s="162"/>
      <c r="BD26" s="162"/>
      <c r="BE26" s="162"/>
      <c r="BF26" s="162"/>
      <c r="BG26" s="162"/>
      <c r="BH26" s="162"/>
      <c r="BI26" s="162"/>
      <c r="BJ26" s="162"/>
      <c r="BK26" s="162"/>
      <c r="BL26" s="162"/>
      <c r="BM26" s="162"/>
      <c r="BN26" s="162"/>
    </row>
    <row r="27" spans="1:66">
      <c r="A27" s="162"/>
      <c r="C27" s="210"/>
      <c r="F27" s="202"/>
      <c r="G27" s="202"/>
      <c r="H27" s="202"/>
      <c r="I27" s="202"/>
      <c r="J27" s="162"/>
      <c r="K27" s="162"/>
      <c r="L27" s="162"/>
      <c r="M27" s="162"/>
      <c r="N27" s="162"/>
      <c r="O27" s="162"/>
      <c r="P27" s="162"/>
      <c r="Q27" s="162"/>
      <c r="R27" s="162"/>
      <c r="S27" s="162"/>
      <c r="T27" s="162"/>
      <c r="U27" s="162"/>
      <c r="V27" s="162"/>
      <c r="W27" s="162"/>
      <c r="X27" s="162"/>
      <c r="Y27" s="162"/>
      <c r="Z27" s="162"/>
      <c r="AA27" s="162"/>
      <c r="AB27" s="162"/>
      <c r="AC27" s="162"/>
      <c r="AD27" s="162"/>
      <c r="AE27" s="162"/>
      <c r="AF27" s="162"/>
      <c r="AG27" s="162"/>
      <c r="AH27" s="162"/>
      <c r="AI27" s="162"/>
      <c r="AJ27" s="162"/>
      <c r="AK27" s="162"/>
      <c r="AL27" s="162"/>
      <c r="AM27" s="162"/>
      <c r="AN27" s="162"/>
      <c r="AO27" s="162"/>
      <c r="AP27" s="162"/>
      <c r="AQ27" s="162"/>
      <c r="AR27" s="162"/>
      <c r="AS27" s="162"/>
      <c r="AT27" s="162"/>
      <c r="AU27" s="162"/>
      <c r="AV27" s="162"/>
      <c r="AW27" s="162"/>
      <c r="AX27" s="162"/>
      <c r="AY27" s="162"/>
      <c r="AZ27" s="162"/>
      <c r="BA27" s="162"/>
      <c r="BB27" s="162"/>
      <c r="BC27" s="162"/>
      <c r="BD27" s="162"/>
      <c r="BE27" s="162"/>
      <c r="BF27" s="162"/>
      <c r="BG27" s="162"/>
      <c r="BH27" s="162"/>
      <c r="BI27" s="162"/>
      <c r="BJ27" s="162"/>
      <c r="BK27" s="162"/>
      <c r="BL27" s="162"/>
      <c r="BM27" s="162"/>
      <c r="BN27" s="162"/>
    </row>
    <row r="28" spans="1:66">
      <c r="A28" s="162"/>
      <c r="C28" s="208"/>
      <c r="F28" s="202"/>
      <c r="G28" s="202"/>
      <c r="H28" s="202"/>
      <c r="I28" s="20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2"/>
      <c r="AS28" s="162"/>
      <c r="AT28" s="162"/>
      <c r="AU28" s="162"/>
      <c r="AV28" s="162"/>
      <c r="AW28" s="162"/>
      <c r="AX28" s="162"/>
      <c r="AY28" s="162"/>
      <c r="AZ28" s="162"/>
      <c r="BA28" s="162"/>
      <c r="BB28" s="162"/>
      <c r="BC28" s="162"/>
      <c r="BD28" s="162"/>
      <c r="BE28" s="162"/>
      <c r="BF28" s="162"/>
      <c r="BG28" s="162"/>
      <c r="BH28" s="162"/>
      <c r="BI28" s="162"/>
      <c r="BJ28" s="162"/>
      <c r="BK28" s="162"/>
      <c r="BL28" s="162"/>
      <c r="BM28" s="162"/>
      <c r="BN28" s="162"/>
    </row>
    <row r="29" spans="1:66">
      <c r="A29" s="185"/>
      <c r="C29" s="208"/>
      <c r="F29" s="202"/>
      <c r="G29" s="202"/>
      <c r="H29" s="202"/>
      <c r="I29" s="202"/>
      <c r="J29" s="187"/>
      <c r="K29" s="187"/>
      <c r="L29" s="187"/>
      <c r="M29" s="187"/>
      <c r="N29" s="187"/>
      <c r="O29" s="185"/>
      <c r="P29" s="187"/>
      <c r="Q29" s="187"/>
      <c r="R29" s="162"/>
      <c r="S29" s="162"/>
      <c r="T29" s="162"/>
      <c r="U29" s="162"/>
      <c r="V29" s="162"/>
      <c r="W29" s="162"/>
      <c r="X29" s="162"/>
      <c r="Y29" s="162"/>
      <c r="Z29" s="162"/>
      <c r="AA29" s="162"/>
      <c r="AB29" s="162"/>
      <c r="AC29" s="162"/>
      <c r="AD29" s="162"/>
      <c r="AE29" s="162"/>
      <c r="AF29" s="162"/>
      <c r="AG29" s="162"/>
      <c r="AH29" s="162"/>
      <c r="AI29" s="162"/>
      <c r="AJ29" s="162"/>
      <c r="AK29" s="162"/>
      <c r="AL29" s="162"/>
      <c r="AM29" s="162"/>
      <c r="AN29" s="187"/>
      <c r="AO29" s="187"/>
      <c r="AP29" s="187"/>
      <c r="AQ29" s="187"/>
      <c r="AR29" s="187"/>
      <c r="AS29" s="185"/>
      <c r="AT29" s="185"/>
      <c r="AU29" s="188"/>
      <c r="AV29" s="185"/>
      <c r="AW29" s="187"/>
      <c r="AX29" s="187"/>
      <c r="AY29" s="187"/>
      <c r="AZ29" s="162"/>
      <c r="BA29" s="162"/>
      <c r="BB29" s="162"/>
      <c r="BC29" s="162"/>
      <c r="BD29" s="162"/>
      <c r="BE29" s="162"/>
      <c r="BF29" s="162"/>
      <c r="BG29" s="162"/>
      <c r="BH29" s="162"/>
      <c r="BI29" s="162"/>
      <c r="BJ29" s="162"/>
      <c r="BK29" s="162"/>
      <c r="BL29" s="162"/>
      <c r="BM29" s="162"/>
      <c r="BN29" s="162"/>
    </row>
    <row r="30" spans="1:66">
      <c r="A30" s="185"/>
      <c r="C30" s="208"/>
      <c r="F30" s="202"/>
      <c r="G30" s="202"/>
      <c r="H30" s="202"/>
      <c r="I30" s="202"/>
      <c r="J30" s="187"/>
      <c r="K30" s="187"/>
      <c r="L30" s="187"/>
      <c r="M30" s="187"/>
      <c r="N30" s="187"/>
      <c r="O30" s="185"/>
      <c r="P30" s="187"/>
      <c r="Q30" s="187"/>
      <c r="R30" s="162"/>
      <c r="S30" s="162"/>
      <c r="T30" s="162"/>
      <c r="U30" s="162"/>
      <c r="V30" s="162"/>
      <c r="W30" s="162"/>
      <c r="X30" s="162"/>
      <c r="Y30" s="162"/>
      <c r="Z30" s="162"/>
      <c r="AA30" s="162"/>
      <c r="AB30" s="162"/>
      <c r="AC30" s="162"/>
      <c r="AD30" s="162"/>
      <c r="AE30" s="162"/>
      <c r="AF30" s="162"/>
      <c r="AG30" s="162"/>
      <c r="AH30" s="162"/>
      <c r="AI30" s="162"/>
      <c r="AJ30" s="162"/>
      <c r="AK30" s="162"/>
      <c r="AL30" s="162"/>
      <c r="AM30" s="162"/>
      <c r="AN30" s="187"/>
      <c r="AO30" s="187"/>
      <c r="AP30" s="187"/>
      <c r="AQ30" s="187"/>
      <c r="AR30" s="187"/>
      <c r="AS30" s="185"/>
      <c r="AT30" s="185"/>
      <c r="AU30" s="188"/>
      <c r="AV30" s="185"/>
      <c r="AW30" s="187"/>
      <c r="AX30" s="187"/>
      <c r="AY30" s="187"/>
      <c r="AZ30" s="162"/>
      <c r="BA30" s="162"/>
      <c r="BB30" s="162"/>
      <c r="BC30" s="162"/>
      <c r="BD30" s="162"/>
      <c r="BE30" s="162"/>
      <c r="BF30" s="162"/>
      <c r="BG30" s="162"/>
      <c r="BH30" s="162"/>
      <c r="BI30" s="162"/>
      <c r="BJ30" s="162"/>
      <c r="BK30" s="162"/>
      <c r="BL30" s="162"/>
      <c r="BM30" s="162"/>
      <c r="BN30" s="162"/>
    </row>
    <row r="31" spans="1:66">
      <c r="A31" s="162"/>
      <c r="B31" s="201"/>
      <c r="C31" s="320" t="s">
        <v>98</v>
      </c>
      <c r="J31" s="162"/>
      <c r="K31" s="187"/>
      <c r="L31" s="187"/>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c r="AT31" s="162"/>
      <c r="AU31" s="162"/>
      <c r="AV31" s="162"/>
      <c r="AW31" s="162"/>
      <c r="AX31" s="162"/>
      <c r="AY31" s="162"/>
      <c r="AZ31" s="162"/>
      <c r="BA31" s="162"/>
      <c r="BB31" s="162"/>
      <c r="BC31" s="162"/>
      <c r="BD31" s="162"/>
      <c r="BE31" s="162"/>
      <c r="BF31" s="162"/>
      <c r="BG31" s="162"/>
      <c r="BH31" s="162"/>
      <c r="BI31" s="162"/>
      <c r="BJ31" s="162"/>
      <c r="BK31" s="162"/>
      <c r="BL31" s="162"/>
      <c r="BM31" s="162"/>
      <c r="BN31" s="162"/>
    </row>
    <row r="32" spans="1:66" ht="13.5" thickBot="1">
      <c r="A32" s="162"/>
      <c r="B32" s="201"/>
      <c r="C32" s="317" t="s">
        <v>96</v>
      </c>
      <c r="J32" s="162"/>
      <c r="K32" s="187"/>
      <c r="L32" s="187"/>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162"/>
      <c r="AO32" s="162"/>
      <c r="AP32" s="162"/>
      <c r="AQ32" s="162"/>
      <c r="AR32" s="162"/>
      <c r="AS32" s="162"/>
      <c r="AT32" s="162"/>
      <c r="AU32" s="162"/>
      <c r="AV32" s="162"/>
      <c r="AW32" s="162"/>
      <c r="AX32" s="162"/>
      <c r="AY32" s="162"/>
      <c r="AZ32" s="162"/>
      <c r="BA32" s="162"/>
      <c r="BB32" s="162"/>
      <c r="BC32" s="162"/>
      <c r="BD32" s="162"/>
      <c r="BE32" s="162"/>
      <c r="BF32" s="162"/>
      <c r="BG32" s="162"/>
      <c r="BH32" s="162"/>
      <c r="BI32" s="162"/>
      <c r="BJ32" s="162"/>
      <c r="BK32" s="162"/>
      <c r="BL32" s="162"/>
      <c r="BM32" s="162"/>
      <c r="BN32" s="162"/>
    </row>
    <row r="33" spans="1:66" ht="13.5" thickBot="1">
      <c r="A33" s="185"/>
      <c r="B33" s="201"/>
      <c r="C33" s="317" t="s">
        <v>99</v>
      </c>
      <c r="E33" s="211" t="s">
        <v>102</v>
      </c>
      <c r="F33" s="267">
        <v>0.02</v>
      </c>
      <c r="J33" s="187"/>
      <c r="K33" s="187"/>
      <c r="L33" s="187"/>
      <c r="M33" s="187"/>
      <c r="N33" s="187"/>
      <c r="O33" s="185"/>
      <c r="P33" s="187"/>
      <c r="Q33" s="187"/>
      <c r="R33" s="162"/>
      <c r="S33" s="162"/>
      <c r="T33" s="162"/>
      <c r="U33" s="162"/>
      <c r="V33" s="162"/>
      <c r="W33" s="162"/>
      <c r="X33" s="162"/>
      <c r="Y33" s="162"/>
      <c r="Z33" s="162"/>
      <c r="AA33" s="162"/>
      <c r="AB33" s="162"/>
      <c r="AC33" s="162"/>
      <c r="AD33" s="162"/>
      <c r="AE33" s="162"/>
      <c r="AF33" s="162"/>
      <c r="AG33" s="162"/>
      <c r="AH33" s="162"/>
      <c r="AI33" s="162"/>
      <c r="AJ33" s="162"/>
      <c r="AK33" s="162"/>
      <c r="AL33" s="162"/>
      <c r="AM33" s="162"/>
      <c r="AN33" s="187"/>
      <c r="AO33" s="187"/>
      <c r="AP33" s="187"/>
      <c r="AQ33" s="187"/>
      <c r="AR33" s="187"/>
      <c r="AS33" s="185"/>
      <c r="AT33" s="185"/>
      <c r="AU33" s="188"/>
      <c r="AV33" s="185"/>
      <c r="AW33" s="187"/>
      <c r="AX33" s="187"/>
      <c r="AY33" s="187"/>
      <c r="AZ33" s="162"/>
      <c r="BA33" s="162"/>
      <c r="BB33" s="162"/>
      <c r="BC33" s="162"/>
      <c r="BD33" s="162"/>
      <c r="BE33" s="162"/>
      <c r="BF33" s="162"/>
      <c r="BG33" s="162"/>
      <c r="BH33" s="162"/>
      <c r="BI33" s="162"/>
      <c r="BJ33" s="162"/>
      <c r="BK33" s="162"/>
      <c r="BL33" s="162"/>
      <c r="BM33" s="162"/>
      <c r="BN33" s="162"/>
    </row>
    <row r="34" spans="1:66" ht="13.5" thickBot="1">
      <c r="A34" s="162"/>
      <c r="B34" s="201"/>
      <c r="C34" s="317" t="s">
        <v>97</v>
      </c>
      <c r="J34" s="162"/>
      <c r="K34" s="187"/>
      <c r="L34" s="187"/>
      <c r="M34" s="162"/>
      <c r="N34" s="162"/>
      <c r="O34" s="162"/>
      <c r="P34" s="162"/>
      <c r="Q34" s="162"/>
      <c r="R34" s="162"/>
      <c r="S34" s="162"/>
      <c r="T34" s="162"/>
      <c r="U34" s="162"/>
      <c r="V34" s="162"/>
      <c r="W34" s="162"/>
      <c r="X34" s="162"/>
      <c r="Y34" s="162"/>
      <c r="Z34" s="162"/>
      <c r="AA34" s="162"/>
      <c r="AB34" s="162"/>
      <c r="AC34" s="162"/>
      <c r="AD34" s="162"/>
      <c r="AE34" s="162"/>
      <c r="AF34" s="162"/>
      <c r="AG34" s="162"/>
      <c r="AH34" s="162"/>
      <c r="AI34" s="162"/>
      <c r="AJ34" s="162"/>
      <c r="AK34" s="162"/>
      <c r="AL34" s="162"/>
      <c r="AM34" s="162"/>
      <c r="AN34" s="162"/>
      <c r="AO34" s="162"/>
      <c r="AP34" s="162"/>
      <c r="AQ34" s="162"/>
      <c r="AR34" s="162"/>
      <c r="AS34" s="162"/>
      <c r="AT34" s="162"/>
      <c r="AU34" s="162"/>
      <c r="AV34" s="162"/>
      <c r="AW34" s="162"/>
      <c r="AX34" s="162"/>
      <c r="AY34" s="162"/>
      <c r="AZ34" s="162"/>
      <c r="BA34" s="162"/>
      <c r="BB34" s="162"/>
      <c r="BC34" s="162"/>
      <c r="BD34" s="162"/>
      <c r="BE34" s="162"/>
      <c r="BF34" s="162"/>
      <c r="BG34" s="162"/>
      <c r="BH34" s="162"/>
      <c r="BI34" s="162"/>
      <c r="BJ34" s="162"/>
      <c r="BK34" s="162"/>
      <c r="BL34" s="162"/>
      <c r="BM34" s="162"/>
      <c r="BN34" s="162"/>
    </row>
    <row r="35" spans="1:66" ht="13.5" thickBot="1">
      <c r="A35" s="162"/>
      <c r="B35" s="201"/>
      <c r="C35" s="317" t="s">
        <v>100</v>
      </c>
      <c r="E35" s="211" t="s">
        <v>101</v>
      </c>
      <c r="F35" s="353">
        <v>2</v>
      </c>
      <c r="G35" s="211" t="s">
        <v>103</v>
      </c>
      <c r="H35" s="267">
        <v>0.08</v>
      </c>
      <c r="J35" s="162"/>
      <c r="K35" s="187"/>
      <c r="L35" s="187"/>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62"/>
      <c r="AJ35" s="162"/>
      <c r="AK35" s="162"/>
      <c r="AL35" s="162"/>
      <c r="AM35" s="162"/>
      <c r="AN35" s="162"/>
      <c r="AO35" s="162"/>
      <c r="AP35" s="162"/>
      <c r="AQ35" s="162"/>
      <c r="AR35" s="162"/>
      <c r="AS35" s="162"/>
      <c r="AT35" s="162"/>
      <c r="AU35" s="162"/>
      <c r="AV35" s="162"/>
      <c r="AW35" s="162"/>
      <c r="AX35" s="162"/>
      <c r="AY35" s="162"/>
      <c r="AZ35" s="162"/>
      <c r="BA35" s="162"/>
      <c r="BB35" s="162"/>
      <c r="BC35" s="162"/>
      <c r="BD35" s="162"/>
      <c r="BE35" s="162"/>
      <c r="BF35" s="162"/>
      <c r="BG35" s="162"/>
      <c r="BH35" s="162"/>
      <c r="BI35" s="162"/>
      <c r="BJ35" s="162"/>
      <c r="BK35" s="162"/>
      <c r="BL35" s="162"/>
      <c r="BM35" s="162"/>
      <c r="BN35" s="162"/>
    </row>
    <row r="36" spans="1:66">
      <c r="A36" s="185"/>
      <c r="B36" s="201"/>
      <c r="C36" s="317" t="s">
        <v>96</v>
      </c>
      <c r="J36" s="187"/>
      <c r="K36" s="187"/>
      <c r="L36" s="187"/>
      <c r="M36" s="187"/>
      <c r="N36" s="187"/>
      <c r="O36" s="185"/>
      <c r="P36" s="187"/>
      <c r="Q36" s="187"/>
      <c r="R36" s="162"/>
      <c r="S36" s="162"/>
      <c r="T36" s="162"/>
      <c r="U36" s="162"/>
      <c r="V36" s="162"/>
      <c r="W36" s="162"/>
      <c r="X36" s="162"/>
      <c r="Y36" s="162"/>
      <c r="Z36" s="162"/>
      <c r="AA36" s="162"/>
      <c r="AB36" s="162"/>
      <c r="AC36" s="162"/>
      <c r="AD36" s="162"/>
      <c r="AE36" s="162"/>
      <c r="AF36" s="162"/>
      <c r="AG36" s="162"/>
      <c r="AH36" s="162"/>
      <c r="AI36" s="162"/>
      <c r="AJ36" s="162"/>
      <c r="AK36" s="162"/>
      <c r="AL36" s="162"/>
      <c r="AM36" s="162"/>
      <c r="AN36" s="187"/>
      <c r="AO36" s="187"/>
      <c r="AP36" s="187"/>
      <c r="AQ36" s="187"/>
      <c r="AR36" s="187"/>
      <c r="AS36" s="185"/>
      <c r="AT36" s="185"/>
      <c r="AU36" s="188"/>
      <c r="AV36" s="185"/>
      <c r="AW36" s="187"/>
      <c r="AX36" s="187"/>
      <c r="AY36" s="187"/>
      <c r="AZ36" s="162"/>
      <c r="BA36" s="162"/>
      <c r="BB36" s="162"/>
      <c r="BC36" s="162"/>
      <c r="BD36" s="162"/>
      <c r="BE36" s="162"/>
      <c r="BF36" s="162"/>
      <c r="BG36" s="162"/>
      <c r="BH36" s="162"/>
      <c r="BI36" s="162"/>
      <c r="BJ36" s="162"/>
      <c r="BK36" s="162"/>
      <c r="BL36" s="162"/>
      <c r="BM36" s="162"/>
      <c r="BN36" s="162"/>
    </row>
    <row r="37" spans="1:66">
      <c r="A37" s="162"/>
      <c r="B37" s="201"/>
      <c r="C37" s="321">
        <f>F33+F35*(H35-F33)</f>
        <v>0.13999999999999999</v>
      </c>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c r="AT37" s="162"/>
      <c r="AU37" s="162"/>
      <c r="AV37" s="162"/>
      <c r="AW37" s="162"/>
      <c r="AX37" s="162"/>
      <c r="AY37" s="162"/>
      <c r="AZ37" s="162"/>
      <c r="BA37" s="162"/>
      <c r="BB37" s="162"/>
      <c r="BC37" s="162"/>
      <c r="BD37" s="162"/>
      <c r="BE37" s="162"/>
      <c r="BF37" s="162"/>
      <c r="BG37" s="162"/>
      <c r="BH37" s="162"/>
      <c r="BI37" s="162"/>
      <c r="BJ37" s="162"/>
      <c r="BK37" s="162"/>
      <c r="BL37" s="162"/>
      <c r="BM37" s="162"/>
      <c r="BN37" s="162"/>
    </row>
    <row r="38" spans="1:66">
      <c r="A38" s="162"/>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c r="AT38" s="162"/>
      <c r="AU38" s="162"/>
      <c r="AV38" s="162"/>
      <c r="AW38" s="162"/>
      <c r="AX38" s="162"/>
      <c r="AY38" s="162"/>
      <c r="AZ38" s="162"/>
      <c r="BA38" s="162"/>
      <c r="BB38" s="162"/>
      <c r="BC38" s="162"/>
      <c r="BD38" s="162"/>
      <c r="BE38" s="162"/>
      <c r="BF38" s="162"/>
      <c r="BG38" s="162"/>
      <c r="BH38" s="162"/>
      <c r="BI38" s="162"/>
      <c r="BJ38" s="162"/>
      <c r="BK38" s="162"/>
      <c r="BL38" s="162"/>
      <c r="BM38" s="162"/>
      <c r="BN38" s="162"/>
    </row>
    <row r="39" spans="1:66">
      <c r="A39" s="185"/>
      <c r="J39" s="187"/>
      <c r="K39" s="187"/>
      <c r="L39" s="187"/>
      <c r="M39" s="187"/>
      <c r="N39" s="187"/>
      <c r="O39" s="185"/>
      <c r="P39" s="187"/>
      <c r="Q39" s="187"/>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87"/>
      <c r="AO39" s="187"/>
      <c r="AP39" s="187"/>
      <c r="AQ39" s="187"/>
      <c r="AR39" s="187"/>
      <c r="AS39" s="185"/>
      <c r="AT39" s="185"/>
      <c r="AU39" s="188"/>
      <c r="AV39" s="185"/>
      <c r="AW39" s="187"/>
      <c r="AX39" s="187"/>
      <c r="AY39" s="187"/>
      <c r="AZ39" s="162"/>
      <c r="BA39" s="162"/>
      <c r="BB39" s="162"/>
      <c r="BC39" s="162"/>
      <c r="BD39" s="162"/>
      <c r="BE39" s="162"/>
      <c r="BF39" s="162"/>
      <c r="BG39" s="162"/>
      <c r="BH39" s="162"/>
      <c r="BI39" s="162"/>
      <c r="BJ39" s="162"/>
      <c r="BK39" s="162"/>
      <c r="BL39" s="162"/>
      <c r="BM39" s="162"/>
      <c r="BN39" s="162"/>
    </row>
    <row r="40" spans="1:66">
      <c r="A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162"/>
      <c r="AZ40" s="162"/>
      <c r="BA40" s="162"/>
      <c r="BB40" s="162"/>
      <c r="BC40" s="162"/>
      <c r="BD40" s="162"/>
      <c r="BE40" s="162"/>
      <c r="BF40" s="162"/>
      <c r="BG40" s="162"/>
      <c r="BH40" s="162"/>
      <c r="BI40" s="162"/>
      <c r="BJ40" s="162"/>
      <c r="BK40" s="162"/>
      <c r="BL40" s="162"/>
      <c r="BM40" s="162"/>
      <c r="BN40" s="162"/>
    </row>
    <row r="41" spans="1:66">
      <c r="A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162"/>
      <c r="AZ41" s="162"/>
      <c r="BA41" s="162"/>
      <c r="BB41" s="162"/>
      <c r="BC41" s="162"/>
      <c r="BD41" s="162"/>
      <c r="BE41" s="162"/>
      <c r="BF41" s="162"/>
      <c r="BG41" s="162"/>
      <c r="BH41" s="162"/>
      <c r="BI41" s="162"/>
      <c r="BJ41" s="162"/>
      <c r="BK41" s="162"/>
      <c r="BL41" s="162"/>
      <c r="BM41" s="162"/>
      <c r="BN41" s="162"/>
    </row>
    <row r="42" spans="1:66">
      <c r="A42" s="185"/>
      <c r="C42" s="212" t="s">
        <v>104</v>
      </c>
      <c r="J42" s="187"/>
      <c r="K42" s="187"/>
      <c r="L42" s="187"/>
      <c r="M42" s="187"/>
      <c r="N42" s="187"/>
      <c r="O42" s="185"/>
      <c r="P42" s="187"/>
      <c r="Q42" s="187"/>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87"/>
      <c r="AO42" s="187"/>
      <c r="AP42" s="187"/>
      <c r="AQ42" s="187"/>
      <c r="AR42" s="187"/>
      <c r="AS42" s="185"/>
      <c r="AT42" s="185"/>
      <c r="AU42" s="188"/>
      <c r="AV42" s="185"/>
      <c r="AW42" s="187"/>
      <c r="AX42" s="187"/>
      <c r="AY42" s="187"/>
      <c r="AZ42" s="162"/>
      <c r="BA42" s="162"/>
      <c r="BB42" s="162"/>
      <c r="BC42" s="162"/>
      <c r="BD42" s="162"/>
      <c r="BE42" s="162"/>
      <c r="BF42" s="162"/>
      <c r="BG42" s="162"/>
      <c r="BH42" s="162"/>
      <c r="BI42" s="162"/>
      <c r="BJ42" s="162"/>
      <c r="BK42" s="162"/>
      <c r="BL42" s="162"/>
      <c r="BM42" s="162"/>
      <c r="BN42" s="162"/>
    </row>
    <row r="43" spans="1:66" ht="13.5" thickBot="1">
      <c r="A43" s="162"/>
      <c r="C43" s="203" t="s">
        <v>96</v>
      </c>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c r="AT43" s="162"/>
      <c r="AU43" s="162"/>
      <c r="AV43" s="162"/>
      <c r="AW43" s="162"/>
      <c r="AX43" s="162"/>
      <c r="AY43" s="162"/>
      <c r="AZ43" s="162"/>
      <c r="BA43" s="162"/>
      <c r="BB43" s="162"/>
      <c r="BC43" s="162"/>
      <c r="BD43" s="162"/>
      <c r="BE43" s="162"/>
      <c r="BF43" s="162"/>
      <c r="BG43" s="162"/>
      <c r="BH43" s="162"/>
      <c r="BI43" s="162"/>
      <c r="BJ43" s="162"/>
      <c r="BK43" s="162"/>
      <c r="BL43" s="162"/>
      <c r="BM43" s="162"/>
      <c r="BN43" s="162"/>
    </row>
    <row r="44" spans="1:66" ht="13.5" thickBot="1">
      <c r="A44" s="162"/>
      <c r="C44" s="213" t="s">
        <v>153</v>
      </c>
      <c r="E44" s="324" t="s">
        <v>154</v>
      </c>
      <c r="F44" s="267">
        <v>0.05</v>
      </c>
      <c r="G44" s="324" t="s">
        <v>155</v>
      </c>
      <c r="H44" s="327">
        <f>'Step 3 Income Statement '!Z52</f>
        <v>0.3</v>
      </c>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162"/>
      <c r="AZ44" s="162"/>
      <c r="BA44" s="162"/>
      <c r="BB44" s="162"/>
      <c r="BC44" s="162"/>
      <c r="BD44" s="162"/>
      <c r="BE44" s="162"/>
      <c r="BF44" s="162"/>
      <c r="BG44" s="162"/>
      <c r="BH44" s="162"/>
      <c r="BI44" s="162"/>
      <c r="BJ44" s="162"/>
      <c r="BK44" s="162"/>
      <c r="BL44" s="162"/>
      <c r="BM44" s="162"/>
      <c r="BN44" s="162"/>
    </row>
    <row r="45" spans="1:66">
      <c r="A45" s="185"/>
      <c r="C45" s="203" t="s">
        <v>96</v>
      </c>
      <c r="J45" s="187"/>
      <c r="K45" s="187"/>
      <c r="L45" s="187"/>
      <c r="M45" s="187"/>
      <c r="N45" s="187"/>
      <c r="O45" s="185"/>
      <c r="P45" s="187"/>
      <c r="Q45" s="187"/>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87"/>
      <c r="AO45" s="187"/>
      <c r="AP45" s="187"/>
      <c r="AQ45" s="187"/>
      <c r="AR45" s="187"/>
      <c r="AS45" s="185"/>
      <c r="AT45" s="185"/>
      <c r="AU45" s="188"/>
      <c r="AV45" s="185"/>
      <c r="AW45" s="187"/>
      <c r="AX45" s="187"/>
      <c r="AY45" s="187"/>
      <c r="AZ45" s="162"/>
      <c r="BA45" s="162"/>
      <c r="BB45" s="162"/>
      <c r="BC45" s="162"/>
      <c r="BD45" s="162"/>
      <c r="BE45" s="162"/>
      <c r="BF45" s="162"/>
      <c r="BG45" s="162"/>
      <c r="BH45" s="162"/>
      <c r="BI45" s="162"/>
      <c r="BJ45" s="162"/>
      <c r="BK45" s="162"/>
      <c r="BL45" s="162"/>
      <c r="BM45" s="162"/>
      <c r="BN45" s="162"/>
    </row>
    <row r="46" spans="1:66">
      <c r="A46" s="185"/>
      <c r="C46" s="214">
        <f>F44*(1-0.33)</f>
        <v>3.3499999999999995E-2</v>
      </c>
      <c r="J46" s="187"/>
      <c r="K46" s="187"/>
      <c r="L46" s="187"/>
      <c r="M46" s="187"/>
      <c r="N46" s="187"/>
      <c r="O46" s="185"/>
      <c r="P46" s="187"/>
      <c r="Q46" s="187"/>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87"/>
      <c r="AO46" s="187"/>
      <c r="AP46" s="187"/>
      <c r="AQ46" s="187"/>
      <c r="AR46" s="187"/>
      <c r="AS46" s="185"/>
      <c r="AT46" s="185"/>
      <c r="AU46" s="188"/>
      <c r="AV46" s="185"/>
      <c r="AW46" s="187"/>
      <c r="AX46" s="187"/>
      <c r="AY46" s="187"/>
      <c r="AZ46" s="162"/>
      <c r="BA46" s="162"/>
      <c r="BB46" s="162"/>
      <c r="BC46" s="162"/>
      <c r="BD46" s="162"/>
      <c r="BE46" s="162"/>
      <c r="BF46" s="162"/>
      <c r="BG46" s="162"/>
      <c r="BH46" s="162"/>
      <c r="BI46" s="162"/>
      <c r="BJ46" s="162"/>
      <c r="BK46" s="162"/>
      <c r="BL46" s="162"/>
      <c r="BM46" s="162"/>
      <c r="BN46" s="162"/>
    </row>
    <row r="47" spans="1:66">
      <c r="A47" s="185"/>
      <c r="C47" s="214"/>
      <c r="J47" s="187"/>
      <c r="K47" s="187"/>
      <c r="L47" s="187"/>
      <c r="M47" s="187"/>
      <c r="N47" s="187"/>
      <c r="O47" s="185"/>
      <c r="P47" s="187"/>
      <c r="Q47" s="187"/>
      <c r="R47" s="162"/>
      <c r="S47" s="162"/>
      <c r="T47" s="162"/>
      <c r="U47" s="162"/>
      <c r="V47" s="162"/>
      <c r="W47" s="162"/>
      <c r="X47" s="162"/>
      <c r="Y47" s="162"/>
      <c r="Z47" s="162"/>
      <c r="AA47" s="162"/>
      <c r="AB47" s="162"/>
      <c r="AC47" s="162"/>
      <c r="AD47" s="162"/>
      <c r="AE47" s="162"/>
      <c r="AF47" s="162"/>
      <c r="AG47" s="162"/>
      <c r="AH47" s="162"/>
      <c r="AI47" s="162"/>
      <c r="AJ47" s="162"/>
      <c r="AK47" s="162"/>
      <c r="AL47" s="162"/>
      <c r="AM47" s="162"/>
      <c r="AN47" s="187"/>
      <c r="AO47" s="187"/>
      <c r="AP47" s="187"/>
      <c r="AQ47" s="187"/>
      <c r="AR47" s="187"/>
      <c r="AS47" s="185"/>
      <c r="AT47" s="185"/>
      <c r="AU47" s="188"/>
      <c r="AV47" s="185"/>
      <c r="AW47" s="187"/>
      <c r="AX47" s="187"/>
      <c r="AY47" s="187"/>
      <c r="AZ47" s="162"/>
      <c r="BA47" s="162"/>
      <c r="BB47" s="162"/>
      <c r="BC47" s="162"/>
      <c r="BD47" s="162"/>
      <c r="BE47" s="162"/>
      <c r="BF47" s="162"/>
      <c r="BG47" s="162"/>
      <c r="BH47" s="162"/>
      <c r="BI47" s="162"/>
      <c r="BJ47" s="162"/>
      <c r="BK47" s="162"/>
      <c r="BL47" s="162"/>
      <c r="BM47" s="162"/>
      <c r="BN47" s="162"/>
    </row>
    <row r="48" spans="1:66">
      <c r="A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c r="AM48" s="162"/>
      <c r="AN48" s="162"/>
      <c r="AO48" s="162"/>
      <c r="AP48" s="162"/>
      <c r="AQ48" s="162"/>
      <c r="AR48" s="162"/>
      <c r="AS48" s="162"/>
      <c r="AT48" s="162"/>
      <c r="AU48" s="162"/>
      <c r="AV48" s="162"/>
      <c r="AW48" s="162"/>
      <c r="AX48" s="162"/>
      <c r="AY48" s="162"/>
      <c r="AZ48" s="162"/>
      <c r="BA48" s="162"/>
      <c r="BB48" s="162"/>
      <c r="BC48" s="162"/>
      <c r="BD48" s="162"/>
      <c r="BE48" s="162"/>
      <c r="BF48" s="162"/>
      <c r="BG48" s="162"/>
      <c r="BH48" s="162"/>
      <c r="BI48" s="162"/>
      <c r="BJ48" s="162"/>
      <c r="BK48" s="162"/>
      <c r="BL48" s="162"/>
      <c r="BM48" s="162"/>
      <c r="BN48" s="162"/>
    </row>
    <row r="49" spans="1:66" s="189" customFormat="1">
      <c r="A49" s="162"/>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c r="AM49" s="162"/>
      <c r="AN49" s="162"/>
      <c r="AO49" s="162"/>
      <c r="AP49" s="162"/>
      <c r="AQ49" s="162"/>
      <c r="AR49" s="162"/>
      <c r="AS49" s="162"/>
      <c r="AT49" s="162"/>
      <c r="AU49" s="162"/>
      <c r="AV49" s="162"/>
      <c r="AW49" s="162"/>
      <c r="AX49" s="162"/>
      <c r="AY49" s="162"/>
      <c r="AZ49" s="162"/>
      <c r="BA49" s="162"/>
      <c r="BB49" s="162"/>
      <c r="BC49" s="162"/>
      <c r="BD49" s="162"/>
      <c r="BE49" s="162"/>
      <c r="BF49" s="162"/>
      <c r="BG49" s="162"/>
      <c r="BH49" s="162"/>
      <c r="BI49" s="162"/>
      <c r="BJ49" s="162"/>
      <c r="BK49" s="162"/>
      <c r="BL49" s="162"/>
      <c r="BM49" s="162"/>
      <c r="BN49" s="162"/>
    </row>
    <row r="50" spans="1:66">
      <c r="A50" s="185"/>
      <c r="J50" s="187"/>
      <c r="K50" s="187"/>
      <c r="L50" s="187"/>
      <c r="M50" s="187"/>
      <c r="N50" s="187"/>
      <c r="O50" s="185"/>
      <c r="P50" s="187"/>
      <c r="Q50" s="187"/>
      <c r="R50" s="162"/>
      <c r="S50" s="162"/>
      <c r="T50" s="162"/>
      <c r="U50" s="162"/>
      <c r="V50" s="162"/>
      <c r="W50" s="162"/>
      <c r="X50" s="162"/>
      <c r="Y50" s="162"/>
      <c r="Z50" s="162"/>
      <c r="AA50" s="162"/>
      <c r="AB50" s="162"/>
      <c r="AC50" s="162"/>
      <c r="AD50" s="162"/>
      <c r="AE50" s="162"/>
      <c r="AF50" s="162"/>
      <c r="AG50" s="162"/>
      <c r="AH50" s="162"/>
      <c r="AI50" s="162"/>
      <c r="AJ50" s="162"/>
      <c r="AK50" s="162"/>
      <c r="AL50" s="162"/>
      <c r="AM50" s="162"/>
      <c r="AN50" s="187"/>
      <c r="AO50" s="187"/>
      <c r="AP50" s="187"/>
      <c r="AQ50" s="187"/>
      <c r="AR50" s="187"/>
      <c r="AS50" s="185"/>
      <c r="AT50" s="185"/>
      <c r="AU50" s="188"/>
      <c r="AV50" s="185"/>
      <c r="AW50" s="187"/>
      <c r="AX50" s="187"/>
      <c r="AY50" s="187"/>
      <c r="AZ50" s="162"/>
      <c r="BA50" s="162"/>
      <c r="BB50" s="162"/>
      <c r="BC50" s="162"/>
      <c r="BD50" s="162"/>
      <c r="BE50" s="162"/>
      <c r="BF50" s="162"/>
      <c r="BG50" s="162"/>
      <c r="BH50" s="162"/>
      <c r="BI50" s="162"/>
      <c r="BJ50" s="162"/>
      <c r="BK50" s="162"/>
      <c r="BL50" s="162"/>
      <c r="BM50" s="162"/>
      <c r="BN50" s="162"/>
    </row>
    <row r="51" spans="1:66">
      <c r="A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c r="AM51" s="162"/>
      <c r="AN51" s="162"/>
      <c r="AO51" s="162"/>
      <c r="AP51" s="162"/>
      <c r="AQ51" s="162"/>
      <c r="AR51" s="162"/>
      <c r="AS51" s="162"/>
      <c r="AT51" s="162"/>
      <c r="AU51" s="162"/>
      <c r="AV51" s="162"/>
      <c r="AW51" s="162"/>
      <c r="AX51" s="162"/>
      <c r="AY51" s="162"/>
      <c r="AZ51" s="162"/>
      <c r="BA51" s="162"/>
      <c r="BB51" s="162"/>
      <c r="BC51" s="162"/>
      <c r="BD51" s="162"/>
      <c r="BE51" s="162"/>
      <c r="BF51" s="162"/>
      <c r="BG51" s="162"/>
      <c r="BH51" s="162"/>
      <c r="BI51" s="162"/>
      <c r="BJ51" s="162"/>
      <c r="BK51" s="162"/>
      <c r="BL51" s="162"/>
      <c r="BM51" s="162"/>
      <c r="BN51" s="162"/>
    </row>
    <row r="52" spans="1:66">
      <c r="A52" s="162"/>
      <c r="C52" s="202" t="s">
        <v>105</v>
      </c>
      <c r="D52" s="215">
        <f>NPV($C$25,$C$10:$G$10)</f>
        <v>1499127.505949321</v>
      </c>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c r="AM52" s="162"/>
      <c r="AN52" s="162"/>
      <c r="AO52" s="162"/>
      <c r="AP52" s="162"/>
      <c r="AQ52" s="162"/>
      <c r="AR52" s="162"/>
      <c r="AS52" s="162"/>
      <c r="AT52" s="162"/>
      <c r="AU52" s="162"/>
      <c r="AV52" s="162"/>
      <c r="AW52" s="162"/>
      <c r="AX52" s="162"/>
      <c r="AY52" s="162"/>
      <c r="AZ52" s="162"/>
      <c r="BA52" s="162"/>
      <c r="BB52" s="162"/>
      <c r="BC52" s="162"/>
      <c r="BD52" s="162"/>
      <c r="BE52" s="162"/>
      <c r="BF52" s="162"/>
      <c r="BG52" s="162"/>
      <c r="BH52" s="162"/>
      <c r="BI52" s="162"/>
      <c r="BJ52" s="162"/>
      <c r="BK52" s="162"/>
      <c r="BL52" s="162"/>
      <c r="BM52" s="162"/>
      <c r="BN52" s="162"/>
    </row>
    <row r="53" spans="1:66">
      <c r="A53" s="185"/>
      <c r="J53" s="187"/>
      <c r="K53" s="187"/>
      <c r="L53" s="187"/>
      <c r="M53" s="187"/>
      <c r="N53" s="187"/>
      <c r="O53" s="185"/>
      <c r="P53" s="187"/>
      <c r="Q53" s="187"/>
      <c r="R53" s="162"/>
      <c r="S53" s="162"/>
      <c r="T53" s="162"/>
      <c r="U53" s="162"/>
      <c r="V53" s="162"/>
      <c r="W53" s="162"/>
      <c r="X53" s="162"/>
      <c r="Y53" s="162"/>
      <c r="Z53" s="162"/>
      <c r="AA53" s="162"/>
      <c r="AB53" s="162"/>
      <c r="AC53" s="162"/>
      <c r="AD53" s="162"/>
      <c r="AE53" s="162"/>
      <c r="AF53" s="162"/>
      <c r="AG53" s="162"/>
      <c r="AH53" s="162"/>
      <c r="AI53" s="162"/>
      <c r="AJ53" s="162"/>
      <c r="AK53" s="162"/>
      <c r="AL53" s="162"/>
      <c r="AM53" s="162"/>
      <c r="AN53" s="187"/>
      <c r="AO53" s="187"/>
      <c r="AP53" s="187"/>
      <c r="AQ53" s="187"/>
      <c r="AR53" s="187"/>
      <c r="AS53" s="185"/>
      <c r="AT53" s="185"/>
      <c r="AU53" s="188"/>
      <c r="AV53" s="185"/>
      <c r="AW53" s="187"/>
      <c r="AX53" s="187"/>
      <c r="AY53" s="187"/>
      <c r="AZ53" s="162"/>
      <c r="BA53" s="162"/>
      <c r="BB53" s="162"/>
      <c r="BC53" s="162"/>
      <c r="BD53" s="162"/>
      <c r="BE53" s="162"/>
      <c r="BF53" s="162"/>
      <c r="BG53" s="162"/>
      <c r="BH53" s="162"/>
      <c r="BI53" s="162"/>
      <c r="BJ53" s="162"/>
      <c r="BK53" s="162"/>
      <c r="BL53" s="162"/>
      <c r="BM53" s="162"/>
      <c r="BN53" s="162"/>
    </row>
    <row r="54" spans="1:66" s="189" customFormat="1">
      <c r="A54" s="162"/>
      <c r="J54" s="162"/>
      <c r="K54" s="162"/>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c r="AM54" s="162"/>
      <c r="AN54" s="162"/>
      <c r="AO54" s="162"/>
      <c r="AP54" s="162"/>
      <c r="AQ54" s="162"/>
      <c r="AR54" s="162"/>
      <c r="AS54" s="162"/>
      <c r="AT54" s="162"/>
      <c r="AU54" s="162"/>
      <c r="AV54" s="162"/>
      <c r="AW54" s="162"/>
      <c r="AX54" s="162"/>
      <c r="AY54" s="162"/>
      <c r="AZ54" s="162"/>
      <c r="BA54" s="162"/>
      <c r="BB54" s="162"/>
      <c r="BC54" s="162"/>
      <c r="BD54" s="162"/>
      <c r="BE54" s="162"/>
      <c r="BF54" s="162"/>
      <c r="BG54" s="162"/>
      <c r="BH54" s="162"/>
      <c r="BI54" s="162"/>
      <c r="BJ54" s="162"/>
      <c r="BK54" s="162"/>
      <c r="BL54" s="162"/>
      <c r="BM54" s="162"/>
      <c r="BN54" s="162"/>
    </row>
    <row r="55" spans="1:66" s="189" customFormat="1">
      <c r="A55" s="162"/>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c r="AM55" s="162"/>
      <c r="AN55" s="162"/>
      <c r="AO55" s="162"/>
      <c r="AP55" s="162"/>
      <c r="AQ55" s="162"/>
      <c r="AR55" s="162"/>
      <c r="AS55" s="162"/>
      <c r="AT55" s="162"/>
      <c r="AU55" s="162"/>
      <c r="AV55" s="162"/>
      <c r="AW55" s="162"/>
      <c r="AX55" s="162"/>
      <c r="AY55" s="162"/>
      <c r="AZ55" s="162"/>
      <c r="BA55" s="162"/>
      <c r="BB55" s="162"/>
      <c r="BC55" s="162"/>
      <c r="BD55" s="162"/>
      <c r="BE55" s="162"/>
      <c r="BF55" s="162"/>
      <c r="BG55" s="162"/>
      <c r="BH55" s="162"/>
      <c r="BI55" s="162"/>
      <c r="BJ55" s="162"/>
      <c r="BK55" s="162"/>
      <c r="BL55" s="162"/>
      <c r="BM55" s="162"/>
      <c r="BN55" s="162"/>
    </row>
    <row r="56" spans="1:66">
      <c r="A56" s="185"/>
      <c r="J56" s="187"/>
      <c r="K56" s="187"/>
      <c r="L56" s="187"/>
      <c r="M56" s="187"/>
      <c r="N56" s="187"/>
      <c r="O56" s="185"/>
      <c r="P56" s="187"/>
      <c r="Q56" s="187"/>
      <c r="R56" s="162"/>
      <c r="S56" s="162"/>
      <c r="T56" s="162"/>
      <c r="U56" s="162"/>
      <c r="V56" s="162"/>
      <c r="W56" s="162"/>
      <c r="X56" s="162"/>
      <c r="Y56" s="162"/>
      <c r="Z56" s="162"/>
      <c r="AA56" s="162"/>
      <c r="AB56" s="162"/>
      <c r="AC56" s="162"/>
      <c r="AD56" s="162"/>
      <c r="AE56" s="162"/>
      <c r="AF56" s="162"/>
      <c r="AG56" s="162"/>
      <c r="AH56" s="162"/>
      <c r="AI56" s="162"/>
      <c r="AJ56" s="162"/>
      <c r="AK56" s="162"/>
      <c r="AL56" s="162"/>
      <c r="AM56" s="162"/>
      <c r="AN56" s="187"/>
      <c r="AO56" s="187"/>
      <c r="AP56" s="187"/>
      <c r="AQ56" s="187"/>
      <c r="AR56" s="187"/>
      <c r="AS56" s="185"/>
      <c r="AT56" s="185"/>
      <c r="AU56" s="188"/>
      <c r="AV56" s="185"/>
      <c r="AW56" s="187"/>
      <c r="AX56" s="187"/>
      <c r="AY56" s="187"/>
      <c r="AZ56" s="162"/>
      <c r="BA56" s="162"/>
      <c r="BB56" s="162"/>
      <c r="BC56" s="162"/>
      <c r="BD56" s="162"/>
      <c r="BE56" s="162"/>
      <c r="BF56" s="162"/>
      <c r="BG56" s="162"/>
      <c r="BH56" s="162"/>
      <c r="BI56" s="162"/>
      <c r="BJ56" s="162"/>
      <c r="BK56" s="162"/>
      <c r="BL56" s="162"/>
      <c r="BM56" s="162"/>
      <c r="BN56" s="162"/>
    </row>
    <row r="57" spans="1:66">
      <c r="A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c r="AM57" s="162"/>
      <c r="AN57" s="162"/>
      <c r="AO57" s="162"/>
      <c r="AP57" s="162"/>
      <c r="AQ57" s="162"/>
      <c r="AR57" s="162"/>
      <c r="AS57" s="162"/>
      <c r="AT57" s="162"/>
      <c r="AU57" s="162"/>
      <c r="AV57" s="162"/>
      <c r="AW57" s="162"/>
      <c r="AX57" s="162"/>
      <c r="AY57" s="162"/>
      <c r="AZ57" s="162"/>
      <c r="BA57" s="162"/>
      <c r="BB57" s="162"/>
      <c r="BC57" s="162"/>
      <c r="BD57" s="162"/>
      <c r="BE57" s="162"/>
      <c r="BF57" s="162"/>
      <c r="BG57" s="162"/>
      <c r="BH57" s="162"/>
      <c r="BI57" s="162"/>
      <c r="BJ57" s="162"/>
      <c r="BK57" s="162"/>
      <c r="BL57" s="162"/>
      <c r="BM57" s="162"/>
      <c r="BN57" s="162"/>
    </row>
    <row r="58" spans="1:66" ht="13.5" thickBot="1">
      <c r="A58" s="162"/>
      <c r="C58" s="200" t="s">
        <v>106</v>
      </c>
      <c r="E58" s="216">
        <f>H59</f>
        <v>0.02</v>
      </c>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c r="AM58" s="162"/>
      <c r="AN58" s="162"/>
      <c r="AO58" s="162"/>
      <c r="AP58" s="162"/>
      <c r="AQ58" s="162"/>
      <c r="AR58" s="162"/>
      <c r="AS58" s="162"/>
      <c r="AT58" s="162"/>
      <c r="AU58" s="162"/>
      <c r="AV58" s="162"/>
      <c r="AW58" s="162"/>
      <c r="AX58" s="162"/>
      <c r="AY58" s="162"/>
      <c r="AZ58" s="162"/>
      <c r="BA58" s="162"/>
      <c r="BB58" s="162"/>
      <c r="BC58" s="162"/>
      <c r="BD58" s="162"/>
      <c r="BE58" s="162"/>
      <c r="BF58" s="162"/>
      <c r="BG58" s="162"/>
      <c r="BH58" s="162"/>
      <c r="BI58" s="162"/>
      <c r="BJ58" s="162"/>
      <c r="BK58" s="162"/>
      <c r="BL58" s="162"/>
      <c r="BM58" s="162"/>
      <c r="BN58" s="162"/>
    </row>
    <row r="59" spans="1:66" ht="13.5" thickBot="1">
      <c r="A59" s="185"/>
      <c r="C59" s="202" t="s">
        <v>107</v>
      </c>
      <c r="E59" s="215">
        <f>$G$10*(1+H59)/($C$25-H59)</f>
        <v>11954325.388915345</v>
      </c>
      <c r="G59" s="211" t="s">
        <v>108</v>
      </c>
      <c r="H59" s="268">
        <v>0.02</v>
      </c>
      <c r="J59" s="187"/>
      <c r="K59" s="187"/>
      <c r="L59" s="187"/>
      <c r="M59" s="187"/>
      <c r="N59" s="187"/>
      <c r="O59" s="185"/>
      <c r="P59" s="187"/>
      <c r="Q59" s="187"/>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87"/>
      <c r="AO59" s="187"/>
      <c r="AP59" s="187"/>
      <c r="AQ59" s="187"/>
      <c r="AR59" s="187"/>
      <c r="AS59" s="185"/>
      <c r="AT59" s="185"/>
      <c r="AU59" s="188"/>
      <c r="AV59" s="185"/>
      <c r="AW59" s="187"/>
      <c r="AX59" s="187"/>
      <c r="AY59" s="187"/>
      <c r="AZ59" s="162"/>
      <c r="BA59" s="162"/>
      <c r="BB59" s="162"/>
      <c r="BC59" s="162"/>
      <c r="BD59" s="162"/>
      <c r="BE59" s="162"/>
      <c r="BF59" s="162"/>
      <c r="BG59" s="162"/>
      <c r="BH59" s="162"/>
      <c r="BI59" s="162"/>
      <c r="BJ59" s="162"/>
      <c r="BK59" s="162"/>
      <c r="BL59" s="162"/>
      <c r="BM59" s="162"/>
      <c r="BN59" s="162"/>
    </row>
    <row r="60" spans="1:66">
      <c r="A60" s="185"/>
      <c r="C60" s="202" t="s">
        <v>109</v>
      </c>
      <c r="E60" s="215">
        <f>E59/(1+$C$25)^4</f>
        <v>7077920.2920424994</v>
      </c>
      <c r="J60" s="187"/>
      <c r="K60" s="187"/>
      <c r="L60" s="187"/>
      <c r="M60" s="187"/>
      <c r="N60" s="187"/>
      <c r="O60" s="185"/>
      <c r="P60" s="187"/>
      <c r="Q60" s="187"/>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87"/>
      <c r="AO60" s="187"/>
      <c r="AP60" s="187"/>
      <c r="AQ60" s="187"/>
      <c r="AR60" s="187"/>
      <c r="AS60" s="185"/>
      <c r="AT60" s="185"/>
      <c r="AU60" s="188"/>
      <c r="AV60" s="185"/>
      <c r="AW60" s="187"/>
      <c r="AX60" s="187"/>
      <c r="AY60" s="187"/>
      <c r="AZ60" s="162"/>
      <c r="BA60" s="162"/>
      <c r="BB60" s="162"/>
      <c r="BC60" s="162"/>
      <c r="BD60" s="162"/>
      <c r="BE60" s="162"/>
      <c r="BF60" s="162"/>
      <c r="BG60" s="162"/>
      <c r="BH60" s="162"/>
      <c r="BI60" s="162"/>
      <c r="BJ60" s="162"/>
      <c r="BK60" s="162"/>
      <c r="BL60" s="162"/>
      <c r="BM60" s="162"/>
      <c r="BN60" s="162"/>
    </row>
    <row r="61" spans="1:66">
      <c r="A61" s="162"/>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162"/>
      <c r="AR61" s="162"/>
      <c r="AS61" s="162"/>
      <c r="AT61" s="162"/>
      <c r="AU61" s="162"/>
      <c r="AV61" s="162"/>
      <c r="AW61" s="162"/>
      <c r="AX61" s="162"/>
      <c r="AY61" s="162"/>
      <c r="AZ61" s="162"/>
      <c r="BA61" s="162"/>
      <c r="BB61" s="162"/>
      <c r="BC61" s="162"/>
      <c r="BD61" s="162"/>
      <c r="BE61" s="162"/>
      <c r="BF61" s="162"/>
      <c r="BG61" s="162"/>
      <c r="BH61" s="162"/>
      <c r="BI61" s="162"/>
      <c r="BJ61" s="162"/>
      <c r="BK61" s="162"/>
      <c r="BL61" s="162"/>
      <c r="BM61" s="162"/>
      <c r="BN61" s="162"/>
    </row>
    <row r="62" spans="1:66" s="189" customFormat="1">
      <c r="A62" s="162"/>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162"/>
      <c r="AR62" s="162"/>
      <c r="AS62" s="162"/>
      <c r="AT62" s="162"/>
      <c r="AU62" s="162"/>
      <c r="AV62" s="162"/>
      <c r="AW62" s="162"/>
      <c r="AX62" s="162"/>
      <c r="AY62" s="162"/>
      <c r="AZ62" s="162"/>
      <c r="BA62" s="162"/>
      <c r="BB62" s="162"/>
      <c r="BC62" s="162"/>
      <c r="BD62" s="162"/>
      <c r="BE62" s="162"/>
      <c r="BF62" s="162"/>
      <c r="BG62" s="162"/>
      <c r="BH62" s="162"/>
      <c r="BI62" s="162"/>
      <c r="BJ62" s="162"/>
      <c r="BK62" s="162"/>
      <c r="BL62" s="162"/>
      <c r="BM62" s="162"/>
      <c r="BN62" s="162"/>
    </row>
    <row r="63" spans="1:66" s="189" customFormat="1">
      <c r="A63" s="185"/>
      <c r="J63" s="187"/>
      <c r="K63" s="187"/>
      <c r="L63" s="187"/>
      <c r="M63" s="187"/>
      <c r="N63" s="187"/>
      <c r="O63" s="185"/>
      <c r="P63" s="187"/>
      <c r="Q63" s="187"/>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87"/>
      <c r="AO63" s="187"/>
      <c r="AP63" s="187"/>
      <c r="AQ63" s="187"/>
      <c r="AR63" s="187"/>
      <c r="AS63" s="185"/>
      <c r="AT63" s="185"/>
      <c r="AU63" s="188"/>
      <c r="AV63" s="185"/>
      <c r="AW63" s="187"/>
      <c r="AX63" s="187"/>
      <c r="AY63" s="187"/>
      <c r="AZ63" s="162"/>
      <c r="BA63" s="162"/>
      <c r="BB63" s="162"/>
      <c r="BC63" s="162"/>
      <c r="BD63" s="162"/>
      <c r="BE63" s="162"/>
      <c r="BF63" s="162"/>
      <c r="BG63" s="162"/>
      <c r="BH63" s="162"/>
      <c r="BI63" s="162"/>
      <c r="BJ63" s="162"/>
      <c r="BK63" s="162"/>
      <c r="BL63" s="162"/>
      <c r="BM63" s="162"/>
      <c r="BN63" s="162"/>
    </row>
    <row r="64" spans="1:66">
      <c r="A64" s="162"/>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162"/>
      <c r="AR64" s="162"/>
      <c r="AS64" s="162"/>
      <c r="AT64" s="162"/>
      <c r="AU64" s="162"/>
      <c r="AV64" s="162"/>
      <c r="AW64" s="162"/>
      <c r="AX64" s="162"/>
      <c r="AY64" s="162"/>
      <c r="AZ64" s="162"/>
      <c r="BA64" s="162"/>
      <c r="BB64" s="162"/>
      <c r="BC64" s="162"/>
      <c r="BD64" s="162"/>
      <c r="BE64" s="162"/>
      <c r="BF64" s="162"/>
      <c r="BG64" s="162"/>
      <c r="BH64" s="162"/>
      <c r="BI64" s="162"/>
      <c r="BJ64" s="162"/>
      <c r="BK64" s="162"/>
      <c r="BL64" s="162"/>
      <c r="BM64" s="162"/>
      <c r="BN64" s="162"/>
    </row>
    <row r="65" spans="1:66">
      <c r="A65" s="162"/>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c r="AT65" s="162"/>
      <c r="AU65" s="162"/>
      <c r="AV65" s="162"/>
      <c r="AW65" s="162"/>
      <c r="AX65" s="162"/>
      <c r="AY65" s="162"/>
      <c r="AZ65" s="162"/>
      <c r="BA65" s="162"/>
      <c r="BB65" s="162"/>
      <c r="BC65" s="162"/>
      <c r="BD65" s="162"/>
      <c r="BE65" s="162"/>
      <c r="BF65" s="162"/>
      <c r="BG65" s="162"/>
      <c r="BH65" s="162"/>
      <c r="BI65" s="162"/>
      <c r="BJ65" s="162"/>
      <c r="BK65" s="162"/>
      <c r="BL65" s="162"/>
      <c r="BM65" s="162"/>
      <c r="BN65" s="162"/>
    </row>
    <row r="66" spans="1:66">
      <c r="A66" s="185"/>
      <c r="C66" s="202" t="s">
        <v>110</v>
      </c>
      <c r="D66" s="215">
        <f>E60+D52</f>
        <v>8577047.7979918197</v>
      </c>
      <c r="J66" s="187"/>
      <c r="K66" s="187"/>
      <c r="L66" s="187"/>
      <c r="M66" s="187"/>
      <c r="N66" s="187"/>
      <c r="O66" s="185"/>
      <c r="P66" s="187"/>
      <c r="Q66" s="187"/>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N66" s="187"/>
      <c r="AO66" s="187"/>
      <c r="AP66" s="187"/>
      <c r="AQ66" s="187"/>
      <c r="AR66" s="187"/>
      <c r="AS66" s="185"/>
      <c r="AT66" s="185"/>
      <c r="AU66" s="188"/>
      <c r="AV66" s="185"/>
      <c r="AW66" s="187"/>
      <c r="AX66" s="187"/>
      <c r="AY66" s="187"/>
      <c r="AZ66" s="162"/>
      <c r="BA66" s="162"/>
      <c r="BB66" s="162"/>
      <c r="BC66" s="162"/>
      <c r="BD66" s="162"/>
      <c r="BE66" s="162"/>
      <c r="BF66" s="162"/>
      <c r="BG66" s="162"/>
      <c r="BH66" s="162"/>
      <c r="BI66" s="162"/>
      <c r="BJ66" s="162"/>
      <c r="BK66" s="162"/>
      <c r="BL66" s="162"/>
      <c r="BM66" s="162"/>
      <c r="BN66" s="162"/>
    </row>
    <row r="67" spans="1:66">
      <c r="A67" s="162"/>
      <c r="C67" s="202" t="s">
        <v>111</v>
      </c>
      <c r="D67" s="326">
        <f>'Step 4 Balance Sheet'!AA28+'Step 4 Balance Sheet'!AA31</f>
        <v>0</v>
      </c>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c r="AT67" s="162"/>
      <c r="AU67" s="162"/>
      <c r="AV67" s="162"/>
      <c r="AW67" s="162"/>
      <c r="AX67" s="162"/>
      <c r="AY67" s="162"/>
      <c r="AZ67" s="162"/>
      <c r="BA67" s="162"/>
      <c r="BB67" s="162"/>
      <c r="BC67" s="162"/>
      <c r="BD67" s="162"/>
      <c r="BE67" s="162"/>
      <c r="BF67" s="162"/>
      <c r="BG67" s="162"/>
      <c r="BH67" s="162"/>
      <c r="BI67" s="162"/>
      <c r="BJ67" s="162"/>
      <c r="BK67" s="162"/>
      <c r="BL67" s="162"/>
      <c r="BM67" s="162"/>
      <c r="BN67" s="162"/>
    </row>
    <row r="68" spans="1:66">
      <c r="A68" s="162"/>
      <c r="C68" s="202" t="s">
        <v>112</v>
      </c>
      <c r="D68" s="215">
        <f>D66-D67</f>
        <v>8577047.7979918197</v>
      </c>
      <c r="J68" s="162"/>
      <c r="K68" s="162"/>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162"/>
      <c r="AR68" s="162"/>
      <c r="AS68" s="162"/>
      <c r="AT68" s="162"/>
      <c r="AU68" s="162"/>
      <c r="AV68" s="162"/>
      <c r="AW68" s="162"/>
      <c r="AX68" s="162"/>
      <c r="AY68" s="162"/>
      <c r="AZ68" s="162"/>
      <c r="BA68" s="162"/>
      <c r="BB68" s="162"/>
      <c r="BC68" s="162"/>
      <c r="BD68" s="162"/>
      <c r="BE68" s="162"/>
      <c r="BF68" s="162"/>
      <c r="BG68" s="162"/>
      <c r="BH68" s="162"/>
      <c r="BI68" s="162"/>
      <c r="BJ68" s="162"/>
      <c r="BK68" s="162"/>
      <c r="BL68" s="162"/>
      <c r="BM68" s="162"/>
      <c r="BN68" s="162"/>
    </row>
    <row r="69" spans="1:66">
      <c r="A69" s="185"/>
      <c r="C69" s="202" t="s">
        <v>113</v>
      </c>
      <c r="D69" s="352">
        <f>'Step 3 Income Statement '!AB59</f>
        <v>300000</v>
      </c>
      <c r="J69" s="187"/>
      <c r="K69" s="187"/>
      <c r="L69" s="187"/>
      <c r="M69" s="187"/>
      <c r="N69" s="187"/>
      <c r="O69" s="185"/>
      <c r="P69" s="187"/>
      <c r="Q69" s="187"/>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87"/>
      <c r="AO69" s="187"/>
      <c r="AP69" s="187"/>
      <c r="AQ69" s="187"/>
      <c r="AR69" s="187"/>
      <c r="AS69" s="185"/>
      <c r="AT69" s="185"/>
      <c r="AU69" s="188"/>
      <c r="AV69" s="185"/>
      <c r="AW69" s="187"/>
      <c r="AX69" s="187"/>
      <c r="AY69" s="187"/>
      <c r="AZ69" s="162"/>
      <c r="BA69" s="162"/>
      <c r="BB69" s="162"/>
      <c r="BC69" s="162"/>
      <c r="BD69" s="162"/>
      <c r="BE69" s="162"/>
      <c r="BF69" s="162"/>
      <c r="BG69" s="162"/>
      <c r="BH69" s="162"/>
      <c r="BI69" s="162"/>
      <c r="BJ69" s="162"/>
      <c r="BK69" s="162"/>
      <c r="BL69" s="162"/>
      <c r="BM69" s="162"/>
      <c r="BN69" s="162"/>
    </row>
    <row r="70" spans="1:66" ht="15">
      <c r="A70" s="162"/>
      <c r="C70" s="217" t="s">
        <v>156</v>
      </c>
      <c r="D70" s="325">
        <f>IFERROR(D68/D69,"N/A")</f>
        <v>28.590159326639398</v>
      </c>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c r="AT70" s="162"/>
      <c r="AU70" s="162"/>
      <c r="AV70" s="162"/>
      <c r="AW70" s="162"/>
      <c r="AX70" s="162"/>
      <c r="AY70" s="162"/>
      <c r="AZ70" s="162"/>
      <c r="BA70" s="162"/>
      <c r="BB70" s="162"/>
      <c r="BC70" s="162"/>
      <c r="BD70" s="162"/>
      <c r="BE70" s="162"/>
      <c r="BF70" s="162"/>
      <c r="BG70" s="162"/>
      <c r="BH70" s="162"/>
      <c r="BI70" s="162"/>
      <c r="BJ70" s="162"/>
      <c r="BK70" s="162"/>
      <c r="BL70" s="162"/>
      <c r="BM70" s="162"/>
      <c r="BN70" s="162"/>
    </row>
    <row r="71" spans="1:66">
      <c r="A71" s="162"/>
      <c r="J71" s="162"/>
      <c r="K71" s="162"/>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2"/>
      <c r="AV71" s="162"/>
      <c r="AW71" s="162"/>
      <c r="AX71" s="162"/>
      <c r="AY71" s="162"/>
      <c r="AZ71" s="162"/>
      <c r="BA71" s="162"/>
      <c r="BB71" s="162"/>
      <c r="BC71" s="162"/>
      <c r="BD71" s="162"/>
      <c r="BE71" s="162"/>
      <c r="BF71" s="162"/>
      <c r="BG71" s="162"/>
      <c r="BH71" s="162"/>
      <c r="BI71" s="162"/>
      <c r="BJ71" s="162"/>
      <c r="BK71" s="162"/>
      <c r="BL71" s="162"/>
      <c r="BM71" s="162"/>
      <c r="BN71" s="162"/>
    </row>
    <row r="72" spans="1:66" s="189" customFormat="1">
      <c r="A72" s="185"/>
      <c r="J72" s="187"/>
      <c r="K72" s="187"/>
      <c r="L72" s="187"/>
      <c r="M72" s="187"/>
      <c r="N72" s="187"/>
      <c r="O72" s="185"/>
      <c r="P72" s="187"/>
      <c r="Q72" s="187"/>
      <c r="R72" s="162"/>
      <c r="S72" s="162"/>
      <c r="T72" s="162"/>
      <c r="U72" s="162"/>
      <c r="V72" s="162"/>
      <c r="W72" s="162"/>
      <c r="X72" s="162"/>
      <c r="Y72" s="162"/>
      <c r="Z72" s="162"/>
      <c r="AA72" s="162"/>
      <c r="AB72" s="162"/>
      <c r="AC72" s="162"/>
      <c r="AD72" s="162"/>
      <c r="AE72" s="162"/>
      <c r="AF72" s="162"/>
      <c r="AG72" s="162"/>
      <c r="AH72" s="162"/>
      <c r="AI72" s="162"/>
      <c r="AJ72" s="162"/>
      <c r="AK72" s="162"/>
      <c r="AL72" s="162"/>
      <c r="AM72" s="162"/>
      <c r="AN72" s="187"/>
      <c r="AO72" s="187"/>
      <c r="AP72" s="187"/>
      <c r="AQ72" s="187"/>
      <c r="AR72" s="187"/>
      <c r="AS72" s="185"/>
      <c r="AT72" s="185"/>
      <c r="AU72" s="188"/>
      <c r="AV72" s="185"/>
      <c r="AW72" s="187"/>
      <c r="AX72" s="187"/>
      <c r="AY72" s="187"/>
      <c r="AZ72" s="162"/>
      <c r="BA72" s="162"/>
      <c r="BB72" s="162"/>
      <c r="BC72" s="162"/>
      <c r="BD72" s="162"/>
      <c r="BE72" s="162"/>
      <c r="BF72" s="162"/>
      <c r="BG72" s="162"/>
      <c r="BH72" s="162"/>
      <c r="BI72" s="162"/>
      <c r="BJ72" s="162"/>
      <c r="BK72" s="162"/>
      <c r="BL72" s="162"/>
      <c r="BM72" s="162"/>
      <c r="BN72" s="162"/>
    </row>
    <row r="73" spans="1:66">
      <c r="A73" s="185"/>
      <c r="J73" s="187"/>
      <c r="K73" s="187"/>
      <c r="L73" s="187"/>
      <c r="M73" s="187"/>
      <c r="N73" s="187"/>
      <c r="O73" s="185"/>
      <c r="P73" s="187"/>
      <c r="Q73" s="187"/>
      <c r="R73" s="162"/>
      <c r="S73" s="162"/>
      <c r="T73" s="162"/>
      <c r="U73" s="162"/>
      <c r="V73" s="162"/>
      <c r="W73" s="162"/>
      <c r="X73" s="162"/>
      <c r="Y73" s="162"/>
      <c r="Z73" s="162"/>
      <c r="AA73" s="162"/>
      <c r="AB73" s="162"/>
      <c r="AC73" s="162"/>
      <c r="AD73" s="162"/>
      <c r="AE73" s="162"/>
      <c r="AF73" s="162"/>
      <c r="AG73" s="162"/>
      <c r="AH73" s="162"/>
      <c r="AI73" s="162"/>
      <c r="AJ73" s="162"/>
      <c r="AK73" s="162"/>
      <c r="AL73" s="162"/>
      <c r="AM73" s="162"/>
      <c r="AN73" s="187"/>
      <c r="AO73" s="187"/>
      <c r="AP73" s="187"/>
      <c r="AQ73" s="187"/>
      <c r="AR73" s="187"/>
      <c r="AS73" s="185"/>
      <c r="AT73" s="185"/>
      <c r="AU73" s="188"/>
      <c r="AV73" s="185"/>
      <c r="AW73" s="187"/>
      <c r="AX73" s="187"/>
      <c r="AY73" s="187"/>
      <c r="AZ73" s="162"/>
      <c r="BA73" s="162"/>
      <c r="BB73" s="162"/>
      <c r="BC73" s="162"/>
      <c r="BD73" s="162"/>
      <c r="BE73" s="162"/>
      <c r="BF73" s="162"/>
      <c r="BG73" s="162"/>
      <c r="BH73" s="162"/>
      <c r="BI73" s="162"/>
      <c r="BJ73" s="162"/>
      <c r="BK73" s="162"/>
      <c r="BL73" s="162"/>
      <c r="BM73" s="162"/>
      <c r="BN73" s="162"/>
    </row>
    <row r="74" spans="1:66">
      <c r="A74" s="162"/>
      <c r="E74" s="459"/>
      <c r="F74" s="459"/>
      <c r="G74" s="459"/>
      <c r="H74" s="459"/>
      <c r="J74" s="162"/>
      <c r="K74" s="162"/>
      <c r="L74" s="162"/>
      <c r="M74" s="162"/>
      <c r="N74" s="162"/>
      <c r="O74" s="162"/>
      <c r="P74" s="162"/>
      <c r="Q74" s="162"/>
      <c r="R74" s="162"/>
      <c r="S74" s="162"/>
      <c r="T74" s="162"/>
      <c r="U74" s="162"/>
      <c r="V74" s="162"/>
      <c r="W74" s="162"/>
      <c r="X74" s="162"/>
      <c r="Y74" s="162"/>
      <c r="Z74" s="162"/>
      <c r="AA74" s="162"/>
      <c r="AB74" s="162"/>
      <c r="AC74" s="162"/>
      <c r="AD74" s="162"/>
      <c r="AE74" s="162"/>
      <c r="AF74" s="162"/>
      <c r="AG74" s="162"/>
      <c r="AH74" s="162"/>
      <c r="AI74" s="162"/>
      <c r="AJ74" s="162"/>
      <c r="AK74" s="162"/>
      <c r="AL74" s="162"/>
      <c r="AM74" s="162"/>
      <c r="AN74" s="162"/>
      <c r="AO74" s="162"/>
      <c r="AP74" s="162"/>
      <c r="AQ74" s="162"/>
      <c r="AR74" s="162"/>
      <c r="AS74" s="162"/>
      <c r="AT74" s="162"/>
      <c r="AU74" s="162"/>
      <c r="AV74" s="162"/>
      <c r="AW74" s="162"/>
      <c r="AX74" s="162"/>
      <c r="AY74" s="162"/>
      <c r="AZ74" s="162"/>
      <c r="BA74" s="162"/>
      <c r="BB74" s="162"/>
      <c r="BC74" s="162"/>
      <c r="BD74" s="162"/>
      <c r="BE74" s="162"/>
      <c r="BF74" s="162"/>
      <c r="BG74" s="162"/>
      <c r="BH74" s="162"/>
      <c r="BI74" s="162"/>
      <c r="BJ74" s="162"/>
      <c r="BK74" s="162"/>
      <c r="BL74" s="162"/>
      <c r="BM74" s="162"/>
      <c r="BN74" s="162"/>
    </row>
    <row r="75" spans="1:66">
      <c r="A75" s="162"/>
      <c r="D75" s="218">
        <f>E75-0.03</f>
        <v>7.9999999999999988E-2</v>
      </c>
      <c r="E75" s="218">
        <f>F75-0.03</f>
        <v>0.10999999999999999</v>
      </c>
      <c r="F75" s="218">
        <f>C25</f>
        <v>0.13999999999999999</v>
      </c>
      <c r="G75" s="218">
        <f>F75+0.03</f>
        <v>0.16999999999999998</v>
      </c>
      <c r="H75" s="218">
        <f>G75+0.03</f>
        <v>0.19999999999999998</v>
      </c>
      <c r="J75" s="162"/>
      <c r="K75" s="162"/>
      <c r="L75" s="162"/>
      <c r="M75" s="162"/>
      <c r="N75" s="162"/>
      <c r="O75" s="162"/>
      <c r="P75" s="162"/>
      <c r="Q75" s="162"/>
      <c r="R75" s="162"/>
      <c r="S75" s="162"/>
      <c r="T75" s="162"/>
      <c r="U75" s="162"/>
      <c r="V75" s="162"/>
      <c r="W75" s="162"/>
      <c r="X75" s="162"/>
      <c r="Y75" s="162"/>
      <c r="Z75" s="162"/>
      <c r="AA75" s="162"/>
      <c r="AB75" s="162"/>
      <c r="AC75" s="162"/>
      <c r="AD75" s="162"/>
      <c r="AE75" s="162"/>
      <c r="AF75" s="162"/>
      <c r="AG75" s="162"/>
      <c r="AH75" s="162"/>
      <c r="AI75" s="162"/>
      <c r="AJ75" s="162"/>
      <c r="AK75" s="162"/>
      <c r="AL75" s="162"/>
      <c r="AM75" s="162"/>
      <c r="AN75" s="162"/>
      <c r="AO75" s="162"/>
      <c r="AP75" s="162"/>
      <c r="AQ75" s="162"/>
      <c r="AR75" s="162"/>
      <c r="AS75" s="162"/>
      <c r="AT75" s="162"/>
      <c r="AU75" s="162"/>
      <c r="AV75" s="162"/>
      <c r="AW75" s="162"/>
      <c r="AX75" s="162"/>
      <c r="AY75" s="162"/>
      <c r="AZ75" s="162"/>
      <c r="BA75" s="162"/>
      <c r="BB75" s="162"/>
      <c r="BC75" s="162"/>
      <c r="BD75" s="162"/>
      <c r="BE75" s="162"/>
      <c r="BF75" s="162"/>
      <c r="BG75" s="162"/>
      <c r="BH75" s="162"/>
      <c r="BI75" s="162"/>
      <c r="BJ75" s="162"/>
      <c r="BK75" s="162"/>
      <c r="BL75" s="162"/>
      <c r="BM75" s="162"/>
      <c r="BN75" s="162"/>
    </row>
    <row r="76" spans="1:66">
      <c r="A76" s="185"/>
      <c r="C76" s="219">
        <v>0.01</v>
      </c>
      <c r="D76" s="220">
        <f t="shared" ref="D76:H78" si="0">IFERROR((((NPV(D$75,$C$10:$G$10)+$G$10*(1+$C76)/(D$75-$C76)/(1+D$75)^4))-$D$67)/$D$69,"N/A")</f>
        <v>55.992720517145578</v>
      </c>
      <c r="E76" s="220">
        <f t="shared" si="0"/>
        <v>36.779088927320934</v>
      </c>
      <c r="F76" s="220">
        <f t="shared" si="0"/>
        <v>26.561796045360254</v>
      </c>
      <c r="G76" s="220">
        <f t="shared" si="0"/>
        <v>20.275791263692721</v>
      </c>
      <c r="H76" s="221">
        <f t="shared" si="0"/>
        <v>16.054260193251316</v>
      </c>
      <c r="J76" s="187"/>
      <c r="K76" s="187"/>
      <c r="L76" s="187"/>
      <c r="M76" s="187"/>
      <c r="N76" s="187"/>
      <c r="O76" s="185"/>
      <c r="P76" s="187"/>
      <c r="Q76" s="187"/>
      <c r="R76" s="162"/>
      <c r="S76" s="162"/>
      <c r="T76" s="162"/>
      <c r="U76" s="162"/>
      <c r="V76" s="162"/>
      <c r="W76" s="162"/>
      <c r="X76" s="162"/>
      <c r="Y76" s="162"/>
      <c r="Z76" s="162"/>
      <c r="AA76" s="162"/>
      <c r="AB76" s="162"/>
      <c r="AC76" s="162"/>
      <c r="AD76" s="162"/>
      <c r="AE76" s="162"/>
      <c r="AF76" s="162"/>
      <c r="AG76" s="162"/>
      <c r="AH76" s="162"/>
      <c r="AI76" s="162"/>
      <c r="AJ76" s="162"/>
      <c r="AK76" s="162"/>
      <c r="AL76" s="162"/>
      <c r="AM76" s="162"/>
      <c r="AN76" s="187"/>
      <c r="AO76" s="187"/>
      <c r="AP76" s="187"/>
      <c r="AQ76" s="187"/>
      <c r="AR76" s="187"/>
      <c r="AS76" s="185"/>
      <c r="AT76" s="185"/>
      <c r="AU76" s="188"/>
      <c r="AV76" s="185"/>
      <c r="AW76" s="187"/>
      <c r="AX76" s="187"/>
      <c r="AY76" s="187"/>
      <c r="AZ76" s="162"/>
      <c r="BA76" s="162"/>
      <c r="BB76" s="162"/>
      <c r="BC76" s="162"/>
      <c r="BD76" s="162"/>
      <c r="BE76" s="162"/>
      <c r="BF76" s="162"/>
      <c r="BG76" s="162"/>
      <c r="BH76" s="162"/>
      <c r="BI76" s="162"/>
      <c r="BJ76" s="162"/>
      <c r="BK76" s="162"/>
      <c r="BL76" s="162"/>
      <c r="BM76" s="162"/>
      <c r="BN76" s="162"/>
    </row>
    <row r="77" spans="1:66">
      <c r="A77" s="162"/>
      <c r="C77" s="219">
        <v>0.02</v>
      </c>
      <c r="D77" s="220">
        <f t="shared" si="0"/>
        <v>64.853345086115681</v>
      </c>
      <c r="E77" s="220">
        <f t="shared" si="0"/>
        <v>40.587759817796773</v>
      </c>
      <c r="F77" s="222">
        <f t="shared" si="0"/>
        <v>28.590159326639398</v>
      </c>
      <c r="G77" s="220">
        <f t="shared" si="0"/>
        <v>21.495387472002488</v>
      </c>
      <c r="H77" s="220">
        <f t="shared" si="0"/>
        <v>16.847519266504904</v>
      </c>
      <c r="J77" s="162"/>
      <c r="K77" s="162"/>
      <c r="L77" s="162"/>
      <c r="M77" s="162"/>
      <c r="N77" s="162"/>
      <c r="O77" s="162"/>
      <c r="P77" s="162"/>
      <c r="Q77" s="162"/>
      <c r="R77" s="162"/>
      <c r="S77" s="162"/>
      <c r="T77" s="162"/>
      <c r="U77" s="162"/>
      <c r="V77" s="162"/>
      <c r="W77" s="162"/>
      <c r="X77" s="162"/>
      <c r="Y77" s="162"/>
      <c r="Z77" s="162"/>
      <c r="AA77" s="162"/>
      <c r="AB77" s="162"/>
      <c r="AC77" s="162"/>
      <c r="AD77" s="162"/>
      <c r="AE77" s="162"/>
      <c r="AF77" s="162"/>
      <c r="AG77" s="162"/>
      <c r="AH77" s="162"/>
      <c r="AI77" s="162"/>
      <c r="AJ77" s="162"/>
      <c r="AK77" s="162"/>
      <c r="AL77" s="162"/>
      <c r="AM77" s="162"/>
      <c r="AN77" s="162"/>
      <c r="AO77" s="162"/>
      <c r="AP77" s="162"/>
      <c r="AQ77" s="162"/>
      <c r="AR77" s="162"/>
      <c r="AS77" s="162"/>
      <c r="AT77" s="162"/>
      <c r="AU77" s="162"/>
      <c r="AV77" s="162"/>
      <c r="AW77" s="162"/>
      <c r="AX77" s="162"/>
      <c r="AY77" s="162"/>
      <c r="AZ77" s="162"/>
      <c r="BA77" s="162"/>
      <c r="BB77" s="162"/>
      <c r="BC77" s="162"/>
      <c r="BD77" s="162"/>
      <c r="BE77" s="162"/>
      <c r="BF77" s="162"/>
      <c r="BG77" s="162"/>
      <c r="BH77" s="162"/>
      <c r="BI77" s="162"/>
      <c r="BJ77" s="162"/>
      <c r="BK77" s="162"/>
      <c r="BL77" s="162"/>
      <c r="BM77" s="162"/>
      <c r="BN77" s="162"/>
    </row>
    <row r="78" spans="1:66">
      <c r="A78" s="162"/>
      <c r="C78" s="219">
        <v>0.03</v>
      </c>
      <c r="D78" s="223">
        <f t="shared" si="0"/>
        <v>77.258219482673823</v>
      </c>
      <c r="E78" s="220">
        <f t="shared" si="0"/>
        <v>45.348598430891556</v>
      </c>
      <c r="F78" s="220">
        <f t="shared" si="0"/>
        <v>30.987315931787492</v>
      </c>
      <c r="G78" s="220">
        <f t="shared" si="0"/>
        <v>22.889211710070793</v>
      </c>
      <c r="H78" s="220">
        <f t="shared" si="0"/>
        <v>17.734102936611855</v>
      </c>
      <c r="J78" s="162"/>
      <c r="K78" s="162"/>
      <c r="L78" s="162"/>
      <c r="M78" s="162"/>
      <c r="N78" s="162"/>
      <c r="O78" s="162"/>
      <c r="P78" s="162"/>
      <c r="Q78" s="162"/>
      <c r="R78" s="162"/>
      <c r="S78" s="162"/>
      <c r="T78" s="162"/>
      <c r="U78" s="162"/>
      <c r="V78" s="162"/>
      <c r="W78" s="162"/>
      <c r="X78" s="162"/>
      <c r="Y78" s="162"/>
      <c r="Z78" s="162"/>
      <c r="AA78" s="162"/>
      <c r="AB78" s="162"/>
      <c r="AC78" s="162"/>
      <c r="AD78" s="162"/>
      <c r="AE78" s="162"/>
      <c r="AF78" s="162"/>
      <c r="AG78" s="162"/>
      <c r="AH78" s="162"/>
      <c r="AI78" s="162"/>
      <c r="AJ78" s="162"/>
      <c r="AK78" s="162"/>
      <c r="AL78" s="162"/>
      <c r="AM78" s="162"/>
      <c r="AN78" s="162"/>
      <c r="AO78" s="162"/>
      <c r="AP78" s="162"/>
      <c r="AQ78" s="162"/>
      <c r="AR78" s="162"/>
      <c r="AS78" s="162"/>
      <c r="AT78" s="162"/>
      <c r="AU78" s="162"/>
      <c r="AV78" s="162"/>
      <c r="AW78" s="162"/>
      <c r="AX78" s="162"/>
      <c r="AY78" s="162"/>
      <c r="AZ78" s="162"/>
      <c r="BA78" s="162"/>
      <c r="BB78" s="162"/>
      <c r="BC78" s="162"/>
      <c r="BD78" s="162"/>
      <c r="BE78" s="162"/>
      <c r="BF78" s="162"/>
      <c r="BG78" s="162"/>
      <c r="BH78" s="162"/>
      <c r="BI78" s="162"/>
      <c r="BJ78" s="162"/>
      <c r="BK78" s="162"/>
      <c r="BL78" s="162"/>
      <c r="BM78" s="162"/>
      <c r="BN78" s="162"/>
    </row>
    <row r="79" spans="1:66">
      <c r="A79" s="185"/>
      <c r="J79" s="187"/>
      <c r="K79" s="187"/>
      <c r="L79" s="187"/>
      <c r="M79" s="187"/>
      <c r="N79" s="187"/>
      <c r="O79" s="185"/>
      <c r="P79" s="187"/>
      <c r="Q79" s="187"/>
      <c r="R79" s="162"/>
      <c r="S79" s="162"/>
      <c r="T79" s="162"/>
      <c r="U79" s="162"/>
      <c r="V79" s="162"/>
      <c r="W79" s="162"/>
      <c r="X79" s="162"/>
      <c r="Y79" s="162"/>
      <c r="Z79" s="162"/>
      <c r="AA79" s="162"/>
      <c r="AB79" s="162"/>
      <c r="AC79" s="162"/>
      <c r="AD79" s="162"/>
      <c r="AE79" s="162"/>
      <c r="AF79" s="162"/>
      <c r="AG79" s="162"/>
      <c r="AH79" s="162"/>
      <c r="AI79" s="162"/>
      <c r="AJ79" s="162"/>
      <c r="AK79" s="162"/>
      <c r="AL79" s="162"/>
      <c r="AM79" s="162"/>
      <c r="AN79" s="187"/>
      <c r="AO79" s="187"/>
      <c r="AP79" s="187"/>
      <c r="AQ79" s="187"/>
      <c r="AR79" s="187"/>
      <c r="AS79" s="185"/>
      <c r="AT79" s="185"/>
      <c r="AU79" s="188"/>
      <c r="AV79" s="185"/>
      <c r="AW79" s="187"/>
      <c r="AX79" s="187"/>
      <c r="AY79" s="187"/>
      <c r="AZ79" s="162"/>
      <c r="BA79" s="162"/>
      <c r="BB79" s="162"/>
      <c r="BC79" s="162"/>
      <c r="BD79" s="162"/>
      <c r="BE79" s="162"/>
      <c r="BF79" s="162"/>
      <c r="BG79" s="162"/>
      <c r="BH79" s="162"/>
      <c r="BI79" s="162"/>
      <c r="BJ79" s="162"/>
      <c r="BK79" s="162"/>
      <c r="BL79" s="162"/>
      <c r="BM79" s="162"/>
      <c r="BN79" s="162"/>
    </row>
    <row r="80" spans="1:66">
      <c r="A80" s="162"/>
      <c r="D80" s="200" t="s">
        <v>138</v>
      </c>
      <c r="F80" s="200" t="s">
        <v>139</v>
      </c>
      <c r="H80" s="200" t="s">
        <v>140</v>
      </c>
      <c r="J80" s="162"/>
      <c r="K80" s="162"/>
      <c r="L80" s="162"/>
      <c r="M80" s="162"/>
      <c r="N80" s="162"/>
      <c r="O80" s="162"/>
      <c r="P80" s="162"/>
      <c r="Q80" s="162"/>
      <c r="R80" s="162"/>
      <c r="S80" s="162"/>
      <c r="T80" s="162"/>
      <c r="U80" s="162"/>
      <c r="V80" s="162"/>
      <c r="W80" s="162"/>
      <c r="X80" s="162"/>
      <c r="Y80" s="162"/>
      <c r="Z80" s="162"/>
      <c r="AA80" s="162"/>
      <c r="AB80" s="162"/>
      <c r="AC80" s="162"/>
      <c r="AD80" s="162"/>
      <c r="AE80" s="162"/>
      <c r="AF80" s="162"/>
      <c r="AG80" s="162"/>
      <c r="AH80" s="162"/>
      <c r="AI80" s="162"/>
      <c r="AJ80" s="162"/>
      <c r="AK80" s="162"/>
      <c r="AL80" s="162"/>
      <c r="AM80" s="162"/>
      <c r="AN80" s="162"/>
      <c r="AO80" s="162"/>
      <c r="AP80" s="162"/>
      <c r="AQ80" s="162"/>
      <c r="AR80" s="162"/>
      <c r="AS80" s="162"/>
      <c r="AT80" s="162"/>
      <c r="AU80" s="162"/>
      <c r="AV80" s="162"/>
      <c r="AW80" s="162"/>
      <c r="AX80" s="162"/>
      <c r="AY80" s="162"/>
      <c r="AZ80" s="162"/>
      <c r="BA80" s="162"/>
      <c r="BB80" s="162"/>
      <c r="BC80" s="162"/>
      <c r="BD80" s="162"/>
      <c r="BE80" s="162"/>
      <c r="BF80" s="162"/>
      <c r="BG80" s="162"/>
      <c r="BH80" s="162"/>
      <c r="BI80" s="162"/>
      <c r="BJ80" s="162"/>
      <c r="BK80" s="162"/>
      <c r="BL80" s="162"/>
      <c r="BM80" s="162"/>
      <c r="BN80" s="162"/>
    </row>
    <row r="81" spans="1:66">
      <c r="A81" s="162"/>
      <c r="J81" s="162"/>
      <c r="K81" s="162"/>
      <c r="L81" s="162"/>
      <c r="M81" s="162"/>
      <c r="N81" s="162"/>
      <c r="O81" s="162"/>
      <c r="P81" s="162"/>
      <c r="Q81" s="162"/>
      <c r="R81" s="162"/>
      <c r="S81" s="162"/>
      <c r="T81" s="162"/>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c r="AT81" s="162"/>
      <c r="AU81" s="162"/>
      <c r="AV81" s="162"/>
      <c r="AW81" s="162"/>
      <c r="AX81" s="162"/>
      <c r="AY81" s="162"/>
      <c r="AZ81" s="162"/>
      <c r="BA81" s="162"/>
      <c r="BB81" s="162"/>
      <c r="BC81" s="162"/>
      <c r="BD81" s="162"/>
      <c r="BE81" s="162"/>
      <c r="BF81" s="162"/>
      <c r="BG81" s="162"/>
      <c r="BH81" s="162"/>
      <c r="BI81" s="162"/>
      <c r="BJ81" s="162"/>
      <c r="BK81" s="162"/>
      <c r="BL81" s="162"/>
      <c r="BM81" s="162"/>
      <c r="BN81" s="162"/>
    </row>
    <row r="82" spans="1:66" s="189" customFormat="1">
      <c r="A82" s="185"/>
      <c r="J82" s="187"/>
      <c r="K82" s="187"/>
      <c r="L82" s="187"/>
      <c r="M82" s="187"/>
      <c r="N82" s="187"/>
      <c r="O82" s="185"/>
      <c r="P82" s="187"/>
      <c r="Q82" s="187"/>
      <c r="R82" s="162"/>
      <c r="S82" s="162"/>
      <c r="T82" s="162"/>
      <c r="U82" s="162"/>
      <c r="V82" s="162"/>
      <c r="W82" s="162"/>
      <c r="X82" s="162"/>
      <c r="Y82" s="162"/>
      <c r="Z82" s="162"/>
      <c r="AA82" s="162"/>
      <c r="AB82" s="162"/>
      <c r="AC82" s="162"/>
      <c r="AD82" s="162"/>
      <c r="AE82" s="162"/>
      <c r="AF82" s="162"/>
      <c r="AG82" s="162"/>
      <c r="AH82" s="162"/>
      <c r="AI82" s="162"/>
      <c r="AJ82" s="162"/>
      <c r="AK82" s="162"/>
      <c r="AL82" s="162"/>
      <c r="AM82" s="162"/>
      <c r="AN82" s="187"/>
      <c r="AO82" s="187"/>
      <c r="AP82" s="187"/>
      <c r="AQ82" s="187"/>
      <c r="AR82" s="187"/>
      <c r="AS82" s="185"/>
      <c r="AT82" s="185"/>
      <c r="AU82" s="188"/>
      <c r="AV82" s="185"/>
      <c r="AW82" s="187"/>
      <c r="AX82" s="187"/>
      <c r="AY82" s="187"/>
      <c r="AZ82" s="162"/>
      <c r="BA82" s="162"/>
      <c r="BB82" s="162"/>
      <c r="BC82" s="162"/>
      <c r="BD82" s="162"/>
      <c r="BE82" s="162"/>
      <c r="BF82" s="162"/>
      <c r="BG82" s="162"/>
      <c r="BH82" s="162"/>
      <c r="BI82" s="162"/>
      <c r="BJ82" s="162"/>
      <c r="BK82" s="162"/>
      <c r="BL82" s="162"/>
      <c r="BM82" s="162"/>
      <c r="BN82" s="162"/>
    </row>
    <row r="83" spans="1:66" s="189" customFormat="1" ht="20.25">
      <c r="A83" s="162"/>
      <c r="B83" s="273" t="s">
        <v>164</v>
      </c>
      <c r="J83" s="162"/>
      <c r="K83" s="162"/>
      <c r="L83" s="162"/>
      <c r="M83" s="162"/>
      <c r="N83" s="162"/>
      <c r="O83" s="162"/>
      <c r="P83" s="162"/>
      <c r="Q83" s="162"/>
      <c r="R83" s="162"/>
      <c r="S83" s="162"/>
      <c r="T83" s="162"/>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c r="AT83" s="162"/>
      <c r="AU83" s="162"/>
      <c r="AV83" s="162"/>
      <c r="AW83" s="162"/>
      <c r="AX83" s="162"/>
      <c r="AY83" s="162"/>
      <c r="AZ83" s="162"/>
      <c r="BA83" s="162"/>
      <c r="BB83" s="162"/>
      <c r="BC83" s="162"/>
      <c r="BD83" s="162"/>
      <c r="BE83" s="162"/>
      <c r="BF83" s="162"/>
      <c r="BG83" s="162"/>
      <c r="BH83" s="162"/>
      <c r="BI83" s="162"/>
      <c r="BJ83" s="162"/>
      <c r="BK83" s="162"/>
      <c r="BL83" s="162"/>
      <c r="BM83" s="162"/>
      <c r="BN83" s="162"/>
    </row>
    <row r="84" spans="1:66" s="189" customFormat="1">
      <c r="A84" s="162"/>
      <c r="J84" s="162"/>
      <c r="K84" s="162"/>
      <c r="L84" s="162"/>
      <c r="M84" s="162"/>
      <c r="N84" s="162"/>
      <c r="O84" s="162"/>
      <c r="P84" s="162"/>
      <c r="Q84" s="162"/>
      <c r="R84" s="162"/>
      <c r="S84" s="162"/>
      <c r="T84" s="162"/>
      <c r="U84" s="162"/>
      <c r="V84" s="162"/>
      <c r="W84" s="162"/>
      <c r="X84" s="162"/>
      <c r="Y84" s="162"/>
      <c r="Z84" s="162"/>
      <c r="AA84" s="162"/>
      <c r="AB84" s="162"/>
      <c r="AC84" s="162"/>
      <c r="AD84" s="162"/>
      <c r="AE84" s="162"/>
      <c r="AF84" s="162"/>
      <c r="AG84" s="162"/>
      <c r="AH84" s="162"/>
      <c r="AI84" s="162"/>
      <c r="AJ84" s="162"/>
      <c r="AK84" s="162"/>
      <c r="AL84" s="162"/>
      <c r="AM84" s="162"/>
      <c r="AN84" s="162"/>
      <c r="AO84" s="162"/>
      <c r="AP84" s="162"/>
      <c r="AQ84" s="162"/>
      <c r="AR84" s="162"/>
      <c r="AS84" s="162"/>
      <c r="AT84" s="162"/>
      <c r="AU84" s="162"/>
      <c r="AV84" s="162"/>
      <c r="AW84" s="162"/>
      <c r="AX84" s="162"/>
      <c r="AY84" s="162"/>
      <c r="AZ84" s="162"/>
      <c r="BA84" s="162"/>
      <c r="BB84" s="162"/>
      <c r="BC84" s="162"/>
      <c r="BD84" s="162"/>
      <c r="BE84" s="162"/>
      <c r="BF84" s="162"/>
      <c r="BG84" s="162"/>
      <c r="BH84" s="162"/>
      <c r="BI84" s="162"/>
      <c r="BJ84" s="162"/>
      <c r="BK84" s="162"/>
      <c r="BL84" s="162"/>
      <c r="BM84" s="162"/>
      <c r="BN84" s="162"/>
    </row>
    <row r="85" spans="1:66" s="189" customFormat="1">
      <c r="A85" s="185"/>
      <c r="J85" s="187"/>
      <c r="K85" s="187"/>
      <c r="L85" s="187"/>
      <c r="M85" s="187"/>
      <c r="N85" s="187"/>
      <c r="O85" s="185"/>
      <c r="P85" s="187"/>
      <c r="Q85" s="187"/>
      <c r="R85" s="162"/>
      <c r="S85" s="162"/>
      <c r="T85" s="162"/>
      <c r="U85" s="162"/>
      <c r="V85" s="162"/>
      <c r="W85" s="162"/>
      <c r="X85" s="162"/>
      <c r="Y85" s="162"/>
      <c r="Z85" s="162"/>
      <c r="AA85" s="162"/>
      <c r="AB85" s="162"/>
      <c r="AC85" s="162"/>
      <c r="AD85" s="162"/>
      <c r="AE85" s="162"/>
      <c r="AF85" s="162"/>
      <c r="AG85" s="162"/>
      <c r="AH85" s="162"/>
      <c r="AI85" s="162"/>
      <c r="AJ85" s="162"/>
      <c r="AK85" s="162"/>
      <c r="AL85" s="162"/>
      <c r="AM85" s="162"/>
      <c r="AN85" s="187"/>
      <c r="AO85" s="187"/>
      <c r="AP85" s="187"/>
      <c r="AQ85" s="187"/>
      <c r="AR85" s="187"/>
      <c r="AS85" s="185"/>
      <c r="AT85" s="185"/>
      <c r="AU85" s="188"/>
      <c r="AV85" s="185"/>
      <c r="AW85" s="187"/>
      <c r="AX85" s="187"/>
      <c r="AY85" s="187"/>
      <c r="AZ85" s="162"/>
      <c r="BA85" s="162"/>
      <c r="BB85" s="162"/>
      <c r="BC85" s="162"/>
      <c r="BD85" s="162"/>
      <c r="BE85" s="162"/>
      <c r="BF85" s="162"/>
      <c r="BG85" s="162"/>
      <c r="BH85" s="162"/>
      <c r="BI85" s="162"/>
      <c r="BJ85" s="162"/>
      <c r="BK85" s="162"/>
      <c r="BL85" s="162"/>
      <c r="BM85" s="162"/>
      <c r="BN85" s="162"/>
    </row>
    <row r="86" spans="1:66" s="189" customFormat="1">
      <c r="A86" s="185"/>
      <c r="J86" s="187"/>
      <c r="K86" s="187"/>
      <c r="L86" s="187"/>
      <c r="M86" s="187"/>
      <c r="N86" s="187"/>
      <c r="O86" s="185"/>
      <c r="P86" s="187"/>
      <c r="Q86" s="187"/>
      <c r="R86" s="162"/>
      <c r="S86" s="162"/>
      <c r="T86" s="162"/>
      <c r="U86" s="162"/>
      <c r="V86" s="162"/>
      <c r="W86" s="162"/>
      <c r="X86" s="162"/>
      <c r="Y86" s="162"/>
      <c r="Z86" s="162"/>
      <c r="AA86" s="162"/>
      <c r="AB86" s="162"/>
      <c r="AC86" s="162"/>
      <c r="AD86" s="162"/>
      <c r="AE86" s="162"/>
      <c r="AF86" s="162"/>
      <c r="AG86" s="162"/>
      <c r="AH86" s="162"/>
      <c r="AI86" s="162"/>
      <c r="AJ86" s="162"/>
      <c r="AK86" s="162"/>
      <c r="AL86" s="162"/>
      <c r="AM86" s="162"/>
      <c r="AN86" s="187"/>
      <c r="AO86" s="187"/>
      <c r="AP86" s="187"/>
      <c r="AQ86" s="187"/>
      <c r="AR86" s="187"/>
      <c r="AS86" s="185"/>
      <c r="AT86" s="185"/>
      <c r="AU86" s="188"/>
      <c r="AV86" s="185"/>
      <c r="AW86" s="187"/>
      <c r="AX86" s="187"/>
      <c r="AY86" s="187"/>
      <c r="AZ86" s="162"/>
      <c r="BA86" s="162"/>
      <c r="BB86" s="162"/>
      <c r="BC86" s="162"/>
      <c r="BD86" s="162"/>
      <c r="BE86" s="162"/>
      <c r="BF86" s="162"/>
      <c r="BG86" s="162"/>
      <c r="BH86" s="162"/>
      <c r="BI86" s="162"/>
      <c r="BJ86" s="162"/>
      <c r="BK86" s="162"/>
      <c r="BL86" s="162"/>
      <c r="BM86" s="162"/>
      <c r="BN86" s="162"/>
    </row>
    <row r="87" spans="1:66" s="189" customFormat="1">
      <c r="A87" s="162"/>
      <c r="J87" s="162"/>
      <c r="K87" s="162"/>
      <c r="L87" s="162"/>
      <c r="M87" s="162"/>
      <c r="N87" s="162"/>
      <c r="O87" s="162"/>
      <c r="P87" s="162"/>
      <c r="Q87" s="162"/>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162"/>
      <c r="AV87" s="162"/>
      <c r="AW87" s="162"/>
      <c r="AX87" s="162"/>
      <c r="AY87" s="162"/>
      <c r="AZ87" s="162"/>
      <c r="BA87" s="162"/>
      <c r="BB87" s="162"/>
      <c r="BC87" s="162"/>
      <c r="BD87" s="162"/>
      <c r="BE87" s="162"/>
      <c r="BF87" s="162"/>
      <c r="BG87" s="162"/>
      <c r="BH87" s="162"/>
      <c r="BI87" s="162"/>
      <c r="BJ87" s="162"/>
      <c r="BK87" s="162"/>
      <c r="BL87" s="162"/>
      <c r="BM87" s="162"/>
      <c r="BN87" s="162"/>
    </row>
    <row r="88" spans="1:66" s="189" customFormat="1">
      <c r="A88" s="162"/>
      <c r="J88" s="162"/>
      <c r="K88" s="162"/>
      <c r="L88" s="162"/>
      <c r="M88" s="162"/>
      <c r="N88" s="162"/>
      <c r="O88" s="162"/>
      <c r="P88" s="162"/>
      <c r="Q88" s="162"/>
      <c r="R88" s="162"/>
      <c r="S88" s="162"/>
      <c r="T88" s="162"/>
      <c r="U88" s="162"/>
      <c r="V88" s="162"/>
      <c r="W88" s="162"/>
      <c r="X88" s="162"/>
      <c r="Y88" s="162"/>
      <c r="Z88" s="162"/>
      <c r="AA88" s="162"/>
      <c r="AB88" s="162"/>
      <c r="AC88" s="162"/>
      <c r="AD88" s="162"/>
      <c r="AE88" s="162"/>
      <c r="AF88" s="162"/>
      <c r="AG88" s="162"/>
      <c r="AH88" s="162"/>
      <c r="AI88" s="162"/>
      <c r="AJ88" s="162"/>
      <c r="AK88" s="162"/>
      <c r="AL88" s="162"/>
      <c r="AM88" s="162"/>
      <c r="AN88" s="162"/>
      <c r="AO88" s="162"/>
      <c r="AP88" s="162"/>
      <c r="AQ88" s="162"/>
      <c r="AR88" s="162"/>
      <c r="AS88" s="162"/>
      <c r="AT88" s="162"/>
      <c r="AU88" s="162"/>
      <c r="AV88" s="162"/>
      <c r="AW88" s="162"/>
      <c r="AX88" s="162"/>
      <c r="AY88" s="162"/>
      <c r="AZ88" s="162"/>
      <c r="BA88" s="162"/>
      <c r="BB88" s="162"/>
      <c r="BC88" s="162"/>
      <c r="BD88" s="162"/>
      <c r="BE88" s="162"/>
      <c r="BF88" s="162"/>
      <c r="BG88" s="162"/>
      <c r="BH88" s="162"/>
      <c r="BI88" s="162"/>
      <c r="BJ88" s="162"/>
      <c r="BK88" s="162"/>
      <c r="BL88" s="162"/>
      <c r="BM88" s="162"/>
      <c r="BN88" s="162"/>
    </row>
    <row r="89" spans="1:66" s="189" customFormat="1">
      <c r="A89" s="185"/>
      <c r="J89" s="187"/>
      <c r="K89" s="187"/>
      <c r="L89" s="187"/>
      <c r="M89" s="187"/>
      <c r="N89" s="187"/>
      <c r="O89" s="185"/>
      <c r="P89" s="187"/>
      <c r="Q89" s="187"/>
      <c r="R89" s="162"/>
      <c r="S89" s="162"/>
      <c r="T89" s="162"/>
      <c r="U89" s="162"/>
      <c r="V89" s="162"/>
      <c r="W89" s="162"/>
      <c r="X89" s="162"/>
      <c r="Y89" s="162"/>
      <c r="Z89" s="162"/>
      <c r="AA89" s="162"/>
      <c r="AB89" s="162"/>
      <c r="AC89" s="162"/>
      <c r="AD89" s="162"/>
      <c r="AE89" s="162"/>
      <c r="AF89" s="162"/>
      <c r="AG89" s="162"/>
      <c r="AH89" s="162"/>
      <c r="AI89" s="162"/>
      <c r="AJ89" s="162"/>
      <c r="AK89" s="162"/>
      <c r="AL89" s="162"/>
      <c r="AM89" s="162"/>
      <c r="AN89" s="187"/>
      <c r="AO89" s="187"/>
      <c r="AP89" s="187"/>
      <c r="AQ89" s="187"/>
      <c r="AR89" s="187"/>
      <c r="AS89" s="185"/>
      <c r="AT89" s="185"/>
      <c r="AU89" s="188"/>
      <c r="AV89" s="185"/>
      <c r="AW89" s="187"/>
      <c r="AX89" s="187"/>
      <c r="AY89" s="187"/>
      <c r="AZ89" s="162"/>
      <c r="BA89" s="162"/>
      <c r="BB89" s="162"/>
      <c r="BC89" s="162"/>
      <c r="BD89" s="162"/>
      <c r="BE89" s="162"/>
      <c r="BF89" s="162"/>
      <c r="BG89" s="162"/>
      <c r="BH89" s="162"/>
      <c r="BI89" s="162"/>
      <c r="BJ89" s="162"/>
      <c r="BK89" s="162"/>
      <c r="BL89" s="162"/>
      <c r="BM89" s="162"/>
      <c r="BN89" s="162"/>
    </row>
    <row r="90" spans="1:66" s="189" customFormat="1">
      <c r="A90" s="162"/>
      <c r="J90" s="162"/>
      <c r="K90" s="162"/>
      <c r="L90" s="162"/>
      <c r="M90" s="162"/>
      <c r="N90" s="162"/>
      <c r="O90" s="162"/>
      <c r="P90" s="162"/>
      <c r="Q90" s="162"/>
      <c r="R90" s="162"/>
      <c r="S90" s="162"/>
      <c r="T90" s="162"/>
      <c r="U90" s="162"/>
      <c r="V90" s="162"/>
      <c r="W90" s="162"/>
      <c r="X90" s="162"/>
      <c r="Y90" s="162"/>
      <c r="Z90" s="162"/>
      <c r="AA90" s="162"/>
      <c r="AB90" s="162"/>
      <c r="AC90" s="162"/>
      <c r="AD90" s="162"/>
      <c r="AE90" s="162"/>
      <c r="AF90" s="162"/>
      <c r="AG90" s="162"/>
      <c r="AH90" s="162"/>
      <c r="AI90" s="162"/>
      <c r="AJ90" s="162"/>
      <c r="AK90" s="162"/>
      <c r="AL90" s="162"/>
      <c r="AM90" s="162"/>
      <c r="AN90" s="162"/>
      <c r="AO90" s="162"/>
      <c r="AP90" s="162"/>
      <c r="AQ90" s="162"/>
      <c r="AR90" s="162"/>
      <c r="AS90" s="162"/>
      <c r="AT90" s="162"/>
      <c r="AU90" s="162"/>
      <c r="AV90" s="162"/>
      <c r="AW90" s="162"/>
      <c r="AX90" s="162"/>
      <c r="AY90" s="162"/>
      <c r="AZ90" s="162"/>
      <c r="BA90" s="162"/>
      <c r="BB90" s="162"/>
      <c r="BC90" s="162"/>
      <c r="BD90" s="162"/>
      <c r="BE90" s="162"/>
      <c r="BF90" s="162"/>
      <c r="BG90" s="162"/>
      <c r="BH90" s="162"/>
      <c r="BI90" s="162"/>
      <c r="BJ90" s="162"/>
      <c r="BK90" s="162"/>
      <c r="BL90" s="162"/>
      <c r="BM90" s="162"/>
      <c r="BN90" s="162"/>
    </row>
    <row r="91" spans="1:66" s="189" customFormat="1">
      <c r="A91" s="162"/>
      <c r="J91" s="162"/>
      <c r="K91" s="162"/>
      <c r="L91" s="162"/>
      <c r="M91" s="162"/>
      <c r="N91" s="162"/>
      <c r="O91" s="162"/>
      <c r="P91" s="162"/>
      <c r="Q91" s="162"/>
      <c r="R91" s="162"/>
      <c r="S91" s="162"/>
      <c r="T91" s="162"/>
      <c r="U91" s="162"/>
      <c r="V91" s="162"/>
      <c r="W91" s="162"/>
      <c r="X91" s="162"/>
      <c r="Y91" s="162"/>
      <c r="Z91" s="162"/>
      <c r="AA91" s="162"/>
      <c r="AB91" s="162"/>
      <c r="AC91" s="162"/>
      <c r="AD91" s="162"/>
      <c r="AE91" s="162"/>
      <c r="AF91" s="162"/>
      <c r="AG91" s="162"/>
      <c r="AH91" s="162"/>
      <c r="AI91" s="162"/>
      <c r="AJ91" s="162"/>
      <c r="AK91" s="162"/>
      <c r="AL91" s="162"/>
      <c r="AM91" s="162"/>
      <c r="AN91" s="162"/>
      <c r="AO91" s="162"/>
      <c r="AP91" s="162"/>
      <c r="AQ91" s="162"/>
      <c r="AR91" s="162"/>
      <c r="AS91" s="162"/>
      <c r="AT91" s="162"/>
      <c r="AU91" s="162"/>
      <c r="AV91" s="162"/>
      <c r="AW91" s="162"/>
      <c r="AX91" s="162"/>
      <c r="AY91" s="162"/>
      <c r="AZ91" s="162"/>
      <c r="BA91" s="162"/>
      <c r="BB91" s="162"/>
      <c r="BC91" s="162"/>
      <c r="BD91" s="162"/>
      <c r="BE91" s="162"/>
      <c r="BF91" s="162"/>
      <c r="BG91" s="162"/>
      <c r="BH91" s="162"/>
      <c r="BI91" s="162"/>
      <c r="BJ91" s="162"/>
      <c r="BK91" s="162"/>
      <c r="BL91" s="162"/>
      <c r="BM91" s="162"/>
      <c r="BN91" s="162"/>
    </row>
    <row r="92" spans="1:66" s="189" customFormat="1">
      <c r="A92" s="185"/>
      <c r="J92" s="187"/>
      <c r="K92" s="187"/>
      <c r="L92" s="187"/>
      <c r="M92" s="187"/>
      <c r="N92" s="187"/>
      <c r="O92" s="185"/>
      <c r="P92" s="187"/>
      <c r="Q92" s="187"/>
      <c r="R92" s="162"/>
      <c r="S92" s="162"/>
      <c r="T92" s="162"/>
      <c r="U92" s="162"/>
      <c r="V92" s="162"/>
      <c r="W92" s="162"/>
      <c r="X92" s="162"/>
      <c r="Y92" s="162"/>
      <c r="Z92" s="162"/>
      <c r="AA92" s="162"/>
      <c r="AB92" s="162"/>
      <c r="AC92" s="162"/>
      <c r="AD92" s="162"/>
      <c r="AE92" s="162"/>
      <c r="AF92" s="162"/>
      <c r="AG92" s="162"/>
      <c r="AH92" s="162"/>
      <c r="AI92" s="162"/>
      <c r="AJ92" s="162"/>
      <c r="AK92" s="162"/>
      <c r="AL92" s="162"/>
      <c r="AM92" s="162"/>
      <c r="AN92" s="187"/>
      <c r="AO92" s="187"/>
      <c r="AP92" s="187"/>
      <c r="AQ92" s="187"/>
      <c r="AR92" s="187"/>
      <c r="AS92" s="185"/>
      <c r="AT92" s="185"/>
      <c r="AU92" s="188"/>
      <c r="AV92" s="185"/>
      <c r="AW92" s="187"/>
      <c r="AX92" s="187"/>
      <c r="AY92" s="187"/>
      <c r="AZ92" s="162"/>
      <c r="BA92" s="162"/>
      <c r="BB92" s="162"/>
      <c r="BC92" s="162"/>
      <c r="BD92" s="162"/>
      <c r="BE92" s="162"/>
      <c r="BF92" s="162"/>
      <c r="BG92" s="162"/>
      <c r="BH92" s="162"/>
      <c r="BI92" s="162"/>
      <c r="BJ92" s="162"/>
      <c r="BK92" s="162"/>
      <c r="BL92" s="162"/>
      <c r="BM92" s="162"/>
      <c r="BN92" s="162"/>
    </row>
    <row r="93" spans="1:66" s="189" customFormat="1">
      <c r="A93" s="162"/>
      <c r="J93" s="162"/>
      <c r="K93" s="162"/>
      <c r="L93" s="162"/>
      <c r="M93" s="162"/>
      <c r="N93" s="162"/>
      <c r="O93" s="162"/>
      <c r="P93" s="162"/>
      <c r="Q93" s="162"/>
      <c r="R93" s="162"/>
      <c r="S93" s="162"/>
      <c r="T93" s="162"/>
      <c r="U93" s="162"/>
      <c r="V93" s="162"/>
      <c r="W93" s="162"/>
      <c r="X93" s="162"/>
      <c r="Y93" s="162"/>
      <c r="Z93" s="162"/>
      <c r="AA93" s="162"/>
      <c r="AB93" s="162"/>
      <c r="AC93" s="162"/>
      <c r="AD93" s="162"/>
      <c r="AE93" s="162"/>
      <c r="AF93" s="162"/>
      <c r="AG93" s="162"/>
      <c r="AH93" s="162"/>
      <c r="AI93" s="162"/>
      <c r="AJ93" s="162"/>
      <c r="AK93" s="162"/>
      <c r="AL93" s="162"/>
      <c r="AM93" s="162"/>
      <c r="AN93" s="162"/>
      <c r="AO93" s="162"/>
      <c r="AP93" s="162"/>
      <c r="AQ93" s="162"/>
      <c r="AR93" s="162"/>
      <c r="AS93" s="162"/>
      <c r="AT93" s="162"/>
      <c r="AU93" s="162"/>
      <c r="AV93" s="162"/>
      <c r="AW93" s="162"/>
      <c r="AX93" s="162"/>
      <c r="AY93" s="162"/>
      <c r="AZ93" s="162"/>
      <c r="BA93" s="162"/>
      <c r="BB93" s="162"/>
      <c r="BC93" s="162"/>
      <c r="BD93" s="162"/>
      <c r="BE93" s="162"/>
      <c r="BF93" s="162"/>
      <c r="BG93" s="162"/>
      <c r="BH93" s="162"/>
      <c r="BI93" s="162"/>
      <c r="BJ93" s="162"/>
      <c r="BK93" s="162"/>
      <c r="BL93" s="162"/>
      <c r="BM93" s="162"/>
      <c r="BN93" s="162"/>
    </row>
    <row r="94" spans="1:66" s="189" customFormat="1">
      <c r="A94" s="162"/>
      <c r="J94" s="162"/>
      <c r="K94" s="162"/>
      <c r="L94" s="162"/>
      <c r="M94" s="162"/>
      <c r="N94" s="162"/>
      <c r="O94" s="162"/>
      <c r="P94" s="162"/>
      <c r="Q94" s="162"/>
      <c r="R94" s="162"/>
      <c r="S94" s="162"/>
      <c r="T94" s="162"/>
      <c r="U94" s="162"/>
      <c r="V94" s="162"/>
      <c r="W94" s="162"/>
      <c r="X94" s="162"/>
      <c r="Y94" s="162"/>
      <c r="Z94" s="162"/>
      <c r="AA94" s="162"/>
      <c r="AB94" s="162"/>
      <c r="AC94" s="162"/>
      <c r="AD94" s="162"/>
      <c r="AE94" s="162"/>
      <c r="AF94" s="162"/>
      <c r="AG94" s="162"/>
      <c r="AH94" s="162"/>
      <c r="AI94" s="162"/>
      <c r="AJ94" s="162"/>
      <c r="AK94" s="162"/>
      <c r="AL94" s="162"/>
      <c r="AM94" s="162"/>
      <c r="AN94" s="162"/>
      <c r="AO94" s="162"/>
      <c r="AP94" s="162"/>
      <c r="AQ94" s="162"/>
      <c r="AR94" s="162"/>
      <c r="AS94" s="162"/>
      <c r="AT94" s="162"/>
      <c r="AU94" s="162"/>
      <c r="AV94" s="162"/>
      <c r="AW94" s="162"/>
      <c r="AX94" s="162"/>
      <c r="AY94" s="162"/>
      <c r="AZ94" s="162"/>
      <c r="BA94" s="162"/>
      <c r="BB94" s="162"/>
      <c r="BC94" s="162"/>
      <c r="BD94" s="162"/>
      <c r="BE94" s="162"/>
      <c r="BF94" s="162"/>
      <c r="BG94" s="162"/>
      <c r="BH94" s="162"/>
      <c r="BI94" s="162"/>
      <c r="BJ94" s="162"/>
      <c r="BK94" s="162"/>
      <c r="BL94" s="162"/>
      <c r="BM94" s="162"/>
      <c r="BN94" s="162"/>
    </row>
    <row r="95" spans="1:66" s="189" customFormat="1">
      <c r="A95" s="185"/>
      <c r="J95" s="187"/>
      <c r="K95" s="187"/>
      <c r="L95" s="187"/>
      <c r="M95" s="187"/>
      <c r="N95" s="187"/>
      <c r="O95" s="185"/>
      <c r="P95" s="187"/>
      <c r="Q95" s="187"/>
      <c r="R95" s="162"/>
      <c r="S95" s="162"/>
      <c r="T95" s="162"/>
      <c r="U95" s="162"/>
      <c r="V95" s="162"/>
      <c r="W95" s="162"/>
      <c r="X95" s="162"/>
      <c r="Y95" s="162"/>
      <c r="Z95" s="162"/>
      <c r="AA95" s="162"/>
      <c r="AB95" s="162"/>
      <c r="AC95" s="162"/>
      <c r="AD95" s="162"/>
      <c r="AE95" s="162"/>
      <c r="AF95" s="162"/>
      <c r="AG95" s="162"/>
      <c r="AH95" s="162"/>
      <c r="AI95" s="162"/>
      <c r="AJ95" s="162"/>
      <c r="AK95" s="162"/>
      <c r="AL95" s="162"/>
      <c r="AM95" s="162"/>
      <c r="AN95" s="187"/>
      <c r="AO95" s="187"/>
      <c r="AP95" s="187"/>
      <c r="AQ95" s="187"/>
      <c r="AR95" s="187"/>
      <c r="AS95" s="185"/>
      <c r="AT95" s="185"/>
      <c r="AU95" s="188"/>
      <c r="AV95" s="185"/>
      <c r="AW95" s="187"/>
      <c r="AX95" s="187"/>
      <c r="AY95" s="187"/>
      <c r="AZ95" s="162"/>
      <c r="BA95" s="162"/>
      <c r="BB95" s="162"/>
      <c r="BC95" s="162"/>
      <c r="BD95" s="162"/>
      <c r="BE95" s="162"/>
      <c r="BF95" s="162"/>
      <c r="BG95" s="162"/>
      <c r="BH95" s="162"/>
      <c r="BI95" s="162"/>
      <c r="BJ95" s="162"/>
      <c r="BK95" s="162"/>
      <c r="BL95" s="162"/>
      <c r="BM95" s="162"/>
      <c r="BN95" s="162"/>
    </row>
    <row r="96" spans="1:66" s="189" customFormat="1">
      <c r="A96" s="162"/>
      <c r="J96" s="162"/>
      <c r="K96" s="162"/>
      <c r="L96" s="162"/>
      <c r="M96" s="162"/>
      <c r="N96" s="162"/>
      <c r="O96" s="162"/>
      <c r="P96" s="162"/>
      <c r="Q96" s="162"/>
      <c r="R96" s="162"/>
      <c r="S96" s="162"/>
      <c r="T96" s="162"/>
      <c r="U96" s="162"/>
      <c r="V96" s="162"/>
      <c r="W96" s="162"/>
      <c r="X96" s="162"/>
      <c r="Y96" s="162"/>
      <c r="Z96" s="162"/>
      <c r="AA96" s="162"/>
      <c r="AB96" s="162"/>
      <c r="AC96" s="162"/>
      <c r="AD96" s="162"/>
      <c r="AE96" s="162"/>
      <c r="AF96" s="162"/>
      <c r="AG96" s="162"/>
      <c r="AH96" s="162"/>
      <c r="AI96" s="162"/>
      <c r="AJ96" s="162"/>
      <c r="AK96" s="162"/>
      <c r="AL96" s="162"/>
      <c r="AM96" s="162"/>
      <c r="AN96" s="162"/>
      <c r="AO96" s="162"/>
      <c r="AP96" s="162"/>
      <c r="AQ96" s="162"/>
      <c r="AR96" s="162"/>
      <c r="AS96" s="162"/>
      <c r="AT96" s="162"/>
      <c r="AU96" s="162"/>
      <c r="AV96" s="162"/>
      <c r="AW96" s="162"/>
      <c r="AX96" s="162"/>
      <c r="AY96" s="162"/>
      <c r="AZ96" s="162"/>
      <c r="BA96" s="162"/>
      <c r="BB96" s="162"/>
      <c r="BC96" s="162"/>
      <c r="BD96" s="162"/>
      <c r="BE96" s="162"/>
      <c r="BF96" s="162"/>
      <c r="BG96" s="162"/>
      <c r="BH96" s="162"/>
      <c r="BI96" s="162"/>
      <c r="BJ96" s="162"/>
      <c r="BK96" s="162"/>
      <c r="BL96" s="162"/>
      <c r="BM96" s="162"/>
      <c r="BN96" s="162"/>
    </row>
    <row r="97" spans="1:66" s="189" customFormat="1">
      <c r="A97" s="162"/>
      <c r="J97" s="162"/>
      <c r="K97" s="162"/>
      <c r="L97" s="162"/>
      <c r="M97" s="162"/>
      <c r="N97" s="162"/>
      <c r="O97" s="162"/>
      <c r="P97" s="162"/>
      <c r="Q97" s="162"/>
      <c r="R97" s="162"/>
      <c r="S97" s="162"/>
      <c r="T97" s="162"/>
      <c r="U97" s="162"/>
      <c r="V97" s="162"/>
      <c r="W97" s="162"/>
      <c r="X97" s="162"/>
      <c r="Y97" s="162"/>
      <c r="Z97" s="162"/>
      <c r="AA97" s="162"/>
      <c r="AB97" s="162"/>
      <c r="AC97" s="162"/>
      <c r="AD97" s="162"/>
      <c r="AE97" s="162"/>
      <c r="AF97" s="162"/>
      <c r="AG97" s="162"/>
      <c r="AH97" s="162"/>
      <c r="AI97" s="162"/>
      <c r="AJ97" s="162"/>
      <c r="AK97" s="162"/>
      <c r="AL97" s="162"/>
      <c r="AM97" s="162"/>
      <c r="AN97" s="162"/>
      <c r="AO97" s="162"/>
      <c r="AP97" s="162"/>
      <c r="AQ97" s="162"/>
      <c r="AR97" s="162"/>
      <c r="AS97" s="162"/>
      <c r="AT97" s="162"/>
      <c r="AU97" s="162"/>
      <c r="AV97" s="162"/>
      <c r="AW97" s="162"/>
      <c r="AX97" s="162"/>
      <c r="AY97" s="162"/>
      <c r="AZ97" s="162"/>
      <c r="BA97" s="162"/>
      <c r="BB97" s="162"/>
      <c r="BC97" s="162"/>
      <c r="BD97" s="162"/>
      <c r="BE97" s="162"/>
      <c r="BF97" s="162"/>
      <c r="BG97" s="162"/>
      <c r="BH97" s="162"/>
      <c r="BI97" s="162"/>
      <c r="BJ97" s="162"/>
      <c r="BK97" s="162"/>
      <c r="BL97" s="162"/>
      <c r="BM97" s="162"/>
      <c r="BN97" s="162"/>
    </row>
    <row r="98" spans="1:66" s="189" customFormat="1">
      <c r="A98" s="185"/>
      <c r="J98" s="187"/>
      <c r="K98" s="187"/>
      <c r="L98" s="187"/>
      <c r="M98" s="187"/>
      <c r="N98" s="187"/>
      <c r="O98" s="185"/>
      <c r="P98" s="187"/>
      <c r="Q98" s="187"/>
      <c r="R98" s="162"/>
      <c r="S98" s="162"/>
      <c r="T98" s="162"/>
      <c r="U98" s="162"/>
      <c r="V98" s="162"/>
      <c r="W98" s="162"/>
      <c r="X98" s="162"/>
      <c r="Y98" s="162"/>
      <c r="Z98" s="162"/>
      <c r="AA98" s="162"/>
      <c r="AB98" s="162"/>
      <c r="AC98" s="162"/>
      <c r="AD98" s="162"/>
      <c r="AE98" s="162"/>
      <c r="AF98" s="162"/>
      <c r="AG98" s="162"/>
      <c r="AH98" s="162"/>
      <c r="AI98" s="162"/>
      <c r="AJ98" s="162"/>
      <c r="AK98" s="162"/>
      <c r="AL98" s="162"/>
      <c r="AM98" s="162"/>
      <c r="AN98" s="187"/>
      <c r="AO98" s="187"/>
      <c r="AP98" s="187"/>
      <c r="AQ98" s="187"/>
      <c r="AR98" s="187"/>
      <c r="AS98" s="185"/>
      <c r="AT98" s="185"/>
      <c r="AU98" s="188"/>
      <c r="AV98" s="185"/>
      <c r="AW98" s="187"/>
      <c r="AX98" s="187"/>
      <c r="AY98" s="187"/>
      <c r="AZ98" s="162"/>
      <c r="BA98" s="162"/>
      <c r="BB98" s="162"/>
      <c r="BC98" s="162"/>
      <c r="BD98" s="162"/>
      <c r="BE98" s="162"/>
      <c r="BF98" s="162"/>
      <c r="BG98" s="162"/>
      <c r="BH98" s="162"/>
      <c r="BI98" s="162"/>
      <c r="BJ98" s="162"/>
      <c r="BK98" s="162"/>
      <c r="BL98" s="162"/>
      <c r="BM98" s="162"/>
      <c r="BN98" s="162"/>
    </row>
    <row r="99" spans="1:66" s="189" customFormat="1">
      <c r="A99" s="185"/>
      <c r="J99" s="187"/>
      <c r="K99" s="187"/>
      <c r="L99" s="187"/>
      <c r="M99" s="187"/>
      <c r="N99" s="187"/>
      <c r="O99" s="185"/>
      <c r="P99" s="187"/>
      <c r="Q99" s="187"/>
      <c r="R99" s="162"/>
      <c r="S99" s="162"/>
      <c r="T99" s="162"/>
      <c r="U99" s="162"/>
      <c r="V99" s="162"/>
      <c r="W99" s="162"/>
      <c r="X99" s="162"/>
      <c r="Y99" s="162"/>
      <c r="Z99" s="162"/>
      <c r="AA99" s="162"/>
      <c r="AB99" s="162"/>
      <c r="AC99" s="162"/>
      <c r="AD99" s="162"/>
      <c r="AE99" s="162"/>
      <c r="AF99" s="162"/>
      <c r="AG99" s="162"/>
      <c r="AH99" s="162"/>
      <c r="AI99" s="162"/>
      <c r="AJ99" s="162"/>
      <c r="AK99" s="162"/>
      <c r="AL99" s="162"/>
      <c r="AM99" s="162"/>
      <c r="AN99" s="187"/>
      <c r="AO99" s="187"/>
      <c r="AP99" s="187"/>
      <c r="AQ99" s="187"/>
      <c r="AR99" s="187"/>
      <c r="AS99" s="185"/>
      <c r="AT99" s="185"/>
      <c r="AU99" s="188"/>
      <c r="AV99" s="185"/>
      <c r="AW99" s="187"/>
      <c r="AX99" s="187"/>
      <c r="AY99" s="187"/>
      <c r="AZ99" s="162"/>
      <c r="BA99" s="162"/>
      <c r="BB99" s="162"/>
      <c r="BC99" s="162"/>
      <c r="BD99" s="162"/>
      <c r="BE99" s="162"/>
      <c r="BF99" s="162"/>
      <c r="BG99" s="162"/>
      <c r="BH99" s="162"/>
      <c r="BI99" s="162"/>
      <c r="BJ99" s="162"/>
      <c r="BK99" s="162"/>
      <c r="BL99" s="162"/>
      <c r="BM99" s="162"/>
      <c r="BN99" s="162"/>
    </row>
    <row r="100" spans="1:66" s="189" customFormat="1">
      <c r="A100" s="162"/>
      <c r="J100" s="162"/>
      <c r="K100" s="162"/>
      <c r="L100" s="162"/>
      <c r="M100" s="162"/>
      <c r="N100" s="162"/>
      <c r="O100" s="162"/>
      <c r="P100" s="162"/>
      <c r="Q100" s="162"/>
      <c r="R100" s="162"/>
      <c r="S100" s="162"/>
      <c r="T100" s="162"/>
      <c r="U100" s="162"/>
      <c r="V100" s="162"/>
      <c r="W100" s="162"/>
      <c r="X100" s="162"/>
      <c r="Y100" s="162"/>
      <c r="Z100" s="162"/>
      <c r="AA100" s="162"/>
      <c r="AB100" s="162"/>
      <c r="AC100" s="162"/>
      <c r="AD100" s="162"/>
      <c r="AE100" s="162"/>
      <c r="AF100" s="162"/>
      <c r="AG100" s="162"/>
      <c r="AH100" s="162"/>
      <c r="AI100" s="162"/>
      <c r="AJ100" s="162"/>
      <c r="AK100" s="162"/>
      <c r="AL100" s="162"/>
      <c r="AM100" s="162"/>
      <c r="AN100" s="162"/>
      <c r="AO100" s="162"/>
      <c r="AP100" s="162"/>
      <c r="AQ100" s="162"/>
      <c r="AR100" s="162"/>
      <c r="AS100" s="162"/>
      <c r="AT100" s="162"/>
      <c r="AU100" s="162"/>
      <c r="AV100" s="162"/>
      <c r="AW100" s="162"/>
      <c r="AX100" s="162"/>
      <c r="AY100" s="162"/>
      <c r="AZ100" s="162"/>
      <c r="BA100" s="162"/>
      <c r="BB100" s="162"/>
      <c r="BC100" s="162"/>
      <c r="BD100" s="162"/>
      <c r="BE100" s="162"/>
      <c r="BF100" s="162"/>
      <c r="BG100" s="162"/>
      <c r="BH100" s="162"/>
      <c r="BI100" s="162"/>
      <c r="BJ100" s="162"/>
      <c r="BK100" s="162"/>
      <c r="BL100" s="162"/>
      <c r="BM100" s="162"/>
      <c r="BN100" s="162"/>
    </row>
    <row r="101" spans="1:66" s="189" customFormat="1">
      <c r="A101" s="162"/>
      <c r="J101" s="162"/>
      <c r="K101" s="162"/>
      <c r="L101" s="162"/>
      <c r="M101" s="162"/>
      <c r="N101" s="162"/>
      <c r="O101" s="162"/>
      <c r="P101" s="162"/>
      <c r="Q101" s="162"/>
      <c r="R101" s="162"/>
      <c r="S101" s="162"/>
      <c r="T101" s="162"/>
      <c r="U101" s="162"/>
      <c r="V101" s="162"/>
      <c r="W101" s="162"/>
      <c r="X101" s="162"/>
      <c r="Y101" s="162"/>
      <c r="Z101" s="162"/>
      <c r="AA101" s="162"/>
      <c r="AB101" s="162"/>
      <c r="AC101" s="162"/>
      <c r="AD101" s="162"/>
      <c r="AE101" s="162"/>
      <c r="AF101" s="162"/>
      <c r="AG101" s="162"/>
      <c r="AH101" s="162"/>
      <c r="AI101" s="162"/>
      <c r="AJ101" s="162"/>
      <c r="AK101" s="162"/>
      <c r="AL101" s="162"/>
      <c r="AM101" s="162"/>
      <c r="AN101" s="162"/>
      <c r="AO101" s="162"/>
      <c r="AP101" s="162"/>
      <c r="AQ101" s="162"/>
      <c r="AR101" s="162"/>
      <c r="AS101" s="162"/>
      <c r="AT101" s="162"/>
      <c r="AU101" s="162"/>
      <c r="AV101" s="162"/>
      <c r="AW101" s="162"/>
      <c r="AX101" s="162"/>
      <c r="AY101" s="162"/>
      <c r="AZ101" s="162"/>
      <c r="BA101" s="162"/>
      <c r="BB101" s="162"/>
      <c r="BC101" s="162"/>
      <c r="BD101" s="162"/>
      <c r="BE101" s="162"/>
      <c r="BF101" s="162"/>
      <c r="BG101" s="162"/>
      <c r="BH101" s="162"/>
      <c r="BI101" s="162"/>
      <c r="BJ101" s="162"/>
      <c r="BK101" s="162"/>
      <c r="BL101" s="162"/>
      <c r="BM101" s="162"/>
      <c r="BN101" s="162"/>
    </row>
    <row r="102" spans="1:66" s="189" customFormat="1">
      <c r="A102" s="185"/>
      <c r="J102" s="187"/>
      <c r="K102" s="187"/>
      <c r="L102" s="187"/>
      <c r="M102" s="187"/>
      <c r="N102" s="187"/>
      <c r="O102" s="185"/>
      <c r="P102" s="187"/>
      <c r="Q102" s="187"/>
      <c r="R102" s="162"/>
      <c r="S102" s="162"/>
      <c r="T102" s="162"/>
      <c r="U102" s="162"/>
      <c r="V102" s="162"/>
      <c r="W102" s="162"/>
      <c r="X102" s="162"/>
      <c r="Y102" s="162"/>
      <c r="Z102" s="162"/>
      <c r="AA102" s="162"/>
      <c r="AB102" s="162"/>
      <c r="AC102" s="162"/>
      <c r="AD102" s="162"/>
      <c r="AE102" s="162"/>
      <c r="AF102" s="162"/>
      <c r="AG102" s="162"/>
      <c r="AH102" s="162"/>
      <c r="AI102" s="162"/>
      <c r="AJ102" s="162"/>
      <c r="AK102" s="162"/>
      <c r="AL102" s="162"/>
      <c r="AM102" s="162"/>
      <c r="AN102" s="187"/>
      <c r="AO102" s="187"/>
      <c r="AP102" s="187"/>
      <c r="AQ102" s="187"/>
      <c r="AR102" s="187"/>
      <c r="AS102" s="185"/>
      <c r="AT102" s="185"/>
      <c r="AU102" s="188"/>
      <c r="AV102" s="185"/>
      <c r="AW102" s="187"/>
      <c r="AX102" s="187"/>
      <c r="AY102" s="187"/>
      <c r="AZ102" s="162"/>
      <c r="BA102" s="162"/>
      <c r="BB102" s="162"/>
      <c r="BC102" s="162"/>
      <c r="BD102" s="162"/>
      <c r="BE102" s="162"/>
      <c r="BF102" s="162"/>
      <c r="BG102" s="162"/>
      <c r="BH102" s="162"/>
      <c r="BI102" s="162"/>
      <c r="BJ102" s="162"/>
      <c r="BK102" s="162"/>
      <c r="BL102" s="162"/>
      <c r="BM102" s="162"/>
      <c r="BN102" s="162"/>
    </row>
    <row r="103" spans="1:66" s="189" customFormat="1">
      <c r="A103" s="162"/>
      <c r="J103" s="162"/>
      <c r="K103" s="162"/>
      <c r="L103" s="162"/>
      <c r="M103" s="162"/>
      <c r="N103" s="162"/>
      <c r="O103" s="162"/>
      <c r="P103" s="162"/>
      <c r="Q103" s="162"/>
      <c r="R103" s="162"/>
      <c r="S103" s="162"/>
      <c r="T103" s="162"/>
      <c r="U103" s="162"/>
      <c r="V103" s="162"/>
      <c r="W103" s="162"/>
      <c r="X103" s="162"/>
      <c r="Y103" s="162"/>
      <c r="Z103" s="162"/>
      <c r="AA103" s="162"/>
      <c r="AB103" s="162"/>
      <c r="AC103" s="162"/>
      <c r="AD103" s="162"/>
      <c r="AE103" s="162"/>
      <c r="AF103" s="162"/>
      <c r="AG103" s="162"/>
      <c r="AH103" s="162"/>
      <c r="AI103" s="162"/>
      <c r="AJ103" s="162"/>
      <c r="AK103" s="162"/>
      <c r="AL103" s="162"/>
      <c r="AM103" s="162"/>
      <c r="AN103" s="162"/>
      <c r="AO103" s="162"/>
      <c r="AP103" s="162"/>
      <c r="AQ103" s="162"/>
      <c r="AR103" s="162"/>
      <c r="AS103" s="162"/>
      <c r="AT103" s="162"/>
      <c r="AU103" s="162"/>
      <c r="AV103" s="162"/>
      <c r="AW103" s="162"/>
      <c r="AX103" s="162"/>
      <c r="AY103" s="162"/>
      <c r="AZ103" s="162"/>
      <c r="BA103" s="162"/>
      <c r="BB103" s="162"/>
      <c r="BC103" s="162"/>
      <c r="BD103" s="162"/>
      <c r="BE103" s="162"/>
      <c r="BF103" s="162"/>
      <c r="BG103" s="162"/>
      <c r="BH103" s="162"/>
      <c r="BI103" s="162"/>
      <c r="BJ103" s="162"/>
      <c r="BK103" s="162"/>
      <c r="BL103" s="162"/>
      <c r="BM103" s="162"/>
      <c r="BN103" s="162"/>
    </row>
    <row r="104" spans="1:66" s="189" customFormat="1">
      <c r="A104" s="162"/>
      <c r="J104" s="162"/>
      <c r="K104" s="162"/>
      <c r="L104" s="162"/>
      <c r="M104" s="162"/>
      <c r="N104" s="162"/>
      <c r="O104" s="162"/>
      <c r="P104" s="162"/>
      <c r="Q104" s="162"/>
      <c r="R104" s="162"/>
      <c r="S104" s="162"/>
      <c r="T104" s="162"/>
      <c r="U104" s="162"/>
      <c r="V104" s="162"/>
      <c r="W104" s="162"/>
      <c r="X104" s="162"/>
      <c r="Y104" s="162"/>
      <c r="Z104" s="162"/>
      <c r="AA104" s="162"/>
      <c r="AB104" s="162"/>
      <c r="AC104" s="162"/>
      <c r="AD104" s="162"/>
      <c r="AE104" s="162"/>
      <c r="AF104" s="162"/>
      <c r="AG104" s="162"/>
      <c r="AH104" s="162"/>
      <c r="AI104" s="162"/>
      <c r="AJ104" s="162"/>
      <c r="AK104" s="162"/>
      <c r="AL104" s="162"/>
      <c r="AM104" s="162"/>
      <c r="AN104" s="162"/>
      <c r="AO104" s="162"/>
      <c r="AP104" s="162"/>
      <c r="AQ104" s="162"/>
      <c r="AR104" s="162"/>
      <c r="AS104" s="162"/>
      <c r="AT104" s="162"/>
      <c r="AU104" s="162"/>
      <c r="AV104" s="162"/>
      <c r="AW104" s="162"/>
      <c r="AX104" s="162"/>
      <c r="AY104" s="162"/>
      <c r="AZ104" s="162"/>
      <c r="BA104" s="162"/>
      <c r="BB104" s="162"/>
      <c r="BC104" s="162"/>
      <c r="BD104" s="162"/>
      <c r="BE104" s="162"/>
      <c r="BF104" s="162"/>
      <c r="BG104" s="162"/>
      <c r="BH104" s="162"/>
      <c r="BI104" s="162"/>
      <c r="BJ104" s="162"/>
      <c r="BK104" s="162"/>
      <c r="BL104" s="162"/>
      <c r="BM104" s="162"/>
      <c r="BN104" s="162"/>
    </row>
    <row r="105" spans="1:66" s="189" customFormat="1">
      <c r="A105" s="185"/>
      <c r="J105" s="187"/>
      <c r="K105" s="187"/>
      <c r="L105" s="187"/>
      <c r="M105" s="187"/>
      <c r="N105" s="187"/>
      <c r="O105" s="185"/>
      <c r="P105" s="187"/>
      <c r="Q105" s="187"/>
      <c r="R105" s="162"/>
      <c r="S105" s="162"/>
      <c r="T105" s="162"/>
      <c r="U105" s="162"/>
      <c r="V105" s="162"/>
      <c r="W105" s="162"/>
      <c r="X105" s="162"/>
      <c r="Y105" s="162"/>
      <c r="Z105" s="162"/>
      <c r="AA105" s="162"/>
      <c r="AB105" s="162"/>
      <c r="AC105" s="162"/>
      <c r="AD105" s="162"/>
      <c r="AE105" s="162"/>
      <c r="AF105" s="162"/>
      <c r="AG105" s="162"/>
      <c r="AH105" s="162"/>
      <c r="AI105" s="162"/>
      <c r="AJ105" s="162"/>
      <c r="AK105" s="162"/>
      <c r="AL105" s="162"/>
      <c r="AM105" s="162"/>
      <c r="AN105" s="187"/>
      <c r="AO105" s="187"/>
      <c r="AP105" s="187"/>
      <c r="AQ105" s="187"/>
      <c r="AR105" s="187"/>
      <c r="AS105" s="185"/>
      <c r="AT105" s="185"/>
      <c r="AU105" s="188"/>
      <c r="AV105" s="185"/>
      <c r="AW105" s="187"/>
      <c r="AX105" s="187"/>
      <c r="AY105" s="187"/>
      <c r="AZ105" s="162"/>
      <c r="BA105" s="162"/>
      <c r="BB105" s="162"/>
      <c r="BC105" s="162"/>
      <c r="BD105" s="162"/>
      <c r="BE105" s="162"/>
      <c r="BF105" s="162"/>
      <c r="BG105" s="162"/>
      <c r="BH105" s="162"/>
      <c r="BI105" s="162"/>
      <c r="BJ105" s="162"/>
      <c r="BK105" s="162"/>
      <c r="BL105" s="162"/>
      <c r="BM105" s="162"/>
      <c r="BN105" s="162"/>
    </row>
    <row r="106" spans="1:66" s="189" customFormat="1">
      <c r="A106" s="162"/>
      <c r="J106" s="162"/>
      <c r="K106" s="162"/>
      <c r="L106" s="162"/>
      <c r="M106" s="162"/>
      <c r="N106" s="162"/>
      <c r="O106" s="162"/>
      <c r="P106" s="162"/>
      <c r="Q106" s="162"/>
      <c r="R106" s="162"/>
      <c r="S106" s="162"/>
      <c r="T106" s="162"/>
      <c r="U106" s="162"/>
      <c r="V106" s="162"/>
      <c r="W106" s="162"/>
      <c r="X106" s="162"/>
      <c r="Y106" s="162"/>
      <c r="Z106" s="162"/>
      <c r="AA106" s="162"/>
      <c r="AB106" s="162"/>
      <c r="AC106" s="162"/>
      <c r="AD106" s="162"/>
      <c r="AE106" s="162"/>
      <c r="AF106" s="162"/>
      <c r="AG106" s="162"/>
      <c r="AH106" s="162"/>
      <c r="AI106" s="162"/>
      <c r="AJ106" s="162"/>
      <c r="AK106" s="162"/>
      <c r="AL106" s="162"/>
      <c r="AM106" s="162"/>
      <c r="AN106" s="162"/>
      <c r="AO106" s="162"/>
      <c r="AP106" s="162"/>
      <c r="AQ106" s="162"/>
      <c r="AR106" s="162"/>
      <c r="AS106" s="162"/>
      <c r="AT106" s="162"/>
      <c r="AU106" s="162"/>
      <c r="AV106" s="162"/>
      <c r="AW106" s="162"/>
      <c r="AX106" s="162"/>
      <c r="AY106" s="162"/>
      <c r="AZ106" s="162"/>
      <c r="BA106" s="162"/>
      <c r="BB106" s="162"/>
      <c r="BC106" s="162"/>
      <c r="BD106" s="162"/>
      <c r="BE106" s="162"/>
      <c r="BF106" s="162"/>
      <c r="BG106" s="162"/>
      <c r="BH106" s="162"/>
      <c r="BI106" s="162"/>
      <c r="BJ106" s="162"/>
      <c r="BK106" s="162"/>
      <c r="BL106" s="162"/>
      <c r="BM106" s="162"/>
      <c r="BN106" s="162"/>
    </row>
    <row r="107" spans="1:66" s="189" customFormat="1">
      <c r="A107" s="162"/>
      <c r="J107" s="162"/>
      <c r="K107" s="162"/>
      <c r="L107" s="162"/>
      <c r="M107" s="162"/>
      <c r="N107" s="162"/>
      <c r="O107" s="162"/>
      <c r="P107" s="162"/>
      <c r="Q107" s="162"/>
      <c r="R107" s="162"/>
      <c r="S107" s="162"/>
      <c r="T107" s="162"/>
      <c r="U107" s="162"/>
      <c r="V107" s="162"/>
      <c r="W107" s="162"/>
      <c r="X107" s="162"/>
      <c r="Y107" s="162"/>
      <c r="Z107" s="162"/>
      <c r="AA107" s="162"/>
      <c r="AB107" s="162"/>
      <c r="AC107" s="162"/>
      <c r="AD107" s="162"/>
      <c r="AE107" s="162"/>
      <c r="AF107" s="162"/>
      <c r="AG107" s="162"/>
      <c r="AH107" s="162"/>
      <c r="AI107" s="162"/>
      <c r="AJ107" s="162"/>
      <c r="AK107" s="162"/>
      <c r="AL107" s="162"/>
      <c r="AM107" s="162"/>
      <c r="AN107" s="162"/>
      <c r="AO107" s="162"/>
      <c r="AP107" s="162"/>
      <c r="AQ107" s="162"/>
      <c r="AR107" s="162"/>
      <c r="AS107" s="162"/>
      <c r="AT107" s="162"/>
      <c r="AU107" s="162"/>
      <c r="AV107" s="162"/>
      <c r="AW107" s="162"/>
      <c r="AX107" s="162"/>
      <c r="AY107" s="162"/>
      <c r="AZ107" s="162"/>
      <c r="BA107" s="162"/>
      <c r="BB107" s="162"/>
      <c r="BC107" s="162"/>
      <c r="BD107" s="162"/>
      <c r="BE107" s="162"/>
      <c r="BF107" s="162"/>
      <c r="BG107" s="162"/>
      <c r="BH107" s="162"/>
      <c r="BI107" s="162"/>
      <c r="BJ107" s="162"/>
      <c r="BK107" s="162"/>
      <c r="BL107" s="162"/>
      <c r="BM107" s="162"/>
      <c r="BN107" s="162"/>
    </row>
    <row r="108" spans="1:66" s="189" customFormat="1">
      <c r="A108" s="185"/>
      <c r="J108" s="187"/>
      <c r="K108" s="187"/>
      <c r="L108" s="187"/>
      <c r="M108" s="187"/>
      <c r="N108" s="187"/>
      <c r="O108" s="185"/>
      <c r="P108" s="187"/>
      <c r="Q108" s="187"/>
      <c r="R108" s="162"/>
      <c r="S108" s="162"/>
      <c r="T108" s="162"/>
      <c r="U108" s="162"/>
      <c r="V108" s="162"/>
      <c r="W108" s="162"/>
      <c r="X108" s="162"/>
      <c r="Y108" s="162"/>
      <c r="Z108" s="162"/>
      <c r="AA108" s="162"/>
      <c r="AB108" s="162"/>
      <c r="AC108" s="162"/>
      <c r="AD108" s="162"/>
      <c r="AE108" s="162"/>
      <c r="AF108" s="162"/>
      <c r="AG108" s="162"/>
      <c r="AH108" s="162"/>
      <c r="AI108" s="162"/>
      <c r="AJ108" s="162"/>
      <c r="AK108" s="162"/>
      <c r="AL108" s="162"/>
      <c r="AM108" s="162"/>
      <c r="AN108" s="187"/>
      <c r="AO108" s="187"/>
      <c r="AP108" s="187"/>
      <c r="AQ108" s="187"/>
      <c r="AR108" s="187"/>
      <c r="AS108" s="185"/>
      <c r="AT108" s="185"/>
      <c r="AU108" s="188"/>
      <c r="AV108" s="185"/>
      <c r="AW108" s="187"/>
      <c r="AX108" s="187"/>
      <c r="AY108" s="187"/>
      <c r="AZ108" s="162"/>
      <c r="BA108" s="162"/>
      <c r="BB108" s="162"/>
      <c r="BC108" s="162"/>
      <c r="BD108" s="162"/>
      <c r="BE108" s="162"/>
      <c r="BF108" s="162"/>
      <c r="BG108" s="162"/>
      <c r="BH108" s="162"/>
      <c r="BI108" s="162"/>
      <c r="BJ108" s="162"/>
      <c r="BK108" s="162"/>
      <c r="BL108" s="162"/>
      <c r="BM108" s="162"/>
      <c r="BN108" s="162"/>
    </row>
    <row r="109" spans="1:66" s="189" customFormat="1">
      <c r="A109" s="162"/>
      <c r="J109" s="162"/>
      <c r="K109" s="162"/>
      <c r="L109" s="162"/>
      <c r="M109" s="162"/>
      <c r="N109" s="162"/>
      <c r="O109" s="162"/>
      <c r="P109" s="162"/>
      <c r="Q109" s="162"/>
      <c r="R109" s="162"/>
      <c r="S109" s="162"/>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c r="AT109" s="162"/>
      <c r="AU109" s="162"/>
      <c r="AV109" s="162"/>
      <c r="AW109" s="162"/>
      <c r="AX109" s="162"/>
      <c r="AY109" s="162"/>
      <c r="AZ109" s="162"/>
      <c r="BA109" s="162"/>
      <c r="BB109" s="162"/>
      <c r="BC109" s="162"/>
      <c r="BD109" s="162"/>
      <c r="BE109" s="162"/>
      <c r="BF109" s="162"/>
      <c r="BG109" s="162"/>
      <c r="BH109" s="162"/>
      <c r="BI109" s="162"/>
      <c r="BJ109" s="162"/>
      <c r="BK109" s="162"/>
      <c r="BL109" s="162"/>
      <c r="BM109" s="162"/>
      <c r="BN109" s="162"/>
    </row>
    <row r="110" spans="1:66" s="189" customFormat="1">
      <c r="A110" s="162"/>
      <c r="J110" s="162"/>
      <c r="K110" s="162"/>
      <c r="L110" s="162"/>
      <c r="M110" s="162"/>
      <c r="N110" s="162"/>
      <c r="O110" s="162"/>
      <c r="P110" s="162"/>
      <c r="Q110" s="162"/>
      <c r="R110" s="162"/>
      <c r="S110" s="162"/>
      <c r="T110" s="162"/>
      <c r="U110" s="162"/>
      <c r="V110" s="162"/>
      <c r="W110" s="162"/>
      <c r="X110" s="162"/>
      <c r="Y110" s="162"/>
      <c r="Z110" s="162"/>
      <c r="AA110" s="162"/>
      <c r="AB110" s="162"/>
      <c r="AC110" s="162"/>
      <c r="AD110" s="162"/>
      <c r="AE110" s="162"/>
      <c r="AF110" s="162"/>
      <c r="AG110" s="162"/>
      <c r="AH110" s="162"/>
      <c r="AI110" s="162"/>
      <c r="AJ110" s="162"/>
      <c r="AK110" s="162"/>
      <c r="AL110" s="162"/>
      <c r="AM110" s="162"/>
      <c r="AN110" s="162"/>
      <c r="AO110" s="162"/>
      <c r="AP110" s="162"/>
      <c r="AQ110" s="162"/>
      <c r="AR110" s="162"/>
      <c r="AS110" s="162"/>
      <c r="AT110" s="162"/>
      <c r="AU110" s="162"/>
      <c r="AV110" s="162"/>
      <c r="AW110" s="162"/>
      <c r="AX110" s="162"/>
      <c r="AY110" s="162"/>
      <c r="AZ110" s="162"/>
      <c r="BA110" s="162"/>
      <c r="BB110" s="162"/>
      <c r="BC110" s="162"/>
      <c r="BD110" s="162"/>
      <c r="BE110" s="162"/>
      <c r="BF110" s="162"/>
      <c r="BG110" s="162"/>
      <c r="BH110" s="162"/>
      <c r="BI110" s="162"/>
      <c r="BJ110" s="162"/>
      <c r="BK110" s="162"/>
      <c r="BL110" s="162"/>
      <c r="BM110" s="162"/>
      <c r="BN110" s="162"/>
    </row>
    <row r="111" spans="1:66" s="189" customFormat="1">
      <c r="A111" s="185"/>
      <c r="J111" s="187"/>
      <c r="K111" s="187"/>
      <c r="L111" s="187"/>
      <c r="M111" s="187"/>
      <c r="N111" s="187"/>
      <c r="O111" s="185"/>
      <c r="P111" s="187"/>
      <c r="Q111" s="187"/>
      <c r="R111" s="162"/>
      <c r="S111" s="162"/>
      <c r="T111" s="162"/>
      <c r="U111" s="162"/>
      <c r="V111" s="162"/>
      <c r="W111" s="162"/>
      <c r="X111" s="162"/>
      <c r="Y111" s="162"/>
      <c r="Z111" s="162"/>
      <c r="AA111" s="162"/>
      <c r="AB111" s="162"/>
      <c r="AC111" s="162"/>
      <c r="AD111" s="162"/>
      <c r="AE111" s="162"/>
      <c r="AF111" s="162"/>
      <c r="AG111" s="162"/>
      <c r="AH111" s="162"/>
      <c r="AI111" s="162"/>
      <c r="AJ111" s="162"/>
      <c r="AK111" s="162"/>
      <c r="AL111" s="162"/>
      <c r="AM111" s="162"/>
      <c r="AN111" s="187"/>
      <c r="AO111" s="187"/>
      <c r="AP111" s="187"/>
      <c r="AQ111" s="187"/>
      <c r="AR111" s="187"/>
      <c r="AS111" s="185"/>
      <c r="AT111" s="185"/>
      <c r="AU111" s="188"/>
      <c r="AV111" s="185"/>
      <c r="AW111" s="187"/>
      <c r="AX111" s="187"/>
      <c r="AY111" s="187"/>
      <c r="AZ111" s="162"/>
      <c r="BA111" s="162"/>
      <c r="BB111" s="162"/>
      <c r="BC111" s="162"/>
      <c r="BD111" s="162"/>
      <c r="BE111" s="162"/>
      <c r="BF111" s="162"/>
      <c r="BG111" s="162"/>
      <c r="BH111" s="162"/>
      <c r="BI111" s="162"/>
      <c r="BJ111" s="162"/>
      <c r="BK111" s="162"/>
      <c r="BL111" s="162"/>
      <c r="BM111" s="162"/>
      <c r="BN111" s="162"/>
    </row>
    <row r="112" spans="1:66" s="189" customFormat="1">
      <c r="A112" s="185"/>
      <c r="J112" s="187"/>
      <c r="K112" s="187"/>
      <c r="L112" s="187"/>
      <c r="M112" s="187"/>
      <c r="N112" s="187"/>
      <c r="O112" s="185"/>
      <c r="P112" s="187"/>
      <c r="Q112" s="187"/>
      <c r="R112" s="162"/>
      <c r="S112" s="162"/>
      <c r="T112" s="162"/>
      <c r="U112" s="162"/>
      <c r="V112" s="162"/>
      <c r="W112" s="162"/>
      <c r="X112" s="162"/>
      <c r="Y112" s="162"/>
      <c r="Z112" s="162"/>
      <c r="AA112" s="162"/>
      <c r="AB112" s="162"/>
      <c r="AC112" s="162"/>
      <c r="AD112" s="162"/>
      <c r="AE112" s="162"/>
      <c r="AF112" s="162"/>
      <c r="AG112" s="162"/>
      <c r="AH112" s="162"/>
      <c r="AI112" s="162"/>
      <c r="AJ112" s="162"/>
      <c r="AK112" s="162"/>
      <c r="AL112" s="162"/>
      <c r="AM112" s="162"/>
      <c r="AN112" s="187"/>
      <c r="AO112" s="187"/>
      <c r="AP112" s="187"/>
      <c r="AQ112" s="187"/>
      <c r="AR112" s="187"/>
      <c r="AS112" s="185"/>
      <c r="AT112" s="185"/>
      <c r="AU112" s="188"/>
      <c r="AV112" s="185"/>
      <c r="AW112" s="187"/>
      <c r="AX112" s="187"/>
      <c r="AY112" s="187"/>
      <c r="AZ112" s="162"/>
      <c r="BA112" s="162"/>
      <c r="BB112" s="162"/>
      <c r="BC112" s="162"/>
      <c r="BD112" s="162"/>
      <c r="BE112" s="162"/>
      <c r="BF112" s="162"/>
      <c r="BG112" s="162"/>
      <c r="BH112" s="162"/>
      <c r="BI112" s="162"/>
      <c r="BJ112" s="162"/>
      <c r="BK112" s="162"/>
      <c r="BL112" s="162"/>
      <c r="BM112" s="162"/>
      <c r="BN112" s="162"/>
    </row>
    <row r="113" spans="1:66" s="189" customFormat="1">
      <c r="A113" s="162"/>
      <c r="J113" s="162"/>
      <c r="K113" s="162"/>
      <c r="L113" s="162"/>
      <c r="M113" s="162"/>
      <c r="N113" s="162"/>
      <c r="O113" s="162"/>
      <c r="P113" s="162"/>
      <c r="Q113" s="162"/>
      <c r="R113" s="162"/>
      <c r="S113" s="162"/>
      <c r="T113" s="162"/>
      <c r="U113" s="162"/>
      <c r="V113" s="162"/>
      <c r="W113" s="162"/>
      <c r="X113" s="162"/>
      <c r="Y113" s="162"/>
      <c r="Z113" s="162"/>
      <c r="AA113" s="162"/>
      <c r="AB113" s="162"/>
      <c r="AC113" s="162"/>
      <c r="AD113" s="162"/>
      <c r="AE113" s="162"/>
      <c r="AF113" s="162"/>
      <c r="AG113" s="162"/>
      <c r="AH113" s="162"/>
      <c r="AI113" s="162"/>
      <c r="AJ113" s="162"/>
      <c r="AK113" s="162"/>
      <c r="AL113" s="162"/>
      <c r="AM113" s="162"/>
      <c r="AN113" s="162"/>
      <c r="AO113" s="162"/>
      <c r="AP113" s="162"/>
      <c r="AQ113" s="162"/>
      <c r="AR113" s="162"/>
      <c r="AS113" s="162"/>
      <c r="AT113" s="162"/>
      <c r="AU113" s="162"/>
      <c r="AV113" s="162"/>
      <c r="AW113" s="162"/>
      <c r="AX113" s="162"/>
      <c r="AY113" s="162"/>
      <c r="AZ113" s="162"/>
      <c r="BA113" s="162"/>
      <c r="BB113" s="162"/>
      <c r="BC113" s="162"/>
      <c r="BD113" s="162"/>
      <c r="BE113" s="162"/>
      <c r="BF113" s="162"/>
      <c r="BG113" s="162"/>
      <c r="BH113" s="162"/>
      <c r="BI113" s="162"/>
      <c r="BJ113" s="162"/>
      <c r="BK113" s="162"/>
      <c r="BL113" s="162"/>
      <c r="BM113" s="162"/>
      <c r="BN113" s="162"/>
    </row>
    <row r="114" spans="1:66" s="189" customFormat="1">
      <c r="A114" s="162"/>
      <c r="J114" s="162"/>
      <c r="K114" s="162"/>
      <c r="L114" s="162"/>
      <c r="M114" s="162"/>
      <c r="N114" s="162"/>
      <c r="O114" s="162"/>
      <c r="P114" s="162"/>
      <c r="Q114" s="162"/>
      <c r="R114" s="162"/>
      <c r="S114" s="162"/>
      <c r="T114" s="162"/>
      <c r="U114" s="162"/>
      <c r="V114" s="162"/>
      <c r="W114" s="162"/>
      <c r="X114" s="162"/>
      <c r="Y114" s="162"/>
      <c r="Z114" s="162"/>
      <c r="AA114" s="162"/>
      <c r="AB114" s="162"/>
      <c r="AC114" s="162"/>
      <c r="AD114" s="162"/>
      <c r="AE114" s="162"/>
      <c r="AF114" s="162"/>
      <c r="AG114" s="162"/>
      <c r="AH114" s="162"/>
      <c r="AI114" s="162"/>
      <c r="AJ114" s="162"/>
      <c r="AK114" s="162"/>
      <c r="AL114" s="162"/>
      <c r="AM114" s="162"/>
      <c r="AN114" s="162"/>
      <c r="AO114" s="162"/>
      <c r="AP114" s="162"/>
      <c r="AQ114" s="162"/>
      <c r="AR114" s="162"/>
      <c r="AS114" s="162"/>
      <c r="AT114" s="162"/>
      <c r="AU114" s="162"/>
      <c r="AV114" s="162"/>
      <c r="AW114" s="162"/>
      <c r="AX114" s="162"/>
      <c r="AY114" s="162"/>
      <c r="AZ114" s="162"/>
      <c r="BA114" s="162"/>
      <c r="BB114" s="162"/>
      <c r="BC114" s="162"/>
      <c r="BD114" s="162"/>
      <c r="BE114" s="162"/>
      <c r="BF114" s="162"/>
      <c r="BG114" s="162"/>
      <c r="BH114" s="162"/>
      <c r="BI114" s="162"/>
      <c r="BJ114" s="162"/>
      <c r="BK114" s="162"/>
      <c r="BL114" s="162"/>
      <c r="BM114" s="162"/>
      <c r="BN114" s="162"/>
    </row>
    <row r="115" spans="1:66" s="189" customFormat="1">
      <c r="A115" s="185"/>
      <c r="J115" s="187"/>
      <c r="K115" s="187"/>
      <c r="L115" s="187"/>
      <c r="M115" s="187"/>
      <c r="N115" s="187"/>
      <c r="O115" s="185"/>
      <c r="P115" s="187"/>
      <c r="Q115" s="187"/>
      <c r="R115" s="162"/>
      <c r="S115" s="162"/>
      <c r="T115" s="162"/>
      <c r="U115" s="162"/>
      <c r="V115" s="162"/>
      <c r="W115" s="162"/>
      <c r="X115" s="162"/>
      <c r="Y115" s="162"/>
      <c r="Z115" s="162"/>
      <c r="AA115" s="162"/>
      <c r="AB115" s="162"/>
      <c r="AC115" s="162"/>
      <c r="AD115" s="162"/>
      <c r="AE115" s="162"/>
      <c r="AF115" s="162"/>
      <c r="AG115" s="162"/>
      <c r="AH115" s="162"/>
      <c r="AI115" s="162"/>
      <c r="AJ115" s="162"/>
      <c r="AK115" s="162"/>
      <c r="AL115" s="162"/>
      <c r="AM115" s="162"/>
      <c r="AN115" s="187"/>
      <c r="AO115" s="187"/>
      <c r="AP115" s="187"/>
      <c r="AQ115" s="187"/>
      <c r="AR115" s="187"/>
      <c r="AS115" s="185"/>
      <c r="AT115" s="185"/>
      <c r="AU115" s="188"/>
      <c r="AV115" s="185"/>
      <c r="AW115" s="187"/>
      <c r="AX115" s="187"/>
      <c r="AY115" s="187"/>
      <c r="AZ115" s="162"/>
      <c r="BA115" s="162"/>
      <c r="BB115" s="162"/>
      <c r="BC115" s="162"/>
      <c r="BD115" s="162"/>
      <c r="BE115" s="162"/>
      <c r="BF115" s="162"/>
      <c r="BG115" s="162"/>
      <c r="BH115" s="162"/>
      <c r="BI115" s="162"/>
      <c r="BJ115" s="162"/>
      <c r="BK115" s="162"/>
      <c r="BL115" s="162"/>
      <c r="BM115" s="162"/>
      <c r="BN115" s="162"/>
    </row>
    <row r="116" spans="1:66" s="189" customFormat="1">
      <c r="A116" s="162"/>
      <c r="J116" s="162"/>
      <c r="K116" s="162"/>
      <c r="L116" s="162"/>
      <c r="M116" s="162"/>
      <c r="N116" s="162"/>
      <c r="O116" s="162"/>
      <c r="P116" s="162"/>
      <c r="Q116" s="162"/>
      <c r="R116" s="162"/>
      <c r="S116" s="162"/>
      <c r="T116" s="162"/>
      <c r="U116" s="162"/>
      <c r="V116" s="162"/>
      <c r="W116" s="162"/>
      <c r="X116" s="162"/>
      <c r="Y116" s="162"/>
      <c r="Z116" s="162"/>
      <c r="AA116" s="162"/>
      <c r="AB116" s="162"/>
      <c r="AC116" s="162"/>
      <c r="AD116" s="162"/>
      <c r="AE116" s="162"/>
      <c r="AF116" s="162"/>
      <c r="AG116" s="162"/>
      <c r="AH116" s="162"/>
      <c r="AI116" s="162"/>
      <c r="AJ116" s="162"/>
      <c r="AK116" s="162"/>
      <c r="AL116" s="162"/>
      <c r="AM116" s="162"/>
      <c r="AN116" s="162"/>
      <c r="AO116" s="162"/>
      <c r="AP116" s="162"/>
      <c r="AQ116" s="162"/>
      <c r="AR116" s="162"/>
      <c r="AS116" s="162"/>
      <c r="AT116" s="162"/>
      <c r="AU116" s="162"/>
      <c r="AV116" s="162"/>
      <c r="AW116" s="162"/>
      <c r="AX116" s="162"/>
      <c r="AY116" s="162"/>
      <c r="AZ116" s="162"/>
      <c r="BA116" s="162"/>
      <c r="BB116" s="162"/>
      <c r="BC116" s="162"/>
      <c r="BD116" s="162"/>
      <c r="BE116" s="162"/>
      <c r="BF116" s="162"/>
      <c r="BG116" s="162"/>
      <c r="BH116" s="162"/>
      <c r="BI116" s="162"/>
      <c r="BJ116" s="162"/>
      <c r="BK116" s="162"/>
      <c r="BL116" s="162"/>
      <c r="BM116" s="162"/>
      <c r="BN116" s="162"/>
    </row>
    <row r="117" spans="1:66" s="189" customFormat="1">
      <c r="A117" s="162"/>
      <c r="J117" s="162"/>
      <c r="K117" s="162"/>
      <c r="L117" s="162"/>
      <c r="M117" s="162"/>
      <c r="N117" s="162"/>
      <c r="O117" s="162"/>
      <c r="P117" s="162"/>
      <c r="Q117" s="162"/>
      <c r="R117" s="162"/>
      <c r="S117" s="162"/>
      <c r="T117" s="162"/>
      <c r="U117" s="162"/>
      <c r="V117" s="162"/>
      <c r="W117" s="162"/>
      <c r="X117" s="162"/>
      <c r="Y117" s="162"/>
      <c r="Z117" s="162"/>
      <c r="AA117" s="162"/>
      <c r="AB117" s="162"/>
      <c r="AC117" s="162"/>
      <c r="AD117" s="162"/>
      <c r="AE117" s="162"/>
      <c r="AF117" s="162"/>
      <c r="AG117" s="162"/>
      <c r="AH117" s="162"/>
      <c r="AI117" s="162"/>
      <c r="AJ117" s="162"/>
      <c r="AK117" s="162"/>
      <c r="AL117" s="162"/>
      <c r="AM117" s="162"/>
      <c r="AN117" s="162"/>
      <c r="AO117" s="162"/>
      <c r="AP117" s="162"/>
      <c r="AQ117" s="162"/>
      <c r="AR117" s="162"/>
      <c r="AS117" s="162"/>
      <c r="AT117" s="162"/>
      <c r="AU117" s="162"/>
      <c r="AV117" s="162"/>
      <c r="AW117" s="162"/>
      <c r="AX117" s="162"/>
      <c r="AY117" s="162"/>
      <c r="AZ117" s="162"/>
      <c r="BA117" s="162"/>
      <c r="BB117" s="162"/>
      <c r="BC117" s="162"/>
      <c r="BD117" s="162"/>
      <c r="BE117" s="162"/>
      <c r="BF117" s="162"/>
      <c r="BG117" s="162"/>
      <c r="BH117" s="162"/>
      <c r="BI117" s="162"/>
      <c r="BJ117" s="162"/>
      <c r="BK117" s="162"/>
      <c r="BL117" s="162"/>
      <c r="BM117" s="162"/>
      <c r="BN117" s="162"/>
    </row>
    <row r="118" spans="1:66" s="189" customFormat="1">
      <c r="A118" s="185"/>
      <c r="J118" s="187"/>
      <c r="K118" s="187"/>
      <c r="L118" s="187"/>
      <c r="M118" s="187"/>
      <c r="N118" s="187"/>
      <c r="O118" s="185"/>
      <c r="P118" s="187"/>
      <c r="Q118" s="187"/>
      <c r="R118" s="162"/>
      <c r="S118" s="162"/>
      <c r="T118" s="162"/>
      <c r="U118" s="162"/>
      <c r="V118" s="162"/>
      <c r="W118" s="162"/>
      <c r="X118" s="162"/>
      <c r="Y118" s="162"/>
      <c r="Z118" s="162"/>
      <c r="AA118" s="162"/>
      <c r="AB118" s="162"/>
      <c r="AC118" s="162"/>
      <c r="AD118" s="162"/>
      <c r="AE118" s="162"/>
      <c r="AF118" s="162"/>
      <c r="AG118" s="162"/>
      <c r="AH118" s="162"/>
      <c r="AI118" s="162"/>
      <c r="AJ118" s="162"/>
      <c r="AK118" s="162"/>
      <c r="AL118" s="162"/>
      <c r="AM118" s="162"/>
      <c r="AN118" s="187"/>
      <c r="AO118" s="187"/>
      <c r="AP118" s="187"/>
      <c r="AQ118" s="187"/>
      <c r="AR118" s="187"/>
      <c r="AS118" s="185"/>
      <c r="AT118" s="185"/>
      <c r="AU118" s="188"/>
      <c r="AV118" s="185"/>
      <c r="AW118" s="187"/>
      <c r="AX118" s="187"/>
      <c r="AY118" s="187"/>
      <c r="AZ118" s="162"/>
      <c r="BA118" s="162"/>
      <c r="BB118" s="162"/>
      <c r="BC118" s="162"/>
      <c r="BD118" s="162"/>
      <c r="BE118" s="162"/>
      <c r="BF118" s="162"/>
      <c r="BG118" s="162"/>
      <c r="BH118" s="162"/>
      <c r="BI118" s="162"/>
      <c r="BJ118" s="162"/>
      <c r="BK118" s="162"/>
      <c r="BL118" s="162"/>
      <c r="BM118" s="162"/>
      <c r="BN118" s="162"/>
    </row>
    <row r="119" spans="1:66" s="189" customFormat="1">
      <c r="A119" s="162"/>
      <c r="J119" s="162"/>
      <c r="K119" s="162"/>
      <c r="L119" s="162"/>
      <c r="M119" s="162"/>
      <c r="N119" s="162"/>
      <c r="O119" s="162"/>
      <c r="P119" s="162"/>
      <c r="Q119" s="162"/>
      <c r="R119" s="162"/>
      <c r="S119" s="162"/>
      <c r="T119" s="162"/>
      <c r="U119" s="162"/>
      <c r="V119" s="162"/>
      <c r="W119" s="162"/>
      <c r="X119" s="162"/>
      <c r="Y119" s="162"/>
      <c r="Z119" s="162"/>
      <c r="AA119" s="162"/>
      <c r="AB119" s="162"/>
      <c r="AC119" s="162"/>
      <c r="AD119" s="162"/>
      <c r="AE119" s="162"/>
      <c r="AF119" s="162"/>
      <c r="AG119" s="162"/>
      <c r="AH119" s="162"/>
      <c r="AI119" s="162"/>
      <c r="AJ119" s="162"/>
      <c r="AK119" s="162"/>
      <c r="AL119" s="162"/>
      <c r="AM119" s="162"/>
      <c r="AN119" s="162"/>
      <c r="AO119" s="162"/>
      <c r="AP119" s="162"/>
      <c r="AQ119" s="162"/>
      <c r="AR119" s="162"/>
      <c r="AS119" s="162"/>
      <c r="AT119" s="162"/>
      <c r="AU119" s="162"/>
      <c r="AV119" s="162"/>
      <c r="AW119" s="162"/>
      <c r="AX119" s="162"/>
      <c r="AY119" s="162"/>
      <c r="AZ119" s="162"/>
      <c r="BA119" s="162"/>
      <c r="BB119" s="162"/>
      <c r="BC119" s="162"/>
      <c r="BD119" s="162"/>
      <c r="BE119" s="162"/>
      <c r="BF119" s="162"/>
      <c r="BG119" s="162"/>
      <c r="BH119" s="162"/>
      <c r="BI119" s="162"/>
      <c r="BJ119" s="162"/>
      <c r="BK119" s="162"/>
      <c r="BL119" s="162"/>
      <c r="BM119" s="162"/>
      <c r="BN119" s="162"/>
    </row>
    <row r="120" spans="1:66" s="189" customFormat="1">
      <c r="A120" s="162"/>
      <c r="J120" s="162"/>
      <c r="K120" s="162"/>
      <c r="L120" s="162"/>
      <c r="M120" s="162"/>
      <c r="N120" s="162"/>
      <c r="O120" s="162"/>
      <c r="P120" s="162"/>
      <c r="Q120" s="162"/>
      <c r="R120" s="162"/>
      <c r="S120" s="162"/>
      <c r="T120" s="162"/>
      <c r="U120" s="162"/>
      <c r="V120" s="162"/>
      <c r="W120" s="162"/>
      <c r="X120" s="162"/>
      <c r="Y120" s="162"/>
      <c r="Z120" s="162"/>
      <c r="AA120" s="162"/>
      <c r="AB120" s="162"/>
      <c r="AC120" s="162"/>
      <c r="AD120" s="162"/>
      <c r="AE120" s="162"/>
      <c r="AF120" s="162"/>
      <c r="AG120" s="162"/>
      <c r="AH120" s="162"/>
      <c r="AI120" s="162"/>
      <c r="AJ120" s="162"/>
      <c r="AK120" s="162"/>
      <c r="AL120" s="162"/>
      <c r="AM120" s="162"/>
      <c r="AN120" s="162"/>
      <c r="AO120" s="162"/>
      <c r="AP120" s="162"/>
      <c r="AQ120" s="162"/>
      <c r="AR120" s="162"/>
      <c r="AS120" s="162"/>
      <c r="AT120" s="162"/>
      <c r="AU120" s="162"/>
      <c r="AV120" s="162"/>
      <c r="AW120" s="162"/>
      <c r="AX120" s="162"/>
      <c r="AY120" s="162"/>
      <c r="AZ120" s="162"/>
      <c r="BA120" s="162"/>
      <c r="BB120" s="162"/>
      <c r="BC120" s="162"/>
      <c r="BD120" s="162"/>
      <c r="BE120" s="162"/>
      <c r="BF120" s="162"/>
      <c r="BG120" s="162"/>
      <c r="BH120" s="162"/>
      <c r="BI120" s="162"/>
      <c r="BJ120" s="162"/>
      <c r="BK120" s="162"/>
      <c r="BL120" s="162"/>
      <c r="BM120" s="162"/>
      <c r="BN120" s="162"/>
    </row>
    <row r="121" spans="1:66" s="189" customFormat="1">
      <c r="A121" s="185"/>
      <c r="J121" s="187"/>
      <c r="K121" s="187"/>
      <c r="L121" s="187"/>
      <c r="M121" s="187"/>
      <c r="N121" s="187"/>
      <c r="O121" s="185"/>
      <c r="P121" s="187"/>
      <c r="Q121" s="187"/>
      <c r="R121" s="162"/>
      <c r="S121" s="162"/>
      <c r="T121" s="162"/>
      <c r="U121" s="162"/>
      <c r="V121" s="162"/>
      <c r="W121" s="162"/>
      <c r="X121" s="162"/>
      <c r="Y121" s="162"/>
      <c r="Z121" s="162"/>
      <c r="AA121" s="162"/>
      <c r="AB121" s="162"/>
      <c r="AC121" s="162"/>
      <c r="AD121" s="162"/>
      <c r="AE121" s="162"/>
      <c r="AF121" s="162"/>
      <c r="AG121" s="162"/>
      <c r="AH121" s="162"/>
      <c r="AI121" s="162"/>
      <c r="AJ121" s="162"/>
      <c r="AK121" s="162"/>
      <c r="AL121" s="162"/>
      <c r="AM121" s="162"/>
      <c r="AN121" s="187"/>
      <c r="AO121" s="187"/>
      <c r="AP121" s="187"/>
      <c r="AQ121" s="187"/>
      <c r="AR121" s="187"/>
      <c r="AS121" s="185"/>
      <c r="AT121" s="185"/>
      <c r="AU121" s="188"/>
      <c r="AV121" s="185"/>
      <c r="AW121" s="187"/>
      <c r="AX121" s="187"/>
      <c r="AY121" s="187"/>
      <c r="AZ121" s="162"/>
      <c r="BA121" s="162"/>
      <c r="BB121" s="162"/>
      <c r="BC121" s="162"/>
      <c r="BD121" s="162"/>
      <c r="BE121" s="162"/>
      <c r="BF121" s="162"/>
      <c r="BG121" s="162"/>
      <c r="BH121" s="162"/>
      <c r="BI121" s="162"/>
      <c r="BJ121" s="162"/>
      <c r="BK121" s="162"/>
      <c r="BL121" s="162"/>
      <c r="BM121" s="162"/>
      <c r="BN121" s="162"/>
    </row>
    <row r="122" spans="1:66" s="189" customFormat="1">
      <c r="A122" s="162"/>
      <c r="J122" s="162"/>
      <c r="K122" s="162"/>
      <c r="L122" s="162"/>
      <c r="M122" s="162"/>
      <c r="N122" s="162"/>
      <c r="O122" s="162"/>
      <c r="P122" s="162"/>
      <c r="Q122" s="162"/>
      <c r="R122" s="162"/>
      <c r="S122" s="162"/>
      <c r="T122" s="162"/>
      <c r="U122" s="162"/>
      <c r="V122" s="162"/>
      <c r="W122" s="162"/>
      <c r="X122" s="162"/>
      <c r="Y122" s="162"/>
      <c r="Z122" s="162"/>
      <c r="AA122" s="162"/>
      <c r="AB122" s="162"/>
      <c r="AC122" s="162"/>
      <c r="AD122" s="162"/>
      <c r="AE122" s="162"/>
      <c r="AF122" s="162"/>
      <c r="AG122" s="162"/>
      <c r="AH122" s="162"/>
      <c r="AI122" s="162"/>
      <c r="AJ122" s="162"/>
      <c r="AK122" s="162"/>
      <c r="AL122" s="162"/>
      <c r="AM122" s="162"/>
      <c r="AN122" s="162"/>
      <c r="AO122" s="162"/>
      <c r="AP122" s="162"/>
      <c r="AQ122" s="162"/>
      <c r="AR122" s="162"/>
      <c r="AS122" s="162"/>
      <c r="AT122" s="162"/>
      <c r="AU122" s="162"/>
      <c r="AV122" s="162"/>
      <c r="AW122" s="162"/>
      <c r="AX122" s="162"/>
      <c r="AY122" s="162"/>
      <c r="AZ122" s="162"/>
      <c r="BA122" s="162"/>
      <c r="BB122" s="162"/>
      <c r="BC122" s="162"/>
      <c r="BD122" s="162"/>
      <c r="BE122" s="162"/>
      <c r="BF122" s="162"/>
      <c r="BG122" s="162"/>
      <c r="BH122" s="162"/>
      <c r="BI122" s="162"/>
      <c r="BJ122" s="162"/>
      <c r="BK122" s="162"/>
      <c r="BL122" s="162"/>
      <c r="BM122" s="162"/>
      <c r="BN122" s="162"/>
    </row>
    <row r="123" spans="1:66" s="189" customFormat="1">
      <c r="A123" s="162"/>
      <c r="J123" s="162"/>
      <c r="K123" s="162"/>
      <c r="L123" s="162"/>
      <c r="M123" s="162"/>
      <c r="N123" s="162"/>
      <c r="O123" s="162"/>
      <c r="P123" s="162"/>
      <c r="Q123" s="162"/>
      <c r="R123" s="162"/>
      <c r="S123" s="162"/>
      <c r="T123" s="162"/>
      <c r="U123" s="162"/>
      <c r="V123" s="162"/>
      <c r="W123" s="162"/>
      <c r="X123" s="162"/>
      <c r="Y123" s="162"/>
      <c r="Z123" s="162"/>
      <c r="AA123" s="162"/>
      <c r="AB123" s="162"/>
      <c r="AC123" s="162"/>
      <c r="AD123" s="162"/>
      <c r="AE123" s="162"/>
      <c r="AF123" s="162"/>
      <c r="AG123" s="162"/>
      <c r="AH123" s="162"/>
      <c r="AI123" s="162"/>
      <c r="AJ123" s="162"/>
      <c r="AK123" s="162"/>
      <c r="AL123" s="162"/>
      <c r="AM123" s="162"/>
      <c r="AN123" s="162"/>
      <c r="AO123" s="162"/>
      <c r="AP123" s="162"/>
      <c r="AQ123" s="162"/>
      <c r="AR123" s="162"/>
      <c r="AS123" s="162"/>
      <c r="AT123" s="162"/>
      <c r="AU123" s="162"/>
      <c r="AV123" s="162"/>
      <c r="AW123" s="162"/>
      <c r="AX123" s="162"/>
      <c r="AY123" s="162"/>
      <c r="AZ123" s="162"/>
      <c r="BA123" s="162"/>
      <c r="BB123" s="162"/>
      <c r="BC123" s="162"/>
      <c r="BD123" s="162"/>
      <c r="BE123" s="162"/>
      <c r="BF123" s="162"/>
      <c r="BG123" s="162"/>
      <c r="BH123" s="162"/>
      <c r="BI123" s="162"/>
      <c r="BJ123" s="162"/>
      <c r="BK123" s="162"/>
      <c r="BL123" s="162"/>
      <c r="BM123" s="162"/>
      <c r="BN123" s="162"/>
    </row>
    <row r="124" spans="1:66" s="189" customFormat="1">
      <c r="A124" s="185"/>
      <c r="J124" s="187"/>
      <c r="K124" s="187"/>
      <c r="L124" s="187"/>
      <c r="M124" s="187"/>
      <c r="N124" s="187"/>
      <c r="O124" s="185"/>
      <c r="P124" s="187"/>
      <c r="Q124" s="187"/>
      <c r="R124" s="162"/>
      <c r="S124" s="162"/>
      <c r="T124" s="162"/>
      <c r="U124" s="162"/>
      <c r="V124" s="162"/>
      <c r="W124" s="162"/>
      <c r="X124" s="162"/>
      <c r="Y124" s="162"/>
      <c r="Z124" s="162"/>
      <c r="AA124" s="162"/>
      <c r="AB124" s="162"/>
      <c r="AC124" s="162"/>
      <c r="AD124" s="162"/>
      <c r="AE124" s="162"/>
      <c r="AF124" s="162"/>
      <c r="AG124" s="162"/>
      <c r="AH124" s="162"/>
      <c r="AI124" s="162"/>
      <c r="AJ124" s="162"/>
      <c r="AK124" s="162"/>
      <c r="AL124" s="162"/>
      <c r="AM124" s="162"/>
      <c r="AN124" s="187"/>
      <c r="AO124" s="187"/>
      <c r="AP124" s="187"/>
      <c r="AQ124" s="187"/>
      <c r="AR124" s="187"/>
      <c r="AS124" s="185"/>
      <c r="AT124" s="185"/>
      <c r="AU124" s="188"/>
      <c r="AV124" s="185"/>
      <c r="AW124" s="187"/>
      <c r="AX124" s="187"/>
      <c r="AY124" s="187"/>
      <c r="AZ124" s="162"/>
      <c r="BA124" s="162"/>
      <c r="BB124" s="162"/>
      <c r="BC124" s="162"/>
      <c r="BD124" s="162"/>
      <c r="BE124" s="162"/>
      <c r="BF124" s="162"/>
      <c r="BG124" s="162"/>
      <c r="BH124" s="162"/>
      <c r="BI124" s="162"/>
      <c r="BJ124" s="162"/>
      <c r="BK124" s="162"/>
      <c r="BL124" s="162"/>
      <c r="BM124" s="162"/>
      <c r="BN124" s="162"/>
    </row>
    <row r="125" spans="1:66" s="189" customFormat="1">
      <c r="A125" s="185"/>
      <c r="J125" s="187"/>
      <c r="K125" s="187"/>
      <c r="L125" s="187"/>
      <c r="M125" s="187"/>
      <c r="N125" s="187"/>
      <c r="O125" s="185"/>
      <c r="P125" s="187"/>
      <c r="Q125" s="187"/>
      <c r="R125" s="162"/>
      <c r="S125" s="162"/>
      <c r="T125" s="162"/>
      <c r="U125" s="162"/>
      <c r="V125" s="162"/>
      <c r="W125" s="162"/>
      <c r="X125" s="162"/>
      <c r="Y125" s="162"/>
      <c r="Z125" s="162"/>
      <c r="AA125" s="162"/>
      <c r="AB125" s="162"/>
      <c r="AC125" s="162"/>
      <c r="AD125" s="162"/>
      <c r="AE125" s="162"/>
      <c r="AF125" s="162"/>
      <c r="AG125" s="162"/>
      <c r="AH125" s="162"/>
      <c r="AI125" s="162"/>
      <c r="AJ125" s="162"/>
      <c r="AK125" s="162"/>
      <c r="AL125" s="162"/>
      <c r="AM125" s="162"/>
      <c r="AN125" s="187"/>
      <c r="AO125" s="187"/>
      <c r="AP125" s="187"/>
      <c r="AQ125" s="187"/>
      <c r="AR125" s="187"/>
      <c r="AS125" s="185"/>
      <c r="AT125" s="185"/>
      <c r="AU125" s="188"/>
      <c r="AV125" s="185"/>
      <c r="AW125" s="187"/>
      <c r="AX125" s="187"/>
      <c r="AY125" s="187"/>
      <c r="AZ125" s="162"/>
      <c r="BA125" s="162"/>
      <c r="BB125" s="162"/>
      <c r="BC125" s="162"/>
      <c r="BD125" s="162"/>
      <c r="BE125" s="162"/>
      <c r="BF125" s="162"/>
      <c r="BG125" s="162"/>
      <c r="BH125" s="162"/>
      <c r="BI125" s="162"/>
      <c r="BJ125" s="162"/>
      <c r="BK125" s="162"/>
      <c r="BL125" s="162"/>
      <c r="BM125" s="162"/>
      <c r="BN125" s="162"/>
    </row>
    <row r="126" spans="1:66" s="189" customFormat="1">
      <c r="A126" s="162"/>
      <c r="J126" s="162"/>
      <c r="K126" s="162"/>
      <c r="L126" s="162"/>
      <c r="M126" s="162"/>
      <c r="N126" s="162"/>
      <c r="O126" s="162"/>
      <c r="P126" s="162"/>
      <c r="Q126" s="162"/>
      <c r="R126" s="162"/>
      <c r="S126" s="162"/>
      <c r="T126" s="162"/>
      <c r="U126" s="162"/>
      <c r="V126" s="162"/>
      <c r="W126" s="162"/>
      <c r="X126" s="162"/>
      <c r="Y126" s="162"/>
      <c r="Z126" s="162"/>
      <c r="AA126" s="162"/>
      <c r="AB126" s="162"/>
      <c r="AC126" s="162"/>
      <c r="AD126" s="162"/>
      <c r="AE126" s="162"/>
      <c r="AF126" s="162"/>
      <c r="AG126" s="162"/>
      <c r="AH126" s="162"/>
      <c r="AI126" s="162"/>
      <c r="AJ126" s="162"/>
      <c r="AK126" s="162"/>
      <c r="AL126" s="162"/>
      <c r="AM126" s="162"/>
      <c r="AN126" s="162"/>
      <c r="AO126" s="162"/>
      <c r="AP126" s="162"/>
      <c r="AQ126" s="162"/>
      <c r="AR126" s="162"/>
      <c r="AS126" s="162"/>
      <c r="AT126" s="162"/>
      <c r="AU126" s="162"/>
      <c r="AV126" s="162"/>
      <c r="AW126" s="162"/>
      <c r="AX126" s="162"/>
      <c r="AY126" s="162"/>
      <c r="AZ126" s="162"/>
      <c r="BA126" s="162"/>
      <c r="BB126" s="162"/>
      <c r="BC126" s="162"/>
      <c r="BD126" s="162"/>
      <c r="BE126" s="162"/>
      <c r="BF126" s="162"/>
      <c r="BG126" s="162"/>
      <c r="BH126" s="162"/>
      <c r="BI126" s="162"/>
      <c r="BJ126" s="162"/>
      <c r="BK126" s="162"/>
      <c r="BL126" s="162"/>
      <c r="BM126" s="162"/>
      <c r="BN126" s="162"/>
    </row>
    <row r="127" spans="1:66" s="189" customFormat="1">
      <c r="A127" s="162"/>
      <c r="J127" s="162"/>
      <c r="K127" s="162"/>
      <c r="L127" s="162"/>
      <c r="M127" s="162"/>
      <c r="N127" s="162"/>
      <c r="O127" s="162"/>
      <c r="P127" s="162"/>
      <c r="Q127" s="162"/>
      <c r="R127" s="162"/>
      <c r="S127" s="162"/>
      <c r="T127" s="162"/>
      <c r="U127" s="162"/>
      <c r="V127" s="162"/>
      <c r="W127" s="162"/>
      <c r="X127" s="162"/>
      <c r="Y127" s="162"/>
      <c r="Z127" s="162"/>
      <c r="AA127" s="162"/>
      <c r="AB127" s="162"/>
      <c r="AC127" s="162"/>
      <c r="AD127" s="162"/>
      <c r="AE127" s="162"/>
      <c r="AF127" s="162"/>
      <c r="AG127" s="162"/>
      <c r="AH127" s="162"/>
      <c r="AI127" s="162"/>
      <c r="AJ127" s="162"/>
      <c r="AK127" s="162"/>
      <c r="AL127" s="162"/>
      <c r="AM127" s="162"/>
      <c r="AN127" s="162"/>
      <c r="AO127" s="162"/>
      <c r="AP127" s="162"/>
      <c r="AQ127" s="162"/>
      <c r="AR127" s="162"/>
      <c r="AS127" s="162"/>
      <c r="AT127" s="162"/>
      <c r="AU127" s="162"/>
      <c r="AV127" s="162"/>
      <c r="AW127" s="162"/>
      <c r="AX127" s="162"/>
      <c r="AY127" s="162"/>
      <c r="AZ127" s="162"/>
      <c r="BA127" s="162"/>
      <c r="BB127" s="162"/>
      <c r="BC127" s="162"/>
      <c r="BD127" s="162"/>
      <c r="BE127" s="162"/>
      <c r="BF127" s="162"/>
      <c r="BG127" s="162"/>
      <c r="BH127" s="162"/>
      <c r="BI127" s="162"/>
      <c r="BJ127" s="162"/>
      <c r="BK127" s="162"/>
      <c r="BL127" s="162"/>
      <c r="BM127" s="162"/>
      <c r="BN127" s="162"/>
    </row>
    <row r="128" spans="1:66" s="189" customFormat="1">
      <c r="A128" s="185"/>
      <c r="J128" s="187"/>
      <c r="K128" s="187"/>
      <c r="L128" s="187"/>
      <c r="M128" s="187"/>
      <c r="N128" s="187"/>
      <c r="O128" s="185"/>
      <c r="P128" s="187"/>
      <c r="Q128" s="187"/>
      <c r="R128" s="162"/>
      <c r="S128" s="162"/>
      <c r="T128" s="162"/>
      <c r="U128" s="162"/>
      <c r="V128" s="162"/>
      <c r="W128" s="162"/>
      <c r="X128" s="162"/>
      <c r="Y128" s="162"/>
      <c r="Z128" s="162"/>
      <c r="AA128" s="162"/>
      <c r="AB128" s="162"/>
      <c r="AC128" s="162"/>
      <c r="AD128" s="162"/>
      <c r="AE128" s="162"/>
      <c r="AF128" s="162"/>
      <c r="AG128" s="162"/>
      <c r="AH128" s="162"/>
      <c r="AI128" s="162"/>
      <c r="AJ128" s="162"/>
      <c r="AK128" s="162"/>
      <c r="AL128" s="162"/>
      <c r="AM128" s="162"/>
      <c r="AN128" s="187"/>
      <c r="AO128" s="187"/>
      <c r="AP128" s="187"/>
      <c r="AQ128" s="187"/>
      <c r="AR128" s="187"/>
      <c r="AS128" s="185"/>
      <c r="AT128" s="185"/>
      <c r="AU128" s="188"/>
      <c r="AV128" s="185"/>
      <c r="AW128" s="187"/>
      <c r="AX128" s="187"/>
      <c r="AY128" s="187"/>
      <c r="AZ128" s="162"/>
      <c r="BA128" s="162"/>
      <c r="BB128" s="162"/>
      <c r="BC128" s="162"/>
      <c r="BD128" s="162"/>
      <c r="BE128" s="162"/>
      <c r="BF128" s="162"/>
      <c r="BG128" s="162"/>
      <c r="BH128" s="162"/>
      <c r="BI128" s="162"/>
      <c r="BJ128" s="162"/>
      <c r="BK128" s="162"/>
      <c r="BL128" s="162"/>
      <c r="BM128" s="162"/>
      <c r="BN128" s="162"/>
    </row>
    <row r="129" spans="1:66" s="189" customFormat="1">
      <c r="A129" s="162"/>
      <c r="J129" s="162"/>
      <c r="K129" s="162"/>
      <c r="L129" s="162"/>
      <c r="M129" s="162"/>
      <c r="N129" s="162"/>
      <c r="O129" s="162"/>
      <c r="P129" s="162"/>
      <c r="Q129" s="162"/>
      <c r="R129" s="162"/>
      <c r="S129" s="162"/>
      <c r="T129" s="162"/>
      <c r="U129" s="162"/>
      <c r="V129" s="162"/>
      <c r="W129" s="162"/>
      <c r="X129" s="162"/>
      <c r="Y129" s="162"/>
      <c r="Z129" s="162"/>
      <c r="AA129" s="162"/>
      <c r="AB129" s="162"/>
      <c r="AC129" s="162"/>
      <c r="AD129" s="162"/>
      <c r="AE129" s="162"/>
      <c r="AF129" s="162"/>
      <c r="AG129" s="162"/>
      <c r="AH129" s="162"/>
      <c r="AI129" s="162"/>
      <c r="AJ129" s="162"/>
      <c r="AK129" s="162"/>
      <c r="AL129" s="162"/>
      <c r="AM129" s="162"/>
      <c r="AN129" s="162"/>
      <c r="AO129" s="162"/>
      <c r="AP129" s="162"/>
      <c r="AQ129" s="162"/>
      <c r="AR129" s="162"/>
      <c r="AS129" s="162"/>
      <c r="AT129" s="162"/>
      <c r="AU129" s="162"/>
      <c r="AV129" s="162"/>
      <c r="AW129" s="162"/>
      <c r="AX129" s="162"/>
      <c r="AY129" s="162"/>
      <c r="AZ129" s="162"/>
      <c r="BA129" s="162"/>
      <c r="BB129" s="162"/>
      <c r="BC129" s="162"/>
      <c r="BD129" s="162"/>
      <c r="BE129" s="162"/>
      <c r="BF129" s="162"/>
      <c r="BG129" s="162"/>
      <c r="BH129" s="162"/>
      <c r="BI129" s="162"/>
      <c r="BJ129" s="162"/>
      <c r="BK129" s="162"/>
      <c r="BL129" s="162"/>
      <c r="BM129" s="162"/>
      <c r="BN129" s="162"/>
    </row>
    <row r="130" spans="1:66" s="189" customFormat="1">
      <c r="A130" s="162"/>
      <c r="J130" s="162"/>
      <c r="K130" s="162"/>
      <c r="L130" s="162"/>
      <c r="M130" s="162"/>
      <c r="N130" s="162"/>
      <c r="O130" s="162"/>
      <c r="P130" s="162"/>
      <c r="Q130" s="162"/>
      <c r="R130" s="162"/>
      <c r="S130" s="162"/>
      <c r="T130" s="162"/>
      <c r="U130" s="162"/>
      <c r="V130" s="162"/>
      <c r="W130" s="162"/>
      <c r="X130" s="162"/>
      <c r="Y130" s="162"/>
      <c r="Z130" s="162"/>
      <c r="AA130" s="162"/>
      <c r="AB130" s="162"/>
      <c r="AC130" s="162"/>
      <c r="AD130" s="162"/>
      <c r="AE130" s="162"/>
      <c r="AF130" s="162"/>
      <c r="AG130" s="162"/>
      <c r="AH130" s="162"/>
      <c r="AI130" s="162"/>
      <c r="AJ130" s="162"/>
      <c r="AK130" s="162"/>
      <c r="AL130" s="162"/>
      <c r="AM130" s="162"/>
      <c r="AN130" s="162"/>
      <c r="AO130" s="162"/>
      <c r="AP130" s="162"/>
      <c r="AQ130" s="162"/>
      <c r="AR130" s="162"/>
      <c r="AS130" s="162"/>
      <c r="AT130" s="162"/>
      <c r="AU130" s="162"/>
      <c r="AV130" s="162"/>
      <c r="AW130" s="162"/>
      <c r="AX130" s="162"/>
      <c r="AY130" s="162"/>
      <c r="AZ130" s="162"/>
      <c r="BA130" s="162"/>
      <c r="BB130" s="162"/>
      <c r="BC130" s="162"/>
      <c r="BD130" s="162"/>
      <c r="BE130" s="162"/>
      <c r="BF130" s="162"/>
      <c r="BG130" s="162"/>
      <c r="BH130" s="162"/>
      <c r="BI130" s="162"/>
      <c r="BJ130" s="162"/>
      <c r="BK130" s="162"/>
      <c r="BL130" s="162"/>
      <c r="BM130" s="162"/>
      <c r="BN130" s="162"/>
    </row>
    <row r="131" spans="1:66" s="189" customFormat="1">
      <c r="A131" s="185"/>
      <c r="J131" s="187"/>
      <c r="K131" s="187"/>
      <c r="L131" s="187"/>
      <c r="M131" s="187"/>
      <c r="N131" s="187"/>
      <c r="O131" s="185"/>
      <c r="P131" s="187"/>
      <c r="Q131" s="187"/>
      <c r="R131" s="162"/>
      <c r="S131" s="162"/>
      <c r="T131" s="162"/>
      <c r="U131" s="162"/>
      <c r="V131" s="162"/>
      <c r="W131" s="162"/>
      <c r="X131" s="162"/>
      <c r="Y131" s="162"/>
      <c r="Z131" s="162"/>
      <c r="AA131" s="162"/>
      <c r="AB131" s="162"/>
      <c r="AC131" s="162"/>
      <c r="AD131" s="162"/>
      <c r="AE131" s="162"/>
      <c r="AF131" s="162"/>
      <c r="AG131" s="162"/>
      <c r="AH131" s="162"/>
      <c r="AI131" s="162"/>
      <c r="AJ131" s="162"/>
      <c r="AK131" s="162"/>
      <c r="AL131" s="162"/>
      <c r="AM131" s="162"/>
      <c r="AN131" s="187"/>
      <c r="AO131" s="187"/>
      <c r="AP131" s="187"/>
      <c r="AQ131" s="187"/>
      <c r="AR131" s="187"/>
      <c r="AS131" s="185"/>
      <c r="AT131" s="185"/>
      <c r="AU131" s="188"/>
      <c r="AV131" s="185"/>
      <c r="AW131" s="187"/>
      <c r="AX131" s="187"/>
      <c r="AY131" s="187"/>
      <c r="AZ131" s="162"/>
      <c r="BA131" s="162"/>
      <c r="BB131" s="162"/>
      <c r="BC131" s="162"/>
      <c r="BD131" s="162"/>
      <c r="BE131" s="162"/>
      <c r="BF131" s="162"/>
      <c r="BG131" s="162"/>
      <c r="BH131" s="162"/>
      <c r="BI131" s="162"/>
      <c r="BJ131" s="162"/>
      <c r="BK131" s="162"/>
      <c r="BL131" s="162"/>
      <c r="BM131" s="162"/>
      <c r="BN131" s="162"/>
    </row>
    <row r="132" spans="1:66" s="189" customFormat="1">
      <c r="A132" s="162"/>
      <c r="J132" s="162"/>
      <c r="K132" s="162"/>
      <c r="L132" s="162"/>
      <c r="M132" s="162"/>
      <c r="N132" s="162"/>
      <c r="O132" s="162"/>
      <c r="P132" s="162"/>
      <c r="Q132" s="162"/>
      <c r="R132" s="162"/>
      <c r="S132" s="162"/>
      <c r="T132" s="162"/>
      <c r="U132" s="162"/>
      <c r="V132" s="162"/>
      <c r="W132" s="162"/>
      <c r="X132" s="162"/>
      <c r="Y132" s="162"/>
      <c r="Z132" s="162"/>
      <c r="AA132" s="162"/>
      <c r="AB132" s="162"/>
      <c r="AC132" s="162"/>
      <c r="AD132" s="162"/>
      <c r="AE132" s="162"/>
      <c r="AF132" s="162"/>
      <c r="AG132" s="162"/>
      <c r="AH132" s="162"/>
      <c r="AI132" s="162"/>
      <c r="AJ132" s="162"/>
      <c r="AK132" s="162"/>
      <c r="AL132" s="162"/>
      <c r="AM132" s="162"/>
      <c r="AN132" s="162"/>
      <c r="AO132" s="162"/>
      <c r="AP132" s="162"/>
      <c r="AQ132" s="162"/>
      <c r="AR132" s="162"/>
      <c r="AS132" s="162"/>
      <c r="AT132" s="162"/>
      <c r="AU132" s="162"/>
      <c r="AV132" s="162"/>
      <c r="AW132" s="162"/>
      <c r="AX132" s="162"/>
      <c r="AY132" s="162"/>
      <c r="AZ132" s="162"/>
      <c r="BA132" s="162"/>
      <c r="BB132" s="162"/>
      <c r="BC132" s="162"/>
      <c r="BD132" s="162"/>
      <c r="BE132" s="162"/>
      <c r="BF132" s="162"/>
      <c r="BG132" s="162"/>
      <c r="BH132" s="162"/>
      <c r="BI132" s="162"/>
      <c r="BJ132" s="162"/>
      <c r="BK132" s="162"/>
      <c r="BL132" s="162"/>
      <c r="BM132" s="162"/>
      <c r="BN132" s="162"/>
    </row>
    <row r="133" spans="1:66" s="189" customFormat="1">
      <c r="A133" s="162"/>
      <c r="J133" s="162"/>
      <c r="K133" s="162"/>
      <c r="L133" s="162"/>
      <c r="M133" s="162"/>
      <c r="N133" s="162"/>
      <c r="O133" s="162"/>
      <c r="P133" s="162"/>
      <c r="Q133" s="162"/>
      <c r="R133" s="162"/>
      <c r="S133" s="162"/>
      <c r="T133" s="162"/>
      <c r="U133" s="162"/>
      <c r="V133" s="162"/>
      <c r="W133" s="162"/>
      <c r="X133" s="162"/>
      <c r="Y133" s="162"/>
      <c r="Z133" s="162"/>
      <c r="AA133" s="162"/>
      <c r="AB133" s="162"/>
      <c r="AC133" s="162"/>
      <c r="AD133" s="162"/>
      <c r="AE133" s="162"/>
      <c r="AF133" s="162"/>
      <c r="AG133" s="162"/>
      <c r="AH133" s="162"/>
      <c r="AI133" s="162"/>
      <c r="AJ133" s="162"/>
      <c r="AK133" s="162"/>
      <c r="AL133" s="162"/>
      <c r="AM133" s="162"/>
      <c r="AN133" s="162"/>
      <c r="AO133" s="162"/>
      <c r="AP133" s="162"/>
      <c r="AQ133" s="162"/>
      <c r="AR133" s="162"/>
      <c r="AS133" s="162"/>
      <c r="AT133" s="162"/>
      <c r="AU133" s="162"/>
      <c r="AV133" s="162"/>
      <c r="AW133" s="162"/>
      <c r="AX133" s="162"/>
      <c r="AY133" s="162"/>
      <c r="AZ133" s="162"/>
      <c r="BA133" s="162"/>
      <c r="BB133" s="162"/>
      <c r="BC133" s="162"/>
      <c r="BD133" s="162"/>
      <c r="BE133" s="162"/>
      <c r="BF133" s="162"/>
      <c r="BG133" s="162"/>
      <c r="BH133" s="162"/>
      <c r="BI133" s="162"/>
      <c r="BJ133" s="162"/>
      <c r="BK133" s="162"/>
      <c r="BL133" s="162"/>
      <c r="BM133" s="162"/>
      <c r="BN133" s="162"/>
    </row>
    <row r="134" spans="1:66" s="189" customFormat="1">
      <c r="A134" s="185"/>
      <c r="J134" s="187"/>
      <c r="K134" s="187"/>
      <c r="L134" s="187"/>
      <c r="M134" s="187"/>
      <c r="N134" s="187"/>
      <c r="O134" s="185"/>
      <c r="P134" s="187"/>
      <c r="Q134" s="187"/>
      <c r="R134" s="162"/>
      <c r="S134" s="162"/>
      <c r="T134" s="162"/>
      <c r="U134" s="162"/>
      <c r="V134" s="162"/>
      <c r="W134" s="162"/>
      <c r="X134" s="162"/>
      <c r="Y134" s="162"/>
      <c r="Z134" s="162"/>
      <c r="AA134" s="162"/>
      <c r="AB134" s="162"/>
      <c r="AC134" s="162"/>
      <c r="AD134" s="162"/>
      <c r="AE134" s="162"/>
      <c r="AF134" s="162"/>
      <c r="AG134" s="162"/>
      <c r="AH134" s="162"/>
      <c r="AI134" s="162"/>
      <c r="AJ134" s="162"/>
      <c r="AK134" s="162"/>
      <c r="AL134" s="162"/>
      <c r="AM134" s="162"/>
      <c r="AN134" s="187"/>
      <c r="AO134" s="187"/>
      <c r="AP134" s="187"/>
      <c r="AQ134" s="187"/>
      <c r="AR134" s="187"/>
      <c r="AS134" s="185"/>
      <c r="AT134" s="185"/>
      <c r="AU134" s="188"/>
      <c r="AV134" s="185"/>
      <c r="AW134" s="187"/>
      <c r="AX134" s="187"/>
      <c r="AY134" s="187"/>
      <c r="AZ134" s="162"/>
      <c r="BA134" s="162"/>
      <c r="BB134" s="162"/>
      <c r="BC134" s="162"/>
      <c r="BD134" s="162"/>
      <c r="BE134" s="162"/>
      <c r="BF134" s="162"/>
      <c r="BG134" s="162"/>
      <c r="BH134" s="162"/>
      <c r="BI134" s="162"/>
      <c r="BJ134" s="162"/>
      <c r="BK134" s="162"/>
      <c r="BL134" s="162"/>
      <c r="BM134" s="162"/>
      <c r="BN134" s="162"/>
    </row>
    <row r="135" spans="1:66" s="189" customFormat="1">
      <c r="A135" s="162"/>
      <c r="J135" s="162"/>
      <c r="K135" s="162"/>
      <c r="L135" s="162"/>
      <c r="M135" s="162"/>
      <c r="N135" s="162"/>
      <c r="O135" s="162"/>
      <c r="P135" s="162"/>
      <c r="Q135" s="162"/>
      <c r="R135" s="162"/>
      <c r="S135" s="162"/>
      <c r="T135" s="162"/>
      <c r="U135" s="162"/>
      <c r="V135" s="162"/>
      <c r="W135" s="162"/>
      <c r="X135" s="162"/>
      <c r="Y135" s="162"/>
      <c r="Z135" s="162"/>
      <c r="AA135" s="162"/>
      <c r="AB135" s="162"/>
      <c r="AC135" s="162"/>
      <c r="AD135" s="162"/>
      <c r="AE135" s="162"/>
      <c r="AF135" s="162"/>
      <c r="AG135" s="162"/>
      <c r="AH135" s="162"/>
      <c r="AI135" s="162"/>
      <c r="AJ135" s="162"/>
      <c r="AK135" s="162"/>
      <c r="AL135" s="162"/>
      <c r="AM135" s="162"/>
      <c r="AN135" s="162"/>
      <c r="AO135" s="162"/>
      <c r="AP135" s="162"/>
      <c r="AQ135" s="162"/>
      <c r="AR135" s="162"/>
      <c r="AS135" s="162"/>
      <c r="AT135" s="162"/>
      <c r="AU135" s="162"/>
      <c r="AV135" s="162"/>
      <c r="AW135" s="162"/>
      <c r="AX135" s="162"/>
      <c r="AY135" s="162"/>
      <c r="AZ135" s="162"/>
      <c r="BA135" s="162"/>
      <c r="BB135" s="162"/>
      <c r="BC135" s="162"/>
      <c r="BD135" s="162"/>
      <c r="BE135" s="162"/>
      <c r="BF135" s="162"/>
      <c r="BG135" s="162"/>
      <c r="BH135" s="162"/>
      <c r="BI135" s="162"/>
      <c r="BJ135" s="162"/>
      <c r="BK135" s="162"/>
      <c r="BL135" s="162"/>
      <c r="BM135" s="162"/>
      <c r="BN135" s="162"/>
    </row>
    <row r="136" spans="1:66" s="189" customFormat="1">
      <c r="A136" s="162"/>
      <c r="J136" s="162"/>
      <c r="K136" s="162"/>
      <c r="L136" s="162"/>
      <c r="M136" s="162"/>
      <c r="N136" s="162"/>
      <c r="O136" s="162"/>
      <c r="P136" s="162"/>
      <c r="Q136" s="162"/>
      <c r="R136" s="162"/>
      <c r="S136" s="162"/>
      <c r="T136" s="162"/>
      <c r="U136" s="162"/>
      <c r="V136" s="162"/>
      <c r="W136" s="162"/>
      <c r="X136" s="162"/>
      <c r="Y136" s="162"/>
      <c r="Z136" s="162"/>
      <c r="AA136" s="162"/>
      <c r="AB136" s="162"/>
      <c r="AC136" s="162"/>
      <c r="AD136" s="162"/>
      <c r="AE136" s="162"/>
      <c r="AF136" s="162"/>
      <c r="AG136" s="162"/>
      <c r="AH136" s="162"/>
      <c r="AI136" s="162"/>
      <c r="AJ136" s="162"/>
      <c r="AK136" s="162"/>
      <c r="AL136" s="162"/>
      <c r="AM136" s="162"/>
      <c r="AN136" s="162"/>
      <c r="AO136" s="162"/>
      <c r="AP136" s="162"/>
      <c r="AQ136" s="162"/>
      <c r="AR136" s="162"/>
      <c r="AS136" s="162"/>
      <c r="AT136" s="162"/>
      <c r="AU136" s="162"/>
      <c r="AV136" s="162"/>
      <c r="AW136" s="162"/>
      <c r="AX136" s="162"/>
      <c r="AY136" s="162"/>
      <c r="AZ136" s="162"/>
      <c r="BA136" s="162"/>
      <c r="BB136" s="162"/>
      <c r="BC136" s="162"/>
      <c r="BD136" s="162"/>
      <c r="BE136" s="162"/>
      <c r="BF136" s="162"/>
      <c r="BG136" s="162"/>
      <c r="BH136" s="162"/>
      <c r="BI136" s="162"/>
      <c r="BJ136" s="162"/>
      <c r="BK136" s="162"/>
      <c r="BL136" s="162"/>
      <c r="BM136" s="162"/>
      <c r="BN136" s="162"/>
    </row>
    <row r="137" spans="1:66" s="189" customFormat="1">
      <c r="A137" s="185"/>
      <c r="J137" s="187"/>
      <c r="K137" s="187"/>
      <c r="L137" s="187"/>
      <c r="M137" s="187"/>
      <c r="N137" s="187"/>
      <c r="O137" s="185"/>
      <c r="P137" s="187"/>
      <c r="Q137" s="187"/>
      <c r="R137" s="162"/>
      <c r="S137" s="162"/>
      <c r="T137" s="162"/>
      <c r="U137" s="162"/>
      <c r="V137" s="162"/>
      <c r="W137" s="162"/>
      <c r="X137" s="162"/>
      <c r="Y137" s="162"/>
      <c r="Z137" s="162"/>
      <c r="AA137" s="162"/>
      <c r="AB137" s="162"/>
      <c r="AC137" s="162"/>
      <c r="AD137" s="162"/>
      <c r="AE137" s="162"/>
      <c r="AF137" s="162"/>
      <c r="AG137" s="162"/>
      <c r="AH137" s="162"/>
      <c r="AI137" s="162"/>
      <c r="AJ137" s="162"/>
      <c r="AK137" s="162"/>
      <c r="AL137" s="162"/>
      <c r="AM137" s="162"/>
      <c r="AN137" s="187"/>
      <c r="AO137" s="187"/>
      <c r="AP137" s="187"/>
      <c r="AQ137" s="187"/>
      <c r="AR137" s="187"/>
      <c r="AS137" s="185"/>
      <c r="AT137" s="185"/>
      <c r="AU137" s="188"/>
      <c r="AV137" s="185"/>
      <c r="AW137" s="187"/>
      <c r="AX137" s="187"/>
      <c r="AY137" s="187"/>
      <c r="AZ137" s="162"/>
      <c r="BA137" s="162"/>
      <c r="BB137" s="162"/>
      <c r="BC137" s="162"/>
      <c r="BD137" s="162"/>
      <c r="BE137" s="162"/>
      <c r="BF137" s="162"/>
      <c r="BG137" s="162"/>
      <c r="BH137" s="162"/>
      <c r="BI137" s="162"/>
      <c r="BJ137" s="162"/>
      <c r="BK137" s="162"/>
      <c r="BL137" s="162"/>
      <c r="BM137" s="162"/>
      <c r="BN137" s="162"/>
    </row>
    <row r="138" spans="1:66" s="189" customFormat="1">
      <c r="A138" s="185"/>
      <c r="J138" s="187"/>
      <c r="K138" s="187"/>
      <c r="L138" s="187"/>
      <c r="M138" s="187"/>
      <c r="N138" s="187"/>
      <c r="O138" s="185"/>
      <c r="P138" s="187"/>
      <c r="Q138" s="187"/>
      <c r="R138" s="162"/>
      <c r="S138" s="162"/>
      <c r="T138" s="162"/>
      <c r="U138" s="162"/>
      <c r="V138" s="162"/>
      <c r="W138" s="162"/>
      <c r="X138" s="162"/>
      <c r="Y138" s="162"/>
      <c r="Z138" s="162"/>
      <c r="AA138" s="162"/>
      <c r="AB138" s="162"/>
      <c r="AC138" s="162"/>
      <c r="AD138" s="162"/>
      <c r="AE138" s="162"/>
      <c r="AF138" s="162"/>
      <c r="AG138" s="162"/>
      <c r="AH138" s="162"/>
      <c r="AI138" s="162"/>
      <c r="AJ138" s="162"/>
      <c r="AK138" s="162"/>
      <c r="AL138" s="162"/>
      <c r="AM138" s="162"/>
      <c r="AN138" s="187"/>
      <c r="AO138" s="187"/>
      <c r="AP138" s="187"/>
      <c r="AQ138" s="187"/>
      <c r="AR138" s="187"/>
      <c r="AS138" s="185"/>
      <c r="AT138" s="185"/>
      <c r="AU138" s="188"/>
      <c r="AV138" s="185"/>
      <c r="AW138" s="187"/>
      <c r="AX138" s="187"/>
      <c r="AY138" s="187"/>
      <c r="AZ138" s="162"/>
      <c r="BA138" s="162"/>
      <c r="BB138" s="162"/>
      <c r="BC138" s="162"/>
      <c r="BD138" s="162"/>
      <c r="BE138" s="162"/>
      <c r="BF138" s="162"/>
      <c r="BG138" s="162"/>
      <c r="BH138" s="162"/>
      <c r="BI138" s="162"/>
      <c r="BJ138" s="162"/>
      <c r="BK138" s="162"/>
      <c r="BL138" s="162"/>
      <c r="BM138" s="162"/>
      <c r="BN138" s="162"/>
    </row>
    <row r="139" spans="1:66" s="189" customFormat="1">
      <c r="A139" s="162"/>
      <c r="J139" s="162"/>
      <c r="K139" s="162"/>
      <c r="L139" s="162"/>
      <c r="M139" s="162"/>
      <c r="N139" s="162"/>
      <c r="O139" s="162"/>
      <c r="P139" s="162"/>
      <c r="Q139" s="162"/>
      <c r="R139" s="162"/>
      <c r="S139" s="162"/>
      <c r="T139" s="162"/>
      <c r="U139" s="162"/>
      <c r="V139" s="162"/>
      <c r="W139" s="162"/>
      <c r="X139" s="162"/>
      <c r="Y139" s="162"/>
      <c r="Z139" s="162"/>
      <c r="AA139" s="162"/>
      <c r="AB139" s="162"/>
      <c r="AC139" s="162"/>
      <c r="AD139" s="162"/>
      <c r="AE139" s="162"/>
      <c r="AF139" s="162"/>
      <c r="AG139" s="162"/>
      <c r="AH139" s="162"/>
      <c r="AI139" s="162"/>
      <c r="AJ139" s="162"/>
      <c r="AK139" s="162"/>
      <c r="AL139" s="162"/>
      <c r="AM139" s="162"/>
      <c r="AN139" s="162"/>
      <c r="AO139" s="162"/>
      <c r="AP139" s="162"/>
      <c r="AQ139" s="162"/>
      <c r="AR139" s="162"/>
      <c r="AS139" s="162"/>
      <c r="AT139" s="162"/>
      <c r="AU139" s="162"/>
      <c r="AV139" s="162"/>
      <c r="AW139" s="162"/>
      <c r="AX139" s="162"/>
      <c r="AY139" s="162"/>
      <c r="AZ139" s="162"/>
      <c r="BA139" s="162"/>
      <c r="BB139" s="162"/>
      <c r="BC139" s="162"/>
      <c r="BD139" s="162"/>
      <c r="BE139" s="162"/>
      <c r="BF139" s="162"/>
      <c r="BG139" s="162"/>
      <c r="BH139" s="162"/>
      <c r="BI139" s="162"/>
      <c r="BJ139" s="162"/>
      <c r="BK139" s="162"/>
      <c r="BL139" s="162"/>
      <c r="BM139" s="162"/>
      <c r="BN139" s="162"/>
    </row>
    <row r="140" spans="1:66" s="189" customFormat="1">
      <c r="A140" s="162"/>
      <c r="J140" s="162"/>
      <c r="K140" s="162"/>
      <c r="L140" s="162"/>
      <c r="M140" s="162"/>
      <c r="N140" s="162"/>
      <c r="O140" s="162"/>
      <c r="P140" s="162"/>
      <c r="Q140" s="162"/>
      <c r="R140" s="162"/>
      <c r="S140" s="162"/>
      <c r="T140" s="162"/>
      <c r="U140" s="162"/>
      <c r="V140" s="162"/>
      <c r="W140" s="162"/>
      <c r="X140" s="162"/>
      <c r="Y140" s="162"/>
      <c r="Z140" s="162"/>
      <c r="AA140" s="162"/>
      <c r="AB140" s="162"/>
      <c r="AC140" s="162"/>
      <c r="AD140" s="162"/>
      <c r="AE140" s="162"/>
      <c r="AF140" s="162"/>
      <c r="AG140" s="162"/>
      <c r="AH140" s="162"/>
      <c r="AI140" s="162"/>
      <c r="AJ140" s="162"/>
      <c r="AK140" s="162"/>
      <c r="AL140" s="162"/>
      <c r="AM140" s="162"/>
      <c r="AN140" s="162"/>
      <c r="AO140" s="162"/>
      <c r="AP140" s="162"/>
      <c r="AQ140" s="162"/>
      <c r="AR140" s="162"/>
      <c r="AS140" s="162"/>
      <c r="AT140" s="162"/>
      <c r="AU140" s="162"/>
      <c r="AV140" s="162"/>
      <c r="AW140" s="162"/>
      <c r="AX140" s="162"/>
      <c r="AY140" s="162"/>
      <c r="AZ140" s="162"/>
      <c r="BA140" s="162"/>
      <c r="BB140" s="162"/>
      <c r="BC140" s="162"/>
      <c r="BD140" s="162"/>
      <c r="BE140" s="162"/>
      <c r="BF140" s="162"/>
      <c r="BG140" s="162"/>
      <c r="BH140" s="162"/>
      <c r="BI140" s="162"/>
      <c r="BJ140" s="162"/>
      <c r="BK140" s="162"/>
      <c r="BL140" s="162"/>
      <c r="BM140" s="162"/>
      <c r="BN140" s="162"/>
    </row>
    <row r="141" spans="1:66" s="189" customFormat="1">
      <c r="A141" s="185"/>
      <c r="J141" s="187"/>
      <c r="K141" s="187"/>
      <c r="L141" s="187"/>
      <c r="M141" s="187"/>
      <c r="N141" s="187"/>
      <c r="O141" s="185"/>
      <c r="P141" s="187"/>
      <c r="Q141" s="187"/>
      <c r="R141" s="162"/>
      <c r="S141" s="162"/>
      <c r="T141" s="162"/>
      <c r="U141" s="162"/>
      <c r="V141" s="162"/>
      <c r="W141" s="162"/>
      <c r="X141" s="162"/>
      <c r="Y141" s="162"/>
      <c r="Z141" s="162"/>
      <c r="AA141" s="162"/>
      <c r="AB141" s="162"/>
      <c r="AC141" s="162"/>
      <c r="AD141" s="162"/>
      <c r="AE141" s="162"/>
      <c r="AF141" s="162"/>
      <c r="AG141" s="162"/>
      <c r="AH141" s="162"/>
      <c r="AI141" s="162"/>
      <c r="AJ141" s="162"/>
      <c r="AK141" s="162"/>
      <c r="AL141" s="162"/>
      <c r="AM141" s="162"/>
      <c r="AN141" s="187"/>
      <c r="AO141" s="187"/>
      <c r="AP141" s="187"/>
      <c r="AQ141" s="187"/>
      <c r="AR141" s="187"/>
      <c r="AS141" s="185"/>
      <c r="AT141" s="185"/>
      <c r="AU141" s="188"/>
      <c r="AV141" s="185"/>
      <c r="AW141" s="187"/>
      <c r="AX141" s="187"/>
      <c r="AY141" s="187"/>
      <c r="AZ141" s="162"/>
      <c r="BA141" s="162"/>
      <c r="BB141" s="162"/>
      <c r="BC141" s="162"/>
      <c r="BD141" s="162"/>
      <c r="BE141" s="162"/>
      <c r="BF141" s="162"/>
      <c r="BG141" s="162"/>
      <c r="BH141" s="162"/>
      <c r="BI141" s="162"/>
      <c r="BJ141" s="162"/>
      <c r="BK141" s="162"/>
      <c r="BL141" s="162"/>
      <c r="BM141" s="162"/>
      <c r="BN141" s="162"/>
    </row>
    <row r="142" spans="1:66" s="189" customFormat="1">
      <c r="A142" s="162"/>
      <c r="J142" s="162"/>
      <c r="K142" s="162"/>
      <c r="L142" s="162"/>
      <c r="M142" s="162"/>
      <c r="N142" s="162"/>
      <c r="O142" s="162"/>
      <c r="P142" s="162"/>
      <c r="Q142" s="162"/>
      <c r="R142" s="162"/>
      <c r="S142" s="162"/>
      <c r="T142" s="162"/>
      <c r="U142" s="162"/>
      <c r="V142" s="162"/>
      <c r="W142" s="162"/>
      <c r="X142" s="162"/>
      <c r="Y142" s="162"/>
      <c r="Z142" s="162"/>
      <c r="AA142" s="162"/>
      <c r="AB142" s="162"/>
      <c r="AC142" s="162"/>
      <c r="AD142" s="162"/>
      <c r="AE142" s="162"/>
      <c r="AF142" s="162"/>
      <c r="AG142" s="162"/>
      <c r="AH142" s="162"/>
      <c r="AI142" s="162"/>
      <c r="AJ142" s="162"/>
      <c r="AK142" s="162"/>
      <c r="AL142" s="162"/>
      <c r="AM142" s="162"/>
      <c r="AN142" s="162"/>
      <c r="AO142" s="162"/>
      <c r="AP142" s="162"/>
      <c r="AQ142" s="162"/>
      <c r="AR142" s="162"/>
      <c r="AS142" s="162"/>
      <c r="AT142" s="162"/>
      <c r="AU142" s="162"/>
      <c r="AV142" s="162"/>
      <c r="AW142" s="162"/>
      <c r="AX142" s="162"/>
      <c r="AY142" s="162"/>
      <c r="AZ142" s="162"/>
      <c r="BA142" s="162"/>
      <c r="BB142" s="162"/>
      <c r="BC142" s="162"/>
      <c r="BD142" s="162"/>
      <c r="BE142" s="162"/>
      <c r="BF142" s="162"/>
      <c r="BG142" s="162"/>
      <c r="BH142" s="162"/>
      <c r="BI142" s="162"/>
      <c r="BJ142" s="162"/>
      <c r="BK142" s="162"/>
      <c r="BL142" s="162"/>
      <c r="BM142" s="162"/>
      <c r="BN142" s="162"/>
    </row>
    <row r="143" spans="1:66" s="189" customFormat="1">
      <c r="A143" s="162"/>
      <c r="J143" s="162"/>
      <c r="K143" s="162"/>
      <c r="L143" s="162"/>
      <c r="M143" s="162"/>
      <c r="N143" s="162"/>
      <c r="O143" s="162"/>
      <c r="P143" s="162"/>
      <c r="Q143" s="162"/>
      <c r="R143" s="162"/>
      <c r="S143" s="162"/>
      <c r="T143" s="162"/>
      <c r="U143" s="162"/>
      <c r="V143" s="162"/>
      <c r="W143" s="162"/>
      <c r="X143" s="162"/>
      <c r="Y143" s="162"/>
      <c r="Z143" s="162"/>
      <c r="AA143" s="162"/>
      <c r="AB143" s="162"/>
      <c r="AC143" s="162"/>
      <c r="AD143" s="162"/>
      <c r="AE143" s="162"/>
      <c r="AF143" s="162"/>
      <c r="AG143" s="162"/>
      <c r="AH143" s="162"/>
      <c r="AI143" s="162"/>
      <c r="AJ143" s="162"/>
      <c r="AK143" s="162"/>
      <c r="AL143" s="162"/>
      <c r="AM143" s="162"/>
      <c r="AN143" s="162"/>
      <c r="AO143" s="162"/>
      <c r="AP143" s="162"/>
      <c r="AQ143" s="162"/>
      <c r="AR143" s="162"/>
      <c r="AS143" s="162"/>
      <c r="AT143" s="162"/>
      <c r="AU143" s="162"/>
      <c r="AV143" s="162"/>
      <c r="AW143" s="162"/>
      <c r="AX143" s="162"/>
      <c r="AY143" s="162"/>
      <c r="AZ143" s="162"/>
      <c r="BA143" s="162"/>
      <c r="BB143" s="162"/>
      <c r="BC143" s="162"/>
      <c r="BD143" s="162"/>
      <c r="BE143" s="162"/>
      <c r="BF143" s="162"/>
      <c r="BG143" s="162"/>
      <c r="BH143" s="162"/>
      <c r="BI143" s="162"/>
      <c r="BJ143" s="162"/>
      <c r="BK143" s="162"/>
      <c r="BL143" s="162"/>
      <c r="BM143" s="162"/>
      <c r="BN143" s="162"/>
    </row>
    <row r="144" spans="1:66" s="189" customFormat="1">
      <c r="A144" s="185"/>
      <c r="J144" s="187"/>
      <c r="K144" s="187"/>
      <c r="L144" s="187"/>
      <c r="M144" s="187"/>
      <c r="N144" s="187"/>
      <c r="O144" s="185"/>
      <c r="P144" s="187"/>
      <c r="Q144" s="187"/>
      <c r="R144" s="162"/>
      <c r="S144" s="162"/>
      <c r="T144" s="162"/>
      <c r="U144" s="162"/>
      <c r="V144" s="162"/>
      <c r="W144" s="162"/>
      <c r="X144" s="162"/>
      <c r="Y144" s="162"/>
      <c r="Z144" s="162"/>
      <c r="AA144" s="162"/>
      <c r="AB144" s="162"/>
      <c r="AC144" s="162"/>
      <c r="AD144" s="162"/>
      <c r="AE144" s="162"/>
      <c r="AF144" s="162"/>
      <c r="AG144" s="162"/>
      <c r="AH144" s="162"/>
      <c r="AI144" s="162"/>
      <c r="AJ144" s="162"/>
      <c r="AK144" s="162"/>
      <c r="AL144" s="162"/>
      <c r="AM144" s="162"/>
      <c r="AN144" s="187"/>
      <c r="AO144" s="187"/>
      <c r="AP144" s="187"/>
      <c r="AQ144" s="187"/>
      <c r="AR144" s="187"/>
      <c r="AS144" s="185"/>
      <c r="AT144" s="185"/>
      <c r="AU144" s="188"/>
      <c r="AV144" s="185"/>
      <c r="AW144" s="187"/>
      <c r="AX144" s="187"/>
      <c r="AY144" s="187"/>
      <c r="AZ144" s="162"/>
      <c r="BA144" s="162"/>
      <c r="BB144" s="162"/>
      <c r="BC144" s="162"/>
      <c r="BD144" s="162"/>
      <c r="BE144" s="162"/>
      <c r="BF144" s="162"/>
      <c r="BG144" s="162"/>
      <c r="BH144" s="162"/>
      <c r="BI144" s="162"/>
      <c r="BJ144" s="162"/>
      <c r="BK144" s="162"/>
      <c r="BL144" s="162"/>
      <c r="BM144" s="162"/>
      <c r="BN144" s="162"/>
    </row>
    <row r="145" spans="1:66" s="189" customFormat="1">
      <c r="A145" s="162"/>
      <c r="J145" s="162"/>
      <c r="K145" s="162"/>
      <c r="L145" s="162"/>
      <c r="M145" s="162"/>
      <c r="N145" s="162"/>
      <c r="O145" s="162"/>
      <c r="P145" s="162"/>
      <c r="Q145" s="162"/>
      <c r="R145" s="162"/>
      <c r="S145" s="162"/>
      <c r="T145" s="162"/>
      <c r="U145" s="162"/>
      <c r="V145" s="162"/>
      <c r="W145" s="162"/>
      <c r="X145" s="162"/>
      <c r="Y145" s="162"/>
      <c r="Z145" s="162"/>
      <c r="AA145" s="162"/>
      <c r="AB145" s="162"/>
      <c r="AC145" s="162"/>
      <c r="AD145" s="162"/>
      <c r="AE145" s="162"/>
      <c r="AF145" s="162"/>
      <c r="AG145" s="162"/>
      <c r="AH145" s="162"/>
      <c r="AI145" s="162"/>
      <c r="AJ145" s="162"/>
      <c r="AK145" s="162"/>
      <c r="AL145" s="162"/>
      <c r="AM145" s="162"/>
      <c r="AN145" s="162"/>
      <c r="AO145" s="162"/>
      <c r="AP145" s="162"/>
      <c r="AQ145" s="162"/>
      <c r="AR145" s="162"/>
      <c r="AS145" s="162"/>
      <c r="AT145" s="162"/>
      <c r="AU145" s="162"/>
      <c r="AV145" s="162"/>
      <c r="AW145" s="162"/>
      <c r="AX145" s="162"/>
      <c r="AY145" s="162"/>
      <c r="AZ145" s="162"/>
      <c r="BA145" s="162"/>
      <c r="BB145" s="162"/>
      <c r="BC145" s="162"/>
      <c r="BD145" s="162"/>
      <c r="BE145" s="162"/>
      <c r="BF145" s="162"/>
      <c r="BG145" s="162"/>
      <c r="BH145" s="162"/>
      <c r="BI145" s="162"/>
      <c r="BJ145" s="162"/>
      <c r="BK145" s="162"/>
      <c r="BL145" s="162"/>
      <c r="BM145" s="162"/>
      <c r="BN145" s="162"/>
    </row>
    <row r="146" spans="1:66" s="189" customFormat="1">
      <c r="A146" s="162"/>
      <c r="J146" s="162"/>
      <c r="K146" s="162"/>
      <c r="L146" s="162"/>
      <c r="M146" s="162"/>
      <c r="N146" s="162"/>
      <c r="O146" s="162"/>
      <c r="P146" s="162"/>
      <c r="Q146" s="162"/>
      <c r="R146" s="162"/>
      <c r="S146" s="162"/>
      <c r="T146" s="162"/>
      <c r="U146" s="162"/>
      <c r="V146" s="162"/>
      <c r="W146" s="162"/>
      <c r="X146" s="162"/>
      <c r="Y146" s="162"/>
      <c r="Z146" s="162"/>
      <c r="AA146" s="162"/>
      <c r="AB146" s="162"/>
      <c r="AC146" s="162"/>
      <c r="AD146" s="162"/>
      <c r="AE146" s="162"/>
      <c r="AF146" s="162"/>
      <c r="AG146" s="162"/>
      <c r="AH146" s="162"/>
      <c r="AI146" s="162"/>
      <c r="AJ146" s="162"/>
      <c r="AK146" s="162"/>
      <c r="AL146" s="162"/>
      <c r="AM146" s="162"/>
      <c r="AN146" s="162"/>
      <c r="AO146" s="162"/>
      <c r="AP146" s="162"/>
      <c r="AQ146" s="162"/>
      <c r="AR146" s="162"/>
      <c r="AS146" s="162"/>
      <c r="AT146" s="162"/>
      <c r="AU146" s="162"/>
      <c r="AV146" s="162"/>
      <c r="AW146" s="162"/>
      <c r="AX146" s="162"/>
      <c r="AY146" s="162"/>
      <c r="AZ146" s="162"/>
      <c r="BA146" s="162"/>
      <c r="BB146" s="162"/>
      <c r="BC146" s="162"/>
      <c r="BD146" s="162"/>
      <c r="BE146" s="162"/>
      <c r="BF146" s="162"/>
      <c r="BG146" s="162"/>
      <c r="BH146" s="162"/>
      <c r="BI146" s="162"/>
      <c r="BJ146" s="162"/>
      <c r="BK146" s="162"/>
      <c r="BL146" s="162"/>
      <c r="BM146" s="162"/>
      <c r="BN146" s="162"/>
    </row>
    <row r="147" spans="1:66" s="189" customFormat="1">
      <c r="A147" s="185"/>
      <c r="J147" s="187"/>
      <c r="K147" s="187"/>
      <c r="L147" s="187"/>
      <c r="M147" s="187"/>
      <c r="N147" s="187"/>
      <c r="O147" s="185"/>
      <c r="P147" s="187"/>
      <c r="Q147" s="187"/>
      <c r="R147" s="162"/>
      <c r="S147" s="162"/>
      <c r="T147" s="162"/>
      <c r="U147" s="162"/>
      <c r="V147" s="162"/>
      <c r="W147" s="162"/>
      <c r="X147" s="162"/>
      <c r="Y147" s="162"/>
      <c r="Z147" s="162"/>
      <c r="AA147" s="162"/>
      <c r="AB147" s="162"/>
      <c r="AC147" s="162"/>
      <c r="AD147" s="162"/>
      <c r="AE147" s="162"/>
      <c r="AF147" s="162"/>
      <c r="AG147" s="162"/>
      <c r="AH147" s="162"/>
      <c r="AI147" s="162"/>
      <c r="AJ147" s="162"/>
      <c r="AK147" s="162"/>
      <c r="AL147" s="162"/>
      <c r="AM147" s="162"/>
      <c r="AN147" s="187"/>
      <c r="AO147" s="187"/>
      <c r="AP147" s="187"/>
      <c r="AQ147" s="187"/>
      <c r="AR147" s="187"/>
      <c r="AS147" s="185"/>
      <c r="AT147" s="185"/>
      <c r="AU147" s="188"/>
      <c r="AV147" s="185"/>
      <c r="AW147" s="187"/>
      <c r="AX147" s="187"/>
      <c r="AY147" s="187"/>
      <c r="AZ147" s="162"/>
      <c r="BA147" s="162"/>
      <c r="BB147" s="162"/>
      <c r="BC147" s="162"/>
      <c r="BD147" s="162"/>
      <c r="BE147" s="162"/>
      <c r="BF147" s="162"/>
      <c r="BG147" s="162"/>
      <c r="BH147" s="162"/>
      <c r="BI147" s="162"/>
      <c r="BJ147" s="162"/>
      <c r="BK147" s="162"/>
      <c r="BL147" s="162"/>
      <c r="BM147" s="162"/>
      <c r="BN147" s="162"/>
    </row>
    <row r="148" spans="1:66" s="189" customFormat="1">
      <c r="A148" s="162"/>
      <c r="J148" s="162"/>
      <c r="K148" s="162"/>
      <c r="L148" s="162"/>
      <c r="M148" s="162"/>
      <c r="N148" s="162"/>
      <c r="O148" s="162"/>
      <c r="P148" s="162"/>
      <c r="Q148" s="162"/>
      <c r="R148" s="162"/>
      <c r="S148" s="162"/>
      <c r="T148" s="162"/>
      <c r="U148" s="162"/>
      <c r="V148" s="162"/>
      <c r="W148" s="162"/>
      <c r="X148" s="162"/>
      <c r="Y148" s="162"/>
      <c r="Z148" s="162"/>
      <c r="AA148" s="162"/>
      <c r="AB148" s="162"/>
      <c r="AC148" s="162"/>
      <c r="AD148" s="162"/>
      <c r="AE148" s="162"/>
      <c r="AF148" s="162"/>
      <c r="AG148" s="162"/>
      <c r="AH148" s="162"/>
      <c r="AI148" s="162"/>
      <c r="AJ148" s="162"/>
      <c r="AK148" s="162"/>
      <c r="AL148" s="162"/>
      <c r="AM148" s="162"/>
      <c r="AN148" s="162"/>
      <c r="AO148" s="162"/>
      <c r="AP148" s="162"/>
      <c r="AQ148" s="162"/>
      <c r="AR148" s="162"/>
      <c r="AS148" s="162"/>
      <c r="AT148" s="162"/>
      <c r="AU148" s="162"/>
      <c r="AV148" s="162"/>
      <c r="AW148" s="162"/>
      <c r="AX148" s="162"/>
      <c r="AY148" s="162"/>
      <c r="AZ148" s="162"/>
      <c r="BA148" s="162"/>
      <c r="BB148" s="162"/>
      <c r="BC148" s="162"/>
      <c r="BD148" s="162"/>
      <c r="BE148" s="162"/>
      <c r="BF148" s="162"/>
      <c r="BG148" s="162"/>
      <c r="BH148" s="162"/>
      <c r="BI148" s="162"/>
      <c r="BJ148" s="162"/>
      <c r="BK148" s="162"/>
      <c r="BL148" s="162"/>
      <c r="BM148" s="162"/>
      <c r="BN148" s="162"/>
    </row>
    <row r="149" spans="1:66" s="189" customFormat="1">
      <c r="A149" s="162"/>
      <c r="J149" s="162"/>
      <c r="K149" s="162"/>
      <c r="L149" s="162"/>
      <c r="M149" s="162"/>
      <c r="N149" s="162"/>
      <c r="O149" s="162"/>
      <c r="P149" s="162"/>
      <c r="Q149" s="162"/>
      <c r="R149" s="162"/>
      <c r="S149" s="162"/>
      <c r="T149" s="162"/>
      <c r="U149" s="162"/>
      <c r="V149" s="162"/>
      <c r="W149" s="162"/>
      <c r="X149" s="162"/>
      <c r="Y149" s="162"/>
      <c r="Z149" s="162"/>
      <c r="AA149" s="162"/>
      <c r="AB149" s="162"/>
      <c r="AC149" s="162"/>
      <c r="AD149" s="162"/>
      <c r="AE149" s="162"/>
      <c r="AF149" s="162"/>
      <c r="AG149" s="162"/>
      <c r="AH149" s="162"/>
      <c r="AI149" s="162"/>
      <c r="AJ149" s="162"/>
      <c r="AK149" s="162"/>
      <c r="AL149" s="162"/>
      <c r="AM149" s="162"/>
      <c r="AN149" s="162"/>
      <c r="AO149" s="162"/>
      <c r="AP149" s="162"/>
      <c r="AQ149" s="162"/>
      <c r="AR149" s="162"/>
      <c r="AS149" s="162"/>
      <c r="AT149" s="162"/>
      <c r="AU149" s="162"/>
      <c r="AV149" s="162"/>
      <c r="AW149" s="162"/>
      <c r="AX149" s="162"/>
      <c r="AY149" s="162"/>
      <c r="AZ149" s="162"/>
      <c r="BA149" s="162"/>
      <c r="BB149" s="162"/>
      <c r="BC149" s="162"/>
      <c r="BD149" s="162"/>
      <c r="BE149" s="162"/>
      <c r="BF149" s="162"/>
      <c r="BG149" s="162"/>
      <c r="BH149" s="162"/>
      <c r="BI149" s="162"/>
      <c r="BJ149" s="162"/>
      <c r="BK149" s="162"/>
      <c r="BL149" s="162"/>
      <c r="BM149" s="162"/>
      <c r="BN149" s="162"/>
    </row>
    <row r="150" spans="1:66" s="189" customFormat="1">
      <c r="A150" s="185"/>
      <c r="J150" s="187"/>
      <c r="K150" s="187"/>
      <c r="L150" s="187"/>
      <c r="M150" s="187"/>
      <c r="N150" s="187"/>
      <c r="O150" s="185"/>
      <c r="P150" s="187"/>
      <c r="Q150" s="187"/>
      <c r="R150" s="162"/>
      <c r="S150" s="162"/>
      <c r="T150" s="162"/>
      <c r="U150" s="162"/>
      <c r="V150" s="162"/>
      <c r="W150" s="162"/>
      <c r="X150" s="162"/>
      <c r="Y150" s="162"/>
      <c r="Z150" s="162"/>
      <c r="AA150" s="162"/>
      <c r="AB150" s="162"/>
      <c r="AC150" s="162"/>
      <c r="AD150" s="162"/>
      <c r="AE150" s="162"/>
      <c r="AF150" s="162"/>
      <c r="AG150" s="162"/>
      <c r="AH150" s="162"/>
      <c r="AI150" s="162"/>
      <c r="AJ150" s="162"/>
      <c r="AK150" s="162"/>
      <c r="AL150" s="162"/>
      <c r="AM150" s="162"/>
      <c r="AN150" s="187"/>
      <c r="AO150" s="187"/>
      <c r="AP150" s="187"/>
      <c r="AQ150" s="187"/>
      <c r="AR150" s="187"/>
      <c r="AS150" s="185"/>
      <c r="AT150" s="185"/>
      <c r="AU150" s="188"/>
      <c r="AV150" s="185"/>
      <c r="AW150" s="187"/>
      <c r="AX150" s="187"/>
      <c r="AY150" s="187"/>
      <c r="AZ150" s="162"/>
      <c r="BA150" s="162"/>
      <c r="BB150" s="162"/>
      <c r="BC150" s="162"/>
      <c r="BD150" s="162"/>
      <c r="BE150" s="162"/>
      <c r="BF150" s="162"/>
      <c r="BG150" s="162"/>
      <c r="BH150" s="162"/>
      <c r="BI150" s="162"/>
      <c r="BJ150" s="162"/>
      <c r="BK150" s="162"/>
      <c r="BL150" s="162"/>
      <c r="BM150" s="162"/>
      <c r="BN150" s="162"/>
    </row>
    <row r="151" spans="1:66" s="189" customFormat="1">
      <c r="A151" s="185"/>
      <c r="J151" s="187"/>
      <c r="K151" s="187"/>
      <c r="L151" s="187"/>
      <c r="M151" s="187"/>
      <c r="N151" s="187"/>
      <c r="O151" s="185"/>
      <c r="P151" s="187"/>
      <c r="Q151" s="187"/>
      <c r="R151" s="162"/>
      <c r="S151" s="162"/>
      <c r="T151" s="162"/>
      <c r="U151" s="162"/>
      <c r="V151" s="162"/>
      <c r="W151" s="162"/>
      <c r="X151" s="162"/>
      <c r="Y151" s="162"/>
      <c r="Z151" s="162"/>
      <c r="AA151" s="162"/>
      <c r="AB151" s="162"/>
      <c r="AC151" s="162"/>
      <c r="AD151" s="162"/>
      <c r="AE151" s="162"/>
      <c r="AF151" s="162"/>
      <c r="AG151" s="162"/>
      <c r="AH151" s="162"/>
      <c r="AI151" s="162"/>
      <c r="AJ151" s="162"/>
      <c r="AK151" s="162"/>
      <c r="AL151" s="162"/>
      <c r="AM151" s="162"/>
      <c r="AN151" s="187"/>
      <c r="AO151" s="187"/>
      <c r="AP151" s="187"/>
      <c r="AQ151" s="187"/>
      <c r="AR151" s="187"/>
      <c r="AS151" s="185"/>
      <c r="AT151" s="185"/>
      <c r="AU151" s="188"/>
      <c r="AV151" s="185"/>
      <c r="AW151" s="187"/>
      <c r="AX151" s="187"/>
      <c r="AY151" s="187"/>
      <c r="AZ151" s="162"/>
      <c r="BA151" s="162"/>
      <c r="BB151" s="162"/>
      <c r="BC151" s="162"/>
      <c r="BD151" s="162"/>
      <c r="BE151" s="162"/>
      <c r="BF151" s="162"/>
      <c r="BG151" s="162"/>
      <c r="BH151" s="162"/>
      <c r="BI151" s="162"/>
      <c r="BJ151" s="162"/>
      <c r="BK151" s="162"/>
      <c r="BL151" s="162"/>
      <c r="BM151" s="162"/>
      <c r="BN151" s="162"/>
    </row>
    <row r="152" spans="1:66" s="189" customFormat="1">
      <c r="A152" s="162"/>
      <c r="J152" s="162"/>
      <c r="K152" s="162"/>
      <c r="L152" s="162"/>
      <c r="M152" s="162"/>
      <c r="N152" s="162"/>
      <c r="O152" s="162"/>
      <c r="P152" s="162"/>
      <c r="Q152" s="162"/>
      <c r="R152" s="162"/>
      <c r="S152" s="162"/>
      <c r="T152" s="162"/>
      <c r="U152" s="162"/>
      <c r="V152" s="162"/>
      <c r="W152" s="162"/>
      <c r="X152" s="162"/>
      <c r="Y152" s="162"/>
      <c r="Z152" s="162"/>
      <c r="AA152" s="162"/>
      <c r="AB152" s="162"/>
      <c r="AC152" s="162"/>
      <c r="AD152" s="162"/>
      <c r="AE152" s="162"/>
      <c r="AF152" s="162"/>
      <c r="AG152" s="162"/>
      <c r="AH152" s="162"/>
      <c r="AI152" s="162"/>
      <c r="AJ152" s="162"/>
      <c r="AK152" s="162"/>
      <c r="AL152" s="162"/>
      <c r="AM152" s="162"/>
      <c r="AN152" s="162"/>
      <c r="AO152" s="162"/>
      <c r="AP152" s="162"/>
      <c r="AQ152" s="162"/>
      <c r="AR152" s="162"/>
      <c r="AS152" s="162"/>
      <c r="AT152" s="162"/>
      <c r="AU152" s="162"/>
      <c r="AV152" s="162"/>
      <c r="AW152" s="162"/>
      <c r="AX152" s="162"/>
      <c r="AY152" s="162"/>
      <c r="AZ152" s="162"/>
      <c r="BA152" s="162"/>
      <c r="BB152" s="162"/>
      <c r="BC152" s="162"/>
      <c r="BD152" s="162"/>
      <c r="BE152" s="162"/>
      <c r="BF152" s="162"/>
      <c r="BG152" s="162"/>
      <c r="BH152" s="162"/>
      <c r="BI152" s="162"/>
      <c r="BJ152" s="162"/>
      <c r="BK152" s="162"/>
      <c r="BL152" s="162"/>
      <c r="BM152" s="162"/>
      <c r="BN152" s="162"/>
    </row>
    <row r="153" spans="1:66" s="189" customFormat="1">
      <c r="A153" s="162"/>
      <c r="J153" s="162"/>
      <c r="K153" s="162"/>
      <c r="L153" s="162"/>
      <c r="M153" s="162"/>
      <c r="N153" s="162"/>
      <c r="O153" s="162"/>
      <c r="P153" s="162"/>
      <c r="Q153" s="162"/>
      <c r="R153" s="162"/>
      <c r="S153" s="162"/>
      <c r="T153" s="162"/>
      <c r="U153" s="162"/>
      <c r="V153" s="162"/>
      <c r="W153" s="162"/>
      <c r="X153" s="162"/>
      <c r="Y153" s="162"/>
      <c r="Z153" s="162"/>
      <c r="AA153" s="162"/>
      <c r="AB153" s="162"/>
      <c r="AC153" s="162"/>
      <c r="AD153" s="162"/>
      <c r="AE153" s="162"/>
      <c r="AF153" s="162"/>
      <c r="AG153" s="162"/>
      <c r="AH153" s="162"/>
      <c r="AI153" s="162"/>
      <c r="AJ153" s="162"/>
      <c r="AK153" s="162"/>
      <c r="AL153" s="162"/>
      <c r="AM153" s="162"/>
      <c r="AN153" s="162"/>
      <c r="AO153" s="162"/>
      <c r="AP153" s="162"/>
      <c r="AQ153" s="162"/>
      <c r="AR153" s="162"/>
      <c r="AS153" s="162"/>
      <c r="AT153" s="162"/>
      <c r="AU153" s="162"/>
      <c r="AV153" s="162"/>
      <c r="AW153" s="162"/>
      <c r="AX153" s="162"/>
      <c r="AY153" s="162"/>
      <c r="AZ153" s="162"/>
      <c r="BA153" s="162"/>
      <c r="BB153" s="162"/>
      <c r="BC153" s="162"/>
      <c r="BD153" s="162"/>
      <c r="BE153" s="162"/>
      <c r="BF153" s="162"/>
      <c r="BG153" s="162"/>
      <c r="BH153" s="162"/>
      <c r="BI153" s="162"/>
      <c r="BJ153" s="162"/>
      <c r="BK153" s="162"/>
      <c r="BL153" s="162"/>
      <c r="BM153" s="162"/>
      <c r="BN153" s="162"/>
    </row>
    <row r="154" spans="1:66" s="189" customFormat="1">
      <c r="A154" s="185"/>
      <c r="J154" s="187"/>
      <c r="K154" s="187"/>
      <c r="L154" s="187"/>
      <c r="M154" s="187"/>
      <c r="N154" s="187"/>
      <c r="O154" s="185"/>
      <c r="P154" s="187"/>
      <c r="Q154" s="187"/>
      <c r="R154" s="162"/>
      <c r="S154" s="162"/>
      <c r="T154" s="162"/>
      <c r="U154" s="162"/>
      <c r="V154" s="162"/>
      <c r="W154" s="162"/>
      <c r="X154" s="162"/>
      <c r="Y154" s="162"/>
      <c r="Z154" s="162"/>
      <c r="AA154" s="162"/>
      <c r="AB154" s="162"/>
      <c r="AC154" s="162"/>
      <c r="AD154" s="162"/>
      <c r="AE154" s="162"/>
      <c r="AF154" s="162"/>
      <c r="AG154" s="162"/>
      <c r="AH154" s="162"/>
      <c r="AI154" s="162"/>
      <c r="AJ154" s="162"/>
      <c r="AK154" s="162"/>
      <c r="AL154" s="162"/>
      <c r="AM154" s="162"/>
      <c r="AN154" s="187"/>
      <c r="AO154" s="187"/>
      <c r="AP154" s="187"/>
      <c r="AQ154" s="187"/>
      <c r="AR154" s="187"/>
      <c r="AS154" s="185"/>
      <c r="AT154" s="185"/>
      <c r="AU154" s="188"/>
      <c r="AV154" s="185"/>
      <c r="AW154" s="187"/>
      <c r="AX154" s="187"/>
      <c r="AY154" s="187"/>
      <c r="AZ154" s="162"/>
      <c r="BA154" s="162"/>
      <c r="BB154" s="162"/>
      <c r="BC154" s="162"/>
      <c r="BD154" s="162"/>
      <c r="BE154" s="162"/>
      <c r="BF154" s="162"/>
      <c r="BG154" s="162"/>
      <c r="BH154" s="162"/>
      <c r="BI154" s="162"/>
      <c r="BJ154" s="162"/>
      <c r="BK154" s="162"/>
      <c r="BL154" s="162"/>
      <c r="BM154" s="162"/>
      <c r="BN154" s="162"/>
    </row>
    <row r="155" spans="1:66" s="189" customFormat="1">
      <c r="A155" s="162"/>
      <c r="J155" s="162"/>
      <c r="K155" s="162"/>
      <c r="L155" s="162"/>
      <c r="M155" s="162"/>
      <c r="N155" s="162"/>
      <c r="O155" s="162"/>
      <c r="P155" s="162"/>
      <c r="Q155" s="162"/>
      <c r="R155" s="162"/>
      <c r="S155" s="162"/>
      <c r="T155" s="162"/>
      <c r="U155" s="162"/>
      <c r="V155" s="162"/>
      <c r="W155" s="162"/>
      <c r="X155" s="162"/>
      <c r="Y155" s="162"/>
      <c r="Z155" s="162"/>
      <c r="AA155" s="162"/>
      <c r="AB155" s="162"/>
      <c r="AC155" s="162"/>
      <c r="AD155" s="162"/>
      <c r="AE155" s="162"/>
      <c r="AF155" s="162"/>
      <c r="AG155" s="162"/>
      <c r="AH155" s="162"/>
      <c r="AI155" s="162"/>
      <c r="AJ155" s="162"/>
      <c r="AK155" s="162"/>
      <c r="AL155" s="162"/>
      <c r="AM155" s="162"/>
      <c r="AN155" s="162"/>
      <c r="AO155" s="162"/>
      <c r="AP155" s="162"/>
      <c r="AQ155" s="162"/>
      <c r="AR155" s="162"/>
      <c r="AS155" s="162"/>
      <c r="AT155" s="162"/>
      <c r="AU155" s="162"/>
      <c r="AV155" s="162"/>
      <c r="AW155" s="162"/>
      <c r="AX155" s="162"/>
      <c r="AY155" s="162"/>
      <c r="AZ155" s="162"/>
      <c r="BA155" s="162"/>
      <c r="BB155" s="162"/>
      <c r="BC155" s="162"/>
      <c r="BD155" s="162"/>
      <c r="BE155" s="162"/>
      <c r="BF155" s="162"/>
      <c r="BG155" s="162"/>
      <c r="BH155" s="162"/>
      <c r="BI155" s="162"/>
      <c r="BJ155" s="162"/>
      <c r="BK155" s="162"/>
      <c r="BL155" s="162"/>
      <c r="BM155" s="162"/>
      <c r="BN155" s="162"/>
    </row>
    <row r="156" spans="1:66" s="189" customFormat="1">
      <c r="A156" s="162"/>
      <c r="J156" s="162"/>
      <c r="K156" s="162"/>
      <c r="L156" s="162"/>
      <c r="M156" s="162"/>
      <c r="N156" s="162"/>
      <c r="O156" s="162"/>
      <c r="P156" s="162"/>
      <c r="Q156" s="162"/>
      <c r="R156" s="162"/>
      <c r="S156" s="162"/>
      <c r="T156" s="162"/>
      <c r="U156" s="162"/>
      <c r="V156" s="162"/>
      <c r="W156" s="162"/>
      <c r="X156" s="162"/>
      <c r="Y156" s="162"/>
      <c r="Z156" s="162"/>
      <c r="AA156" s="162"/>
      <c r="AB156" s="162"/>
      <c r="AC156" s="162"/>
      <c r="AD156" s="162"/>
      <c r="AE156" s="162"/>
      <c r="AF156" s="162"/>
      <c r="AG156" s="162"/>
      <c r="AH156" s="162"/>
      <c r="AI156" s="162"/>
      <c r="AJ156" s="162"/>
      <c r="AK156" s="162"/>
      <c r="AL156" s="162"/>
      <c r="AM156" s="162"/>
      <c r="AN156" s="162"/>
      <c r="AO156" s="162"/>
      <c r="AP156" s="162"/>
      <c r="AQ156" s="162"/>
      <c r="AR156" s="162"/>
      <c r="AS156" s="162"/>
      <c r="AT156" s="162"/>
      <c r="AU156" s="162"/>
      <c r="AV156" s="162"/>
      <c r="AW156" s="162"/>
      <c r="AX156" s="162"/>
      <c r="AY156" s="162"/>
      <c r="AZ156" s="162"/>
      <c r="BA156" s="162"/>
      <c r="BB156" s="162"/>
      <c r="BC156" s="162"/>
      <c r="BD156" s="162"/>
      <c r="BE156" s="162"/>
      <c r="BF156" s="162"/>
      <c r="BG156" s="162"/>
      <c r="BH156" s="162"/>
      <c r="BI156" s="162"/>
      <c r="BJ156" s="162"/>
      <c r="BK156" s="162"/>
      <c r="BL156" s="162"/>
      <c r="BM156" s="162"/>
      <c r="BN156" s="162"/>
    </row>
    <row r="157" spans="1:66" s="189" customFormat="1"/>
    <row r="158" spans="1:66" s="189" customFormat="1"/>
    <row r="159" spans="1:66" s="189" customFormat="1"/>
    <row r="160" spans="1:66" s="189" customFormat="1"/>
    <row r="161" s="189" customFormat="1"/>
    <row r="162" s="189" customFormat="1"/>
    <row r="163" s="189" customFormat="1"/>
    <row r="164" s="189" customFormat="1"/>
    <row r="165" s="189" customFormat="1"/>
    <row r="166" s="189" customFormat="1"/>
    <row r="167" s="189" customFormat="1"/>
    <row r="168" s="189" customFormat="1"/>
    <row r="169" s="189" customFormat="1"/>
    <row r="170" s="189" customFormat="1"/>
    <row r="171" s="189" customFormat="1"/>
    <row r="172" s="189" customFormat="1"/>
    <row r="173" s="189" customFormat="1"/>
    <row r="174" s="189" customFormat="1"/>
    <row r="175" s="189" customFormat="1"/>
    <row r="176" s="189" customFormat="1"/>
    <row r="177" s="189" customFormat="1"/>
    <row r="178" s="189" customFormat="1"/>
    <row r="179" s="189" customFormat="1"/>
    <row r="180" s="189" customFormat="1"/>
    <row r="181" s="189" customFormat="1"/>
    <row r="182" s="189" customFormat="1"/>
    <row r="183" s="189" customFormat="1"/>
    <row r="184" s="189" customFormat="1"/>
    <row r="185" s="189" customFormat="1"/>
    <row r="186" s="189" customFormat="1"/>
    <row r="187" s="189" customFormat="1"/>
    <row r="188" s="189" customFormat="1"/>
    <row r="189" s="189" customFormat="1"/>
    <row r="190" s="189" customFormat="1"/>
    <row r="191" s="189" customFormat="1"/>
    <row r="192" s="189" customFormat="1"/>
    <row r="193" s="189" customFormat="1"/>
    <row r="194" s="189" customFormat="1"/>
    <row r="195" s="189" customFormat="1"/>
    <row r="196" s="189" customFormat="1"/>
    <row r="197" s="189" customFormat="1"/>
    <row r="198" s="189" customFormat="1"/>
    <row r="199" s="189" customFormat="1"/>
    <row r="200" s="189" customFormat="1"/>
    <row r="201" s="189" customFormat="1"/>
    <row r="202" s="189" customFormat="1"/>
    <row r="203" s="189" customFormat="1"/>
    <row r="204" s="189" customFormat="1"/>
    <row r="205" s="189" customFormat="1"/>
    <row r="206" s="189" customFormat="1"/>
    <row r="207" s="189" customFormat="1"/>
    <row r="208" s="189" customFormat="1"/>
    <row r="209" s="189" customFormat="1"/>
    <row r="210" s="189" customFormat="1"/>
    <row r="211" s="189" customFormat="1"/>
    <row r="212" s="189" customFormat="1"/>
    <row r="213" s="189" customFormat="1"/>
    <row r="214" s="189" customFormat="1"/>
    <row r="215" s="189" customFormat="1"/>
    <row r="216" s="189" customFormat="1"/>
    <row r="217" s="189" customFormat="1"/>
    <row r="218" s="189" customFormat="1"/>
    <row r="219" s="189" customFormat="1"/>
    <row r="220" s="189" customFormat="1"/>
    <row r="221" s="189" customFormat="1"/>
    <row r="222" s="189" customFormat="1"/>
    <row r="223" s="189" customFormat="1"/>
    <row r="224" s="189" customFormat="1"/>
    <row r="225" s="189" customFormat="1"/>
    <row r="226" s="189" customFormat="1"/>
    <row r="227" s="189" customFormat="1"/>
    <row r="228" s="189" customFormat="1"/>
    <row r="229" s="189" customFormat="1"/>
    <row r="230" s="189" customFormat="1"/>
    <row r="231" s="189" customFormat="1"/>
    <row r="232" s="189" customFormat="1"/>
    <row r="233" s="189" customFormat="1"/>
    <row r="234" s="189" customFormat="1"/>
    <row r="235" s="189" customFormat="1"/>
    <row r="236" s="189" customFormat="1"/>
    <row r="237" s="189" customFormat="1"/>
    <row r="238" s="189" customFormat="1"/>
    <row r="239" s="189" customFormat="1"/>
    <row r="240" s="189" customFormat="1"/>
    <row r="241" s="189" customFormat="1"/>
    <row r="242" s="189" customFormat="1"/>
    <row r="243" s="189" customFormat="1"/>
    <row r="244" s="189" customFormat="1"/>
    <row r="245" s="189" customFormat="1"/>
    <row r="246" s="189" customFormat="1"/>
    <row r="247" s="189" customFormat="1"/>
    <row r="248" s="189" customFormat="1"/>
    <row r="249" s="189" customFormat="1"/>
    <row r="250" s="189" customFormat="1"/>
    <row r="251" s="189" customFormat="1"/>
    <row r="252" s="189" customFormat="1"/>
    <row r="253" s="189" customFormat="1"/>
    <row r="254" s="189" customFormat="1"/>
    <row r="255" s="189" customFormat="1"/>
    <row r="256" s="189" customFormat="1"/>
    <row r="257" s="189" customFormat="1"/>
    <row r="258" s="189" customFormat="1"/>
    <row r="259" s="189" customFormat="1"/>
    <row r="260" s="189" customFormat="1"/>
    <row r="261" s="189" customFormat="1"/>
    <row r="262" s="189" customFormat="1"/>
    <row r="263" s="189" customFormat="1"/>
    <row r="264" s="189" customFormat="1"/>
    <row r="265" s="189" customFormat="1"/>
    <row r="266" s="189" customFormat="1"/>
    <row r="267" s="189" customFormat="1"/>
    <row r="268" s="189" customFormat="1"/>
    <row r="269" s="189" customFormat="1"/>
    <row r="270" s="189" customFormat="1"/>
    <row r="271" s="189" customFormat="1"/>
    <row r="272" s="189" customFormat="1"/>
    <row r="273" s="189" customFormat="1"/>
    <row r="274" s="189" customFormat="1"/>
    <row r="275" s="189" customFormat="1"/>
    <row r="276" s="189" customFormat="1"/>
    <row r="277" s="189" customFormat="1"/>
    <row r="278" s="189" customFormat="1"/>
    <row r="279" s="189" customFormat="1"/>
    <row r="280" s="189" customFormat="1"/>
    <row r="281" s="189" customFormat="1"/>
    <row r="282" s="189" customFormat="1"/>
    <row r="283" s="189" customFormat="1"/>
    <row r="284" s="189" customFormat="1"/>
    <row r="285" s="189" customFormat="1"/>
    <row r="286" s="189" customFormat="1"/>
    <row r="287" s="189" customFormat="1"/>
    <row r="288" s="189" customFormat="1"/>
    <row r="289" s="189" customFormat="1"/>
    <row r="290" s="189" customFormat="1"/>
    <row r="291" s="189" customFormat="1"/>
    <row r="292" s="189" customFormat="1"/>
    <row r="293" s="189" customFormat="1"/>
    <row r="294" s="189" customFormat="1"/>
    <row r="295" s="189" customFormat="1"/>
    <row r="296" s="189" customFormat="1"/>
    <row r="297" s="189" customFormat="1"/>
    <row r="298" s="189" customFormat="1"/>
    <row r="299" s="189" customFormat="1"/>
    <row r="300" s="189" customFormat="1"/>
    <row r="301" s="189" customFormat="1"/>
    <row r="302" s="189" customFormat="1"/>
    <row r="303" s="189" customFormat="1"/>
    <row r="304" s="189" customFormat="1"/>
    <row r="305" s="189" customFormat="1"/>
    <row r="306" s="189" customFormat="1"/>
    <row r="307" s="189" customFormat="1"/>
    <row r="308" s="189" customFormat="1"/>
    <row r="309" s="189" customFormat="1"/>
    <row r="310" s="189" customFormat="1"/>
    <row r="311" s="189" customFormat="1"/>
    <row r="312" s="189" customFormat="1"/>
    <row r="313" s="189" customFormat="1"/>
    <row r="314" s="189" customFormat="1"/>
    <row r="315" s="189" customFormat="1"/>
    <row r="316" s="189" customFormat="1"/>
    <row r="317" s="189" customFormat="1"/>
    <row r="318" s="189" customFormat="1"/>
    <row r="319" s="189" customFormat="1"/>
    <row r="320" s="189" customFormat="1"/>
    <row r="321" s="189" customFormat="1"/>
    <row r="322" s="189" customFormat="1"/>
    <row r="323" s="189" customFormat="1"/>
    <row r="324" s="189" customFormat="1"/>
    <row r="325" s="189" customFormat="1"/>
    <row r="326" s="189" customFormat="1"/>
    <row r="327" s="189" customFormat="1"/>
    <row r="328" s="189" customFormat="1"/>
    <row r="329" s="189" customFormat="1"/>
    <row r="330" s="189" customFormat="1"/>
    <row r="331" s="189" customFormat="1"/>
    <row r="332" s="189" customFormat="1"/>
    <row r="333" s="189" customFormat="1"/>
    <row r="334" s="189" customFormat="1"/>
    <row r="335" s="189" customFormat="1"/>
    <row r="336" s="189" customFormat="1"/>
    <row r="337" s="189" customFormat="1"/>
    <row r="338" s="189" customFormat="1"/>
    <row r="339" s="189" customFormat="1"/>
    <row r="340" s="189" customFormat="1"/>
    <row r="341" s="189" customFormat="1"/>
    <row r="342" s="189" customFormat="1"/>
    <row r="343" s="189" customFormat="1"/>
    <row r="344" s="189" customFormat="1"/>
    <row r="345" s="189" customFormat="1"/>
    <row r="346" s="189" customFormat="1"/>
    <row r="347" s="189" customFormat="1"/>
    <row r="348" s="189" customFormat="1"/>
    <row r="349" s="189" customFormat="1"/>
    <row r="350" s="189" customFormat="1"/>
    <row r="351" s="189" customFormat="1"/>
    <row r="352" s="189" customFormat="1"/>
    <row r="353" s="189" customFormat="1"/>
    <row r="354" s="189" customFormat="1"/>
    <row r="355" s="189" customFormat="1"/>
    <row r="356" s="189" customFormat="1"/>
    <row r="357" s="189" customFormat="1"/>
    <row r="358" s="189" customFormat="1"/>
    <row r="359" s="189" customFormat="1"/>
    <row r="360" s="189" customFormat="1"/>
    <row r="361" s="189" customFormat="1"/>
    <row r="362" s="189" customFormat="1"/>
    <row r="363" s="189" customFormat="1"/>
    <row r="364" s="189" customFormat="1"/>
    <row r="365" s="189" customFormat="1"/>
    <row r="366" s="189" customFormat="1"/>
    <row r="367" s="189" customFormat="1"/>
    <row r="368" s="189" customFormat="1"/>
    <row r="369" s="189" customFormat="1"/>
    <row r="370" s="189" customFormat="1"/>
    <row r="371" s="189" customFormat="1"/>
    <row r="372" s="189" customFormat="1"/>
    <row r="373" s="189" customFormat="1"/>
    <row r="374" s="189" customFormat="1"/>
    <row r="375" s="189" customFormat="1"/>
    <row r="376" s="189" customFormat="1"/>
    <row r="377" s="189" customFormat="1"/>
    <row r="378" s="189" customFormat="1"/>
    <row r="379" s="189" customFormat="1"/>
    <row r="380" s="189" customFormat="1"/>
    <row r="381" s="189" customFormat="1"/>
    <row r="382" s="189" customFormat="1"/>
    <row r="383" s="189" customFormat="1"/>
    <row r="384" s="189" customFormat="1"/>
    <row r="385" s="189" customFormat="1"/>
    <row r="386" s="189" customFormat="1"/>
    <row r="387" s="189" customFormat="1"/>
    <row r="388" s="189" customFormat="1"/>
    <row r="389" s="189" customFormat="1"/>
    <row r="390" s="189" customFormat="1"/>
    <row r="391" s="189" customFormat="1"/>
    <row r="392" s="189" customFormat="1"/>
    <row r="393" s="189" customFormat="1"/>
    <row r="394" s="189" customFormat="1"/>
    <row r="395" s="189" customFormat="1"/>
    <row r="396" s="189" customFormat="1"/>
    <row r="397" s="189" customFormat="1"/>
    <row r="398" s="189" customFormat="1"/>
    <row r="399" s="189" customFormat="1"/>
    <row r="400" s="189" customFormat="1"/>
    <row r="401" s="189" customFormat="1"/>
    <row r="402" s="189" customFormat="1"/>
    <row r="403" s="189" customFormat="1"/>
    <row r="404" s="189" customFormat="1"/>
    <row r="405" s="189" customFormat="1"/>
    <row r="406" s="189" customFormat="1"/>
    <row r="407" s="189" customFormat="1"/>
    <row r="408" s="189" customFormat="1"/>
    <row r="409" s="189" customFormat="1"/>
    <row r="410" s="189" customFormat="1"/>
    <row r="411" s="189" customFormat="1"/>
    <row r="412" s="189" customFormat="1"/>
    <row r="413" s="189" customFormat="1"/>
    <row r="414" s="189" customFormat="1"/>
    <row r="415" s="189" customFormat="1"/>
    <row r="416" s="189" customFormat="1"/>
    <row r="417" s="189" customFormat="1"/>
    <row r="418" s="189" customFormat="1"/>
    <row r="419" s="189" customFormat="1"/>
    <row r="420" s="189" customFormat="1"/>
    <row r="421" s="189" customFormat="1"/>
    <row r="422" s="189" customFormat="1"/>
    <row r="423" s="189" customFormat="1"/>
    <row r="424" s="189" customFormat="1"/>
    <row r="425" s="189" customFormat="1"/>
    <row r="426" s="189" customFormat="1"/>
    <row r="427" s="189" customFormat="1"/>
    <row r="428" s="189" customFormat="1"/>
    <row r="429" s="189" customFormat="1"/>
    <row r="430" s="189" customFormat="1"/>
    <row r="431" s="189" customFormat="1"/>
    <row r="432" s="189" customFormat="1"/>
    <row r="433" s="189" customFormat="1"/>
    <row r="434" s="189" customFormat="1"/>
    <row r="435" s="189" customFormat="1"/>
    <row r="436" s="189" customFormat="1"/>
    <row r="437" s="189" customFormat="1"/>
    <row r="438" s="189" customFormat="1"/>
    <row r="439" s="189" customFormat="1"/>
    <row r="440" s="189" customFormat="1"/>
    <row r="441" s="189" customFormat="1"/>
    <row r="442" s="189" customFormat="1"/>
    <row r="443" s="189" customFormat="1"/>
    <row r="444" s="189" customFormat="1"/>
    <row r="445" s="189" customFormat="1"/>
    <row r="446" s="189" customFormat="1"/>
    <row r="447" s="189" customFormat="1"/>
    <row r="448" s="189" customFormat="1"/>
    <row r="449" s="189" customFormat="1"/>
    <row r="450" s="189" customFormat="1"/>
    <row r="451" s="189" customFormat="1"/>
    <row r="452" s="189" customFormat="1"/>
    <row r="453" s="189" customFormat="1"/>
    <row r="454" s="189" customFormat="1"/>
    <row r="455" s="189" customFormat="1"/>
    <row r="456" s="189" customFormat="1"/>
    <row r="457" s="189" customFormat="1"/>
    <row r="458" s="189" customFormat="1"/>
    <row r="459" s="189" customFormat="1"/>
    <row r="460" s="189" customFormat="1"/>
    <row r="461" s="189" customFormat="1"/>
    <row r="462" s="189" customFormat="1"/>
    <row r="463" s="189" customFormat="1"/>
    <row r="464" s="189" customFormat="1"/>
    <row r="465" s="189" customFormat="1"/>
    <row r="466" s="189" customFormat="1"/>
    <row r="467" s="189" customFormat="1"/>
    <row r="468" s="189" customFormat="1"/>
    <row r="469" s="189" customFormat="1"/>
    <row r="470" s="189" customFormat="1"/>
    <row r="471" s="189" customFormat="1"/>
    <row r="472" s="189" customFormat="1"/>
    <row r="473" s="189" customFormat="1"/>
    <row r="474" s="189" customFormat="1"/>
    <row r="475" s="189" customFormat="1"/>
    <row r="476" s="189" customFormat="1"/>
    <row r="477" s="189" customFormat="1"/>
    <row r="478" s="189" customFormat="1"/>
    <row r="479" s="189" customFormat="1"/>
    <row r="480" s="189" customFormat="1"/>
    <row r="481" s="189" customFormat="1"/>
    <row r="482" s="189" customFormat="1"/>
    <row r="483" s="189" customFormat="1"/>
    <row r="484" s="189" customFormat="1"/>
    <row r="485" s="189" customFormat="1"/>
    <row r="486" s="189" customFormat="1"/>
    <row r="487" s="189" customFormat="1"/>
    <row r="488" s="189" customFormat="1"/>
    <row r="489" s="189" customFormat="1"/>
    <row r="490" s="189" customFormat="1"/>
    <row r="491" s="189" customFormat="1"/>
    <row r="492" s="189" customFormat="1"/>
    <row r="493" s="189" customFormat="1"/>
    <row r="494" s="189" customFormat="1"/>
    <row r="495" s="189" customFormat="1"/>
    <row r="496" s="189" customFormat="1"/>
    <row r="497" s="189" customFormat="1"/>
    <row r="498" s="189" customFormat="1"/>
    <row r="499" s="189" customFormat="1"/>
    <row r="500" s="189" customFormat="1"/>
    <row r="501" s="189" customFormat="1"/>
    <row r="502" s="189" customFormat="1"/>
    <row r="503" s="189" customFormat="1"/>
    <row r="504" s="189" customFormat="1"/>
    <row r="505" s="189" customFormat="1"/>
    <row r="506" s="189" customFormat="1"/>
    <row r="507" s="189" customFormat="1"/>
    <row r="508" s="189" customFormat="1"/>
    <row r="509" s="189" customFormat="1"/>
    <row r="510" s="189" customFormat="1"/>
    <row r="511" s="189" customFormat="1"/>
    <row r="512" s="189" customFormat="1"/>
    <row r="513" s="189" customFormat="1"/>
    <row r="514" s="189" customFormat="1"/>
    <row r="515" s="189" customFormat="1"/>
    <row r="516" s="189" customFormat="1"/>
    <row r="517" s="189" customFormat="1"/>
    <row r="518" s="189" customFormat="1"/>
    <row r="519" s="189" customFormat="1"/>
    <row r="520" s="189" customFormat="1"/>
    <row r="521" s="189" customFormat="1"/>
    <row r="522" s="189" customFormat="1"/>
    <row r="523" s="189" customFormat="1"/>
    <row r="524" s="189" customFormat="1"/>
    <row r="525" s="189" customFormat="1"/>
    <row r="526" s="189" customFormat="1"/>
    <row r="527" s="189" customFormat="1"/>
    <row r="528" s="189" customFormat="1"/>
    <row r="529" s="189" customFormat="1"/>
    <row r="530" s="189" customFormat="1"/>
    <row r="531" s="189" customFormat="1"/>
    <row r="532" s="189" customFormat="1"/>
    <row r="533" s="189" customFormat="1"/>
    <row r="534" s="189" customFormat="1"/>
    <row r="535" s="189" customFormat="1"/>
    <row r="536" s="189" customFormat="1"/>
    <row r="537" s="189" customFormat="1"/>
    <row r="538" s="189" customFormat="1"/>
    <row r="539" s="189" customFormat="1"/>
    <row r="540" s="189" customFormat="1"/>
    <row r="541" s="189" customFormat="1"/>
    <row r="542" s="189" customFormat="1"/>
    <row r="543" s="189" customFormat="1"/>
    <row r="544" s="189" customFormat="1"/>
    <row r="545" s="189" customFormat="1"/>
    <row r="546" s="189" customFormat="1"/>
    <row r="547" s="189" customFormat="1"/>
    <row r="548" s="189" customFormat="1"/>
    <row r="549" s="189" customFormat="1"/>
    <row r="550" s="189" customFormat="1"/>
    <row r="551" s="189" customFormat="1"/>
    <row r="552" s="189" customFormat="1"/>
    <row r="553" s="189" customFormat="1"/>
    <row r="554" s="189" customFormat="1"/>
    <row r="555" s="189" customFormat="1"/>
    <row r="556" s="189" customFormat="1"/>
    <row r="557" s="189" customFormat="1"/>
    <row r="558" s="189" customFormat="1"/>
  </sheetData>
  <mergeCells count="6">
    <mergeCell ref="E74:H74"/>
    <mergeCell ref="E2:P2"/>
    <mergeCell ref="A1:C1"/>
    <mergeCell ref="A2:C2"/>
    <mergeCell ref="A5:C5"/>
    <mergeCell ref="E1:P1"/>
  </mergeCells>
  <dataValidations disablePrompts="1" count="1">
    <dataValidation type="custom" allowBlank="1" showInputMessage="1" showErrorMessage="1" sqref="M10" xr:uid="{00000000-0002-0000-0500-000000000000}">
      <formula1>-1</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C00000"/>
  </sheetPr>
  <dimension ref="A1:AW38"/>
  <sheetViews>
    <sheetView showGridLines="0" zoomScale="85" zoomScaleNormal="85" workbookViewId="0">
      <pane xSplit="2" ySplit="4" topLeftCell="C5" activePane="bottomRight" state="frozen"/>
      <selection activeCell="B2" sqref="B2"/>
      <selection pane="topRight" activeCell="B2" sqref="B2"/>
      <selection pane="bottomLeft" activeCell="B2" sqref="B2"/>
      <selection pane="bottomRight" activeCell="J37" sqref="J37"/>
    </sheetView>
  </sheetViews>
  <sheetFormatPr defaultColWidth="8.875" defaultRowHeight="12.75"/>
  <cols>
    <col min="1" max="1" width="3.375" style="385" customWidth="1"/>
    <col min="2" max="2" width="2.5" style="385" customWidth="1"/>
    <col min="3" max="3" width="62.75" style="385" bestFit="1" customWidth="1"/>
    <col min="4" max="4" width="11" style="385" bestFit="1" customWidth="1"/>
    <col min="5" max="7" width="10.375" style="385" bestFit="1" customWidth="1"/>
    <col min="8" max="8" width="10.875" style="385" bestFit="1" customWidth="1"/>
    <col min="9" max="9" width="12.625" style="385" bestFit="1" customWidth="1"/>
    <col min="10" max="10" width="44.375" style="385" bestFit="1" customWidth="1"/>
    <col min="11" max="11" width="10.875" style="385" bestFit="1" customWidth="1"/>
    <col min="12" max="12" width="14.875" style="385" bestFit="1" customWidth="1"/>
    <col min="13" max="13" width="15.5" style="385" bestFit="1" customWidth="1"/>
    <col min="14" max="14" width="12.375" style="385" bestFit="1" customWidth="1"/>
    <col min="15" max="15" width="12.125" style="385" bestFit="1" customWidth="1"/>
    <col min="16" max="16384" width="8.875" style="385"/>
  </cols>
  <sheetData>
    <row r="1" spans="1:49" s="389" customFormat="1" ht="15.75">
      <c r="A1" s="386" t="s">
        <v>136</v>
      </c>
      <c r="B1" s="387"/>
      <c r="C1" s="388"/>
      <c r="D1" s="474"/>
      <c r="E1" s="474"/>
      <c r="F1" s="474"/>
      <c r="G1" s="474"/>
      <c r="H1" s="474"/>
      <c r="I1" s="474"/>
      <c r="J1" s="474"/>
      <c r="K1" s="474"/>
      <c r="L1" s="474"/>
      <c r="M1" s="474"/>
      <c r="N1" s="474"/>
    </row>
    <row r="2" spans="1:49" s="389" customFormat="1" ht="16.5" thickBot="1">
      <c r="A2" s="390" t="s">
        <v>157</v>
      </c>
      <c r="B2" s="391"/>
      <c r="C2" s="392"/>
      <c r="D2" s="393">
        <f>'Step 6 DCF Valuation'!F26</f>
        <v>28.590159326639398</v>
      </c>
      <c r="F2" s="394"/>
      <c r="G2" s="481" t="s">
        <v>158</v>
      </c>
      <c r="H2" s="481"/>
      <c r="I2" s="395">
        <f>D2*'Step 3 Income Statement '!AF59</f>
        <v>8577047.7979918197</v>
      </c>
      <c r="J2" s="394"/>
      <c r="K2" s="394"/>
      <c r="L2" s="394"/>
      <c r="M2" s="394"/>
      <c r="N2" s="394"/>
    </row>
    <row r="3" spans="1:49" s="389" customFormat="1" ht="16.5" thickBot="1">
      <c r="A3" s="475" t="s">
        <v>129</v>
      </c>
      <c r="B3" s="476"/>
      <c r="C3" s="477"/>
      <c r="D3" s="396" t="s">
        <v>3</v>
      </c>
      <c r="E3" s="396"/>
      <c r="F3" s="396"/>
      <c r="G3" s="396"/>
      <c r="H3" s="396"/>
      <c r="I3" s="396"/>
      <c r="J3" s="396"/>
      <c r="K3" s="396"/>
      <c r="L3" s="396"/>
      <c r="M3" s="397"/>
      <c r="N3" s="396"/>
      <c r="O3" s="396"/>
      <c r="AL3" s="396"/>
      <c r="AM3" s="396"/>
      <c r="AN3" s="396"/>
      <c r="AO3" s="396"/>
      <c r="AP3" s="396"/>
      <c r="AQ3" s="397"/>
      <c r="AR3" s="397"/>
      <c r="AS3" s="398"/>
      <c r="AT3" s="397"/>
      <c r="AU3" s="396"/>
      <c r="AV3" s="396"/>
      <c r="AW3" s="396"/>
    </row>
    <row r="4" spans="1:49" s="389" customFormat="1" ht="16.5" thickBot="1">
      <c r="A4" s="478" t="s">
        <v>66</v>
      </c>
      <c r="B4" s="479"/>
      <c r="C4" s="480"/>
    </row>
    <row r="5" spans="1:49">
      <c r="C5" s="399"/>
      <c r="D5" s="399"/>
      <c r="E5" s="399"/>
      <c r="F5" s="399"/>
      <c r="G5" s="399"/>
    </row>
    <row r="6" spans="1:49">
      <c r="C6" s="469" t="s">
        <v>67</v>
      </c>
      <c r="D6" s="471" t="s">
        <v>68</v>
      </c>
      <c r="E6" s="472"/>
      <c r="F6" s="472"/>
      <c r="G6" s="472"/>
      <c r="H6" s="473"/>
      <c r="J6" s="469" t="s">
        <v>69</v>
      </c>
      <c r="K6" s="471" t="s">
        <v>70</v>
      </c>
      <c r="L6" s="472"/>
      <c r="M6" s="472"/>
      <c r="N6" s="472"/>
      <c r="O6" s="473"/>
    </row>
    <row r="7" spans="1:49">
      <c r="C7" s="470"/>
      <c r="D7" s="400">
        <f>'Step 3 Income Statement '!AF4</f>
        <v>2018</v>
      </c>
      <c r="E7" s="400">
        <f>'Step 3 Income Statement '!AG4</f>
        <v>2019</v>
      </c>
      <c r="F7" s="400">
        <f>'Step 3 Income Statement '!AH4</f>
        <v>2020</v>
      </c>
      <c r="G7" s="400">
        <f>'Step 3 Income Statement '!AI4</f>
        <v>2021</v>
      </c>
      <c r="H7" s="400">
        <f>'Step 3 Income Statement '!AJ4</f>
        <v>2022</v>
      </c>
      <c r="J7" s="470"/>
      <c r="K7" s="400">
        <f>'Step 3 Income Statement '!AF4</f>
        <v>2018</v>
      </c>
      <c r="L7" s="400">
        <f>'Step 3 Income Statement '!AG4</f>
        <v>2019</v>
      </c>
      <c r="M7" s="400">
        <f>'Step 3 Income Statement '!AH4</f>
        <v>2020</v>
      </c>
      <c r="N7" s="400">
        <f>'Step 3 Income Statement '!AI4</f>
        <v>2021</v>
      </c>
      <c r="O7" s="400">
        <f>'Step 3 Income Statement '!AJ4</f>
        <v>2022</v>
      </c>
    </row>
    <row r="8" spans="1:49">
      <c r="C8" s="401" t="s">
        <v>8</v>
      </c>
      <c r="D8" s="402">
        <f>'Step 3 Income Statement '!AF5</f>
        <v>609242.30555819999</v>
      </c>
      <c r="E8" s="402">
        <f>'Step 3 Income Statement '!AG5</f>
        <v>2474873.9305242901</v>
      </c>
      <c r="F8" s="402">
        <f>'Step 3 Income Statement '!AH5</f>
        <v>5207514.4092759853</v>
      </c>
      <c r="G8" s="402">
        <f>'Step 3 Income Statement '!AI5</f>
        <v>8295713.2453384008</v>
      </c>
      <c r="H8" s="402">
        <f>'Step 3 Income Statement '!AJ5</f>
        <v>12902671.76353528</v>
      </c>
      <c r="J8" s="401" t="s">
        <v>71</v>
      </c>
      <c r="K8" s="403">
        <f>'Step 3 Income Statement '!AF61</f>
        <v>8.529392277814804E-2</v>
      </c>
      <c r="L8" s="403">
        <f>'Step 3 Income Statement '!AG61</f>
        <v>0.51972352541010081</v>
      </c>
      <c r="M8" s="403">
        <f>'Step 3 Income Statement '!AH61</f>
        <v>1.4581040345972764</v>
      </c>
      <c r="N8" s="403">
        <f>'Step 3 Income Statement '!AI61</f>
        <v>2.9034996358684402</v>
      </c>
      <c r="O8" s="403">
        <f>'Step 3 Income Statement '!AJ61</f>
        <v>5.4191221406848173</v>
      </c>
    </row>
    <row r="9" spans="1:49">
      <c r="C9" s="404" t="s">
        <v>72</v>
      </c>
      <c r="D9" s="405">
        <f>'Step 3 Income Statement '!AF6</f>
        <v>4.7705638070750673</v>
      </c>
      <c r="E9" s="405">
        <f>'Step 3 Income Statement '!AG6</f>
        <v>3.0622161460976693</v>
      </c>
      <c r="F9" s="405">
        <f>'Step 3 Income Statement '!AH6</f>
        <v>1.1041534055727835</v>
      </c>
      <c r="G9" s="405">
        <f>'Step 3 Income Statement '!AI6</f>
        <v>0.59302742025283739</v>
      </c>
      <c r="H9" s="405">
        <f>'Step 3 Income Statement '!AJ6</f>
        <v>0.55534206426260702</v>
      </c>
      <c r="I9" s="406"/>
      <c r="J9" s="407" t="s">
        <v>72</v>
      </c>
      <c r="K9" s="405">
        <f>'Step 3 Income Statement '!AF62</f>
        <v>6.6940850761001007</v>
      </c>
      <c r="L9" s="405">
        <f>'Step 3 Income Statement '!AG62</f>
        <v>5.0933242191465</v>
      </c>
      <c r="M9" s="405">
        <f>'Step 3 Income Statement '!AH62</f>
        <v>1.8055378740970465</v>
      </c>
      <c r="N9" s="405">
        <f>'Step 3 Income Statement '!AI62</f>
        <v>0.99128427531604579</v>
      </c>
      <c r="O9" s="405">
        <f>'Step 3 Income Statement '!AJ62</f>
        <v>0.86641047711512842</v>
      </c>
    </row>
    <row r="10" spans="1:49">
      <c r="C10" s="408"/>
      <c r="D10" s="409"/>
      <c r="E10" s="409"/>
      <c r="F10" s="409"/>
      <c r="G10" s="409"/>
      <c r="H10" s="409"/>
      <c r="J10" s="408"/>
      <c r="K10" s="409"/>
      <c r="L10" s="409"/>
      <c r="M10" s="409"/>
      <c r="N10" s="409"/>
      <c r="O10" s="409"/>
    </row>
    <row r="11" spans="1:49">
      <c r="C11" s="410" t="s">
        <v>73</v>
      </c>
      <c r="D11" s="411" t="str">
        <f>IFERROR(D68/D69,"N/A")</f>
        <v>N/A</v>
      </c>
      <c r="E11" s="411"/>
      <c r="F11" s="411"/>
      <c r="G11" s="411"/>
      <c r="H11" s="411"/>
      <c r="J11" s="410" t="s">
        <v>73</v>
      </c>
      <c r="K11" s="411"/>
      <c r="L11" s="411"/>
      <c r="M11" s="411"/>
      <c r="N11" s="411"/>
      <c r="O11" s="411"/>
    </row>
    <row r="12" spans="1:49">
      <c r="C12" s="412" t="s">
        <v>219</v>
      </c>
      <c r="D12" s="413"/>
      <c r="E12" s="413"/>
      <c r="F12" s="413"/>
      <c r="G12" s="413"/>
      <c r="H12" s="413"/>
      <c r="J12" s="412" t="s">
        <v>220</v>
      </c>
      <c r="K12" s="414"/>
      <c r="L12" s="414">
        <v>333</v>
      </c>
      <c r="M12" s="414">
        <v>0</v>
      </c>
      <c r="N12" s="414">
        <v>0</v>
      </c>
      <c r="O12" s="414">
        <v>0</v>
      </c>
      <c r="P12" s="385">
        <v>0</v>
      </c>
    </row>
    <row r="13" spans="1:49">
      <c r="C13" s="412" t="s">
        <v>74</v>
      </c>
      <c r="D13" s="415">
        <f>IFERROR(D14/'Step 3 Income Statement '!AF59,"N/A")</f>
        <v>20.308076851940001</v>
      </c>
      <c r="E13" s="415">
        <f>IFERROR(E14/'Step 3 Income Statement '!AG59,"N/A")</f>
        <v>82.495797684143</v>
      </c>
      <c r="F13" s="415">
        <f>IFERROR(F14/'Step 3 Income Statement '!AH59,"N/A")</f>
        <v>173.58381364253285</v>
      </c>
      <c r="G13" s="415">
        <f>IFERROR(G14/'Step 3 Income Statement '!AI59,"N/A")</f>
        <v>276.5237748446134</v>
      </c>
      <c r="H13" s="415">
        <f>IFERROR(H14/'Step 3 Income Statement '!AJ59,"N/A")</f>
        <v>430.08905878450929</v>
      </c>
      <c r="J13" s="412" t="s">
        <v>74</v>
      </c>
      <c r="K13" s="416">
        <f>IFERROR(K8*(2*K9*100),"N/A")</f>
        <v>114.19295511024704</v>
      </c>
      <c r="L13" s="416">
        <f>IFERROR(L8*(2*L9*100),"N/A")</f>
        <v>529.42408384629357</v>
      </c>
      <c r="M13" s="416">
        <f>IFERROR(M8*(2*M9*100),"N/A")</f>
        <v>526.53241176781853</v>
      </c>
      <c r="N13" s="416">
        <f t="shared" ref="N13:O13" si="0">IFERROR(N8*(2*N9*100),"N/A")</f>
        <v>575.63870648444993</v>
      </c>
      <c r="O13" s="416">
        <f t="shared" si="0"/>
        <v>939.03683989117769</v>
      </c>
    </row>
    <row r="14" spans="1:49">
      <c r="C14" s="417" t="s">
        <v>75</v>
      </c>
      <c r="D14" s="418">
        <f t="shared" ref="D14:H14" si="1">D8*10</f>
        <v>6092423.0555819999</v>
      </c>
      <c r="E14" s="418">
        <f t="shared" si="1"/>
        <v>24748739.3052429</v>
      </c>
      <c r="F14" s="418">
        <f t="shared" si="1"/>
        <v>52075144.092759855</v>
      </c>
      <c r="G14" s="418">
        <f t="shared" si="1"/>
        <v>82957132.453384012</v>
      </c>
      <c r="H14" s="418">
        <f t="shared" si="1"/>
        <v>129026717.63535279</v>
      </c>
      <c r="J14" s="417" t="s">
        <v>75</v>
      </c>
      <c r="K14" s="419">
        <f>IFERROR(K13*'Step 3 Income Statement '!AF55,"N/A")</f>
        <v>2434991.2737454842</v>
      </c>
      <c r="L14" s="419">
        <f>IFERROR(L13*'Step 3 Income Statement '!AG55,"N/A")</f>
        <v>73374440.344962254</v>
      </c>
      <c r="M14" s="419">
        <f>IFERROR(M13*'Step 3 Income Statement '!AH55,"N/A")</f>
        <v>211128234.33484498</v>
      </c>
      <c r="N14" s="419">
        <f>IFERROR(N13*'Step 3 Income Statement '!AI55,"N/A")</f>
        <v>467982696.90742654</v>
      </c>
      <c r="O14" s="419">
        <f>IFERROR(O13*'Step 3 Income Statement '!AJ55,"N/A")</f>
        <v>1441814010.1590128</v>
      </c>
    </row>
    <row r="15" spans="1:49">
      <c r="C15" s="408" t="s">
        <v>76</v>
      </c>
      <c r="D15" s="420"/>
      <c r="E15" s="420"/>
      <c r="F15" s="420"/>
      <c r="G15" s="420"/>
      <c r="H15" s="420"/>
      <c r="J15" s="408" t="s">
        <v>76</v>
      </c>
      <c r="K15" s="420"/>
      <c r="L15" s="420"/>
      <c r="M15" s="420"/>
      <c r="N15" s="420"/>
      <c r="O15" s="420"/>
    </row>
    <row r="16" spans="1:49">
      <c r="C16" s="412" t="s">
        <v>77</v>
      </c>
      <c r="D16" s="421"/>
      <c r="E16" s="421"/>
      <c r="F16" s="421"/>
      <c r="G16" s="421"/>
      <c r="H16" s="421"/>
      <c r="J16" s="412" t="s">
        <v>78</v>
      </c>
      <c r="K16" s="421"/>
      <c r="L16" s="421"/>
      <c r="M16" s="421"/>
      <c r="N16" s="421"/>
      <c r="O16" s="421"/>
    </row>
    <row r="17" spans="3:15">
      <c r="C17" s="412" t="s">
        <v>74</v>
      </c>
      <c r="D17" s="415">
        <f>IFERROR(D18/'Step 3 Income Statement '!AF59,"N/A")</f>
        <v>10.154038425970001</v>
      </c>
      <c r="E17" s="415">
        <f>IFERROR(E18/'Step 3 Income Statement '!AG59,"N/A")</f>
        <v>41.2478988420715</v>
      </c>
      <c r="F17" s="415">
        <f>IFERROR(F18/'Step 3 Income Statement '!AH59,"N/A")</f>
        <v>86.791906821266423</v>
      </c>
      <c r="G17" s="415">
        <f>IFERROR(G18/'Step 3 Income Statement '!AI59,"N/A")</f>
        <v>138.2618874223067</v>
      </c>
      <c r="H17" s="415">
        <f>IFERROR(H18/'Step 3 Income Statement '!AJ59,"N/A")</f>
        <v>215.04452939225465</v>
      </c>
      <c r="J17" s="412" t="s">
        <v>74</v>
      </c>
      <c r="K17" s="422">
        <f>IFERROR(K8*(K9*100),"N/A")</f>
        <v>57.096477555123521</v>
      </c>
      <c r="L17" s="422">
        <f>IFERROR(L8*(L9*100),"N/A")</f>
        <v>264.71204192314678</v>
      </c>
      <c r="M17" s="422">
        <f>IFERROR(M8*(M9*100),"N/A")</f>
        <v>263.26620588390927</v>
      </c>
      <c r="N17" s="422">
        <f>IFERROR(N8*(N9*100),"N/A")</f>
        <v>287.81935324222496</v>
      </c>
      <c r="O17" s="422">
        <f>IFERROR(O8*(O9*100),"N/A")</f>
        <v>469.51841994558885</v>
      </c>
    </row>
    <row r="18" spans="3:15">
      <c r="C18" s="417" t="s">
        <v>75</v>
      </c>
      <c r="D18" s="418">
        <f t="shared" ref="D18:H18" si="2">D8*5</f>
        <v>3046211.527791</v>
      </c>
      <c r="E18" s="418">
        <f t="shared" si="2"/>
        <v>12374369.65262145</v>
      </c>
      <c r="F18" s="418">
        <f t="shared" si="2"/>
        <v>26037572.046379928</v>
      </c>
      <c r="G18" s="418">
        <f t="shared" si="2"/>
        <v>41478566.226692006</v>
      </c>
      <c r="H18" s="418">
        <f t="shared" si="2"/>
        <v>64513358.817676395</v>
      </c>
      <c r="J18" s="417" t="s">
        <v>75</v>
      </c>
      <c r="K18" s="423">
        <f>IFERROR(K17*'Step 3 Income Statement '!AF55,"N/A")</f>
        <v>1217495.6368727421</v>
      </c>
      <c r="L18" s="423">
        <f>IFERROR(L17*'Step 3 Income Statement '!AG55,"N/A")</f>
        <v>36687220.172481127</v>
      </c>
      <c r="M18" s="423">
        <f>IFERROR(M17*'Step 3 Income Statement '!AH55,"N/A")</f>
        <v>105564117.16742249</v>
      </c>
      <c r="N18" s="423">
        <f>IFERROR(N17*'Step 3 Income Statement '!AI55,"N/A")</f>
        <v>233991348.45371327</v>
      </c>
      <c r="O18" s="423">
        <f>IFERROR(O17*'Step 3 Income Statement '!AJ55,"N/A")</f>
        <v>720907005.0795064</v>
      </c>
    </row>
    <row r="19" spans="3:15">
      <c r="C19" s="424" t="s">
        <v>79</v>
      </c>
      <c r="D19" s="421"/>
      <c r="E19" s="421"/>
      <c r="F19" s="421"/>
      <c r="G19" s="421"/>
      <c r="H19" s="421"/>
      <c r="J19" s="424" t="s">
        <v>79</v>
      </c>
      <c r="K19" s="421"/>
      <c r="L19" s="421"/>
      <c r="M19" s="421"/>
      <c r="N19" s="421"/>
      <c r="O19" s="421"/>
    </row>
    <row r="20" spans="3:15">
      <c r="C20" s="412" t="s">
        <v>80</v>
      </c>
      <c r="D20" s="421"/>
      <c r="E20" s="421"/>
      <c r="F20" s="421"/>
      <c r="G20" s="421"/>
      <c r="H20" s="421"/>
      <c r="J20" s="412" t="s">
        <v>81</v>
      </c>
      <c r="K20" s="421"/>
      <c r="L20" s="421"/>
      <c r="M20" s="421"/>
      <c r="N20" s="421"/>
      <c r="O20" s="421"/>
    </row>
    <row r="21" spans="3:15">
      <c r="C21" s="412" t="s">
        <v>74</v>
      </c>
      <c r="D21" s="415">
        <f>IFERROR(D22/'Step 3 Income Statement '!AF59,"N/A")</f>
        <v>15.231057638954999</v>
      </c>
      <c r="E21" s="415">
        <f>IFERROR(E22/'Step 3 Income Statement '!AG59,"N/A")</f>
        <v>61.871848263107253</v>
      </c>
      <c r="F21" s="415">
        <f>IFERROR(F22/'Step 3 Income Statement '!AH59,"N/A")</f>
        <v>130.18786023189963</v>
      </c>
      <c r="G21" s="415">
        <f>IFERROR(G22/'Step 3 Income Statement '!AI59,"N/A")</f>
        <v>207.39283113346002</v>
      </c>
      <c r="H21" s="415">
        <f>IFERROR(H22/'Step 3 Income Statement '!AJ59,"N/A")</f>
        <v>322.56679408838198</v>
      </c>
      <c r="J21" s="412" t="s">
        <v>74</v>
      </c>
      <c r="K21" s="422">
        <f>IFERROR(K8*(1.5*K9*100),"N/A")</f>
        <v>85.644716332685277</v>
      </c>
      <c r="L21" s="422">
        <f>IFERROR(L8*(1.5*L9*100),"N/A")</f>
        <v>397.06806288472018</v>
      </c>
      <c r="M21" s="422">
        <f>IFERROR(M8*(1.5*M9*100),"N/A")</f>
        <v>394.8993088258639</v>
      </c>
      <c r="N21" s="422">
        <f>IFERROR(N8*(1.5*N9*100),"N/A")</f>
        <v>431.72902986333747</v>
      </c>
      <c r="O21" s="422">
        <f>IFERROR(O8*(1.5*O9*100),"N/A")</f>
        <v>704.27762991838324</v>
      </c>
    </row>
    <row r="22" spans="3:15">
      <c r="C22" s="417" t="s">
        <v>75</v>
      </c>
      <c r="D22" s="418">
        <f t="shared" ref="D22:H22" si="3">7.5*D8</f>
        <v>4569317.2916864995</v>
      </c>
      <c r="E22" s="418">
        <f t="shared" si="3"/>
        <v>18561554.478932176</v>
      </c>
      <c r="F22" s="418">
        <f t="shared" si="3"/>
        <v>39056358.069569893</v>
      </c>
      <c r="G22" s="418">
        <f t="shared" si="3"/>
        <v>62217849.340038009</v>
      </c>
      <c r="H22" s="418">
        <f t="shared" si="3"/>
        <v>96770038.226514593</v>
      </c>
      <c r="J22" s="417" t="s">
        <v>75</v>
      </c>
      <c r="K22" s="423">
        <f>IFERROR(K21*'Step 3 Income Statement '!AF55,"N/A")</f>
        <v>1826243.4553091133</v>
      </c>
      <c r="L22" s="423">
        <f>IFERROR(L21*'Step 3 Income Statement '!AG55,"N/A")</f>
        <v>55030830.258721694</v>
      </c>
      <c r="M22" s="423">
        <f>IFERROR(M21*'Step 3 Income Statement '!AH55,"N/A")</f>
        <v>158346175.75113374</v>
      </c>
      <c r="N22" s="423">
        <f>IFERROR(N21*'Step 3 Income Statement '!AI55,"N/A")</f>
        <v>350987022.68056995</v>
      </c>
      <c r="O22" s="423">
        <f>IFERROR(O21*'Step 3 Income Statement '!AJ55,"N/A")</f>
        <v>1081360507.6192596</v>
      </c>
    </row>
    <row r="23" spans="3:15">
      <c r="C23" s="425" t="s">
        <v>185</v>
      </c>
      <c r="D23" s="426">
        <f>IFERROR(H21/((1+'Step 6 DCF Valuation'!C25)^4),"N/A")</f>
        <v>190.9854369142621</v>
      </c>
      <c r="J23" s="425" t="s">
        <v>185</v>
      </c>
      <c r="K23" s="427">
        <f>IFERROR(O21/((1+'Step 6 DCF Valuation'!C25)^4),"N/A")</f>
        <v>416.98889446769624</v>
      </c>
    </row>
    <row r="25" spans="3:15">
      <c r="C25" s="428" t="s">
        <v>82</v>
      </c>
      <c r="D25" s="471" t="s">
        <v>83</v>
      </c>
      <c r="E25" s="472"/>
      <c r="F25" s="472"/>
      <c r="G25" s="472"/>
      <c r="H25" s="473"/>
    </row>
    <row r="26" spans="3:15">
      <c r="C26" s="428" t="s">
        <v>84</v>
      </c>
      <c r="D26" s="466">
        <f>'Step 6 DCF Valuation'!D78</f>
        <v>77.258219482673823</v>
      </c>
      <c r="E26" s="467"/>
      <c r="F26" s="467"/>
      <c r="G26" s="467"/>
      <c r="H26" s="468"/>
    </row>
    <row r="27" spans="3:15">
      <c r="C27" s="428" t="s">
        <v>85</v>
      </c>
      <c r="D27" s="466">
        <f>'Step 6 DCF Valuation'!H76</f>
        <v>16.054260193251316</v>
      </c>
      <c r="E27" s="467"/>
      <c r="F27" s="467"/>
      <c r="G27" s="467"/>
      <c r="H27" s="468"/>
    </row>
    <row r="28" spans="3:15">
      <c r="C28" s="428" t="s">
        <v>86</v>
      </c>
      <c r="D28" s="466">
        <f>'Step 6 DCF Valuation'!F77</f>
        <v>28.590159326639398</v>
      </c>
      <c r="E28" s="467"/>
      <c r="F28" s="467"/>
      <c r="G28" s="467"/>
      <c r="H28" s="468"/>
    </row>
    <row r="29" spans="3:15" ht="13.5" thickBot="1">
      <c r="C29" s="429"/>
      <c r="D29" s="430"/>
      <c r="E29" s="430"/>
      <c r="F29" s="430"/>
      <c r="G29" s="430"/>
      <c r="H29" s="430"/>
    </row>
    <row r="30" spans="3:15" ht="32.25" thickBot="1">
      <c r="C30" s="431" t="s">
        <v>87</v>
      </c>
      <c r="D30" s="432" t="s">
        <v>88</v>
      </c>
      <c r="E30" s="432" t="s">
        <v>89</v>
      </c>
      <c r="F30" s="430"/>
      <c r="G30" s="430"/>
      <c r="H30" s="430"/>
      <c r="I30" s="433"/>
      <c r="K30" s="434"/>
      <c r="L30" s="434" t="s">
        <v>221</v>
      </c>
      <c r="M30" s="434" t="s">
        <v>193</v>
      </c>
    </row>
    <row r="31" spans="3:15" ht="15.75">
      <c r="C31" s="431" t="s">
        <v>90</v>
      </c>
      <c r="D31" s="435">
        <f>D23</f>
        <v>190.9854369142621</v>
      </c>
      <c r="E31" s="436">
        <f>IFERROR(D31/D$2-1,"N/A")</f>
        <v>5.6801109686824294</v>
      </c>
      <c r="F31" s="433"/>
      <c r="G31" s="433"/>
      <c r="H31" s="430"/>
      <c r="I31" s="430"/>
      <c r="K31" s="434"/>
      <c r="L31" s="434" t="s">
        <v>194</v>
      </c>
      <c r="M31" s="434" t="s">
        <v>195</v>
      </c>
    </row>
    <row r="32" spans="3:15" ht="15.75">
      <c r="C32" s="437" t="s">
        <v>91</v>
      </c>
      <c r="D32" s="435">
        <f>K23</f>
        <v>416.98889446769624</v>
      </c>
      <c r="E32" s="436">
        <f>IFERROR(D32/D$2-1,"N/A")</f>
        <v>13.585049691526528</v>
      </c>
      <c r="F32" s="430"/>
      <c r="G32" s="430"/>
      <c r="H32" s="430"/>
      <c r="I32" s="430"/>
      <c r="K32" s="434" t="s">
        <v>196</v>
      </c>
      <c r="L32" s="438">
        <f>IFERROR(E13/((1+'Step 6 DCF Valuation'!C25)^1),"N/A")</f>
        <v>72.364734810651754</v>
      </c>
      <c r="M32" s="439"/>
    </row>
    <row r="33" spans="3:13" ht="15.75">
      <c r="C33" s="437" t="s">
        <v>92</v>
      </c>
      <c r="D33" s="435">
        <f>'Step 6 DCF Valuation'!D70</f>
        <v>28.590159326639398</v>
      </c>
      <c r="E33" s="436">
        <f>IFERROR(D33/D$2-1,"N/A")</f>
        <v>0</v>
      </c>
      <c r="F33" s="430"/>
      <c r="G33" s="430"/>
      <c r="H33" s="430"/>
      <c r="I33" s="430"/>
      <c r="K33" s="434" t="s">
        <v>197</v>
      </c>
      <c r="L33" s="438">
        <f>IFERROR(L21/((1+'Step 6 DCF Valuation'!C25)^1),"N/A")</f>
        <v>348.30531831993</v>
      </c>
      <c r="M33" s="438">
        <f>IFERROR(O17/((1+'Step 6 DCF Valuation'!C25)^4),"N/A")</f>
        <v>277.99259631179751</v>
      </c>
    </row>
    <row r="34" spans="3:13" ht="16.5" thickBot="1">
      <c r="C34" s="440" t="s">
        <v>93</v>
      </c>
      <c r="D34" s="435">
        <f>IFERROR(AVERAGE(D31:D33),"N/A")</f>
        <v>212.18816356953258</v>
      </c>
      <c r="E34" s="436">
        <f>IFERROR(D34/D$2-1,"N/A")</f>
        <v>6.4217202200696519</v>
      </c>
      <c r="F34" s="430"/>
      <c r="G34" s="430"/>
      <c r="H34" s="430"/>
      <c r="I34" s="430"/>
      <c r="K34" s="434" t="s">
        <v>198</v>
      </c>
      <c r="L34" s="438"/>
      <c r="M34" s="438">
        <f>'Step 6 DCF Valuation'!F76</f>
        <v>26.561796045360254</v>
      </c>
    </row>
    <row r="35" spans="3:13">
      <c r="K35" s="434" t="s">
        <v>199</v>
      </c>
      <c r="L35" s="438">
        <f>AVERAGE(L32:L33)</f>
        <v>210.33502656529089</v>
      </c>
      <c r="M35" s="438">
        <f>AVERAGE(M33:M34)</f>
        <v>152.27719617857889</v>
      </c>
    </row>
    <row r="36" spans="3:13" ht="15.75">
      <c r="C36" s="441"/>
      <c r="D36" s="442"/>
    </row>
    <row r="37" spans="3:13" ht="15.75">
      <c r="C37" s="441" t="s">
        <v>163</v>
      </c>
    </row>
    <row r="38" spans="3:13" ht="15.75">
      <c r="C38" s="441"/>
    </row>
  </sheetData>
  <mergeCells count="12">
    <mergeCell ref="J6:J7"/>
    <mergeCell ref="D1:N1"/>
    <mergeCell ref="A3:C3"/>
    <mergeCell ref="A4:C4"/>
    <mergeCell ref="K6:O6"/>
    <mergeCell ref="G2:H2"/>
    <mergeCell ref="D26:H26"/>
    <mergeCell ref="D27:H27"/>
    <mergeCell ref="C6:C7"/>
    <mergeCell ref="D6:H6"/>
    <mergeCell ref="D28:H28"/>
    <mergeCell ref="D25:H25"/>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Step 1 Modeling+Valuation Rules</vt:lpstr>
      <vt:lpstr>Step 2 Revenue Forecast</vt:lpstr>
      <vt:lpstr>Step 3 Income Statement </vt:lpstr>
      <vt:lpstr>Step 4 Balance Sheet</vt:lpstr>
      <vt:lpstr>Step 5 Cash Flow Statement</vt:lpstr>
      <vt:lpstr>Step 6 DCF Valuation</vt:lpstr>
      <vt:lpstr>Step 7 Other Valuations+Compare</vt:lpstr>
      <vt:lpstr>COGS</vt:lpstr>
      <vt:lpstr>General_and_Administrative</vt:lpstr>
      <vt:lpstr>Other_Income_or_Expense</vt:lpstr>
      <vt:lpstr>Research_and_Development</vt:lpstr>
      <vt:lpstr>Revenue</vt:lpstr>
      <vt:lpstr>Sales_and_Marketing</vt:lpstr>
      <vt:lpstr>Step_2_Revenue</vt:lpstr>
      <vt:lpstr>Step_3_Income_Statement</vt:lpstr>
      <vt:lpstr>Step_4_Balance_Sheet</vt:lpstr>
      <vt:lpstr>Step_5_Cash_Flow_Statement</vt:lpstr>
      <vt:lpstr>Step_6_DCF</vt:lpstr>
      <vt:lpstr>Step_7_Other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Haroun HarounVentures.com</dc:creator>
  <cp:keywords/>
  <dc:description/>
  <cp:lastModifiedBy>Renato Barroco</cp:lastModifiedBy>
  <dcterms:created xsi:type="dcterms:W3CDTF">2017-07-17T03:36:10Z</dcterms:created>
  <dcterms:modified xsi:type="dcterms:W3CDTF">2020-11-30T18:20:02Z</dcterms:modified>
  <cp:category/>
</cp:coreProperties>
</file>