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activeTab="4"/>
  </bookViews>
  <sheets>
    <sheet name="Tube_Laminare" sheetId="1" r:id="rId1"/>
    <sheet name="Tube_Laminare_Tabella" sheetId="3" r:id="rId2"/>
    <sheet name="Interpolazione parametri" sheetId="4" r:id="rId3"/>
    <sheet name="Tube_Turbolento" sheetId="2" r:id="rId4"/>
    <sheet name="She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/>
  <c r="C407" i="3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406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305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204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C103"/>
</calcChain>
</file>

<file path=xl/sharedStrings.xml><?xml version="1.0" encoding="utf-8"?>
<sst xmlns="http://schemas.openxmlformats.org/spreadsheetml/2006/main" count="14" uniqueCount="6">
  <si>
    <t>L/D</t>
  </si>
  <si>
    <t>Re</t>
  </si>
  <si>
    <t>J_h</t>
  </si>
  <si>
    <t>a</t>
  </si>
  <si>
    <t>b</t>
  </si>
  <si>
    <t>Baffle Cut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</si>
</sst>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txPr>
        <a:bodyPr/>
        <a:lstStyle/>
        <a:p>
          <a:pPr>
            <a:defRPr lang="en-US"/>
          </a:pPr>
          <a:endParaRPr lang="it-IT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Tube_Laminare!$C$1</c:f>
              <c:strCache>
                <c:ptCount val="1"/>
                <c:pt idx="0">
                  <c:v>J_h</c:v>
                </c:pt>
              </c:strCache>
            </c:strRef>
          </c:tx>
          <c:spPr>
            <a:ln w="28575">
              <a:noFill/>
            </a:ln>
          </c:spPr>
          <c:trendline>
            <c:name>24</c:name>
            <c:trendlineType val="power"/>
            <c:dispRSqr val="1"/>
            <c:dispEq val="1"/>
            <c:trendlineLbl>
              <c:layout>
                <c:manualLayout>
                  <c:x val="-8.0426389679815496E-2"/>
                  <c:y val="-3.5683829484139773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800</c:v>
                </c:pt>
                <c:pt idx="4">
                  <c:v>2000</c:v>
                </c:pt>
              </c:numCache>
            </c:numRef>
          </c:xVal>
          <c:yVal>
            <c:numRef>
              <c:f>Tube_Laminare!$C$2:$C$6</c:f>
              <c:numCache>
                <c:formatCode>General</c:formatCode>
                <c:ptCount val="5"/>
                <c:pt idx="0">
                  <c:v>0.13</c:v>
                </c:pt>
                <c:pt idx="1">
                  <c:v>0.05</c:v>
                </c:pt>
                <c:pt idx="2">
                  <c:v>0.02</c:v>
                </c:pt>
                <c:pt idx="3">
                  <c:v>8.0000000000000002E-3</c:v>
                </c:pt>
                <c:pt idx="4">
                  <c:v>4.4000000000000003E-3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AB3-4C2B-9771-DB40417E34A6}"/>
            </c:ext>
          </c:extLst>
        </c:ser>
        <c:dLbls/>
        <c:axId val="48596864"/>
        <c:axId val="48598400"/>
      </c:scatterChart>
      <c:valAx>
        <c:axId val="48596864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8598400"/>
        <c:crosses val="autoZero"/>
        <c:crossBetween val="midCat"/>
      </c:valAx>
      <c:valAx>
        <c:axId val="485984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859686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48</c:name>
            <c:trendlineType val="power"/>
            <c:dispRSqr val="1"/>
            <c:dispEq val="1"/>
            <c:trendlineLbl>
              <c:layout>
                <c:manualLayout>
                  <c:x val="-0.12263137196390231"/>
                  <c:y val="3.804654932839277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  <c:pt idx="4">
                  <c:v>700</c:v>
                </c:pt>
              </c:numCache>
            </c:numRef>
          </c:xVal>
          <c:yVal>
            <c:numRef>
              <c:f>Tube_Laminare!$C$7:$C$11</c:f>
              <c:numCache>
                <c:formatCode>General</c:formatCode>
                <c:ptCount val="5"/>
                <c:pt idx="0">
                  <c:v>0.105</c:v>
                </c:pt>
                <c:pt idx="1">
                  <c:v>0.04</c:v>
                </c:pt>
                <c:pt idx="2">
                  <c:v>1.7000000000000001E-2</c:v>
                </c:pt>
                <c:pt idx="3">
                  <c:v>0.01</c:v>
                </c:pt>
                <c:pt idx="4">
                  <c:v>7.0000000000000001E-3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91-4F73-86E9-309C41F8B10A}"/>
            </c:ext>
          </c:extLst>
        </c:ser>
        <c:dLbls/>
        <c:axId val="171418368"/>
        <c:axId val="171419904"/>
      </c:scatterChart>
      <c:valAx>
        <c:axId val="171418368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171419904"/>
        <c:crosses val="autoZero"/>
        <c:crossBetween val="midCat"/>
      </c:valAx>
      <c:valAx>
        <c:axId val="171419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17141836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120</c:name>
            <c:trendlineType val="power"/>
            <c:dispRSqr val="1"/>
            <c:dispEq val="1"/>
            <c:trendlineLbl>
              <c:layout>
                <c:manualLayout>
                  <c:x val="-6.8396296616769076E-2"/>
                  <c:y val="-2.06275644115914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Tube_Laminare!$B$12:$B$16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Tube_Laminare!$C$12:$C$16</c:f>
              <c:numCache>
                <c:formatCode>General</c:formatCode>
                <c:ptCount val="5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6.0000000000000001E-3</c:v>
                </c:pt>
                <c:pt idx="4">
                  <c:v>2.8E-3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91-45D7-A91C-CCADE9F4ECF8}"/>
            </c:ext>
          </c:extLst>
        </c:ser>
        <c:dLbls/>
        <c:axId val="175520768"/>
        <c:axId val="175530752"/>
      </c:scatterChart>
      <c:valAx>
        <c:axId val="175520768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175530752"/>
        <c:crosses val="autoZero"/>
        <c:crossBetween val="midCat"/>
      </c:valAx>
      <c:valAx>
        <c:axId val="175530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17552076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240</c:name>
            <c:trendlineType val="power"/>
            <c:dispRSqr val="1"/>
            <c:dispEq val="1"/>
            <c:trendlineLbl>
              <c:layout>
                <c:manualLayout>
                  <c:x val="-6.6738968949636032E-2"/>
                  <c:y val="-3.272360185746012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Tube_Laminare!$B$17:$B$21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Tube_Laminare!$C$17:$C$21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1.4E-2</c:v>
                </c:pt>
                <c:pt idx="3">
                  <c:v>3.8999999999999998E-3</c:v>
                </c:pt>
                <c:pt idx="4">
                  <c:v>2E-3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A60-432F-8166-4C998F396957}"/>
            </c:ext>
          </c:extLst>
        </c:ser>
        <c:dLbls/>
        <c:axId val="92087808"/>
        <c:axId val="92089344"/>
      </c:scatterChart>
      <c:valAx>
        <c:axId val="92087808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92089344"/>
        <c:crosses val="autoZero"/>
        <c:crossBetween val="midCat"/>
      </c:valAx>
      <c:valAx>
        <c:axId val="920893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920878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txPr>
        <a:bodyPr/>
        <a:lstStyle/>
        <a:p>
          <a:pPr>
            <a:defRPr lang="en-US"/>
          </a:pPr>
          <a:endParaRPr lang="it-IT"/>
        </a:p>
      </c:txPr>
    </c:title>
    <c:plotArea>
      <c:layout/>
      <c:scatterChart>
        <c:scatterStyle val="lineMarker"/>
        <c:ser>
          <c:idx val="0"/>
          <c:order val="0"/>
          <c:tx>
            <c:v>500</c:v>
          </c:tx>
          <c:spPr>
            <a:ln w="28575">
              <a:noFill/>
            </a:ln>
          </c:spPr>
          <c:trendline>
            <c:name>500</c:name>
            <c:spPr>
              <a:ln>
                <a:solidFill>
                  <a:schemeClr val="accent1">
                    <a:alpha val="89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9.9292091799783322E-2"/>
                  <c:y val="3.7241498658821502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Tube_Laminare!$B$22:$B$27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300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Tube_Laminare!$C$22:$C$27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1.4999999999999999E-2</c:v>
                </c:pt>
                <c:pt idx="2">
                  <c:v>4.8999999999999998E-3</c:v>
                </c:pt>
                <c:pt idx="3">
                  <c:v>2.8999999999999998E-3</c:v>
                </c:pt>
                <c:pt idx="4">
                  <c:v>1.6000000000000001E-3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E45-488B-AE27-F193EC64A7A6}"/>
            </c:ext>
          </c:extLst>
        </c:ser>
        <c:dLbls/>
        <c:axId val="92110848"/>
        <c:axId val="92112384"/>
      </c:scatterChart>
      <c:valAx>
        <c:axId val="92110848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92112384"/>
        <c:crosses val="autoZero"/>
        <c:crossBetween val="midCat"/>
      </c:valAx>
      <c:valAx>
        <c:axId val="921123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9211084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a(L/D)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'Interpolazione parametri'!$B$1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967104111986005"/>
                  <c:y val="9.09372265966754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'Interpolazione parametri'!$A$2:$A$6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  <c:pt idx="3">
                  <c:v>240</c:v>
                </c:pt>
                <c:pt idx="4">
                  <c:v>500</c:v>
                </c:pt>
              </c:numCache>
            </c:numRef>
          </c:xVal>
          <c:yVal>
            <c:numRef>
              <c:f>'Interpolazione parametri'!$B$2:$B$6</c:f>
              <c:numCache>
                <c:formatCode>General</c:formatCode>
                <c:ptCount val="5"/>
                <c:pt idx="0">
                  <c:v>0.59209999999999996</c:v>
                </c:pt>
                <c:pt idx="1">
                  <c:v>0.47170000000000001</c:v>
                </c:pt>
                <c:pt idx="2">
                  <c:v>0.34889999999999999</c:v>
                </c:pt>
                <c:pt idx="3">
                  <c:v>0.26700000000000002</c:v>
                </c:pt>
                <c:pt idx="4">
                  <c:v>0.1966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4E5-4889-B613-15C43F35EA7F}"/>
            </c:ext>
          </c:extLst>
        </c:ser>
        <c:dLbls/>
        <c:axId val="47502080"/>
        <c:axId val="47503616"/>
      </c:scatterChart>
      <c:valAx>
        <c:axId val="47502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03616"/>
        <c:crosses val="autoZero"/>
        <c:crossBetween val="midCat"/>
      </c:valAx>
      <c:valAx>
        <c:axId val="47503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- Turbolento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250218722659701E-2"/>
                  <c:y val="4.573126275882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Tube_Turbolento!$A$2:$A$6</c:f>
              <c:numCache>
                <c:formatCode>#,##0</c:formatCode>
                <c:ptCount val="5"/>
                <c:pt idx="0">
                  <c:v>20000</c:v>
                </c:pt>
                <c:pt idx="1">
                  <c:v>70000</c:v>
                </c:pt>
                <c:pt idx="2">
                  <c:v>200000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Tube_Turbolento!$B$2:$B$6</c:f>
              <c:numCache>
                <c:formatCode>General</c:formatCode>
                <c:ptCount val="5"/>
                <c:pt idx="0">
                  <c:v>3.8999999999999998E-3</c:v>
                </c:pt>
                <c:pt idx="1">
                  <c:v>3.0000000000000001E-3</c:v>
                </c:pt>
                <c:pt idx="2">
                  <c:v>2.3999999999999998E-3</c:v>
                </c:pt>
                <c:pt idx="3">
                  <c:v>2E-3</c:v>
                </c:pt>
                <c:pt idx="4">
                  <c:v>1.8E-3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BBA-4770-AEC5-165898CD1E34}"/>
            </c:ext>
          </c:extLst>
        </c:ser>
        <c:dLbls/>
        <c:axId val="47599616"/>
        <c:axId val="47601152"/>
      </c:scatterChart>
      <c:valAx>
        <c:axId val="47599616"/>
        <c:scaling>
          <c:logBase val="10"/>
          <c:orientation val="minMax"/>
          <c:min val="10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1152"/>
        <c:crosses val="autoZero"/>
        <c:crossBetween val="midCat"/>
      </c:valAx>
      <c:valAx>
        <c:axId val="47601152"/>
        <c:scaling>
          <c:logBase val="10"/>
          <c:orientation val="minMax"/>
          <c:max val="1.0000000000000004E-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Shell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15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15%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876428489917029E-3"/>
                  <c:y val="-0.53460766840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Shell!$B$2:$B$10</c:f>
              <c:numCache>
                <c:formatCode>#,##0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90000</c:v>
                </c:pt>
                <c:pt idx="7">
                  <c:v>600000</c:v>
                </c:pt>
                <c:pt idx="8">
                  <c:v>1000000</c:v>
                </c:pt>
              </c:numCache>
            </c:numRef>
          </c:xVal>
          <c:yVal>
            <c:numRef>
              <c:f>Shell!$C$2:$C$10</c:f>
              <c:numCache>
                <c:formatCode>General</c:formatCode>
                <c:ptCount val="9"/>
                <c:pt idx="0">
                  <c:v>5.7000000000000002E-2</c:v>
                </c:pt>
                <c:pt idx="1">
                  <c:v>0.03</c:v>
                </c:pt>
                <c:pt idx="2">
                  <c:v>1.95E-2</c:v>
                </c:pt>
                <c:pt idx="3">
                  <c:v>1.4E-2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2.4499999999999999E-3</c:v>
                </c:pt>
                <c:pt idx="7">
                  <c:v>1E-3</c:v>
                </c:pt>
                <c:pt idx="8">
                  <c:v>7.7999999999999999E-4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934-4A9C-9DA9-691ED2BAF945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25%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164979377577802E-3"/>
                  <c:y val="-0.4268358536173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Shell!$B$11:$B$19</c:f>
              <c:numCache>
                <c:formatCode>#,##0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700</c:v>
                </c:pt>
                <c:pt idx="3">
                  <c:v>4000</c:v>
                </c:pt>
                <c:pt idx="4">
                  <c:v>9000</c:v>
                </c:pt>
                <c:pt idx="5">
                  <c:v>40000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</c:numCache>
            </c:numRef>
          </c:xVal>
          <c:yVal>
            <c:numRef>
              <c:f>Shell!$C$11:$C$19</c:f>
              <c:numCache>
                <c:formatCode>General</c:formatCode>
                <c:ptCount val="9"/>
                <c:pt idx="0">
                  <c:v>0.05</c:v>
                </c:pt>
                <c:pt idx="1">
                  <c:v>2.9499999999999998E-2</c:v>
                </c:pt>
                <c:pt idx="2">
                  <c:v>0.02</c:v>
                </c:pt>
                <c:pt idx="3">
                  <c:v>8.9499999999999996E-3</c:v>
                </c:pt>
                <c:pt idx="4">
                  <c:v>6.0499999999999998E-3</c:v>
                </c:pt>
                <c:pt idx="5">
                  <c:v>3.0999999999999999E-3</c:v>
                </c:pt>
                <c:pt idx="6">
                  <c:v>2.0500000000000002E-3</c:v>
                </c:pt>
                <c:pt idx="7">
                  <c:v>1.1999999999999999E-3</c:v>
                </c:pt>
                <c:pt idx="8">
                  <c:v>6.8999999999999997E-4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934-4A9C-9DA9-691ED2BAF945}"/>
            </c:ext>
          </c:extLst>
        </c:ser>
        <c:ser>
          <c:idx val="2"/>
          <c:order val="2"/>
          <c:tx>
            <c:v>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35%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64E-4"/>
                  <c:y val="-0.3212148080471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Shell!$B$20:$B$29</c:f>
              <c:numCache>
                <c:formatCode>#,##0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3000</c:v>
                </c:pt>
                <c:pt idx="4">
                  <c:v>5000</c:v>
                </c:pt>
                <c:pt idx="5">
                  <c:v>8000</c:v>
                </c:pt>
                <c:pt idx="6">
                  <c:v>30000</c:v>
                </c:pt>
                <c:pt idx="7">
                  <c:v>80000</c:v>
                </c:pt>
                <c:pt idx="8">
                  <c:v>300000</c:v>
                </c:pt>
                <c:pt idx="9">
                  <c:v>1000000</c:v>
                </c:pt>
              </c:numCache>
            </c:numRef>
          </c:xVal>
          <c:yVal>
            <c:numRef>
              <c:f>Shell!$C$20:$C$29</c:f>
              <c:numCache>
                <c:formatCode>General</c:formatCode>
                <c:ptCount val="10"/>
                <c:pt idx="0">
                  <c:v>4.65E-2</c:v>
                </c:pt>
                <c:pt idx="1">
                  <c:v>2.8000000000000001E-2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6.9499999999999996E-3</c:v>
                </c:pt>
                <c:pt idx="5">
                  <c:v>5.4999999999999997E-3</c:v>
                </c:pt>
                <c:pt idx="6">
                  <c:v>3.0000000000000001E-3</c:v>
                </c:pt>
                <c:pt idx="7">
                  <c:v>1.9E-3</c:v>
                </c:pt>
                <c:pt idx="8">
                  <c:v>1.1000000000000001E-3</c:v>
                </c:pt>
                <c:pt idx="9">
                  <c:v>5.9999999999999995E-4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934-4A9C-9DA9-691ED2BAF945}"/>
            </c:ext>
          </c:extLst>
        </c:ser>
        <c:ser>
          <c:idx val="3"/>
          <c:order val="3"/>
          <c:tx>
            <c:v>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45%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64E-4"/>
                  <c:y val="-0.22608300570840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Shell!$B$30:$B$39</c:f>
              <c:numCache>
                <c:formatCode>#,##0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8000</c:v>
                </c:pt>
                <c:pt idx="6">
                  <c:v>60000</c:v>
                </c:pt>
                <c:pt idx="7">
                  <c:v>100000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Shell!$C$30:$C$39</c:f>
              <c:numCache>
                <c:formatCode>General</c:formatCode>
                <c:ptCount val="10"/>
                <c:pt idx="0">
                  <c:v>3.0499999999999999E-2</c:v>
                </c:pt>
                <c:pt idx="1">
                  <c:v>2.2499999999999999E-2</c:v>
                </c:pt>
                <c:pt idx="2">
                  <c:v>1.95E-2</c:v>
                </c:pt>
                <c:pt idx="3">
                  <c:v>1.4500000000000001E-2</c:v>
                </c:pt>
                <c:pt idx="4">
                  <c:v>7.0000000000000001E-3</c:v>
                </c:pt>
                <c:pt idx="5">
                  <c:v>4.9500000000000004E-3</c:v>
                </c:pt>
                <c:pt idx="6">
                  <c:v>2E-3</c:v>
                </c:pt>
                <c:pt idx="7">
                  <c:v>1.65E-3</c:v>
                </c:pt>
                <c:pt idx="8">
                  <c:v>6.8000000000000005E-4</c:v>
                </c:pt>
                <c:pt idx="9">
                  <c:v>5.2999999999999998E-4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934-4A9C-9DA9-691ED2BAF945}"/>
            </c:ext>
          </c:extLst>
        </c:ser>
        <c:dLbls/>
        <c:axId val="94861568"/>
        <c:axId val="94875648"/>
      </c:scatterChart>
      <c:valAx>
        <c:axId val="94861568"/>
        <c:scaling>
          <c:logBase val="10"/>
          <c:orientation val="minMax"/>
          <c:min val="1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75648"/>
        <c:crosses val="autoZero"/>
        <c:crossBetween val="midCat"/>
      </c:valAx>
      <c:valAx>
        <c:axId val="94875648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219075</xdr:rowOff>
    </xdr:from>
    <xdr:to>
      <xdr:col>13</xdr:col>
      <xdr:colOff>228601</xdr:colOff>
      <xdr:row>14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333376</xdr:colOff>
      <xdr:row>0</xdr:row>
      <xdr:rowOff>209550</xdr:rowOff>
    </xdr:from>
    <xdr:to>
      <xdr:col>20</xdr:col>
      <xdr:colOff>114300</xdr:colOff>
      <xdr:row>14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161924</xdr:colOff>
      <xdr:row>14</xdr:row>
      <xdr:rowOff>123824</xdr:rowOff>
    </xdr:from>
    <xdr:to>
      <xdr:col>13</xdr:col>
      <xdr:colOff>228599</xdr:colOff>
      <xdr:row>26</xdr:row>
      <xdr:rowOff>171449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14</xdr:row>
      <xdr:rowOff>123825</xdr:rowOff>
    </xdr:from>
    <xdr:to>
      <xdr:col>20</xdr:col>
      <xdr:colOff>95250</xdr:colOff>
      <xdr:row>27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27</xdr:row>
      <xdr:rowOff>76200</xdr:rowOff>
    </xdr:from>
    <xdr:to>
      <xdr:col>13</xdr:col>
      <xdr:colOff>228600</xdr:colOff>
      <xdr:row>41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190500</xdr:rowOff>
    </xdr:from>
    <xdr:to>
      <xdr:col>11</xdr:col>
      <xdr:colOff>247650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A350578-F139-4EF9-B969-A6F12503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7390E25-22CA-4690-A6A6-E630F383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85723</xdr:rowOff>
    </xdr:from>
    <xdr:to>
      <xdr:col>17</xdr:col>
      <xdr:colOff>219074</xdr:colOff>
      <xdr:row>39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A6FCF5-3622-4864-A772-D26A1BF6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opLeftCell="A4" workbookViewId="0">
      <selection sqref="A1:C1"/>
    </sheetView>
  </sheetViews>
  <sheetFormatPr defaultRowHeight="15"/>
  <cols>
    <col min="1" max="16384" width="9.140625" style="2"/>
  </cols>
  <sheetData>
    <row r="1" spans="1:3" ht="18.75" customHeight="1">
      <c r="A1" s="1" t="s">
        <v>0</v>
      </c>
      <c r="B1" s="1" t="s">
        <v>1</v>
      </c>
      <c r="C1" s="1" t="s">
        <v>2</v>
      </c>
    </row>
    <row r="2" spans="1:3">
      <c r="A2" s="20">
        <v>24</v>
      </c>
      <c r="B2" s="2">
        <v>10</v>
      </c>
      <c r="C2" s="2">
        <v>0.13</v>
      </c>
    </row>
    <row r="3" spans="1:3">
      <c r="A3" s="21"/>
      <c r="B3" s="2">
        <v>50</v>
      </c>
      <c r="C3" s="2">
        <v>0.05</v>
      </c>
    </row>
    <row r="4" spans="1:3">
      <c r="A4" s="21"/>
      <c r="B4" s="2">
        <v>200</v>
      </c>
      <c r="C4" s="2">
        <v>0.02</v>
      </c>
    </row>
    <row r="5" spans="1:3">
      <c r="A5" s="21"/>
      <c r="B5" s="2">
        <v>800</v>
      </c>
      <c r="C5" s="2">
        <v>8.0000000000000002E-3</v>
      </c>
    </row>
    <row r="6" spans="1:3">
      <c r="A6" s="21"/>
      <c r="B6" s="2">
        <v>2000</v>
      </c>
      <c r="C6" s="2">
        <v>4.4000000000000003E-3</v>
      </c>
    </row>
    <row r="7" spans="1:3">
      <c r="A7" s="21">
        <v>48</v>
      </c>
      <c r="B7" s="2">
        <v>10</v>
      </c>
      <c r="C7" s="2">
        <v>0.105</v>
      </c>
    </row>
    <row r="8" spans="1:3">
      <c r="A8" s="21"/>
      <c r="B8" s="2">
        <v>50</v>
      </c>
      <c r="C8" s="2">
        <v>0.04</v>
      </c>
    </row>
    <row r="9" spans="1:3">
      <c r="A9" s="21"/>
      <c r="B9" s="2">
        <v>200</v>
      </c>
      <c r="C9" s="2">
        <v>1.7000000000000001E-2</v>
      </c>
    </row>
    <row r="10" spans="1:3">
      <c r="A10" s="21"/>
      <c r="B10" s="2">
        <v>400</v>
      </c>
      <c r="C10" s="2">
        <v>0.01</v>
      </c>
    </row>
    <row r="11" spans="1:3">
      <c r="A11" s="21"/>
      <c r="B11" s="2">
        <v>700</v>
      </c>
      <c r="C11" s="2">
        <v>7.0000000000000001E-3</v>
      </c>
    </row>
    <row r="12" spans="1:3">
      <c r="A12" s="19">
        <v>120</v>
      </c>
      <c r="B12" s="2">
        <v>10</v>
      </c>
      <c r="C12" s="2">
        <v>0.08</v>
      </c>
    </row>
    <row r="13" spans="1:3">
      <c r="A13" s="19"/>
      <c r="B13" s="2">
        <v>30</v>
      </c>
      <c r="C13" s="2">
        <v>0.04</v>
      </c>
    </row>
    <row r="14" spans="1:3">
      <c r="A14" s="19"/>
      <c r="B14" s="2">
        <v>50</v>
      </c>
      <c r="C14" s="2">
        <v>0.03</v>
      </c>
    </row>
    <row r="15" spans="1:3">
      <c r="A15" s="19"/>
      <c r="B15" s="2">
        <v>600</v>
      </c>
      <c r="C15" s="2">
        <v>6.0000000000000001E-3</v>
      </c>
    </row>
    <row r="16" spans="1:3">
      <c r="A16" s="19"/>
      <c r="B16" s="2">
        <v>2000</v>
      </c>
      <c r="C16" s="2">
        <v>2.8E-3</v>
      </c>
    </row>
    <row r="17" spans="1:3">
      <c r="A17" s="19">
        <v>240</v>
      </c>
      <c r="B17" s="2">
        <v>10</v>
      </c>
      <c r="C17" s="2">
        <v>0.06</v>
      </c>
    </row>
    <row r="18" spans="1:3">
      <c r="A18" s="19"/>
      <c r="B18" s="2">
        <v>30</v>
      </c>
      <c r="C18" s="2">
        <v>0.03</v>
      </c>
    </row>
    <row r="19" spans="1:3">
      <c r="A19" s="19"/>
      <c r="B19" s="2">
        <v>100</v>
      </c>
      <c r="C19" s="2">
        <v>1.4E-2</v>
      </c>
    </row>
    <row r="20" spans="1:3">
      <c r="A20" s="19"/>
      <c r="B20" s="2">
        <v>700</v>
      </c>
      <c r="C20" s="2">
        <v>3.8999999999999998E-3</v>
      </c>
    </row>
    <row r="21" spans="1:3">
      <c r="A21" s="19"/>
      <c r="B21" s="2">
        <v>2000</v>
      </c>
      <c r="C21" s="2">
        <v>2E-3</v>
      </c>
    </row>
    <row r="22" spans="1:3">
      <c r="A22" s="19">
        <v>500</v>
      </c>
      <c r="B22" s="2">
        <v>10</v>
      </c>
      <c r="C22" s="2">
        <v>4.4999999999999998E-2</v>
      </c>
    </row>
    <row r="23" spans="1:3">
      <c r="A23" s="19"/>
      <c r="B23" s="2">
        <v>60</v>
      </c>
      <c r="C23" s="2">
        <v>1.4999999999999999E-2</v>
      </c>
    </row>
    <row r="24" spans="1:3">
      <c r="A24" s="19"/>
      <c r="B24" s="2">
        <v>300</v>
      </c>
      <c r="C24" s="2">
        <v>4.8999999999999998E-3</v>
      </c>
    </row>
    <row r="25" spans="1:3">
      <c r="A25" s="19"/>
      <c r="B25" s="2">
        <v>700</v>
      </c>
      <c r="C25" s="2">
        <v>2.8999999999999998E-3</v>
      </c>
    </row>
    <row r="26" spans="1:3">
      <c r="A26" s="19"/>
      <c r="B26" s="2">
        <v>2000</v>
      </c>
      <c r="C26" s="2">
        <v>1.6000000000000001E-3</v>
      </c>
    </row>
  </sheetData>
  <mergeCells count="5">
    <mergeCell ref="A22:A26"/>
    <mergeCell ref="A2:A6"/>
    <mergeCell ref="A7:A11"/>
    <mergeCell ref="A12:A16"/>
    <mergeCell ref="A17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6"/>
  <sheetViews>
    <sheetView workbookViewId="0">
      <selection activeCell="F510" sqref="F510"/>
    </sheetView>
  </sheetViews>
  <sheetFormatPr defaultRowHeight="15"/>
  <cols>
    <col min="1" max="3" width="9.140625" style="3"/>
  </cols>
  <sheetData>
    <row r="1" spans="1:3" ht="15.75" thickBot="1">
      <c r="A1" s="6" t="s">
        <v>0</v>
      </c>
      <c r="B1" s="6" t="s">
        <v>1</v>
      </c>
      <c r="C1" s="6" t="s">
        <v>2</v>
      </c>
    </row>
    <row r="2" spans="1:3">
      <c r="A2" s="7">
        <v>24</v>
      </c>
      <c r="B2" s="8">
        <v>10</v>
      </c>
      <c r="C2" s="9">
        <f>0.5921*B2^(-0.643)</f>
        <v>0.13470851887601426</v>
      </c>
    </row>
    <row r="3" spans="1:3">
      <c r="A3" s="10">
        <v>24</v>
      </c>
      <c r="B3" s="4">
        <v>30</v>
      </c>
      <c r="C3" s="11">
        <f>0.5921*Tube_Laminare_Tabella!B3^(-0.643)</f>
        <v>6.6467002607950826E-2</v>
      </c>
    </row>
    <row r="4" spans="1:3">
      <c r="A4" s="10">
        <v>24</v>
      </c>
      <c r="B4" s="4">
        <v>50</v>
      </c>
      <c r="C4" s="11">
        <f>0.5921*Tube_Laminare_Tabella!B4^(-0.643)</f>
        <v>4.7858308876064903E-2</v>
      </c>
    </row>
    <row r="5" spans="1:3">
      <c r="A5" s="10">
        <v>24</v>
      </c>
      <c r="B5" s="4">
        <v>70</v>
      </c>
      <c r="C5" s="11">
        <f>0.5921*Tube_Laminare_Tabella!B5^(-0.643)</f>
        <v>3.8547571383738259E-2</v>
      </c>
    </row>
    <row r="6" spans="1:3">
      <c r="A6" s="10">
        <v>24</v>
      </c>
      <c r="B6" s="4">
        <v>90</v>
      </c>
      <c r="C6" s="11">
        <f>0.5921*Tube_Laminare_Tabella!B6^(-0.643)</f>
        <v>3.2795716800594808E-2</v>
      </c>
    </row>
    <row r="7" spans="1:3">
      <c r="A7" s="10">
        <v>24</v>
      </c>
      <c r="B7" s="4">
        <v>110</v>
      </c>
      <c r="C7" s="11">
        <f>0.5921*Tube_Laminare_Tabella!B7^(-0.643)</f>
        <v>2.8825680225509274E-2</v>
      </c>
    </row>
    <row r="8" spans="1:3">
      <c r="A8" s="10">
        <v>24</v>
      </c>
      <c r="B8" s="4">
        <v>130</v>
      </c>
      <c r="C8" s="11">
        <f>0.5921*Tube_Laminare_Tabella!B8^(-0.643)</f>
        <v>2.5889847097512027E-2</v>
      </c>
    </row>
    <row r="9" spans="1:3">
      <c r="A9" s="10">
        <v>24</v>
      </c>
      <c r="B9" s="4">
        <v>150</v>
      </c>
      <c r="C9" s="11">
        <f>0.5921*Tube_Laminare_Tabella!B9^(-0.643)</f>
        <v>2.3613935981326571E-2</v>
      </c>
    </row>
    <row r="10" spans="1:3">
      <c r="A10" s="10">
        <v>24</v>
      </c>
      <c r="B10" s="4">
        <v>170</v>
      </c>
      <c r="C10" s="11">
        <f>0.5921*Tube_Laminare_Tabella!B10^(-0.643)</f>
        <v>2.1787951739480577E-2</v>
      </c>
    </row>
    <row r="11" spans="1:3">
      <c r="A11" s="10">
        <v>24</v>
      </c>
      <c r="B11" s="4">
        <v>190</v>
      </c>
      <c r="C11" s="11">
        <f>0.5921*Tube_Laminare_Tabella!B11^(-0.643)</f>
        <v>2.0284135156916027E-2</v>
      </c>
    </row>
    <row r="12" spans="1:3">
      <c r="A12" s="10">
        <v>24</v>
      </c>
      <c r="B12" s="4">
        <v>210</v>
      </c>
      <c r="C12" s="11">
        <f>0.5921*Tube_Laminare_Tabella!B12^(-0.643)</f>
        <v>1.9019892350321949E-2</v>
      </c>
    </row>
    <row r="13" spans="1:3">
      <c r="A13" s="10">
        <v>24</v>
      </c>
      <c r="B13" s="4">
        <v>230</v>
      </c>
      <c r="C13" s="11">
        <f>0.5921*Tube_Laminare_Tabella!B13^(-0.643)</f>
        <v>1.7939240925673578E-2</v>
      </c>
    </row>
    <row r="14" spans="1:3">
      <c r="A14" s="10">
        <v>24</v>
      </c>
      <c r="B14" s="4">
        <v>250</v>
      </c>
      <c r="C14" s="11">
        <f>0.5921*Tube_Laminare_Tabella!B14^(-0.643)</f>
        <v>1.7002768255398416E-2</v>
      </c>
    </row>
    <row r="15" spans="1:3">
      <c r="A15" s="10">
        <v>24</v>
      </c>
      <c r="B15" s="4">
        <v>270</v>
      </c>
      <c r="C15" s="11">
        <f>0.5921*Tube_Laminare_Tabella!B15^(-0.643)</f>
        <v>1.6181849613542777E-2</v>
      </c>
    </row>
    <row r="16" spans="1:3">
      <c r="A16" s="10">
        <v>24</v>
      </c>
      <c r="B16" s="4">
        <v>290</v>
      </c>
      <c r="C16" s="11">
        <f>0.5921*Tube_Laminare_Tabella!B16^(-0.643)</f>
        <v>1.5455147294226654E-2</v>
      </c>
    </row>
    <row r="17" spans="1:3">
      <c r="A17" s="10">
        <v>24</v>
      </c>
      <c r="B17" s="4">
        <v>310</v>
      </c>
      <c r="C17" s="11">
        <f>0.5921*Tube_Laminare_Tabella!B17^(-0.643)</f>
        <v>1.4806400481623568E-2</v>
      </c>
    </row>
    <row r="18" spans="1:3">
      <c r="A18" s="10">
        <v>24</v>
      </c>
      <c r="B18" s="4">
        <v>330</v>
      </c>
      <c r="C18" s="11">
        <f>0.5921*Tube_Laminare_Tabella!B18^(-0.643)</f>
        <v>1.4222979947454759E-2</v>
      </c>
    </row>
    <row r="19" spans="1:3">
      <c r="A19" s="10">
        <v>24</v>
      </c>
      <c r="B19" s="4">
        <v>350</v>
      </c>
      <c r="C19" s="11">
        <f>0.5921*Tube_Laminare_Tabella!B19^(-0.643)</f>
        <v>1.3694913974988334E-2</v>
      </c>
    </row>
    <row r="20" spans="1:3">
      <c r="A20" s="10">
        <v>24</v>
      </c>
      <c r="B20" s="4">
        <v>370</v>
      </c>
      <c r="C20" s="11">
        <f>0.5921*Tube_Laminare_Tabella!B20^(-0.643)</f>
        <v>1.3214214508628452E-2</v>
      </c>
    </row>
    <row r="21" spans="1:3">
      <c r="A21" s="10">
        <v>24</v>
      </c>
      <c r="B21" s="4">
        <v>390</v>
      </c>
      <c r="C21" s="11">
        <f>0.5921*Tube_Laminare_Tabella!B21^(-0.643)</f>
        <v>1.2774400230275143E-2</v>
      </c>
    </row>
    <row r="22" spans="1:3">
      <c r="A22" s="10">
        <v>24</v>
      </c>
      <c r="B22" s="4">
        <v>410</v>
      </c>
      <c r="C22" s="11">
        <f>0.5921*Tube_Laminare_Tabella!B22^(-0.643)</f>
        <v>1.2370152145098654E-2</v>
      </c>
    </row>
    <row r="23" spans="1:3">
      <c r="A23" s="10">
        <v>24</v>
      </c>
      <c r="B23" s="4">
        <v>430</v>
      </c>
      <c r="C23" s="11">
        <f>0.5921*Tube_Laminare_Tabella!B23^(-0.643)</f>
        <v>1.1997060366882112E-2</v>
      </c>
    </row>
    <row r="24" spans="1:3">
      <c r="A24" s="10">
        <v>24</v>
      </c>
      <c r="B24" s="4">
        <v>450</v>
      </c>
      <c r="C24" s="11">
        <f>0.5921*Tube_Laminare_Tabella!B24^(-0.643)</f>
        <v>1.1651434946734355E-2</v>
      </c>
    </row>
    <row r="25" spans="1:3">
      <c r="A25" s="10">
        <v>24</v>
      </c>
      <c r="B25" s="4">
        <v>470</v>
      </c>
      <c r="C25" s="11">
        <f>0.5921*Tube_Laminare_Tabella!B25^(-0.643)</f>
        <v>1.1330162493794076E-2</v>
      </c>
    </row>
    <row r="26" spans="1:3">
      <c r="A26" s="10">
        <v>24</v>
      </c>
      <c r="B26" s="4">
        <v>490</v>
      </c>
      <c r="C26" s="11">
        <f>0.5921*Tube_Laminare_Tabella!B26^(-0.643)</f>
        <v>1.1030596075011665E-2</v>
      </c>
    </row>
    <row r="27" spans="1:3">
      <c r="A27" s="10">
        <v>24</v>
      </c>
      <c r="B27" s="4">
        <v>510</v>
      </c>
      <c r="C27" s="11">
        <f>0.5921*Tube_Laminare_Tabella!B27^(-0.643)</f>
        <v>1.0750469659776066E-2</v>
      </c>
    </row>
    <row r="28" spans="1:3">
      <c r="A28" s="10">
        <v>24</v>
      </c>
      <c r="B28" s="4">
        <v>530</v>
      </c>
      <c r="C28" s="11">
        <f>0.5921*Tube_Laminare_Tabella!B28^(-0.643)</f>
        <v>1.0487830912433658E-2</v>
      </c>
    </row>
    <row r="29" spans="1:3">
      <c r="A29" s="10">
        <v>24</v>
      </c>
      <c r="B29" s="4">
        <v>550</v>
      </c>
      <c r="C29" s="11">
        <f>0.5921*Tube_Laminare_Tabella!B29^(-0.643)</f>
        <v>1.0240987870001271E-2</v>
      </c>
    </row>
    <row r="30" spans="1:3">
      <c r="A30" s="10">
        <v>24</v>
      </c>
      <c r="B30" s="4">
        <v>570</v>
      </c>
      <c r="C30" s="11">
        <f>0.5921*Tube_Laminare_Tabella!B30^(-0.643)</f>
        <v>1.0008466247154508E-2</v>
      </c>
    </row>
    <row r="31" spans="1:3">
      <c r="A31" s="10">
        <v>24</v>
      </c>
      <c r="B31" s="4">
        <v>590</v>
      </c>
      <c r="C31" s="11">
        <f>0.5921*Tube_Laminare_Tabella!B31^(-0.643)</f>
        <v>9.7889749600821845E-3</v>
      </c>
    </row>
    <row r="32" spans="1:3">
      <c r="A32" s="10">
        <v>24</v>
      </c>
      <c r="B32" s="4">
        <v>610</v>
      </c>
      <c r="C32" s="11">
        <f>0.5921*Tube_Laminare_Tabella!B32^(-0.643)</f>
        <v>9.581378068070006E-3</v>
      </c>
    </row>
    <row r="33" spans="1:3">
      <c r="A33" s="10">
        <v>24</v>
      </c>
      <c r="B33" s="4">
        <v>630</v>
      </c>
      <c r="C33" s="11">
        <f>0.5921*Tube_Laminare_Tabella!B33^(-0.643)</f>
        <v>9.384671771318024E-3</v>
      </c>
    </row>
    <row r="34" spans="1:3">
      <c r="A34" s="10">
        <v>24</v>
      </c>
      <c r="B34" s="4">
        <v>650</v>
      </c>
      <c r="C34" s="11">
        <f>0.5921*Tube_Laminare_Tabella!B34^(-0.643)</f>
        <v>9.197965425536591E-3</v>
      </c>
    </row>
    <row r="35" spans="1:3">
      <c r="A35" s="10">
        <v>24</v>
      </c>
      <c r="B35" s="4">
        <v>670</v>
      </c>
      <c r="C35" s="11">
        <f>0.5921*Tube_Laminare_Tabella!B35^(-0.643)</f>
        <v>9.0204657723500087E-3</v>
      </c>
    </row>
    <row r="36" spans="1:3">
      <c r="A36" s="10">
        <v>24</v>
      </c>
      <c r="B36" s="4">
        <v>690</v>
      </c>
      <c r="C36" s="11">
        <f>0.5921*Tube_Laminare_Tabella!B36^(-0.643)</f>
        <v>8.8514637629477626E-3</v>
      </c>
    </row>
    <row r="37" spans="1:3">
      <c r="A37" s="10">
        <v>24</v>
      </c>
      <c r="B37" s="4">
        <v>710</v>
      </c>
      <c r="C37" s="11">
        <f>0.5921*Tube_Laminare_Tabella!B37^(-0.643)</f>
        <v>8.6903234871664355E-3</v>
      </c>
    </row>
    <row r="38" spans="1:3">
      <c r="A38" s="10">
        <v>24</v>
      </c>
      <c r="B38" s="4">
        <v>730</v>
      </c>
      <c r="C38" s="11">
        <f>0.5921*Tube_Laminare_Tabella!B38^(-0.643)</f>
        <v>8.5364728228576516E-3</v>
      </c>
    </row>
    <row r="39" spans="1:3">
      <c r="A39" s="10">
        <v>24</v>
      </c>
      <c r="B39" s="4">
        <v>750</v>
      </c>
      <c r="C39" s="11">
        <f>0.5921*Tube_Laminare_Tabella!B39^(-0.643)</f>
        <v>8.3893954992862452E-3</v>
      </c>
    </row>
    <row r="40" spans="1:3">
      <c r="A40" s="10">
        <v>24</v>
      </c>
      <c r="B40" s="4">
        <v>770</v>
      </c>
      <c r="C40" s="11">
        <f>0.5921*Tube_Laminare_Tabella!B40^(-0.643)</f>
        <v>8.2486243293962962E-3</v>
      </c>
    </row>
    <row r="41" spans="1:3">
      <c r="A41" s="10">
        <v>24</v>
      </c>
      <c r="B41" s="4">
        <v>790</v>
      </c>
      <c r="C41" s="11">
        <f>0.5921*Tube_Laminare_Tabella!B41^(-0.643)</f>
        <v>8.1137354134437796E-3</v>
      </c>
    </row>
    <row r="42" spans="1:3">
      <c r="A42" s="10">
        <v>24</v>
      </c>
      <c r="B42" s="4">
        <v>810</v>
      </c>
      <c r="C42" s="11">
        <f>0.5921*Tube_Laminare_Tabella!B42^(-0.643)</f>
        <v>7.9843431539378847E-3</v>
      </c>
    </row>
    <row r="43" spans="1:3">
      <c r="A43" s="10">
        <v>24</v>
      </c>
      <c r="B43" s="4">
        <v>830</v>
      </c>
      <c r="C43" s="11">
        <f>0.5921*Tube_Laminare_Tabella!B43^(-0.643)</f>
        <v>7.8600959514431613E-3</v>
      </c>
    </row>
    <row r="44" spans="1:3">
      <c r="A44" s="10">
        <v>24</v>
      </c>
      <c r="B44" s="4">
        <v>850</v>
      </c>
      <c r="C44" s="11">
        <f>0.5921*Tube_Laminare_Tabella!B44^(-0.643)</f>
        <v>7.740672474356205E-3</v>
      </c>
    </row>
    <row r="45" spans="1:3">
      <c r="A45" s="10">
        <v>24</v>
      </c>
      <c r="B45" s="4">
        <v>870</v>
      </c>
      <c r="C45" s="11">
        <f>0.5921*Tube_Laminare_Tabella!B45^(-0.643)</f>
        <v>7.6257784146310402E-3</v>
      </c>
    </row>
    <row r="46" spans="1:3">
      <c r="A46" s="10">
        <v>24</v>
      </c>
      <c r="B46" s="4">
        <v>890</v>
      </c>
      <c r="C46" s="11">
        <f>0.5921*Tube_Laminare_Tabella!B46^(-0.643)</f>
        <v>7.5151436566089653E-3</v>
      </c>
    </row>
    <row r="47" spans="1:3">
      <c r="A47" s="10">
        <v>24</v>
      </c>
      <c r="B47" s="4">
        <v>910</v>
      </c>
      <c r="C47" s="11">
        <f>0.5921*Tube_Laminare_Tabella!B47^(-0.643)</f>
        <v>7.4085197983949688E-3</v>
      </c>
    </row>
    <row r="48" spans="1:3">
      <c r="A48" s="10">
        <v>24</v>
      </c>
      <c r="B48" s="4">
        <v>930</v>
      </c>
      <c r="C48" s="11">
        <f>0.5921*Tube_Laminare_Tabella!B48^(-0.643)</f>
        <v>7.305677975215797E-3</v>
      </c>
    </row>
    <row r="49" spans="1:3">
      <c r="A49" s="10">
        <v>24</v>
      </c>
      <c r="B49" s="4">
        <v>950</v>
      </c>
      <c r="C49" s="11">
        <f>0.5921*Tube_Laminare_Tabella!B49^(-0.643)</f>
        <v>7.2064069423629076E-3</v>
      </c>
    </row>
    <row r="50" spans="1:3">
      <c r="A50" s="10">
        <v>24</v>
      </c>
      <c r="B50" s="4">
        <v>970</v>
      </c>
      <c r="C50" s="11">
        <f>0.5921*Tube_Laminare_Tabella!B50^(-0.643)</f>
        <v>7.1105113820301323E-3</v>
      </c>
    </row>
    <row r="51" spans="1:3">
      <c r="A51" s="10">
        <v>24</v>
      </c>
      <c r="B51" s="4">
        <v>990</v>
      </c>
      <c r="C51" s="11">
        <f>0.5921*Tube_Laminare_Tabella!B51^(-0.643)</f>
        <v>7.0178104038870481E-3</v>
      </c>
    </row>
    <row r="52" spans="1:3">
      <c r="A52" s="10">
        <v>24</v>
      </c>
      <c r="B52" s="4">
        <v>1010</v>
      </c>
      <c r="C52" s="11">
        <f>0.5921*Tube_Laminare_Tabella!B52^(-0.643)</f>
        <v>6.9281362138104707E-3</v>
      </c>
    </row>
    <row r="53" spans="1:3">
      <c r="A53" s="10">
        <v>24</v>
      </c>
      <c r="B53" s="4">
        <v>1030</v>
      </c>
      <c r="C53" s="11">
        <f>0.5921*Tube_Laminare_Tabella!B53^(-0.643)</f>
        <v>6.841332929005719E-3</v>
      </c>
    </row>
    <row r="54" spans="1:3">
      <c r="A54" s="10">
        <v>24</v>
      </c>
      <c r="B54" s="4">
        <v>1050</v>
      </c>
      <c r="C54" s="11">
        <f>0.5921*Tube_Laminare_Tabella!B54^(-0.643)</f>
        <v>6.7572555209297128E-3</v>
      </c>
    </row>
    <row r="55" spans="1:3">
      <c r="A55" s="10">
        <v>24</v>
      </c>
      <c r="B55" s="4">
        <v>1070</v>
      </c>
      <c r="C55" s="11">
        <f>0.5921*Tube_Laminare_Tabella!B55^(-0.643)</f>
        <v>6.675768870092416E-3</v>
      </c>
    </row>
    <row r="56" spans="1:3">
      <c r="A56" s="10">
        <v>24</v>
      </c>
      <c r="B56" s="4">
        <v>1090</v>
      </c>
      <c r="C56" s="11">
        <f>0.5921*Tube_Laminare_Tabella!B56^(-0.643)</f>
        <v>6.5967469190539203E-3</v>
      </c>
    </row>
    <row r="57" spans="1:3">
      <c r="A57" s="10">
        <v>24</v>
      </c>
      <c r="B57" s="4">
        <v>1110</v>
      </c>
      <c r="C57" s="11">
        <f>0.5921*Tube_Laminare_Tabella!B57^(-0.643)</f>
        <v>6.5200719118248549E-3</v>
      </c>
    </row>
    <row r="58" spans="1:3">
      <c r="A58" s="10">
        <v>24</v>
      </c>
      <c r="B58" s="4">
        <v>1130</v>
      </c>
      <c r="C58" s="11">
        <f>0.5921*Tube_Laminare_Tabella!B58^(-0.643)</f>
        <v>6.4456337094783E-3</v>
      </c>
    </row>
    <row r="59" spans="1:3">
      <c r="A59" s="10">
        <v>24</v>
      </c>
      <c r="B59" s="4">
        <v>1150</v>
      </c>
      <c r="C59" s="11">
        <f>0.5921*Tube_Laminare_Tabella!B59^(-0.643)</f>
        <v>6.3733291731403567E-3</v>
      </c>
    </row>
    <row r="60" spans="1:3">
      <c r="A60" s="10">
        <v>24</v>
      </c>
      <c r="B60" s="4">
        <v>1170</v>
      </c>
      <c r="C60" s="11">
        <f>0.5921*Tube_Laminare_Tabella!B60^(-0.643)</f>
        <v>6.3030616066842415E-3</v>
      </c>
    </row>
    <row r="61" spans="1:3">
      <c r="A61" s="10">
        <v>24</v>
      </c>
      <c r="B61" s="4">
        <v>1190</v>
      </c>
      <c r="C61" s="11">
        <f>0.5921*Tube_Laminare_Tabella!B61^(-0.643)</f>
        <v>6.2347402524415788E-3</v>
      </c>
    </row>
    <row r="62" spans="1:3">
      <c r="A62" s="10">
        <v>24</v>
      </c>
      <c r="B62" s="4">
        <v>1210</v>
      </c>
      <c r="C62" s="11">
        <f>0.5921*Tube_Laminare_Tabella!B62^(-0.643)</f>
        <v>6.1682798340919713E-3</v>
      </c>
    </row>
    <row r="63" spans="1:3">
      <c r="A63" s="10">
        <v>24</v>
      </c>
      <c r="B63" s="4">
        <v>1230</v>
      </c>
      <c r="C63" s="11">
        <f>0.5921*Tube_Laminare_Tabella!B63^(-0.643)</f>
        <v>6.1036001416197062E-3</v>
      </c>
    </row>
    <row r="64" spans="1:3">
      <c r="A64" s="10">
        <v>24</v>
      </c>
      <c r="B64" s="4">
        <v>1250</v>
      </c>
      <c r="C64" s="11">
        <f>0.5921*Tube_Laminare_Tabella!B64^(-0.643)</f>
        <v>6.0406256538531149E-3</v>
      </c>
    </row>
    <row r="65" spans="1:3">
      <c r="A65" s="10">
        <v>24</v>
      </c>
      <c r="B65" s="4">
        <v>1270</v>
      </c>
      <c r="C65" s="11">
        <f>0.5921*Tube_Laminare_Tabella!B65^(-0.643)</f>
        <v>5.9792851946438201E-3</v>
      </c>
    </row>
    <row r="66" spans="1:3">
      <c r="A66" s="10">
        <v>24</v>
      </c>
      <c r="B66" s="4">
        <v>1290</v>
      </c>
      <c r="C66" s="11">
        <f>0.5921*Tube_Laminare_Tabella!B66^(-0.643)</f>
        <v>5.9195116192111898E-3</v>
      </c>
    </row>
    <row r="67" spans="1:3">
      <c r="A67" s="10">
        <v>24</v>
      </c>
      <c r="B67" s="4">
        <v>1310</v>
      </c>
      <c r="C67" s="11">
        <f>0.5921*Tube_Laminare_Tabella!B67^(-0.643)</f>
        <v>5.8612415275842485E-3</v>
      </c>
    </row>
    <row r="68" spans="1:3">
      <c r="A68" s="10">
        <v>24</v>
      </c>
      <c r="B68" s="4">
        <v>1330</v>
      </c>
      <c r="C68" s="11">
        <f>0.5921*Tube_Laminare_Tabella!B68^(-0.643)</f>
        <v>5.8044150024266876E-3</v>
      </c>
    </row>
    <row r="69" spans="1:3">
      <c r="A69" s="10">
        <v>24</v>
      </c>
      <c r="B69" s="4">
        <v>1350</v>
      </c>
      <c r="C69" s="11">
        <f>0.5921*Tube_Laminare_Tabella!B69^(-0.643)</f>
        <v>5.7489753688387954E-3</v>
      </c>
    </row>
    <row r="70" spans="1:3">
      <c r="A70" s="10">
        <v>24</v>
      </c>
      <c r="B70" s="4">
        <v>1370</v>
      </c>
      <c r="C70" s="11">
        <f>0.5921*Tube_Laminare_Tabella!B70^(-0.643)</f>
        <v>5.6948689739994068E-3</v>
      </c>
    </row>
    <row r="71" spans="1:3">
      <c r="A71" s="10">
        <v>24</v>
      </c>
      <c r="B71" s="4">
        <v>1390</v>
      </c>
      <c r="C71" s="11">
        <f>0.5921*Tube_Laminare_Tabella!B71^(-0.643)</f>
        <v>5.6420449847464716E-3</v>
      </c>
    </row>
    <row r="72" spans="1:3">
      <c r="A72" s="10">
        <v>24</v>
      </c>
      <c r="B72" s="4">
        <v>1410</v>
      </c>
      <c r="C72" s="11">
        <f>0.5921*Tube_Laminare_Tabella!B72^(-0.643)</f>
        <v>5.5904552014015849E-3</v>
      </c>
    </row>
    <row r="73" spans="1:3">
      <c r="A73" s="10">
        <v>24</v>
      </c>
      <c r="B73" s="4">
        <v>1430</v>
      </c>
      <c r="C73" s="11">
        <f>0.5921*Tube_Laminare_Tabella!B73^(-0.643)</f>
        <v>5.5400538863254736E-3</v>
      </c>
    </row>
    <row r="74" spans="1:3">
      <c r="A74" s="10">
        <v>24</v>
      </c>
      <c r="B74" s="4">
        <v>1450</v>
      </c>
      <c r="C74" s="11">
        <f>0.5921*Tube_Laminare_Tabella!B74^(-0.643)</f>
        <v>5.4907976058511821E-3</v>
      </c>
    </row>
    <row r="75" spans="1:3">
      <c r="A75" s="10">
        <v>24</v>
      </c>
      <c r="B75" s="4">
        <v>1470</v>
      </c>
      <c r="C75" s="11">
        <f>0.5921*Tube_Laminare_Tabella!B75^(-0.643)</f>
        <v>5.4426450843829913E-3</v>
      </c>
    </row>
    <row r="76" spans="1:3">
      <c r="A76" s="10">
        <v>24</v>
      </c>
      <c r="B76" s="4">
        <v>1490</v>
      </c>
      <c r="C76" s="11">
        <f>0.5921*Tube_Laminare_Tabella!B76^(-0.643)</f>
        <v>5.395557069573502E-3</v>
      </c>
    </row>
    <row r="77" spans="1:3">
      <c r="A77" s="10">
        <v>24</v>
      </c>
      <c r="B77" s="4">
        <v>1510</v>
      </c>
      <c r="C77" s="11">
        <f>0.5921*Tube_Laminare_Tabella!B77^(-0.643)</f>
        <v>5.3494962076019118E-3</v>
      </c>
    </row>
    <row r="78" spans="1:3">
      <c r="A78" s="10">
        <v>24</v>
      </c>
      <c r="B78" s="4">
        <v>1530</v>
      </c>
      <c r="C78" s="11">
        <f>0.5921*Tube_Laminare_Tabella!B78^(-0.643)</f>
        <v>5.3044269276741546E-3</v>
      </c>
    </row>
    <row r="79" spans="1:3">
      <c r="A79" s="10">
        <v>24</v>
      </c>
      <c r="B79" s="4">
        <v>1550</v>
      </c>
      <c r="C79" s="11">
        <f>0.5921*Tube_Laminare_Tabella!B79^(-0.643)</f>
        <v>5.2603153349526548E-3</v>
      </c>
    </row>
    <row r="80" spans="1:3">
      <c r="A80" s="10">
        <v>24</v>
      </c>
      <c r="B80" s="4">
        <v>1570</v>
      </c>
      <c r="C80" s="11">
        <f>0.5921*Tube_Laminare_Tabella!B80^(-0.643)</f>
        <v>5.2171291112006555E-3</v>
      </c>
    </row>
    <row r="81" spans="1:3">
      <c r="A81" s="10">
        <v>24</v>
      </c>
      <c r="B81" s="4">
        <v>1590</v>
      </c>
      <c r="C81" s="11">
        <f>0.5921*Tube_Laminare_Tabella!B81^(-0.643)</f>
        <v>5.1748374224950162E-3</v>
      </c>
    </row>
    <row r="82" spans="1:3">
      <c r="A82" s="10">
        <v>24</v>
      </c>
      <c r="B82" s="4">
        <v>1610</v>
      </c>
      <c r="C82" s="11">
        <f>0.5921*Tube_Laminare_Tabella!B82^(-0.643)</f>
        <v>5.133410833422873E-3</v>
      </c>
    </row>
    <row r="83" spans="1:3">
      <c r="A83" s="10">
        <v>24</v>
      </c>
      <c r="B83" s="4">
        <v>1630</v>
      </c>
      <c r="C83" s="11">
        <f>0.5921*Tube_Laminare_Tabella!B83^(-0.643)</f>
        <v>5.0928212272324854E-3</v>
      </c>
    </row>
    <row r="84" spans="1:3">
      <c r="A84" s="10">
        <v>24</v>
      </c>
      <c r="B84" s="4">
        <v>1650</v>
      </c>
      <c r="C84" s="11">
        <f>0.5921*Tube_Laminare_Tabella!B84^(-0.643)</f>
        <v>5.0530417314577749E-3</v>
      </c>
    </row>
    <row r="85" spans="1:3">
      <c r="A85" s="10">
        <v>24</v>
      </c>
      <c r="B85" s="4">
        <v>1670</v>
      </c>
      <c r="C85" s="11">
        <f>0.5921*Tube_Laminare_Tabella!B85^(-0.643)</f>
        <v>5.0140466485801352E-3</v>
      </c>
    </row>
    <row r="86" spans="1:3">
      <c r="A86" s="10">
        <v>24</v>
      </c>
      <c r="B86" s="4">
        <v>1690</v>
      </c>
      <c r="C86" s="11">
        <f>0.5921*Tube_Laminare_Tabella!B86^(-0.643)</f>
        <v>4.9758113913306494E-3</v>
      </c>
    </row>
    <row r="87" spans="1:3">
      <c r="A87" s="10">
        <v>24</v>
      </c>
      <c r="B87" s="4">
        <v>1710</v>
      </c>
      <c r="C87" s="11">
        <f>0.5921*Tube_Laminare_Tabella!B87^(-0.643)</f>
        <v>4.9383124222714308E-3</v>
      </c>
    </row>
    <row r="88" spans="1:3">
      <c r="A88" s="10">
        <v>24</v>
      </c>
      <c r="B88" s="4">
        <v>1730</v>
      </c>
      <c r="C88" s="11">
        <f>0.5921*Tube_Laminare_Tabella!B88^(-0.643)</f>
        <v>4.9015271973267306E-3</v>
      </c>
    </row>
    <row r="89" spans="1:3">
      <c r="A89" s="10">
        <v>24</v>
      </c>
      <c r="B89" s="4">
        <v>1750</v>
      </c>
      <c r="C89" s="11">
        <f>0.5921*Tube_Laminare_Tabella!B89^(-0.643)</f>
        <v>4.8654341129633644E-3</v>
      </c>
    </row>
    <row r="90" spans="1:3">
      <c r="A90" s="10">
        <v>24</v>
      </c>
      <c r="B90" s="4">
        <v>1770</v>
      </c>
      <c r="C90" s="11">
        <f>0.5921*Tube_Laminare_Tabella!B90^(-0.643)</f>
        <v>4.8300124567459629E-3</v>
      </c>
    </row>
    <row r="91" spans="1:3">
      <c r="A91" s="10">
        <v>24</v>
      </c>
      <c r="B91" s="4">
        <v>1790</v>
      </c>
      <c r="C91" s="11">
        <f>0.5921*Tube_Laminare_Tabella!B91^(-0.643)</f>
        <v>4.7952423610159974E-3</v>
      </c>
    </row>
    <row r="92" spans="1:3">
      <c r="A92" s="10">
        <v>24</v>
      </c>
      <c r="B92" s="4">
        <v>1810</v>
      </c>
      <c r="C92" s="11">
        <f>0.5921*Tube_Laminare_Tabella!B92^(-0.643)</f>
        <v>4.7611047594649141E-3</v>
      </c>
    </row>
    <row r="93" spans="1:3">
      <c r="A93" s="10">
        <v>24</v>
      </c>
      <c r="B93" s="4">
        <v>1830</v>
      </c>
      <c r="C93" s="11">
        <f>0.5921*Tube_Laminare_Tabella!B93^(-0.643)</f>
        <v>4.7275813463907562E-3</v>
      </c>
    </row>
    <row r="94" spans="1:3">
      <c r="A94" s="10">
        <v>24</v>
      </c>
      <c r="B94" s="4">
        <v>1850</v>
      </c>
      <c r="C94" s="11">
        <f>0.5921*Tube_Laminare_Tabella!B94^(-0.643)</f>
        <v>4.6946545384452566E-3</v>
      </c>
    </row>
    <row r="95" spans="1:3">
      <c r="A95" s="10">
        <v>24</v>
      </c>
      <c r="B95" s="4">
        <v>1870</v>
      </c>
      <c r="C95" s="11">
        <f>0.5921*Tube_Laminare_Tabella!B95^(-0.643)</f>
        <v>4.662307438694023E-3</v>
      </c>
    </row>
    <row r="96" spans="1:3">
      <c r="A96" s="10">
        <v>24</v>
      </c>
      <c r="B96" s="4">
        <v>1890</v>
      </c>
      <c r="C96" s="11">
        <f>0.5921*Tube_Laminare_Tabella!B96^(-0.643)</f>
        <v>4.6305238028270263E-3</v>
      </c>
    </row>
    <row r="97" spans="1:3">
      <c r="A97" s="10">
        <v>24</v>
      </c>
      <c r="B97" s="4">
        <v>1910</v>
      </c>
      <c r="C97" s="11">
        <f>0.5921*Tube_Laminare_Tabella!B97^(-0.643)</f>
        <v>4.5992880073693777E-3</v>
      </c>
    </row>
    <row r="98" spans="1:3">
      <c r="A98" s="10">
        <v>24</v>
      </c>
      <c r="B98" s="4">
        <v>1930</v>
      </c>
      <c r="C98" s="11">
        <f>0.5921*Tube_Laminare_Tabella!B98^(-0.643)</f>
        <v>4.5685850197545869E-3</v>
      </c>
    </row>
    <row r="99" spans="1:3">
      <c r="A99" s="10">
        <v>24</v>
      </c>
      <c r="B99" s="4">
        <v>1950</v>
      </c>
      <c r="C99" s="11">
        <f>0.5921*Tube_Laminare_Tabella!B99^(-0.643)</f>
        <v>4.538400370133081E-3</v>
      </c>
    </row>
    <row r="100" spans="1:3">
      <c r="A100" s="10">
        <v>24</v>
      </c>
      <c r="B100" s="4">
        <v>1970</v>
      </c>
      <c r="C100" s="11">
        <f>0.5921*Tube_Laminare_Tabella!B100^(-0.643)</f>
        <v>4.5087201247987442E-3</v>
      </c>
    </row>
    <row r="101" spans="1:3">
      <c r="A101" s="10">
        <v>24</v>
      </c>
      <c r="B101" s="4">
        <v>1990</v>
      </c>
      <c r="C101" s="11">
        <f>0.5921*Tube_Laminare_Tabella!B101^(-0.643)</f>
        <v>4.4795308611252924E-3</v>
      </c>
    </row>
    <row r="102" spans="1:3" ht="15.75" thickBot="1">
      <c r="A102" s="12">
        <v>24</v>
      </c>
      <c r="B102" s="13">
        <v>2010</v>
      </c>
      <c r="C102" s="14">
        <f>0.5921*Tube_Laminare_Tabella!B102^(-0.643)</f>
        <v>4.4508196439124815E-3</v>
      </c>
    </row>
    <row r="103" spans="1:3">
      <c r="A103" s="7">
        <v>48</v>
      </c>
      <c r="B103" s="8">
        <v>10</v>
      </c>
      <c r="C103" s="9">
        <f>0.4717*B103^(-0.638)</f>
        <v>0.10855901052715931</v>
      </c>
    </row>
    <row r="104" spans="1:3">
      <c r="A104" s="10">
        <v>48</v>
      </c>
      <c r="B104" s="4">
        <v>30</v>
      </c>
      <c r="C104" s="11">
        <f t="shared" ref="C104:C167" si="0">0.4717*B104^(-0.638)</f>
        <v>5.3859524601761813E-2</v>
      </c>
    </row>
    <row r="105" spans="1:3">
      <c r="A105" s="10">
        <v>48</v>
      </c>
      <c r="B105" s="4">
        <v>50</v>
      </c>
      <c r="C105" s="11">
        <f t="shared" si="0"/>
        <v>3.8879709693253647E-2</v>
      </c>
    </row>
    <row r="106" spans="1:3">
      <c r="A106" s="10">
        <v>48</v>
      </c>
      <c r="B106" s="4">
        <v>70</v>
      </c>
      <c r="C106" s="11">
        <f t="shared" si="0"/>
        <v>3.13684692961652E-2</v>
      </c>
    </row>
    <row r="107" spans="1:3">
      <c r="A107" s="10">
        <v>48</v>
      </c>
      <c r="B107" s="4">
        <v>90</v>
      </c>
      <c r="C107" s="11">
        <f t="shared" si="0"/>
        <v>2.67213967430373E-2</v>
      </c>
    </row>
    <row r="108" spans="1:3">
      <c r="A108" s="10">
        <v>48</v>
      </c>
      <c r="B108" s="4">
        <v>110</v>
      </c>
      <c r="C108" s="11">
        <f t="shared" si="0"/>
        <v>2.3510255187451461E-2</v>
      </c>
    </row>
    <row r="109" spans="1:3">
      <c r="A109" s="10">
        <v>48</v>
      </c>
      <c r="B109" s="4">
        <v>130</v>
      </c>
      <c r="C109" s="11">
        <f t="shared" si="0"/>
        <v>2.1133431352591409E-2</v>
      </c>
    </row>
    <row r="110" spans="1:3">
      <c r="A110" s="10">
        <v>48</v>
      </c>
      <c r="B110" s="4">
        <v>150</v>
      </c>
      <c r="C110" s="11">
        <f t="shared" si="0"/>
        <v>1.928944148039434E-2</v>
      </c>
    </row>
    <row r="111" spans="1:3">
      <c r="A111" s="10">
        <v>48</v>
      </c>
      <c r="B111" s="4">
        <v>170</v>
      </c>
      <c r="C111" s="11">
        <f t="shared" si="0"/>
        <v>1.7808997149817242E-2</v>
      </c>
    </row>
    <row r="112" spans="1:3">
      <c r="A112" s="10">
        <v>48</v>
      </c>
      <c r="B112" s="4">
        <v>190</v>
      </c>
      <c r="C112" s="11">
        <f t="shared" si="0"/>
        <v>1.6589033296506874E-2</v>
      </c>
    </row>
    <row r="113" spans="1:3">
      <c r="A113" s="10">
        <v>48</v>
      </c>
      <c r="B113" s="4">
        <v>210</v>
      </c>
      <c r="C113" s="11">
        <f t="shared" si="0"/>
        <v>1.5562879908100707E-2</v>
      </c>
    </row>
    <row r="114" spans="1:3">
      <c r="A114" s="10">
        <v>48</v>
      </c>
      <c r="B114" s="4">
        <v>230</v>
      </c>
      <c r="C114" s="11">
        <f t="shared" si="0"/>
        <v>1.4685323463399695E-2</v>
      </c>
    </row>
    <row r="115" spans="1:3">
      <c r="A115" s="10">
        <v>48</v>
      </c>
      <c r="B115" s="4">
        <v>250</v>
      </c>
      <c r="C115" s="11">
        <f t="shared" si="0"/>
        <v>1.3924517352279118E-2</v>
      </c>
    </row>
    <row r="116" spans="1:3">
      <c r="A116" s="10">
        <v>48</v>
      </c>
      <c r="B116" s="4">
        <v>270</v>
      </c>
      <c r="C116" s="11">
        <f t="shared" si="0"/>
        <v>1.3257321693393616E-2</v>
      </c>
    </row>
    <row r="117" spans="1:3">
      <c r="A117" s="10">
        <v>48</v>
      </c>
      <c r="B117" s="4">
        <v>290</v>
      </c>
      <c r="C117" s="11">
        <f t="shared" si="0"/>
        <v>1.2666480346061687E-2</v>
      </c>
    </row>
    <row r="118" spans="1:3">
      <c r="A118" s="10">
        <v>48</v>
      </c>
      <c r="B118" s="4">
        <v>310</v>
      </c>
      <c r="C118" s="11">
        <f t="shared" si="0"/>
        <v>1.2138838001061882E-2</v>
      </c>
    </row>
    <row r="119" spans="1:3">
      <c r="A119" s="10">
        <v>48</v>
      </c>
      <c r="B119" s="4">
        <v>330</v>
      </c>
      <c r="C119" s="11">
        <f t="shared" si="0"/>
        <v>1.1664173812135565E-2</v>
      </c>
    </row>
    <row r="120" spans="1:3">
      <c r="A120" s="10">
        <v>48</v>
      </c>
      <c r="B120" s="4">
        <v>350</v>
      </c>
      <c r="C120" s="11">
        <f t="shared" si="0"/>
        <v>1.123441503228813E-2</v>
      </c>
    </row>
    <row r="121" spans="1:3">
      <c r="A121" s="10">
        <v>48</v>
      </c>
      <c r="B121" s="4">
        <v>370</v>
      </c>
      <c r="C121" s="11">
        <f t="shared" si="0"/>
        <v>1.0843092840364098E-2</v>
      </c>
    </row>
    <row r="122" spans="1:3">
      <c r="A122" s="10">
        <v>48</v>
      </c>
      <c r="B122" s="4">
        <v>390</v>
      </c>
      <c r="C122" s="11">
        <f t="shared" si="0"/>
        <v>1.0484957078434101E-2</v>
      </c>
    </row>
    <row r="123" spans="1:3">
      <c r="A123" s="10">
        <v>48</v>
      </c>
      <c r="B123" s="4">
        <v>410</v>
      </c>
      <c r="C123" s="11">
        <f t="shared" si="0"/>
        <v>1.0155697950429454E-2</v>
      </c>
    </row>
    <row r="124" spans="1:3">
      <c r="A124" s="10">
        <v>48</v>
      </c>
      <c r="B124" s="4">
        <v>430</v>
      </c>
      <c r="C124" s="11">
        <f t="shared" si="0"/>
        <v>9.8517413577477991E-3</v>
      </c>
    </row>
    <row r="125" spans="1:3">
      <c r="A125" s="10">
        <v>48</v>
      </c>
      <c r="B125" s="4">
        <v>450</v>
      </c>
      <c r="C125" s="11">
        <f t="shared" si="0"/>
        <v>9.5700959590786453E-3</v>
      </c>
    </row>
    <row r="126" spans="1:3">
      <c r="A126" s="10">
        <v>48</v>
      </c>
      <c r="B126" s="4">
        <v>470</v>
      </c>
      <c r="C126" s="11">
        <f t="shared" si="0"/>
        <v>9.3082372232571632E-3</v>
      </c>
    </row>
    <row r="127" spans="1:3">
      <c r="A127" s="10">
        <v>48</v>
      </c>
      <c r="B127" s="4">
        <v>490</v>
      </c>
      <c r="C127" s="11">
        <f t="shared" si="0"/>
        <v>9.0640183731067331E-3</v>
      </c>
    </row>
    <row r="128" spans="1:3">
      <c r="A128" s="10">
        <v>48</v>
      </c>
      <c r="B128" s="4">
        <v>510</v>
      </c>
      <c r="C128" s="11">
        <f t="shared" si="0"/>
        <v>8.8356011671948589E-3</v>
      </c>
    </row>
    <row r="129" spans="1:3">
      <c r="A129" s="10">
        <v>48</v>
      </c>
      <c r="B129" s="4">
        <v>530</v>
      </c>
      <c r="C129" s="11">
        <f t="shared" si="0"/>
        <v>8.6214015141997426E-3</v>
      </c>
    </row>
    <row r="130" spans="1:3">
      <c r="A130" s="10">
        <v>48</v>
      </c>
      <c r="B130" s="4">
        <v>550</v>
      </c>
      <c r="C130" s="11">
        <f t="shared" si="0"/>
        <v>8.4200463145686147E-3</v>
      </c>
    </row>
    <row r="131" spans="1:3">
      <c r="A131" s="10">
        <v>48</v>
      </c>
      <c r="B131" s="4">
        <v>570</v>
      </c>
      <c r="C131" s="11">
        <f t="shared" si="0"/>
        <v>8.2303388969184373E-3</v>
      </c>
    </row>
    <row r="132" spans="1:3">
      <c r="A132" s="10">
        <v>48</v>
      </c>
      <c r="B132" s="4">
        <v>590</v>
      </c>
      <c r="C132" s="11">
        <f t="shared" si="0"/>
        <v>8.0512311026853401E-3</v>
      </c>
    </row>
    <row r="133" spans="1:3">
      <c r="A133" s="10">
        <v>48</v>
      </c>
      <c r="B133" s="4">
        <v>610</v>
      </c>
      <c r="C133" s="11">
        <f t="shared" si="0"/>
        <v>7.8818005630525798E-3</v>
      </c>
    </row>
    <row r="134" spans="1:3">
      <c r="A134" s="10">
        <v>48</v>
      </c>
      <c r="B134" s="4">
        <v>630</v>
      </c>
      <c r="C134" s="11">
        <f t="shared" si="0"/>
        <v>7.7212320673732647E-3</v>
      </c>
    </row>
    <row r="135" spans="1:3">
      <c r="A135" s="10">
        <v>48</v>
      </c>
      <c r="B135" s="4">
        <v>650</v>
      </c>
      <c r="C135" s="11">
        <f t="shared" si="0"/>
        <v>7.5688021825281344E-3</v>
      </c>
    </row>
    <row r="136" spans="1:3">
      <c r="A136" s="10">
        <v>48</v>
      </c>
      <c r="B136" s="4">
        <v>670</v>
      </c>
      <c r="C136" s="11">
        <f t="shared" si="0"/>
        <v>7.423866475398706E-3</v>
      </c>
    </row>
    <row r="137" spans="1:3">
      <c r="A137" s="10">
        <v>48</v>
      </c>
      <c r="B137" s="4">
        <v>690</v>
      </c>
      <c r="C137" s="11">
        <f t="shared" si="0"/>
        <v>7.2858488348503106E-3</v>
      </c>
    </row>
    <row r="138" spans="1:3">
      <c r="A138" s="10">
        <v>48</v>
      </c>
      <c r="B138" s="4">
        <v>710</v>
      </c>
      <c r="C138" s="11">
        <f t="shared" si="0"/>
        <v>7.154232498553628E-3</v>
      </c>
    </row>
    <row r="139" spans="1:3">
      <c r="A139" s="10">
        <v>48</v>
      </c>
      <c r="B139" s="4">
        <v>730</v>
      </c>
      <c r="C139" s="11">
        <f t="shared" si="0"/>
        <v>7.0285524729924304E-3</v>
      </c>
    </row>
    <row r="140" spans="1:3">
      <c r="A140" s="10">
        <v>48</v>
      </c>
      <c r="B140" s="4">
        <v>750</v>
      </c>
      <c r="C140" s="11">
        <f t="shared" si="0"/>
        <v>6.9083890988036337E-3</v>
      </c>
    </row>
    <row r="141" spans="1:3">
      <c r="A141" s="10">
        <v>48</v>
      </c>
      <c r="B141" s="4">
        <v>770</v>
      </c>
      <c r="C141" s="11">
        <f t="shared" si="0"/>
        <v>6.7933625630096995E-3</v>
      </c>
    </row>
    <row r="142" spans="1:3">
      <c r="A142" s="10">
        <v>48</v>
      </c>
      <c r="B142" s="4">
        <v>790</v>
      </c>
      <c r="C142" s="11">
        <f t="shared" si="0"/>
        <v>6.6831281982588251E-3</v>
      </c>
    </row>
    <row r="143" spans="1:3">
      <c r="A143" s="10">
        <v>48</v>
      </c>
      <c r="B143" s="4">
        <v>810</v>
      </c>
      <c r="C143" s="11">
        <f t="shared" si="0"/>
        <v>6.577372439482281E-3</v>
      </c>
    </row>
    <row r="144" spans="1:3">
      <c r="A144" s="10">
        <v>48</v>
      </c>
      <c r="B144" s="4">
        <v>830</v>
      </c>
      <c r="C144" s="11">
        <f t="shared" si="0"/>
        <v>6.4758093323375818E-3</v>
      </c>
    </row>
    <row r="145" spans="1:3">
      <c r="A145" s="10">
        <v>48</v>
      </c>
      <c r="B145" s="4">
        <v>850</v>
      </c>
      <c r="C145" s="11">
        <f t="shared" si="0"/>
        <v>6.3781775068744648E-3</v>
      </c>
    </row>
    <row r="146" spans="1:3">
      <c r="A146" s="10">
        <v>48</v>
      </c>
      <c r="B146" s="4">
        <v>870</v>
      </c>
      <c r="C146" s="11">
        <f t="shared" si="0"/>
        <v>6.2842375451254333E-3</v>
      </c>
    </row>
    <row r="147" spans="1:3">
      <c r="A147" s="10">
        <v>48</v>
      </c>
      <c r="B147" s="4">
        <v>890</v>
      </c>
      <c r="C147" s="11">
        <f t="shared" si="0"/>
        <v>6.1937696836123759E-3</v>
      </c>
    </row>
    <row r="148" spans="1:3">
      <c r="A148" s="10">
        <v>48</v>
      </c>
      <c r="B148" s="4">
        <v>910</v>
      </c>
      <c r="C148" s="11">
        <f t="shared" si="0"/>
        <v>6.1065718017071285E-3</v>
      </c>
    </row>
    <row r="149" spans="1:3">
      <c r="A149" s="10">
        <v>48</v>
      </c>
      <c r="B149" s="4">
        <v>930</v>
      </c>
      <c r="C149" s="11">
        <f t="shared" si="0"/>
        <v>6.0224576548754405E-3</v>
      </c>
    </row>
    <row r="150" spans="1:3">
      <c r="A150" s="10">
        <v>48</v>
      </c>
      <c r="B150" s="4">
        <v>950</v>
      </c>
      <c r="C150" s="11">
        <f t="shared" si="0"/>
        <v>5.9412553184477052E-3</v>
      </c>
    </row>
    <row r="151" spans="1:3">
      <c r="A151" s="10">
        <v>48</v>
      </c>
      <c r="B151" s="4">
        <v>970</v>
      </c>
      <c r="C151" s="11">
        <f t="shared" si="0"/>
        <v>5.8628058129916432E-3</v>
      </c>
    </row>
    <row r="152" spans="1:3">
      <c r="A152" s="10">
        <v>48</v>
      </c>
      <c r="B152" s="4">
        <v>990</v>
      </c>
      <c r="C152" s="11">
        <f t="shared" si="0"/>
        <v>5.7869618868419117E-3</v>
      </c>
    </row>
    <row r="153" spans="1:3">
      <c r="A153" s="10">
        <v>48</v>
      </c>
      <c r="B153" s="4">
        <v>1010</v>
      </c>
      <c r="C153" s="11">
        <f t="shared" si="0"/>
        <v>5.7135869350528924E-3</v>
      </c>
    </row>
    <row r="154" spans="1:3">
      <c r="A154" s="10">
        <v>48</v>
      </c>
      <c r="B154" s="4">
        <v>1030</v>
      </c>
      <c r="C154" s="11">
        <f t="shared" si="0"/>
        <v>5.6425540371267879E-3</v>
      </c>
    </row>
    <row r="155" spans="1:3">
      <c r="A155" s="10">
        <v>48</v>
      </c>
      <c r="B155" s="4">
        <v>1050</v>
      </c>
      <c r="C155" s="11">
        <f t="shared" si="0"/>
        <v>5.5737450984462127E-3</v>
      </c>
    </row>
    <row r="156" spans="1:3">
      <c r="A156" s="10">
        <v>48</v>
      </c>
      <c r="B156" s="4">
        <v>1070</v>
      </c>
      <c r="C156" s="11">
        <f t="shared" si="0"/>
        <v>5.5070500824991415E-3</v>
      </c>
    </row>
    <row r="157" spans="1:3">
      <c r="A157" s="10">
        <v>48</v>
      </c>
      <c r="B157" s="4">
        <v>1090</v>
      </c>
      <c r="C157" s="11">
        <f t="shared" si="0"/>
        <v>5.4423663228002584E-3</v>
      </c>
    </row>
    <row r="158" spans="1:3">
      <c r="A158" s="10">
        <v>48</v>
      </c>
      <c r="B158" s="4">
        <v>1110</v>
      </c>
      <c r="C158" s="11">
        <f t="shared" si="0"/>
        <v>5.3795979049447162E-3</v>
      </c>
    </row>
    <row r="159" spans="1:3">
      <c r="A159" s="10">
        <v>48</v>
      </c>
      <c r="B159" s="4">
        <v>1130</v>
      </c>
      <c r="C159" s="11">
        <f t="shared" si="0"/>
        <v>5.3186551105275587E-3</v>
      </c>
    </row>
    <row r="160" spans="1:3">
      <c r="A160" s="10">
        <v>48</v>
      </c>
      <c r="B160" s="4">
        <v>1150</v>
      </c>
      <c r="C160" s="11">
        <f t="shared" si="0"/>
        <v>5.2594539157637486E-3</v>
      </c>
    </row>
    <row r="161" spans="1:3">
      <c r="A161" s="10">
        <v>48</v>
      </c>
      <c r="B161" s="4">
        <v>1170</v>
      </c>
      <c r="C161" s="11">
        <f t="shared" si="0"/>
        <v>5.2019155385821915E-3</v>
      </c>
    </row>
    <row r="162" spans="1:3">
      <c r="A162" s="10">
        <v>48</v>
      </c>
      <c r="B162" s="4">
        <v>1190</v>
      </c>
      <c r="C162" s="11">
        <f t="shared" si="0"/>
        <v>5.1459660287689786E-3</v>
      </c>
    </row>
    <row r="163" spans="1:3">
      <c r="A163" s="10">
        <v>48</v>
      </c>
      <c r="B163" s="4">
        <v>1210</v>
      </c>
      <c r="C163" s="11">
        <f t="shared" si="0"/>
        <v>5.091535896422029E-3</v>
      </c>
    </row>
    <row r="164" spans="1:3">
      <c r="A164" s="10">
        <v>48</v>
      </c>
      <c r="B164" s="4">
        <v>1230</v>
      </c>
      <c r="C164" s="11">
        <f t="shared" si="0"/>
        <v>5.0385597745695497E-3</v>
      </c>
    </row>
    <row r="165" spans="1:3">
      <c r="A165" s="10">
        <v>48</v>
      </c>
      <c r="B165" s="4">
        <v>1250</v>
      </c>
      <c r="C165" s="11">
        <f t="shared" si="0"/>
        <v>4.9869761123130518E-3</v>
      </c>
    </row>
    <row r="166" spans="1:3">
      <c r="A166" s="10">
        <v>48</v>
      </c>
      <c r="B166" s="4">
        <v>1270</v>
      </c>
      <c r="C166" s="11">
        <f t="shared" si="0"/>
        <v>4.9367268952946802E-3</v>
      </c>
    </row>
    <row r="167" spans="1:3">
      <c r="A167" s="10">
        <v>48</v>
      </c>
      <c r="B167" s="4">
        <v>1290</v>
      </c>
      <c r="C167" s="11">
        <f t="shared" si="0"/>
        <v>4.8877573906687703E-3</v>
      </c>
    </row>
    <row r="168" spans="1:3">
      <c r="A168" s="10">
        <v>48</v>
      </c>
      <c r="B168" s="4">
        <v>1310</v>
      </c>
      <c r="C168" s="11">
        <f t="shared" ref="C168:C203" si="1">0.4717*B168^(-0.638)</f>
        <v>4.8400159140871979E-3</v>
      </c>
    </row>
    <row r="169" spans="1:3">
      <c r="A169" s="10">
        <v>48</v>
      </c>
      <c r="B169" s="4">
        <v>1330</v>
      </c>
      <c r="C169" s="11">
        <f t="shared" si="1"/>
        <v>4.7934536164950699E-3</v>
      </c>
    </row>
    <row r="170" spans="1:3">
      <c r="A170" s="10">
        <v>48</v>
      </c>
      <c r="B170" s="4">
        <v>1350</v>
      </c>
      <c r="C170" s="11">
        <f t="shared" si="1"/>
        <v>4.7480242887831424E-3</v>
      </c>
    </row>
    <row r="171" spans="1:3">
      <c r="A171" s="10">
        <v>48</v>
      </c>
      <c r="B171" s="4">
        <v>1370</v>
      </c>
      <c r="C171" s="11">
        <f t="shared" si="1"/>
        <v>4.7036841825620207E-3</v>
      </c>
    </row>
    <row r="172" spans="1:3">
      <c r="A172" s="10">
        <v>48</v>
      </c>
      <c r="B172" s="4">
        <v>1390</v>
      </c>
      <c r="C172" s="11">
        <f t="shared" si="1"/>
        <v>4.660391845514103E-3</v>
      </c>
    </row>
    <row r="173" spans="1:3">
      <c r="A173" s="10">
        <v>48</v>
      </c>
      <c r="B173" s="4">
        <v>1410</v>
      </c>
      <c r="C173" s="11">
        <f t="shared" si="1"/>
        <v>4.6181079699471814E-3</v>
      </c>
    </row>
    <row r="174" spans="1:3">
      <c r="A174" s="10">
        <v>48</v>
      </c>
      <c r="B174" s="4">
        <v>1430</v>
      </c>
      <c r="C174" s="11">
        <f t="shared" si="1"/>
        <v>4.5767952533208537E-3</v>
      </c>
    </row>
    <row r="175" spans="1:3">
      <c r="A175" s="10">
        <v>48</v>
      </c>
      <c r="B175" s="4">
        <v>1450</v>
      </c>
      <c r="C175" s="11">
        <f t="shared" si="1"/>
        <v>4.5364182696467697E-3</v>
      </c>
    </row>
    <row r="176" spans="1:3">
      <c r="A176" s="10">
        <v>48</v>
      </c>
      <c r="B176" s="4">
        <v>1470</v>
      </c>
      <c r="C176" s="11">
        <f t="shared" si="1"/>
        <v>4.4969433507781389E-3</v>
      </c>
    </row>
    <row r="177" spans="1:3">
      <c r="A177" s="10">
        <v>48</v>
      </c>
      <c r="B177" s="4">
        <v>1490</v>
      </c>
      <c r="C177" s="11">
        <f t="shared" si="1"/>
        <v>4.4583384767052621E-3</v>
      </c>
    </row>
    <row r="178" spans="1:3">
      <c r="A178" s="10">
        <v>48</v>
      </c>
      <c r="B178" s="4">
        <v>1510</v>
      </c>
      <c r="C178" s="11">
        <f t="shared" si="1"/>
        <v>4.4205731740632366E-3</v>
      </c>
    </row>
    <row r="179" spans="1:3">
      <c r="A179" s="10">
        <v>48</v>
      </c>
      <c r="B179" s="4">
        <v>1530</v>
      </c>
      <c r="C179" s="11">
        <f t="shared" si="1"/>
        <v>4.3836184221376162E-3</v>
      </c>
    </row>
    <row r="180" spans="1:3">
      <c r="A180" s="10">
        <v>48</v>
      </c>
      <c r="B180" s="4">
        <v>1550</v>
      </c>
      <c r="C180" s="11">
        <f t="shared" si="1"/>
        <v>4.3474465657242466E-3</v>
      </c>
    </row>
    <row r="181" spans="1:3">
      <c r="A181" s="10">
        <v>48</v>
      </c>
      <c r="B181" s="4">
        <v>1570</v>
      </c>
      <c r="C181" s="11">
        <f t="shared" si="1"/>
        <v>4.3120312342623396E-3</v>
      </c>
    </row>
    <row r="182" spans="1:3">
      <c r="A182" s="10">
        <v>48</v>
      </c>
      <c r="B182" s="4">
        <v>1590</v>
      </c>
      <c r="C182" s="11">
        <f t="shared" si="1"/>
        <v>4.2773472667157137E-3</v>
      </c>
    </row>
    <row r="183" spans="1:3">
      <c r="A183" s="10">
        <v>48</v>
      </c>
      <c r="B183" s="4">
        <v>1610</v>
      </c>
      <c r="C183" s="11">
        <f t="shared" si="1"/>
        <v>4.2433706417272527E-3</v>
      </c>
    </row>
    <row r="184" spans="1:3">
      <c r="A184" s="10">
        <v>48</v>
      </c>
      <c r="B184" s="4">
        <v>1630</v>
      </c>
      <c r="C184" s="11">
        <f t="shared" si="1"/>
        <v>4.2100784126159734E-3</v>
      </c>
    </row>
    <row r="185" spans="1:3">
      <c r="A185" s="10">
        <v>48</v>
      </c>
      <c r="B185" s="4">
        <v>1650</v>
      </c>
      <c r="C185" s="11">
        <f t="shared" si="1"/>
        <v>4.1774486468262872E-3</v>
      </c>
    </row>
    <row r="186" spans="1:3">
      <c r="A186" s="10">
        <v>48</v>
      </c>
      <c r="B186" s="4">
        <v>1670</v>
      </c>
      <c r="C186" s="11">
        <f t="shared" si="1"/>
        <v>4.145460369474701E-3</v>
      </c>
    </row>
    <row r="187" spans="1:3">
      <c r="A187" s="10">
        <v>48</v>
      </c>
      <c r="B187" s="4">
        <v>1690</v>
      </c>
      <c r="C187" s="11">
        <f t="shared" si="1"/>
        <v>4.1140935106713898E-3</v>
      </c>
    </row>
    <row r="188" spans="1:3">
      <c r="A188" s="10">
        <v>48</v>
      </c>
      <c r="B188" s="4">
        <v>1710</v>
      </c>
      <c r="C188" s="11">
        <f t="shared" si="1"/>
        <v>4.0833288563229438E-3</v>
      </c>
    </row>
    <row r="189" spans="1:3">
      <c r="A189" s="10">
        <v>48</v>
      </c>
      <c r="B189" s="4">
        <v>1730</v>
      </c>
      <c r="C189" s="11">
        <f t="shared" si="1"/>
        <v>4.0531480021485343E-3</v>
      </c>
    </row>
    <row r="190" spans="1:3">
      <c r="A190" s="10">
        <v>48</v>
      </c>
      <c r="B190" s="4">
        <v>1750</v>
      </c>
      <c r="C190" s="11">
        <f t="shared" si="1"/>
        <v>4.0235333106652671E-3</v>
      </c>
    </row>
    <row r="191" spans="1:3">
      <c r="A191" s="10">
        <v>48</v>
      </c>
      <c r="B191" s="4">
        <v>1770</v>
      </c>
      <c r="C191" s="11">
        <f t="shared" si="1"/>
        <v>3.9944678709195143E-3</v>
      </c>
    </row>
    <row r="192" spans="1:3">
      <c r="A192" s="10">
        <v>48</v>
      </c>
      <c r="B192" s="4">
        <v>1790</v>
      </c>
      <c r="C192" s="11">
        <f t="shared" si="1"/>
        <v>3.9659354607601439E-3</v>
      </c>
    </row>
    <row r="193" spans="1:3">
      <c r="A193" s="10">
        <v>48</v>
      </c>
      <c r="B193" s="4">
        <v>1810</v>
      </c>
      <c r="C193" s="11">
        <f t="shared" si="1"/>
        <v>3.9379205114668664E-3</v>
      </c>
    </row>
    <row r="194" spans="1:3">
      <c r="A194" s="10">
        <v>48</v>
      </c>
      <c r="B194" s="4">
        <v>1830</v>
      </c>
      <c r="C194" s="11">
        <f t="shared" si="1"/>
        <v>3.9104080745624202E-3</v>
      </c>
    </row>
    <row r="195" spans="1:3">
      <c r="A195" s="10">
        <v>48</v>
      </c>
      <c r="B195" s="4">
        <v>1850</v>
      </c>
      <c r="C195" s="11">
        <f t="shared" si="1"/>
        <v>3.8833837906516577E-3</v>
      </c>
    </row>
    <row r="196" spans="1:3">
      <c r="A196" s="10">
        <v>48</v>
      </c>
      <c r="B196" s="4">
        <v>1870</v>
      </c>
      <c r="C196" s="11">
        <f t="shared" si="1"/>
        <v>3.8568338601432796E-3</v>
      </c>
    </row>
    <row r="197" spans="1:3">
      <c r="A197" s="10">
        <v>48</v>
      </c>
      <c r="B197" s="4">
        <v>1890</v>
      </c>
      <c r="C197" s="11">
        <f t="shared" si="1"/>
        <v>3.8307450157217663E-3</v>
      </c>
    </row>
    <row r="198" spans="1:3">
      <c r="A198" s="10">
        <v>48</v>
      </c>
      <c r="B198" s="4">
        <v>1910</v>
      </c>
      <c r="C198" s="11">
        <f t="shared" si="1"/>
        <v>3.8051044964475655E-3</v>
      </c>
    </row>
    <row r="199" spans="1:3">
      <c r="A199" s="10">
        <v>48</v>
      </c>
      <c r="B199" s="4">
        <v>1930</v>
      </c>
      <c r="C199" s="11">
        <f t="shared" si="1"/>
        <v>3.7799000233733767E-3</v>
      </c>
    </row>
    <row r="200" spans="1:3">
      <c r="A200" s="10">
        <v>48</v>
      </c>
      <c r="B200" s="4">
        <v>1950</v>
      </c>
      <c r="C200" s="11">
        <f t="shared" si="1"/>
        <v>3.7551197765730944E-3</v>
      </c>
    </row>
    <row r="201" spans="1:3">
      <c r="A201" s="10">
        <v>48</v>
      </c>
      <c r="B201" s="4">
        <v>1970</v>
      </c>
      <c r="C201" s="11">
        <f t="shared" si="1"/>
        <v>3.7307523734880018E-3</v>
      </c>
    </row>
    <row r="202" spans="1:3">
      <c r="A202" s="10">
        <v>48</v>
      </c>
      <c r="B202" s="4">
        <v>1990</v>
      </c>
      <c r="C202" s="11">
        <f t="shared" si="1"/>
        <v>3.7067868485022486E-3</v>
      </c>
    </row>
    <row r="203" spans="1:3" ht="15.75" thickBot="1">
      <c r="A203" s="10">
        <v>48</v>
      </c>
      <c r="B203" s="4">
        <v>2010</v>
      </c>
      <c r="C203" s="11">
        <f t="shared" si="1"/>
        <v>3.6832126336661659E-3</v>
      </c>
    </row>
    <row r="204" spans="1:3">
      <c r="A204" s="7">
        <v>120</v>
      </c>
      <c r="B204" s="8">
        <v>10</v>
      </c>
      <c r="C204" s="9">
        <f>0.3489*B204^(-0.634)</f>
        <v>8.1040286824899457E-2</v>
      </c>
    </row>
    <row r="205" spans="1:3">
      <c r="A205" s="10">
        <v>120</v>
      </c>
      <c r="B205" s="4">
        <v>30</v>
      </c>
      <c r="C205" s="11">
        <f t="shared" ref="C205:C268" si="2">0.3489*B205^(-0.634)</f>
        <v>4.038369878898955E-2</v>
      </c>
    </row>
    <row r="206" spans="1:3">
      <c r="A206" s="10">
        <v>120</v>
      </c>
      <c r="B206" s="4">
        <v>50</v>
      </c>
      <c r="C206" s="11">
        <f t="shared" si="2"/>
        <v>2.9211508628888487E-2</v>
      </c>
    </row>
    <row r="207" spans="1:3">
      <c r="A207" s="10">
        <v>120</v>
      </c>
      <c r="B207" s="4">
        <v>70</v>
      </c>
      <c r="C207" s="11">
        <f t="shared" si="2"/>
        <v>2.3599826604401127E-2</v>
      </c>
    </row>
    <row r="208" spans="1:3">
      <c r="A208" s="10">
        <v>120</v>
      </c>
      <c r="B208" s="4">
        <v>90</v>
      </c>
      <c r="C208" s="11">
        <f t="shared" si="2"/>
        <v>2.0123856809682008E-2</v>
      </c>
    </row>
    <row r="209" spans="1:3">
      <c r="A209" s="10">
        <v>120</v>
      </c>
      <c r="B209" s="4">
        <v>110</v>
      </c>
      <c r="C209" s="11">
        <f t="shared" si="2"/>
        <v>1.7719767003084103E-2</v>
      </c>
    </row>
    <row r="210" spans="1:3">
      <c r="A210" s="10">
        <v>120</v>
      </c>
      <c r="B210" s="4">
        <v>130</v>
      </c>
      <c r="C210" s="11">
        <f t="shared" si="2"/>
        <v>1.5938993153674565E-2</v>
      </c>
    </row>
    <row r="211" spans="1:3">
      <c r="A211" s="10">
        <v>120</v>
      </c>
      <c r="B211" s="4">
        <v>150</v>
      </c>
      <c r="C211" s="11">
        <f t="shared" si="2"/>
        <v>1.4556571945381505E-2</v>
      </c>
    </row>
    <row r="212" spans="1:3">
      <c r="A212" s="10">
        <v>120</v>
      </c>
      <c r="B212" s="4">
        <v>170</v>
      </c>
      <c r="C212" s="11">
        <f t="shared" si="2"/>
        <v>1.3446100509978865E-2</v>
      </c>
    </row>
    <row r="213" spans="1:3">
      <c r="A213" s="10">
        <v>120</v>
      </c>
      <c r="B213" s="4">
        <v>190</v>
      </c>
      <c r="C213" s="11">
        <f t="shared" si="2"/>
        <v>1.2530580372154192E-2</v>
      </c>
    </row>
    <row r="214" spans="1:3">
      <c r="A214" s="10">
        <v>120</v>
      </c>
      <c r="B214" s="4">
        <v>210</v>
      </c>
      <c r="C214" s="11">
        <f t="shared" si="2"/>
        <v>1.1760179120833216E-2</v>
      </c>
    </row>
    <row r="215" spans="1:3">
      <c r="A215" s="10">
        <v>120</v>
      </c>
      <c r="B215" s="4">
        <v>230</v>
      </c>
      <c r="C215" s="11">
        <f t="shared" si="2"/>
        <v>1.1101087387248463E-2</v>
      </c>
    </row>
    <row r="216" spans="1:3">
      <c r="A216" s="10">
        <v>120</v>
      </c>
      <c r="B216" s="4">
        <v>250</v>
      </c>
      <c r="C216" s="11">
        <f t="shared" si="2"/>
        <v>1.0529481938030959E-2</v>
      </c>
    </row>
    <row r="217" spans="1:3">
      <c r="A217" s="10">
        <v>120</v>
      </c>
      <c r="B217" s="4">
        <v>270</v>
      </c>
      <c r="C217" s="11">
        <f t="shared" si="2"/>
        <v>1.0028046589110308E-2</v>
      </c>
    </row>
    <row r="218" spans="1:3">
      <c r="A218" s="10">
        <v>120</v>
      </c>
      <c r="B218" s="4">
        <v>290</v>
      </c>
      <c r="C218" s="11">
        <f t="shared" si="2"/>
        <v>9.5838639239794916E-3</v>
      </c>
    </row>
    <row r="219" spans="1:3">
      <c r="A219" s="10">
        <v>120</v>
      </c>
      <c r="B219" s="4">
        <v>310</v>
      </c>
      <c r="C219" s="11">
        <f t="shared" si="2"/>
        <v>9.1870833292386263E-3</v>
      </c>
    </row>
    <row r="220" spans="1:3">
      <c r="A220" s="10">
        <v>120</v>
      </c>
      <c r="B220" s="4">
        <v>330</v>
      </c>
      <c r="C220" s="11">
        <f t="shared" si="2"/>
        <v>8.8300493655676607E-3</v>
      </c>
    </row>
    <row r="221" spans="1:3">
      <c r="A221" s="10">
        <v>120</v>
      </c>
      <c r="B221" s="4">
        <v>350</v>
      </c>
      <c r="C221" s="11">
        <f t="shared" si="2"/>
        <v>8.5067139506091131E-3</v>
      </c>
    </row>
    <row r="222" spans="1:3">
      <c r="A222" s="10">
        <v>120</v>
      </c>
      <c r="B222" s="4">
        <v>370</v>
      </c>
      <c r="C222" s="11">
        <f t="shared" si="2"/>
        <v>8.2122294749109852E-3</v>
      </c>
    </row>
    <row r="223" spans="1:3">
      <c r="A223" s="10">
        <v>120</v>
      </c>
      <c r="B223" s="4">
        <v>390</v>
      </c>
      <c r="C223" s="11">
        <f t="shared" si="2"/>
        <v>7.9426606659046498E-3</v>
      </c>
    </row>
    <row r="224" spans="1:3">
      <c r="A224" s="10">
        <v>120</v>
      </c>
      <c r="B224" s="4">
        <v>410</v>
      </c>
      <c r="C224" s="11">
        <f t="shared" si="2"/>
        <v>7.6947763992695805E-3</v>
      </c>
    </row>
    <row r="225" spans="1:3">
      <c r="A225" s="10">
        <v>120</v>
      </c>
      <c r="B225" s="4">
        <v>430</v>
      </c>
      <c r="C225" s="11">
        <f t="shared" si="2"/>
        <v>7.4658965622161509E-3</v>
      </c>
    </row>
    <row r="226" spans="1:3">
      <c r="A226" s="10">
        <v>120</v>
      </c>
      <c r="B226" s="4">
        <v>450</v>
      </c>
      <c r="C226" s="11">
        <f t="shared" si="2"/>
        <v>7.2537775947496665E-3</v>
      </c>
    </row>
    <row r="227" spans="1:3">
      <c r="A227" s="10">
        <v>120</v>
      </c>
      <c r="B227" s="4">
        <v>470</v>
      </c>
      <c r="C227" s="11">
        <f t="shared" si="2"/>
        <v>7.0565256989617376E-3</v>
      </c>
    </row>
    <row r="228" spans="1:3">
      <c r="A228" s="10">
        <v>120</v>
      </c>
      <c r="B228" s="4">
        <v>490</v>
      </c>
      <c r="C228" s="11">
        <f t="shared" si="2"/>
        <v>6.8725301646720919E-3</v>
      </c>
    </row>
    <row r="229" spans="1:3">
      <c r="A229" s="10">
        <v>120</v>
      </c>
      <c r="B229" s="4">
        <v>510</v>
      </c>
      <c r="C229" s="11">
        <f t="shared" si="2"/>
        <v>6.7004115379639658E-3</v>
      </c>
    </row>
    <row r="230" spans="1:3">
      <c r="A230" s="10">
        <v>120</v>
      </c>
      <c r="B230" s="4">
        <v>530</v>
      </c>
      <c r="C230" s="11">
        <f t="shared" si="2"/>
        <v>6.5389808895605726E-3</v>
      </c>
    </row>
    <row r="231" spans="1:3">
      <c r="A231" s="10">
        <v>120</v>
      </c>
      <c r="B231" s="4">
        <v>550</v>
      </c>
      <c r="C231" s="11">
        <f t="shared" si="2"/>
        <v>6.3872074864553315E-3</v>
      </c>
    </row>
    <row r="232" spans="1:3">
      <c r="A232" s="10">
        <v>120</v>
      </c>
      <c r="B232" s="4">
        <v>570</v>
      </c>
      <c r="C232" s="11">
        <f t="shared" si="2"/>
        <v>6.2441928974617394E-3</v>
      </c>
    </row>
    <row r="233" spans="1:3">
      <c r="A233" s="10">
        <v>120</v>
      </c>
      <c r="B233" s="4">
        <v>590</v>
      </c>
      <c r="C233" s="11">
        <f t="shared" si="2"/>
        <v>6.109150076335515E-3</v>
      </c>
    </row>
    <row r="234" spans="1:3">
      <c r="A234" s="10">
        <v>120</v>
      </c>
      <c r="B234" s="4">
        <v>610</v>
      </c>
      <c r="C234" s="11">
        <f t="shared" si="2"/>
        <v>5.9813863329595202E-3</v>
      </c>
    </row>
    <row r="235" spans="1:3">
      <c r="A235" s="10">
        <v>120</v>
      </c>
      <c r="B235" s="4">
        <v>630</v>
      </c>
      <c r="C235" s="11">
        <f t="shared" si="2"/>
        <v>5.8602893687485589E-3</v>
      </c>
    </row>
    <row r="236" spans="1:3">
      <c r="A236" s="10">
        <v>120</v>
      </c>
      <c r="B236" s="4">
        <v>650</v>
      </c>
      <c r="C236" s="11">
        <f t="shared" si="2"/>
        <v>5.7453157470970795E-3</v>
      </c>
    </row>
    <row r="237" spans="1:3">
      <c r="A237" s="10">
        <v>120</v>
      </c>
      <c r="B237" s="4">
        <v>670</v>
      </c>
      <c r="C237" s="11">
        <f t="shared" si="2"/>
        <v>5.6359813138966344E-3</v>
      </c>
    </row>
    <row r="238" spans="1:3">
      <c r="A238" s="10">
        <v>120</v>
      </c>
      <c r="B238" s="4">
        <v>690</v>
      </c>
      <c r="C238" s="11">
        <f t="shared" si="2"/>
        <v>5.5318531910619204E-3</v>
      </c>
    </row>
    <row r="239" spans="1:3">
      <c r="A239" s="10">
        <v>120</v>
      </c>
      <c r="B239" s="4">
        <v>710</v>
      </c>
      <c r="C239" s="11">
        <f t="shared" si="2"/>
        <v>5.4325430475279683E-3</v>
      </c>
    </row>
    <row r="240" spans="1:3">
      <c r="A240" s="10">
        <v>120</v>
      </c>
      <c r="B240" s="4">
        <v>730</v>
      </c>
      <c r="C240" s="11">
        <f t="shared" si="2"/>
        <v>5.3377014143182536E-3</v>
      </c>
    </row>
    <row r="241" spans="1:3">
      <c r="A241" s="10">
        <v>120</v>
      </c>
      <c r="B241" s="4">
        <v>750</v>
      </c>
      <c r="C241" s="11">
        <f t="shared" si="2"/>
        <v>5.2470128580406287E-3</v>
      </c>
    </row>
    <row r="242" spans="1:3">
      <c r="A242" s="10">
        <v>120</v>
      </c>
      <c r="B242" s="4">
        <v>770</v>
      </c>
      <c r="C242" s="11">
        <f t="shared" si="2"/>
        <v>5.1601918641616612E-3</v>
      </c>
    </row>
    <row r="243" spans="1:3">
      <c r="A243" s="10">
        <v>120</v>
      </c>
      <c r="B243" s="4">
        <v>790</v>
      </c>
      <c r="C243" s="11">
        <f t="shared" si="2"/>
        <v>5.0769793102779246E-3</v>
      </c>
    </row>
    <row r="244" spans="1:3">
      <c r="A244" s="10">
        <v>120</v>
      </c>
      <c r="B244" s="4">
        <v>810</v>
      </c>
      <c r="C244" s="11">
        <f t="shared" si="2"/>
        <v>4.997139432287385E-3</v>
      </c>
    </row>
    <row r="245" spans="1:3">
      <c r="A245" s="10">
        <v>120</v>
      </c>
      <c r="B245" s="4">
        <v>830</v>
      </c>
      <c r="C245" s="11">
        <f t="shared" si="2"/>
        <v>4.9204572043073961E-3</v>
      </c>
    </row>
    <row r="246" spans="1:3">
      <c r="A246" s="10">
        <v>120</v>
      </c>
      <c r="B246" s="4">
        <v>850</v>
      </c>
      <c r="C246" s="11">
        <f t="shared" si="2"/>
        <v>4.8467360674674742E-3</v>
      </c>
    </row>
    <row r="247" spans="1:3">
      <c r="A247" s="10">
        <v>120</v>
      </c>
      <c r="B247" s="4">
        <v>870</v>
      </c>
      <c r="C247" s="11">
        <f t="shared" si="2"/>
        <v>4.7757959541393979E-3</v>
      </c>
    </row>
    <row r="248" spans="1:3">
      <c r="A248" s="10">
        <v>120</v>
      </c>
      <c r="B248" s="4">
        <v>890</v>
      </c>
      <c r="C248" s="11">
        <f t="shared" si="2"/>
        <v>4.7074715633736866E-3</v>
      </c>
    </row>
    <row r="249" spans="1:3">
      <c r="A249" s="10">
        <v>120</v>
      </c>
      <c r="B249" s="4">
        <v>910</v>
      </c>
      <c r="C249" s="11">
        <f t="shared" si="2"/>
        <v>4.6416108507637069E-3</v>
      </c>
    </row>
    <row r="250" spans="1:3">
      <c r="A250" s="10">
        <v>120</v>
      </c>
      <c r="B250" s="4">
        <v>930</v>
      </c>
      <c r="C250" s="11">
        <f t="shared" si="2"/>
        <v>4.5780737020211107E-3</v>
      </c>
    </row>
    <row r="251" spans="1:3">
      <c r="A251" s="10">
        <v>120</v>
      </c>
      <c r="B251" s="4">
        <v>950</v>
      </c>
      <c r="C251" s="11">
        <f t="shared" si="2"/>
        <v>4.5167307645029055E-3</v>
      </c>
    </row>
    <row r="252" spans="1:3">
      <c r="A252" s="10">
        <v>120</v>
      </c>
      <c r="B252" s="4">
        <v>970</v>
      </c>
      <c r="C252" s="11">
        <f t="shared" si="2"/>
        <v>4.4574624150007583E-3</v>
      </c>
    </row>
    <row r="253" spans="1:3">
      <c r="A253" s="10">
        <v>120</v>
      </c>
      <c r="B253" s="4">
        <v>990</v>
      </c>
      <c r="C253" s="11">
        <f t="shared" si="2"/>
        <v>4.4001578454610172E-3</v>
      </c>
    </row>
    <row r="254" spans="1:3">
      <c r="A254" s="10">
        <v>120</v>
      </c>
      <c r="B254" s="4">
        <v>1010</v>
      </c>
      <c r="C254" s="11">
        <f t="shared" si="2"/>
        <v>4.3447142510854376E-3</v>
      </c>
    </row>
    <row r="255" spans="1:3">
      <c r="A255" s="10">
        <v>120</v>
      </c>
      <c r="B255" s="4">
        <v>1030</v>
      </c>
      <c r="C255" s="11">
        <f t="shared" si="2"/>
        <v>4.2910361075760937E-3</v>
      </c>
    </row>
    <row r="256" spans="1:3">
      <c r="A256" s="10">
        <v>120</v>
      </c>
      <c r="B256" s="4">
        <v>1050</v>
      </c>
      <c r="C256" s="11">
        <f t="shared" si="2"/>
        <v>4.2390345262196651E-3</v>
      </c>
    </row>
    <row r="257" spans="1:3">
      <c r="A257" s="10">
        <v>120</v>
      </c>
      <c r="B257" s="4">
        <v>1070</v>
      </c>
      <c r="C257" s="11">
        <f t="shared" si="2"/>
        <v>4.1886266771249733E-3</v>
      </c>
    </row>
    <row r="258" spans="1:3">
      <c r="A258" s="10">
        <v>120</v>
      </c>
      <c r="B258" s="4">
        <v>1090</v>
      </c>
      <c r="C258" s="11">
        <f t="shared" si="2"/>
        <v>4.1397352722891941E-3</v>
      </c>
    </row>
    <row r="259" spans="1:3">
      <c r="A259" s="10">
        <v>120</v>
      </c>
      <c r="B259" s="4">
        <v>1110</v>
      </c>
      <c r="C259" s="11">
        <f t="shared" si="2"/>
        <v>4.0922881013171729E-3</v>
      </c>
    </row>
    <row r="260" spans="1:3">
      <c r="A260" s="10">
        <v>120</v>
      </c>
      <c r="B260" s="4">
        <v>1130</v>
      </c>
      <c r="C260" s="11">
        <f t="shared" si="2"/>
        <v>4.04621761359082E-3</v>
      </c>
    </row>
    <row r="261" spans="1:3">
      <c r="A261" s="10">
        <v>120</v>
      </c>
      <c r="B261" s="4">
        <v>1150</v>
      </c>
      <c r="C261" s="11">
        <f t="shared" si="2"/>
        <v>4.0014605415120454E-3</v>
      </c>
    </row>
    <row r="262" spans="1:3">
      <c r="A262" s="10">
        <v>120</v>
      </c>
      <c r="B262" s="4">
        <v>1170</v>
      </c>
      <c r="C262" s="11">
        <f t="shared" si="2"/>
        <v>3.957957560146462E-3</v>
      </c>
    </row>
    <row r="263" spans="1:3">
      <c r="A263" s="10">
        <v>120</v>
      </c>
      <c r="B263" s="4">
        <v>1190</v>
      </c>
      <c r="C263" s="11">
        <f t="shared" si="2"/>
        <v>3.9156529791964335E-3</v>
      </c>
    </row>
    <row r="264" spans="1:3">
      <c r="A264" s="10">
        <v>120</v>
      </c>
      <c r="B264" s="4">
        <v>1210</v>
      </c>
      <c r="C264" s="11">
        <f t="shared" si="2"/>
        <v>3.8744944637475721E-3</v>
      </c>
    </row>
    <row r="265" spans="1:3">
      <c r="A265" s="10">
        <v>120</v>
      </c>
      <c r="B265" s="4">
        <v>1230</v>
      </c>
      <c r="C265" s="11">
        <f t="shared" si="2"/>
        <v>3.8344327806753677E-3</v>
      </c>
    </row>
    <row r="266" spans="1:3">
      <c r="A266" s="10">
        <v>120</v>
      </c>
      <c r="B266" s="4">
        <v>1250</v>
      </c>
      <c r="C266" s="11">
        <f t="shared" si="2"/>
        <v>3.7954215679800976E-3</v>
      </c>
    </row>
    <row r="267" spans="1:3">
      <c r="A267" s="10">
        <v>120</v>
      </c>
      <c r="B267" s="4">
        <v>1270</v>
      </c>
      <c r="C267" s="11">
        <f t="shared" si="2"/>
        <v>3.7574171246476371E-3</v>
      </c>
    </row>
    <row r="268" spans="1:3">
      <c r="A268" s="10">
        <v>120</v>
      </c>
      <c r="B268" s="4">
        <v>1290</v>
      </c>
      <c r="C268" s="11">
        <f t="shared" si="2"/>
        <v>3.7203782189188165E-3</v>
      </c>
    </row>
    <row r="269" spans="1:3">
      <c r="A269" s="10">
        <v>120</v>
      </c>
      <c r="B269" s="4">
        <v>1310</v>
      </c>
      <c r="C269" s="11">
        <f t="shared" ref="C269:C304" si="3">0.3489*B269^(-0.634)</f>
        <v>3.6842659130975819E-3</v>
      </c>
    </row>
    <row r="270" spans="1:3">
      <c r="A270" s="10">
        <v>120</v>
      </c>
      <c r="B270" s="4">
        <v>1330</v>
      </c>
      <c r="C270" s="11">
        <f t="shared" si="3"/>
        <v>3.6490434032433851E-3</v>
      </c>
    </row>
    <row r="271" spans="1:3">
      <c r="A271" s="10">
        <v>120</v>
      </c>
      <c r="B271" s="4">
        <v>1350</v>
      </c>
      <c r="C271" s="11">
        <f t="shared" si="3"/>
        <v>3.6146758722809449E-3</v>
      </c>
    </row>
    <row r="272" spans="1:3">
      <c r="A272" s="10">
        <v>120</v>
      </c>
      <c r="B272" s="4">
        <v>1370</v>
      </c>
      <c r="C272" s="11">
        <f t="shared" si="3"/>
        <v>3.581130355224347E-3</v>
      </c>
    </row>
    <row r="273" spans="1:3">
      <c r="A273" s="10">
        <v>120</v>
      </c>
      <c r="B273" s="4">
        <v>1390</v>
      </c>
      <c r="C273" s="11">
        <f t="shared" si="3"/>
        <v>3.5483756153560338E-3</v>
      </c>
    </row>
    <row r="274" spans="1:3">
      <c r="A274" s="10">
        <v>120</v>
      </c>
      <c r="B274" s="4">
        <v>1410</v>
      </c>
      <c r="C274" s="11">
        <f t="shared" si="3"/>
        <v>3.5163820303271524E-3</v>
      </c>
    </row>
    <row r="275" spans="1:3">
      <c r="A275" s="10">
        <v>120</v>
      </c>
      <c r="B275" s="4">
        <v>1430</v>
      </c>
      <c r="C275" s="11">
        <f t="shared" si="3"/>
        <v>3.48512148725624E-3</v>
      </c>
    </row>
    <row r="276" spans="1:3">
      <c r="A276" s="10">
        <v>120</v>
      </c>
      <c r="B276" s="4">
        <v>1450</v>
      </c>
      <c r="C276" s="11">
        <f t="shared" si="3"/>
        <v>3.4545672860008085E-3</v>
      </c>
    </row>
    <row r="277" spans="1:3">
      <c r="A277" s="10">
        <v>120</v>
      </c>
      <c r="B277" s="4">
        <v>1470</v>
      </c>
      <c r="C277" s="11">
        <f t="shared" si="3"/>
        <v>3.4246940498622387E-3</v>
      </c>
    </row>
    <row r="278" spans="1:3">
      <c r="A278" s="10">
        <v>120</v>
      </c>
      <c r="B278" s="4">
        <v>1490</v>
      </c>
      <c r="C278" s="11">
        <f t="shared" si="3"/>
        <v>3.3954776430604517E-3</v>
      </c>
    </row>
    <row r="279" spans="1:3">
      <c r="A279" s="10">
        <v>120</v>
      </c>
      <c r="B279" s="4">
        <v>1510</v>
      </c>
      <c r="C279" s="11">
        <f t="shared" si="3"/>
        <v>3.3668950943819883E-3</v>
      </c>
    </row>
    <row r="280" spans="1:3">
      <c r="A280" s="10">
        <v>120</v>
      </c>
      <c r="B280" s="4">
        <v>1530</v>
      </c>
      <c r="C280" s="11">
        <f t="shared" si="3"/>
        <v>3.3389245264648986E-3</v>
      </c>
    </row>
    <row r="281" spans="1:3">
      <c r="A281" s="10">
        <v>120</v>
      </c>
      <c r="B281" s="4">
        <v>1550</v>
      </c>
      <c r="C281" s="11">
        <f t="shared" si="3"/>
        <v>3.3115450902367256E-3</v>
      </c>
    </row>
    <row r="282" spans="1:3">
      <c r="A282" s="10">
        <v>120</v>
      </c>
      <c r="B282" s="4">
        <v>1570</v>
      </c>
      <c r="C282" s="11">
        <f t="shared" si="3"/>
        <v>3.2847369040690817E-3</v>
      </c>
    </row>
    <row r="283" spans="1:3">
      <c r="A283" s="10">
        <v>120</v>
      </c>
      <c r="B283" s="4">
        <v>1590</v>
      </c>
      <c r="C283" s="11">
        <f t="shared" si="3"/>
        <v>3.2584809972543015E-3</v>
      </c>
    </row>
    <row r="284" spans="1:3">
      <c r="A284" s="10">
        <v>120</v>
      </c>
      <c r="B284" s="4">
        <v>1610</v>
      </c>
      <c r="C284" s="11">
        <f t="shared" si="3"/>
        <v>3.2327592574471768E-3</v>
      </c>
    </row>
    <row r="285" spans="1:3">
      <c r="A285" s="10">
        <v>120</v>
      </c>
      <c r="B285" s="4">
        <v>1630</v>
      </c>
      <c r="C285" s="11">
        <f t="shared" si="3"/>
        <v>3.2075543817482763E-3</v>
      </c>
    </row>
    <row r="286" spans="1:3">
      <c r="A286" s="10">
        <v>120</v>
      </c>
      <c r="B286" s="4">
        <v>1650</v>
      </c>
      <c r="C286" s="11">
        <f t="shared" si="3"/>
        <v>3.1828498311353417E-3</v>
      </c>
    </row>
    <row r="287" spans="1:3">
      <c r="A287" s="10">
        <v>120</v>
      </c>
      <c r="B287" s="4">
        <v>1670</v>
      </c>
      <c r="C287" s="11">
        <f t="shared" si="3"/>
        <v>3.1586297879762138E-3</v>
      </c>
    </row>
    <row r="288" spans="1:3">
      <c r="A288" s="10">
        <v>120</v>
      </c>
      <c r="B288" s="4">
        <v>1690</v>
      </c>
      <c r="C288" s="11">
        <f t="shared" si="3"/>
        <v>3.1348791163807637E-3</v>
      </c>
    </row>
    <row r="289" spans="1:3">
      <c r="A289" s="10">
        <v>120</v>
      </c>
      <c r="B289" s="4">
        <v>1710</v>
      </c>
      <c r="C289" s="11">
        <f t="shared" si="3"/>
        <v>3.1115833251711303E-3</v>
      </c>
    </row>
    <row r="290" spans="1:3">
      <c r="A290" s="10">
        <v>120</v>
      </c>
      <c r="B290" s="4">
        <v>1730</v>
      </c>
      <c r="C290" s="11">
        <f t="shared" si="3"/>
        <v>3.0887285332689808E-3</v>
      </c>
    </row>
    <row r="291" spans="1:3">
      <c r="A291" s="10">
        <v>120</v>
      </c>
      <c r="B291" s="4">
        <v>1750</v>
      </c>
      <c r="C291" s="11">
        <f t="shared" si="3"/>
        <v>3.0663014373161746E-3</v>
      </c>
    </row>
    <row r="292" spans="1:3">
      <c r="A292" s="10">
        <v>120</v>
      </c>
      <c r="B292" s="4">
        <v>1770</v>
      </c>
      <c r="C292" s="11">
        <f t="shared" si="3"/>
        <v>3.044289281361042E-3</v>
      </c>
    </row>
    <row r="293" spans="1:3">
      <c r="A293" s="10">
        <v>120</v>
      </c>
      <c r="B293" s="4">
        <v>1790</v>
      </c>
      <c r="C293" s="11">
        <f t="shared" si="3"/>
        <v>3.0226798284568937E-3</v>
      </c>
    </row>
    <row r="294" spans="1:3">
      <c r="A294" s="10">
        <v>120</v>
      </c>
      <c r="B294" s="4">
        <v>1810</v>
      </c>
      <c r="C294" s="11">
        <f t="shared" si="3"/>
        <v>3.001461334032235E-3</v>
      </c>
    </row>
    <row r="295" spans="1:3">
      <c r="A295" s="10">
        <v>120</v>
      </c>
      <c r="B295" s="4">
        <v>1830</v>
      </c>
      <c r="C295" s="11">
        <f t="shared" si="3"/>
        <v>2.9806225209040144E-3</v>
      </c>
    </row>
    <row r="296" spans="1:3">
      <c r="A296" s="10">
        <v>120</v>
      </c>
      <c r="B296" s="4">
        <v>1850</v>
      </c>
      <c r="C296" s="11">
        <f t="shared" si="3"/>
        <v>2.9601525558158362E-3</v>
      </c>
    </row>
    <row r="297" spans="1:3">
      <c r="A297" s="10">
        <v>120</v>
      </c>
      <c r="B297" s="4">
        <v>1870</v>
      </c>
      <c r="C297" s="11">
        <f t="shared" si="3"/>
        <v>2.9400410273926914E-3</v>
      </c>
    </row>
    <row r="298" spans="1:3">
      <c r="A298" s="10">
        <v>120</v>
      </c>
      <c r="B298" s="4">
        <v>1890</v>
      </c>
      <c r="C298" s="11">
        <f t="shared" si="3"/>
        <v>2.9202779254126001E-3</v>
      </c>
    </row>
    <row r="299" spans="1:3">
      <c r="A299" s="10">
        <v>120</v>
      </c>
      <c r="B299" s="4">
        <v>1910</v>
      </c>
      <c r="C299" s="11">
        <f t="shared" si="3"/>
        <v>2.9008536213034793E-3</v>
      </c>
    </row>
    <row r="300" spans="1:3">
      <c r="A300" s="10">
        <v>120</v>
      </c>
      <c r="B300" s="4">
        <v>1930</v>
      </c>
      <c r="C300" s="11">
        <f t="shared" si="3"/>
        <v>2.8817588497808684E-3</v>
      </c>
    </row>
    <row r="301" spans="1:3">
      <c r="A301" s="10">
        <v>120</v>
      </c>
      <c r="B301" s="4">
        <v>1950</v>
      </c>
      <c r="C301" s="11">
        <f t="shared" si="3"/>
        <v>2.8629846915487482E-3</v>
      </c>
    </row>
    <row r="302" spans="1:3">
      <c r="A302" s="10">
        <v>120</v>
      </c>
      <c r="B302" s="4">
        <v>1970</v>
      </c>
      <c r="C302" s="11">
        <f t="shared" si="3"/>
        <v>2.8445225569916572E-3</v>
      </c>
    </row>
    <row r="303" spans="1:3">
      <c r="A303" s="10">
        <v>120</v>
      </c>
      <c r="B303" s="4">
        <v>1990</v>
      </c>
      <c r="C303" s="11">
        <f t="shared" si="3"/>
        <v>2.8263641707919778E-3</v>
      </c>
    </row>
    <row r="304" spans="1:3" ht="15.75" thickBot="1">
      <c r="A304" s="12">
        <v>120</v>
      </c>
      <c r="B304" s="13">
        <v>2010</v>
      </c>
      <c r="C304" s="14">
        <f t="shared" si="3"/>
        <v>2.8085015574111326E-3</v>
      </c>
    </row>
    <row r="305" spans="1:3">
      <c r="A305" s="7">
        <v>240</v>
      </c>
      <c r="B305" s="8">
        <v>10</v>
      </c>
      <c r="C305" s="9">
        <f>0.267*B305^(-0.644)</f>
        <v>6.0605391545298037E-2</v>
      </c>
    </row>
    <row r="306" spans="1:3">
      <c r="A306" s="10">
        <v>240</v>
      </c>
      <c r="B306" s="4">
        <v>30</v>
      </c>
      <c r="C306" s="11">
        <f t="shared" ref="C306:C369" si="4">0.267*B306^(-0.644)</f>
        <v>2.9870684400685053E-2</v>
      </c>
    </row>
    <row r="307" spans="1:3">
      <c r="A307" s="10">
        <v>240</v>
      </c>
      <c r="B307" s="4">
        <v>50</v>
      </c>
      <c r="C307" s="11">
        <f t="shared" si="4"/>
        <v>2.1496837749651419E-2</v>
      </c>
    </row>
    <row r="308" spans="1:3">
      <c r="A308" s="10">
        <v>240</v>
      </c>
      <c r="B308" s="4">
        <v>70</v>
      </c>
      <c r="C308" s="11">
        <f t="shared" si="4"/>
        <v>1.7308846384625619E-2</v>
      </c>
    </row>
    <row r="309" spans="1:3">
      <c r="A309" s="10">
        <v>240</v>
      </c>
      <c r="B309" s="4">
        <v>90</v>
      </c>
      <c r="C309" s="11">
        <f t="shared" si="4"/>
        <v>1.4722416006477454E-2</v>
      </c>
    </row>
    <row r="310" spans="1:3">
      <c r="A310" s="10">
        <v>240</v>
      </c>
      <c r="B310" s="4">
        <v>110</v>
      </c>
      <c r="C310" s="11">
        <f t="shared" si="4"/>
        <v>1.293761943702003E-2</v>
      </c>
    </row>
    <row r="311" spans="1:3">
      <c r="A311" s="10">
        <v>240</v>
      </c>
      <c r="B311" s="4">
        <v>130</v>
      </c>
      <c r="C311" s="11">
        <f t="shared" si="4"/>
        <v>1.1618009907097038E-2</v>
      </c>
    </row>
    <row r="312" spans="1:3">
      <c r="A312" s="10">
        <v>240</v>
      </c>
      <c r="B312" s="4">
        <v>150</v>
      </c>
      <c r="C312" s="11">
        <f t="shared" si="4"/>
        <v>1.0595183690095111E-2</v>
      </c>
    </row>
    <row r="313" spans="1:3">
      <c r="A313" s="10">
        <v>240</v>
      </c>
      <c r="B313" s="4">
        <v>170</v>
      </c>
      <c r="C313" s="11">
        <f t="shared" si="4"/>
        <v>9.7746711654252902E-3</v>
      </c>
    </row>
    <row r="314" spans="1:3">
      <c r="A314" s="10">
        <v>240</v>
      </c>
      <c r="B314" s="4">
        <v>190</v>
      </c>
      <c r="C314" s="11">
        <f t="shared" si="4"/>
        <v>9.0990058102078213E-3</v>
      </c>
    </row>
    <row r="315" spans="1:3">
      <c r="A315" s="10">
        <v>240</v>
      </c>
      <c r="B315" s="4">
        <v>210</v>
      </c>
      <c r="C315" s="11">
        <f t="shared" si="4"/>
        <v>8.5310411254195251E-3</v>
      </c>
    </row>
    <row r="316" spans="1:3">
      <c r="A316" s="10">
        <v>240</v>
      </c>
      <c r="B316" s="4">
        <v>230</v>
      </c>
      <c r="C316" s="11">
        <f t="shared" si="4"/>
        <v>8.0456018127187633E-3</v>
      </c>
    </row>
    <row r="317" spans="1:3">
      <c r="A317" s="10">
        <v>240</v>
      </c>
      <c r="B317" s="4">
        <v>250</v>
      </c>
      <c r="C317" s="11">
        <f t="shared" si="4"/>
        <v>7.6249657242036329E-3</v>
      </c>
    </row>
    <row r="318" spans="1:3">
      <c r="A318" s="10">
        <v>240</v>
      </c>
      <c r="B318" s="4">
        <v>270</v>
      </c>
      <c r="C318" s="11">
        <f t="shared" si="4"/>
        <v>7.2562627009246754E-3</v>
      </c>
    </row>
    <row r="319" spans="1:3">
      <c r="A319" s="10">
        <v>240</v>
      </c>
      <c r="B319" s="4">
        <v>290</v>
      </c>
      <c r="C319" s="11">
        <f t="shared" si="4"/>
        <v>6.9298997291623744E-3</v>
      </c>
    </row>
    <row r="320" spans="1:3">
      <c r="A320" s="10">
        <v>240</v>
      </c>
      <c r="B320" s="4">
        <v>310</v>
      </c>
      <c r="C320" s="11">
        <f t="shared" si="4"/>
        <v>6.6385668133191857E-3</v>
      </c>
    </row>
    <row r="321" spans="1:3">
      <c r="A321" s="10">
        <v>240</v>
      </c>
      <c r="B321" s="4">
        <v>330</v>
      </c>
      <c r="C321" s="11">
        <f t="shared" si="4"/>
        <v>6.376586921487788E-3</v>
      </c>
    </row>
    <row r="322" spans="1:3">
      <c r="A322" s="10">
        <v>240</v>
      </c>
      <c r="B322" s="4">
        <v>350</v>
      </c>
      <c r="C322" s="11">
        <f t="shared" si="4"/>
        <v>6.1394779057871622E-3</v>
      </c>
    </row>
    <row r="323" spans="1:3">
      <c r="A323" s="10">
        <v>240</v>
      </c>
      <c r="B323" s="4">
        <v>370</v>
      </c>
      <c r="C323" s="11">
        <f t="shared" si="4"/>
        <v>5.923649465749567E-3</v>
      </c>
    </row>
    <row r="324" spans="1:3">
      <c r="A324" s="10">
        <v>240</v>
      </c>
      <c r="B324" s="4">
        <v>390</v>
      </c>
      <c r="C324" s="11">
        <f t="shared" si="4"/>
        <v>5.7261886847070811E-3</v>
      </c>
    </row>
    <row r="325" spans="1:3">
      <c r="A325" s="10">
        <v>240</v>
      </c>
      <c r="B325" s="4">
        <v>410</v>
      </c>
      <c r="C325" s="11">
        <f t="shared" si="4"/>
        <v>5.5447051621796469E-3</v>
      </c>
    </row>
    <row r="326" spans="1:3">
      <c r="A326" s="10">
        <v>240</v>
      </c>
      <c r="B326" s="4">
        <v>430</v>
      </c>
      <c r="C326" s="11">
        <f t="shared" si="4"/>
        <v>5.3772171608636289E-3</v>
      </c>
    </row>
    <row r="327" spans="1:3">
      <c r="A327" s="10">
        <v>240</v>
      </c>
      <c r="B327" s="4">
        <v>450</v>
      </c>
      <c r="C327" s="11">
        <f t="shared" si="4"/>
        <v>5.2220665538901317E-3</v>
      </c>
    </row>
    <row r="328" spans="1:3">
      <c r="A328" s="10">
        <v>240</v>
      </c>
      <c r="B328" s="4">
        <v>470</v>
      </c>
      <c r="C328" s="11">
        <f t="shared" si="4"/>
        <v>5.0778543636688604E-3</v>
      </c>
    </row>
    <row r="329" spans="1:3">
      <c r="A329" s="10">
        <v>240</v>
      </c>
      <c r="B329" s="4">
        <v>490</v>
      </c>
      <c r="C329" s="11">
        <f t="shared" si="4"/>
        <v>4.9433912648289965E-3</v>
      </c>
    </row>
    <row r="330" spans="1:3">
      <c r="A330" s="10">
        <v>240</v>
      </c>
      <c r="B330" s="4">
        <v>510</v>
      </c>
      <c r="C330" s="11">
        <f t="shared" si="4"/>
        <v>4.8176591233581052E-3</v>
      </c>
    </row>
    <row r="331" spans="1:3">
      <c r="A331" s="10">
        <v>240</v>
      </c>
      <c r="B331" s="4">
        <v>530</v>
      </c>
      <c r="C331" s="11">
        <f t="shared" si="4"/>
        <v>4.6997807852143785E-3</v>
      </c>
    </row>
    <row r="332" spans="1:3">
      <c r="A332" s="10">
        <v>240</v>
      </c>
      <c r="B332" s="4">
        <v>550</v>
      </c>
      <c r="C332" s="11">
        <f t="shared" si="4"/>
        <v>4.5889961076562551E-3</v>
      </c>
    </row>
    <row r="333" spans="1:3">
      <c r="A333" s="10">
        <v>240</v>
      </c>
      <c r="B333" s="4">
        <v>570</v>
      </c>
      <c r="C333" s="11">
        <f t="shared" si="4"/>
        <v>4.4846427683512581E-3</v>
      </c>
    </row>
    <row r="334" spans="1:3">
      <c r="A334" s="10">
        <v>240</v>
      </c>
      <c r="B334" s="4">
        <v>590</v>
      </c>
      <c r="C334" s="11">
        <f t="shared" si="4"/>
        <v>4.3861407693548448E-3</v>
      </c>
    </row>
    <row r="335" spans="1:3">
      <c r="A335" s="10">
        <v>240</v>
      </c>
      <c r="B335" s="4">
        <v>610</v>
      </c>
      <c r="C335" s="11">
        <f t="shared" si="4"/>
        <v>4.2929798261330115E-3</v>
      </c>
    </row>
    <row r="336" spans="1:3">
      <c r="A336" s="10">
        <v>240</v>
      </c>
      <c r="B336" s="4">
        <v>630</v>
      </c>
      <c r="C336" s="11">
        <f t="shared" si="4"/>
        <v>4.2047090294962692E-3</v>
      </c>
    </row>
    <row r="337" spans="1:3">
      <c r="A337" s="10">
        <v>240</v>
      </c>
      <c r="B337" s="4">
        <v>650</v>
      </c>
      <c r="C337" s="11">
        <f t="shared" si="4"/>
        <v>4.1209283131194334E-3</v>
      </c>
    </row>
    <row r="338" spans="1:3">
      <c r="A338" s="10">
        <v>240</v>
      </c>
      <c r="B338" s="4">
        <v>670</v>
      </c>
      <c r="C338" s="11">
        <f t="shared" si="4"/>
        <v>4.0412813665535417E-3</v>
      </c>
    </row>
    <row r="339" spans="1:3">
      <c r="A339" s="10">
        <v>240</v>
      </c>
      <c r="B339" s="4">
        <v>690</v>
      </c>
      <c r="C339" s="11">
        <f t="shared" si="4"/>
        <v>3.9654497138538365E-3</v>
      </c>
    </row>
    <row r="340" spans="1:3">
      <c r="A340" s="10">
        <v>240</v>
      </c>
      <c r="B340" s="4">
        <v>710</v>
      </c>
      <c r="C340" s="11">
        <f t="shared" si="4"/>
        <v>3.8931477385294837E-3</v>
      </c>
    </row>
    <row r="341" spans="1:3">
      <c r="A341" s="10">
        <v>240</v>
      </c>
      <c r="B341" s="4">
        <v>730</v>
      </c>
      <c r="C341" s="11">
        <f t="shared" si="4"/>
        <v>3.8241184816816122E-3</v>
      </c>
    </row>
    <row r="342" spans="1:3">
      <c r="A342" s="10">
        <v>240</v>
      </c>
      <c r="B342" s="4">
        <v>750</v>
      </c>
      <c r="C342" s="11">
        <f t="shared" si="4"/>
        <v>3.7581300756631807E-3</v>
      </c>
    </row>
    <row r="343" spans="1:3">
      <c r="A343" s="10">
        <v>240</v>
      </c>
      <c r="B343" s="4">
        <v>770</v>
      </c>
      <c r="C343" s="11">
        <f t="shared" si="4"/>
        <v>3.6949727030597822E-3</v>
      </c>
    </row>
    <row r="344" spans="1:3">
      <c r="A344" s="10">
        <v>240</v>
      </c>
      <c r="B344" s="4">
        <v>790</v>
      </c>
      <c r="C344" s="11">
        <f t="shared" si="4"/>
        <v>3.634455992216738E-3</v>
      </c>
    </row>
    <row r="345" spans="1:3">
      <c r="A345" s="10">
        <v>240</v>
      </c>
      <c r="B345" s="4">
        <v>810</v>
      </c>
      <c r="C345" s="11">
        <f t="shared" si="4"/>
        <v>3.5764067773702826E-3</v>
      </c>
    </row>
    <row r="346" spans="1:3">
      <c r="A346" s="10">
        <v>240</v>
      </c>
      <c r="B346" s="4">
        <v>830</v>
      </c>
      <c r="C346" s="11">
        <f t="shared" si="4"/>
        <v>3.520667164751059E-3</v>
      </c>
    </row>
    <row r="347" spans="1:3">
      <c r="A347" s="10">
        <v>240</v>
      </c>
      <c r="B347" s="4">
        <v>850</v>
      </c>
      <c r="C347" s="11">
        <f t="shared" si="4"/>
        <v>3.4670928566197128E-3</v>
      </c>
    </row>
    <row r="348" spans="1:3">
      <c r="A348" s="10">
        <v>240</v>
      </c>
      <c r="B348" s="4">
        <v>870</v>
      </c>
      <c r="C348" s="11">
        <f t="shared" si="4"/>
        <v>3.4155516936720744E-3</v>
      </c>
    </row>
    <row r="349" spans="1:3">
      <c r="A349" s="10">
        <v>240</v>
      </c>
      <c r="B349" s="4">
        <v>890</v>
      </c>
      <c r="C349" s="11">
        <f t="shared" si="4"/>
        <v>3.3659223830755812E-3</v>
      </c>
    </row>
    <row r="350" spans="1:3">
      <c r="A350" s="10">
        <v>240</v>
      </c>
      <c r="B350" s="4">
        <v>910</v>
      </c>
      <c r="C350" s="11">
        <f t="shared" si="4"/>
        <v>3.3180933849210116E-3</v>
      </c>
    </row>
    <row r="351" spans="1:3">
      <c r="A351" s="10">
        <v>240</v>
      </c>
      <c r="B351" s="4">
        <v>930</v>
      </c>
      <c r="C351" s="11">
        <f t="shared" si="4"/>
        <v>3.271961934365286E-3</v>
      </c>
    </row>
    <row r="352" spans="1:3">
      <c r="A352" s="10">
        <v>240</v>
      </c>
      <c r="B352" s="4">
        <v>950</v>
      </c>
      <c r="C352" s="11">
        <f t="shared" si="4"/>
        <v>3.2274331804122824E-3</v>
      </c>
    </row>
    <row r="353" spans="1:3">
      <c r="A353" s="10">
        <v>240</v>
      </c>
      <c r="B353" s="4">
        <v>970</v>
      </c>
      <c r="C353" s="11">
        <f t="shared" si="4"/>
        <v>3.1844194252929016E-3</v>
      </c>
    </row>
    <row r="354" spans="1:3">
      <c r="A354" s="10">
        <v>240</v>
      </c>
      <c r="B354" s="4">
        <v>990</v>
      </c>
      <c r="C354" s="11">
        <f t="shared" si="4"/>
        <v>3.1428394508916432E-3</v>
      </c>
    </row>
    <row r="355" spans="1:3">
      <c r="A355" s="10">
        <v>240</v>
      </c>
      <c r="B355" s="4">
        <v>1010</v>
      </c>
      <c r="C355" s="11">
        <f t="shared" si="4"/>
        <v>3.1026179207258829E-3</v>
      </c>
    </row>
    <row r="356" spans="1:3">
      <c r="A356" s="10">
        <v>240</v>
      </c>
      <c r="B356" s="4">
        <v>1030</v>
      </c>
      <c r="C356" s="11">
        <f t="shared" si="4"/>
        <v>3.0636848476960901E-3</v>
      </c>
    </row>
    <row r="357" spans="1:3">
      <c r="A357" s="10">
        <v>240</v>
      </c>
      <c r="B357" s="4">
        <v>1050</v>
      </c>
      <c r="C357" s="11">
        <f t="shared" si="4"/>
        <v>3.0259751192544698E-3</v>
      </c>
    </row>
    <row r="358" spans="1:3">
      <c r="A358" s="10">
        <v>240</v>
      </c>
      <c r="B358" s="4">
        <v>1070</v>
      </c>
      <c r="C358" s="11">
        <f t="shared" si="4"/>
        <v>2.9894280728369922E-3</v>
      </c>
    </row>
    <row r="359" spans="1:3">
      <c r="A359" s="10">
        <v>240</v>
      </c>
      <c r="B359" s="4">
        <v>1090</v>
      </c>
      <c r="C359" s="11">
        <f t="shared" si="4"/>
        <v>2.9539871154107061E-3</v>
      </c>
    </row>
    <row r="360" spans="1:3">
      <c r="A360" s="10">
        <v>240</v>
      </c>
      <c r="B360" s="4">
        <v>1110</v>
      </c>
      <c r="C360" s="11">
        <f t="shared" si="4"/>
        <v>2.9195993818378315E-3</v>
      </c>
    </row>
    <row r="361" spans="1:3">
      <c r="A361" s="10">
        <v>240</v>
      </c>
      <c r="B361" s="4">
        <v>1130</v>
      </c>
      <c r="C361" s="11">
        <f t="shared" si="4"/>
        <v>2.8862154274772404E-3</v>
      </c>
    </row>
    <row r="362" spans="1:3">
      <c r="A362" s="10">
        <v>240</v>
      </c>
      <c r="B362" s="4">
        <v>1150</v>
      </c>
      <c r="C362" s="11">
        <f t="shared" si="4"/>
        <v>2.8537889510547153E-3</v>
      </c>
    </row>
    <row r="363" spans="1:3">
      <c r="A363" s="10">
        <v>240</v>
      </c>
      <c r="B363" s="4">
        <v>1170</v>
      </c>
      <c r="C363" s="11">
        <f t="shared" si="4"/>
        <v>2.8222765443535729E-3</v>
      </c>
    </row>
    <row r="364" spans="1:3">
      <c r="A364" s="10">
        <v>240</v>
      </c>
      <c r="B364" s="4">
        <v>1190</v>
      </c>
      <c r="C364" s="11">
        <f t="shared" si="4"/>
        <v>2.7916374657215148E-3</v>
      </c>
    </row>
    <row r="365" spans="1:3">
      <c r="A365" s="10">
        <v>240</v>
      </c>
      <c r="B365" s="4">
        <v>1210</v>
      </c>
      <c r="C365" s="11">
        <f t="shared" si="4"/>
        <v>2.7618334347704501E-3</v>
      </c>
    </row>
    <row r="366" spans="1:3">
      <c r="A366" s="10">
        <v>240</v>
      </c>
      <c r="B366" s="4">
        <v>1230</v>
      </c>
      <c r="C366" s="11">
        <f t="shared" si="4"/>
        <v>2.7328284459729249E-3</v>
      </c>
    </row>
    <row r="367" spans="1:3">
      <c r="A367" s="10">
        <v>240</v>
      </c>
      <c r="B367" s="4">
        <v>1250</v>
      </c>
      <c r="C367" s="11">
        <f t="shared" si="4"/>
        <v>2.7045885991404924E-3</v>
      </c>
    </row>
    <row r="368" spans="1:3">
      <c r="A368" s="10">
        <v>240</v>
      </c>
      <c r="B368" s="4">
        <v>1270</v>
      </c>
      <c r="C368" s="11">
        <f t="shared" si="4"/>
        <v>2.6770819450126454E-3</v>
      </c>
    </row>
    <row r="369" spans="1:3">
      <c r="A369" s="10">
        <v>240</v>
      </c>
      <c r="B369" s="4">
        <v>1290</v>
      </c>
      <c r="C369" s="11">
        <f t="shared" si="4"/>
        <v>2.6502783443953615E-3</v>
      </c>
    </row>
    <row r="370" spans="1:3">
      <c r="A370" s="10">
        <v>240</v>
      </c>
      <c r="B370" s="4">
        <v>1310</v>
      </c>
      <c r="C370" s="11">
        <f t="shared" ref="C370:C405" si="5">0.267*B370^(-0.644)</f>
        <v>2.6241493394710599E-3</v>
      </c>
    </row>
    <row r="371" spans="1:3">
      <c r="A371" s="10">
        <v>240</v>
      </c>
      <c r="B371" s="4">
        <v>1330</v>
      </c>
      <c r="C371" s="11">
        <f t="shared" si="5"/>
        <v>2.5986680360605965E-3</v>
      </c>
    </row>
    <row r="372" spans="1:3">
      <c r="A372" s="10">
        <v>240</v>
      </c>
      <c r="B372" s="4">
        <v>1350</v>
      </c>
      <c r="C372" s="11">
        <f t="shared" si="5"/>
        <v>2.5738089957563683E-3</v>
      </c>
    </row>
    <row r="373" spans="1:3">
      <c r="A373" s="10">
        <v>240</v>
      </c>
      <c r="B373" s="4">
        <v>1370</v>
      </c>
      <c r="C373" s="11">
        <f t="shared" si="5"/>
        <v>2.5495481369665778E-3</v>
      </c>
    </row>
    <row r="374" spans="1:3">
      <c r="A374" s="10">
        <v>240</v>
      </c>
      <c r="B374" s="4">
        <v>1390</v>
      </c>
      <c r="C374" s="11">
        <f t="shared" si="5"/>
        <v>2.5258626440165161E-3</v>
      </c>
    </row>
    <row r="375" spans="1:3">
      <c r="A375" s="10">
        <v>240</v>
      </c>
      <c r="B375" s="4">
        <v>1410</v>
      </c>
      <c r="C375" s="11">
        <f t="shared" si="5"/>
        <v>2.5027308835456528E-3</v>
      </c>
    </row>
    <row r="376" spans="1:3">
      <c r="A376" s="10">
        <v>240</v>
      </c>
      <c r="B376" s="4">
        <v>1430</v>
      </c>
      <c r="C376" s="11">
        <f t="shared" si="5"/>
        <v>2.4801323275208068E-3</v>
      </c>
    </row>
    <row r="377" spans="1:3">
      <c r="A377" s="10">
        <v>240</v>
      </c>
      <c r="B377" s="4">
        <v>1450</v>
      </c>
      <c r="C377" s="11">
        <f t="shared" si="5"/>
        <v>2.458047482257615E-3</v>
      </c>
    </row>
    <row r="378" spans="1:3">
      <c r="A378" s="10">
        <v>240</v>
      </c>
      <c r="B378" s="4">
        <v>1470</v>
      </c>
      <c r="C378" s="11">
        <f t="shared" si="5"/>
        <v>2.4364578229057951E-3</v>
      </c>
    </row>
    <row r="379" spans="1:3">
      <c r="A379" s="10">
        <v>240</v>
      </c>
      <c r="B379" s="4">
        <v>1490</v>
      </c>
      <c r="C379" s="11">
        <f t="shared" si="5"/>
        <v>2.4153457329098025E-3</v>
      </c>
    </row>
    <row r="380" spans="1:3">
      <c r="A380" s="10">
        <v>240</v>
      </c>
      <c r="B380" s="4">
        <v>1510</v>
      </c>
      <c r="C380" s="11">
        <f t="shared" si="5"/>
        <v>2.3946944480059285E-3</v>
      </c>
    </row>
    <row r="381" spans="1:3">
      <c r="A381" s="10">
        <v>240</v>
      </c>
      <c r="B381" s="4">
        <v>1530</v>
      </c>
      <c r="C381" s="11">
        <f t="shared" si="5"/>
        <v>2.374488004360987E-3</v>
      </c>
    </row>
    <row r="382" spans="1:3">
      <c r="A382" s="10">
        <v>240</v>
      </c>
      <c r="B382" s="4">
        <v>1550</v>
      </c>
      <c r="C382" s="11">
        <f t="shared" si="5"/>
        <v>2.3547111904966265E-3</v>
      </c>
    </row>
    <row r="383" spans="1:3">
      <c r="A383" s="10">
        <v>240</v>
      </c>
      <c r="B383" s="4">
        <v>1570</v>
      </c>
      <c r="C383" s="11">
        <f t="shared" si="5"/>
        <v>2.3353495026782029E-3</v>
      </c>
    </row>
    <row r="384" spans="1:3">
      <c r="A384" s="10">
        <v>240</v>
      </c>
      <c r="B384" s="4">
        <v>1590</v>
      </c>
      <c r="C384" s="11">
        <f t="shared" si="5"/>
        <v>2.3163891034779396E-3</v>
      </c>
    </row>
    <row r="385" spans="1:3">
      <c r="A385" s="10">
        <v>240</v>
      </c>
      <c r="B385" s="4">
        <v>1610</v>
      </c>
      <c r="C385" s="11">
        <f t="shared" si="5"/>
        <v>2.2978167832498515E-3</v>
      </c>
    </row>
    <row r="386" spans="1:3">
      <c r="A386" s="10">
        <v>240</v>
      </c>
      <c r="B386" s="4">
        <v>1630</v>
      </c>
      <c r="C386" s="11">
        <f t="shared" si="5"/>
        <v>2.2796199242784976E-3</v>
      </c>
    </row>
    <row r="387" spans="1:3">
      <c r="A387" s="10">
        <v>240</v>
      </c>
      <c r="B387" s="4">
        <v>1650</v>
      </c>
      <c r="C387" s="11">
        <f t="shared" si="5"/>
        <v>2.2617864673857868E-3</v>
      </c>
    </row>
    <row r="388" spans="1:3">
      <c r="A388" s="10">
        <v>240</v>
      </c>
      <c r="B388" s="4">
        <v>1670</v>
      </c>
      <c r="C388" s="11">
        <f t="shared" si="5"/>
        <v>2.2443048807997885E-3</v>
      </c>
    </row>
    <row r="389" spans="1:3">
      <c r="A389" s="10">
        <v>240</v>
      </c>
      <c r="B389" s="4">
        <v>1690</v>
      </c>
      <c r="C389" s="11">
        <f t="shared" si="5"/>
        <v>2.2271641311073587E-3</v>
      </c>
    </row>
    <row r="390" spans="1:3">
      <c r="A390" s="10">
        <v>240</v>
      </c>
      <c r="B390" s="4">
        <v>1710</v>
      </c>
      <c r="C390" s="11">
        <f t="shared" si="5"/>
        <v>2.210353656128271E-3</v>
      </c>
    </row>
    <row r="391" spans="1:3">
      <c r="A391" s="10">
        <v>240</v>
      </c>
      <c r="B391" s="4">
        <v>1730</v>
      </c>
      <c r="C391" s="11">
        <f t="shared" si="5"/>
        <v>2.1938633395629805E-3</v>
      </c>
    </row>
    <row r="392" spans="1:3">
      <c r="A392" s="10">
        <v>240</v>
      </c>
      <c r="B392" s="4">
        <v>1750</v>
      </c>
      <c r="C392" s="11">
        <f t="shared" si="5"/>
        <v>2.1776834872790406E-3</v>
      </c>
    </row>
    <row r="393" spans="1:3">
      <c r="A393" s="10">
        <v>240</v>
      </c>
      <c r="B393" s="4">
        <v>1770</v>
      </c>
      <c r="C393" s="11">
        <f t="shared" si="5"/>
        <v>2.1618048051129405E-3</v>
      </c>
    </row>
    <row r="394" spans="1:3">
      <c r="A394" s="10">
        <v>240</v>
      </c>
      <c r="B394" s="4">
        <v>1790</v>
      </c>
      <c r="C394" s="11">
        <f t="shared" si="5"/>
        <v>2.146218378074593E-3</v>
      </c>
    </row>
    <row r="395" spans="1:3">
      <c r="A395" s="10">
        <v>240</v>
      </c>
      <c r="B395" s="4">
        <v>1810</v>
      </c>
      <c r="C395" s="11">
        <f t="shared" si="5"/>
        <v>2.1309156508513361E-3</v>
      </c>
    </row>
    <row r="396" spans="1:3">
      <c r="A396" s="10">
        <v>240</v>
      </c>
      <c r="B396" s="4">
        <v>1830</v>
      </c>
      <c r="C396" s="11">
        <f t="shared" si="5"/>
        <v>2.1158884095168573E-3</v>
      </c>
    </row>
    <row r="397" spans="1:3">
      <c r="A397" s="10">
        <v>240</v>
      </c>
      <c r="B397" s="4">
        <v>1850</v>
      </c>
      <c r="C397" s="11">
        <f t="shared" si="5"/>
        <v>2.1011287643583759E-3</v>
      </c>
    </row>
    <row r="398" spans="1:3">
      <c r="A398" s="10">
        <v>240</v>
      </c>
      <c r="B398" s="4">
        <v>1870</v>
      </c>
      <c r="C398" s="11">
        <f t="shared" si="5"/>
        <v>2.0866291337424212E-3</v>
      </c>
    </row>
    <row r="399" spans="1:3">
      <c r="A399" s="10">
        <v>240</v>
      </c>
      <c r="B399" s="4">
        <v>1890</v>
      </c>
      <c r="C399" s="11">
        <f t="shared" si="5"/>
        <v>2.0723822289460646E-3</v>
      </c>
    </row>
    <row r="400" spans="1:3">
      <c r="A400" s="10">
        <v>240</v>
      </c>
      <c r="B400" s="4">
        <v>1910</v>
      </c>
      <c r="C400" s="11">
        <f t="shared" si="5"/>
        <v>2.0583810398863327E-3</v>
      </c>
    </row>
    <row r="401" spans="1:3">
      <c r="A401" s="10">
        <v>240</v>
      </c>
      <c r="B401" s="4">
        <v>1930</v>
      </c>
      <c r="C401" s="11">
        <f t="shared" si="5"/>
        <v>2.0446188216857917E-3</v>
      </c>
    </row>
    <row r="402" spans="1:3">
      <c r="A402" s="10">
        <v>240</v>
      </c>
      <c r="B402" s="4">
        <v>1950</v>
      </c>
      <c r="C402" s="11">
        <f t="shared" si="5"/>
        <v>2.0310890820172929E-3</v>
      </c>
    </row>
    <row r="403" spans="1:3">
      <c r="A403" s="10">
        <v>240</v>
      </c>
      <c r="B403" s="4">
        <v>1970</v>
      </c>
      <c r="C403" s="11">
        <f t="shared" si="5"/>
        <v>2.0177855691751439E-3</v>
      </c>
    </row>
    <row r="404" spans="1:3">
      <c r="A404" s="10">
        <v>240</v>
      </c>
      <c r="B404" s="4">
        <v>1990</v>
      </c>
      <c r="C404" s="11">
        <f t="shared" si="5"/>
        <v>2.0047022608241875E-3</v>
      </c>
    </row>
    <row r="405" spans="1:3" ht="15.75" thickBot="1">
      <c r="A405" s="12">
        <v>240</v>
      </c>
      <c r="B405" s="13">
        <v>2010</v>
      </c>
      <c r="C405" s="14">
        <f t="shared" si="5"/>
        <v>1.9918333533818335E-3</v>
      </c>
    </row>
    <row r="406" spans="1:3">
      <c r="A406" s="7">
        <v>500</v>
      </c>
      <c r="B406" s="8">
        <v>10</v>
      </c>
      <c r="C406" s="9">
        <f>0.1966*B406^(-0.639)</f>
        <v>4.5142282421889036E-2</v>
      </c>
    </row>
    <row r="407" spans="1:3">
      <c r="A407" s="10">
        <v>500</v>
      </c>
      <c r="B407" s="4">
        <v>30</v>
      </c>
      <c r="C407" s="11">
        <f t="shared" ref="C407:C470" si="6">0.1966*B407^(-0.639)</f>
        <v>2.2371908361603278E-2</v>
      </c>
    </row>
    <row r="408" spans="1:3">
      <c r="A408" s="10">
        <v>500</v>
      </c>
      <c r="B408" s="4">
        <v>50</v>
      </c>
      <c r="C408" s="11">
        <f t="shared" si="6"/>
        <v>1.6141417870934323E-2</v>
      </c>
    </row>
    <row r="409" spans="1:3">
      <c r="A409" s="10">
        <v>500</v>
      </c>
      <c r="B409" s="4">
        <v>70</v>
      </c>
      <c r="C409" s="11">
        <f t="shared" si="6"/>
        <v>1.3018647438904742E-2</v>
      </c>
    </row>
    <row r="410" spans="1:3">
      <c r="A410" s="10">
        <v>500</v>
      </c>
      <c r="B410" s="4">
        <v>90</v>
      </c>
      <c r="C410" s="11">
        <f t="shared" si="6"/>
        <v>1.1087217058774287E-2</v>
      </c>
    </row>
    <row r="411" spans="1:3">
      <c r="A411" s="10">
        <v>500</v>
      </c>
      <c r="B411" s="4">
        <v>110</v>
      </c>
      <c r="C411" s="11">
        <f t="shared" si="6"/>
        <v>9.7528958773506341E-3</v>
      </c>
    </row>
    <row r="412" spans="1:3">
      <c r="A412" s="10">
        <v>500</v>
      </c>
      <c r="B412" s="4">
        <v>130</v>
      </c>
      <c r="C412" s="11">
        <f t="shared" si="6"/>
        <v>8.7654397992800344E-3</v>
      </c>
    </row>
    <row r="413" spans="1:3">
      <c r="A413" s="10">
        <v>500</v>
      </c>
      <c r="B413" s="4">
        <v>150</v>
      </c>
      <c r="C413" s="11">
        <f t="shared" si="6"/>
        <v>7.9994697224212031E-3</v>
      </c>
    </row>
    <row r="414" spans="1:3">
      <c r="A414" s="10">
        <v>500</v>
      </c>
      <c r="B414" s="4">
        <v>170</v>
      </c>
      <c r="C414" s="11">
        <f t="shared" si="6"/>
        <v>7.3845945041401597E-3</v>
      </c>
    </row>
    <row r="415" spans="1:3">
      <c r="A415" s="10">
        <v>500</v>
      </c>
      <c r="B415" s="4">
        <v>190</v>
      </c>
      <c r="C415" s="11">
        <f t="shared" si="6"/>
        <v>6.8779650157777825E-3</v>
      </c>
    </row>
    <row r="416" spans="1:3">
      <c r="A416" s="10">
        <v>500</v>
      </c>
      <c r="B416" s="4">
        <v>210</v>
      </c>
      <c r="C416" s="11">
        <f t="shared" si="6"/>
        <v>6.4518666728728153E-3</v>
      </c>
    </row>
    <row r="417" spans="1:3">
      <c r="A417" s="10">
        <v>500</v>
      </c>
      <c r="B417" s="4">
        <v>230</v>
      </c>
      <c r="C417" s="11">
        <f t="shared" si="6"/>
        <v>6.0875063364968758E-3</v>
      </c>
    </row>
    <row r="418" spans="1:3">
      <c r="A418" s="10">
        <v>500</v>
      </c>
      <c r="B418" s="4">
        <v>250</v>
      </c>
      <c r="C418" s="11">
        <f t="shared" si="6"/>
        <v>5.7716481512636655E-3</v>
      </c>
    </row>
    <row r="419" spans="1:3">
      <c r="A419" s="10">
        <v>500</v>
      </c>
      <c r="B419" s="4">
        <v>270</v>
      </c>
      <c r="C419" s="11">
        <f t="shared" si="6"/>
        <v>5.4946757389438021E-3</v>
      </c>
    </row>
    <row r="420" spans="1:3">
      <c r="A420" s="10">
        <v>500</v>
      </c>
      <c r="B420" s="4">
        <v>290</v>
      </c>
      <c r="C420" s="11">
        <f t="shared" si="6"/>
        <v>5.2494184441687405E-3</v>
      </c>
    </row>
    <row r="421" spans="1:3">
      <c r="A421" s="10">
        <v>500</v>
      </c>
      <c r="B421" s="4">
        <v>310</v>
      </c>
      <c r="C421" s="11">
        <f t="shared" si="6"/>
        <v>5.0304100900426104E-3</v>
      </c>
    </row>
    <row r="422" spans="1:3">
      <c r="A422" s="10">
        <v>500</v>
      </c>
      <c r="B422" s="4">
        <v>330</v>
      </c>
      <c r="C422" s="11">
        <f t="shared" si="6"/>
        <v>4.8334040974974792E-3</v>
      </c>
    </row>
    <row r="423" spans="1:3">
      <c r="A423" s="10">
        <v>500</v>
      </c>
      <c r="B423" s="4">
        <v>350</v>
      </c>
      <c r="C423" s="11">
        <f t="shared" si="6"/>
        <v>4.6550466026909617E-3</v>
      </c>
    </row>
    <row r="424" spans="1:3">
      <c r="A424" s="10">
        <v>500</v>
      </c>
      <c r="B424" s="4">
        <v>370</v>
      </c>
      <c r="C424" s="11">
        <f t="shared" si="6"/>
        <v>4.4926502651130738E-3</v>
      </c>
    </row>
    <row r="425" spans="1:3">
      <c r="A425" s="10">
        <v>500</v>
      </c>
      <c r="B425" s="4">
        <v>390</v>
      </c>
      <c r="C425" s="11">
        <f t="shared" si="6"/>
        <v>4.3440341386805125E-3</v>
      </c>
    </row>
    <row r="426" spans="1:3">
      <c r="A426" s="10">
        <v>500</v>
      </c>
      <c r="B426" s="4">
        <v>410</v>
      </c>
      <c r="C426" s="11">
        <f t="shared" si="6"/>
        <v>4.2074080064711424E-3</v>
      </c>
    </row>
    <row r="427" spans="1:3">
      <c r="A427" s="10">
        <v>500</v>
      </c>
      <c r="B427" s="4">
        <v>430</v>
      </c>
      <c r="C427" s="11">
        <f t="shared" si="6"/>
        <v>4.0812873245041686E-3</v>
      </c>
    </row>
    <row r="428" spans="1:3">
      <c r="A428" s="10">
        <v>500</v>
      </c>
      <c r="B428" s="4">
        <v>450</v>
      </c>
      <c r="C428" s="11">
        <f t="shared" si="6"/>
        <v>3.9644296648290358E-3</v>
      </c>
    </row>
    <row r="429" spans="1:3">
      <c r="A429" s="10">
        <v>500</v>
      </c>
      <c r="B429" s="4">
        <v>470</v>
      </c>
      <c r="C429" s="11">
        <f t="shared" si="6"/>
        <v>3.8557865340812366E-3</v>
      </c>
    </row>
    <row r="430" spans="1:3">
      <c r="A430" s="10">
        <v>500</v>
      </c>
      <c r="B430" s="4">
        <v>490</v>
      </c>
      <c r="C430" s="11">
        <f t="shared" si="6"/>
        <v>3.7544663682383826E-3</v>
      </c>
    </row>
    <row r="431" spans="1:3">
      <c r="A431" s="10">
        <v>500</v>
      </c>
      <c r="B431" s="4">
        <v>510</v>
      </c>
      <c r="C431" s="11">
        <f t="shared" si="6"/>
        <v>3.659705771857816E-3</v>
      </c>
    </row>
    <row r="432" spans="1:3">
      <c r="A432" s="10">
        <v>500</v>
      </c>
      <c r="B432" s="4">
        <v>530</v>
      </c>
      <c r="C432" s="11">
        <f t="shared" si="6"/>
        <v>3.5708469213594162E-3</v>
      </c>
    </row>
    <row r="433" spans="1:3">
      <c r="A433" s="10">
        <v>500</v>
      </c>
      <c r="B433" s="4">
        <v>550</v>
      </c>
      <c r="C433" s="11">
        <f t="shared" si="6"/>
        <v>3.4873196338804382E-3</v>
      </c>
    </row>
    <row r="434" spans="1:3">
      <c r="A434" s="10">
        <v>500</v>
      </c>
      <c r="B434" s="4">
        <v>570</v>
      </c>
      <c r="C434" s="11">
        <f t="shared" si="6"/>
        <v>3.4086270075852909E-3</v>
      </c>
    </row>
    <row r="435" spans="1:3">
      <c r="A435" s="10">
        <v>500</v>
      </c>
      <c r="B435" s="4">
        <v>590</v>
      </c>
      <c r="C435" s="11">
        <f t="shared" si="6"/>
        <v>3.3343338244779426E-3</v>
      </c>
    </row>
    <row r="436" spans="1:3">
      <c r="A436" s="10">
        <v>500</v>
      </c>
      <c r="B436" s="4">
        <v>610</v>
      </c>
      <c r="C436" s="11">
        <f t="shared" si="6"/>
        <v>3.2640571106464771E-3</v>
      </c>
    </row>
    <row r="437" spans="1:3">
      <c r="A437" s="10">
        <v>500</v>
      </c>
      <c r="B437" s="4">
        <v>630</v>
      </c>
      <c r="C437" s="11">
        <f t="shared" si="6"/>
        <v>3.1974583964944491E-3</v>
      </c>
    </row>
    <row r="438" spans="1:3">
      <c r="A438" s="10">
        <v>500</v>
      </c>
      <c r="B438" s="4">
        <v>650</v>
      </c>
      <c r="C438" s="11">
        <f t="shared" si="6"/>
        <v>3.1342373276653877E-3</v>
      </c>
    </row>
    <row r="439" spans="1:3">
      <c r="A439" s="10">
        <v>500</v>
      </c>
      <c r="B439" s="4">
        <v>670</v>
      </c>
      <c r="C439" s="11">
        <f t="shared" si="6"/>
        <v>3.0741263574691397E-3</v>
      </c>
    </row>
    <row r="440" spans="1:3">
      <c r="A440" s="10">
        <v>500</v>
      </c>
      <c r="B440" s="4">
        <v>690</v>
      </c>
      <c r="C440" s="11">
        <f t="shared" si="6"/>
        <v>3.016886311551469E-3</v>
      </c>
    </row>
    <row r="441" spans="1:3">
      <c r="A441" s="10">
        <v>500</v>
      </c>
      <c r="B441" s="4">
        <v>710</v>
      </c>
      <c r="C441" s="11">
        <f t="shared" si="6"/>
        <v>2.9623026608180994E-3</v>
      </c>
    </row>
    <row r="442" spans="1:3">
      <c r="A442" s="10">
        <v>500</v>
      </c>
      <c r="B442" s="4">
        <v>730</v>
      </c>
      <c r="C442" s="11">
        <f t="shared" si="6"/>
        <v>2.9101823731233355E-3</v>
      </c>
    </row>
    <row r="443" spans="1:3">
      <c r="A443" s="10">
        <v>500</v>
      </c>
      <c r="B443" s="4">
        <v>750</v>
      </c>
      <c r="C443" s="11">
        <f t="shared" si="6"/>
        <v>2.8603512407444709E-3</v>
      </c>
    </row>
    <row r="444" spans="1:3">
      <c r="A444" s="10">
        <v>500</v>
      </c>
      <c r="B444" s="4">
        <v>770</v>
      </c>
      <c r="C444" s="11">
        <f t="shared" si="6"/>
        <v>2.8126516011961625E-3</v>
      </c>
    </row>
    <row r="445" spans="1:3">
      <c r="A445" s="10">
        <v>500</v>
      </c>
      <c r="B445" s="4">
        <v>790</v>
      </c>
      <c r="C445" s="11">
        <f t="shared" si="6"/>
        <v>2.7669403849594119E-3</v>
      </c>
    </row>
    <row r="446" spans="1:3">
      <c r="A446" s="10">
        <v>500</v>
      </c>
      <c r="B446" s="4">
        <v>810</v>
      </c>
      <c r="C446" s="11">
        <f t="shared" si="6"/>
        <v>2.7230874362872233E-3</v>
      </c>
    </row>
    <row r="447" spans="1:3">
      <c r="A447" s="10">
        <v>500</v>
      </c>
      <c r="B447" s="4">
        <v>830</v>
      </c>
      <c r="C447" s="11">
        <f t="shared" si="6"/>
        <v>2.6809740632038957E-3</v>
      </c>
    </row>
    <row r="448" spans="1:3">
      <c r="A448" s="10">
        <v>500</v>
      </c>
      <c r="B448" s="4">
        <v>850</v>
      </c>
      <c r="C448" s="11">
        <f t="shared" si="6"/>
        <v>2.6404917807375549E-3</v>
      </c>
    </row>
    <row r="449" spans="1:3">
      <c r="A449" s="10">
        <v>500</v>
      </c>
      <c r="B449" s="4">
        <v>870</v>
      </c>
      <c r="C449" s="11">
        <f t="shared" si="6"/>
        <v>2.6015412177676656E-3</v>
      </c>
    </row>
    <row r="450" spans="1:3">
      <c r="A450" s="10">
        <v>500</v>
      </c>
      <c r="B450" s="4">
        <v>890</v>
      </c>
      <c r="C450" s="11">
        <f t="shared" si="6"/>
        <v>2.564031162975149E-3</v>
      </c>
    </row>
    <row r="451" spans="1:3">
      <c r="A451" s="10">
        <v>500</v>
      </c>
      <c r="B451" s="4">
        <v>910</v>
      </c>
      <c r="C451" s="11">
        <f t="shared" si="6"/>
        <v>2.527877729515023E-3</v>
      </c>
    </row>
    <row r="452" spans="1:3">
      <c r="A452" s="10">
        <v>500</v>
      </c>
      <c r="B452" s="4">
        <v>930</v>
      </c>
      <c r="C452" s="11">
        <f t="shared" si="6"/>
        <v>2.4930036213930643E-3</v>
      </c>
    </row>
    <row r="453" spans="1:3">
      <c r="A453" s="10">
        <v>500</v>
      </c>
      <c r="B453" s="4">
        <v>950</v>
      </c>
      <c r="C453" s="11">
        <f t="shared" si="6"/>
        <v>2.4593374872756558E-3</v>
      </c>
    </row>
    <row r="454" spans="1:3">
      <c r="A454" s="10">
        <v>500</v>
      </c>
      <c r="B454" s="4">
        <v>970</v>
      </c>
      <c r="C454" s="11">
        <f t="shared" si="6"/>
        <v>2.4268133497184043E-3</v>
      </c>
    </row>
    <row r="455" spans="1:3">
      <c r="A455" s="10">
        <v>500</v>
      </c>
      <c r="B455" s="4">
        <v>990</v>
      </c>
      <c r="C455" s="11">
        <f t="shared" si="6"/>
        <v>2.3953700996602479E-3</v>
      </c>
    </row>
    <row r="456" spans="1:3">
      <c r="A456" s="10">
        <v>500</v>
      </c>
      <c r="B456" s="4">
        <v>1010</v>
      </c>
      <c r="C456" s="11">
        <f t="shared" si="6"/>
        <v>2.3649510475712622E-3</v>
      </c>
    </row>
    <row r="457" spans="1:3">
      <c r="A457" s="10">
        <v>500</v>
      </c>
      <c r="B457" s="4">
        <v>1030</v>
      </c>
      <c r="C457" s="11">
        <f t="shared" si="6"/>
        <v>2.3355035239244208E-3</v>
      </c>
    </row>
    <row r="458" spans="1:3">
      <c r="A458" s="10">
        <v>500</v>
      </c>
      <c r="B458" s="4">
        <v>1050</v>
      </c>
      <c r="C458" s="11">
        <f t="shared" si="6"/>
        <v>2.3069785227318785E-3</v>
      </c>
    </row>
    <row r="459" spans="1:3">
      <c r="A459" s="10">
        <v>500</v>
      </c>
      <c r="B459" s="4">
        <v>1070</v>
      </c>
      <c r="C459" s="11">
        <f t="shared" si="6"/>
        <v>2.2793303827831767E-3</v>
      </c>
    </row>
    <row r="460" spans="1:3">
      <c r="A460" s="10">
        <v>500</v>
      </c>
      <c r="B460" s="4">
        <v>1090</v>
      </c>
      <c r="C460" s="11">
        <f t="shared" si="6"/>
        <v>2.2525165019770164E-3</v>
      </c>
    </row>
    <row r="461" spans="1:3">
      <c r="A461" s="10">
        <v>500</v>
      </c>
      <c r="B461" s="4">
        <v>1110</v>
      </c>
      <c r="C461" s="11">
        <f t="shared" si="6"/>
        <v>2.2264970807746851E-3</v>
      </c>
    </row>
    <row r="462" spans="1:3">
      <c r="A462" s="10">
        <v>500</v>
      </c>
      <c r="B462" s="4">
        <v>1130</v>
      </c>
      <c r="C462" s="11">
        <f t="shared" si="6"/>
        <v>2.2012348913419263E-3</v>
      </c>
    </row>
    <row r="463" spans="1:3">
      <c r="A463" s="10">
        <v>500</v>
      </c>
      <c r="B463" s="4">
        <v>1150</v>
      </c>
      <c r="C463" s="11">
        <f t="shared" si="6"/>
        <v>2.1766950694037312E-3</v>
      </c>
    </row>
    <row r="464" spans="1:3">
      <c r="A464" s="10">
        <v>500</v>
      </c>
      <c r="B464" s="4">
        <v>1170</v>
      </c>
      <c r="C464" s="11">
        <f t="shared" si="6"/>
        <v>2.1528449262262594E-3</v>
      </c>
    </row>
    <row r="465" spans="1:3">
      <c r="A465" s="10">
        <v>500</v>
      </c>
      <c r="B465" s="4">
        <v>1190</v>
      </c>
      <c r="C465" s="11">
        <f t="shared" si="6"/>
        <v>2.1296537784730681E-3</v>
      </c>
    </row>
    <row r="466" spans="1:3">
      <c r="A466" s="10">
        <v>500</v>
      </c>
      <c r="B466" s="4">
        <v>1210</v>
      </c>
      <c r="C466" s="11">
        <f t="shared" si="6"/>
        <v>2.1070927939682745E-3</v>
      </c>
    </row>
    <row r="467" spans="1:3">
      <c r="A467" s="10">
        <v>500</v>
      </c>
      <c r="B467" s="4">
        <v>1230</v>
      </c>
      <c r="C467" s="11">
        <f t="shared" si="6"/>
        <v>2.0851348516442497E-3</v>
      </c>
    </row>
    <row r="468" spans="1:3">
      <c r="A468" s="10">
        <v>500</v>
      </c>
      <c r="B468" s="4">
        <v>1250</v>
      </c>
      <c r="C468" s="11">
        <f t="shared" si="6"/>
        <v>2.0637544141626921E-3</v>
      </c>
    </row>
    <row r="469" spans="1:3">
      <c r="A469" s="10">
        <v>500</v>
      </c>
      <c r="B469" s="4">
        <v>1270</v>
      </c>
      <c r="C469" s="11">
        <f t="shared" si="6"/>
        <v>2.0429274118801718E-3</v>
      </c>
    </row>
    <row r="470" spans="1:3">
      <c r="A470" s="10">
        <v>500</v>
      </c>
      <c r="B470" s="4">
        <v>1290</v>
      </c>
      <c r="C470" s="11">
        <f t="shared" si="6"/>
        <v>2.022631136987146E-3</v>
      </c>
    </row>
    <row r="471" spans="1:3">
      <c r="A471" s="10">
        <v>500</v>
      </c>
      <c r="B471" s="4">
        <v>1310</v>
      </c>
      <c r="C471" s="11">
        <f t="shared" ref="C471:C506" si="7">0.1966*B471^(-0.639)</f>
        <v>2.0028441467863259E-3</v>
      </c>
    </row>
    <row r="472" spans="1:3">
      <c r="A472" s="10">
        <v>500</v>
      </c>
      <c r="B472" s="4">
        <v>1330</v>
      </c>
      <c r="C472" s="11">
        <f t="shared" si="7"/>
        <v>1.9835461751954732E-3</v>
      </c>
    </row>
    <row r="473" spans="1:3">
      <c r="A473" s="10">
        <v>500</v>
      </c>
      <c r="B473" s="4">
        <v>1350</v>
      </c>
      <c r="C473" s="11">
        <f t="shared" si="7"/>
        <v>1.9647180516634884E-3</v>
      </c>
    </row>
    <row r="474" spans="1:3">
      <c r="A474" s="10">
        <v>500</v>
      </c>
      <c r="B474" s="4">
        <v>1370</v>
      </c>
      <c r="C474" s="11">
        <f t="shared" si="7"/>
        <v>1.9463416267793401E-3</v>
      </c>
    </row>
    <row r="475" spans="1:3">
      <c r="A475" s="10">
        <v>500</v>
      </c>
      <c r="B475" s="4">
        <v>1390</v>
      </c>
      <c r="C475" s="11">
        <f t="shared" si="7"/>
        <v>1.928399703932826E-3</v>
      </c>
    </row>
    <row r="476" spans="1:3">
      <c r="A476" s="10">
        <v>500</v>
      </c>
      <c r="B476" s="4">
        <v>1410</v>
      </c>
      <c r="C476" s="11">
        <f t="shared" si="7"/>
        <v>1.9108759764557689E-3</v>
      </c>
    </row>
    <row r="477" spans="1:3">
      <c r="A477" s="10">
        <v>500</v>
      </c>
      <c r="B477" s="4">
        <v>1430</v>
      </c>
      <c r="C477" s="11">
        <f t="shared" si="7"/>
        <v>1.8937549697334536E-3</v>
      </c>
    </row>
    <row r="478" spans="1:3">
      <c r="A478" s="10">
        <v>500</v>
      </c>
      <c r="B478" s="4">
        <v>1450</v>
      </c>
      <c r="C478" s="11">
        <f t="shared" si="7"/>
        <v>1.8770219878300025E-3</v>
      </c>
    </row>
    <row r="479" spans="1:3">
      <c r="A479" s="10">
        <v>500</v>
      </c>
      <c r="B479" s="4">
        <v>1470</v>
      </c>
      <c r="C479" s="11">
        <f t="shared" si="7"/>
        <v>1.860663064218977E-3</v>
      </c>
    </row>
    <row r="480" spans="1:3">
      <c r="A480" s="10">
        <v>500</v>
      </c>
      <c r="B480" s="4">
        <v>1490</v>
      </c>
      <c r="C480" s="11">
        <f t="shared" si="7"/>
        <v>1.8446649162524094E-3</v>
      </c>
    </row>
    <row r="481" spans="1:3">
      <c r="A481" s="10">
        <v>500</v>
      </c>
      <c r="B481" s="4">
        <v>1510</v>
      </c>
      <c r="C481" s="11">
        <f t="shared" si="7"/>
        <v>1.8290149030387817E-3</v>
      </c>
    </row>
    <row r="482" spans="1:3">
      <c r="A482" s="10">
        <v>500</v>
      </c>
      <c r="B482" s="4">
        <v>1530</v>
      </c>
      <c r="C482" s="11">
        <f t="shared" si="7"/>
        <v>1.8137009864333639E-3</v>
      </c>
    </row>
    <row r="483" spans="1:3">
      <c r="A483" s="10">
        <v>500</v>
      </c>
      <c r="B483" s="4">
        <v>1550</v>
      </c>
      <c r="C483" s="11">
        <f t="shared" si="7"/>
        <v>1.7987116948736755E-3</v>
      </c>
    </row>
    <row r="484" spans="1:3">
      <c r="A484" s="10">
        <v>500</v>
      </c>
      <c r="B484" s="4">
        <v>1570</v>
      </c>
      <c r="C484" s="11">
        <f t="shared" si="7"/>
        <v>1.7840360898188797E-3</v>
      </c>
    </row>
    <row r="485" spans="1:3">
      <c r="A485" s="10">
        <v>500</v>
      </c>
      <c r="B485" s="4">
        <v>1590</v>
      </c>
      <c r="C485" s="11">
        <f t="shared" si="7"/>
        <v>1.7696637345751441E-3</v>
      </c>
    </row>
    <row r="486" spans="1:3">
      <c r="A486" s="10">
        <v>500</v>
      </c>
      <c r="B486" s="4">
        <v>1610</v>
      </c>
      <c r="C486" s="11">
        <f t="shared" si="7"/>
        <v>1.7555846653097757E-3</v>
      </c>
    </row>
    <row r="487" spans="1:3">
      <c r="A487" s="10">
        <v>500</v>
      </c>
      <c r="B487" s="4">
        <v>1630</v>
      </c>
      <c r="C487" s="11">
        <f t="shared" si="7"/>
        <v>1.7417893640753837E-3</v>
      </c>
    </row>
    <row r="488" spans="1:3">
      <c r="A488" s="10">
        <v>500</v>
      </c>
      <c r="B488" s="4">
        <v>1650</v>
      </c>
      <c r="C488" s="11">
        <f t="shared" si="7"/>
        <v>1.7282687336819913E-3</v>
      </c>
    </row>
    <row r="489" spans="1:3">
      <c r="A489" s="10">
        <v>500</v>
      </c>
      <c r="B489" s="4">
        <v>1670</v>
      </c>
      <c r="C489" s="11">
        <f t="shared" si="7"/>
        <v>1.7150140742698396E-3</v>
      </c>
    </row>
    <row r="490" spans="1:3">
      <c r="A490" s="10">
        <v>500</v>
      </c>
      <c r="B490" s="4">
        <v>1690</v>
      </c>
      <c r="C490" s="11">
        <f t="shared" si="7"/>
        <v>1.7020170614489561E-3</v>
      </c>
    </row>
    <row r="491" spans="1:3">
      <c r="A491" s="10">
        <v>500</v>
      </c>
      <c r="B491" s="4">
        <v>1710</v>
      </c>
      <c r="C491" s="11">
        <f t="shared" si="7"/>
        <v>1.6892697258835924E-3</v>
      </c>
    </row>
    <row r="492" spans="1:3">
      <c r="A492" s="10">
        <v>500</v>
      </c>
      <c r="B492" s="4">
        <v>1730</v>
      </c>
      <c r="C492" s="11">
        <f t="shared" si="7"/>
        <v>1.6767644342103765E-3</v>
      </c>
    </row>
    <row r="493" spans="1:3">
      <c r="A493" s="10">
        <v>500</v>
      </c>
      <c r="B493" s="4">
        <v>1750</v>
      </c>
      <c r="C493" s="11">
        <f t="shared" si="7"/>
        <v>1.664493871188796E-3</v>
      </c>
    </row>
    <row r="494" spans="1:3">
      <c r="A494" s="10">
        <v>500</v>
      </c>
      <c r="B494" s="4">
        <v>1770</v>
      </c>
      <c r="C494" s="11">
        <f t="shared" si="7"/>
        <v>1.6524510229913442E-3</v>
      </c>
    </row>
    <row r="495" spans="1:3">
      <c r="A495" s="10">
        <v>500</v>
      </c>
      <c r="B495" s="4">
        <v>1790</v>
      </c>
      <c r="C495" s="11">
        <f t="shared" si="7"/>
        <v>1.6406291615486618E-3</v>
      </c>
    </row>
    <row r="496" spans="1:3">
      <c r="A496" s="10">
        <v>500</v>
      </c>
      <c r="B496" s="4">
        <v>1810</v>
      </c>
      <c r="C496" s="11">
        <f t="shared" si="7"/>
        <v>1.6290218298720702E-3</v>
      </c>
    </row>
    <row r="497" spans="1:3">
      <c r="A497" s="10">
        <v>500</v>
      </c>
      <c r="B497" s="4">
        <v>1830</v>
      </c>
      <c r="C497" s="11">
        <f t="shared" si="7"/>
        <v>1.6176228282824788E-3</v>
      </c>
    </row>
    <row r="498" spans="1:3">
      <c r="A498" s="10">
        <v>500</v>
      </c>
      <c r="B498" s="4">
        <v>1850</v>
      </c>
      <c r="C498" s="11">
        <f t="shared" si="7"/>
        <v>1.6064262014804747E-3</v>
      </c>
    </row>
    <row r="499" spans="1:3">
      <c r="A499" s="10">
        <v>500</v>
      </c>
      <c r="B499" s="4">
        <v>1870</v>
      </c>
      <c r="C499" s="11">
        <f t="shared" si="7"/>
        <v>1.5954262263977242E-3</v>
      </c>
    </row>
    <row r="500" spans="1:3">
      <c r="A500" s="10">
        <v>500</v>
      </c>
      <c r="B500" s="4">
        <v>1890</v>
      </c>
      <c r="C500" s="11">
        <f t="shared" si="7"/>
        <v>1.5846174007747341E-3</v>
      </c>
    </row>
    <row r="501" spans="1:3">
      <c r="A501" s="10">
        <v>500</v>
      </c>
      <c r="B501" s="4">
        <v>1910</v>
      </c>
      <c r="C501" s="11">
        <f t="shared" si="7"/>
        <v>1.5739944324143324E-3</v>
      </c>
    </row>
    <row r="502" spans="1:3">
      <c r="A502" s="10">
        <v>500</v>
      </c>
      <c r="B502" s="4">
        <v>1930</v>
      </c>
      <c r="C502" s="11">
        <f t="shared" si="7"/>
        <v>1.5635522290643336E-3</v>
      </c>
    </row>
    <row r="503" spans="1:3">
      <c r="A503" s="10">
        <v>500</v>
      </c>
      <c r="B503" s="4">
        <v>1950</v>
      </c>
      <c r="C503" s="11">
        <f t="shared" si="7"/>
        <v>1.5532858888864351E-3</v>
      </c>
    </row>
    <row r="504" spans="1:3">
      <c r="A504" s="10">
        <v>500</v>
      </c>
      <c r="B504" s="4">
        <v>1970</v>
      </c>
      <c r="C504" s="11">
        <f t="shared" si="7"/>
        <v>1.5431906914717766E-3</v>
      </c>
    </row>
    <row r="505" spans="1:3">
      <c r="A505" s="10">
        <v>500</v>
      </c>
      <c r="B505" s="4">
        <v>1990</v>
      </c>
      <c r="C505" s="11">
        <f t="shared" si="7"/>
        <v>1.5332620893666077E-3</v>
      </c>
    </row>
    <row r="506" spans="1:3" ht="15.75" thickBot="1">
      <c r="A506" s="12">
        <v>500</v>
      </c>
      <c r="B506" s="13">
        <v>2010</v>
      </c>
      <c r="C506" s="14">
        <f t="shared" si="7"/>
        <v>1.5234957000743283E-3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5"/>
  <sheetData>
    <row r="1" spans="1:3" ht="15.75" thickBot="1">
      <c r="A1" s="15" t="s">
        <v>0</v>
      </c>
      <c r="B1" s="16" t="s">
        <v>3</v>
      </c>
      <c r="C1" s="17" t="s">
        <v>4</v>
      </c>
    </row>
    <row r="2" spans="1:3">
      <c r="A2" s="7">
        <v>24</v>
      </c>
      <c r="B2" s="8">
        <v>0.59209999999999996</v>
      </c>
      <c r="C2" s="9">
        <v>-0.64300000000000002</v>
      </c>
    </row>
    <row r="3" spans="1:3">
      <c r="A3" s="10">
        <v>48</v>
      </c>
      <c r="B3" s="4">
        <v>0.47170000000000001</v>
      </c>
      <c r="C3" s="11">
        <v>-0.63800000000000001</v>
      </c>
    </row>
    <row r="4" spans="1:3">
      <c r="A4" s="10">
        <v>120</v>
      </c>
      <c r="B4" s="4">
        <v>0.34889999999999999</v>
      </c>
      <c r="C4" s="11">
        <v>-0.63400000000000001</v>
      </c>
    </row>
    <row r="5" spans="1:3">
      <c r="A5" s="10">
        <v>240</v>
      </c>
      <c r="B5" s="4">
        <v>0.26700000000000002</v>
      </c>
      <c r="C5" s="11">
        <v>-0.64400000000000002</v>
      </c>
    </row>
    <row r="6" spans="1:3" ht="15.75" thickBot="1">
      <c r="A6" s="12">
        <v>500</v>
      </c>
      <c r="B6" s="13">
        <v>0.1966</v>
      </c>
      <c r="C6" s="14">
        <v>-0.63900000000000001</v>
      </c>
    </row>
    <row r="7" spans="1:3">
      <c r="C7">
        <f>AVERAGE(C2:C6)</f>
        <v>-0.63960000000000006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"/>
    </sheetView>
  </sheetViews>
  <sheetFormatPr defaultRowHeight="15"/>
  <sheetData>
    <row r="1" spans="1:2">
      <c r="A1" s="1" t="s">
        <v>1</v>
      </c>
      <c r="B1" s="1" t="s">
        <v>2</v>
      </c>
    </row>
    <row r="2" spans="1:2">
      <c r="A2" s="5">
        <v>20000</v>
      </c>
      <c r="B2" s="2">
        <v>3.8999999999999998E-3</v>
      </c>
    </row>
    <row r="3" spans="1:2">
      <c r="A3" s="5">
        <v>70000</v>
      </c>
      <c r="B3" s="2">
        <v>3.0000000000000001E-3</v>
      </c>
    </row>
    <row r="4" spans="1:2">
      <c r="A4" s="5">
        <v>200000</v>
      </c>
      <c r="B4" s="2">
        <v>2.3999999999999998E-3</v>
      </c>
    </row>
    <row r="5" spans="1:2">
      <c r="A5" s="5">
        <v>500000</v>
      </c>
      <c r="B5" s="2">
        <v>2E-3</v>
      </c>
    </row>
    <row r="6" spans="1:2">
      <c r="A6" s="5">
        <v>1000000</v>
      </c>
      <c r="B6" s="2">
        <v>1.8E-3</v>
      </c>
    </row>
    <row r="7" spans="1:2">
      <c r="A7" s="5"/>
    </row>
    <row r="8" spans="1:2">
      <c r="A8" s="5"/>
    </row>
    <row r="9" spans="1:2">
      <c r="A9" s="5"/>
    </row>
    <row r="10" spans="1:2">
      <c r="A10" s="5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9"/>
  <sheetViews>
    <sheetView tabSelected="1" topLeftCell="A5" zoomScaleNormal="100" workbookViewId="0">
      <selection activeCell="C11" sqref="C11"/>
    </sheetView>
  </sheetViews>
  <sheetFormatPr defaultRowHeight="15"/>
  <cols>
    <col min="1" max="1" width="10.7109375" customWidth="1"/>
  </cols>
  <sheetData>
    <row r="1" spans="1:3">
      <c r="A1" s="1" t="s">
        <v>5</v>
      </c>
      <c r="B1" s="1" t="s">
        <v>1</v>
      </c>
      <c r="C1" s="1" t="s">
        <v>2</v>
      </c>
    </row>
    <row r="2" spans="1:3">
      <c r="A2">
        <v>15</v>
      </c>
      <c r="B2" s="18">
        <v>100</v>
      </c>
      <c r="C2">
        <v>5.7000000000000002E-2</v>
      </c>
    </row>
    <row r="3" spans="1:3">
      <c r="B3" s="18">
        <v>400</v>
      </c>
      <c r="C3">
        <v>0.03</v>
      </c>
    </row>
    <row r="4" spans="1:3">
      <c r="B4" s="18">
        <v>1000</v>
      </c>
      <c r="C4">
        <v>1.95E-2</v>
      </c>
    </row>
    <row r="5" spans="1:3">
      <c r="B5" s="18">
        <v>2000</v>
      </c>
      <c r="C5">
        <v>1.4E-2</v>
      </c>
    </row>
    <row r="6" spans="1:3">
      <c r="B6" s="18">
        <v>4000</v>
      </c>
      <c r="C6">
        <v>0.01</v>
      </c>
    </row>
    <row r="7" spans="1:3">
      <c r="B7" s="18">
        <v>5000</v>
      </c>
      <c r="C7">
        <v>8.9999999999999993E-3</v>
      </c>
    </row>
    <row r="8" spans="1:3">
      <c r="B8" s="18">
        <v>90000</v>
      </c>
      <c r="C8">
        <v>2.4499999999999999E-3</v>
      </c>
    </row>
    <row r="9" spans="1:3">
      <c r="B9" s="18">
        <v>600000</v>
      </c>
      <c r="C9">
        <v>1E-3</v>
      </c>
    </row>
    <row r="10" spans="1:3">
      <c r="B10" s="18">
        <v>1000000</v>
      </c>
      <c r="C10">
        <v>7.7999999999999999E-4</v>
      </c>
    </row>
    <row r="11" spans="1:3">
      <c r="A11">
        <v>25</v>
      </c>
      <c r="B11" s="18">
        <v>100</v>
      </c>
      <c r="C11">
        <v>0.05</v>
      </c>
    </row>
    <row r="12" spans="1:3">
      <c r="B12" s="18">
        <v>300</v>
      </c>
      <c r="C12">
        <v>2.9499999999999998E-2</v>
      </c>
    </row>
    <row r="13" spans="1:3">
      <c r="B13" s="18">
        <v>700</v>
      </c>
      <c r="C13">
        <v>0.02</v>
      </c>
    </row>
    <row r="14" spans="1:3">
      <c r="B14" s="18">
        <v>4000</v>
      </c>
      <c r="C14">
        <v>8.9499999999999996E-3</v>
      </c>
    </row>
    <row r="15" spans="1:3">
      <c r="B15" s="18">
        <v>9000</v>
      </c>
      <c r="C15">
        <v>6.0499999999999998E-3</v>
      </c>
    </row>
    <row r="16" spans="1:3">
      <c r="B16" s="18">
        <v>40000</v>
      </c>
      <c r="C16">
        <v>3.0999999999999999E-3</v>
      </c>
    </row>
    <row r="17" spans="1:3">
      <c r="B17" s="18">
        <v>100000</v>
      </c>
      <c r="C17">
        <v>2.0500000000000002E-3</v>
      </c>
    </row>
    <row r="18" spans="1:3">
      <c r="B18" s="18">
        <v>300000</v>
      </c>
      <c r="C18">
        <v>1.1999999999999999E-3</v>
      </c>
    </row>
    <row r="19" spans="1:3">
      <c r="B19" s="18">
        <v>1000000</v>
      </c>
      <c r="C19">
        <v>6.8999999999999997E-4</v>
      </c>
    </row>
    <row r="20" spans="1:3">
      <c r="A20">
        <v>35</v>
      </c>
      <c r="B20" s="18">
        <v>100</v>
      </c>
      <c r="C20">
        <v>4.65E-2</v>
      </c>
    </row>
    <row r="21" spans="1:3">
      <c r="B21" s="18">
        <v>300</v>
      </c>
      <c r="C21">
        <v>2.8000000000000001E-2</v>
      </c>
    </row>
    <row r="22" spans="1:3">
      <c r="B22" s="18">
        <v>600</v>
      </c>
      <c r="C22">
        <v>1.9E-2</v>
      </c>
    </row>
    <row r="23" spans="1:3">
      <c r="B23" s="18">
        <v>3000</v>
      </c>
      <c r="C23">
        <v>8.9999999999999993E-3</v>
      </c>
    </row>
    <row r="24" spans="1:3">
      <c r="B24" s="18">
        <v>5000</v>
      </c>
      <c r="C24">
        <v>6.9499999999999996E-3</v>
      </c>
    </row>
    <row r="25" spans="1:3">
      <c r="B25" s="18">
        <v>8000</v>
      </c>
      <c r="C25">
        <v>5.4999999999999997E-3</v>
      </c>
    </row>
    <row r="26" spans="1:3">
      <c r="B26" s="18">
        <v>30000</v>
      </c>
      <c r="C26">
        <v>3.0000000000000001E-3</v>
      </c>
    </row>
    <row r="27" spans="1:3">
      <c r="B27" s="18">
        <v>80000</v>
      </c>
      <c r="C27">
        <v>1.9E-3</v>
      </c>
    </row>
    <row r="28" spans="1:3">
      <c r="B28" s="18">
        <v>300000</v>
      </c>
      <c r="C28">
        <v>1.1000000000000001E-3</v>
      </c>
    </row>
    <row r="29" spans="1:3">
      <c r="B29" s="18">
        <v>1000000</v>
      </c>
      <c r="C29">
        <v>5.9999999999999995E-4</v>
      </c>
    </row>
    <row r="30" spans="1:3">
      <c r="A30">
        <v>45</v>
      </c>
      <c r="B30" s="18">
        <v>200</v>
      </c>
      <c r="C30">
        <v>3.0499999999999999E-2</v>
      </c>
    </row>
    <row r="31" spans="1:3">
      <c r="B31" s="18">
        <v>400</v>
      </c>
      <c r="C31">
        <v>2.2499999999999999E-2</v>
      </c>
    </row>
    <row r="32" spans="1:3">
      <c r="B32" s="18">
        <v>500</v>
      </c>
      <c r="C32">
        <v>1.95E-2</v>
      </c>
    </row>
    <row r="33" spans="2:3">
      <c r="B33" s="18">
        <v>1000</v>
      </c>
      <c r="C33">
        <v>1.4500000000000001E-2</v>
      </c>
    </row>
    <row r="34" spans="2:3">
      <c r="B34" s="18">
        <v>4000</v>
      </c>
      <c r="C34">
        <v>7.0000000000000001E-3</v>
      </c>
    </row>
    <row r="35" spans="2:3">
      <c r="B35" s="18">
        <v>8000</v>
      </c>
      <c r="C35">
        <v>4.9500000000000004E-3</v>
      </c>
    </row>
    <row r="36" spans="2:3">
      <c r="B36" s="18">
        <v>60000</v>
      </c>
      <c r="C36">
        <v>2E-3</v>
      </c>
    </row>
    <row r="37" spans="2:3">
      <c r="B37" s="18">
        <v>100000</v>
      </c>
      <c r="C37">
        <v>1.65E-3</v>
      </c>
    </row>
    <row r="38" spans="2:3">
      <c r="B38" s="18">
        <v>600000</v>
      </c>
      <c r="C38">
        <v>6.8000000000000005E-4</v>
      </c>
    </row>
    <row r="39" spans="2:3">
      <c r="B39" s="18">
        <v>1000000</v>
      </c>
      <c r="C39">
        <v>5.2999999999999998E-4</v>
      </c>
    </row>
    <row r="40" spans="2:3">
      <c r="B40" s="18"/>
    </row>
    <row r="41" spans="2:3">
      <c r="B41" s="18"/>
    </row>
    <row r="42" spans="2:3">
      <c r="B42" s="18"/>
    </row>
    <row r="43" spans="2:3">
      <c r="B43" s="18"/>
    </row>
    <row r="44" spans="2:3">
      <c r="B44" s="18"/>
    </row>
    <row r="45" spans="2:3">
      <c r="B45" s="18"/>
    </row>
    <row r="46" spans="2:3">
      <c r="B46" s="18"/>
    </row>
    <row r="47" spans="2:3">
      <c r="B47" s="18"/>
    </row>
    <row r="48" spans="2:3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  <row r="61" spans="2:2">
      <c r="B61" s="18"/>
    </row>
    <row r="62" spans="2:2">
      <c r="B62" s="18"/>
    </row>
    <row r="63" spans="2:2">
      <c r="B63" s="18"/>
    </row>
    <row r="64" spans="2:2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2:2">
      <c r="B81" s="18"/>
    </row>
    <row r="82" spans="2:2">
      <c r="B82" s="18"/>
    </row>
    <row r="83" spans="2:2">
      <c r="B83" s="18"/>
    </row>
    <row r="84" spans="2:2">
      <c r="B84" s="18"/>
    </row>
    <row r="85" spans="2:2">
      <c r="B85" s="18"/>
    </row>
    <row r="86" spans="2:2">
      <c r="B86" s="18"/>
    </row>
    <row r="87" spans="2:2">
      <c r="B87" s="18"/>
    </row>
    <row r="88" spans="2:2">
      <c r="B88" s="18"/>
    </row>
    <row r="89" spans="2:2">
      <c r="B89" s="18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Tube_Laminare</vt:lpstr>
      <vt:lpstr>Tube_Laminare_Tabella</vt:lpstr>
      <vt:lpstr>Interpolazione parametri</vt:lpstr>
      <vt:lpstr>Tube_Turbolento</vt:lpstr>
      <vt:lpstr>Shell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2021-09-08T08:20:21Z</dcterms:modified>
</cp:coreProperties>
</file>