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 activeTab="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sharedStrings.xml><?xml version="1.0" encoding="utf-8"?>
<sst xmlns="http://schemas.openxmlformats.org/spreadsheetml/2006/main">
  <si>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</si>
  <si>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</si>
  <si>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</si>
  <si>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</si>
  <si>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</si>
  <si>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</si>
  <si>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</si>
  <si>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</si>
  <si>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</si>
  <si>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</si>
  <si>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</si>
  <si>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</si>
  <si>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</si>
  <si>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</si>
  <si>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</si>
  <si>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</si>
  <si>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</si>
  <si>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</si>
  <si>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</si>
  <si>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</si>
  <si>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</si>
  <si>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</si>
  <si>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</si>
  <si>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</si>
  <si>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</si>
  <si>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</si>
  <si>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</si>
  <si>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</si>
  <si>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</si>
  <si>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</si>
  <si>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</si>
  <si>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</si>
  <si>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</si>
  <si>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</si>
  <si>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</si>
  <si>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</si>
  <si>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</si>
  <si>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</si>
  <si>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</si>
  <si>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</si>
  <si>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</si>
  <si>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</si>
  <si>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</si>
  <si>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</si>
  <si>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</si>
  <si>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</si>
  <si>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</si>
  <si>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</si>
  <si>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</si>
  <si>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</si>
  <si>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</si>
  <si>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</si>
  <si>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</si>
  <si>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</si>
  <si>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</si>
  <si>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</si>
  <si>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</si>
  <si>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</si>
  <si>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</si>
  <si>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</si>
  <si>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</si>
  <si>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</si>
  <si>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</si>
  <si>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</si>
  <si>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</si>
  <si>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</si>
  <si>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</si>
  <si>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</si>
  <si>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</si>
  <si>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</si>
  <si>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</si>
  <si>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</si>
  <si>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</si>
  <si>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</si>
  <si>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</si>
  <si>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</si>
  <si>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</si>
  <si>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</si>
  <si>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</si>
  <si>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</si>
  <si>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</si>
  <si>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</si>
  <si>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</si>
  <si>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</si>
  <si>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</si>
  <si>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</si>
  <si>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</si>
  <si>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</si>
  <si>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</si>
  <si>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</si>
  <si>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</si>
  <si>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</si>
  <si>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</si>
  <si>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</si>
  <si>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</si>
  <si>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</si>
  <si>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</si>
  <si>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</si>
  <si>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</si>
  <si>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</si>
  <si>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</si>
  <si>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</si>
  <si>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</si>
  <si>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</si>
  <si>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</si>
  <si>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</si>
  <si>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</si>
  <si>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</si>
  <si>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</si>
  <si>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</si>
  <si>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</si>
  <si>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</si>
  <si>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</si>
  <si>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</si>
  <si>
    <t xml:space="preserve">Nº:20152002RN</t>
  </si>
  <si>
    <t xml:space="preserve">Fecha:2020-12-20</t>
  </si>
  <si>
    <t xml:space="preserve">Naves</t>
  </si>
  <si>
    <t xml:space="preserve"/>
  </si>
  <si>
    <t xml:space="preserve">Spain</t>
  </si>
  <si>
    <t xml:space="preserve">EPOXY WATER</t>
  </si>
  <si>
    <t xml:space="preserve">10Kg</t>
  </si>
  <si>
    <t xml:space="preserve">EPOXY WATER Primer</t>
  </si>
  <si>
    <t xml:space="preserve">EPOXY WATER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</si>
</sst>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color rgb="FFFFFF"/>
    </font>
  </fonts>
  <fills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"/>
      </patternFill>
    </fill>
    <fill>
      <patternFill patternType="solid">
        <fgColor rgb="0000FF"/>
      </patternFill>
    </fill>
  </fills>
  <borders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42" fillId="0" borderId="2" xfId="0" applyFont="1" applyBorder="1" applyAlignment="1">
      <alignment horizontal="right"/>
    </xf>
    <xf numFmtId="0" fontId="5" fillId="0" borderId="2" xfId="1" applyBorder="1" applyAlignment="1" applyProtection="1">
      <alignment horizontal="right"/>
    </xf>
    <xf numFmtId="4" fontId="43" fillId="5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44" fillId="0" borderId="0" xfId="0" applyFont="1"/>
    <xf numFmtId="4" fontId="45" fillId="6" borderId="17" xfId="0" applyNumberFormat="1" applyFont="1" applyFill="1" applyBorder="1" applyAlignment="1">
      <alignment horizontal="center"/>
    </xf>
    <xf numFmtId="0" fontId="46" fillId="7" borderId="18" xfId="0" applyFont="1" applyBorder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tabSelected="1" topLeftCell="A14" workbookViewId="0">
      <selection activeCell="J25" sqref="J25"/>
    </sheetView>
  </sheetViews>
  <sheetFormatPr defaultColWidth="11.42578125" defaultRowHeight="15.75" x14ac:dyDescent="0.25"/>
  <cols>
    <col min="1" max="1" width="3.140625" style="7" customWidth="1"/>
    <col min="2" max="2" width="24.570312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t="s" s="23">
        <v>10</v>
      </c>
    </row>
    <row r="5" spans="2:10" ht="21" x14ac:dyDescent="0.35">
      <c r="E5" t="s" s="14">
        <v>114</v>
      </c>
    </row>
    <row r="6" spans="2:10" ht="21" x14ac:dyDescent="0.35">
      <c r="E6" t="s" s="14">
        <v>115</v>
      </c>
    </row>
    <row r="7" spans="2:10" ht="18.75" x14ac:dyDescent="0.3">
      <c r="E7" t="s" s="211">
        <v>116</v>
      </c>
    </row>
    <row r="8" spans="2:10" ht="23.25" x14ac:dyDescent="0.35">
      <c r="B8" t="s" s="22">
        <v>11</v>
      </c>
      <c r="C8" s="14"/>
    </row>
    <row r="9" spans="2:10" ht="18.75" x14ac:dyDescent="0.3">
      <c r="B9" t="s" s="40">
        <v>13</v>
      </c>
      <c r="C9" t="s" s="40">
        <v>117</v>
      </c>
      <c r="D9" t="s" s="40">
        <v>17</v>
      </c>
      <c r="E9" t="s" s="41">
        <v>117</v>
      </c>
      <c r="F9" s="25"/>
      <c r="J9" s="67"/>
    </row>
    <row r="10" spans="2:10" ht="18.75" x14ac:dyDescent="0.3">
      <c r="B10" t="s" s="40">
        <v>12</v>
      </c>
      <c r="C10" t="s" s="40">
        <v>117</v>
      </c>
      <c r="D10" t="s" s="40">
        <v>18</v>
      </c>
      <c r="E10" t="s" s="41">
        <v>117</v>
      </c>
      <c r="F10" s="25"/>
      <c r="J10" s="67"/>
    </row>
    <row r="11" spans="2:10" ht="18.75" x14ac:dyDescent="0.3">
      <c r="B11" t="s" s="40">
        <v>14</v>
      </c>
      <c r="C11" t="s" s="40">
        <v>117</v>
      </c>
      <c r="D11" t="s" s="40">
        <v>19</v>
      </c>
      <c r="E11" t="s" s="41">
        <v>117</v>
      </c>
      <c r="F11" s="25"/>
      <c r="I11"/>
      <c r="J11" s="67"/>
    </row>
    <row r="12" spans="2:10" ht="18.75" x14ac:dyDescent="0.3">
      <c r="B12" t="s" s="40">
        <v>15</v>
      </c>
      <c r="C12" t="s" s="203">
        <v>118</v>
      </c>
      <c r="D12" t="s" s="203">
        <v>20</v>
      </c>
      <c r="E12" t="s" s="206">
        <v>117</v>
      </c>
      <c r="F12" s="205"/>
      <c r="I12"/>
      <c r="J12" s="67"/>
    </row>
    <row r="13" spans="2:10" ht="18.75" x14ac:dyDescent="0.3">
      <c r="B13" t="s" s="40">
        <v>16</v>
      </c>
      <c r="C13" t="s" s="203">
        <v>117</v>
      </c>
      <c r="D13" t="s" s="203">
        <v>21</v>
      </c>
      <c r="E13" t="s" s="207">
        <v>117</v>
      </c>
      <c r="F13" s="205"/>
      <c r="I13"/>
    </row>
    <row r="14" spans="2:10" ht="18.75" x14ac:dyDescent="0.3">
      <c r="B14" t="s" s="203">
        <v>111</v>
      </c>
      <c r="C14" t="s" s="204">
        <v>117</v>
      </c>
      <c r="D14" s="204"/>
      <c r="E14" s="205"/>
      <c r="F14" s="205"/>
      <c r="I14"/>
    </row>
    <row r="15" spans="2:10" ht="23.25" x14ac:dyDescent="0.35">
      <c r="B15" t="s" s="22">
        <v>22</v>
      </c>
    </row>
    <row r="17" spans="2:8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8" x14ac:dyDescent="0.25">
      <c r="B18" s="3"/>
      <c r="C18" s="3"/>
      <c r="D18" s="4"/>
      <c r="E18" s="5"/>
      <c r="F18" s="6">
        <f>IF(D18&lt;&gt;"",D18*E18,"")</f>
      </c>
    </row>
    <row r="19" spans="2:8" x14ac:dyDescent="0.25">
      <c r="B19" t="s" s="212">
        <v>119</v>
      </c>
      <c r="C19" s="30"/>
      <c r="D19" s="31"/>
      <c r="E19" s="8"/>
      <c r="F19" s="8">
        <f>IF(D19&lt;&gt;"",D19*E19,"")</f>
      </c>
    </row>
    <row r="20" spans="2:8" x14ac:dyDescent="0.25">
      <c r="B20" t="s" s="202">
        <v>120</v>
      </c>
      <c r="C20" t="s" s="202">
        <v>121</v>
      </c>
      <c r="D20" s="202">
        <v>1</v>
      </c>
      <c r="E20" s="209">
        <v>134.82</v>
      </c>
      <c r="F20" s="8">
        <f t="shared" ref="F20:F33" si="0">IF(D20&lt;&gt;"",D20*E20,"")</f>
      </c>
    </row>
    <row r="21" spans="2:8" x14ac:dyDescent="0.25">
      <c r="B21" t="s" s="30">
        <v>120</v>
      </c>
      <c r="C21" t="s" s="30">
        <v>122</v>
      </c>
      <c r="D21" s="31">
        <v>1</v>
      </c>
      <c r="E21" s="8">
        <v>163.83</v>
      </c>
      <c r="F21" s="8">
        <f t="shared" si="0"/>
      </c>
    </row>
    <row r="22" spans="2:8" x14ac:dyDescent="0.25">
      <c r="B22" s="30"/>
      <c r="C22" s="30"/>
      <c r="D22" s="31"/>
      <c r="E22" s="8"/>
      <c r="F22" s="8">
        <f>IF(D22&lt;&gt;"",D22*E22,"")</f>
      </c>
    </row>
    <row r="23" spans="2:8" x14ac:dyDescent="0.25">
      <c r="B23" s="202"/>
      <c r="C23" s="202"/>
      <c r="D23" s="202"/>
      <c r="E23" s="209"/>
      <c r="F23" s="8">
        <f>IF(D23&lt;&gt;"",D23*E23,"")</f>
      </c>
    </row>
    <row r="24" spans="2:8" x14ac:dyDescent="0.25">
      <c r="B24" s="30"/>
      <c r="C24" s="30"/>
      <c r="D24" s="31"/>
      <c r="E24" s="8"/>
      <c r="F24" s="8">
        <f t="shared" si="0"/>
      </c>
    </row>
    <row r="25" spans="2:8" x14ac:dyDescent="0.25">
      <c r="B25" s="30"/>
      <c r="C25" s="30"/>
      <c r="D25" s="31"/>
      <c r="E25" s="8"/>
      <c r="F25" s="8">
        <f>IF(D25&lt;&gt;"",D25*E25,"")</f>
      </c>
    </row>
    <row r="26" spans="2:8" x14ac:dyDescent="0.25">
      <c r="B26" s="202"/>
      <c r="C26" s="202"/>
      <c r="D26" s="202"/>
      <c r="E26" s="209"/>
      <c r="F26" s="8">
        <f t="shared" si="0"/>
      </c>
      <c r="H26" s="198"/>
    </row>
    <row r="27" spans="2:8" x14ac:dyDescent="0.25">
      <c r="B27" s="30"/>
      <c r="C27" s="210"/>
      <c r="D27" s="31"/>
      <c r="E27" s="8"/>
      <c r="F27" s="8">
        <f t="shared" si="0"/>
      </c>
    </row>
    <row r="28" spans="2:8" x14ac:dyDescent="0.25">
      <c r="B28" s="30"/>
      <c r="C28" s="30"/>
      <c r="D28" s="31"/>
      <c r="E28" s="8"/>
      <c r="F28" s="8">
        <f t="shared" si="0"/>
      </c>
    </row>
    <row r="29" spans="2:8" x14ac:dyDescent="0.25">
      <c r="B29" s="202"/>
      <c r="C29" s="202"/>
      <c r="D29" s="202"/>
      <c r="E29" s="209"/>
      <c r="F29" s="8">
        <f t="shared" si="0"/>
      </c>
    </row>
    <row r="30" spans="2:8" x14ac:dyDescent="0.25">
      <c r="B30" s="30"/>
      <c r="C30" s="30"/>
      <c r="D30" s="31"/>
      <c r="E30" s="8"/>
      <c r="F30" s="8">
        <f t="shared" si="0"/>
      </c>
    </row>
    <row r="31" spans="2:8" x14ac:dyDescent="0.25">
      <c r="B31" s="30"/>
      <c r="C31" s="30"/>
      <c r="D31" s="31"/>
      <c r="E31" s="8"/>
      <c r="F31" s="8">
        <f t="shared" si="0"/>
      </c>
    </row>
    <row r="32" spans="2:8" ht="15" customHeight="1" x14ac:dyDescent="0.25">
      <c r="B32" s="202"/>
      <c r="C32" s="202"/>
      <c r="D32" s="202"/>
      <c r="E32" s="209"/>
      <c r="F32" s="8">
        <f t="shared" si="0"/>
      </c>
    </row>
    <row r="33" spans="2:6" x14ac:dyDescent="0.25">
      <c r="B33" s="30"/>
      <c r="C33" s="210"/>
      <c r="D33" s="31"/>
      <c r="E33" s="8"/>
      <c r="F33" s="8">
        <f t="shared" si="0"/>
      </c>
    </row>
    <row r="34" spans="2:6" ht="19.5" thickBot="1" x14ac:dyDescent="0.35">
      <c r="B34" t="s" s="1">
        <v>4</v>
      </c>
      <c r="C34" s="1"/>
      <c r="D34" s="32"/>
      <c r="E34" s="33"/>
      <c r="F34" s="34">
        <f>SUM(F18:F33)</f>
      </c>
    </row>
    <row r="35" spans="2:6" ht="19.5" thickBot="1" x14ac:dyDescent="0.35">
      <c r="B35" t="s" s="68">
        <v>37</v>
      </c>
      <c r="C35" t="s" s="199">
        <v>110</v>
      </c>
      <c r="D35" s="201">
        <v>50</v>
      </c>
      <c r="E35" s="69"/>
      <c r="F35" s="69">
        <f>F34*(D35/100)*(-1)</f>
      </c>
    </row>
    <row r="36" spans="2:6" ht="18.75" x14ac:dyDescent="0.3">
      <c r="B36" t="s" s="45">
        <v>104</v>
      </c>
      <c r="C36" s="45"/>
      <c r="D36" s="45"/>
      <c r="E36" s="72"/>
      <c r="F36" s="72">
        <f>SUM(F34:F35)</f>
      </c>
    </row>
    <row r="37" spans="2:6" ht="18.75" x14ac:dyDescent="0.3">
      <c r="B37" t="s" s="13">
        <v>5</v>
      </c>
      <c r="C37" t="s" s="200">
        <v>112</v>
      </c>
      <c r="D37" s="13">
        <v>23</v>
      </c>
      <c r="E37" s="35">
        <v>0.33</v>
      </c>
      <c r="F37" s="35">
        <f>IF(D37*E37&lt;17, 17,D37*E37)</f>
      </c>
    </row>
    <row r="38" spans="2:6" ht="18.75" x14ac:dyDescent="0.3">
      <c r="B38" t="s" s="13">
        <v>102</v>
      </c>
      <c r="C38" s="13"/>
      <c r="D38" s="13"/>
      <c r="E38" s="35"/>
      <c r="F38" s="35">
        <f>IF(D38&lt;&gt;"",(D38*E38),"")</f>
      </c>
    </row>
    <row r="39" spans="2:6" ht="18.75" x14ac:dyDescent="0.3">
      <c r="B39" t="s" s="68">
        <v>103</v>
      </c>
      <c r="C39" s="68"/>
      <c r="D39" s="68"/>
      <c r="E39" s="69"/>
      <c r="F39" s="69">
        <f>IF(D39&lt;&gt;"",(D39*E39),"")</f>
      </c>
    </row>
    <row r="40" spans="2:6" ht="18.75" x14ac:dyDescent="0.3">
      <c r="B40" t="s" s="45">
        <v>6</v>
      </c>
      <c r="C40" s="45"/>
      <c r="D40" s="45"/>
      <c r="E40" s="72"/>
      <c r="F40" s="72">
        <f>SUM(F36:F39)</f>
      </c>
    </row>
    <row r="41" spans="2:6" ht="18.75" x14ac:dyDescent="0.3">
      <c r="B41" t="s" s="13">
        <v>7</v>
      </c>
      <c r="C41" s="13"/>
      <c r="D41" s="13"/>
      <c r="E41" s="35"/>
      <c r="F41" s="35">
        <f>F40*0.21</f>
      </c>
    </row>
    <row r="42" spans="2:6" s="10" customFormat="1" ht="21" x14ac:dyDescent="0.35">
      <c r="B42" t="s" s="46">
        <v>8</v>
      </c>
      <c r="C42" s="46"/>
      <c r="D42" s="46"/>
      <c r="E42" s="47"/>
      <c r="F42" s="47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t="s" s="18">
        <v>25</v>
      </c>
      <c r="D47" s="18"/>
      <c r="E47" s="19"/>
      <c r="F47" s="19"/>
    </row>
    <row r="48" spans="2:6" x14ac:dyDescent="0.25">
      <c r="B48" t="s" s="18">
        <v>26</v>
      </c>
      <c r="C48" t="s" s="20">
        <v>109</v>
      </c>
      <c r="D48" s="20"/>
      <c r="E48" s="21"/>
      <c r="F48" s="19"/>
    </row>
    <row r="49" spans="2:6" x14ac:dyDescent="0.25">
      <c r="B49" t="s" s="18">
        <v>27</v>
      </c>
      <c r="C49" t="s" s="18">
        <v>29</v>
      </c>
      <c r="D49" s="18"/>
      <c r="E49" s="19"/>
      <c r="F49" s="19"/>
    </row>
    <row r="50" spans="2:6" x14ac:dyDescent="0.25">
      <c r="B50" t="s" s="16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t="s" s="36">
        <v>30</v>
      </c>
      <c r="C52"/>
      <c r="D52"/>
    </row>
    <row r="53" spans="2:6" ht="12" customHeight="1" x14ac:dyDescent="0.25">
      <c r="B53" t="s" s="37">
        <v>31</v>
      </c>
      <c r="C53" s="37"/>
      <c r="D53" s="12"/>
      <c r="E53" s="38"/>
      <c r="F53" t="s" s="39">
        <v>32</v>
      </c>
    </row>
    <row r="54" spans="2:6" ht="12.75" customHeight="1" x14ac:dyDescent="0.25">
      <c r="B54" t="s" s="37">
        <v>33</v>
      </c>
      <c r="C54" s="37"/>
      <c r="D54" s="12"/>
      <c r="E54" s="38"/>
      <c r="F54" t="s" s="39">
        <v>34</v>
      </c>
    </row>
    <row r="55" spans="2:6" ht="13.5" customHeight="1" x14ac:dyDescent="0.25">
      <c r="B55" t="s">
        <v>35</v>
      </c>
      <c r="C55" s="37"/>
      <c r="D55" s="12"/>
      <c r="E55" s="38"/>
      <c r="F55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t="s" s="23">
        <v>96</v>
      </c>
    </row>
    <row r="5" spans="2:14" ht="21" x14ac:dyDescent="0.35">
      <c r="E5" s="14">
        <f>proforma!E5</f>
      </c>
    </row>
    <row r="6" spans="2:14" ht="21.75" thickBot="1" x14ac:dyDescent="0.4">
      <c r="E6" s="14">
        <f>proforma!E6</f>
      </c>
    </row>
    <row r="7" spans="2:14" ht="16.5" thickBot="1" x14ac:dyDescent="0.3">
      <c r="J7" t="s" s="63">
        <v>98</v>
      </c>
      <c r="K7" s="64"/>
      <c r="L7" s="64"/>
      <c r="M7" s="64"/>
      <c r="N7" s="65"/>
    </row>
    <row r="8" spans="2:14" ht="23.25" x14ac:dyDescent="0.35">
      <c r="B8" t="s" s="22">
        <v>11</v>
      </c>
      <c r="C8" s="14"/>
      <c r="J8" t="s" s="60">
        <v>51</v>
      </c>
      <c r="K8" s="61"/>
      <c r="M8" s="11"/>
      <c r="N8" s="62"/>
    </row>
    <row r="9" spans="2:14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  <c r="J9" t="s" s="49">
        <v>13</v>
      </c>
      <c r="K9" s="48">
        <f>IF(proforma!C9&lt;&gt;"",(proforma!C9),"")</f>
      </c>
      <c r="L9" t="s" s="24">
        <v>17</v>
      </c>
      <c r="M9" s="41">
        <f>IF(proforma!E9&lt;&gt;"",(proforma!E9),"")</f>
      </c>
      <c r="N9" s="50"/>
    </row>
    <row r="10" spans="2:14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  <c r="J10" t="s" s="49">
        <v>12</v>
      </c>
      <c r="K10" s="48">
        <f>IF(proforma!C10&lt;&gt;"",(proforma!C10),"")</f>
      </c>
      <c r="L10" t="s" s="24">
        <v>18</v>
      </c>
      <c r="M10" s="41">
        <f>IF(proforma!E10&lt;&gt;"",(proforma!E10),"")</f>
      </c>
      <c r="N10" s="50"/>
    </row>
    <row r="11" spans="2:14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  <c r="J11" t="s" s="49">
        <v>14</v>
      </c>
      <c r="K11" s="48">
        <f>IF(proforma!C11&lt;&gt;"",(proforma!C11),"")</f>
      </c>
      <c r="L11" t="s" s="24">
        <v>19</v>
      </c>
      <c r="M11" s="41">
        <f>IF(proforma!E11&lt;&gt;"",(proforma!E11),"")</f>
      </c>
      <c r="N11" s="50"/>
    </row>
    <row r="12" spans="2:14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  <c r="J12" t="s" s="49">
        <v>15</v>
      </c>
      <c r="K12" s="48">
        <f>IF(proforma!C12&lt;&gt;"",(proforma!C12),"")</f>
      </c>
      <c r="L12" t="s" s="24">
        <v>20</v>
      </c>
      <c r="M12" s="41">
        <f>IF(proforma!E12&lt;&gt;"",(proforma!E12),"")</f>
      </c>
      <c r="N12" s="50"/>
    </row>
    <row r="13" spans="2:14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  <c r="J13" t="s" s="51">
        <v>16</v>
      </c>
      <c r="K13" s="48">
        <f>IF(proforma!C13&lt;&gt;"",(proforma!C13),"")</f>
      </c>
      <c r="L13" t="s" s="52">
        <v>21</v>
      </c>
      <c r="M13" s="53">
        <f>IF(proforma!E13&lt;&gt;"",(proforma!E13),"")</f>
      </c>
      <c r="N13" s="54"/>
    </row>
    <row r="14" spans="2:14" ht="18.75" x14ac:dyDescent="0.3">
      <c r="B14" s="26"/>
      <c r="C14" s="26"/>
      <c r="D14" s="26"/>
      <c r="E14" s="42">
        <f>IF(proforma!E14&lt;&gt;"",(proforma!E14),"")</f>
      </c>
      <c r="F14" s="27"/>
      <c r="J14" t="s" s="58">
        <v>99</v>
      </c>
      <c r="K14" s="59"/>
      <c r="L14" s="57"/>
      <c r="M14" s="57"/>
      <c r="N14" s="57"/>
    </row>
    <row r="15" spans="2:14" ht="23.25" x14ac:dyDescent="0.35">
      <c r="B15" t="s" s="22">
        <v>22</v>
      </c>
      <c r="E15" s="15"/>
      <c r="J15" t="s" s="55">
        <v>94</v>
      </c>
      <c r="K15" s="55"/>
    </row>
    <row r="16" spans="2:14" x14ac:dyDescent="0.25">
      <c r="J16" t="s" s="55">
        <v>95</v>
      </c>
      <c r="K16" s="55"/>
    </row>
    <row r="17" spans="2:11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  <c r="J17" t="s" s="55">
        <v>39</v>
      </c>
      <c r="K17" s="56"/>
    </row>
    <row r="18" spans="2:11" x14ac:dyDescent="0.25">
      <c r="B18" s="3"/>
      <c r="C18" s="3"/>
      <c r="D18" s="4"/>
      <c r="E18" s="5"/>
      <c r="F18" s="6">
        <f>IF(D18&lt;&gt;"",D18*E18,"")</f>
      </c>
      <c r="J18" t="s" s="55">
        <v>97</v>
      </c>
      <c r="K18" s="55"/>
    </row>
    <row r="19" spans="2:11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>
        <f>IF(proforma!E19&lt;&gt;"",(proforma!E19),"")</f>
      </c>
      <c r="F19" s="8">
        <f>IF(D19&lt;&gt;"",D19*E19,"")</f>
      </c>
      <c r="J19" t="s" s="55">
        <v>100</v>
      </c>
      <c r="K19" t="s" s="66">
        <v>107</v>
      </c>
    </row>
    <row r="20" spans="2:11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>
        <f>IF(proforma!E20&lt;&gt;"",(proforma!E20),"")</f>
      </c>
      <c r="F20" s="8">
        <f t="shared" ref="F20:F33" si="0">IF(D20&lt;&gt;"",D20*E20,"")</f>
      </c>
    </row>
    <row r="21" spans="2:11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>
        <f>IF(proforma!E21&lt;&gt;"",(proforma!E21),"")</f>
      </c>
      <c r="F21" s="8">
        <f t="shared" si="0"/>
      </c>
    </row>
    <row r="22" spans="2:11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>
        <f>IF(proforma!E22&lt;&gt;"",(proforma!E22),"")</f>
      </c>
      <c r="F22" s="8">
        <f t="shared" si="0"/>
      </c>
    </row>
    <row r="23" spans="2:11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>
        <f>IF(proforma!E23&lt;&gt;"",(proforma!E23),"")</f>
      </c>
      <c r="F23" s="8">
        <f t="shared" si="0"/>
      </c>
    </row>
    <row r="24" spans="2:11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>
        <f>IF(proforma!E24&lt;&gt;"",(proforma!E24),"")</f>
      </c>
      <c r="F24" s="8">
        <f t="shared" si="0"/>
      </c>
    </row>
    <row r="25" spans="2:11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>
        <f>IF(proforma!E25&lt;&gt;"",(proforma!E25),"")</f>
      </c>
      <c r="F25" s="8">
        <f t="shared" si="0"/>
      </c>
    </row>
    <row r="26" spans="2:11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>
        <f>IF(proforma!E26&lt;&gt;"",(proforma!E26),"")</f>
      </c>
      <c r="F26" s="8">
        <f t="shared" si="0"/>
      </c>
    </row>
    <row r="27" spans="2:11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>
        <f>IF(proforma!E27&lt;&gt;"",(proforma!E27),"")</f>
      </c>
      <c r="F27" s="8">
        <f t="shared" si="0"/>
      </c>
    </row>
    <row r="28" spans="2:11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>
        <f>IF(proforma!E28&lt;&gt;"",(proforma!E28),"")</f>
      </c>
      <c r="F28" s="8">
        <f t="shared" si="0"/>
      </c>
    </row>
    <row r="29" spans="2:11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>
        <f>IF(proforma!E29&lt;&gt;"",(proforma!E29),"")</f>
      </c>
      <c r="F29" s="8">
        <f t="shared" si="0"/>
      </c>
    </row>
    <row r="30" spans="2:11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>
        <f>IF(proforma!E30&lt;&gt;"",(proforma!E30),"")</f>
      </c>
      <c r="F30" s="8">
        <f t="shared" si="0"/>
      </c>
    </row>
    <row r="31" spans="2:11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>
        <f>IF(proforma!E31&lt;&gt;"",(proforma!E31),"")</f>
      </c>
      <c r="F31" s="8">
        <f t="shared" si="0"/>
      </c>
    </row>
    <row r="32" spans="2:11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>
        <f>IF(proforma!E32&lt;&gt;"",(proforma!E32),"")</f>
      </c>
      <c r="F32" s="8">
        <f t="shared" si="0"/>
      </c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>
        <f>IF(proforma!E33&lt;&gt;"",(proforma!E33),"")</f>
      </c>
      <c r="F33" s="8">
        <f t="shared" si="0"/>
      </c>
    </row>
    <row r="34" spans="2:6" ht="18.75" x14ac:dyDescent="0.3">
      <c r="B34" t="s" s="1">
        <v>4</v>
      </c>
      <c r="C34" s="1"/>
      <c r="D34" s="32"/>
      <c r="E34" s="33"/>
      <c r="F34" s="34">
        <f>SUM(F18:F33)</f>
      </c>
    </row>
    <row r="35" spans="2:6" ht="18.75" x14ac:dyDescent="0.3">
      <c r="B35" s="68">
        <f>proforma!B35</f>
      </c>
      <c r="C35" s="68"/>
      <c r="D35" s="70">
        <f>proforma!D35</f>
      </c>
      <c r="E35" s="71"/>
      <c r="F35" s="69">
        <f>proforma!F35</f>
      </c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>
        <f>SUM(F34:F35)</f>
      </c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>
        <f>proforma!F37</f>
      </c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>
        <f>IF(proforma!E38&lt;&gt;"",(proforma!E38),"")</f>
      </c>
      <c r="F38" s="35">
        <f>proforma!F38</f>
      </c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>
        <f>IF(proforma!E39&lt;&gt;"",(proforma!E39),"")</f>
      </c>
      <c r="F39" s="69">
        <f>proforma!F39</f>
      </c>
    </row>
    <row r="40" spans="2:6" ht="18.75" x14ac:dyDescent="0.3">
      <c r="B40" s="45">
        <f>IF(proforma!B40&lt;&gt;"",(proforma!B40),"")</f>
      </c>
      <c r="C40" s="45"/>
      <c r="D40" s="45">
        <f>IF(proforma!D40&lt;&gt;"",(proforma!D40),"")</f>
      </c>
      <c r="E40" s="72"/>
      <c r="F40" s="72">
        <f>SUM(F36:F39)</f>
      </c>
    </row>
    <row r="41" spans="2:6" ht="18.75" x14ac:dyDescent="0.3">
      <c r="B41" s="13">
        <f>IF(proforma!B41&lt;&gt;"",(proforma!B41),"")</f>
      </c>
      <c r="C41" s="13"/>
      <c r="D41" s="13">
        <f>IF(proforma!D41&lt;&gt;"",(proforma!D41),"")</f>
      </c>
      <c r="E41" s="35"/>
      <c r="F41" s="35">
        <f>IF(proforma!F41&lt;&gt;"",(proforma!F41),"")</f>
      </c>
    </row>
    <row r="42" spans="2:6" s="10" customFormat="1" ht="21" x14ac:dyDescent="0.35">
      <c r="B42" t="s" s="73">
        <v>8</v>
      </c>
      <c r="C42" s="73"/>
      <c r="D42" s="73"/>
      <c r="E42" s="74"/>
      <c r="F42" s="74">
        <f>SUM(F40:F41)</f>
      </c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t="s" s="23">
        <v>38</v>
      </c>
    </row>
    <row r="5" spans="2:6" ht="21" x14ac:dyDescent="0.35">
      <c r="E5" s="14">
        <f>proforma!E5</f>
      </c>
    </row>
    <row r="6" spans="2:6" ht="21" x14ac:dyDescent="0.35">
      <c r="E6" s="14">
        <f>proforma!E6</f>
      </c>
    </row>
    <row r="8" spans="2:6" ht="23.25" x14ac:dyDescent="0.35">
      <c r="B8" t="s" s="22">
        <v>11</v>
      </c>
      <c r="C8" s="14"/>
    </row>
    <row r="9" spans="2:6" ht="18.75" x14ac:dyDescent="0.3">
      <c r="B9" t="s" s="24">
        <v>13</v>
      </c>
      <c r="C9" s="24">
        <f>IF(proforma!C9&lt;&gt;"",(proforma!C9),"")</f>
      </c>
      <c r="D9" t="s" s="24">
        <v>17</v>
      </c>
      <c r="E9" s="41">
        <f>IF(proforma!E9&lt;&gt;"",(proforma!E9),"")</f>
      </c>
      <c r="F9" s="25"/>
    </row>
    <row r="10" spans="2:6" ht="18.75" x14ac:dyDescent="0.3">
      <c r="B10" t="s" s="24">
        <v>12</v>
      </c>
      <c r="C10" s="24">
        <f>IF(proforma!C10&lt;&gt;"",(proforma!C10),"")</f>
      </c>
      <c r="D10" t="s" s="24">
        <v>18</v>
      </c>
      <c r="E10" s="41">
        <f>IF(proforma!E10&lt;&gt;"",(proforma!E10),"")</f>
      </c>
      <c r="F10" s="25"/>
    </row>
    <row r="11" spans="2:6" ht="18.75" x14ac:dyDescent="0.3">
      <c r="B11" t="s" s="24">
        <v>14</v>
      </c>
      <c r="C11" s="24">
        <f>IF(proforma!C11&lt;&gt;"",(proforma!C11),"")</f>
      </c>
      <c r="D11" t="s" s="24">
        <v>19</v>
      </c>
      <c r="E11" s="41">
        <f>IF(proforma!E11&lt;&gt;"",(proforma!E11),"")</f>
      </c>
      <c r="F11" s="25"/>
    </row>
    <row r="12" spans="2:6" ht="18.75" x14ac:dyDescent="0.3">
      <c r="B12" t="s" s="24">
        <v>15</v>
      </c>
      <c r="C12" s="24">
        <f>IF(proforma!C12&lt;&gt;"",(proforma!C12),"")</f>
      </c>
      <c r="D12" t="s" s="24">
        <v>20</v>
      </c>
      <c r="E12" s="41">
        <f>IF(proforma!E12&lt;&gt;"",(proforma!E12),"")</f>
      </c>
      <c r="F12" s="25"/>
    </row>
    <row r="13" spans="2:6" ht="18.75" x14ac:dyDescent="0.3">
      <c r="B13" t="s" s="24">
        <v>16</v>
      </c>
      <c r="C13" s="24">
        <f>IF(proforma!C13&lt;&gt;"",(proforma!C13),"")</f>
      </c>
      <c r="D13" t="s" s="24">
        <v>21</v>
      </c>
      <c r="E13" s="41">
        <f>IF(proforma!E13&lt;&gt;"",(proforma!E13),"")</f>
      </c>
      <c r="F13" s="25"/>
    </row>
    <row r="14" spans="2:6" ht="18.75" x14ac:dyDescent="0.3">
      <c r="B14" s="26"/>
      <c r="C14" s="26"/>
      <c r="D14" s="26"/>
      <c r="E14" s="42">
        <f>IF(proforma!E14&lt;&gt;"",(proforma!E14),"")</f>
      </c>
      <c r="F14" s="27"/>
    </row>
    <row r="15" spans="2:6" ht="23.25" x14ac:dyDescent="0.35">
      <c r="B15" t="s" s="22">
        <v>22</v>
      </c>
      <c r="E15" s="15"/>
    </row>
    <row r="17" spans="2:6" s="2" customFormat="1" ht="21" x14ac:dyDescent="0.35">
      <c r="B17" t="s" s="9">
        <v>0</v>
      </c>
      <c r="C17" s="9"/>
      <c r="D17" t="s" s="28">
        <v>1</v>
      </c>
      <c r="E17" t="s" s="29">
        <v>2</v>
      </c>
      <c r="F17" t="s" s="29">
        <v>3</v>
      </c>
    </row>
    <row r="18" spans="2:6" x14ac:dyDescent="0.25">
      <c r="B18" s="3"/>
      <c r="C18" s="3"/>
      <c r="D18" s="4"/>
      <c r="E18" s="5"/>
      <c r="F18" s="6">
        <f>IF(D18&lt;&gt;"",D18*E18,"")</f>
      </c>
    </row>
    <row r="19" spans="2:6" x14ac:dyDescent="0.25">
      <c r="B19" s="30">
        <f>IF(proforma!B19&lt;&gt;"",(proforma!B19),"")</f>
      </c>
      <c r="C19" s="30">
        <f>IF(proforma!C19&lt;&gt;"",(proforma!C19),"")</f>
      </c>
      <c r="D19" s="31">
        <f>IF(proforma!D19&lt;&gt;"",(proforma!D19),"")</f>
      </c>
      <c r="E19" s="8"/>
      <c r="F19" s="8"/>
    </row>
    <row r="20" spans="2:6" x14ac:dyDescent="0.25">
      <c r="B20" s="30">
        <f>IF(proforma!B20&lt;&gt;"",(proforma!B20),"")</f>
      </c>
      <c r="C20" s="30">
        <f>IF(proforma!C20&lt;&gt;"",(proforma!C20),"")</f>
      </c>
      <c r="D20" s="31">
        <f>IF(proforma!D20&lt;&gt;"",(proforma!D20),"")</f>
      </c>
      <c r="E20" s="8"/>
      <c r="F20" s="8"/>
    </row>
    <row r="21" spans="2:6" x14ac:dyDescent="0.25">
      <c r="B21" s="30">
        <f>IF(proforma!B21&lt;&gt;"",(proforma!B21),"")</f>
      </c>
      <c r="C21" s="30">
        <f>IF(proforma!C21&lt;&gt;"",(proforma!C21),"")</f>
      </c>
      <c r="D21" s="31">
        <f>IF(proforma!D21&lt;&gt;"",(proforma!D21),"")</f>
      </c>
      <c r="E21" s="8"/>
      <c r="F21" s="8"/>
    </row>
    <row r="22" spans="2:6" x14ac:dyDescent="0.25">
      <c r="B22" s="30">
        <f>IF(proforma!B22&lt;&gt;"",(proforma!B22),"")</f>
      </c>
      <c r="C22" s="30">
        <f>IF(proforma!C22&lt;&gt;"",(proforma!C22),"")</f>
      </c>
      <c r="D22" s="31">
        <f>IF(proforma!D22&lt;&gt;"",(proforma!D22),"")</f>
      </c>
      <c r="E22" s="8"/>
      <c r="F22" s="8"/>
    </row>
    <row r="23" spans="2:6" x14ac:dyDescent="0.25">
      <c r="B23" s="30">
        <f>IF(proforma!B23&lt;&gt;"",(proforma!B23),"")</f>
      </c>
      <c r="C23" s="30">
        <f>IF(proforma!C23&lt;&gt;"",(proforma!C23),"")</f>
      </c>
      <c r="D23" s="31">
        <f>IF(proforma!D23&lt;&gt;"",(proforma!D23),"")</f>
      </c>
      <c r="E23" s="8"/>
      <c r="F23" s="8"/>
    </row>
    <row r="24" spans="2:6" x14ac:dyDescent="0.25">
      <c r="B24" s="30">
        <f>IF(proforma!B24&lt;&gt;"",(proforma!B24),"")</f>
      </c>
      <c r="C24" s="30">
        <f>IF(proforma!C24&lt;&gt;"",(proforma!C24),"")</f>
      </c>
      <c r="D24" s="31">
        <f>IF(proforma!D24&lt;&gt;"",(proforma!D24),"")</f>
      </c>
      <c r="E24" s="8"/>
      <c r="F24" s="8"/>
    </row>
    <row r="25" spans="2:6" x14ac:dyDescent="0.25">
      <c r="B25" s="30">
        <f>IF(proforma!B25&lt;&gt;"",(proforma!B25),"")</f>
      </c>
      <c r="C25" s="30">
        <f>IF(proforma!C25&lt;&gt;"",(proforma!C25),"")</f>
      </c>
      <c r="D25" s="31">
        <f>IF(proforma!D25&lt;&gt;"",(proforma!D25),"")</f>
      </c>
      <c r="E25" s="8"/>
      <c r="F25" s="8"/>
    </row>
    <row r="26" spans="2:6" x14ac:dyDescent="0.25">
      <c r="B26" s="30">
        <f>IF(proforma!B26&lt;&gt;"",(proforma!B26),"")</f>
      </c>
      <c r="C26" s="30">
        <f>IF(proforma!C26&lt;&gt;"",(proforma!C26),"")</f>
      </c>
      <c r="D26" s="31">
        <f>IF(proforma!D26&lt;&gt;"",(proforma!D26),"")</f>
      </c>
      <c r="E26" s="8"/>
      <c r="F26" s="8"/>
    </row>
    <row r="27" spans="2:6" x14ac:dyDescent="0.25">
      <c r="B27" s="30">
        <f>IF(proforma!B27&lt;&gt;"",(proforma!B27),"")</f>
      </c>
      <c r="C27" s="30">
        <f>IF(proforma!C27&lt;&gt;"",(proforma!C27),"")</f>
      </c>
      <c r="D27" s="31">
        <f>IF(proforma!D27&lt;&gt;"",(proforma!D27),"")</f>
      </c>
      <c r="E27" s="8"/>
      <c r="F27" s="8"/>
    </row>
    <row r="28" spans="2:6" x14ac:dyDescent="0.25">
      <c r="B28" s="30">
        <f>IF(proforma!B28&lt;&gt;"",(proforma!B28),"")</f>
      </c>
      <c r="C28" s="30">
        <f>IF(proforma!C28&lt;&gt;"",(proforma!C28),"")</f>
      </c>
      <c r="D28" s="31">
        <f>IF(proforma!D28&lt;&gt;"",(proforma!D28),"")</f>
      </c>
      <c r="E28" s="8"/>
      <c r="F28" s="8"/>
    </row>
    <row r="29" spans="2:6" x14ac:dyDescent="0.25">
      <c r="B29" s="30">
        <f>IF(proforma!B29&lt;&gt;"",(proforma!B29),"")</f>
      </c>
      <c r="C29" s="30">
        <f>IF(proforma!C29&lt;&gt;"",(proforma!C29),"")</f>
      </c>
      <c r="D29" s="31">
        <f>IF(proforma!D29&lt;&gt;"",(proforma!D29),"")</f>
      </c>
      <c r="E29" s="8"/>
      <c r="F29" s="8"/>
    </row>
    <row r="30" spans="2:6" x14ac:dyDescent="0.25">
      <c r="B30" s="30">
        <f>IF(proforma!B30&lt;&gt;"",(proforma!B30),"")</f>
      </c>
      <c r="C30" s="30">
        <f>IF(proforma!C30&lt;&gt;"",(proforma!C30),"")</f>
      </c>
      <c r="D30" s="31">
        <f>IF(proforma!D30&lt;&gt;"",(proforma!D30),"")</f>
      </c>
      <c r="E30" s="8"/>
      <c r="F30" s="8"/>
    </row>
    <row r="31" spans="2:6" x14ac:dyDescent="0.25">
      <c r="B31" s="30">
        <f>IF(proforma!B31&lt;&gt;"",(proforma!B31),"")</f>
      </c>
      <c r="C31" s="30">
        <f>IF(proforma!C31&lt;&gt;"",(proforma!C31),"")</f>
      </c>
      <c r="D31" s="31">
        <f>IF(proforma!D31&lt;&gt;"",(proforma!D31),"")</f>
      </c>
      <c r="E31" s="8"/>
      <c r="F31" s="8"/>
    </row>
    <row r="32" spans="2:6" x14ac:dyDescent="0.25">
      <c r="B32" s="30">
        <f>IF(proforma!B32&lt;&gt;"",(proforma!B32),"")</f>
      </c>
      <c r="C32" s="30">
        <f>IF(proforma!C32&lt;&gt;"",(proforma!C32),"")</f>
      </c>
      <c r="D32" s="31">
        <f>IF(proforma!D32&lt;&gt;"",(proforma!D32),"")</f>
      </c>
      <c r="E32" s="8"/>
      <c r="F32" s="8"/>
    </row>
    <row r="33" spans="2:6" x14ac:dyDescent="0.25">
      <c r="B33" s="30">
        <f>IF(proforma!B33&lt;&gt;"",(proforma!B33),"")</f>
      </c>
      <c r="C33" s="30">
        <f>IF(proforma!C33&lt;&gt;"",(proforma!C33),"")</f>
      </c>
      <c r="D33" s="31">
        <f>IF(proforma!D33&lt;&gt;"",(proforma!D33),"")</f>
      </c>
      <c r="E33" s="8"/>
      <c r="F33" s="8"/>
    </row>
    <row r="34" spans="2:6" ht="18.75" x14ac:dyDescent="0.3">
      <c r="B34" t="s" s="1">
        <v>4</v>
      </c>
      <c r="C34" s="1"/>
      <c r="D34" s="32"/>
      <c r="E34" s="33"/>
      <c r="F34" s="34"/>
    </row>
    <row r="35" spans="2:6" ht="18.75" x14ac:dyDescent="0.3">
      <c r="B35" s="68">
        <f>proforma!B35</f>
      </c>
      <c r="C35" s="68"/>
      <c r="D35" s="70"/>
      <c r="E35" s="71"/>
      <c r="F35" s="69"/>
    </row>
    <row r="36" spans="2:6" ht="18.75" x14ac:dyDescent="0.3">
      <c r="B36" s="45">
        <f>IF(proforma!B36&lt;&gt;"",(proforma!B36),"")</f>
      </c>
      <c r="C36" s="45"/>
      <c r="D36" s="45">
        <f>IF(proforma!D36&lt;&gt;"",(proforma!D36),"")</f>
      </c>
      <c r="E36" s="72"/>
      <c r="F36" s="72"/>
    </row>
    <row r="37" spans="2:6" ht="18.75" x14ac:dyDescent="0.3">
      <c r="B37" s="13">
        <f>IF(proforma!B37&lt;&gt;"",(proforma!B37),"")</f>
      </c>
      <c r="C37" s="13"/>
      <c r="D37" s="13">
        <f>IF(proforma!D37&lt;&gt;"",(proforma!D37),"")</f>
      </c>
      <c r="E37" s="35"/>
      <c r="F37" s="35"/>
    </row>
    <row r="38" spans="2:6" ht="18.75" x14ac:dyDescent="0.3">
      <c r="B38" s="13">
        <f>IF(proforma!B38&lt;&gt;"",(proforma!B38),"")</f>
      </c>
      <c r="C38" s="13"/>
      <c r="D38" s="13">
        <f>IF(proforma!D38&lt;&gt;"",(proforma!D38),"")</f>
      </c>
      <c r="E38" s="35"/>
      <c r="F38" s="35"/>
    </row>
    <row r="39" spans="2:6" ht="18.75" x14ac:dyDescent="0.3">
      <c r="B39" s="68">
        <f>IF(proforma!B39&lt;&gt;"",(proforma!B39),"")</f>
      </c>
      <c r="C39" s="68"/>
      <c r="D39" s="68">
        <f>IF(proforma!D39&lt;&gt;"",(proforma!D39),"")</f>
      </c>
      <c r="E39" s="69"/>
      <c r="F39" s="69"/>
    </row>
    <row r="40" spans="2:6" ht="18.75" x14ac:dyDescent="0.3">
      <c r="B40" t="s" s="45">
        <v>6</v>
      </c>
      <c r="C40" s="45"/>
      <c r="D40" s="45">
        <f>IF(proforma!D40&lt;&gt;"",(proforma!D40),"")</f>
      </c>
      <c r="E40" s="72"/>
      <c r="F40" s="72"/>
    </row>
    <row r="41" spans="2:6" ht="18.75" x14ac:dyDescent="0.3">
      <c r="B41" s="13">
        <f>IF(proforma!B41&lt;&gt;"",(proforma!B41),"")</f>
      </c>
      <c r="C41" s="13"/>
      <c r="D41" s="13"/>
      <c r="E41" s="35"/>
      <c r="F41" s="35"/>
    </row>
    <row r="42" spans="2:6" s="10" customFormat="1" ht="21" x14ac:dyDescent="0.35">
      <c r="B42" t="s" s="73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t="s" s="22">
        <v>23</v>
      </c>
    </row>
    <row r="46" spans="2:6" ht="12" customHeight="1" x14ac:dyDescent="0.25"/>
    <row r="47" spans="2:6" x14ac:dyDescent="0.25">
      <c r="B47" t="s" s="18">
        <v>24</v>
      </c>
      <c r="C47" s="18">
        <f>proforma!C47</f>
      </c>
      <c r="D47" s="18"/>
      <c r="E47" s="19"/>
      <c r="F47" s="19"/>
    </row>
    <row r="48" spans="2:6" x14ac:dyDescent="0.25">
      <c r="B48" t="s" s="18">
        <v>26</v>
      </c>
      <c r="C48" s="20">
        <f>proforma!C48</f>
      </c>
      <c r="D48" s="20"/>
      <c r="E48" s="21"/>
      <c r="F48" s="19"/>
    </row>
    <row r="49" spans="2:6" x14ac:dyDescent="0.25">
      <c r="B49" t="s" s="18">
        <v>27</v>
      </c>
      <c r="C49" s="18">
        <f>proforma!C49</f>
      </c>
      <c r="D49" s="18"/>
      <c r="E49" s="19"/>
      <c r="F49" s="19"/>
    </row>
    <row r="50" spans="2:6" x14ac:dyDescent="0.25">
      <c r="B50" t="s" s="16">
        <v>28</v>
      </c>
      <c r="C50" s="44">
        <f>IF(proforma!C50&lt;&gt;"",(proforma!C50),"")</f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t="s" s="36">
        <v>30</v>
      </c>
      <c r="C53"/>
      <c r="D53"/>
    </row>
    <row r="54" spans="2:6" ht="12" customHeight="1" x14ac:dyDescent="0.25">
      <c r="B54" t="s" s="37">
        <v>31</v>
      </c>
      <c r="C54" s="37"/>
      <c r="D54" s="12"/>
      <c r="E54" s="38"/>
      <c r="F54" t="s" s="39">
        <v>32</v>
      </c>
    </row>
    <row r="55" spans="2:6" ht="12.75" customHeight="1" x14ac:dyDescent="0.25">
      <c r="B55" t="s" s="37">
        <v>33</v>
      </c>
      <c r="C55" s="37"/>
      <c r="D55" s="12"/>
      <c r="E55" s="38"/>
      <c r="F55" t="s" s="39">
        <v>34</v>
      </c>
    </row>
    <row r="56" spans="2:6" ht="13.5" customHeight="1" x14ac:dyDescent="0.25">
      <c r="B56" t="s" s="37">
        <v>35</v>
      </c>
      <c r="C56" s="37"/>
      <c r="D56" s="12"/>
      <c r="E56" s="38"/>
      <c r="F56" t="s" s="75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t="s" s="77">
        <v>36</v>
      </c>
      <c r="F4" s="78"/>
    </row>
    <row r="5" spans="1:6" ht="21" x14ac:dyDescent="0.35">
      <c r="A5" s="76"/>
      <c r="B5" s="76"/>
      <c r="C5" s="76"/>
      <c r="D5" s="76"/>
      <c r="E5" t="s" s="79">
        <v>9</v>
      </c>
      <c r="F5" s="78"/>
    </row>
    <row r="6" spans="1:6" ht="21" x14ac:dyDescent="0.35">
      <c r="A6" s="76"/>
      <c r="B6" s="76"/>
      <c r="C6" s="76"/>
      <c r="D6" s="76"/>
      <c r="E6" s="79">
        <f>proforma!E6</f>
      </c>
      <c r="F6" s="78"/>
    </row>
    <row r="7" spans="1:6" ht="21" x14ac:dyDescent="0.35">
      <c r="A7" s="76"/>
      <c r="B7" s="76"/>
      <c r="C7" s="76"/>
      <c r="D7" s="76"/>
      <c r="E7" t="s" s="80">
        <v>101</v>
      </c>
      <c r="F7" s="81">
        <f>proforma!E5</f>
      </c>
    </row>
    <row r="8" spans="1:6" ht="23.25" x14ac:dyDescent="0.35">
      <c r="A8" s="76"/>
      <c r="B8" t="s" s="82">
        <v>11</v>
      </c>
      <c r="C8" s="79"/>
      <c r="D8" s="76"/>
      <c r="E8" s="78"/>
      <c r="F8" s="78"/>
    </row>
    <row r="9" spans="1:6" ht="18.75" x14ac:dyDescent="0.3">
      <c r="A9" s="76"/>
      <c r="B9" t="s" s="83">
        <v>13</v>
      </c>
      <c r="C9" s="83">
        <f>IF(proforma!C9&lt;&gt;"",(proforma!C9),"")</f>
      </c>
      <c r="D9" t="s" s="83">
        <v>17</v>
      </c>
      <c r="E9" s="84">
        <f>IF(proforma!E9&lt;&gt;"",(proforma!E9),"")</f>
      </c>
      <c r="F9" s="85"/>
    </row>
    <row r="10" spans="1:6" ht="18.75" x14ac:dyDescent="0.3">
      <c r="A10" s="76"/>
      <c r="B10" t="s" s="83">
        <v>12</v>
      </c>
      <c r="C10" s="83">
        <f>IF(proforma!C10&lt;&gt;"",(proforma!C10),"")</f>
      </c>
      <c r="D10" t="s" s="83">
        <v>18</v>
      </c>
      <c r="E10" s="84">
        <f>IF(proforma!E10&lt;&gt;"",(proforma!E10),"")</f>
      </c>
      <c r="F10" s="85"/>
    </row>
    <row r="11" spans="1:6" ht="18.75" x14ac:dyDescent="0.3">
      <c r="A11" s="76"/>
      <c r="B11" t="s" s="83">
        <v>14</v>
      </c>
      <c r="C11" s="83">
        <f>IF(proforma!C11&lt;&gt;"",(proforma!C11),"")</f>
      </c>
      <c r="D11" t="s" s="83">
        <v>19</v>
      </c>
      <c r="E11" s="84">
        <f>IF(proforma!E11&lt;&gt;"",(proforma!E11),"")</f>
      </c>
      <c r="F11" s="85"/>
    </row>
    <row r="12" spans="1:6" ht="18.75" x14ac:dyDescent="0.3">
      <c r="A12" s="76"/>
      <c r="B12" t="s" s="83">
        <v>15</v>
      </c>
      <c r="C12" s="83">
        <f>IF(proforma!C12&lt;&gt;"",(proforma!C12),"")</f>
      </c>
      <c r="D12" t="s" s="83">
        <v>20</v>
      </c>
      <c r="E12" s="84">
        <f>IF(proforma!E12&lt;&gt;"",(proforma!E12),"")</f>
      </c>
      <c r="F12" s="85"/>
    </row>
    <row r="13" spans="1:6" ht="18.75" x14ac:dyDescent="0.3">
      <c r="A13" s="76"/>
      <c r="B13" t="s" s="83">
        <v>16</v>
      </c>
      <c r="C13" s="83">
        <f>IF(proforma!C13&lt;&gt;"",(proforma!C13),"")</f>
      </c>
      <c r="D13" t="s" s="83">
        <v>21</v>
      </c>
      <c r="E13" s="84">
        <f>IF(proforma!E13&lt;&gt;"",(proforma!E13),"")</f>
      </c>
      <c r="F13" s="85"/>
    </row>
    <row r="14" spans="1:6" ht="18.75" x14ac:dyDescent="0.3">
      <c r="A14" s="76"/>
      <c r="B14" s="86"/>
      <c r="C14" s="86"/>
      <c r="D14" s="86"/>
      <c r="E14" s="87">
        <f>IF(proforma!E14&lt;&gt;"",(proforma!E14),"")</f>
      </c>
      <c r="F14" s="88"/>
    </row>
    <row r="15" spans="1:6" ht="23.25" x14ac:dyDescent="0.35">
      <c r="A15" s="76"/>
      <c r="B15" t="s" s="82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t="s" s="91">
        <v>0</v>
      </c>
      <c r="C17" s="91"/>
      <c r="D17" t="s" s="92">
        <v>1</v>
      </c>
      <c r="E17" t="s" s="93">
        <v>2</v>
      </c>
      <c r="F17" t="s" s="93">
        <v>3</v>
      </c>
    </row>
    <row r="18" spans="1:6" x14ac:dyDescent="0.25">
      <c r="A18" s="76"/>
      <c r="B18" s="94"/>
      <c r="C18" s="94"/>
      <c r="D18" s="95"/>
      <c r="E18" s="96"/>
      <c r="F18" s="97">
        <f>IF(D18&lt;&gt;"",D18*E18,"")</f>
      </c>
    </row>
    <row r="19" spans="1:6" x14ac:dyDescent="0.25">
      <c r="A19" s="76"/>
      <c r="B19" s="98">
        <f>IF(proforma!B19&lt;&gt;"",(proforma!B19),"")</f>
      </c>
      <c r="C19" s="98">
        <f>IF(proforma!C19&lt;&gt;"",(proforma!C19),"")</f>
      </c>
      <c r="D19" s="99">
        <f>IF(proforma!D19&lt;&gt;"",(proforma!D19),"")</f>
      </c>
      <c r="E19" s="100">
        <f>IF(proforma!E19&lt;&gt;"",(proforma!E19),"")</f>
      </c>
      <c r="F19" s="100">
        <f>IF(D19&lt;&gt;"",D19*E19,"")</f>
      </c>
    </row>
    <row r="20" spans="1:6" x14ac:dyDescent="0.25">
      <c r="A20" s="76"/>
      <c r="B20" s="98">
        <f>IF(proforma!B20&lt;&gt;"",(proforma!B20),"")</f>
      </c>
      <c r="C20" s="98">
        <f>IF(proforma!C20&lt;&gt;"",(proforma!C20),"")</f>
      </c>
      <c r="D20" s="99">
        <f>IF(proforma!D20&lt;&gt;"",(proforma!D20),"")</f>
      </c>
      <c r="E20" s="100">
        <f>IF(proforma!E20&lt;&gt;"",(proforma!E20),"")</f>
      </c>
      <c r="F20" s="100">
        <f t="shared" ref="F20:F33" si="0">IF(D20&lt;&gt;"",D20*E20,"")</f>
      </c>
    </row>
    <row r="21" spans="1:6" x14ac:dyDescent="0.25">
      <c r="A21" s="76"/>
      <c r="B21" s="98">
        <f>IF(proforma!B21&lt;&gt;"",(proforma!B21),"")</f>
      </c>
      <c r="C21" s="98">
        <f>IF(proforma!C21&lt;&gt;"",(proforma!C21),"")</f>
      </c>
      <c r="D21" s="99">
        <f>IF(proforma!D21&lt;&gt;"",(proforma!D21),"")</f>
      </c>
      <c r="E21" s="100">
        <f>IF(proforma!E21&lt;&gt;"",(proforma!E21),"")</f>
      </c>
      <c r="F21" s="100">
        <f t="shared" si="0"/>
      </c>
    </row>
    <row r="22" spans="1:6" x14ac:dyDescent="0.25">
      <c r="A22" s="76"/>
      <c r="B22" s="98">
        <f>IF(proforma!B22&lt;&gt;"",(proforma!B22),"")</f>
      </c>
      <c r="C22" s="98">
        <f>IF(proforma!C22&lt;&gt;"",(proforma!C22),"")</f>
      </c>
      <c r="D22" s="99">
        <f>IF(proforma!D22&lt;&gt;"",(proforma!D22),"")</f>
      </c>
      <c r="E22" s="100">
        <f>IF(proforma!E22&lt;&gt;"",(proforma!E22),"")</f>
      </c>
      <c r="F22" s="100">
        <f t="shared" si="0"/>
      </c>
    </row>
    <row r="23" spans="1:6" x14ac:dyDescent="0.25">
      <c r="A23" s="76"/>
      <c r="B23" s="98">
        <f>IF(proforma!B23&lt;&gt;"",(proforma!B23),"")</f>
      </c>
      <c r="C23" s="98">
        <f>IF(proforma!C23&lt;&gt;"",(proforma!C23),"")</f>
      </c>
      <c r="D23" s="99">
        <f>IF(proforma!D23&lt;&gt;"",(proforma!D23),"")</f>
      </c>
      <c r="E23" s="100">
        <f>IF(proforma!E23&lt;&gt;"",(proforma!E23),"")</f>
      </c>
      <c r="F23" s="100">
        <f t="shared" si="0"/>
      </c>
    </row>
    <row r="24" spans="1:6" x14ac:dyDescent="0.25">
      <c r="A24" s="76"/>
      <c r="B24" s="98">
        <f>IF(proforma!B24&lt;&gt;"",(proforma!B24),"")</f>
      </c>
      <c r="C24" s="98">
        <f>IF(proforma!C24&lt;&gt;"",(proforma!C24),"")</f>
      </c>
      <c r="D24" s="99">
        <f>IF(proforma!D24&lt;&gt;"",(proforma!D24),"")</f>
      </c>
      <c r="E24" s="100">
        <f>IF(proforma!E24&lt;&gt;"",(proforma!E24),"")</f>
      </c>
      <c r="F24" s="100">
        <f t="shared" si="0"/>
      </c>
    </row>
    <row r="25" spans="1:6" x14ac:dyDescent="0.25">
      <c r="A25" s="76"/>
      <c r="B25" s="98">
        <f>IF(proforma!B25&lt;&gt;"",(proforma!B25),"")</f>
      </c>
      <c r="C25" s="98">
        <f>IF(proforma!C25&lt;&gt;"",(proforma!C25),"")</f>
      </c>
      <c r="D25" s="99">
        <f>IF(proforma!D25&lt;&gt;"",(proforma!D25),"")</f>
      </c>
      <c r="E25" s="100">
        <f>IF(proforma!E25&lt;&gt;"",(proforma!E25),"")</f>
      </c>
      <c r="F25" s="100">
        <f t="shared" si="0"/>
      </c>
    </row>
    <row r="26" spans="1:6" x14ac:dyDescent="0.25">
      <c r="A26" s="76"/>
      <c r="B26" s="98">
        <f>IF(proforma!B26&lt;&gt;"",(proforma!B26),"")</f>
      </c>
      <c r="C26" s="98">
        <f>IF(proforma!C26&lt;&gt;"",(proforma!C26),"")</f>
      </c>
      <c r="D26" s="99">
        <f>IF(proforma!D26&lt;&gt;"",(proforma!D26),"")</f>
      </c>
      <c r="E26" s="100">
        <f>IF(proforma!E26&lt;&gt;"",(proforma!E26),"")</f>
      </c>
      <c r="F26" s="100">
        <f t="shared" si="0"/>
      </c>
    </row>
    <row r="27" spans="1:6" x14ac:dyDescent="0.25">
      <c r="A27" s="76"/>
      <c r="B27" s="98">
        <f>IF(proforma!B27&lt;&gt;"",(proforma!B27),"")</f>
      </c>
      <c r="C27" s="98">
        <f>IF(proforma!C27&lt;&gt;"",(proforma!C27),"")</f>
      </c>
      <c r="D27" s="99">
        <f>IF(proforma!D27&lt;&gt;"",(proforma!D27),"")</f>
      </c>
      <c r="E27" s="100">
        <f>IF(proforma!E27&lt;&gt;"",(proforma!E27),"")</f>
      </c>
      <c r="F27" s="100">
        <f t="shared" si="0"/>
      </c>
    </row>
    <row r="28" spans="1:6" x14ac:dyDescent="0.25">
      <c r="A28" s="76"/>
      <c r="B28" s="98">
        <f>IF(proforma!B28&lt;&gt;"",(proforma!B28),"")</f>
      </c>
      <c r="C28" s="98">
        <f>IF(proforma!C28&lt;&gt;"",(proforma!C28),"")</f>
      </c>
      <c r="D28" s="99">
        <f>IF(proforma!D28&lt;&gt;"",(proforma!D28),"")</f>
      </c>
      <c r="E28" s="100">
        <f>IF(proforma!E28&lt;&gt;"",(proforma!E28),"")</f>
      </c>
      <c r="F28" s="100">
        <f t="shared" si="0"/>
      </c>
    </row>
    <row r="29" spans="1:6" x14ac:dyDescent="0.25">
      <c r="A29" s="76"/>
      <c r="B29" s="98">
        <f>IF(proforma!B29&lt;&gt;"",(proforma!B29),"")</f>
      </c>
      <c r="C29" s="98">
        <f>IF(proforma!C29&lt;&gt;"",(proforma!C29),"")</f>
      </c>
      <c r="D29" s="99">
        <f>IF(proforma!D29&lt;&gt;"",(proforma!D29),"")</f>
      </c>
      <c r="E29" s="100">
        <f>IF(proforma!E29&lt;&gt;"",(proforma!E29),"")</f>
      </c>
      <c r="F29" s="100">
        <f t="shared" si="0"/>
      </c>
    </row>
    <row r="30" spans="1:6" x14ac:dyDescent="0.25">
      <c r="A30" s="76"/>
      <c r="B30" s="98">
        <f>IF(proforma!B30&lt;&gt;"",(proforma!B30),"")</f>
      </c>
      <c r="C30" s="98">
        <f>IF(proforma!C30&lt;&gt;"",(proforma!C30),"")</f>
      </c>
      <c r="D30" s="99">
        <f>IF(proforma!D30&lt;&gt;"",(proforma!D30),"")</f>
      </c>
      <c r="E30" s="100">
        <f>IF(proforma!E30&lt;&gt;"",(proforma!E30),"")</f>
      </c>
      <c r="F30" s="100">
        <f t="shared" si="0"/>
      </c>
    </row>
    <row r="31" spans="1:6" x14ac:dyDescent="0.25">
      <c r="A31" s="76"/>
      <c r="B31" s="98">
        <f>IF(proforma!B31&lt;&gt;"",(proforma!B31),"")</f>
      </c>
      <c r="C31" s="98">
        <f>IF(proforma!C31&lt;&gt;"",(proforma!C31),"")</f>
      </c>
      <c r="D31" s="99">
        <f>IF(proforma!D31&lt;&gt;"",(proforma!D31),"")</f>
      </c>
      <c r="E31" s="100">
        <f>IF(proforma!E31&lt;&gt;"",(proforma!E31),"")</f>
      </c>
      <c r="F31" s="100">
        <f t="shared" si="0"/>
      </c>
    </row>
    <row r="32" spans="1:6" x14ac:dyDescent="0.25">
      <c r="A32" s="76"/>
      <c r="B32" s="98">
        <f>IF(proforma!B32&lt;&gt;"",(proforma!B32),"")</f>
      </c>
      <c r="C32" s="98">
        <f>IF(proforma!C32&lt;&gt;"",(proforma!C32),"")</f>
      </c>
      <c r="D32" s="99">
        <f>IF(proforma!D32&lt;&gt;"",(proforma!D32),"")</f>
      </c>
      <c r="E32" s="100">
        <f>IF(proforma!E32&lt;&gt;"",(proforma!E32),"")</f>
      </c>
      <c r="F32" s="100">
        <f t="shared" si="0"/>
      </c>
    </row>
    <row r="33" spans="1:6" x14ac:dyDescent="0.25">
      <c r="A33" s="76"/>
      <c r="B33" s="98">
        <f>IF(proforma!B33&lt;&gt;"",(proforma!B33),"")</f>
      </c>
      <c r="C33" s="98">
        <f>IF(proforma!C33&lt;&gt;"",(proforma!C33),"")</f>
      </c>
      <c r="D33" s="99">
        <f>IF(proforma!D33&lt;&gt;"",(proforma!D33),"")</f>
      </c>
      <c r="E33" s="100">
        <f>IF(proforma!E33&lt;&gt;"",(proforma!E33),"")</f>
      </c>
      <c r="F33" s="100">
        <f t="shared" si="0"/>
      </c>
    </row>
    <row r="34" spans="1:6" ht="18.75" x14ac:dyDescent="0.3">
      <c r="A34" s="76"/>
      <c r="B34" t="s" s="101">
        <v>4</v>
      </c>
      <c r="C34" s="101"/>
      <c r="D34" s="102"/>
      <c r="E34" s="103"/>
      <c r="F34" s="104">
        <f>SUM(F18:F33)</f>
      </c>
    </row>
    <row r="35" spans="1:6" ht="18.75" x14ac:dyDescent="0.3">
      <c r="A35" s="76"/>
      <c r="B35" s="105">
        <f>proforma!B35</f>
      </c>
      <c r="C35" s="105"/>
      <c r="D35" s="106">
        <f>proforma!D35</f>
      </c>
      <c r="E35" s="107"/>
      <c r="F35" s="108">
        <f>proforma!F35</f>
      </c>
    </row>
    <row r="36" spans="1:6" ht="18.75" x14ac:dyDescent="0.3">
      <c r="A36" s="76"/>
      <c r="B36" s="109">
        <f>IF(proforma!B36&lt;&gt;"",(proforma!B36),"")</f>
      </c>
      <c r="C36" s="109"/>
      <c r="D36" s="109">
        <f>IF(proforma!D36&lt;&gt;"",(proforma!D36),"")</f>
      </c>
      <c r="E36" s="110"/>
      <c r="F36" s="110">
        <f>SUM(F34:F35)</f>
      </c>
    </row>
    <row r="37" spans="1:6" ht="18.75" x14ac:dyDescent="0.3">
      <c r="A37" s="76"/>
      <c r="B37" s="111">
        <f>IF(proforma!B37&lt;&gt;"",(proforma!B37),"")</f>
      </c>
      <c r="C37" s="111"/>
      <c r="D37" s="111">
        <f>IF(proforma!D37&lt;&gt;"",(proforma!D37),"")</f>
      </c>
      <c r="E37" s="112"/>
      <c r="F37" s="112">
        <f>proforma!F37</f>
      </c>
    </row>
    <row r="38" spans="1:6" ht="18.75" x14ac:dyDescent="0.3">
      <c r="A38" s="76"/>
      <c r="B38" s="111">
        <f>IF(proforma!B38&lt;&gt;"",(proforma!B38),"")</f>
      </c>
      <c r="C38" s="111"/>
      <c r="D38" s="111">
        <f>IF(proforma!D38&lt;&gt;"",(proforma!D38),"")</f>
      </c>
      <c r="E38" s="112">
        <f>IF(proforma!E38&lt;&gt;"",(proforma!E38),"")</f>
      </c>
      <c r="F38" s="112">
        <f>IF(D38&lt;&gt;"",(D38*E38),"")</f>
      </c>
    </row>
    <row r="39" spans="1:6" ht="18.75" x14ac:dyDescent="0.3">
      <c r="A39" s="76"/>
      <c r="B39" s="105">
        <f>IF(proforma!B39&lt;&gt;"",(proforma!B39),"")</f>
      </c>
      <c r="C39" s="105"/>
      <c r="D39" s="105">
        <f>IF(proforma!D39&lt;&gt;"",(proforma!D39),"")</f>
      </c>
      <c r="E39" s="108">
        <f>IF(proforma!E39&lt;&gt;"",(proforma!E39),"")</f>
      </c>
      <c r="F39" s="108">
        <f>IF(D39&lt;&gt;"",(D39*E39),"")</f>
      </c>
    </row>
    <row r="40" spans="1:6" ht="18.75" x14ac:dyDescent="0.3">
      <c r="A40" s="76"/>
      <c r="B40" s="109">
        <f>IF(proforma!B40&lt;&gt;"",(proforma!B40),"")</f>
      </c>
      <c r="C40" s="109"/>
      <c r="D40" s="109">
        <f>IF(proforma!D40&lt;&gt;"",(proforma!D40),"")</f>
      </c>
      <c r="E40" s="110"/>
      <c r="F40" s="110">
        <f>SUM(F36:F39)</f>
      </c>
    </row>
    <row r="41" spans="1:6" ht="18.75" x14ac:dyDescent="0.3">
      <c r="A41" s="76"/>
      <c r="B41" s="111">
        <f>IF(proforma!B41&lt;&gt;"",(proforma!B41),"")</f>
      </c>
      <c r="C41" s="111"/>
      <c r="D41" s="111"/>
      <c r="E41" s="112"/>
      <c r="F41" s="112">
        <f>IF(proforma!F41&lt;&gt;"",(proforma!F41),"")</f>
      </c>
    </row>
    <row r="42" spans="1:6" s="10" customFormat="1" ht="21" x14ac:dyDescent="0.35">
      <c r="A42" s="113"/>
      <c r="B42" t="s" s="114">
        <v>8</v>
      </c>
      <c r="C42" s="114"/>
      <c r="D42" s="114"/>
      <c r="E42" s="115"/>
      <c r="F42" s="115">
        <f>SUM(F40:F41)</f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t="s" s="82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t="s" s="116">
        <v>24</v>
      </c>
      <c r="C47" s="116">
        <f>proforma!C47</f>
      </c>
      <c r="D47" s="116"/>
      <c r="E47" s="117"/>
      <c r="F47" s="117"/>
    </row>
    <row r="48" spans="1:6" x14ac:dyDescent="0.25">
      <c r="A48" s="76"/>
      <c r="B48" t="s" s="116">
        <v>26</v>
      </c>
      <c r="C48" s="118">
        <f>proforma!C48</f>
      </c>
      <c r="D48" s="118"/>
      <c r="E48" s="119"/>
      <c r="F48" s="117"/>
    </row>
    <row r="49" spans="1:6" x14ac:dyDescent="0.25">
      <c r="A49" s="76"/>
      <c r="B49" t="s" s="116">
        <v>27</v>
      </c>
      <c r="C49" s="116">
        <f>proforma!C49</f>
      </c>
      <c r="D49" s="116"/>
      <c r="E49" s="117"/>
      <c r="F49" s="117"/>
    </row>
    <row r="50" spans="1:6" x14ac:dyDescent="0.25">
      <c r="A50" s="76"/>
      <c r="B50" t="s" s="120">
        <v>28</v>
      </c>
      <c r="C50" s="121">
        <f>IF(proforma!C50&lt;&gt;"",(proforma!C50),"")</f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t="s" s="123">
        <v>30</v>
      </c>
      <c r="C52" s="124"/>
      <c r="D52" s="124"/>
      <c r="E52" s="78"/>
      <c r="F52" s="78"/>
    </row>
    <row r="53" spans="1:6" ht="12" customHeight="1" x14ac:dyDescent="0.25">
      <c r="A53" s="76"/>
      <c r="B53" t="s" s="124">
        <v>31</v>
      </c>
      <c r="C53" s="124"/>
      <c r="D53" s="125"/>
      <c r="E53" s="126"/>
      <c r="F53" t="s" s="127">
        <v>32</v>
      </c>
    </row>
    <row r="54" spans="1:6" ht="12.75" customHeight="1" x14ac:dyDescent="0.25">
      <c r="A54" s="76"/>
      <c r="B54" t="s" s="124">
        <v>33</v>
      </c>
      <c r="C54" s="124"/>
      <c r="D54" s="125"/>
      <c r="E54" s="126"/>
      <c r="F54" t="s" s="127">
        <v>34</v>
      </c>
    </row>
    <row r="55" spans="1:6" ht="13.5" customHeight="1" x14ac:dyDescent="0.25">
      <c r="A55" s="76"/>
      <c r="B55" t="s" s="124">
        <v>35</v>
      </c>
      <c r="C55" s="124"/>
      <c r="D55" s="125"/>
      <c r="E55" s="126"/>
      <c r="F55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t="s" s="128">
        <v>48</v>
      </c>
    </row>
    <row r="5" spans="1:5" ht="21" x14ac:dyDescent="0.35">
      <c r="A5" s="76"/>
      <c r="B5" s="76"/>
      <c r="C5" s="76"/>
      <c r="D5" s="76"/>
      <c r="E5" s="79">
        <f>factura!E5</f>
      </c>
    </row>
    <row r="6" spans="1:5" ht="28.5" x14ac:dyDescent="0.45">
      <c r="A6" s="76"/>
      <c r="B6" t="s" s="129">
        <v>47</v>
      </c>
      <c r="C6" s="76"/>
      <c r="D6" s="76"/>
      <c r="E6" s="79">
        <f>factura!E6</f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t="s" s="130">
        <v>49</v>
      </c>
      <c r="C8" t="s" s="79">
        <v>105</v>
      </c>
      <c r="D8" t="s" s="130">
        <v>57</v>
      </c>
      <c r="E8" t="s" s="79">
        <v>106</v>
      </c>
    </row>
    <row r="9" spans="1:5" x14ac:dyDescent="0.25">
      <c r="A9" s="76"/>
      <c r="B9" t="s" s="130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t="s" s="82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t="s" s="118">
        <v>52</v>
      </c>
      <c r="C13" s="131">
        <f>pedido!K17</f>
      </c>
      <c r="D13" s="132"/>
      <c r="E13" s="133"/>
    </row>
    <row r="14" spans="1:5" ht="18.75" x14ac:dyDescent="0.3">
      <c r="A14" s="76"/>
      <c r="B14" t="s" s="118">
        <v>93</v>
      </c>
      <c r="C14" s="131">
        <f>pedido!K15</f>
      </c>
      <c r="D14" s="132"/>
      <c r="E14" s="133"/>
    </row>
    <row r="15" spans="1:5" ht="18.75" x14ac:dyDescent="0.3">
      <c r="A15" s="76"/>
      <c r="B15" t="s" s="118">
        <v>53</v>
      </c>
      <c r="C15" s="131">
        <f>pedido!K16</f>
      </c>
      <c r="D15" s="132"/>
      <c r="E15" s="133"/>
    </row>
    <row r="16" spans="1:5" ht="18.75" x14ac:dyDescent="0.3">
      <c r="A16" s="76"/>
      <c r="B16" t="s" s="130">
        <v>54</v>
      </c>
      <c r="C16" s="134">
        <f>pedido!K18</f>
      </c>
      <c r="D16" s="111"/>
      <c r="E16" s="112"/>
    </row>
    <row r="17" spans="1:5" ht="18.75" x14ac:dyDescent="0.3">
      <c r="A17" s="76"/>
      <c r="B17" t="s" s="118">
        <v>55</v>
      </c>
      <c r="C17" s="131">
        <f>pedido!K19</f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t="s" s="82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t="s" s="83">
        <v>13</v>
      </c>
      <c r="C21" s="83">
        <f>pedido!K9</f>
      </c>
      <c r="D21" t="s" s="83">
        <v>17</v>
      </c>
      <c r="E21" s="84">
        <f>pedido!M9</f>
      </c>
    </row>
    <row r="22" spans="1:5" ht="18.75" x14ac:dyDescent="0.3">
      <c r="A22" s="76"/>
      <c r="B22" t="s" s="83">
        <v>12</v>
      </c>
      <c r="C22" s="83">
        <f>pedido!K10</f>
      </c>
      <c r="D22" t="s" s="83">
        <v>18</v>
      </c>
      <c r="E22" s="84">
        <f>pedido!M10</f>
      </c>
    </row>
    <row r="23" spans="1:5" ht="18.75" x14ac:dyDescent="0.3">
      <c r="A23" s="76"/>
      <c r="B23" t="s" s="83">
        <v>14</v>
      </c>
      <c r="C23" s="83">
        <f>pedido!K11</f>
      </c>
      <c r="D23" t="s" s="83">
        <v>19</v>
      </c>
      <c r="E23" s="84">
        <f>IF(proforma!E11&lt;&gt;"",(proforma!E11),"")</f>
      </c>
    </row>
    <row r="24" spans="1:5" ht="18.75" x14ac:dyDescent="0.3">
      <c r="A24" s="76"/>
      <c r="B24" t="s" s="83">
        <v>15</v>
      </c>
      <c r="C24" s="83">
        <f>pedido!K12</f>
      </c>
      <c r="D24" t="s" s="83">
        <v>20</v>
      </c>
      <c r="E24" s="84">
        <f>pedido!M12</f>
      </c>
    </row>
    <row r="25" spans="1:5" ht="18.75" x14ac:dyDescent="0.3">
      <c r="A25" s="76"/>
      <c r="B25" t="s" s="83">
        <v>16</v>
      </c>
      <c r="C25" s="83">
        <f>pedido!K13</f>
      </c>
      <c r="D25" t="s" s="83">
        <v>21</v>
      </c>
      <c r="E25" s="84">
        <f>pedido!M13</f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t="s" s="135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t="s" s="141">
        <v>43</v>
      </c>
      <c r="C29" s="142"/>
      <c r="D29" s="99"/>
      <c r="E29" s="100"/>
    </row>
    <row r="30" spans="1:5" ht="18" x14ac:dyDescent="0.25">
      <c r="A30" s="76"/>
      <c r="B30" t="s" s="141">
        <v>44</v>
      </c>
      <c r="C30" s="142"/>
      <c r="D30" s="99"/>
      <c r="E30" s="100"/>
    </row>
    <row r="31" spans="1:5" ht="18" x14ac:dyDescent="0.25">
      <c r="A31" s="76"/>
      <c r="B31" t="s" s="141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t="s" s="98">
        <v>58</v>
      </c>
      <c r="C39" s="98"/>
      <c r="D39" s="99"/>
      <c r="E39" s="100"/>
    </row>
    <row r="40" spans="1:5" x14ac:dyDescent="0.25">
      <c r="A40" s="76"/>
      <c r="B40" t="s" s="147">
        <v>59</v>
      </c>
      <c r="C40" s="98"/>
      <c r="D40" s="99"/>
      <c r="E40" s="100"/>
    </row>
    <row r="41" spans="1:5" x14ac:dyDescent="0.25">
      <c r="A41" s="76"/>
      <c r="B41" t="s" s="98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t="s" s="98">
        <v>61</v>
      </c>
      <c r="C43" s="98"/>
      <c r="D43" t="s" s="99">
        <v>62</v>
      </c>
      <c r="E43" s="100"/>
    </row>
    <row r="44" spans="1:5" ht="12.75" customHeight="1" x14ac:dyDescent="0.25">
      <c r="A44" s="76"/>
      <c r="B44" s="98"/>
      <c r="C44" s="98"/>
      <c r="D44" t="s" s="148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t="s" s="123">
        <v>30</v>
      </c>
      <c r="C48" s="124"/>
      <c r="D48" s="124"/>
      <c r="E48" s="149"/>
    </row>
    <row r="49" spans="1:5" ht="12" customHeight="1" x14ac:dyDescent="0.25">
      <c r="A49" s="76"/>
      <c r="B49" t="s" s="124">
        <v>31</v>
      </c>
      <c r="C49" s="124"/>
      <c r="D49" s="125"/>
      <c r="E49" t="s" s="127">
        <v>32</v>
      </c>
    </row>
    <row r="50" spans="1:5" ht="12.75" customHeight="1" x14ac:dyDescent="0.25">
      <c r="A50" s="76"/>
      <c r="B50" t="s" s="124">
        <v>33</v>
      </c>
      <c r="C50" s="124"/>
      <c r="D50" s="125"/>
      <c r="E50" t="s" s="127">
        <v>34</v>
      </c>
    </row>
    <row r="51" spans="1:5" ht="13.5" customHeight="1" x14ac:dyDescent="0.25">
      <c r="A51" s="76"/>
      <c r="B51" t="s" s="124">
        <v>35</v>
      </c>
      <c r="C51" s="124"/>
      <c r="D51" s="125"/>
      <c r="E51" t="s" s="127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t="s" s="191">
        <v>64</v>
      </c>
      <c r="F8" s="190"/>
      <c r="G8" s="192"/>
    </row>
    <row r="9" spans="1:7" ht="21" x14ac:dyDescent="0.35">
      <c r="A9" t="s" s="150">
        <v>65</v>
      </c>
      <c r="B9" s="151"/>
      <c r="C9" s="151"/>
      <c r="D9" s="151"/>
      <c r="E9" s="151"/>
      <c r="F9" s="152"/>
      <c r="G9" s="153">
        <f>factura!E5</f>
      </c>
    </row>
    <row r="10" spans="1:7" ht="21" x14ac:dyDescent="0.35">
      <c r="A10" s="154"/>
      <c r="B10" s="155"/>
      <c r="C10" s="155"/>
      <c r="D10" s="155"/>
      <c r="E10" s="155"/>
      <c r="F10" s="156"/>
      <c r="G10" s="153">
        <f>factura!E6</f>
      </c>
    </row>
    <row r="11" spans="1:7" ht="18.75" x14ac:dyDescent="0.3">
      <c r="A11" t="s" s="157">
        <v>66</v>
      </c>
      <c r="B11" s="151"/>
      <c r="C11" s="151"/>
      <c r="D11" s="158"/>
      <c r="E11" s="83"/>
      <c r="F11" s="83">
        <f>'Hoja Entrega Transporte'!C23</f>
      </c>
      <c r="G11" s="159">
        <f>'Hoja Entrega Transporte'!E23</f>
      </c>
    </row>
    <row r="12" spans="1:7" ht="18.75" x14ac:dyDescent="0.3">
      <c r="A12" t="s" s="160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t="s" s="160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t="s" s="165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t="s" s="165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t="s" s="193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t="s" s="166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t="s" s="166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t="s" s="166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t="s" s="166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t="s" s="166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t="s" s="166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t="s" s="166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t="s" s="166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t="s" s="167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t="s" s="167">
        <v>88</v>
      </c>
      <c r="B35" s="167"/>
      <c r="C35" s="167"/>
      <c r="D35" s="167"/>
      <c r="E35" s="167"/>
      <c r="F35" t="s" s="167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t="s" s="167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t="s" s="167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t="s" s="195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t="s" s="168">
        <v>83</v>
      </c>
      <c r="B44" s="169"/>
      <c r="C44" t="s" s="168">
        <v>84</v>
      </c>
      <c r="D44" s="169"/>
      <c r="E44" t="s" s="170">
        <v>74</v>
      </c>
      <c r="F44" s="171"/>
      <c r="G44" s="169"/>
    </row>
    <row r="45" spans="1:7" ht="15.75" x14ac:dyDescent="0.25">
      <c r="A45" t="s" s="172">
        <v>85</v>
      </c>
      <c r="B45" s="173"/>
      <c r="C45" t="s" s="172">
        <v>75</v>
      </c>
      <c r="D45" s="173"/>
      <c r="E45" t="s" s="174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t="s" s="174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t="s" s="179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t="s" s="182">
        <v>11</v>
      </c>
      <c r="C2" s="79"/>
      <c r="D2" s="76"/>
      <c r="E2" s="78"/>
    </row>
    <row r="3" spans="1:5" ht="23.25" x14ac:dyDescent="0.35">
      <c r="A3" s="124"/>
      <c r="B3" t="s" s="183">
        <v>13</v>
      </c>
      <c r="C3" s="184">
        <f>pedido!K9</f>
      </c>
      <c r="D3" t="s" s="183">
        <v>17</v>
      </c>
      <c r="E3" s="185">
        <f>pedido!M9</f>
      </c>
    </row>
    <row r="4" spans="1:5" ht="23.25" x14ac:dyDescent="0.35">
      <c r="A4" s="124"/>
      <c r="B4" t="s" s="183">
        <v>12</v>
      </c>
      <c r="C4" s="184">
        <f>pedido!K10</f>
      </c>
      <c r="D4" t="s" s="183">
        <v>18</v>
      </c>
      <c r="E4" s="185">
        <f>pedido!M10</f>
      </c>
    </row>
    <row r="5" spans="1:5" ht="23.25" x14ac:dyDescent="0.35">
      <c r="A5" s="124"/>
      <c r="B5" t="s" s="183">
        <v>14</v>
      </c>
      <c r="C5" s="184">
        <f>pedido!K11</f>
      </c>
      <c r="D5" t="s" s="183">
        <v>19</v>
      </c>
      <c r="E5" s="185">
        <f>pedido!M11</f>
      </c>
    </row>
    <row r="6" spans="1:5" ht="23.25" x14ac:dyDescent="0.35">
      <c r="A6" s="124"/>
      <c r="B6" t="s" s="183">
        <v>15</v>
      </c>
      <c r="C6" s="184">
        <f>pedido!K12</f>
      </c>
      <c r="D6" t="s" s="183">
        <v>20</v>
      </c>
      <c r="E6" s="185">
        <f>pedido!M12</f>
      </c>
    </row>
    <row r="7" spans="1:5" ht="23.25" x14ac:dyDescent="0.35">
      <c r="A7" s="124"/>
      <c r="B7" t="s" s="183">
        <v>16</v>
      </c>
      <c r="C7" s="184">
        <f>pedido!K13</f>
      </c>
      <c r="D7" t="s" s="183">
        <v>21</v>
      </c>
      <c r="E7" s="185">
        <f>pedido!M13</f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t="s" s="186">
        <v>48</v>
      </c>
      <c r="C9" s="186">
        <f>factura!E5</f>
      </c>
      <c r="D9" s="186">
        <f>factura!E6</f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t="s" s="187">
        <v>39</v>
      </c>
      <c r="C11" s="188">
        <f>'Hoja Entrega Transporte'!C13</f>
      </c>
      <c r="D11" t="s" s="187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t="s" s="186">
        <v>42</v>
      </c>
      <c r="C13" s="188">
        <f>'Hoja Entrega Transporte'!C14</f>
      </c>
      <c r="D13" t="s" s="186">
        <v>41</v>
      </c>
      <c r="E13" s="188">
        <f>'Hoja Entrega Transporte'!C15</f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2020-11-29T00:54:06Z</dcterms:modified>
</cp:coreProperties>
</file>