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rberto\Desktop\"/>
    </mc:Choice>
  </mc:AlternateContent>
  <bookViews>
    <workbookView xWindow="0" yWindow="0" windowWidth="16380" windowHeight="8190" tabRatio="500"/>
  </bookViews>
  <sheets>
    <sheet name="proforma" sheetId="1" r:id="rId1"/>
    <sheet name="pedido" sheetId="2" r:id="rId2"/>
    <sheet name="albaran" sheetId="3" r:id="rId3"/>
    <sheet name="factura" sheetId="4" r:id="rId4"/>
    <sheet name="Hoja Entrega Transporte" sheetId="5" r:id="rId5"/>
    <sheet name="Carta de Portes" sheetId="6" r:id="rId6"/>
    <sheet name="etiquetas envio" sheetId="7" r:id="rId7"/>
  </sheets>
  <calcPr calcId="152511"/>
</workbook>
</file>

<file path=xl/calcChain.xml><?xml version="1.0" encoding="utf-8"?>
<calcChain xmlns="http://schemas.openxmlformats.org/spreadsheetml/2006/main">
  <c r="E5" i="3" l="1"/>
  <c r="E6" i="3"/>
  <c r="C9" i="3"/>
  <c r="E9" i="3"/>
  <c r="C10" i="3"/>
  <c r="E10" i="3"/>
  <c r="C11" i="3"/>
  <c r="E11" i="3"/>
  <c r="C12" i="3"/>
  <c r="E12" i="3"/>
  <c r="C13" i="3"/>
  <c r="E13" i="3"/>
  <c r="E14" i="3"/>
  <c r="F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5" i="3"/>
  <c r="B36" i="3"/>
  <c r="D36" i="3"/>
  <c r="B37" i="3"/>
  <c r="D37" i="3"/>
  <c r="B38" i="3"/>
  <c r="D38" i="3"/>
  <c r="B39" i="3"/>
  <c r="D39" i="3"/>
  <c r="D40" i="3"/>
  <c r="B41" i="3"/>
  <c r="C47" i="3"/>
  <c r="C48" i="3"/>
  <c r="C49" i="3"/>
  <c r="C50" i="3"/>
  <c r="G9" i="6"/>
  <c r="C4" i="7"/>
  <c r="E4" i="7"/>
  <c r="C5" i="7"/>
  <c r="C6" i="7"/>
  <c r="E6" i="7"/>
  <c r="C9" i="7"/>
  <c r="D9" i="7"/>
  <c r="C11" i="7"/>
  <c r="E6" i="4"/>
  <c r="G10" i="6" s="1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E19" i="4"/>
  <c r="F19" i="4"/>
  <c r="B20" i="4"/>
  <c r="C20" i="4"/>
  <c r="D20" i="4"/>
  <c r="F20" i="4" s="1"/>
  <c r="E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F23" i="4" s="1"/>
  <c r="E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F28" i="4" s="1"/>
  <c r="E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F31" i="4" s="1"/>
  <c r="E31" i="4"/>
  <c r="B32" i="4"/>
  <c r="C32" i="4"/>
  <c r="D32" i="4"/>
  <c r="E32" i="4"/>
  <c r="F32" i="4"/>
  <c r="B33" i="4"/>
  <c r="C33" i="4"/>
  <c r="D33" i="4"/>
  <c r="E33" i="4"/>
  <c r="F33" i="4"/>
  <c r="B35" i="4"/>
  <c r="D35" i="4"/>
  <c r="B36" i="4"/>
  <c r="D36" i="4"/>
  <c r="B37" i="4"/>
  <c r="D37" i="4"/>
  <c r="F37" i="4"/>
  <c r="B38" i="4"/>
  <c r="D38" i="4"/>
  <c r="F38" i="4" s="1"/>
  <c r="E38" i="4"/>
  <c r="B39" i="4"/>
  <c r="D39" i="4"/>
  <c r="E39" i="4"/>
  <c r="F39" i="4"/>
  <c r="B40" i="4"/>
  <c r="D40" i="4"/>
  <c r="B41" i="4"/>
  <c r="C47" i="4"/>
  <c r="C48" i="4"/>
  <c r="C49" i="4"/>
  <c r="C50" i="4"/>
  <c r="E5" i="5"/>
  <c r="C13" i="5"/>
  <c r="C14" i="5"/>
  <c r="C13" i="7" s="1"/>
  <c r="C15" i="5"/>
  <c r="E13" i="7" s="1"/>
  <c r="C16" i="5"/>
  <c r="C17" i="5"/>
  <c r="C21" i="5"/>
  <c r="E21" i="5"/>
  <c r="E23" i="5"/>
  <c r="G11" i="6" s="1"/>
  <c r="C24" i="5"/>
  <c r="E24" i="5"/>
  <c r="C25" i="5"/>
  <c r="E25" i="5"/>
  <c r="E5" i="2"/>
  <c r="E6" i="2"/>
  <c r="C9" i="2"/>
  <c r="E9" i="2"/>
  <c r="K9" i="2"/>
  <c r="C3" i="7" s="1"/>
  <c r="M9" i="2"/>
  <c r="E3" i="7" s="1"/>
  <c r="C10" i="2"/>
  <c r="E10" i="2"/>
  <c r="K10" i="2"/>
  <c r="C22" i="5" s="1"/>
  <c r="M10" i="2"/>
  <c r="E22" i="5" s="1"/>
  <c r="C11" i="2"/>
  <c r="E11" i="2"/>
  <c r="K11" i="2"/>
  <c r="C23" i="5" s="1"/>
  <c r="F11" i="6" s="1"/>
  <c r="M11" i="2"/>
  <c r="E5" i="7" s="1"/>
  <c r="C12" i="2"/>
  <c r="E12" i="2"/>
  <c r="K12" i="2"/>
  <c r="M12" i="2"/>
  <c r="C13" i="2"/>
  <c r="E13" i="2"/>
  <c r="K13" i="2"/>
  <c r="C7" i="7" s="1"/>
  <c r="M13" i="2"/>
  <c r="E7" i="7" s="1"/>
  <c r="E14" i="2"/>
  <c r="F18" i="2"/>
  <c r="B19" i="2"/>
  <c r="C19" i="2"/>
  <c r="D19" i="2"/>
  <c r="E19" i="2"/>
  <c r="F19" i="2"/>
  <c r="B20" i="2"/>
  <c r="C20" i="2"/>
  <c r="D20" i="2"/>
  <c r="F20" i="2" s="1"/>
  <c r="E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F23" i="2" s="1"/>
  <c r="E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F28" i="2" s="1"/>
  <c r="E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F31" i="2" s="1"/>
  <c r="E31" i="2"/>
  <c r="B32" i="2"/>
  <c r="C32" i="2"/>
  <c r="D32" i="2"/>
  <c r="E32" i="2"/>
  <c r="F32" i="2"/>
  <c r="B33" i="2"/>
  <c r="C33" i="2"/>
  <c r="D33" i="2"/>
  <c r="E33" i="2"/>
  <c r="F33" i="2"/>
  <c r="B35" i="2"/>
  <c r="D35" i="2"/>
  <c r="B36" i="2"/>
  <c r="D36" i="2"/>
  <c r="B37" i="2"/>
  <c r="D37" i="2"/>
  <c r="F37" i="2"/>
  <c r="B38" i="2"/>
  <c r="D38" i="2"/>
  <c r="E38" i="2"/>
  <c r="B39" i="2"/>
  <c r="D39" i="2"/>
  <c r="E39" i="2"/>
  <c r="F39" i="2"/>
  <c r="B40" i="2"/>
  <c r="D40" i="2"/>
  <c r="B41" i="2"/>
  <c r="D41" i="2"/>
  <c r="C47" i="2"/>
  <c r="C48" i="2"/>
  <c r="C49" i="2"/>
  <c r="C50" i="2"/>
  <c r="F18" i="1"/>
  <c r="F19" i="1"/>
  <c r="F20" i="1"/>
  <c r="F21" i="1"/>
  <c r="F25" i="1"/>
  <c r="F26" i="1"/>
  <c r="F27" i="1"/>
  <c r="F34" i="1" s="1"/>
  <c r="F28" i="1"/>
  <c r="F29" i="1"/>
  <c r="F30" i="1"/>
  <c r="F31" i="1"/>
  <c r="F32" i="1"/>
  <c r="F33" i="1"/>
  <c r="F37" i="1"/>
  <c r="F38" i="1"/>
  <c r="F38" i="2" s="1"/>
  <c r="F39" i="1"/>
  <c r="F35" i="1" l="1"/>
  <c r="F36" i="1" s="1"/>
  <c r="F40" i="1" s="1"/>
  <c r="F34" i="2"/>
  <c r="F34" i="4"/>
  <c r="E6" i="5"/>
  <c r="F41" i="1" l="1"/>
  <c r="F42" i="1"/>
  <c r="F35" i="4"/>
  <c r="F36" i="4" s="1"/>
  <c r="F40" i="4" s="1"/>
  <c r="F35" i="2"/>
  <c r="F36" i="2" s="1"/>
  <c r="F40" i="2" s="1"/>
  <c r="F41" i="4" l="1"/>
  <c r="F42" i="4" s="1"/>
  <c r="F41" i="2"/>
  <c r="F42" i="2" s="1"/>
</calcChain>
</file>

<file path=xl/sharedStrings.xml><?xml version="1.0" encoding="utf-8"?>
<sst xmlns="http://schemas.openxmlformats.org/spreadsheetml/2006/main" count="252" uniqueCount="119">
  <si>
    <t>FACTURA PROFORMA:</t>
  </si>
  <si>
    <t>Nº: 100 m2 PISCINAS</t>
  </si>
  <si>
    <t>OFERTA VALIDA POR 10 DIAS</t>
  </si>
  <si>
    <t>Fecha: 04/04/2022</t>
  </si>
  <si>
    <t>AZULES</t>
  </si>
  <si>
    <t>Datos del Cliente:</t>
  </si>
  <si>
    <t>ACRILICA PISCINAS</t>
  </si>
  <si>
    <t>Nombre:</t>
  </si>
  <si>
    <t>C.I.F:</t>
  </si>
  <si>
    <t>Dirección:</t>
  </si>
  <si>
    <t>C.P.:</t>
  </si>
  <si>
    <t>Ciudad:</t>
  </si>
  <si>
    <t>Provincia:</t>
  </si>
  <si>
    <t>Pais:</t>
  </si>
  <si>
    <t xml:space="preserve">Telf: </t>
  </si>
  <si>
    <t>Contacto:</t>
  </si>
  <si>
    <t>e -mail:</t>
  </si>
  <si>
    <t>Descripcción:</t>
  </si>
  <si>
    <t>Detalle de Conceptos:</t>
  </si>
  <si>
    <t>dos manos 150 grms</t>
  </si>
  <si>
    <t>DENOMINACION</t>
  </si>
  <si>
    <t>Cant.Unit</t>
  </si>
  <si>
    <t>Precio €/U</t>
  </si>
  <si>
    <t>Total €</t>
  </si>
  <si>
    <t>SUB TOTAL BASE IMPONIBLE</t>
  </si>
  <si>
    <t>Descuento %</t>
  </si>
  <si>
    <t>Especial</t>
  </si>
  <si>
    <t>TOTAL BASE IMPONIBLE PINTURAS</t>
  </si>
  <si>
    <t>Portes Península</t>
  </si>
  <si>
    <t xml:space="preserve">Portes </t>
  </si>
  <si>
    <t>MANO DE OBRA</t>
  </si>
  <si>
    <t>Otros Varios</t>
  </si>
  <si>
    <t>TOTAL BASE IMPONIBLE</t>
  </si>
  <si>
    <t>21% IVA</t>
  </si>
  <si>
    <t>TOTAL FACTURA:</t>
  </si>
  <si>
    <t>Condiciones de Pago:</t>
  </si>
  <si>
    <t>Forma de Pago:</t>
  </si>
  <si>
    <t>Transferencia</t>
  </si>
  <si>
    <t>Banco/NºCta:</t>
  </si>
  <si>
    <t>CONSULTAR CUENTA</t>
  </si>
  <si>
    <t>Forma de Envio:</t>
  </si>
  <si>
    <t>portes pagados</t>
  </si>
  <si>
    <t>Vencimiento: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</si>
  <si>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</si>
  <si>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</si>
  <si>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</si>
  <si>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</si>
  <si>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</si>
  <si>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</si>
  <si>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e-mail: info@teklacke.com</t>
  </si>
  <si>
    <t>PEDIDO:</t>
  </si>
  <si>
    <t>RELLENAR ENCIMA SI LA DIRECCION DE ENVIO ES DIFERENTE A LA DIRECCION DEL CLIENTE</t>
  </si>
  <si>
    <t>Datos del Envio:</t>
  </si>
  <si>
    <t>Rellenar para etiquetado y Hoja de transportista</t>
  </si>
  <si>
    <t>PESO NETO Kg:</t>
  </si>
  <si>
    <t>PESO BRUTO Kg:</t>
  </si>
  <si>
    <t>Nº DE BULTOS:</t>
  </si>
  <si>
    <t xml:space="preserve">CUBICAJE(m3): </t>
  </si>
  <si>
    <t>Portes</t>
  </si>
  <si>
    <t>PAGADOS</t>
  </si>
  <si>
    <t>ALBARAN ENTREGA:</t>
  </si>
  <si>
    <t>FACTURA:</t>
  </si>
  <si>
    <t>Nº:</t>
  </si>
  <si>
    <t>Según Proforma</t>
  </si>
  <si>
    <t>Factura:</t>
  </si>
  <si>
    <t>Hoja de Entrega al Transportista:</t>
  </si>
  <si>
    <t>Entregamos al transportista :</t>
  </si>
  <si>
    <t>MULTISERVICIOS-ASM</t>
  </si>
  <si>
    <t>de:</t>
  </si>
  <si>
    <t>ELDA(ALICANTE)</t>
  </si>
  <si>
    <t>la siguiente mercancia que abajo detallamos:</t>
  </si>
  <si>
    <t>Total de Bultos:</t>
  </si>
  <si>
    <t>Peso Neto(kg):</t>
  </si>
  <si>
    <t>Peso Bruto(Kg)</t>
  </si>
  <si>
    <t>Cubicaje (m3):</t>
  </si>
  <si>
    <t>Portes:</t>
  </si>
  <si>
    <t>Direccion de Envio:</t>
  </si>
  <si>
    <t>Observaciones: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</si>
  <si>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</si>
  <si>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</si>
  <si>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</si>
  <si>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</si>
  <si>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</si>
  <si>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</si>
  <si>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</si>
  <si>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</si>
  <si>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</si>
  <si>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</si>
  <si>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</si>
  <si>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</si>
  <si>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Nombre del Transportista: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</si>
  <si>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</si>
  <si>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</si>
  <si>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</si>
  <si>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>El Abajo firmante declara: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</si>
  <si>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</si>
  <si>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</si>
  <si>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</si>
  <si>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3.- Haber recibido de TEK LACKE CHEMIE,S:L., las hojas de instrucciones escritas respecto a:</t>
  </si>
  <si>
    <t>La naturaleza y peligro de las mercancías a transportar.</t>
  </si>
  <si>
    <t xml:space="preserve">Las medidas a adoptar en caso de accidente, incendio o rotura de envases, </t>
  </si>
  <si>
    <t>todas las cuales conozco.</t>
  </si>
  <si>
    <t>4.- Conocer las disposiciones generales y especiales sobre vehículos; carga, descarga</t>
  </si>
  <si>
    <t xml:space="preserve">, manipulación y circulación de las mercancías que establece el citado Reglamento. </t>
  </si>
  <si>
    <t>Firma del Transportista:</t>
  </si>
  <si>
    <t>Firma del Expedidor:</t>
  </si>
  <si>
    <t>Nombre</t>
  </si>
  <si>
    <t>DNI:</t>
  </si>
  <si>
    <t>Relación de mercancías transportadas y clasificadas según ADR</t>
  </si>
  <si>
    <t>Mercancias</t>
  </si>
  <si>
    <t>NºOnu</t>
  </si>
  <si>
    <t>Clasificación</t>
  </si>
  <si>
    <t>Pinturas</t>
  </si>
  <si>
    <t>UN 1263</t>
  </si>
  <si>
    <t>seguna marginal 2314 apartado 2 esta mercancia no está sometida a la clase 3</t>
  </si>
  <si>
    <t>Mercancia clasificada como no èligrosa para el transporte por carretera</t>
  </si>
  <si>
    <t>BULTOS Nº:</t>
  </si>
  <si>
    <t>PESO NETO(Kg):</t>
  </si>
  <si>
    <t>PESO BRUTO(Kg):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</si>
</sst>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42" x14ac:knownFonts="1"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20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9"/>
      <name val="Calibri"/>
      <family val="2"/>
    </font>
    <font>
      <b/>
      <sz val="14"/>
      <color indexed="9"/>
      <name val="Calibri"/>
      <family val="2"/>
    </font>
    <font>
      <b/>
      <sz val="18"/>
      <color indexed="8"/>
      <name val="Calibri"/>
      <family val="2"/>
    </font>
    <font>
      <sz val="14"/>
      <color indexed="8"/>
      <name val="Calibri"/>
      <family val="2"/>
    </font>
    <font>
      <sz val="12"/>
      <color indexed="8"/>
      <name val="Century Gothic"/>
      <family val="2"/>
    </font>
    <font>
      <sz val="12"/>
      <color indexed="63"/>
      <name val="Arial"/>
      <family val="2"/>
    </font>
    <font>
      <u/>
      <sz val="11"/>
      <color indexed="12"/>
      <name val="Calibri"/>
      <family val="2"/>
    </font>
    <font>
      <b/>
      <sz val="10"/>
      <name val="Arial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sz val="12"/>
      <color indexed="10"/>
      <name val="Calibri"/>
      <family val="2"/>
    </font>
    <font>
      <b/>
      <sz val="14"/>
      <color indexed="8"/>
      <name val="Calibri"/>
      <family val="2"/>
    </font>
    <font>
      <b/>
      <sz val="14"/>
      <color indexed="10"/>
      <name val="Calibri"/>
      <family val="2"/>
    </font>
    <font>
      <sz val="16"/>
      <color indexed="8"/>
      <name val="Calibri"/>
      <family val="2"/>
    </font>
    <font>
      <sz val="12"/>
      <color indexed="56"/>
      <name val="Calibri"/>
      <family val="2"/>
    </font>
    <font>
      <b/>
      <sz val="20"/>
      <color indexed="56"/>
      <name val="Calibri"/>
      <family val="2"/>
    </font>
    <font>
      <b/>
      <sz val="16"/>
      <color indexed="56"/>
      <name val="Calibri"/>
      <family val="2"/>
    </font>
    <font>
      <b/>
      <sz val="8"/>
      <color indexed="56"/>
      <name val="Calibri"/>
      <family val="2"/>
    </font>
    <font>
      <b/>
      <sz val="18"/>
      <color indexed="56"/>
      <name val="Calibri"/>
      <family val="2"/>
    </font>
    <font>
      <sz val="14"/>
      <color indexed="56"/>
      <name val="Calibri"/>
      <family val="2"/>
    </font>
    <font>
      <b/>
      <sz val="10"/>
      <color indexed="56"/>
      <name val="Arial"/>
      <family val="2"/>
    </font>
    <font>
      <b/>
      <sz val="12"/>
      <color indexed="56"/>
      <name val="Calibri"/>
      <family val="2"/>
    </font>
    <font>
      <b/>
      <sz val="12"/>
      <color indexed="56"/>
      <name val="Arial"/>
      <family val="2"/>
    </font>
    <font>
      <b/>
      <sz val="14"/>
      <color indexed="56"/>
      <name val="Calibri"/>
      <family val="2"/>
    </font>
    <font>
      <sz val="16"/>
      <color indexed="56"/>
      <name val="Calibri"/>
      <family val="2"/>
    </font>
    <font>
      <sz val="11"/>
      <color indexed="56"/>
      <name val="Calibri"/>
      <family val="2"/>
    </font>
    <font>
      <b/>
      <sz val="24"/>
      <color indexed="56"/>
      <name val="Calibri"/>
      <family val="2"/>
    </font>
    <font>
      <b/>
      <sz val="22"/>
      <color indexed="56"/>
      <name val="Calibri"/>
      <family val="2"/>
    </font>
    <font>
      <b/>
      <sz val="14"/>
      <color indexed="56"/>
      <name val="Arial"/>
      <family val="2"/>
    </font>
    <font>
      <b/>
      <sz val="8"/>
      <color indexed="56"/>
      <name val="Arial"/>
      <family val="2"/>
    </font>
    <font>
      <sz val="11"/>
      <color indexed="9"/>
      <name val="Calibri"/>
      <family val="2"/>
    </font>
    <font>
      <b/>
      <sz val="28"/>
      <color indexed="9"/>
      <name val="Calibri"/>
      <family val="2"/>
    </font>
    <font>
      <sz val="16"/>
      <color indexed="9"/>
      <name val="Calibri"/>
      <family val="2"/>
    </font>
    <font>
      <sz val="24"/>
      <color indexed="9"/>
      <name val="Calibri"/>
      <family val="2"/>
    </font>
    <font>
      <b/>
      <sz val="11"/>
      <color indexed="56"/>
      <name val="Calibri"/>
      <family val="2"/>
    </font>
    <font>
      <b/>
      <sz val="26"/>
      <color indexed="56"/>
      <name val="Calibri"/>
      <family val="2"/>
    </font>
    <font>
      <sz val="18"/>
      <color indexed="5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62"/>
        <bgColor indexed="56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0">
    <xf numFmtId="0" fontId="0" fillId="0" borderId="0" xfId="0"/>
    <xf numFmtId="0" fontId="1" fillId="0" borderId="0" xfId="0" applyFont="1" applyFill="1" applyBorder="1"/>
    <xf numFmtId="4" fontId="1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2" borderId="0" xfId="0" applyFont="1" applyFill="1" applyBorder="1" applyAlignment="1">
      <alignment horizontal="center"/>
    </xf>
    <xf numFmtId="4" fontId="5" fillId="3" borderId="0" xfId="0" applyNumberFormat="1" applyFont="1" applyFill="1" applyBorder="1"/>
    <xf numFmtId="0" fontId="6" fillId="0" borderId="0" xfId="0" applyFont="1" applyFill="1" applyBorder="1"/>
    <xf numFmtId="4" fontId="5" fillId="4" borderId="0" xfId="0" applyNumberFormat="1" applyFont="1" applyFill="1" applyBorder="1"/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4" fontId="7" fillId="0" borderId="1" xfId="0" applyNumberFormat="1" applyFont="1" applyFill="1" applyBorder="1"/>
    <xf numFmtId="0" fontId="8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11" fillId="5" borderId="3" xfId="0" applyFont="1" applyFill="1" applyBorder="1"/>
    <xf numFmtId="4" fontId="11" fillId="5" borderId="3" xfId="0" applyNumberFormat="1" applyFont="1" applyFill="1" applyBorder="1"/>
    <xf numFmtId="2" fontId="11" fillId="5" borderId="3" xfId="0" applyNumberFormat="1" applyFont="1" applyFill="1" applyBorder="1"/>
    <xf numFmtId="4" fontId="12" fillId="5" borderId="3" xfId="0" applyNumberFormat="1" applyFont="1" applyFill="1" applyBorder="1" applyAlignment="1">
      <alignment horizontal="right"/>
    </xf>
    <xf numFmtId="0" fontId="13" fillId="0" borderId="0" xfId="0" applyFont="1" applyBorder="1"/>
    <xf numFmtId="3" fontId="14" fillId="0" borderId="0" xfId="0" applyNumberFormat="1" applyFont="1" applyFill="1" applyBorder="1"/>
    <xf numFmtId="4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0" fontId="4" fillId="0" borderId="0" xfId="0" applyFont="1" applyFill="1" applyBorder="1"/>
    <xf numFmtId="0" fontId="13" fillId="0" borderId="0" xfId="0" applyFont="1"/>
    <xf numFmtId="0" fontId="15" fillId="0" borderId="0" xfId="0" applyFont="1" applyFill="1" applyBorder="1"/>
    <xf numFmtId="0" fontId="1" fillId="0" borderId="0" xfId="0" applyFont="1"/>
    <xf numFmtId="4" fontId="1" fillId="0" borderId="0" xfId="0" applyNumberFormat="1" applyFont="1"/>
    <xf numFmtId="3" fontId="14" fillId="0" borderId="0" xfId="0" applyNumberFormat="1" applyFont="1"/>
    <xf numFmtId="4" fontId="12" fillId="0" borderId="0" xfId="0" applyNumberFormat="1" applyFont="1" applyAlignment="1">
      <alignment horizontal="right"/>
    </xf>
    <xf numFmtId="0" fontId="16" fillId="0" borderId="1" xfId="0" applyFont="1" applyFill="1" applyBorder="1"/>
    <xf numFmtId="2" fontId="16" fillId="0" borderId="1" xfId="0" applyNumberFormat="1" applyFont="1" applyFill="1" applyBorder="1"/>
    <xf numFmtId="4" fontId="16" fillId="0" borderId="1" xfId="0" applyNumberFormat="1" applyFont="1" applyFill="1" applyBorder="1" applyAlignment="1"/>
    <xf numFmtId="4" fontId="16" fillId="0" borderId="1" xfId="0" applyNumberFormat="1" applyFont="1" applyFill="1" applyBorder="1"/>
    <xf numFmtId="0" fontId="16" fillId="0" borderId="2" xfId="0" applyFont="1" applyFill="1" applyBorder="1"/>
    <xf numFmtId="0" fontId="17" fillId="0" borderId="2" xfId="0" applyFont="1" applyFill="1" applyBorder="1"/>
    <xf numFmtId="0" fontId="17" fillId="5" borderId="4" xfId="0" applyFont="1" applyFill="1" applyBorder="1"/>
    <xf numFmtId="4" fontId="16" fillId="0" borderId="2" xfId="0" applyNumberFormat="1" applyFont="1" applyFill="1" applyBorder="1"/>
    <xf numFmtId="0" fontId="16" fillId="5" borderId="0" xfId="0" applyFont="1" applyFill="1" applyBorder="1"/>
    <xf numFmtId="4" fontId="16" fillId="5" borderId="0" xfId="0" applyNumberFormat="1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4" fontId="16" fillId="0" borderId="0" xfId="0" applyNumberFormat="1" applyFont="1" applyFill="1" applyBorder="1"/>
    <xf numFmtId="0" fontId="18" fillId="0" borderId="0" xfId="0" applyFont="1" applyFill="1" applyBorder="1"/>
    <xf numFmtId="0" fontId="16" fillId="0" borderId="3" xfId="0" applyFont="1" applyFill="1" applyBorder="1"/>
    <xf numFmtId="4" fontId="16" fillId="0" borderId="3" xfId="0" applyNumberFormat="1" applyFont="1" applyFill="1" applyBorder="1"/>
    <xf numFmtId="0" fontId="1" fillId="0" borderId="3" xfId="0" applyFont="1" applyFill="1" applyBorder="1"/>
    <xf numFmtId="4" fontId="1" fillId="0" borderId="3" xfId="0" applyNumberFormat="1" applyFont="1" applyFill="1" applyBorder="1"/>
    <xf numFmtId="0" fontId="12" fillId="0" borderId="3" xfId="0" applyFont="1" applyFill="1" applyBorder="1"/>
    <xf numFmtId="4" fontId="12" fillId="0" borderId="3" xfId="0" applyNumberFormat="1" applyFont="1" applyFill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4" fontId="1" fillId="0" borderId="2" xfId="0" applyNumberFormat="1" applyFont="1" applyFill="1" applyBorder="1"/>
    <xf numFmtId="0" fontId="16" fillId="0" borderId="0" xfId="0" applyFont="1"/>
    <xf numFmtId="0" fontId="0" fillId="0" borderId="0" xfId="0" applyFont="1"/>
    <xf numFmtId="0" fontId="0" fillId="0" borderId="0" xfId="0" applyFont="1" applyFill="1" applyBorder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6" fillId="0" borderId="8" xfId="0" applyFont="1" applyFill="1" applyBorder="1"/>
    <xf numFmtId="0" fontId="3" fillId="0" borderId="9" xfId="0" applyFont="1" applyFill="1" applyBorder="1"/>
    <xf numFmtId="4" fontId="1" fillId="0" borderId="9" xfId="0" applyNumberFormat="1" applyFont="1" applyFill="1" applyBorder="1"/>
    <xf numFmtId="0" fontId="7" fillId="0" borderId="1" xfId="0" applyFont="1" applyFill="1" applyBorder="1"/>
    <xf numFmtId="0" fontId="7" fillId="0" borderId="10" xfId="0" applyFont="1" applyFill="1" applyBorder="1"/>
    <xf numFmtId="0" fontId="7" fillId="0" borderId="11" xfId="0" applyFont="1" applyFill="1" applyBorder="1"/>
    <xf numFmtId="4" fontId="7" fillId="0" borderId="11" xfId="0" applyNumberFormat="1" applyFont="1" applyFill="1" applyBorder="1"/>
    <xf numFmtId="0" fontId="7" fillId="0" borderId="12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 applyAlignment="1">
      <alignment horizontal="right"/>
    </xf>
    <xf numFmtId="4" fontId="7" fillId="0" borderId="13" xfId="0" applyNumberFormat="1" applyFont="1" applyFill="1" applyBorder="1"/>
    <xf numFmtId="0" fontId="7" fillId="0" borderId="2" xfId="0" applyFont="1" applyFill="1" applyBorder="1"/>
    <xf numFmtId="0" fontId="7" fillId="0" borderId="0" xfId="0" applyNumberFormat="1" applyFont="1" applyFill="1" applyBorder="1" applyAlignment="1">
      <alignment horizontal="right"/>
    </xf>
    <xf numFmtId="0" fontId="1" fillId="5" borderId="8" xfId="0" applyFont="1" applyFill="1" applyBorder="1"/>
    <xf numFmtId="0" fontId="1" fillId="5" borderId="9" xfId="0" applyFont="1" applyFill="1" applyBorder="1"/>
    <xf numFmtId="0" fontId="1" fillId="5" borderId="0" xfId="0" applyFont="1" applyFill="1" applyBorder="1"/>
    <xf numFmtId="4" fontId="1" fillId="0" borderId="1" xfId="0" applyNumberFormat="1" applyFont="1" applyFill="1" applyBorder="1"/>
    <xf numFmtId="0" fontId="1" fillId="0" borderId="14" xfId="0" applyFont="1" applyFill="1" applyBorder="1"/>
    <xf numFmtId="0" fontId="7" fillId="0" borderId="14" xfId="0" applyFont="1" applyFill="1" applyBorder="1"/>
    <xf numFmtId="0" fontId="1" fillId="0" borderId="14" xfId="0" applyFont="1" applyFill="1" applyBorder="1" applyAlignment="1">
      <alignment horizontal="right"/>
    </xf>
    <xf numFmtId="2" fontId="16" fillId="0" borderId="2" xfId="0" applyNumberFormat="1" applyFont="1" applyFill="1" applyBorder="1"/>
    <xf numFmtId="4" fontId="16" fillId="0" borderId="2" xfId="0" applyNumberFormat="1" applyFont="1" applyFill="1" applyBorder="1" applyAlignment="1"/>
    <xf numFmtId="0" fontId="16" fillId="5" borderId="1" xfId="0" applyFont="1" applyFill="1" applyBorder="1"/>
    <xf numFmtId="4" fontId="16" fillId="5" borderId="1" xfId="0" applyNumberFormat="1" applyFont="1" applyFill="1" applyBorder="1"/>
    <xf numFmtId="14" fontId="1" fillId="0" borderId="2" xfId="0" applyNumberFormat="1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4" fontId="19" fillId="0" borderId="0" xfId="0" applyNumberFormat="1" applyFont="1" applyFill="1" applyBorder="1"/>
    <xf numFmtId="0" fontId="21" fillId="0" borderId="0" xfId="0" applyFont="1" applyFill="1" applyBorder="1"/>
    <xf numFmtId="4" fontId="21" fillId="0" borderId="0" xfId="0" applyNumberFormat="1" applyFont="1" applyFill="1" applyBorder="1"/>
    <xf numFmtId="4" fontId="22" fillId="0" borderId="0" xfId="0" applyNumberFormat="1" applyFont="1" applyFill="1" applyBorder="1"/>
    <xf numFmtId="0" fontId="23" fillId="0" borderId="0" xfId="0" applyFont="1" applyFill="1" applyBorder="1"/>
    <xf numFmtId="0" fontId="24" fillId="0" borderId="1" xfId="0" applyFont="1" applyFill="1" applyBorder="1"/>
    <xf numFmtId="0" fontId="24" fillId="0" borderId="1" xfId="0" applyNumberFormat="1" applyFont="1" applyFill="1" applyBorder="1" applyAlignment="1">
      <alignment horizontal="right"/>
    </xf>
    <xf numFmtId="4" fontId="24" fillId="0" borderId="1" xfId="0" applyNumberFormat="1" applyFont="1" applyFill="1" applyBorder="1"/>
    <xf numFmtId="0" fontId="24" fillId="0" borderId="2" xfId="0" applyFont="1" applyFill="1" applyBorder="1"/>
    <xf numFmtId="0" fontId="24" fillId="0" borderId="0" xfId="0" applyNumberFormat="1" applyFont="1" applyFill="1" applyBorder="1" applyAlignment="1">
      <alignment horizontal="right"/>
    </xf>
    <xf numFmtId="4" fontId="24" fillId="0" borderId="2" xfId="0" applyNumberFormat="1" applyFont="1" applyFill="1" applyBorder="1"/>
    <xf numFmtId="4" fontId="19" fillId="0" borderId="1" xfId="0" applyNumberFormat="1" applyFont="1" applyFill="1" applyBorder="1"/>
    <xf numFmtId="0" fontId="24" fillId="0" borderId="0" xfId="0" applyFont="1" applyFill="1" applyBorder="1"/>
    <xf numFmtId="0" fontId="21" fillId="0" borderId="1" xfId="0" applyFont="1" applyFill="1" applyBorder="1"/>
    <xf numFmtId="0" fontId="21" fillId="0" borderId="1" xfId="0" applyFont="1" applyFill="1" applyBorder="1" applyAlignment="1">
      <alignment horizontal="center"/>
    </xf>
    <xf numFmtId="4" fontId="21" fillId="0" borderId="1" xfId="0" applyNumberFormat="1" applyFont="1" applyFill="1" applyBorder="1" applyAlignment="1">
      <alignment horizontal="center"/>
    </xf>
    <xf numFmtId="0" fontId="25" fillId="5" borderId="3" xfId="0" applyFont="1" applyFill="1" applyBorder="1"/>
    <xf numFmtId="4" fontId="25" fillId="5" borderId="3" xfId="0" applyNumberFormat="1" applyFont="1" applyFill="1" applyBorder="1"/>
    <xf numFmtId="2" fontId="25" fillId="5" borderId="3" xfId="0" applyNumberFormat="1" applyFont="1" applyFill="1" applyBorder="1"/>
    <xf numFmtId="4" fontId="26" fillId="5" borderId="3" xfId="0" applyNumberFormat="1" applyFont="1" applyFill="1" applyBorder="1" applyAlignment="1">
      <alignment horizontal="right"/>
    </xf>
    <xf numFmtId="0" fontId="26" fillId="0" borderId="0" xfId="0" applyFont="1" applyBorder="1"/>
    <xf numFmtId="3" fontId="27" fillId="0" borderId="0" xfId="0" applyNumberFormat="1" applyFont="1" applyFill="1" applyBorder="1"/>
    <xf numFmtId="4" fontId="26" fillId="0" borderId="0" xfId="0" applyNumberFormat="1" applyFont="1" applyFill="1" applyBorder="1" applyAlignment="1">
      <alignment horizontal="right"/>
    </xf>
    <xf numFmtId="0" fontId="28" fillId="0" borderId="1" xfId="0" applyFont="1" applyFill="1" applyBorder="1"/>
    <xf numFmtId="2" fontId="28" fillId="0" borderId="1" xfId="0" applyNumberFormat="1" applyFont="1" applyFill="1" applyBorder="1"/>
    <xf numFmtId="4" fontId="28" fillId="0" borderId="1" xfId="0" applyNumberFormat="1" applyFont="1" applyFill="1" applyBorder="1" applyAlignment="1"/>
    <xf numFmtId="4" fontId="28" fillId="0" borderId="1" xfId="0" applyNumberFormat="1" applyFont="1" applyFill="1" applyBorder="1"/>
    <xf numFmtId="0" fontId="28" fillId="0" borderId="2" xfId="0" applyFont="1" applyFill="1" applyBorder="1"/>
    <xf numFmtId="2" fontId="28" fillId="0" borderId="2" xfId="0" applyNumberFormat="1" applyFont="1" applyFill="1" applyBorder="1"/>
    <xf numFmtId="4" fontId="28" fillId="0" borderId="2" xfId="0" applyNumberFormat="1" applyFont="1" applyFill="1" applyBorder="1" applyAlignment="1"/>
    <xf numFmtId="4" fontId="28" fillId="0" borderId="2" xfId="0" applyNumberFormat="1" applyFont="1" applyFill="1" applyBorder="1"/>
    <xf numFmtId="0" fontId="28" fillId="5" borderId="0" xfId="0" applyFont="1" applyFill="1" applyBorder="1"/>
    <xf numFmtId="4" fontId="28" fillId="5" borderId="0" xfId="0" applyNumberFormat="1" applyFont="1" applyFill="1" applyBorder="1"/>
    <xf numFmtId="0" fontId="28" fillId="0" borderId="0" xfId="0" applyFont="1" applyFill="1" applyBorder="1"/>
    <xf numFmtId="4" fontId="28" fillId="0" borderId="0" xfId="0" applyNumberFormat="1" applyFont="1" applyFill="1" applyBorder="1"/>
    <xf numFmtId="0" fontId="29" fillId="0" borderId="0" xfId="0" applyFont="1" applyFill="1" applyBorder="1"/>
    <xf numFmtId="0" fontId="28" fillId="5" borderId="1" xfId="0" applyFont="1" applyFill="1" applyBorder="1"/>
    <xf numFmtId="4" fontId="28" fillId="5" borderId="1" xfId="0" applyNumberFormat="1" applyFont="1" applyFill="1" applyBorder="1"/>
    <xf numFmtId="0" fontId="19" fillId="0" borderId="3" xfId="0" applyFont="1" applyFill="1" applyBorder="1"/>
    <xf numFmtId="4" fontId="19" fillId="0" borderId="3" xfId="0" applyNumberFormat="1" applyFont="1" applyFill="1" applyBorder="1"/>
    <xf numFmtId="0" fontId="26" fillId="0" borderId="3" xfId="0" applyFont="1" applyFill="1" applyBorder="1"/>
    <xf numFmtId="4" fontId="26" fillId="0" borderId="3" xfId="0" applyNumberFormat="1" applyFont="1" applyFill="1" applyBorder="1"/>
    <xf numFmtId="0" fontId="19" fillId="0" borderId="2" xfId="0" applyFont="1" applyFill="1" applyBorder="1"/>
    <xf numFmtId="14" fontId="19" fillId="0" borderId="2" xfId="0" applyNumberFormat="1" applyFont="1" applyFill="1" applyBorder="1"/>
    <xf numFmtId="4" fontId="19" fillId="0" borderId="2" xfId="0" applyNumberFormat="1" applyFont="1" applyFill="1" applyBorder="1"/>
    <xf numFmtId="0" fontId="28" fillId="0" borderId="0" xfId="0" applyFont="1"/>
    <xf numFmtId="0" fontId="30" fillId="0" borderId="0" xfId="0" applyFont="1"/>
    <xf numFmtId="0" fontId="30" fillId="0" borderId="0" xfId="0" applyFont="1" applyFill="1" applyBorder="1"/>
    <xf numFmtId="4" fontId="30" fillId="0" borderId="0" xfId="0" applyNumberFormat="1" applyFont="1" applyFill="1" applyBorder="1"/>
    <xf numFmtId="0" fontId="30" fillId="0" borderId="0" xfId="0" applyFont="1" applyAlignment="1">
      <alignment horizontal="right"/>
    </xf>
    <xf numFmtId="0" fontId="31" fillId="0" borderId="0" xfId="0" applyFont="1" applyFill="1" applyBorder="1"/>
    <xf numFmtId="0" fontId="32" fillId="0" borderId="0" xfId="0" applyFont="1" applyFill="1" applyBorder="1"/>
    <xf numFmtId="0" fontId="26" fillId="0" borderId="0" xfId="0" applyFont="1" applyFill="1" applyBorder="1"/>
    <xf numFmtId="0" fontId="28" fillId="0" borderId="3" xfId="0" applyFont="1" applyFill="1" applyBorder="1" applyAlignment="1">
      <alignment horizontal="right"/>
    </xf>
    <xf numFmtId="0" fontId="28" fillId="0" borderId="3" xfId="0" applyFont="1" applyFill="1" applyBorder="1"/>
    <xf numFmtId="4" fontId="28" fillId="0" borderId="3" xfId="0" applyNumberFormat="1" applyFont="1" applyFill="1" applyBorder="1"/>
    <xf numFmtId="0" fontId="28" fillId="0" borderId="0" xfId="0" applyFont="1" applyFill="1" applyBorder="1" applyAlignment="1">
      <alignment horizontal="right"/>
    </xf>
    <xf numFmtId="0" fontId="23" fillId="5" borderId="3" xfId="0" applyFont="1" applyFill="1" applyBorder="1"/>
    <xf numFmtId="0" fontId="26" fillId="5" borderId="3" xfId="0" applyFont="1" applyFill="1" applyBorder="1"/>
    <xf numFmtId="3" fontId="27" fillId="5" borderId="3" xfId="0" applyNumberFormat="1" applyFont="1" applyFill="1" applyBorder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3" fillId="0" borderId="0" xfId="0" applyFont="1"/>
    <xf numFmtId="0" fontId="26" fillId="0" borderId="1" xfId="0" applyFont="1" applyBorder="1"/>
    <xf numFmtId="3" fontId="27" fillId="0" borderId="1" xfId="0" applyNumberFormat="1" applyFont="1" applyFill="1" applyBorder="1"/>
    <xf numFmtId="4" fontId="26" fillId="0" borderId="1" xfId="0" applyNumberFormat="1" applyFont="1" applyFill="1" applyBorder="1" applyAlignment="1">
      <alignment horizontal="right"/>
    </xf>
    <xf numFmtId="0" fontId="26" fillId="0" borderId="0" xfId="0" applyFont="1" applyBorder="1" applyAlignment="1">
      <alignment horizontal="left"/>
    </xf>
    <xf numFmtId="3" fontId="34" fillId="0" borderId="0" xfId="0" applyNumberFormat="1" applyFont="1" applyFill="1" applyBorder="1"/>
    <xf numFmtId="4" fontId="30" fillId="0" borderId="0" xfId="0" applyNumberFormat="1" applyFont="1" applyFill="1" applyBorder="1" applyAlignment="1">
      <alignment horizontal="left"/>
    </xf>
    <xf numFmtId="0" fontId="35" fillId="6" borderId="10" xfId="0" applyFont="1" applyFill="1" applyBorder="1"/>
    <xf numFmtId="0" fontId="35" fillId="6" borderId="1" xfId="0" applyFont="1" applyFill="1" applyBorder="1"/>
    <xf numFmtId="0" fontId="36" fillId="6" borderId="1" xfId="0" applyFont="1" applyFill="1" applyBorder="1"/>
    <xf numFmtId="0" fontId="35" fillId="6" borderId="11" xfId="0" applyFont="1" applyFill="1" applyBorder="1"/>
    <xf numFmtId="0" fontId="29" fillId="5" borderId="10" xfId="0" applyFont="1" applyFill="1" applyBorder="1"/>
    <xf numFmtId="0" fontId="30" fillId="5" borderId="1" xfId="0" applyFont="1" applyFill="1" applyBorder="1"/>
    <xf numFmtId="0" fontId="24" fillId="5" borderId="1" xfId="0" applyFont="1" applyFill="1" applyBorder="1"/>
    <xf numFmtId="0" fontId="29" fillId="0" borderId="14" xfId="0" applyFont="1" applyBorder="1"/>
    <xf numFmtId="0" fontId="30" fillId="5" borderId="15" xfId="0" applyFont="1" applyFill="1" applyBorder="1"/>
    <xf numFmtId="0" fontId="30" fillId="5" borderId="2" xfId="0" applyFont="1" applyFill="1" applyBorder="1"/>
    <xf numFmtId="0" fontId="24" fillId="5" borderId="2" xfId="0" applyFont="1" applyFill="1" applyBorder="1"/>
    <xf numFmtId="0" fontId="24" fillId="5" borderId="10" xfId="0" applyFont="1" applyFill="1" applyBorder="1"/>
    <xf numFmtId="0" fontId="30" fillId="5" borderId="11" xfId="0" applyFont="1" applyFill="1" applyBorder="1"/>
    <xf numFmtId="0" fontId="24" fillId="0" borderId="11" xfId="0" applyFont="1" applyFill="1" applyBorder="1"/>
    <xf numFmtId="0" fontId="24" fillId="5" borderId="12" xfId="0" applyFont="1" applyFill="1" applyBorder="1"/>
    <xf numFmtId="0" fontId="30" fillId="5" borderId="3" xfId="0" applyFont="1" applyFill="1" applyBorder="1"/>
    <xf numFmtId="0" fontId="30" fillId="5" borderId="13" xfId="0" applyFont="1" applyFill="1" applyBorder="1"/>
    <xf numFmtId="0" fontId="24" fillId="0" borderId="3" xfId="0" applyFont="1" applyBorder="1"/>
    <xf numFmtId="0" fontId="24" fillId="0" borderId="13" xfId="0" applyFont="1" applyBorder="1"/>
    <xf numFmtId="0" fontId="24" fillId="0" borderId="0" xfId="0" applyFont="1"/>
    <xf numFmtId="0" fontId="37" fillId="6" borderId="0" xfId="0" applyFont="1" applyFill="1"/>
    <xf numFmtId="0" fontId="35" fillId="6" borderId="0" xfId="0" applyFont="1" applyFill="1"/>
    <xf numFmtId="0" fontId="29" fillId="0" borderId="0" xfId="0" applyFont="1"/>
    <xf numFmtId="0" fontId="38" fillId="6" borderId="12" xfId="0" applyFont="1" applyFill="1" applyBorder="1"/>
    <xf numFmtId="0" fontId="35" fillId="6" borderId="3" xfId="0" applyFont="1" applyFill="1" applyBorder="1"/>
    <xf numFmtId="0" fontId="35" fillId="6" borderId="13" xfId="0" applyFont="1" applyFill="1" applyBorder="1"/>
    <xf numFmtId="0" fontId="28" fillId="0" borderId="12" xfId="0" applyFont="1" applyBorder="1"/>
    <xf numFmtId="0" fontId="26" fillId="0" borderId="13" xfId="0" applyFont="1" applyBorder="1"/>
    <xf numFmtId="0" fontId="26" fillId="0" borderId="12" xfId="0" applyFont="1" applyBorder="1"/>
    <xf numFmtId="0" fontId="26" fillId="0" borderId="3" xfId="0" applyFont="1" applyBorder="1"/>
    <xf numFmtId="0" fontId="26" fillId="0" borderId="8" xfId="0" applyFont="1" applyBorder="1"/>
    <xf numFmtId="0" fontId="26" fillId="0" borderId="9" xfId="0" applyFont="1" applyBorder="1"/>
    <xf numFmtId="0" fontId="39" fillId="0" borderId="8" xfId="0" applyFont="1" applyBorder="1"/>
    <xf numFmtId="0" fontId="39" fillId="0" borderId="0" xfId="0" applyFont="1" applyBorder="1"/>
    <xf numFmtId="0" fontId="39" fillId="0" borderId="9" xfId="0" applyFont="1" applyBorder="1"/>
    <xf numFmtId="0" fontId="26" fillId="0" borderId="15" xfId="0" applyFont="1" applyBorder="1"/>
    <xf numFmtId="0" fontId="26" fillId="0" borderId="16" xfId="0" applyFont="1" applyBorder="1"/>
    <xf numFmtId="0" fontId="39" fillId="0" borderId="15" xfId="0" applyFont="1" applyBorder="1"/>
    <xf numFmtId="0" fontId="39" fillId="0" borderId="2" xfId="0" applyFont="1" applyBorder="1"/>
    <xf numFmtId="0" fontId="39" fillId="0" borderId="16" xfId="0" applyFont="1" applyBorder="1"/>
    <xf numFmtId="0" fontId="40" fillId="0" borderId="0" xfId="0" applyFont="1" applyFill="1" applyBorder="1"/>
    <xf numFmtId="0" fontId="41" fillId="0" borderId="1" xfId="0" applyNumberFormat="1" applyFont="1" applyFill="1" applyBorder="1"/>
    <xf numFmtId="0" fontId="29" fillId="0" borderId="1" xfId="0" applyNumberFormat="1" applyFont="1" applyFill="1" applyBorder="1"/>
    <xf numFmtId="0" fontId="29" fillId="0" borderId="1" xfId="0" applyNumberFormat="1" applyFont="1" applyFill="1" applyBorder="1" applyAlignment="1">
      <alignment horizontal="right"/>
    </xf>
    <xf numFmtId="0" fontId="41" fillId="0" borderId="0" xfId="0" applyFont="1"/>
    <xf numFmtId="0" fontId="41" fillId="0" borderId="0" xfId="0" applyNumberFormat="1" applyFont="1" applyFill="1" applyBorder="1"/>
    <xf numFmtId="0" fontId="41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76200</xdr:rowOff>
    </xdr:from>
    <xdr:to>
      <xdr:col>2</xdr:col>
      <xdr:colOff>1847850</xdr:colOff>
      <xdr:row>4</xdr:row>
      <xdr:rowOff>31750</xdr:rowOff>
    </xdr:to>
    <xdr:pic>
      <xdr:nvPicPr>
        <xdr:cNvPr id="102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3050"/>
          <a:ext cx="3708400" cy="679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76200</xdr:rowOff>
    </xdr:from>
    <xdr:to>
      <xdr:col>2</xdr:col>
      <xdr:colOff>1841500</xdr:colOff>
      <xdr:row>4</xdr:row>
      <xdr:rowOff>31750</xdr:rowOff>
    </xdr:to>
    <xdr:pic>
      <xdr:nvPicPr>
        <xdr:cNvPr id="2049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3050"/>
          <a:ext cx="3302000" cy="679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76200</xdr:rowOff>
    </xdr:from>
    <xdr:to>
      <xdr:col>2</xdr:col>
      <xdr:colOff>1841500</xdr:colOff>
      <xdr:row>4</xdr:row>
      <xdr:rowOff>31750</xdr:rowOff>
    </xdr:to>
    <xdr:pic>
      <xdr:nvPicPr>
        <xdr:cNvPr id="307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3050"/>
          <a:ext cx="3302000" cy="679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76200</xdr:rowOff>
    </xdr:from>
    <xdr:to>
      <xdr:col>2</xdr:col>
      <xdr:colOff>1841500</xdr:colOff>
      <xdr:row>4</xdr:row>
      <xdr:rowOff>31750</xdr:rowOff>
    </xdr:to>
    <xdr:pic>
      <xdr:nvPicPr>
        <xdr:cNvPr id="4097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3050"/>
          <a:ext cx="3302000" cy="679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76200</xdr:rowOff>
    </xdr:from>
    <xdr:to>
      <xdr:col>2</xdr:col>
      <xdr:colOff>1841500</xdr:colOff>
      <xdr:row>4</xdr:row>
      <xdr:rowOff>31750</xdr:rowOff>
    </xdr:to>
    <xdr:pic>
      <xdr:nvPicPr>
        <xdr:cNvPr id="5121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3050"/>
          <a:ext cx="3943350" cy="742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31750</xdr:colOff>
      <xdr:row>44</xdr:row>
      <xdr:rowOff>6350</xdr:rowOff>
    </xdr:from>
    <xdr:to>
      <xdr:col>4</xdr:col>
      <xdr:colOff>711200</xdr:colOff>
      <xdr:row>47</xdr:row>
      <xdr:rowOff>184150</xdr:rowOff>
    </xdr:to>
    <xdr:pic>
      <xdr:nvPicPr>
        <xdr:cNvPr id="512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0300" y="10312400"/>
          <a:ext cx="1289050" cy="768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450850</xdr:colOff>
      <xdr:row>46</xdr:row>
      <xdr:rowOff>0</xdr:rowOff>
    </xdr:from>
    <xdr:to>
      <xdr:col>4</xdr:col>
      <xdr:colOff>508000</xdr:colOff>
      <xdr:row>46</xdr:row>
      <xdr:rowOff>44450</xdr:rowOff>
    </xdr:to>
    <xdr:sp macro="" textlink="">
      <xdr:nvSpPr>
        <xdr:cNvPr id="5123" name="4 CuadroTexto"/>
        <xdr:cNvSpPr txBox="1">
          <a:spLocks noChangeArrowheads="1"/>
        </xdr:cNvSpPr>
      </xdr:nvSpPr>
      <xdr:spPr bwMode="auto">
        <a:xfrm>
          <a:off x="5969000" y="10699750"/>
          <a:ext cx="57150" cy="44450"/>
        </a:xfrm>
        <a:prstGeom prst="rect">
          <a:avLst/>
        </a:prstGeom>
        <a:solidFill>
          <a:srgbClr val="FFFFFF"/>
        </a:solidFill>
        <a:ln w="9360" cap="flat">
          <a:solidFill>
            <a:srgbClr val="BCBCB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</xdr:row>
      <xdr:rowOff>44450</xdr:rowOff>
    </xdr:from>
    <xdr:to>
      <xdr:col>5</xdr:col>
      <xdr:colOff>0</xdr:colOff>
      <xdr:row>5</xdr:row>
      <xdr:rowOff>31750</xdr:rowOff>
    </xdr:to>
    <xdr:pic>
      <xdr:nvPicPr>
        <xdr:cNvPr id="614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28600"/>
          <a:ext cx="3752850" cy="723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742950</xdr:colOff>
      <xdr:row>35</xdr:row>
      <xdr:rowOff>38100</xdr:rowOff>
    </xdr:from>
    <xdr:to>
      <xdr:col>5</xdr:col>
      <xdr:colOff>2012950</xdr:colOff>
      <xdr:row>39</xdr:row>
      <xdr:rowOff>69850</xdr:rowOff>
    </xdr:to>
    <xdr:pic>
      <xdr:nvPicPr>
        <xdr:cNvPr id="6146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6350" y="8515350"/>
          <a:ext cx="2038350" cy="1098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16</xdr:row>
      <xdr:rowOff>12700</xdr:rowOff>
    </xdr:from>
    <xdr:to>
      <xdr:col>4</xdr:col>
      <xdr:colOff>1454150</xdr:colOff>
      <xdr:row>21</xdr:row>
      <xdr:rowOff>101600</xdr:rowOff>
    </xdr:to>
    <xdr:pic>
      <xdr:nvPicPr>
        <xdr:cNvPr id="7169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457700"/>
          <a:ext cx="7886700" cy="1009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J55"/>
  <sheetViews>
    <sheetView tabSelected="1" workbookViewId="0">
      <selection activeCell="M46" sqref="M46"/>
    </sheetView>
  </sheetViews>
  <sheetFormatPr baseColWidth="10" defaultColWidth="11.453125" defaultRowHeight="15.5" x14ac:dyDescent="0.35"/>
  <cols>
    <col min="1" max="1" width="3.08984375" style="1" customWidth="1"/>
    <col min="2" max="2" width="26.6328125" style="1" customWidth="1"/>
    <col min="3" max="3" width="47" style="1" customWidth="1"/>
    <col min="4" max="4" width="8.7265625" style="1" customWidth="1"/>
    <col min="5" max="5" width="23.6328125" style="2" customWidth="1"/>
    <col min="6" max="6" width="13" style="2" customWidth="1"/>
    <col min="7" max="7" width="6.90625" style="1" customWidth="1"/>
    <col min="8" max="16384" width="11.453125" style="1"/>
  </cols>
  <sheetData>
    <row r="4" spans="2:10" ht="26" x14ac:dyDescent="0.6">
      <c r="E4" s="3" t="s">
        <v>0</v>
      </c>
    </row>
    <row r="5" spans="2:10" ht="21" x14ac:dyDescent="0.5">
      <c r="E5" s="4" t="s">
        <v>1</v>
      </c>
    </row>
    <row r="6" spans="2:10" ht="21" x14ac:dyDescent="0.5">
      <c r="C6" s="5" t="s">
        <v>2</v>
      </c>
      <c r="E6" s="4" t="s">
        <v>3</v>
      </c>
    </row>
    <row r="7" spans="2:10" ht="18.5" x14ac:dyDescent="0.45">
      <c r="E7" s="6" t="s">
        <v>4</v>
      </c>
    </row>
    <row r="8" spans="2:10" ht="23.5" x14ac:dyDescent="0.55000000000000004">
      <c r="B8" s="7" t="s">
        <v>5</v>
      </c>
      <c r="C8" s="4"/>
      <c r="E8" s="8" t="s">
        <v>6</v>
      </c>
    </row>
    <row r="9" spans="2:10" ht="18.5" x14ac:dyDescent="0.45">
      <c r="B9" s="9" t="s">
        <v>7</v>
      </c>
      <c r="C9" s="9"/>
      <c r="D9" s="9" t="s">
        <v>8</v>
      </c>
      <c r="E9" s="10"/>
      <c r="F9" s="11"/>
      <c r="J9" s="12"/>
    </row>
    <row r="10" spans="2:10" ht="18.5" x14ac:dyDescent="0.45">
      <c r="B10" s="9" t="s">
        <v>9</v>
      </c>
      <c r="C10" s="9"/>
      <c r="D10" s="9" t="s">
        <v>10</v>
      </c>
      <c r="E10" s="10"/>
      <c r="F10" s="11"/>
      <c r="J10" s="12"/>
    </row>
    <row r="11" spans="2:10" ht="18.5" x14ac:dyDescent="0.45">
      <c r="B11" s="9" t="s">
        <v>11</v>
      </c>
      <c r="C11" s="9"/>
      <c r="D11" s="9" t="s">
        <v>12</v>
      </c>
      <c r="E11" s="10"/>
      <c r="F11" s="11"/>
      <c r="I11"/>
      <c r="J11" s="12"/>
    </row>
    <row r="12" spans="2:10" ht="18.5" x14ac:dyDescent="0.45">
      <c r="B12" s="9" t="s">
        <v>13</v>
      </c>
      <c r="C12" s="9"/>
      <c r="D12" s="9" t="s">
        <v>14</v>
      </c>
      <c r="E12" s="13"/>
      <c r="F12" s="11"/>
      <c r="I12"/>
      <c r="J12" s="12"/>
    </row>
    <row r="13" spans="2:10" ht="18.5" x14ac:dyDescent="0.45">
      <c r="B13" s="9" t="s">
        <v>15</v>
      </c>
      <c r="C13" s="9"/>
      <c r="D13" s="9" t="s">
        <v>16</v>
      </c>
      <c r="E13" s="14"/>
      <c r="F13" s="11"/>
      <c r="I13"/>
    </row>
    <row r="14" spans="2:10" ht="18.5" x14ac:dyDescent="0.45">
      <c r="B14" s="9" t="s">
        <v>17</v>
      </c>
      <c r="C14" s="15"/>
      <c r="D14" s="15"/>
      <c r="E14" s="16"/>
      <c r="F14" s="16"/>
      <c r="I14"/>
    </row>
    <row r="15" spans="2:10" ht="23.5" x14ac:dyDescent="0.55000000000000004">
      <c r="B15" s="7" t="s">
        <v>18</v>
      </c>
    </row>
    <row r="16" spans="2:10" x14ac:dyDescent="0.35">
      <c r="B16" s="1" t="s">
        <v>19</v>
      </c>
    </row>
    <row r="17" spans="2:8" s="17" customFormat="1" ht="21" x14ac:dyDescent="0.5">
      <c r="B17" s="18" t="s">
        <v>20</v>
      </c>
      <c r="C17" s="18"/>
      <c r="D17" s="19" t="s">
        <v>21</v>
      </c>
      <c r="E17" s="20" t="s">
        <v>22</v>
      </c>
      <c r="F17" s="20" t="s">
        <v>23</v>
      </c>
    </row>
    <row r="18" spans="2:8" x14ac:dyDescent="0.35">
      <c r="B18" s="21"/>
      <c r="C18" s="21"/>
      <c r="D18" s="22"/>
      <c r="E18" s="23"/>
      <c r="F18" s="24" t="str">
        <f t="shared" ref="F18:F21" si="0">IF(D18&lt;&gt;"",D18*E18,"")</f>
        <v/>
      </c>
    </row>
    <row r="19" spans="2:8" x14ac:dyDescent="0.35">
      <c r="B19" s="25"/>
      <c r="C19" s="25"/>
      <c r="D19" s="26"/>
      <c r="E19" s="27"/>
      <c r="F19" s="27" t="str">
        <f t="shared" si="0"/>
        <v/>
      </c>
    </row>
    <row r="20" spans="2:8" x14ac:dyDescent="0.35">
      <c r="B20" s="25"/>
      <c r="C20" s="25"/>
      <c r="D20" s="26"/>
      <c r="E20" s="27"/>
      <c r="F20" s="27" t="str">
        <f t="shared" si="0"/>
        <v/>
      </c>
    </row>
    <row r="21" spans="2:8" x14ac:dyDescent="0.35">
      <c r="C21" s="28"/>
      <c r="F21" s="27" t="str">
        <f t="shared" si="0"/>
        <v/>
      </c>
    </row>
    <row r="22" spans="2:8" x14ac:dyDescent="0.35">
      <c r="B22" s="29"/>
      <c r="C22" s="25"/>
      <c r="D22" s="26"/>
      <c r="E22" s="27"/>
      <c r="F22" s="27"/>
    </row>
    <row r="23" spans="2:8" x14ac:dyDescent="0.35">
      <c r="C23" s="25"/>
      <c r="D23" s="26"/>
      <c r="E23" s="27"/>
      <c r="F23" s="27"/>
    </row>
    <row r="24" spans="2:8" x14ac:dyDescent="0.35">
      <c r="C24" s="28"/>
      <c r="F24" s="27"/>
    </row>
    <row r="25" spans="2:8" x14ac:dyDescent="0.35">
      <c r="C25" s="28"/>
      <c r="F25" s="27" t="str">
        <f t="shared" ref="F25:F33" si="1">IF(D25&lt;&gt;"",D25*E25,"")</f>
        <v/>
      </c>
    </row>
    <row r="26" spans="2:8" x14ac:dyDescent="0.35">
      <c r="B26" s="30"/>
      <c r="C26" s="30"/>
      <c r="D26" s="26"/>
      <c r="E26" s="27"/>
      <c r="F26" s="27" t="str">
        <f t="shared" si="1"/>
        <v/>
      </c>
      <c r="H26" s="31"/>
    </row>
    <row r="27" spans="2:8" x14ac:dyDescent="0.35">
      <c r="B27" s="30"/>
      <c r="C27" s="30"/>
      <c r="D27" s="26"/>
      <c r="E27" s="27"/>
      <c r="F27" s="27" t="str">
        <f t="shared" si="1"/>
        <v/>
      </c>
    </row>
    <row r="28" spans="2:8" x14ac:dyDescent="0.35">
      <c r="B28" s="30"/>
      <c r="C28" s="30"/>
      <c r="D28" s="32"/>
      <c r="E28" s="33"/>
      <c r="F28" s="27" t="str">
        <f t="shared" si="1"/>
        <v/>
      </c>
    </row>
    <row r="29" spans="2:8" x14ac:dyDescent="0.35">
      <c r="B29" s="30"/>
      <c r="C29" s="30"/>
      <c r="D29" s="34"/>
      <c r="E29" s="35"/>
      <c r="F29" s="27" t="str">
        <f t="shared" si="1"/>
        <v/>
      </c>
    </row>
    <row r="30" spans="2:8" x14ac:dyDescent="0.35">
      <c r="B30" s="30"/>
      <c r="C30" s="30"/>
      <c r="D30" s="34"/>
      <c r="E30" s="35"/>
      <c r="F30" s="27" t="str">
        <f t="shared" si="1"/>
        <v/>
      </c>
    </row>
    <row r="31" spans="2:8" x14ac:dyDescent="0.35">
      <c r="B31" s="25"/>
      <c r="C31" s="25"/>
      <c r="D31" s="26"/>
      <c r="E31" s="27"/>
      <c r="F31" s="27" t="str">
        <f t="shared" si="1"/>
        <v/>
      </c>
    </row>
    <row r="32" spans="2:8" ht="15" customHeight="1" x14ac:dyDescent="0.35">
      <c r="C32" s="28"/>
      <c r="F32" s="27" t="str">
        <f t="shared" si="1"/>
        <v/>
      </c>
    </row>
    <row r="33" spans="2:6" x14ac:dyDescent="0.35">
      <c r="B33" s="25"/>
      <c r="C33"/>
      <c r="D33" s="26"/>
      <c r="E33" s="27"/>
      <c r="F33" s="27" t="str">
        <f t="shared" si="1"/>
        <v/>
      </c>
    </row>
    <row r="34" spans="2:6" ht="18.5" x14ac:dyDescent="0.45">
      <c r="B34" s="36" t="s">
        <v>24</v>
      </c>
      <c r="C34" s="36"/>
      <c r="D34" s="37"/>
      <c r="E34" s="38"/>
      <c r="F34" s="39">
        <f>SUM(F18:F33)</f>
        <v>0</v>
      </c>
    </row>
    <row r="35" spans="2:6" ht="18.5" x14ac:dyDescent="0.45">
      <c r="B35" s="40" t="s">
        <v>25</v>
      </c>
      <c r="C35" s="41" t="s">
        <v>26</v>
      </c>
      <c r="D35" s="42">
        <v>50</v>
      </c>
      <c r="E35" s="43"/>
      <c r="F35" s="43">
        <f>F34*(D35/100)*(-1)</f>
        <v>0</v>
      </c>
    </row>
    <row r="36" spans="2:6" ht="18.5" x14ac:dyDescent="0.45">
      <c r="B36" s="44" t="s">
        <v>27</v>
      </c>
      <c r="C36" s="44"/>
      <c r="D36" s="44"/>
      <c r="E36" s="45"/>
      <c r="F36" s="45">
        <f>SUM(F34:F35)</f>
        <v>0</v>
      </c>
    </row>
    <row r="37" spans="2:6" ht="18.5" x14ac:dyDescent="0.45">
      <c r="B37" s="46" t="s">
        <v>28</v>
      </c>
      <c r="C37" s="47" t="s">
        <v>29</v>
      </c>
      <c r="D37" s="46">
        <v>1</v>
      </c>
      <c r="E37" s="48"/>
      <c r="F37" s="48">
        <f>D37*E37</f>
        <v>0</v>
      </c>
    </row>
    <row r="38" spans="2:6" ht="18.5" x14ac:dyDescent="0.45">
      <c r="B38" s="46" t="s">
        <v>30</v>
      </c>
      <c r="C38" s="46"/>
      <c r="D38" s="46"/>
      <c r="E38" s="48"/>
      <c r="F38" s="48" t="str">
        <f t="shared" ref="F38:F39" si="2">IF(D38&lt;&gt;"",(D38*E38),"")</f>
        <v/>
      </c>
    </row>
    <row r="39" spans="2:6" ht="18.5" x14ac:dyDescent="0.45">
      <c r="B39" s="40" t="s">
        <v>31</v>
      </c>
      <c r="C39" s="40"/>
      <c r="D39" s="40"/>
      <c r="E39" s="43"/>
      <c r="F39" s="43" t="str">
        <f t="shared" si="2"/>
        <v/>
      </c>
    </row>
    <row r="40" spans="2:6" ht="18.5" x14ac:dyDescent="0.45">
      <c r="B40" s="44" t="s">
        <v>32</v>
      </c>
      <c r="C40" s="44"/>
      <c r="D40" s="44"/>
      <c r="E40" s="45"/>
      <c r="F40" s="45">
        <f>SUM(F36:F39)</f>
        <v>0</v>
      </c>
    </row>
    <row r="41" spans="2:6" ht="18.5" x14ac:dyDescent="0.45">
      <c r="B41" s="46" t="s">
        <v>33</v>
      </c>
      <c r="C41" s="46"/>
      <c r="D41" s="46"/>
      <c r="E41" s="48"/>
      <c r="F41" s="48">
        <f>F40*0.21</f>
        <v>0</v>
      </c>
    </row>
    <row r="42" spans="2:6" s="49" customFormat="1" ht="21" x14ac:dyDescent="0.5">
      <c r="B42" s="50" t="s">
        <v>34</v>
      </c>
      <c r="C42" s="50"/>
      <c r="D42" s="50"/>
      <c r="E42" s="51"/>
      <c r="F42" s="51">
        <f>SUM(F40:F41)</f>
        <v>0</v>
      </c>
    </row>
    <row r="43" spans="2:6" ht="12" customHeight="1" x14ac:dyDescent="0.35"/>
    <row r="44" spans="2:6" ht="12" customHeight="1" x14ac:dyDescent="0.35"/>
    <row r="45" spans="2:6" ht="23.5" x14ac:dyDescent="0.55000000000000004">
      <c r="B45" s="7" t="s">
        <v>35</v>
      </c>
    </row>
    <row r="46" spans="2:6" ht="12" customHeight="1" x14ac:dyDescent="0.35"/>
    <row r="47" spans="2:6" x14ac:dyDescent="0.35">
      <c r="B47" s="52" t="s">
        <v>36</v>
      </c>
      <c r="C47" s="52" t="s">
        <v>37</v>
      </c>
      <c r="D47" s="52"/>
      <c r="E47" s="53"/>
      <c r="F47" s="53"/>
    </row>
    <row r="48" spans="2:6" x14ac:dyDescent="0.35">
      <c r="B48" s="52" t="s">
        <v>38</v>
      </c>
      <c r="C48" s="54" t="s">
        <v>39</v>
      </c>
      <c r="D48" s="54"/>
      <c r="E48" s="55"/>
      <c r="F48" s="53"/>
    </row>
    <row r="49" spans="2:6" x14ac:dyDescent="0.35">
      <c r="B49" s="52" t="s">
        <v>40</v>
      </c>
      <c r="C49" s="52" t="s">
        <v>41</v>
      </c>
      <c r="D49" s="52"/>
      <c r="E49" s="53"/>
      <c r="F49" s="53"/>
    </row>
    <row r="50" spans="2:6" x14ac:dyDescent="0.35">
      <c r="B50" s="56" t="s">
        <v>42</v>
      </c>
      <c r="C50" s="57"/>
      <c r="D50" s="56"/>
      <c r="E50" s="58"/>
      <c r="F50" s="58"/>
    </row>
    <row r="51" spans="2:6" ht="12" customHeight="1" x14ac:dyDescent="0.35"/>
    <row r="52" spans="2:6" ht="18.5" x14ac:dyDescent="0.45">
      <c r="B52" s="59" t="s">
        <v>43</v>
      </c>
      <c r="C52"/>
      <c r="D52"/>
    </row>
    <row r="53" spans="2:6" ht="12" customHeight="1" x14ac:dyDescent="0.35">
      <c r="B53" s="60" t="s">
        <v>44</v>
      </c>
      <c r="C53" s="60"/>
      <c r="D53" s="61"/>
      <c r="E53" s="62"/>
      <c r="F53" s="63" t="s">
        <v>45</v>
      </c>
    </row>
    <row r="54" spans="2:6" ht="12.75" customHeight="1" x14ac:dyDescent="0.35">
      <c r="B54" s="60" t="s">
        <v>46</v>
      </c>
      <c r="C54" s="60"/>
      <c r="D54" s="61"/>
      <c r="E54" s="62"/>
      <c r="F54" s="63" t="s">
        <v>47</v>
      </c>
    </row>
    <row r="55" spans="2:6" ht="13.5" customHeight="1" x14ac:dyDescent="0.35">
      <c r="B55" t="s">
        <v>48</v>
      </c>
      <c r="C55" s="60"/>
      <c r="D55" s="61"/>
      <c r="E55" s="62"/>
      <c r="F55" s="63" t="s">
        <v>49</v>
      </c>
    </row>
  </sheetData>
  <sheetProtection selectLockedCells="1" selectUnlockedCells="1"/>
  <pageMargins left="0.70833333333333337" right="0.70833333333333337" top="0.74791666666666667" bottom="0.74791666666666667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ColWidth="11.453125" defaultRowHeight="15.5" x14ac:dyDescent="0.35"/>
  <cols>
    <col min="1" max="1" width="3.08984375" style="1" customWidth="1"/>
    <col min="2" max="2" width="20.90625" style="1" customWidth="1"/>
    <col min="3" max="3" width="37.08984375" style="1" customWidth="1"/>
    <col min="4" max="4" width="8.7265625" style="1" customWidth="1"/>
    <col min="5" max="5" width="23.6328125" style="2" customWidth="1"/>
    <col min="6" max="6" width="13" style="2" customWidth="1"/>
    <col min="7" max="7" width="6.90625" style="1" customWidth="1"/>
    <col min="8" max="9" width="11.453125" style="1"/>
    <col min="10" max="10" width="18.36328125" style="1" customWidth="1"/>
    <col min="11" max="11" width="31.54296875" style="1" customWidth="1"/>
    <col min="12" max="12" width="12.6328125" style="1" customWidth="1"/>
    <col min="13" max="13" width="20.453125" style="1" customWidth="1"/>
    <col min="14" max="16384" width="11.453125" style="1"/>
  </cols>
  <sheetData>
    <row r="4" spans="2:14" ht="26" x14ac:dyDescent="0.6">
      <c r="E4" s="3" t="s">
        <v>50</v>
      </c>
    </row>
    <row r="5" spans="2:14" ht="21" x14ac:dyDescent="0.5">
      <c r="E5" s="4" t="str">
        <f>proforma!E5</f>
        <v>Nº: 100 m2 PISCINAS</v>
      </c>
    </row>
    <row r="6" spans="2:14" ht="21" x14ac:dyDescent="0.5">
      <c r="E6" s="4" t="str">
        <f>proforma!E6</f>
        <v>Fecha: 04/04/2022</v>
      </c>
    </row>
    <row r="7" spans="2:14" x14ac:dyDescent="0.35">
      <c r="J7" s="64" t="s">
        <v>51</v>
      </c>
      <c r="K7" s="65"/>
      <c r="L7" s="65"/>
      <c r="M7" s="65"/>
      <c r="N7" s="66"/>
    </row>
    <row r="8" spans="2:14" ht="23.5" x14ac:dyDescent="0.55000000000000004">
      <c r="B8" s="7" t="s">
        <v>5</v>
      </c>
      <c r="C8" s="4"/>
      <c r="J8" s="67" t="s">
        <v>52</v>
      </c>
      <c r="K8" s="68"/>
      <c r="M8" s="2"/>
      <c r="N8" s="69"/>
    </row>
    <row r="9" spans="2:14" ht="18.5" x14ac:dyDescent="0.45">
      <c r="B9" s="70" t="s">
        <v>7</v>
      </c>
      <c r="C9" s="70" t="str">
        <f>IF(proforma!C9&lt;&gt;"",(proforma!C9),"")</f>
        <v/>
      </c>
      <c r="D9" s="70" t="s">
        <v>8</v>
      </c>
      <c r="E9" s="10" t="str">
        <f>IF(proforma!E9&lt;&gt;"",(proforma!E9),"")</f>
        <v/>
      </c>
      <c r="F9" s="11"/>
      <c r="J9" s="71" t="s">
        <v>7</v>
      </c>
      <c r="K9" s="72" t="str">
        <f>IF(proforma!C9&lt;&gt;"",(proforma!C9),"")</f>
        <v/>
      </c>
      <c r="L9" s="70" t="s">
        <v>8</v>
      </c>
      <c r="M9" s="10" t="str">
        <f>IF(proforma!E9&lt;&gt;"",(proforma!E9),"")</f>
        <v/>
      </c>
      <c r="N9" s="73"/>
    </row>
    <row r="10" spans="2:14" ht="18.5" x14ac:dyDescent="0.45">
      <c r="B10" s="70" t="s">
        <v>9</v>
      </c>
      <c r="C10" s="70" t="str">
        <f>IF(proforma!C10&lt;&gt;"",(proforma!C10),"")</f>
        <v/>
      </c>
      <c r="D10" s="70" t="s">
        <v>10</v>
      </c>
      <c r="E10" s="10" t="str">
        <f>IF(proforma!E10&lt;&gt;"",(proforma!E10),"")</f>
        <v/>
      </c>
      <c r="F10" s="11"/>
      <c r="J10" s="71" t="s">
        <v>9</v>
      </c>
      <c r="K10" s="72" t="str">
        <f>IF(proforma!C10&lt;&gt;"",(proforma!C10),"")</f>
        <v/>
      </c>
      <c r="L10" s="70" t="s">
        <v>10</v>
      </c>
      <c r="M10" s="10" t="str">
        <f>IF(proforma!E10&lt;&gt;"",(proforma!E10),"")</f>
        <v/>
      </c>
      <c r="N10" s="73"/>
    </row>
    <row r="11" spans="2:14" ht="18.5" x14ac:dyDescent="0.45">
      <c r="B11" s="70" t="s">
        <v>11</v>
      </c>
      <c r="C11" s="70" t="str">
        <f>IF(proforma!C11&lt;&gt;"",(proforma!C11),"")</f>
        <v/>
      </c>
      <c r="D11" s="70" t="s">
        <v>12</v>
      </c>
      <c r="E11" s="10" t="str">
        <f>IF(proforma!E11&lt;&gt;"",(proforma!E11),"")</f>
        <v/>
      </c>
      <c r="F11" s="11"/>
      <c r="J11" s="71" t="s">
        <v>11</v>
      </c>
      <c r="K11" s="72" t="str">
        <f>IF(proforma!C11&lt;&gt;"",(proforma!C11),"")</f>
        <v/>
      </c>
      <c r="L11" s="70" t="s">
        <v>12</v>
      </c>
      <c r="M11" s="10" t="str">
        <f>IF(proforma!E11&lt;&gt;"",(proforma!E11),"")</f>
        <v/>
      </c>
      <c r="N11" s="73"/>
    </row>
    <row r="12" spans="2:14" ht="18.5" x14ac:dyDescent="0.45">
      <c r="B12" s="70" t="s">
        <v>13</v>
      </c>
      <c r="C12" s="70" t="str">
        <f>IF(proforma!C12&lt;&gt;"",(proforma!C12),"")</f>
        <v/>
      </c>
      <c r="D12" s="70" t="s">
        <v>14</v>
      </c>
      <c r="E12" s="10" t="str">
        <f>IF(proforma!E12&lt;&gt;"",(proforma!E12),"")</f>
        <v/>
      </c>
      <c r="F12" s="11"/>
      <c r="J12" s="71" t="s">
        <v>13</v>
      </c>
      <c r="K12" s="72" t="str">
        <f>IF(proforma!C12&lt;&gt;"",(proforma!C12),"")</f>
        <v/>
      </c>
      <c r="L12" s="70" t="s">
        <v>14</v>
      </c>
      <c r="M12" s="10" t="str">
        <f>IF(proforma!E12&lt;&gt;"",(proforma!E12),"")</f>
        <v/>
      </c>
      <c r="N12" s="73"/>
    </row>
    <row r="13" spans="2:14" ht="18.5" x14ac:dyDescent="0.45">
      <c r="B13" s="70" t="s">
        <v>15</v>
      </c>
      <c r="C13" s="70" t="str">
        <f>IF(proforma!C13&lt;&gt;"",(proforma!C13),"")</f>
        <v/>
      </c>
      <c r="D13" s="70" t="s">
        <v>16</v>
      </c>
      <c r="E13" s="10" t="str">
        <f>IF(proforma!E13&lt;&gt;"",(proforma!E13),"")</f>
        <v/>
      </c>
      <c r="F13" s="11"/>
      <c r="J13" s="74" t="s">
        <v>15</v>
      </c>
      <c r="K13" s="72" t="str">
        <f>IF(proforma!C13&lt;&gt;"",(proforma!C13),"")</f>
        <v/>
      </c>
      <c r="L13" s="75" t="s">
        <v>16</v>
      </c>
      <c r="M13" s="76" t="str">
        <f>IF(proforma!E13&lt;&gt;"",(proforma!E13),"")</f>
        <v/>
      </c>
      <c r="N13" s="77"/>
    </row>
    <row r="14" spans="2:14" ht="18.5" x14ac:dyDescent="0.45">
      <c r="B14" s="78"/>
      <c r="C14" s="78"/>
      <c r="D14" s="78"/>
      <c r="E14" s="79" t="str">
        <f>IF(proforma!E14&lt;&gt;"",(proforma!E14),"")</f>
        <v/>
      </c>
      <c r="F14" s="16"/>
      <c r="J14" s="80" t="s">
        <v>53</v>
      </c>
      <c r="K14" s="81"/>
      <c r="L14" s="82"/>
      <c r="M14" s="82"/>
      <c r="N14" s="82"/>
    </row>
    <row r="15" spans="2:14" ht="23.5" x14ac:dyDescent="0.55000000000000004">
      <c r="B15" s="7" t="s">
        <v>18</v>
      </c>
      <c r="E15" s="83"/>
      <c r="J15" s="84" t="s">
        <v>54</v>
      </c>
      <c r="K15" s="84"/>
    </row>
    <row r="16" spans="2:14" x14ac:dyDescent="0.35">
      <c r="J16" s="84" t="s">
        <v>55</v>
      </c>
      <c r="K16" s="84"/>
    </row>
    <row r="17" spans="2:11" s="17" customFormat="1" ht="21" x14ac:dyDescent="0.5">
      <c r="B17" s="18" t="s">
        <v>20</v>
      </c>
      <c r="C17" s="18"/>
      <c r="D17" s="19" t="s">
        <v>21</v>
      </c>
      <c r="E17" s="20" t="s">
        <v>22</v>
      </c>
      <c r="F17" s="20" t="s">
        <v>23</v>
      </c>
      <c r="J17" s="84" t="s">
        <v>56</v>
      </c>
      <c r="K17" s="85"/>
    </row>
    <row r="18" spans="2:11" x14ac:dyDescent="0.35">
      <c r="B18" s="21"/>
      <c r="C18" s="21"/>
      <c r="D18" s="22"/>
      <c r="E18" s="23"/>
      <c r="F18" s="24" t="str">
        <f t="shared" ref="F18:F33" si="0">IF(D18&lt;&gt;"",D18*E18,"")</f>
        <v/>
      </c>
      <c r="J18" s="84" t="s">
        <v>57</v>
      </c>
      <c r="K18" s="84"/>
    </row>
    <row r="19" spans="2:11" x14ac:dyDescent="0.35">
      <c r="B19" s="25" t="str">
        <f>IF(proforma!B19&lt;&gt;"",(proforma!B19),"")</f>
        <v/>
      </c>
      <c r="C19" s="25" t="str">
        <f>IF(proforma!C19&lt;&gt;"",(proforma!C19),"")</f>
        <v/>
      </c>
      <c r="D19" s="26" t="str">
        <f>IF(proforma!D19&lt;&gt;"",(proforma!D19),"")</f>
        <v/>
      </c>
      <c r="E19" s="27" t="str">
        <f>IF(proforma!E19&lt;&gt;"",(proforma!E19),"")</f>
        <v/>
      </c>
      <c r="F19" s="27" t="str">
        <f t="shared" si="0"/>
        <v/>
      </c>
      <c r="J19" s="84" t="s">
        <v>58</v>
      </c>
      <c r="K19" s="86" t="s">
        <v>59</v>
      </c>
    </row>
    <row r="20" spans="2:11" x14ac:dyDescent="0.35">
      <c r="B20" s="25" t="str">
        <f>IF(proforma!B20&lt;&gt;"",(proforma!B20),"")</f>
        <v/>
      </c>
      <c r="C20" s="25" t="str">
        <f>IF(proforma!C20&lt;&gt;"",(proforma!C20),"")</f>
        <v/>
      </c>
      <c r="D20" s="26" t="str">
        <f>IF(proforma!D20&lt;&gt;"",(proforma!D20),"")</f>
        <v/>
      </c>
      <c r="E20" s="27" t="str">
        <f>IF(proforma!E20&lt;&gt;"",(proforma!E20),"")</f>
        <v/>
      </c>
      <c r="F20" s="27" t="str">
        <f t="shared" si="0"/>
        <v/>
      </c>
    </row>
    <row r="21" spans="2:11" x14ac:dyDescent="0.35">
      <c r="B21" s="25" t="str">
        <f>IF(proforma!B21&lt;&gt;"",(proforma!B21),"")</f>
        <v/>
      </c>
      <c r="C21" s="25" t="str">
        <f>IF(proforma!C21&lt;&gt;"",(proforma!C21),"")</f>
        <v/>
      </c>
      <c r="D21" s="26" t="str">
        <f>IF(proforma!D21&lt;&gt;"",(proforma!D21),"")</f>
        <v/>
      </c>
      <c r="E21" s="27" t="str">
        <f>IF(proforma!E21&lt;&gt;"",(proforma!E21),"")</f>
        <v/>
      </c>
      <c r="F21" s="27" t="str">
        <f t="shared" si="0"/>
        <v/>
      </c>
    </row>
    <row r="22" spans="2:11" x14ac:dyDescent="0.35">
      <c r="B22" s="25" t="str">
        <f>IF(proforma!B22&lt;&gt;"",(proforma!B22),"")</f>
        <v/>
      </c>
      <c r="C22" s="25" t="str">
        <f>IF(proforma!C22&lt;&gt;"",(proforma!C22),"")</f>
        <v/>
      </c>
      <c r="D22" s="26" t="str">
        <f>IF(proforma!D22&lt;&gt;"",(proforma!D22),"")</f>
        <v/>
      </c>
      <c r="E22" s="27" t="str">
        <f>IF(proforma!E22&lt;&gt;"",(proforma!E22),"")</f>
        <v/>
      </c>
      <c r="F22" s="27" t="str">
        <f t="shared" si="0"/>
        <v/>
      </c>
    </row>
    <row r="23" spans="2:11" x14ac:dyDescent="0.35">
      <c r="B23" s="25" t="str">
        <f>IF(proforma!B23&lt;&gt;"",(proforma!B23),"")</f>
        <v/>
      </c>
      <c r="C23" s="25" t="str">
        <f>IF(proforma!C23&lt;&gt;"",(proforma!C23),"")</f>
        <v/>
      </c>
      <c r="D23" s="26" t="str">
        <f>IF(proforma!D23&lt;&gt;"",(proforma!D23),"")</f>
        <v/>
      </c>
      <c r="E23" s="27" t="str">
        <f>IF(proforma!E23&lt;&gt;"",(proforma!E23),"")</f>
        <v/>
      </c>
      <c r="F23" s="27" t="str">
        <f t="shared" si="0"/>
        <v/>
      </c>
    </row>
    <row r="24" spans="2:11" x14ac:dyDescent="0.35">
      <c r="B24" s="25" t="str">
        <f>IF(proforma!B24&lt;&gt;"",(proforma!B24),"")</f>
        <v/>
      </c>
      <c r="C24" s="25" t="str">
        <f>IF(proforma!C24&lt;&gt;"",(proforma!C24),"")</f>
        <v/>
      </c>
      <c r="D24" s="26" t="str">
        <f>IF(proforma!D24&lt;&gt;"",(proforma!D24),"")</f>
        <v/>
      </c>
      <c r="E24" s="27" t="str">
        <f>IF(proforma!E24&lt;&gt;"",(proforma!E24),"")</f>
        <v/>
      </c>
      <c r="F24" s="27" t="str">
        <f t="shared" si="0"/>
        <v/>
      </c>
    </row>
    <row r="25" spans="2:11" x14ac:dyDescent="0.35">
      <c r="B25" s="25" t="str">
        <f>IF(proforma!B25&lt;&gt;"",(proforma!B25),"")</f>
        <v/>
      </c>
      <c r="C25" s="25" t="str">
        <f>IF(proforma!C25&lt;&gt;"",(proforma!C25),"")</f>
        <v/>
      </c>
      <c r="D25" s="26" t="str">
        <f>IF(proforma!D25&lt;&gt;"",(proforma!D25),"")</f>
        <v/>
      </c>
      <c r="E25" s="27" t="str">
        <f>IF(proforma!E25&lt;&gt;"",(proforma!E25),"")</f>
        <v/>
      </c>
      <c r="F25" s="27" t="str">
        <f t="shared" si="0"/>
        <v/>
      </c>
    </row>
    <row r="26" spans="2:11" x14ac:dyDescent="0.35">
      <c r="B26" s="25" t="str">
        <f>IF(proforma!B26&lt;&gt;"",(proforma!B26),"")</f>
        <v/>
      </c>
      <c r="C26" s="25" t="str">
        <f>IF(proforma!C26&lt;&gt;"",(proforma!C26),"")</f>
        <v/>
      </c>
      <c r="D26" s="26" t="str">
        <f>IF(proforma!D26&lt;&gt;"",(proforma!D26),"")</f>
        <v/>
      </c>
      <c r="E26" s="27" t="str">
        <f>IF(proforma!E26&lt;&gt;"",(proforma!E26),"")</f>
        <v/>
      </c>
      <c r="F26" s="27" t="str">
        <f t="shared" si="0"/>
        <v/>
      </c>
    </row>
    <row r="27" spans="2:11" x14ac:dyDescent="0.35">
      <c r="B27" s="25" t="str">
        <f>IF(proforma!B27&lt;&gt;"",(proforma!B27),"")</f>
        <v/>
      </c>
      <c r="C27" s="25" t="str">
        <f>IF(proforma!C27&lt;&gt;"",(proforma!C27),"")</f>
        <v/>
      </c>
      <c r="D27" s="26" t="str">
        <f>IF(proforma!D27&lt;&gt;"",(proforma!D27),"")</f>
        <v/>
      </c>
      <c r="E27" s="27" t="str">
        <f>IF(proforma!E27&lt;&gt;"",(proforma!E27),"")</f>
        <v/>
      </c>
      <c r="F27" s="27" t="str">
        <f t="shared" si="0"/>
        <v/>
      </c>
    </row>
    <row r="28" spans="2:11" x14ac:dyDescent="0.35">
      <c r="B28" s="25" t="str">
        <f>IF(proforma!B28&lt;&gt;"",(proforma!B28),"")</f>
        <v/>
      </c>
      <c r="C28" s="25" t="str">
        <f>IF(proforma!C28&lt;&gt;"",(proforma!C28),"")</f>
        <v/>
      </c>
      <c r="D28" s="26" t="str">
        <f>IF(proforma!D28&lt;&gt;"",(proforma!D28),"")</f>
        <v/>
      </c>
      <c r="E28" s="27" t="str">
        <f>IF(proforma!E28&lt;&gt;"",(proforma!E28),"")</f>
        <v/>
      </c>
      <c r="F28" s="27" t="str">
        <f t="shared" si="0"/>
        <v/>
      </c>
    </row>
    <row r="29" spans="2:11" x14ac:dyDescent="0.35">
      <c r="B29" s="25" t="str">
        <f>IF(proforma!B29&lt;&gt;"",(proforma!B29),"")</f>
        <v/>
      </c>
      <c r="C29" s="25" t="str">
        <f>IF(proforma!C29&lt;&gt;"",(proforma!C29),"")</f>
        <v/>
      </c>
      <c r="D29" s="26" t="str">
        <f>IF(proforma!D29&lt;&gt;"",(proforma!D29),"")</f>
        <v/>
      </c>
      <c r="E29" s="27" t="str">
        <f>IF(proforma!E29&lt;&gt;"",(proforma!E29),"")</f>
        <v/>
      </c>
      <c r="F29" s="27" t="str">
        <f t="shared" si="0"/>
        <v/>
      </c>
    </row>
    <row r="30" spans="2:11" x14ac:dyDescent="0.35">
      <c r="B30" s="25" t="str">
        <f>IF(proforma!B30&lt;&gt;"",(proforma!B30),"")</f>
        <v/>
      </c>
      <c r="C30" s="25" t="str">
        <f>IF(proforma!C30&lt;&gt;"",(proforma!C30),"")</f>
        <v/>
      </c>
      <c r="D30" s="26" t="str">
        <f>IF(proforma!D30&lt;&gt;"",(proforma!D30),"")</f>
        <v/>
      </c>
      <c r="E30" s="27" t="str">
        <f>IF(proforma!E30&lt;&gt;"",(proforma!E30),"")</f>
        <v/>
      </c>
      <c r="F30" s="27" t="str">
        <f t="shared" si="0"/>
        <v/>
      </c>
    </row>
    <row r="31" spans="2:11" x14ac:dyDescent="0.35">
      <c r="B31" s="25" t="str">
        <f>IF(proforma!B31&lt;&gt;"",(proforma!B31),"")</f>
        <v/>
      </c>
      <c r="C31" s="25" t="str">
        <f>IF(proforma!C31&lt;&gt;"",(proforma!C31),"")</f>
        <v/>
      </c>
      <c r="D31" s="26" t="str">
        <f>IF(proforma!D31&lt;&gt;"",(proforma!D31),"")</f>
        <v/>
      </c>
      <c r="E31" s="27" t="str">
        <f>IF(proforma!E31&lt;&gt;"",(proforma!E31),"")</f>
        <v/>
      </c>
      <c r="F31" s="27" t="str">
        <f t="shared" si="0"/>
        <v/>
      </c>
    </row>
    <row r="32" spans="2:11" x14ac:dyDescent="0.35">
      <c r="B32" s="25" t="str">
        <f>IF(proforma!B32&lt;&gt;"",(proforma!B32),"")</f>
        <v/>
      </c>
      <c r="C32" s="25" t="str">
        <f>IF(proforma!C32&lt;&gt;"",(proforma!C32),"")</f>
        <v/>
      </c>
      <c r="D32" s="26" t="str">
        <f>IF(proforma!D32&lt;&gt;"",(proforma!D32),"")</f>
        <v/>
      </c>
      <c r="E32" s="27" t="str">
        <f>IF(proforma!E32&lt;&gt;"",(proforma!E32),"")</f>
        <v/>
      </c>
      <c r="F32" s="27" t="str">
        <f t="shared" si="0"/>
        <v/>
      </c>
    </row>
    <row r="33" spans="2:6" x14ac:dyDescent="0.35">
      <c r="B33" s="25" t="str">
        <f>IF(proforma!B33&lt;&gt;"",(proforma!B33),"")</f>
        <v/>
      </c>
      <c r="C33" s="25" t="str">
        <f>IF(proforma!C33&lt;&gt;"",(proforma!C33),"")</f>
        <v/>
      </c>
      <c r="D33" s="26" t="str">
        <f>IF(proforma!D33&lt;&gt;"",(proforma!D33),"")</f>
        <v/>
      </c>
      <c r="E33" s="27" t="str">
        <f>IF(proforma!E33&lt;&gt;"",(proforma!E33),"")</f>
        <v/>
      </c>
      <c r="F33" s="27" t="str">
        <f t="shared" si="0"/>
        <v/>
      </c>
    </row>
    <row r="34" spans="2:6" ht="18.5" x14ac:dyDescent="0.45">
      <c r="B34" s="36" t="s">
        <v>24</v>
      </c>
      <c r="C34" s="36"/>
      <c r="D34" s="37"/>
      <c r="E34" s="38"/>
      <c r="F34" s="39">
        <f>SUM(F18:F33)</f>
        <v>0</v>
      </c>
    </row>
    <row r="35" spans="2:6" ht="18.5" x14ac:dyDescent="0.45">
      <c r="B35" s="40" t="str">
        <f>proforma!B35</f>
        <v>Descuento %</v>
      </c>
      <c r="C35" s="40"/>
      <c r="D35" s="87">
        <f>proforma!D35</f>
        <v>50</v>
      </c>
      <c r="E35" s="88"/>
      <c r="F35" s="43">
        <f>proforma!F35</f>
        <v>0</v>
      </c>
    </row>
    <row r="36" spans="2:6" ht="18.5" x14ac:dyDescent="0.45">
      <c r="B36" s="44" t="str">
        <f>IF(proforma!B36&lt;&gt;"",(proforma!B36),"")</f>
        <v>TOTAL BASE IMPONIBLE PINTURAS</v>
      </c>
      <c r="C36" s="44"/>
      <c r="D36" s="44" t="str">
        <f>IF(proforma!D36&lt;&gt;"",(proforma!D36),"")</f>
        <v/>
      </c>
      <c r="E36" s="45"/>
      <c r="F36" s="45">
        <f>SUM(F34:F35)</f>
        <v>0</v>
      </c>
    </row>
    <row r="37" spans="2:6" ht="18.5" x14ac:dyDescent="0.45">
      <c r="B37" s="46" t="str">
        <f>IF(proforma!B37&lt;&gt;"",(proforma!B37),"")</f>
        <v>Portes Península</v>
      </c>
      <c r="C37" s="46"/>
      <c r="D37" s="46">
        <f>IF(proforma!D37&lt;&gt;"",(proforma!D37),"")</f>
        <v>1</v>
      </c>
      <c r="E37" s="48"/>
      <c r="F37" s="48">
        <f>proforma!F37</f>
        <v>0</v>
      </c>
    </row>
    <row r="38" spans="2:6" ht="18.5" x14ac:dyDescent="0.45">
      <c r="B38" s="46" t="str">
        <f>IF(proforma!B38&lt;&gt;"",(proforma!B38),"")</f>
        <v>MANO DE OBRA</v>
      </c>
      <c r="C38" s="46"/>
      <c r="D38" s="46" t="str">
        <f>IF(proforma!D38&lt;&gt;"",(proforma!D38),"")</f>
        <v/>
      </c>
      <c r="E38" s="48" t="str">
        <f>IF(proforma!E38&lt;&gt;"",(proforma!E38),"")</f>
        <v/>
      </c>
      <c r="F38" s="48" t="str">
        <f>proforma!F38</f>
        <v/>
      </c>
    </row>
    <row r="39" spans="2:6" ht="18.5" x14ac:dyDescent="0.45">
      <c r="B39" s="40" t="str">
        <f>IF(proforma!B39&lt;&gt;"",(proforma!B39),"")</f>
        <v>Otros Varios</v>
      </c>
      <c r="C39" s="40"/>
      <c r="D39" s="40" t="str">
        <f>IF(proforma!D39&lt;&gt;"",(proforma!D39),"")</f>
        <v/>
      </c>
      <c r="E39" s="43" t="str">
        <f>IF(proforma!E39&lt;&gt;"",(proforma!E39),"")</f>
        <v/>
      </c>
      <c r="F39" s="43" t="str">
        <f>proforma!F39</f>
        <v/>
      </c>
    </row>
    <row r="40" spans="2:6" ht="18.5" x14ac:dyDescent="0.45">
      <c r="B40" s="44" t="str">
        <f>IF(proforma!B40&lt;&gt;"",(proforma!B40),"")</f>
        <v>TOTAL BASE IMPONIBLE</v>
      </c>
      <c r="C40" s="44"/>
      <c r="D40" s="44" t="str">
        <f>IF(proforma!D40&lt;&gt;"",(proforma!D40),"")</f>
        <v/>
      </c>
      <c r="E40" s="45"/>
      <c r="F40" s="45">
        <f>SUM(F36:F39)</f>
        <v>0</v>
      </c>
    </row>
    <row r="41" spans="2:6" ht="18.5" x14ac:dyDescent="0.45">
      <c r="B41" s="46" t="str">
        <f>IF(proforma!B41&lt;&gt;"",(proforma!B41),"")</f>
        <v>21% IVA</v>
      </c>
      <c r="C41" s="46"/>
      <c r="D41" s="46" t="str">
        <f>IF(proforma!D41&lt;&gt;"",(proforma!D41),"")</f>
        <v/>
      </c>
      <c r="E41" s="48"/>
      <c r="F41" s="48">
        <f>IF(proforma!F41&lt;&gt;"",(proforma!F41),"")</f>
        <v>0</v>
      </c>
    </row>
    <row r="42" spans="2:6" s="49" customFormat="1" ht="21" x14ac:dyDescent="0.5">
      <c r="B42" s="89" t="s">
        <v>34</v>
      </c>
      <c r="C42" s="89"/>
      <c r="D42" s="89"/>
      <c r="E42" s="90"/>
      <c r="F42" s="90">
        <f>SUM(F40:F41)</f>
        <v>0</v>
      </c>
    </row>
    <row r="43" spans="2:6" ht="12" customHeight="1" x14ac:dyDescent="0.35"/>
    <row r="44" spans="2:6" ht="12" customHeight="1" x14ac:dyDescent="0.35"/>
    <row r="45" spans="2:6" ht="23.5" x14ac:dyDescent="0.55000000000000004">
      <c r="B45" s="7" t="s">
        <v>35</v>
      </c>
    </row>
    <row r="46" spans="2:6" ht="12" customHeight="1" x14ac:dyDescent="0.35"/>
    <row r="47" spans="2:6" x14ac:dyDescent="0.35">
      <c r="B47" s="52" t="s">
        <v>36</v>
      </c>
      <c r="C47" s="52" t="str">
        <f>proforma!C47</f>
        <v>Transferencia</v>
      </c>
      <c r="D47" s="52"/>
      <c r="E47" s="53"/>
      <c r="F47" s="53"/>
    </row>
    <row r="48" spans="2:6" x14ac:dyDescent="0.35">
      <c r="B48" s="52" t="s">
        <v>38</v>
      </c>
      <c r="C48" s="54" t="str">
        <f>proforma!C48</f>
        <v>CONSULTAR CUENTA</v>
      </c>
      <c r="D48" s="54"/>
      <c r="E48" s="55"/>
      <c r="F48" s="53"/>
    </row>
    <row r="49" spans="2:6" x14ac:dyDescent="0.35">
      <c r="B49" s="52" t="s">
        <v>40</v>
      </c>
      <c r="C49" s="52" t="str">
        <f>proforma!C49</f>
        <v>portes pagados</v>
      </c>
      <c r="D49" s="52"/>
      <c r="E49" s="53"/>
      <c r="F49" s="53"/>
    </row>
    <row r="50" spans="2:6" x14ac:dyDescent="0.35">
      <c r="B50" s="56" t="s">
        <v>42</v>
      </c>
      <c r="C50" s="91" t="str">
        <f>IF(proforma!C50&lt;&gt;"",(proforma!C50),"")</f>
        <v/>
      </c>
      <c r="D50" s="56"/>
      <c r="E50" s="58"/>
      <c r="F50" s="58"/>
    </row>
    <row r="51" spans="2:6" ht="12" customHeight="1" x14ac:dyDescent="0.35"/>
    <row r="52" spans="2:6" ht="12" customHeight="1" x14ac:dyDescent="0.35"/>
    <row r="53" spans="2:6" ht="18.5" x14ac:dyDescent="0.45">
      <c r="B53" s="59" t="s">
        <v>43</v>
      </c>
      <c r="C53"/>
      <c r="D53"/>
    </row>
    <row r="54" spans="2:6" ht="12" customHeight="1" x14ac:dyDescent="0.35">
      <c r="B54" s="60" t="s">
        <v>44</v>
      </c>
      <c r="C54" s="60"/>
      <c r="D54" s="61"/>
      <c r="E54" s="62"/>
      <c r="F54" s="63" t="s">
        <v>45</v>
      </c>
    </row>
    <row r="55" spans="2:6" ht="12.75" customHeight="1" x14ac:dyDescent="0.35">
      <c r="B55" s="60" t="s">
        <v>46</v>
      </c>
      <c r="C55" s="60"/>
      <c r="D55" s="61"/>
      <c r="E55" s="62"/>
      <c r="F55" s="63" t="s">
        <v>47</v>
      </c>
    </row>
    <row r="56" spans="2:6" ht="13.5" customHeight="1" x14ac:dyDescent="0.35">
      <c r="B56" s="60" t="s">
        <v>48</v>
      </c>
      <c r="C56" s="60"/>
      <c r="D56" s="61"/>
      <c r="E56" s="62"/>
      <c r="F56" s="63" t="s">
        <v>49</v>
      </c>
    </row>
  </sheetData>
  <sheetProtection selectLockedCells="1" selectUnlockedCells="1"/>
  <pageMargins left="0.70833333333333337" right="0.70833333333333337" top="0.74791666666666667" bottom="0.74791666666666667" header="0.51181102362204722" footer="0.51181102362204722"/>
  <pageSetup paperSize="9" scale="80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ColWidth="11.453125" defaultRowHeight="15.5" x14ac:dyDescent="0.35"/>
  <cols>
    <col min="1" max="1" width="3.08984375" style="1" customWidth="1"/>
    <col min="2" max="2" width="20.90625" style="1" customWidth="1"/>
    <col min="3" max="3" width="37.08984375" style="1" customWidth="1"/>
    <col min="4" max="4" width="8.7265625" style="1" customWidth="1"/>
    <col min="5" max="5" width="23.6328125" style="2" customWidth="1"/>
    <col min="6" max="6" width="13" style="2" customWidth="1"/>
    <col min="7" max="7" width="6.90625" style="1" customWidth="1"/>
    <col min="8" max="16384" width="11.453125" style="1"/>
  </cols>
  <sheetData>
    <row r="4" spans="2:6" ht="26" x14ac:dyDescent="0.6">
      <c r="E4" s="3" t="s">
        <v>60</v>
      </c>
    </row>
    <row r="5" spans="2:6" ht="21" x14ac:dyDescent="0.5">
      <c r="E5" s="4" t="str">
        <f>proforma!E5</f>
        <v>Nº: 100 m2 PISCINAS</v>
      </c>
    </row>
    <row r="6" spans="2:6" ht="21" x14ac:dyDescent="0.5">
      <c r="E6" s="4" t="str">
        <f>proforma!E6</f>
        <v>Fecha: 04/04/2022</v>
      </c>
    </row>
    <row r="8" spans="2:6" ht="23.5" x14ac:dyDescent="0.55000000000000004">
      <c r="B8" s="7" t="s">
        <v>5</v>
      </c>
      <c r="C8" s="4"/>
    </row>
    <row r="9" spans="2:6" ht="18.5" x14ac:dyDescent="0.45">
      <c r="B9" s="70" t="s">
        <v>7</v>
      </c>
      <c r="C9" s="70" t="str">
        <f>IF(proforma!C9&lt;&gt;"",(proforma!C9),"")</f>
        <v/>
      </c>
      <c r="D9" s="70" t="s">
        <v>8</v>
      </c>
      <c r="E9" s="10" t="str">
        <f>IF(proforma!E9&lt;&gt;"",(proforma!E9),"")</f>
        <v/>
      </c>
      <c r="F9" s="11"/>
    </row>
    <row r="10" spans="2:6" ht="18.5" x14ac:dyDescent="0.45">
      <c r="B10" s="70" t="s">
        <v>9</v>
      </c>
      <c r="C10" s="70" t="str">
        <f>IF(proforma!C10&lt;&gt;"",(proforma!C10),"")</f>
        <v/>
      </c>
      <c r="D10" s="70" t="s">
        <v>10</v>
      </c>
      <c r="E10" s="10" t="str">
        <f>IF(proforma!E10&lt;&gt;"",(proforma!E10),"")</f>
        <v/>
      </c>
      <c r="F10" s="11"/>
    </row>
    <row r="11" spans="2:6" ht="18.5" x14ac:dyDescent="0.45">
      <c r="B11" s="70" t="s">
        <v>11</v>
      </c>
      <c r="C11" s="70" t="str">
        <f>IF(proforma!C11&lt;&gt;"",(proforma!C11),"")</f>
        <v/>
      </c>
      <c r="D11" s="70" t="s">
        <v>12</v>
      </c>
      <c r="E11" s="10" t="str">
        <f>IF(proforma!E11&lt;&gt;"",(proforma!E11),"")</f>
        <v/>
      </c>
      <c r="F11" s="11"/>
    </row>
    <row r="12" spans="2:6" ht="18.5" x14ac:dyDescent="0.45">
      <c r="B12" s="70" t="s">
        <v>13</v>
      </c>
      <c r="C12" s="70" t="str">
        <f>IF(proforma!C12&lt;&gt;"",(proforma!C12),"")</f>
        <v/>
      </c>
      <c r="D12" s="70" t="s">
        <v>14</v>
      </c>
      <c r="E12" s="10" t="str">
        <f>IF(proforma!E12&lt;&gt;"",(proforma!E12),"")</f>
        <v/>
      </c>
      <c r="F12" s="11"/>
    </row>
    <row r="13" spans="2:6" ht="18.5" x14ac:dyDescent="0.45">
      <c r="B13" s="70" t="s">
        <v>15</v>
      </c>
      <c r="C13" s="70" t="str">
        <f>IF(proforma!C13&lt;&gt;"",(proforma!C13),"")</f>
        <v/>
      </c>
      <c r="D13" s="70" t="s">
        <v>16</v>
      </c>
      <c r="E13" s="10" t="str">
        <f>IF(proforma!E13&lt;&gt;"",(proforma!E13),"")</f>
        <v/>
      </c>
      <c r="F13" s="11"/>
    </row>
    <row r="14" spans="2:6" ht="18.5" x14ac:dyDescent="0.45">
      <c r="B14" s="78"/>
      <c r="C14" s="78"/>
      <c r="D14" s="78"/>
      <c r="E14" s="79" t="str">
        <f>IF(proforma!E14&lt;&gt;"",(proforma!E14),"")</f>
        <v/>
      </c>
      <c r="F14" s="16"/>
    </row>
    <row r="15" spans="2:6" ht="23.5" x14ac:dyDescent="0.55000000000000004">
      <c r="B15" s="7" t="s">
        <v>18</v>
      </c>
      <c r="E15" s="83"/>
    </row>
    <row r="17" spans="2:6" s="17" customFormat="1" ht="21" x14ac:dyDescent="0.5">
      <c r="B17" s="18" t="s">
        <v>20</v>
      </c>
      <c r="C17" s="18"/>
      <c r="D17" s="19" t="s">
        <v>21</v>
      </c>
      <c r="E17" s="20" t="s">
        <v>22</v>
      </c>
      <c r="F17" s="20" t="s">
        <v>23</v>
      </c>
    </row>
    <row r="18" spans="2:6" x14ac:dyDescent="0.35">
      <c r="B18" s="21"/>
      <c r="C18" s="21"/>
      <c r="D18" s="22"/>
      <c r="E18" s="23"/>
      <c r="F18" s="24" t="str">
        <f>IF(D18&lt;&gt;"",D18*E18,"")</f>
        <v/>
      </c>
    </row>
    <row r="19" spans="2:6" x14ac:dyDescent="0.35">
      <c r="B19" s="25" t="str">
        <f>IF(proforma!B19&lt;&gt;"",(proforma!B19),"")</f>
        <v/>
      </c>
      <c r="C19" s="25" t="str">
        <f>IF(proforma!C19&lt;&gt;"",(proforma!C19),"")</f>
        <v/>
      </c>
      <c r="D19" s="26" t="str">
        <f>IF(proforma!D19&lt;&gt;"",(proforma!D19),"")</f>
        <v/>
      </c>
      <c r="E19" s="27"/>
      <c r="F19" s="27"/>
    </row>
    <row r="20" spans="2:6" x14ac:dyDescent="0.35">
      <c r="B20" s="25" t="str">
        <f>IF(proforma!B20&lt;&gt;"",(proforma!B20),"")</f>
        <v/>
      </c>
      <c r="C20" s="25" t="str">
        <f>IF(proforma!C20&lt;&gt;"",(proforma!C20),"")</f>
        <v/>
      </c>
      <c r="D20" s="26" t="str">
        <f>IF(proforma!D20&lt;&gt;"",(proforma!D20),"")</f>
        <v/>
      </c>
      <c r="E20" s="27"/>
      <c r="F20" s="27"/>
    </row>
    <row r="21" spans="2:6" x14ac:dyDescent="0.35">
      <c r="B21" s="25" t="str">
        <f>IF(proforma!B21&lt;&gt;"",(proforma!B21),"")</f>
        <v/>
      </c>
      <c r="C21" s="25" t="str">
        <f>IF(proforma!C21&lt;&gt;"",(proforma!C21),"")</f>
        <v/>
      </c>
      <c r="D21" s="26" t="str">
        <f>IF(proforma!D21&lt;&gt;"",(proforma!D21),"")</f>
        <v/>
      </c>
      <c r="E21" s="27"/>
      <c r="F21" s="27"/>
    </row>
    <row r="22" spans="2:6" x14ac:dyDescent="0.35">
      <c r="B22" s="25" t="str">
        <f>IF(proforma!B22&lt;&gt;"",(proforma!B22),"")</f>
        <v/>
      </c>
      <c r="C22" s="25" t="str">
        <f>IF(proforma!C22&lt;&gt;"",(proforma!C22),"")</f>
        <v/>
      </c>
      <c r="D22" s="26" t="str">
        <f>IF(proforma!D22&lt;&gt;"",(proforma!D22),"")</f>
        <v/>
      </c>
      <c r="E22" s="27"/>
      <c r="F22" s="27"/>
    </row>
    <row r="23" spans="2:6" x14ac:dyDescent="0.35">
      <c r="B23" s="25" t="str">
        <f>IF(proforma!B23&lt;&gt;"",(proforma!B23),"")</f>
        <v/>
      </c>
      <c r="C23" s="25" t="str">
        <f>IF(proforma!C23&lt;&gt;"",(proforma!C23),"")</f>
        <v/>
      </c>
      <c r="D23" s="26" t="str">
        <f>IF(proforma!D23&lt;&gt;"",(proforma!D23),"")</f>
        <v/>
      </c>
      <c r="E23" s="27"/>
      <c r="F23" s="27"/>
    </row>
    <row r="24" spans="2:6" x14ac:dyDescent="0.35">
      <c r="B24" s="25" t="str">
        <f>IF(proforma!B24&lt;&gt;"",(proforma!B24),"")</f>
        <v/>
      </c>
      <c r="C24" s="25" t="str">
        <f>IF(proforma!C24&lt;&gt;"",(proforma!C24),"")</f>
        <v/>
      </c>
      <c r="D24" s="26" t="str">
        <f>IF(proforma!D24&lt;&gt;"",(proforma!D24),"")</f>
        <v/>
      </c>
      <c r="E24" s="27"/>
      <c r="F24" s="27"/>
    </row>
    <row r="25" spans="2:6" x14ac:dyDescent="0.35">
      <c r="B25" s="25" t="str">
        <f>IF(proforma!B25&lt;&gt;"",(proforma!B25),"")</f>
        <v/>
      </c>
      <c r="C25" s="25" t="str">
        <f>IF(proforma!C25&lt;&gt;"",(proforma!C25),"")</f>
        <v/>
      </c>
      <c r="D25" s="26" t="str">
        <f>IF(proforma!D25&lt;&gt;"",(proforma!D25),"")</f>
        <v/>
      </c>
      <c r="E25" s="27"/>
      <c r="F25" s="27"/>
    </row>
    <row r="26" spans="2:6" x14ac:dyDescent="0.35">
      <c r="B26" s="25" t="str">
        <f>IF(proforma!B26&lt;&gt;"",(proforma!B26),"")</f>
        <v/>
      </c>
      <c r="C26" s="25" t="str">
        <f>IF(proforma!C26&lt;&gt;"",(proforma!C26),"")</f>
        <v/>
      </c>
      <c r="D26" s="26" t="str">
        <f>IF(proforma!D26&lt;&gt;"",(proforma!D26),"")</f>
        <v/>
      </c>
      <c r="E26" s="27"/>
      <c r="F26" s="27"/>
    </row>
    <row r="27" spans="2:6" x14ac:dyDescent="0.35">
      <c r="B27" s="25" t="str">
        <f>IF(proforma!B27&lt;&gt;"",(proforma!B27),"")</f>
        <v/>
      </c>
      <c r="C27" s="25" t="str">
        <f>IF(proforma!C27&lt;&gt;"",(proforma!C27),"")</f>
        <v/>
      </c>
      <c r="D27" s="26" t="str">
        <f>IF(proforma!D27&lt;&gt;"",(proforma!D27),"")</f>
        <v/>
      </c>
      <c r="E27" s="27"/>
      <c r="F27" s="27"/>
    </row>
    <row r="28" spans="2:6" x14ac:dyDescent="0.35">
      <c r="B28" s="25" t="str">
        <f>IF(proforma!B28&lt;&gt;"",(proforma!B28),"")</f>
        <v/>
      </c>
      <c r="C28" s="25" t="str">
        <f>IF(proforma!C28&lt;&gt;"",(proforma!C28),"")</f>
        <v/>
      </c>
      <c r="D28" s="26" t="str">
        <f>IF(proforma!D28&lt;&gt;"",(proforma!D28),"")</f>
        <v/>
      </c>
      <c r="E28" s="27"/>
      <c r="F28" s="27"/>
    </row>
    <row r="29" spans="2:6" x14ac:dyDescent="0.35">
      <c r="B29" s="25" t="str">
        <f>IF(proforma!B29&lt;&gt;"",(proforma!B29),"")</f>
        <v/>
      </c>
      <c r="C29" s="25" t="str">
        <f>IF(proforma!C29&lt;&gt;"",(proforma!C29),"")</f>
        <v/>
      </c>
      <c r="D29" s="26" t="str">
        <f>IF(proforma!D29&lt;&gt;"",(proforma!D29),"")</f>
        <v/>
      </c>
      <c r="E29" s="27"/>
      <c r="F29" s="27"/>
    </row>
    <row r="30" spans="2:6" x14ac:dyDescent="0.35">
      <c r="B30" s="25" t="str">
        <f>IF(proforma!B30&lt;&gt;"",(proforma!B30),"")</f>
        <v/>
      </c>
      <c r="C30" s="25" t="str">
        <f>IF(proforma!C30&lt;&gt;"",(proforma!C30),"")</f>
        <v/>
      </c>
      <c r="D30" s="26" t="str">
        <f>IF(proforma!D30&lt;&gt;"",(proforma!D30),"")</f>
        <v/>
      </c>
      <c r="E30" s="27"/>
      <c r="F30" s="27"/>
    </row>
    <row r="31" spans="2:6" x14ac:dyDescent="0.35">
      <c r="B31" s="25" t="str">
        <f>IF(proforma!B31&lt;&gt;"",(proforma!B31),"")</f>
        <v/>
      </c>
      <c r="C31" s="25" t="str">
        <f>IF(proforma!C31&lt;&gt;"",(proforma!C31),"")</f>
        <v/>
      </c>
      <c r="D31" s="26" t="str">
        <f>IF(proforma!D31&lt;&gt;"",(proforma!D31),"")</f>
        <v/>
      </c>
      <c r="E31" s="27"/>
      <c r="F31" s="27"/>
    </row>
    <row r="32" spans="2:6" x14ac:dyDescent="0.35">
      <c r="B32" s="25" t="str">
        <f>IF(proforma!B32&lt;&gt;"",(proforma!B32),"")</f>
        <v/>
      </c>
      <c r="C32" s="25" t="str">
        <f>IF(proforma!C32&lt;&gt;"",(proforma!C32),"")</f>
        <v/>
      </c>
      <c r="D32" s="26" t="str">
        <f>IF(proforma!D32&lt;&gt;"",(proforma!D32),"")</f>
        <v/>
      </c>
      <c r="E32" s="27"/>
      <c r="F32" s="27"/>
    </row>
    <row r="33" spans="2:6" x14ac:dyDescent="0.35">
      <c r="B33" s="25" t="str">
        <f>IF(proforma!B33&lt;&gt;"",(proforma!B33),"")</f>
        <v/>
      </c>
      <c r="C33" s="25" t="str">
        <f>IF(proforma!C33&lt;&gt;"",(proforma!C33),"")</f>
        <v/>
      </c>
      <c r="D33" s="26" t="str">
        <f>IF(proforma!D33&lt;&gt;"",(proforma!D33),"")</f>
        <v/>
      </c>
      <c r="E33" s="27"/>
      <c r="F33" s="27"/>
    </row>
    <row r="34" spans="2:6" ht="18.5" x14ac:dyDescent="0.45">
      <c r="B34" s="36" t="s">
        <v>24</v>
      </c>
      <c r="C34" s="36"/>
      <c r="D34" s="37"/>
      <c r="E34" s="38"/>
      <c r="F34" s="39"/>
    </row>
    <row r="35" spans="2:6" ht="18.5" x14ac:dyDescent="0.45">
      <c r="B35" s="40" t="str">
        <f>proforma!B35</f>
        <v>Descuento %</v>
      </c>
      <c r="C35" s="40"/>
      <c r="D35" s="87"/>
      <c r="E35" s="88"/>
      <c r="F35" s="43"/>
    </row>
    <row r="36" spans="2:6" ht="18.5" x14ac:dyDescent="0.45">
      <c r="B36" s="44" t="str">
        <f>IF(proforma!B36&lt;&gt;"",(proforma!B36),"")</f>
        <v>TOTAL BASE IMPONIBLE PINTURAS</v>
      </c>
      <c r="C36" s="44"/>
      <c r="D36" s="44" t="str">
        <f>IF(proforma!D36&lt;&gt;"",(proforma!D36),"")</f>
        <v/>
      </c>
      <c r="E36" s="45"/>
      <c r="F36" s="45"/>
    </row>
    <row r="37" spans="2:6" ht="18.5" x14ac:dyDescent="0.45">
      <c r="B37" s="46" t="str">
        <f>IF(proforma!B37&lt;&gt;"",(proforma!B37),"")</f>
        <v>Portes Península</v>
      </c>
      <c r="C37" s="46"/>
      <c r="D37" s="46">
        <f>IF(proforma!D37&lt;&gt;"",(proforma!D37),"")</f>
        <v>1</v>
      </c>
      <c r="E37" s="48"/>
      <c r="F37" s="48"/>
    </row>
    <row r="38" spans="2:6" ht="18.5" x14ac:dyDescent="0.45">
      <c r="B38" s="46" t="str">
        <f>IF(proforma!B38&lt;&gt;"",(proforma!B38),"")</f>
        <v>MANO DE OBRA</v>
      </c>
      <c r="C38" s="46"/>
      <c r="D38" s="46" t="str">
        <f>IF(proforma!D38&lt;&gt;"",(proforma!D38),"")</f>
        <v/>
      </c>
      <c r="E38" s="48"/>
      <c r="F38" s="48"/>
    </row>
    <row r="39" spans="2:6" ht="18.5" x14ac:dyDescent="0.45">
      <c r="B39" s="40" t="str">
        <f>IF(proforma!B39&lt;&gt;"",(proforma!B39),"")</f>
        <v>Otros Varios</v>
      </c>
      <c r="C39" s="40"/>
      <c r="D39" s="40" t="str">
        <f>IF(proforma!D39&lt;&gt;"",(proforma!D39),"")</f>
        <v/>
      </c>
      <c r="E39" s="43"/>
      <c r="F39" s="43"/>
    </row>
    <row r="40" spans="2:6" ht="18.5" x14ac:dyDescent="0.45">
      <c r="B40" s="44" t="s">
        <v>32</v>
      </c>
      <c r="C40" s="44"/>
      <c r="D40" s="44" t="str">
        <f>IF(proforma!D40&lt;&gt;"",(proforma!D40),"")</f>
        <v/>
      </c>
      <c r="E40" s="45"/>
      <c r="F40" s="45"/>
    </row>
    <row r="41" spans="2:6" ht="18.5" x14ac:dyDescent="0.45">
      <c r="B41" s="46" t="str">
        <f>IF(proforma!B41&lt;&gt;"",(proforma!B41),"")</f>
        <v>21% IVA</v>
      </c>
      <c r="C41" s="46"/>
      <c r="D41" s="46"/>
      <c r="E41" s="48"/>
      <c r="F41" s="48"/>
    </row>
    <row r="42" spans="2:6" s="49" customFormat="1" ht="21" x14ac:dyDescent="0.5">
      <c r="B42" s="89" t="s">
        <v>34</v>
      </c>
      <c r="C42" s="89"/>
      <c r="D42" s="89"/>
      <c r="E42" s="90"/>
      <c r="F42" s="90"/>
    </row>
    <row r="43" spans="2:6" ht="12" customHeight="1" x14ac:dyDescent="0.35"/>
    <row r="44" spans="2:6" ht="12" customHeight="1" x14ac:dyDescent="0.35"/>
    <row r="45" spans="2:6" ht="23.5" x14ac:dyDescent="0.55000000000000004">
      <c r="B45" s="7" t="s">
        <v>35</v>
      </c>
    </row>
    <row r="46" spans="2:6" ht="12" customHeight="1" x14ac:dyDescent="0.35"/>
    <row r="47" spans="2:6" x14ac:dyDescent="0.35">
      <c r="B47" s="52" t="s">
        <v>36</v>
      </c>
      <c r="C47" s="52" t="str">
        <f>proforma!C47</f>
        <v>Transferencia</v>
      </c>
      <c r="D47" s="52"/>
      <c r="E47" s="53"/>
      <c r="F47" s="53"/>
    </row>
    <row r="48" spans="2:6" x14ac:dyDescent="0.35">
      <c r="B48" s="52" t="s">
        <v>38</v>
      </c>
      <c r="C48" s="54" t="str">
        <f>proforma!C48</f>
        <v>CONSULTAR CUENTA</v>
      </c>
      <c r="D48" s="54"/>
      <c r="E48" s="55"/>
      <c r="F48" s="53"/>
    </row>
    <row r="49" spans="2:6" x14ac:dyDescent="0.35">
      <c r="B49" s="52" t="s">
        <v>40</v>
      </c>
      <c r="C49" s="52" t="str">
        <f>proforma!C49</f>
        <v>portes pagados</v>
      </c>
      <c r="D49" s="52"/>
      <c r="E49" s="53"/>
      <c r="F49" s="53"/>
    </row>
    <row r="50" spans="2:6" x14ac:dyDescent="0.35">
      <c r="B50" s="56" t="s">
        <v>42</v>
      </c>
      <c r="C50" s="91" t="str">
        <f>IF(proforma!C50&lt;&gt;"",(proforma!C50),"")</f>
        <v/>
      </c>
      <c r="D50" s="56"/>
      <c r="E50" s="58"/>
      <c r="F50" s="58"/>
    </row>
    <row r="51" spans="2:6" ht="12" customHeight="1" x14ac:dyDescent="0.35"/>
    <row r="52" spans="2:6" ht="12" customHeight="1" x14ac:dyDescent="0.35"/>
    <row r="53" spans="2:6" ht="18.5" x14ac:dyDescent="0.45">
      <c r="B53" s="59" t="s">
        <v>43</v>
      </c>
      <c r="C53"/>
      <c r="D53"/>
    </row>
    <row r="54" spans="2:6" ht="12" customHeight="1" x14ac:dyDescent="0.35">
      <c r="B54" s="60" t="s">
        <v>44</v>
      </c>
      <c r="C54" s="60"/>
      <c r="D54" s="61"/>
      <c r="E54" s="62"/>
      <c r="F54" s="63" t="s">
        <v>45</v>
      </c>
    </row>
    <row r="55" spans="2:6" ht="12.75" customHeight="1" x14ac:dyDescent="0.35">
      <c r="B55" s="60" t="s">
        <v>46</v>
      </c>
      <c r="C55" s="60"/>
      <c r="D55" s="61"/>
      <c r="E55" s="62"/>
      <c r="F55" s="63" t="s">
        <v>47</v>
      </c>
    </row>
    <row r="56" spans="2:6" ht="13.5" customHeight="1" x14ac:dyDescent="0.35">
      <c r="B56" s="60" t="s">
        <v>48</v>
      </c>
      <c r="C56" s="60"/>
      <c r="D56" s="61"/>
      <c r="E56" s="62"/>
      <c r="F56" s="63" t="s">
        <v>49</v>
      </c>
    </row>
  </sheetData>
  <sheetProtection selectLockedCells="1" selectUnlockedCells="1"/>
  <pageMargins left="0.70833333333333337" right="0.70833333333333337" top="0.74791666666666667" bottom="0.74791666666666667" header="0.51181102362204722" footer="0.51181102362204722"/>
  <pageSetup paperSize="9" scale="80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baseColWidth="10" defaultColWidth="11.453125" defaultRowHeight="15.5" x14ac:dyDescent="0.35"/>
  <cols>
    <col min="1" max="1" width="3.08984375" style="1" customWidth="1"/>
    <col min="2" max="2" width="20.90625" style="1" customWidth="1"/>
    <col min="3" max="3" width="37.08984375" style="1" customWidth="1"/>
    <col min="4" max="4" width="8.7265625" style="1" customWidth="1"/>
    <col min="5" max="5" width="23.6328125" style="2" customWidth="1"/>
    <col min="6" max="6" width="13" style="2" customWidth="1"/>
    <col min="7" max="7" width="6.90625" style="1" customWidth="1"/>
    <col min="8" max="16384" width="11.453125" style="1"/>
  </cols>
  <sheetData>
    <row r="4" spans="1:6" ht="26" x14ac:dyDescent="0.6">
      <c r="A4" s="92"/>
      <c r="B4" s="92"/>
      <c r="C4" s="92"/>
      <c r="D4" s="92"/>
      <c r="E4" s="93" t="s">
        <v>61</v>
      </c>
      <c r="F4" s="94"/>
    </row>
    <row r="5" spans="1:6" ht="21" x14ac:dyDescent="0.5">
      <c r="A5" s="92"/>
      <c r="B5" s="92"/>
      <c r="C5" s="92"/>
      <c r="D5" s="92"/>
      <c r="E5" s="95" t="s">
        <v>62</v>
      </c>
      <c r="F5" s="94"/>
    </row>
    <row r="6" spans="1:6" ht="21" x14ac:dyDescent="0.5">
      <c r="A6" s="92"/>
      <c r="B6" s="92"/>
      <c r="C6" s="92"/>
      <c r="D6" s="92"/>
      <c r="E6" s="95" t="str">
        <f>proforma!E6</f>
        <v>Fecha: 04/04/2022</v>
      </c>
      <c r="F6" s="94"/>
    </row>
    <row r="7" spans="1:6" ht="21" x14ac:dyDescent="0.5">
      <c r="A7" s="92"/>
      <c r="B7" s="92"/>
      <c r="C7" s="92"/>
      <c r="D7" s="92"/>
      <c r="E7" s="96" t="s">
        <v>63</v>
      </c>
      <c r="F7" s="97" t="str">
        <f>proforma!E5</f>
        <v>Nº: 100 m2 PISCINAS</v>
      </c>
    </row>
    <row r="8" spans="1:6" ht="23.5" x14ac:dyDescent="0.55000000000000004">
      <c r="A8" s="92"/>
      <c r="B8" s="98" t="s">
        <v>5</v>
      </c>
      <c r="C8" s="95"/>
      <c r="D8" s="92"/>
      <c r="E8" s="94"/>
      <c r="F8" s="94"/>
    </row>
    <row r="9" spans="1:6" ht="18.5" x14ac:dyDescent="0.45">
      <c r="A9" s="92"/>
      <c r="B9" s="99" t="s">
        <v>7</v>
      </c>
      <c r="C9" s="99" t="str">
        <f>IF(proforma!C9&lt;&gt;"",(proforma!C9),"")</f>
        <v/>
      </c>
      <c r="D9" s="99" t="s">
        <v>8</v>
      </c>
      <c r="E9" s="100" t="str">
        <f>IF(proforma!E9&lt;&gt;"",(proforma!E9),"")</f>
        <v/>
      </c>
      <c r="F9" s="101"/>
    </row>
    <row r="10" spans="1:6" ht="18.5" x14ac:dyDescent="0.45">
      <c r="A10" s="92"/>
      <c r="B10" s="99" t="s">
        <v>9</v>
      </c>
      <c r="C10" s="99" t="str">
        <f>IF(proforma!C10&lt;&gt;"",(proforma!C10),"")</f>
        <v/>
      </c>
      <c r="D10" s="99" t="s">
        <v>10</v>
      </c>
      <c r="E10" s="100" t="str">
        <f>IF(proforma!E10&lt;&gt;"",(proforma!E10),"")</f>
        <v/>
      </c>
      <c r="F10" s="101"/>
    </row>
    <row r="11" spans="1:6" ht="18.5" x14ac:dyDescent="0.45">
      <c r="A11" s="92"/>
      <c r="B11" s="99" t="s">
        <v>11</v>
      </c>
      <c r="C11" s="99" t="str">
        <f>IF(proforma!C11&lt;&gt;"",(proforma!C11),"")</f>
        <v/>
      </c>
      <c r="D11" s="99" t="s">
        <v>12</v>
      </c>
      <c r="E11" s="100" t="str">
        <f>IF(proforma!E11&lt;&gt;"",(proforma!E11),"")</f>
        <v/>
      </c>
      <c r="F11" s="101"/>
    </row>
    <row r="12" spans="1:6" ht="18.5" x14ac:dyDescent="0.45">
      <c r="A12" s="92"/>
      <c r="B12" s="99" t="s">
        <v>13</v>
      </c>
      <c r="C12" s="99" t="str">
        <f>IF(proforma!C12&lt;&gt;"",(proforma!C12),"")</f>
        <v/>
      </c>
      <c r="D12" s="99" t="s">
        <v>14</v>
      </c>
      <c r="E12" s="100" t="str">
        <f>IF(proforma!E12&lt;&gt;"",(proforma!E12),"")</f>
        <v/>
      </c>
      <c r="F12" s="101"/>
    </row>
    <row r="13" spans="1:6" ht="18.5" x14ac:dyDescent="0.45">
      <c r="A13" s="92"/>
      <c r="B13" s="99" t="s">
        <v>15</v>
      </c>
      <c r="C13" s="99" t="str">
        <f>IF(proforma!C13&lt;&gt;"",(proforma!C13),"")</f>
        <v/>
      </c>
      <c r="D13" s="99" t="s">
        <v>16</v>
      </c>
      <c r="E13" s="100" t="str">
        <f>IF(proforma!E13&lt;&gt;"",(proforma!E13),"")</f>
        <v/>
      </c>
      <c r="F13" s="101"/>
    </row>
    <row r="14" spans="1:6" ht="18.5" x14ac:dyDescent="0.45">
      <c r="A14" s="92"/>
      <c r="B14" s="102"/>
      <c r="C14" s="102"/>
      <c r="D14" s="102"/>
      <c r="E14" s="103" t="str">
        <f>IF(proforma!E14&lt;&gt;"",(proforma!E14),"")</f>
        <v/>
      </c>
      <c r="F14" s="104"/>
    </row>
    <row r="15" spans="1:6" ht="23.5" x14ac:dyDescent="0.55000000000000004">
      <c r="A15" s="92"/>
      <c r="B15" s="98" t="s">
        <v>18</v>
      </c>
      <c r="C15" s="92"/>
      <c r="D15" s="92"/>
      <c r="E15" s="105"/>
      <c r="F15" s="94"/>
    </row>
    <row r="16" spans="1:6" x14ac:dyDescent="0.35">
      <c r="A16" s="92"/>
      <c r="B16" s="92"/>
      <c r="C16" s="92"/>
      <c r="D16" s="92"/>
      <c r="E16" s="94"/>
      <c r="F16" s="94"/>
    </row>
    <row r="17" spans="1:6" s="17" customFormat="1" ht="21" x14ac:dyDescent="0.5">
      <c r="A17" s="106"/>
      <c r="B17" s="107" t="s">
        <v>20</v>
      </c>
      <c r="C17" s="107"/>
      <c r="D17" s="108" t="s">
        <v>21</v>
      </c>
      <c r="E17" s="109" t="s">
        <v>22</v>
      </c>
      <c r="F17" s="109" t="s">
        <v>23</v>
      </c>
    </row>
    <row r="18" spans="1:6" x14ac:dyDescent="0.35">
      <c r="A18" s="92"/>
      <c r="B18" s="110"/>
      <c r="C18" s="110"/>
      <c r="D18" s="111"/>
      <c r="E18" s="112"/>
      <c r="F18" s="113" t="str">
        <f t="shared" ref="F18:F33" si="0">IF(D18&lt;&gt;"",D18*E18,"")</f>
        <v/>
      </c>
    </row>
    <row r="19" spans="1:6" x14ac:dyDescent="0.35">
      <c r="A19" s="92"/>
      <c r="B19" s="114" t="str">
        <f>IF(proforma!B19&lt;&gt;"",(proforma!B19),"")</f>
        <v/>
      </c>
      <c r="C19" s="114" t="str">
        <f>IF(proforma!C19&lt;&gt;"",(proforma!C19),"")</f>
        <v/>
      </c>
      <c r="D19" s="115" t="str">
        <f>IF(proforma!D19&lt;&gt;"",(proforma!D19),"")</f>
        <v/>
      </c>
      <c r="E19" s="116" t="str">
        <f>IF(proforma!E19&lt;&gt;"",(proforma!E19),"")</f>
        <v/>
      </c>
      <c r="F19" s="116" t="str">
        <f t="shared" si="0"/>
        <v/>
      </c>
    </row>
    <row r="20" spans="1:6" x14ac:dyDescent="0.35">
      <c r="A20" s="92"/>
      <c r="B20" s="114" t="str">
        <f>IF(proforma!B20&lt;&gt;"",(proforma!B20),"")</f>
        <v/>
      </c>
      <c r="C20" s="114" t="str">
        <f>IF(proforma!C20&lt;&gt;"",(proforma!C20),"")</f>
        <v/>
      </c>
      <c r="D20" s="115" t="str">
        <f>IF(proforma!D20&lt;&gt;"",(proforma!D20),"")</f>
        <v/>
      </c>
      <c r="E20" s="116" t="str">
        <f>IF(proforma!E20&lt;&gt;"",(proforma!E20),"")</f>
        <v/>
      </c>
      <c r="F20" s="116" t="str">
        <f t="shared" si="0"/>
        <v/>
      </c>
    </row>
    <row r="21" spans="1:6" x14ac:dyDescent="0.35">
      <c r="A21" s="92"/>
      <c r="B21" s="114" t="str">
        <f>IF(proforma!B21&lt;&gt;"",(proforma!B21),"")</f>
        <v/>
      </c>
      <c r="C21" s="114" t="str">
        <f>IF(proforma!C21&lt;&gt;"",(proforma!C21),"")</f>
        <v/>
      </c>
      <c r="D21" s="115" t="str">
        <f>IF(proforma!D21&lt;&gt;"",(proforma!D21),"")</f>
        <v/>
      </c>
      <c r="E21" s="116" t="str">
        <f>IF(proforma!E21&lt;&gt;"",(proforma!E21),"")</f>
        <v/>
      </c>
      <c r="F21" s="116" t="str">
        <f t="shared" si="0"/>
        <v/>
      </c>
    </row>
    <row r="22" spans="1:6" x14ac:dyDescent="0.35">
      <c r="A22" s="92"/>
      <c r="B22" s="114" t="str">
        <f>IF(proforma!B22&lt;&gt;"",(proforma!B22),"")</f>
        <v/>
      </c>
      <c r="C22" s="114" t="str">
        <f>IF(proforma!C22&lt;&gt;"",(proforma!C22),"")</f>
        <v/>
      </c>
      <c r="D22" s="115" t="str">
        <f>IF(proforma!D22&lt;&gt;"",(proforma!D22),"")</f>
        <v/>
      </c>
      <c r="E22" s="116" t="str">
        <f>IF(proforma!E22&lt;&gt;"",(proforma!E22),"")</f>
        <v/>
      </c>
      <c r="F22" s="116" t="str">
        <f t="shared" si="0"/>
        <v/>
      </c>
    </row>
    <row r="23" spans="1:6" x14ac:dyDescent="0.35">
      <c r="A23" s="92"/>
      <c r="B23" s="114" t="str">
        <f>IF(proforma!B23&lt;&gt;"",(proforma!B23),"")</f>
        <v/>
      </c>
      <c r="C23" s="114" t="str">
        <f>IF(proforma!C23&lt;&gt;"",(proforma!C23),"")</f>
        <v/>
      </c>
      <c r="D23" s="115" t="str">
        <f>IF(proforma!D23&lt;&gt;"",(proforma!D23),"")</f>
        <v/>
      </c>
      <c r="E23" s="116" t="str">
        <f>IF(proforma!E23&lt;&gt;"",(proforma!E23),"")</f>
        <v/>
      </c>
      <c r="F23" s="116" t="str">
        <f t="shared" si="0"/>
        <v/>
      </c>
    </row>
    <row r="24" spans="1:6" x14ac:dyDescent="0.35">
      <c r="A24" s="92"/>
      <c r="B24" s="114" t="str">
        <f>IF(proforma!B24&lt;&gt;"",(proforma!B24),"")</f>
        <v/>
      </c>
      <c r="C24" s="114" t="str">
        <f>IF(proforma!C24&lt;&gt;"",(proforma!C24),"")</f>
        <v/>
      </c>
      <c r="D24" s="115" t="str">
        <f>IF(proforma!D24&lt;&gt;"",(proforma!D24),"")</f>
        <v/>
      </c>
      <c r="E24" s="116" t="str">
        <f>IF(proforma!E24&lt;&gt;"",(proforma!E24),"")</f>
        <v/>
      </c>
      <c r="F24" s="116" t="str">
        <f t="shared" si="0"/>
        <v/>
      </c>
    </row>
    <row r="25" spans="1:6" x14ac:dyDescent="0.35">
      <c r="A25" s="92"/>
      <c r="B25" s="114" t="str">
        <f>IF(proforma!B25&lt;&gt;"",(proforma!B25),"")</f>
        <v/>
      </c>
      <c r="C25" s="114" t="str">
        <f>IF(proforma!C25&lt;&gt;"",(proforma!C25),"")</f>
        <v/>
      </c>
      <c r="D25" s="115" t="str">
        <f>IF(proforma!D25&lt;&gt;"",(proforma!D25),"")</f>
        <v/>
      </c>
      <c r="E25" s="116" t="str">
        <f>IF(proforma!E25&lt;&gt;"",(proforma!E25),"")</f>
        <v/>
      </c>
      <c r="F25" s="116" t="str">
        <f t="shared" si="0"/>
        <v/>
      </c>
    </row>
    <row r="26" spans="1:6" x14ac:dyDescent="0.35">
      <c r="A26" s="92"/>
      <c r="B26" s="114" t="str">
        <f>IF(proforma!B26&lt;&gt;"",(proforma!B26),"")</f>
        <v/>
      </c>
      <c r="C26" s="114" t="str">
        <f>IF(proforma!C26&lt;&gt;"",(proforma!C26),"")</f>
        <v/>
      </c>
      <c r="D26" s="115" t="str">
        <f>IF(proforma!D26&lt;&gt;"",(proforma!D26),"")</f>
        <v/>
      </c>
      <c r="E26" s="116" t="str">
        <f>IF(proforma!E26&lt;&gt;"",(proforma!E26),"")</f>
        <v/>
      </c>
      <c r="F26" s="116" t="str">
        <f t="shared" si="0"/>
        <v/>
      </c>
    </row>
    <row r="27" spans="1:6" x14ac:dyDescent="0.35">
      <c r="A27" s="92"/>
      <c r="B27" s="114" t="str">
        <f>IF(proforma!B27&lt;&gt;"",(proforma!B27),"")</f>
        <v/>
      </c>
      <c r="C27" s="114" t="str">
        <f>IF(proforma!C27&lt;&gt;"",(proforma!C27),"")</f>
        <v/>
      </c>
      <c r="D27" s="115" t="str">
        <f>IF(proforma!D27&lt;&gt;"",(proforma!D27),"")</f>
        <v/>
      </c>
      <c r="E27" s="116" t="str">
        <f>IF(proforma!E27&lt;&gt;"",(proforma!E27),"")</f>
        <v/>
      </c>
      <c r="F27" s="116" t="str">
        <f t="shared" si="0"/>
        <v/>
      </c>
    </row>
    <row r="28" spans="1:6" x14ac:dyDescent="0.35">
      <c r="A28" s="92"/>
      <c r="B28" s="114" t="str">
        <f>IF(proforma!B28&lt;&gt;"",(proforma!B28),"")</f>
        <v/>
      </c>
      <c r="C28" s="114" t="str">
        <f>IF(proforma!C28&lt;&gt;"",(proforma!C28),"")</f>
        <v/>
      </c>
      <c r="D28" s="115" t="str">
        <f>IF(proforma!D28&lt;&gt;"",(proforma!D28),"")</f>
        <v/>
      </c>
      <c r="E28" s="116" t="str">
        <f>IF(proforma!E28&lt;&gt;"",(proforma!E28),"")</f>
        <v/>
      </c>
      <c r="F28" s="116" t="str">
        <f t="shared" si="0"/>
        <v/>
      </c>
    </row>
    <row r="29" spans="1:6" x14ac:dyDescent="0.35">
      <c r="A29" s="92"/>
      <c r="B29" s="114" t="str">
        <f>IF(proforma!B29&lt;&gt;"",(proforma!B29),"")</f>
        <v/>
      </c>
      <c r="C29" s="114" t="str">
        <f>IF(proforma!C29&lt;&gt;"",(proforma!C29),"")</f>
        <v/>
      </c>
      <c r="D29" s="115" t="str">
        <f>IF(proforma!D29&lt;&gt;"",(proforma!D29),"")</f>
        <v/>
      </c>
      <c r="E29" s="116" t="str">
        <f>IF(proforma!E29&lt;&gt;"",(proforma!E29),"")</f>
        <v/>
      </c>
      <c r="F29" s="116" t="str">
        <f t="shared" si="0"/>
        <v/>
      </c>
    </row>
    <row r="30" spans="1:6" x14ac:dyDescent="0.35">
      <c r="A30" s="92"/>
      <c r="B30" s="114" t="str">
        <f>IF(proforma!B30&lt;&gt;"",(proforma!B30),"")</f>
        <v/>
      </c>
      <c r="C30" s="114" t="str">
        <f>IF(proforma!C30&lt;&gt;"",(proforma!C30),"")</f>
        <v/>
      </c>
      <c r="D30" s="115" t="str">
        <f>IF(proforma!D30&lt;&gt;"",(proforma!D30),"")</f>
        <v/>
      </c>
      <c r="E30" s="116" t="str">
        <f>IF(proforma!E30&lt;&gt;"",(proforma!E30),"")</f>
        <v/>
      </c>
      <c r="F30" s="116" t="str">
        <f t="shared" si="0"/>
        <v/>
      </c>
    </row>
    <row r="31" spans="1:6" x14ac:dyDescent="0.35">
      <c r="A31" s="92"/>
      <c r="B31" s="114" t="str">
        <f>IF(proforma!B31&lt;&gt;"",(proforma!B31),"")</f>
        <v/>
      </c>
      <c r="C31" s="114" t="str">
        <f>IF(proforma!C31&lt;&gt;"",(proforma!C31),"")</f>
        <v/>
      </c>
      <c r="D31" s="115" t="str">
        <f>IF(proforma!D31&lt;&gt;"",(proforma!D31),"")</f>
        <v/>
      </c>
      <c r="E31" s="116" t="str">
        <f>IF(proforma!E31&lt;&gt;"",(proforma!E31),"")</f>
        <v/>
      </c>
      <c r="F31" s="116" t="str">
        <f t="shared" si="0"/>
        <v/>
      </c>
    </row>
    <row r="32" spans="1:6" x14ac:dyDescent="0.35">
      <c r="A32" s="92"/>
      <c r="B32" s="114" t="str">
        <f>IF(proforma!B32&lt;&gt;"",(proforma!B32),"")</f>
        <v/>
      </c>
      <c r="C32" s="114" t="str">
        <f>IF(proforma!C32&lt;&gt;"",(proforma!C32),"")</f>
        <v/>
      </c>
      <c r="D32" s="115" t="str">
        <f>IF(proforma!D32&lt;&gt;"",(proforma!D32),"")</f>
        <v/>
      </c>
      <c r="E32" s="116" t="str">
        <f>IF(proforma!E32&lt;&gt;"",(proforma!E32),"")</f>
        <v/>
      </c>
      <c r="F32" s="116" t="str">
        <f t="shared" si="0"/>
        <v/>
      </c>
    </row>
    <row r="33" spans="1:6" x14ac:dyDescent="0.35">
      <c r="A33" s="92"/>
      <c r="B33" s="114" t="str">
        <f>IF(proforma!B33&lt;&gt;"",(proforma!B33),"")</f>
        <v/>
      </c>
      <c r="C33" s="114" t="str">
        <f>IF(proforma!C33&lt;&gt;"",(proforma!C33),"")</f>
        <v/>
      </c>
      <c r="D33" s="115" t="str">
        <f>IF(proforma!D33&lt;&gt;"",(proforma!D33),"")</f>
        <v/>
      </c>
      <c r="E33" s="116" t="str">
        <f>IF(proforma!E33&lt;&gt;"",(proforma!E33),"")</f>
        <v/>
      </c>
      <c r="F33" s="116" t="str">
        <f t="shared" si="0"/>
        <v/>
      </c>
    </row>
    <row r="34" spans="1:6" ht="18.5" x14ac:dyDescent="0.45">
      <c r="A34" s="92"/>
      <c r="B34" s="117" t="s">
        <v>24</v>
      </c>
      <c r="C34" s="117"/>
      <c r="D34" s="118"/>
      <c r="E34" s="119"/>
      <c r="F34" s="120">
        <f>SUM(F18:F33)</f>
        <v>0</v>
      </c>
    </row>
    <row r="35" spans="1:6" ht="18.5" x14ac:dyDescent="0.45">
      <c r="A35" s="92"/>
      <c r="B35" s="121" t="str">
        <f>proforma!B35</f>
        <v>Descuento %</v>
      </c>
      <c r="C35" s="121"/>
      <c r="D35" s="122">
        <f>proforma!D35</f>
        <v>50</v>
      </c>
      <c r="E35" s="123"/>
      <c r="F35" s="124">
        <f>proforma!F35</f>
        <v>0</v>
      </c>
    </row>
    <row r="36" spans="1:6" ht="18.5" x14ac:dyDescent="0.45">
      <c r="A36" s="92"/>
      <c r="B36" s="125" t="str">
        <f>IF(proforma!B36&lt;&gt;"",(proforma!B36),"")</f>
        <v>TOTAL BASE IMPONIBLE PINTURAS</v>
      </c>
      <c r="C36" s="125"/>
      <c r="D36" s="125" t="str">
        <f>IF(proforma!D36&lt;&gt;"",(proforma!D36),"")</f>
        <v/>
      </c>
      <c r="E36" s="126"/>
      <c r="F36" s="126">
        <f>SUM(F34:F35)</f>
        <v>0</v>
      </c>
    </row>
    <row r="37" spans="1:6" ht="18.5" x14ac:dyDescent="0.45">
      <c r="A37" s="92"/>
      <c r="B37" s="127" t="str">
        <f>IF(proforma!B37&lt;&gt;"",(proforma!B37),"")</f>
        <v>Portes Península</v>
      </c>
      <c r="C37" s="127"/>
      <c r="D37" s="127">
        <f>IF(proforma!D37&lt;&gt;"",(proforma!D37),"")</f>
        <v>1</v>
      </c>
      <c r="E37" s="128"/>
      <c r="F37" s="128">
        <f>proforma!F37</f>
        <v>0</v>
      </c>
    </row>
    <row r="38" spans="1:6" ht="18.5" x14ac:dyDescent="0.45">
      <c r="A38" s="92"/>
      <c r="B38" s="127" t="str">
        <f>IF(proforma!B38&lt;&gt;"",(proforma!B38),"")</f>
        <v>MANO DE OBRA</v>
      </c>
      <c r="C38" s="127"/>
      <c r="D38" s="127" t="str">
        <f>IF(proforma!D38&lt;&gt;"",(proforma!D38),"")</f>
        <v/>
      </c>
      <c r="E38" s="128" t="str">
        <f>IF(proforma!E38&lt;&gt;"",(proforma!E38),"")</f>
        <v/>
      </c>
      <c r="F38" s="128" t="str">
        <f t="shared" ref="F38:F39" si="1">IF(D38&lt;&gt;"",(D38*E38),"")</f>
        <v/>
      </c>
    </row>
    <row r="39" spans="1:6" ht="18.5" x14ac:dyDescent="0.45">
      <c r="A39" s="92"/>
      <c r="B39" s="121" t="str">
        <f>IF(proforma!B39&lt;&gt;"",(proforma!B39),"")</f>
        <v>Otros Varios</v>
      </c>
      <c r="C39" s="121"/>
      <c r="D39" s="121" t="str">
        <f>IF(proforma!D39&lt;&gt;"",(proforma!D39),"")</f>
        <v/>
      </c>
      <c r="E39" s="124" t="str">
        <f>IF(proforma!E39&lt;&gt;"",(proforma!E39),"")</f>
        <v/>
      </c>
      <c r="F39" s="124" t="str">
        <f t="shared" si="1"/>
        <v/>
      </c>
    </row>
    <row r="40" spans="1:6" ht="18.5" x14ac:dyDescent="0.45">
      <c r="A40" s="92"/>
      <c r="B40" s="125" t="str">
        <f>IF(proforma!B40&lt;&gt;"",(proforma!B40),"")</f>
        <v>TOTAL BASE IMPONIBLE</v>
      </c>
      <c r="C40" s="125"/>
      <c r="D40" s="125" t="str">
        <f>IF(proforma!D40&lt;&gt;"",(proforma!D40),"")</f>
        <v/>
      </c>
      <c r="E40" s="126"/>
      <c r="F40" s="126">
        <f>SUM(F36:F39)</f>
        <v>0</v>
      </c>
    </row>
    <row r="41" spans="1:6" ht="18.5" x14ac:dyDescent="0.45">
      <c r="A41" s="92"/>
      <c r="B41" s="127" t="str">
        <f>IF(proforma!B41&lt;&gt;"",(proforma!B41),"")</f>
        <v>21% IVA</v>
      </c>
      <c r="C41" s="127"/>
      <c r="D41" s="127"/>
      <c r="E41" s="128"/>
      <c r="F41" s="128">
        <f>IF(proforma!F41&lt;&gt;"",(proforma!F41),"")</f>
        <v>0</v>
      </c>
    </row>
    <row r="42" spans="1:6" s="49" customFormat="1" ht="21" x14ac:dyDescent="0.5">
      <c r="A42" s="129"/>
      <c r="B42" s="130" t="s">
        <v>34</v>
      </c>
      <c r="C42" s="130"/>
      <c r="D42" s="130"/>
      <c r="E42" s="131"/>
      <c r="F42" s="131">
        <f>SUM(F40:F41)</f>
        <v>0</v>
      </c>
    </row>
    <row r="43" spans="1:6" ht="12" customHeight="1" x14ac:dyDescent="0.35">
      <c r="A43" s="92"/>
      <c r="B43" s="92"/>
      <c r="C43" s="92"/>
      <c r="D43" s="92"/>
      <c r="E43" s="94"/>
      <c r="F43" s="94"/>
    </row>
    <row r="44" spans="1:6" ht="12" customHeight="1" x14ac:dyDescent="0.35">
      <c r="A44" s="92"/>
      <c r="B44" s="92"/>
      <c r="C44" s="92"/>
      <c r="D44" s="92"/>
      <c r="E44" s="94"/>
      <c r="F44" s="94"/>
    </row>
    <row r="45" spans="1:6" ht="23.5" x14ac:dyDescent="0.55000000000000004">
      <c r="A45" s="92"/>
      <c r="B45" s="98" t="s">
        <v>35</v>
      </c>
      <c r="C45" s="92"/>
      <c r="D45" s="92"/>
      <c r="E45" s="94"/>
      <c r="F45" s="94"/>
    </row>
    <row r="46" spans="1:6" ht="12" customHeight="1" x14ac:dyDescent="0.35">
      <c r="A46" s="92"/>
      <c r="B46" s="92"/>
      <c r="C46" s="92"/>
      <c r="D46" s="92"/>
      <c r="E46" s="94"/>
      <c r="F46" s="94"/>
    </row>
    <row r="47" spans="1:6" x14ac:dyDescent="0.35">
      <c r="A47" s="92"/>
      <c r="B47" s="132" t="s">
        <v>36</v>
      </c>
      <c r="C47" s="132" t="str">
        <f>proforma!C47</f>
        <v>Transferencia</v>
      </c>
      <c r="D47" s="132"/>
      <c r="E47" s="133"/>
      <c r="F47" s="133"/>
    </row>
    <row r="48" spans="1:6" x14ac:dyDescent="0.35">
      <c r="A48" s="92"/>
      <c r="B48" s="132" t="s">
        <v>38</v>
      </c>
      <c r="C48" s="134" t="str">
        <f>proforma!C48</f>
        <v>CONSULTAR CUENTA</v>
      </c>
      <c r="D48" s="134"/>
      <c r="E48" s="135"/>
      <c r="F48" s="133"/>
    </row>
    <row r="49" spans="1:6" x14ac:dyDescent="0.35">
      <c r="A49" s="92"/>
      <c r="B49" s="132" t="s">
        <v>40</v>
      </c>
      <c r="C49" s="132" t="str">
        <f>proforma!C49</f>
        <v>portes pagados</v>
      </c>
      <c r="D49" s="132"/>
      <c r="E49" s="133"/>
      <c r="F49" s="133"/>
    </row>
    <row r="50" spans="1:6" x14ac:dyDescent="0.35">
      <c r="A50" s="92"/>
      <c r="B50" s="136" t="s">
        <v>42</v>
      </c>
      <c r="C50" s="137" t="str">
        <f>IF(proforma!C50&lt;&gt;"",(proforma!C50),"")</f>
        <v/>
      </c>
      <c r="D50" s="136"/>
      <c r="E50" s="138"/>
      <c r="F50" s="138"/>
    </row>
    <row r="51" spans="1:6" ht="12" customHeight="1" x14ac:dyDescent="0.35">
      <c r="A51" s="92"/>
      <c r="B51" s="92"/>
      <c r="C51" s="92"/>
      <c r="D51" s="92"/>
      <c r="E51" s="94"/>
      <c r="F51" s="94"/>
    </row>
    <row r="52" spans="1:6" ht="18.5" x14ac:dyDescent="0.45">
      <c r="A52" s="92"/>
      <c r="B52" s="139" t="s">
        <v>43</v>
      </c>
      <c r="C52" s="140"/>
      <c r="D52" s="140"/>
      <c r="E52" s="94"/>
      <c r="F52" s="94"/>
    </row>
    <row r="53" spans="1:6" ht="12" customHeight="1" x14ac:dyDescent="0.35">
      <c r="A53" s="92"/>
      <c r="B53" s="140" t="s">
        <v>44</v>
      </c>
      <c r="C53" s="140"/>
      <c r="D53" s="141"/>
      <c r="E53" s="142"/>
      <c r="F53" s="143" t="s">
        <v>45</v>
      </c>
    </row>
    <row r="54" spans="1:6" ht="12.75" customHeight="1" x14ac:dyDescent="0.35">
      <c r="A54" s="92"/>
      <c r="B54" s="140" t="s">
        <v>46</v>
      </c>
      <c r="C54" s="140"/>
      <c r="D54" s="141"/>
      <c r="E54" s="142"/>
      <c r="F54" s="143" t="s">
        <v>47</v>
      </c>
    </row>
    <row r="55" spans="1:6" ht="13.5" customHeight="1" x14ac:dyDescent="0.35">
      <c r="A55" s="92"/>
      <c r="B55" s="140" t="s">
        <v>48</v>
      </c>
      <c r="C55" s="140"/>
      <c r="D55" s="141"/>
      <c r="E55" s="142"/>
      <c r="F55" s="143" t="s">
        <v>49</v>
      </c>
    </row>
  </sheetData>
  <sheetProtection selectLockedCells="1" selectUnlockedCells="1"/>
  <pageMargins left="0.70833333333333337" right="0.70833333333333337" top="0.74791666666666667" bottom="0.74791666666666667" header="0.51181102362204722" footer="0.51181102362204722"/>
  <pageSetup paperSize="9" scale="80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"/>
    </sheetView>
  </sheetViews>
  <sheetFormatPr baseColWidth="10" defaultColWidth="11.453125" defaultRowHeight="15.5" x14ac:dyDescent="0.35"/>
  <cols>
    <col min="1" max="1" width="3.08984375" style="1" customWidth="1"/>
    <col min="2" max="2" width="30.08984375" style="1" customWidth="1"/>
    <col min="3" max="3" width="37.08984375" style="1" customWidth="1"/>
    <col min="4" max="4" width="8.7265625" style="1" customWidth="1"/>
    <col min="5" max="5" width="26.54296875" style="2" customWidth="1"/>
    <col min="6" max="6" width="6.90625" style="1" customWidth="1"/>
    <col min="7" max="16384" width="11.453125" style="1"/>
  </cols>
  <sheetData>
    <row r="4" spans="1:5" ht="31" x14ac:dyDescent="0.7">
      <c r="A4" s="92"/>
      <c r="B4" s="92"/>
      <c r="C4" s="92"/>
      <c r="D4" s="92"/>
      <c r="E4" s="144" t="s">
        <v>64</v>
      </c>
    </row>
    <row r="5" spans="1:5" ht="21" x14ac:dyDescent="0.5">
      <c r="A5" s="92"/>
      <c r="B5" s="92"/>
      <c r="C5" s="92"/>
      <c r="D5" s="92"/>
      <c r="E5" s="95" t="str">
        <f>factura!E5</f>
        <v>Nº:</v>
      </c>
    </row>
    <row r="6" spans="1:5" ht="28.5" x14ac:dyDescent="0.65">
      <c r="A6" s="92"/>
      <c r="B6" s="145" t="s">
        <v>65</v>
      </c>
      <c r="C6" s="92"/>
      <c r="D6" s="92"/>
      <c r="E6" s="95" t="str">
        <f>factura!E6</f>
        <v>Fecha: 04/04/2022</v>
      </c>
    </row>
    <row r="7" spans="1:5" ht="21" x14ac:dyDescent="0.5">
      <c r="A7" s="92"/>
      <c r="B7" s="92"/>
      <c r="C7" s="92"/>
      <c r="D7" s="92"/>
      <c r="E7" s="95"/>
    </row>
    <row r="8" spans="1:5" ht="21" x14ac:dyDescent="0.5">
      <c r="A8" s="92"/>
      <c r="B8" s="146" t="s">
        <v>66</v>
      </c>
      <c r="C8" s="95" t="s">
        <v>67</v>
      </c>
      <c r="D8" s="146" t="s">
        <v>68</v>
      </c>
      <c r="E8" s="95" t="s">
        <v>69</v>
      </c>
    </row>
    <row r="9" spans="1:5" x14ac:dyDescent="0.35">
      <c r="A9" s="92"/>
      <c r="B9" s="146" t="s">
        <v>70</v>
      </c>
      <c r="C9" s="92"/>
      <c r="D9" s="92"/>
      <c r="E9" s="94"/>
    </row>
    <row r="10" spans="1:5" x14ac:dyDescent="0.35">
      <c r="A10" s="92"/>
      <c r="B10" s="146"/>
      <c r="C10" s="92"/>
      <c r="D10" s="92"/>
      <c r="E10" s="94"/>
    </row>
    <row r="11" spans="1:5" ht="23.5" x14ac:dyDescent="0.55000000000000004">
      <c r="A11" s="92"/>
      <c r="B11" s="98" t="s">
        <v>52</v>
      </c>
      <c r="C11" s="92"/>
      <c r="D11" s="92"/>
      <c r="E11" s="94"/>
    </row>
    <row r="12" spans="1:5" x14ac:dyDescent="0.35">
      <c r="A12" s="92"/>
      <c r="B12" s="146"/>
      <c r="C12" s="92"/>
      <c r="D12" s="92"/>
      <c r="E12" s="94"/>
    </row>
    <row r="13" spans="1:5" ht="18.5" x14ac:dyDescent="0.45">
      <c r="A13" s="92"/>
      <c r="B13" s="134" t="s">
        <v>71</v>
      </c>
      <c r="C13" s="147">
        <f>pedido!K17</f>
        <v>0</v>
      </c>
      <c r="D13" s="148"/>
      <c r="E13" s="149"/>
    </row>
    <row r="14" spans="1:5" ht="18.5" x14ac:dyDescent="0.45">
      <c r="A14" s="92"/>
      <c r="B14" s="134" t="s">
        <v>72</v>
      </c>
      <c r="C14" s="147">
        <f>pedido!K15</f>
        <v>0</v>
      </c>
      <c r="D14" s="148"/>
      <c r="E14" s="149"/>
    </row>
    <row r="15" spans="1:5" ht="18.5" x14ac:dyDescent="0.45">
      <c r="A15" s="92"/>
      <c r="B15" s="134" t="s">
        <v>73</v>
      </c>
      <c r="C15" s="147">
        <f>pedido!K16</f>
        <v>0</v>
      </c>
      <c r="D15" s="148"/>
      <c r="E15" s="149"/>
    </row>
    <row r="16" spans="1:5" ht="18.5" x14ac:dyDescent="0.45">
      <c r="A16" s="92"/>
      <c r="B16" s="146" t="s">
        <v>74</v>
      </c>
      <c r="C16" s="150">
        <f>pedido!K18</f>
        <v>0</v>
      </c>
      <c r="D16" s="127"/>
      <c r="E16" s="128"/>
    </row>
    <row r="17" spans="1:5" ht="18.5" x14ac:dyDescent="0.45">
      <c r="A17" s="92"/>
      <c r="B17" s="134" t="s">
        <v>75</v>
      </c>
      <c r="C17" s="147" t="str">
        <f>pedido!K19</f>
        <v>PAGADOS</v>
      </c>
      <c r="D17" s="148"/>
      <c r="E17" s="149"/>
    </row>
    <row r="18" spans="1:5" x14ac:dyDescent="0.35">
      <c r="A18" s="92"/>
      <c r="B18" s="146"/>
      <c r="C18" s="92"/>
      <c r="D18" s="92"/>
      <c r="E18" s="94"/>
    </row>
    <row r="19" spans="1:5" ht="23.5" x14ac:dyDescent="0.55000000000000004">
      <c r="A19" s="92"/>
      <c r="B19" s="98" t="s">
        <v>76</v>
      </c>
      <c r="C19" s="95"/>
      <c r="D19" s="92"/>
      <c r="E19" s="94"/>
    </row>
    <row r="20" spans="1:5" ht="19.5" customHeight="1" x14ac:dyDescent="0.55000000000000004">
      <c r="A20" s="92"/>
      <c r="B20" s="98"/>
      <c r="C20" s="95"/>
      <c r="D20" s="92"/>
      <c r="E20" s="94"/>
    </row>
    <row r="21" spans="1:5" ht="18.5" x14ac:dyDescent="0.45">
      <c r="A21" s="92"/>
      <c r="B21" s="99" t="s">
        <v>7</v>
      </c>
      <c r="C21" s="99" t="str">
        <f>pedido!K9</f>
        <v/>
      </c>
      <c r="D21" s="99" t="s">
        <v>8</v>
      </c>
      <c r="E21" s="100" t="str">
        <f>pedido!M9</f>
        <v/>
      </c>
    </row>
    <row r="22" spans="1:5" ht="18.5" x14ac:dyDescent="0.45">
      <c r="A22" s="92"/>
      <c r="B22" s="99" t="s">
        <v>9</v>
      </c>
      <c r="C22" s="99" t="str">
        <f>pedido!K10</f>
        <v/>
      </c>
      <c r="D22" s="99" t="s">
        <v>10</v>
      </c>
      <c r="E22" s="100" t="str">
        <f>pedido!M10</f>
        <v/>
      </c>
    </row>
    <row r="23" spans="1:5" ht="18.5" x14ac:dyDescent="0.45">
      <c r="A23" s="92"/>
      <c r="B23" s="99" t="s">
        <v>11</v>
      </c>
      <c r="C23" s="99" t="str">
        <f>pedido!K11</f>
        <v/>
      </c>
      <c r="D23" s="99" t="s">
        <v>12</v>
      </c>
      <c r="E23" s="100" t="str">
        <f>IF(proforma!E11&lt;&gt;"",(proforma!E11),"")</f>
        <v/>
      </c>
    </row>
    <row r="24" spans="1:5" ht="18.5" x14ac:dyDescent="0.45">
      <c r="A24" s="92"/>
      <c r="B24" s="99" t="s">
        <v>13</v>
      </c>
      <c r="C24" s="99" t="str">
        <f>pedido!K12</f>
        <v/>
      </c>
      <c r="D24" s="99" t="s">
        <v>14</v>
      </c>
      <c r="E24" s="100" t="str">
        <f>pedido!M12</f>
        <v/>
      </c>
    </row>
    <row r="25" spans="1:5" ht="18.5" x14ac:dyDescent="0.45">
      <c r="A25" s="92"/>
      <c r="B25" s="99" t="s">
        <v>15</v>
      </c>
      <c r="C25" s="99" t="str">
        <f>pedido!K13</f>
        <v/>
      </c>
      <c r="D25" s="99" t="s">
        <v>16</v>
      </c>
      <c r="E25" s="100" t="str">
        <f>pedido!M13</f>
        <v/>
      </c>
    </row>
    <row r="26" spans="1:5" s="17" customFormat="1" ht="21" x14ac:dyDescent="0.5">
      <c r="A26" s="106"/>
      <c r="B26" s="107"/>
      <c r="C26" s="107"/>
      <c r="D26" s="108"/>
      <c r="E26" s="109"/>
    </row>
    <row r="27" spans="1:5" ht="23.5" x14ac:dyDescent="0.55000000000000004">
      <c r="A27" s="92"/>
      <c r="B27" s="151" t="s">
        <v>77</v>
      </c>
      <c r="C27" s="152"/>
      <c r="D27" s="153"/>
      <c r="E27" s="113"/>
    </row>
    <row r="28" spans="1:5" ht="17.25" customHeight="1" x14ac:dyDescent="0.55000000000000004">
      <c r="A28" s="92"/>
      <c r="B28" s="98"/>
      <c r="C28" s="146"/>
      <c r="D28" s="115"/>
      <c r="E28" s="116"/>
    </row>
    <row r="29" spans="1:5" ht="18" x14ac:dyDescent="0.4">
      <c r="A29" s="92"/>
      <c r="B29" s="154" t="s">
        <v>78</v>
      </c>
      <c r="C29" s="155"/>
      <c r="D29" s="115"/>
      <c r="E29" s="116"/>
    </row>
    <row r="30" spans="1:5" ht="18" x14ac:dyDescent="0.4">
      <c r="A30" s="92"/>
      <c r="B30" s="154" t="s">
        <v>79</v>
      </c>
      <c r="C30" s="155"/>
      <c r="D30" s="115"/>
      <c r="E30" s="116"/>
    </row>
    <row r="31" spans="1:5" ht="18" x14ac:dyDescent="0.4">
      <c r="A31" s="92"/>
      <c r="B31" s="154" t="s">
        <v>80</v>
      </c>
      <c r="C31" s="156"/>
      <c r="D31" s="115"/>
      <c r="E31" s="116"/>
    </row>
    <row r="32" spans="1:5" ht="18" x14ac:dyDescent="0.4">
      <c r="A32" s="92"/>
      <c r="B32" s="154"/>
      <c r="C32" s="156"/>
      <c r="D32" s="115"/>
      <c r="E32" s="116"/>
    </row>
    <row r="33" spans="1:5" ht="18" x14ac:dyDescent="0.4">
      <c r="A33" s="92"/>
      <c r="B33" s="154"/>
      <c r="C33" s="156"/>
      <c r="D33" s="115"/>
      <c r="E33" s="116"/>
    </row>
    <row r="34" spans="1:5" ht="18" x14ac:dyDescent="0.4">
      <c r="A34" s="92"/>
      <c r="B34" s="154"/>
      <c r="C34" s="156"/>
      <c r="D34" s="115"/>
      <c r="E34" s="116"/>
    </row>
    <row r="35" spans="1:5" ht="18" x14ac:dyDescent="0.4">
      <c r="A35" s="92"/>
      <c r="B35" s="154"/>
      <c r="C35" s="156"/>
      <c r="D35" s="115"/>
      <c r="E35" s="116"/>
    </row>
    <row r="36" spans="1:5" ht="18" x14ac:dyDescent="0.4">
      <c r="A36" s="92"/>
      <c r="B36" s="154"/>
      <c r="C36" s="156"/>
      <c r="D36" s="115"/>
      <c r="E36" s="116"/>
    </row>
    <row r="37" spans="1:5" ht="18" x14ac:dyDescent="0.4">
      <c r="A37" s="92"/>
      <c r="B37" s="154"/>
      <c r="C37" s="156"/>
      <c r="D37" s="115"/>
      <c r="E37" s="116"/>
    </row>
    <row r="38" spans="1:5" x14ac:dyDescent="0.35">
      <c r="A38" s="92"/>
      <c r="B38" s="157"/>
      <c r="C38" s="157"/>
      <c r="D38" s="158"/>
      <c r="E38" s="159"/>
    </row>
    <row r="39" spans="1:5" x14ac:dyDescent="0.35">
      <c r="A39" s="92"/>
      <c r="B39" s="114" t="s">
        <v>81</v>
      </c>
      <c r="C39" s="114"/>
      <c r="D39" s="115"/>
      <c r="E39" s="116"/>
    </row>
    <row r="40" spans="1:5" x14ac:dyDescent="0.35">
      <c r="A40" s="92"/>
      <c r="B40" s="160" t="s">
        <v>82</v>
      </c>
      <c r="C40" s="114"/>
      <c r="D40" s="115"/>
      <c r="E40" s="116"/>
    </row>
    <row r="41" spans="1:5" x14ac:dyDescent="0.35">
      <c r="A41" s="92"/>
      <c r="B41" s="114" t="s">
        <v>83</v>
      </c>
      <c r="C41" s="114"/>
      <c r="D41" s="115"/>
      <c r="E41" s="116"/>
    </row>
    <row r="42" spans="1:5" x14ac:dyDescent="0.35">
      <c r="A42" s="92"/>
      <c r="B42" s="114"/>
      <c r="C42" s="114"/>
      <c r="D42" s="115"/>
      <c r="E42" s="116"/>
    </row>
    <row r="43" spans="1:5" x14ac:dyDescent="0.35">
      <c r="A43" s="92"/>
      <c r="B43" s="114" t="s">
        <v>84</v>
      </c>
      <c r="C43" s="114"/>
      <c r="D43" s="115" t="s">
        <v>85</v>
      </c>
      <c r="E43" s="116"/>
    </row>
    <row r="44" spans="1:5" ht="12.75" customHeight="1" x14ac:dyDescent="0.35">
      <c r="A44" s="92"/>
      <c r="B44" s="114"/>
      <c r="C44" s="114"/>
      <c r="D44" s="161" t="s">
        <v>86</v>
      </c>
      <c r="E44" s="116"/>
    </row>
    <row r="45" spans="1:5" x14ac:dyDescent="0.35">
      <c r="A45" s="92"/>
      <c r="B45" s="114"/>
      <c r="C45" s="114"/>
      <c r="D45" s="115"/>
      <c r="E45" s="116"/>
    </row>
    <row r="46" spans="1:5" x14ac:dyDescent="0.35">
      <c r="A46" s="92"/>
      <c r="B46" s="114"/>
      <c r="C46" s="114"/>
      <c r="D46" s="115"/>
      <c r="E46" s="116"/>
    </row>
    <row r="47" spans="1:5" x14ac:dyDescent="0.35">
      <c r="A47" s="92"/>
      <c r="B47" s="114"/>
      <c r="C47" s="146"/>
      <c r="D47" s="115"/>
      <c r="E47" s="116"/>
    </row>
    <row r="48" spans="1:5" ht="18.5" x14ac:dyDescent="0.45">
      <c r="A48" s="92"/>
      <c r="B48" s="139" t="s">
        <v>43</v>
      </c>
      <c r="C48" s="140"/>
      <c r="D48" s="140"/>
      <c r="E48" s="162"/>
    </row>
    <row r="49" spans="1:5" ht="12" customHeight="1" x14ac:dyDescent="0.35">
      <c r="A49" s="92"/>
      <c r="B49" s="140" t="s">
        <v>44</v>
      </c>
      <c r="C49" s="140"/>
      <c r="D49" s="141"/>
      <c r="E49" s="143" t="s">
        <v>45</v>
      </c>
    </row>
    <row r="50" spans="1:5" ht="12.75" customHeight="1" x14ac:dyDescent="0.35">
      <c r="A50" s="92"/>
      <c r="B50" s="140" t="s">
        <v>46</v>
      </c>
      <c r="C50" s="140"/>
      <c r="D50" s="141"/>
      <c r="E50" s="143" t="s">
        <v>47</v>
      </c>
    </row>
    <row r="51" spans="1:5" ht="13.5" customHeight="1" x14ac:dyDescent="0.35">
      <c r="A51" s="92"/>
      <c r="B51" s="140" t="s">
        <v>48</v>
      </c>
      <c r="C51" s="140"/>
      <c r="D51" s="141"/>
      <c r="E51" s="143" t="s">
        <v>49</v>
      </c>
    </row>
  </sheetData>
  <sheetProtection selectLockedCells="1" selectUnlockedCells="1"/>
  <pageMargins left="0.70833333333333337" right="0.70833333333333337" top="0.74791666666666667" bottom="0.74791666666666667" header="0.51181102362204722" footer="0.51181102362204722"/>
  <pageSetup paperSize="9" scale="80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ColWidth="11" defaultRowHeight="14.5" x14ac:dyDescent="0.35"/>
  <cols>
    <col min="6" max="6" width="31.36328125" customWidth="1"/>
    <col min="7" max="7" width="30.453125" customWidth="1"/>
  </cols>
  <sheetData>
    <row r="7" spans="1:7" x14ac:dyDescent="0.35">
      <c r="A7" s="140"/>
      <c r="B7" s="140"/>
      <c r="C7" s="140"/>
      <c r="D7" s="140"/>
      <c r="E7" s="140"/>
      <c r="F7" s="140"/>
      <c r="G7" s="140"/>
    </row>
    <row r="8" spans="1:7" ht="36" x14ac:dyDescent="0.8">
      <c r="A8" s="163"/>
      <c r="B8" s="164"/>
      <c r="C8" s="165"/>
      <c r="D8" s="165"/>
      <c r="E8" s="165" t="s">
        <v>87</v>
      </c>
      <c r="F8" s="164"/>
      <c r="G8" s="166"/>
    </row>
    <row r="9" spans="1:7" ht="21" x14ac:dyDescent="0.5">
      <c r="A9" s="167" t="s">
        <v>88</v>
      </c>
      <c r="B9" s="168"/>
      <c r="C9" s="168"/>
      <c r="D9" s="168"/>
      <c r="E9" s="168"/>
      <c r="F9" s="169"/>
      <c r="G9" s="170" t="str">
        <f>factura!E5</f>
        <v>Nº:</v>
      </c>
    </row>
    <row r="10" spans="1:7" ht="21" x14ac:dyDescent="0.5">
      <c r="A10" s="171"/>
      <c r="B10" s="172"/>
      <c r="C10" s="172"/>
      <c r="D10" s="172"/>
      <c r="E10" s="172"/>
      <c r="F10" s="173"/>
      <c r="G10" s="170" t="str">
        <f>factura!E6</f>
        <v>Fecha: 04/04/2022</v>
      </c>
    </row>
    <row r="11" spans="1:7" ht="18.5" x14ac:dyDescent="0.45">
      <c r="A11" s="174" t="s">
        <v>89</v>
      </c>
      <c r="B11" s="168"/>
      <c r="C11" s="168"/>
      <c r="D11" s="175"/>
      <c r="E11" s="99"/>
      <c r="F11" s="99" t="str">
        <f>'Hoja Entrega Transporte'!C23</f>
        <v/>
      </c>
      <c r="G11" s="176" t="str">
        <f>'Hoja Entrega Transporte'!E23</f>
        <v/>
      </c>
    </row>
    <row r="12" spans="1:7" ht="18.5" x14ac:dyDescent="0.45">
      <c r="A12" s="177" t="s">
        <v>90</v>
      </c>
      <c r="B12" s="178"/>
      <c r="C12" s="178"/>
      <c r="D12" s="179"/>
      <c r="E12" s="180"/>
      <c r="F12" s="180"/>
      <c r="G12" s="181"/>
    </row>
    <row r="13" spans="1:7" ht="18.5" x14ac:dyDescent="0.45">
      <c r="A13" s="177" t="s">
        <v>91</v>
      </c>
      <c r="B13" s="178"/>
      <c r="C13" s="178"/>
      <c r="D13" s="179"/>
      <c r="E13" s="180"/>
      <c r="F13" s="180"/>
      <c r="G13" s="181"/>
    </row>
    <row r="14" spans="1:7" x14ac:dyDescent="0.35">
      <c r="A14" s="140"/>
      <c r="B14" s="140"/>
      <c r="C14" s="140"/>
      <c r="D14" s="140"/>
      <c r="E14" s="140"/>
      <c r="F14" s="140"/>
      <c r="G14" s="140"/>
    </row>
    <row r="15" spans="1:7" ht="18.5" x14ac:dyDescent="0.45">
      <c r="A15" s="182" t="s">
        <v>92</v>
      </c>
      <c r="B15" s="140"/>
      <c r="C15" s="140"/>
      <c r="D15" s="140"/>
      <c r="E15" s="140"/>
      <c r="F15" s="140"/>
      <c r="G15" s="140"/>
    </row>
    <row r="16" spans="1:7" ht="18.5" x14ac:dyDescent="0.45">
      <c r="A16" s="182" t="s">
        <v>93</v>
      </c>
      <c r="B16" s="140"/>
      <c r="C16" s="140"/>
      <c r="D16" s="140"/>
      <c r="E16" s="140"/>
      <c r="F16" s="140"/>
      <c r="G16" s="140"/>
    </row>
    <row r="17" spans="1:8" ht="18.5" x14ac:dyDescent="0.45">
      <c r="A17" s="182"/>
      <c r="B17" s="140"/>
      <c r="C17" s="140"/>
      <c r="D17" s="140"/>
      <c r="E17" s="140"/>
      <c r="F17" s="140"/>
      <c r="G17" s="140"/>
    </row>
    <row r="18" spans="1:8" x14ac:dyDescent="0.35">
      <c r="A18" s="140"/>
      <c r="B18" s="140"/>
      <c r="C18" s="140"/>
      <c r="D18" s="140"/>
      <c r="E18" s="140"/>
      <c r="F18" s="140"/>
      <c r="G18" s="140"/>
    </row>
    <row r="19" spans="1:8" ht="21" x14ac:dyDescent="0.5">
      <c r="A19" s="183" t="s">
        <v>94</v>
      </c>
      <c r="B19" s="184"/>
      <c r="C19" s="184"/>
      <c r="D19" s="184"/>
      <c r="E19" s="184"/>
      <c r="F19" s="184"/>
      <c r="G19" s="184"/>
    </row>
    <row r="20" spans="1:8" x14ac:dyDescent="0.35">
      <c r="A20" s="140"/>
      <c r="B20" s="140"/>
      <c r="C20" s="140"/>
      <c r="D20" s="140"/>
      <c r="E20" s="140"/>
      <c r="F20" s="140"/>
      <c r="G20" s="140"/>
    </row>
    <row r="21" spans="1:8" ht="21" x14ac:dyDescent="0.5">
      <c r="A21" s="185" t="s">
        <v>95</v>
      </c>
      <c r="B21" s="185"/>
      <c r="C21" s="185"/>
      <c r="D21" s="185"/>
      <c r="E21" s="185"/>
      <c r="F21" s="185"/>
      <c r="G21" s="140"/>
      <c r="H21" s="60"/>
    </row>
    <row r="22" spans="1:8" ht="21" x14ac:dyDescent="0.5">
      <c r="A22" s="185" t="s">
        <v>96</v>
      </c>
      <c r="B22" s="185"/>
      <c r="C22" s="185"/>
      <c r="D22" s="185"/>
      <c r="E22" s="185"/>
      <c r="F22" s="185"/>
      <c r="G22" s="140"/>
      <c r="H22" s="60"/>
    </row>
    <row r="23" spans="1:8" ht="21" x14ac:dyDescent="0.5">
      <c r="A23" s="185"/>
      <c r="B23" s="185"/>
      <c r="C23" s="185"/>
      <c r="D23" s="185"/>
      <c r="E23" s="185"/>
      <c r="F23" s="185"/>
      <c r="G23" s="140"/>
      <c r="H23" s="60"/>
    </row>
    <row r="24" spans="1:8" ht="21" x14ac:dyDescent="0.5">
      <c r="A24" s="185" t="s">
        <v>97</v>
      </c>
      <c r="B24" s="185"/>
      <c r="C24" s="185"/>
      <c r="D24" s="185"/>
      <c r="E24" s="185"/>
      <c r="F24" s="185"/>
      <c r="G24" s="140"/>
      <c r="H24" s="60"/>
    </row>
    <row r="25" spans="1:8" ht="21" x14ac:dyDescent="0.5">
      <c r="A25" s="185"/>
      <c r="B25" s="185"/>
      <c r="C25" s="185"/>
      <c r="D25" s="185"/>
      <c r="E25" s="185"/>
      <c r="F25" s="185"/>
      <c r="G25" s="140"/>
      <c r="H25" s="60"/>
    </row>
    <row r="26" spans="1:8" ht="21" x14ac:dyDescent="0.5">
      <c r="A26" s="185" t="s">
        <v>98</v>
      </c>
      <c r="B26" s="185"/>
      <c r="C26" s="185"/>
      <c r="D26" s="185"/>
      <c r="E26" s="185"/>
      <c r="F26" s="185"/>
      <c r="G26" s="140"/>
      <c r="H26" s="60"/>
    </row>
    <row r="27" spans="1:8" ht="21" x14ac:dyDescent="0.5">
      <c r="A27" s="185"/>
      <c r="B27" s="185" t="s">
        <v>99</v>
      </c>
      <c r="C27" s="185"/>
      <c r="D27" s="185"/>
      <c r="E27" s="185"/>
      <c r="F27" s="185"/>
      <c r="G27" s="140"/>
      <c r="H27" s="60"/>
    </row>
    <row r="28" spans="1:8" ht="21" x14ac:dyDescent="0.5">
      <c r="A28" s="185"/>
      <c r="B28" s="185" t="s">
        <v>100</v>
      </c>
      <c r="C28" s="185"/>
      <c r="D28" s="185"/>
      <c r="E28" s="185"/>
      <c r="F28" s="185"/>
      <c r="G28" s="140"/>
      <c r="H28" s="60"/>
    </row>
    <row r="29" spans="1:8" ht="21" x14ac:dyDescent="0.5">
      <c r="A29" s="185"/>
      <c r="B29" s="185" t="s">
        <v>101</v>
      </c>
      <c r="C29" s="185"/>
      <c r="D29" s="185"/>
      <c r="E29" s="185"/>
      <c r="F29" s="185"/>
      <c r="G29" s="140"/>
      <c r="H29" s="60"/>
    </row>
    <row r="30" spans="1:8" ht="21" x14ac:dyDescent="0.5">
      <c r="A30" s="185" t="s">
        <v>102</v>
      </c>
      <c r="B30" s="185"/>
      <c r="C30" s="185"/>
      <c r="D30" s="185"/>
      <c r="E30" s="185"/>
      <c r="F30" s="185"/>
      <c r="G30" s="140"/>
      <c r="H30" s="60"/>
    </row>
    <row r="31" spans="1:8" ht="21" x14ac:dyDescent="0.5">
      <c r="A31" s="185" t="s">
        <v>103</v>
      </c>
      <c r="B31" s="185"/>
      <c r="C31" s="185"/>
      <c r="D31" s="185"/>
      <c r="E31" s="185"/>
      <c r="F31" s="185"/>
      <c r="G31" s="140"/>
    </row>
    <row r="32" spans="1:8" ht="21" x14ac:dyDescent="0.5">
      <c r="A32" s="185"/>
      <c r="B32" s="185"/>
      <c r="C32" s="185"/>
      <c r="D32" s="185"/>
      <c r="E32" s="185"/>
      <c r="F32" s="185"/>
      <c r="G32" s="140"/>
    </row>
    <row r="33" spans="1:7" ht="21" x14ac:dyDescent="0.5">
      <c r="A33" s="185"/>
      <c r="B33" s="185"/>
      <c r="C33" s="185"/>
      <c r="D33" s="185"/>
      <c r="E33" s="185"/>
      <c r="F33" s="185"/>
      <c r="G33" s="140"/>
    </row>
    <row r="34" spans="1:7" ht="18.5" x14ac:dyDescent="0.45">
      <c r="A34" s="182"/>
      <c r="B34" s="140"/>
      <c r="C34" s="140"/>
      <c r="D34" s="140"/>
      <c r="E34" s="140"/>
      <c r="F34" s="140"/>
      <c r="G34" s="140"/>
    </row>
    <row r="35" spans="1:7" ht="21" x14ac:dyDescent="0.5">
      <c r="A35" s="185" t="s">
        <v>104</v>
      </c>
      <c r="B35" s="185"/>
      <c r="C35" s="185"/>
      <c r="D35" s="185"/>
      <c r="E35" s="185"/>
      <c r="F35" s="185" t="s">
        <v>105</v>
      </c>
      <c r="G35" s="185"/>
    </row>
    <row r="36" spans="1:7" ht="21" x14ac:dyDescent="0.5">
      <c r="A36" s="185"/>
      <c r="B36" s="185"/>
      <c r="C36" s="185"/>
      <c r="D36" s="185"/>
      <c r="E36" s="185"/>
      <c r="F36" s="185"/>
      <c r="G36" s="185"/>
    </row>
    <row r="37" spans="1:7" ht="21" x14ac:dyDescent="0.5">
      <c r="A37" s="185"/>
      <c r="B37" s="185"/>
      <c r="C37" s="185"/>
      <c r="D37" s="185"/>
      <c r="E37" s="185"/>
      <c r="F37" s="185"/>
      <c r="G37" s="185"/>
    </row>
    <row r="38" spans="1:7" ht="21" x14ac:dyDescent="0.5">
      <c r="A38" s="185" t="s">
        <v>106</v>
      </c>
      <c r="B38" s="185"/>
      <c r="C38" s="185"/>
      <c r="D38" s="185"/>
      <c r="E38" s="185"/>
      <c r="F38" s="185"/>
      <c r="G38" s="185"/>
    </row>
    <row r="39" spans="1:7" ht="21" x14ac:dyDescent="0.5">
      <c r="A39" s="185" t="s">
        <v>107</v>
      </c>
      <c r="B39" s="185"/>
      <c r="C39" s="185"/>
      <c r="D39" s="185"/>
      <c r="E39" s="185"/>
      <c r="F39" s="185"/>
      <c r="G39" s="185"/>
    </row>
    <row r="40" spans="1:7" ht="21" x14ac:dyDescent="0.5">
      <c r="A40" s="185"/>
      <c r="B40" s="185"/>
      <c r="C40" s="185"/>
      <c r="D40" s="185"/>
      <c r="E40" s="185"/>
      <c r="F40" s="185"/>
      <c r="G40" s="185"/>
    </row>
    <row r="41" spans="1:7" ht="21" x14ac:dyDescent="0.5">
      <c r="A41" s="185"/>
      <c r="B41" s="185"/>
      <c r="C41" s="185"/>
      <c r="D41" s="185"/>
      <c r="E41" s="185"/>
      <c r="F41" s="185"/>
      <c r="G41" s="185"/>
    </row>
    <row r="42" spans="1:7" x14ac:dyDescent="0.35">
      <c r="A42" s="140"/>
      <c r="B42" s="140"/>
      <c r="C42" s="140"/>
      <c r="D42" s="140"/>
      <c r="E42" s="140"/>
      <c r="F42" s="140"/>
      <c r="G42" s="140"/>
    </row>
    <row r="43" spans="1:7" ht="31" x14ac:dyDescent="0.7">
      <c r="A43" s="186" t="s">
        <v>108</v>
      </c>
      <c r="B43" s="187"/>
      <c r="C43" s="187"/>
      <c r="D43" s="187"/>
      <c r="E43" s="187"/>
      <c r="F43" s="187"/>
      <c r="G43" s="188"/>
    </row>
    <row r="44" spans="1:7" ht="18.5" x14ac:dyDescent="0.45">
      <c r="A44" s="189" t="s">
        <v>109</v>
      </c>
      <c r="B44" s="190"/>
      <c r="C44" s="189" t="s">
        <v>110</v>
      </c>
      <c r="D44" s="190"/>
      <c r="E44" s="191" t="s">
        <v>111</v>
      </c>
      <c r="F44" s="192"/>
      <c r="G44" s="190"/>
    </row>
    <row r="45" spans="1:7" ht="15.5" x14ac:dyDescent="0.35">
      <c r="A45" s="193" t="s">
        <v>112</v>
      </c>
      <c r="B45" s="194"/>
      <c r="C45" s="193" t="s">
        <v>113</v>
      </c>
      <c r="D45" s="194"/>
      <c r="E45" s="195" t="s">
        <v>78</v>
      </c>
      <c r="F45" s="196"/>
      <c r="G45" s="197"/>
    </row>
    <row r="46" spans="1:7" ht="15.5" x14ac:dyDescent="0.35">
      <c r="A46" s="193"/>
      <c r="B46" s="194"/>
      <c r="C46" s="193"/>
      <c r="D46" s="194"/>
      <c r="E46" s="195" t="s">
        <v>114</v>
      </c>
      <c r="F46" s="196"/>
      <c r="G46" s="197"/>
    </row>
    <row r="47" spans="1:7" ht="15.5" x14ac:dyDescent="0.35">
      <c r="A47" s="198"/>
      <c r="B47" s="199"/>
      <c r="C47" s="198"/>
      <c r="D47" s="199"/>
      <c r="E47" s="200" t="s">
        <v>115</v>
      </c>
      <c r="F47" s="201"/>
      <c r="G47" s="202"/>
    </row>
    <row r="59" ht="54" customHeight="1" x14ac:dyDescent="0.35"/>
    <row r="60" ht="25.5" customHeight="1" x14ac:dyDescent="0.35"/>
    <row r="62" ht="25.5" customHeight="1" x14ac:dyDescent="0.35"/>
    <row r="63" ht="22.5" customHeight="1" x14ac:dyDescent="0.35"/>
    <row r="64" ht="45" customHeight="1" x14ac:dyDescent="0.35"/>
    <row r="65" ht="33.75" customHeight="1" x14ac:dyDescent="0.35"/>
  </sheetData>
  <sheetProtection selectLockedCells="1" selectUnlockedCells="1"/>
  <pageMargins left="0.70833333333333337" right="0.70833333333333337" top="0.74791666666666667" bottom="0.74791666666666667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ColWidth="11" defaultRowHeight="14.5" x14ac:dyDescent="0.35"/>
  <cols>
    <col min="1" max="1" width="5" customWidth="1"/>
    <col min="2" max="2" width="22.36328125" customWidth="1"/>
    <col min="3" max="3" width="45" customWidth="1"/>
    <col min="4" max="4" width="24.36328125" customWidth="1"/>
    <col min="5" max="5" width="21.08984375" customWidth="1"/>
  </cols>
  <sheetData>
    <row r="1" spans="1:5" x14ac:dyDescent="0.35">
      <c r="A1" s="140"/>
      <c r="B1" s="140"/>
      <c r="C1" s="140"/>
      <c r="D1" s="140"/>
      <c r="E1" s="140"/>
    </row>
    <row r="2" spans="1:5" ht="33.5" x14ac:dyDescent="0.75">
      <c r="A2" s="140"/>
      <c r="B2" s="203" t="s">
        <v>5</v>
      </c>
      <c r="C2" s="95"/>
      <c r="D2" s="92"/>
      <c r="E2" s="94"/>
    </row>
    <row r="3" spans="1:5" ht="23.5" x14ac:dyDescent="0.55000000000000004">
      <c r="A3" s="140"/>
      <c r="B3" s="204" t="s">
        <v>7</v>
      </c>
      <c r="C3" s="205" t="str">
        <f>pedido!K9</f>
        <v/>
      </c>
      <c r="D3" s="204" t="s">
        <v>8</v>
      </c>
      <c r="E3" s="206" t="str">
        <f>pedido!M9</f>
        <v/>
      </c>
    </row>
    <row r="4" spans="1:5" ht="23.5" x14ac:dyDescent="0.55000000000000004">
      <c r="A4" s="140"/>
      <c r="B4" s="204" t="s">
        <v>9</v>
      </c>
      <c r="C4" s="205" t="str">
        <f>pedido!K10</f>
        <v/>
      </c>
      <c r="D4" s="204" t="s">
        <v>10</v>
      </c>
      <c r="E4" s="206" t="str">
        <f>pedido!M10</f>
        <v/>
      </c>
    </row>
    <row r="5" spans="1:5" ht="23.5" x14ac:dyDescent="0.55000000000000004">
      <c r="A5" s="140"/>
      <c r="B5" s="204" t="s">
        <v>11</v>
      </c>
      <c r="C5" s="205" t="str">
        <f>pedido!K11</f>
        <v/>
      </c>
      <c r="D5" s="204" t="s">
        <v>12</v>
      </c>
      <c r="E5" s="206" t="str">
        <f>pedido!M11</f>
        <v/>
      </c>
    </row>
    <row r="6" spans="1:5" ht="23.5" x14ac:dyDescent="0.55000000000000004">
      <c r="A6" s="140"/>
      <c r="B6" s="204" t="s">
        <v>13</v>
      </c>
      <c r="C6" s="205" t="str">
        <f>pedido!K12</f>
        <v/>
      </c>
      <c r="D6" s="204" t="s">
        <v>14</v>
      </c>
      <c r="E6" s="206" t="str">
        <f>pedido!M12</f>
        <v/>
      </c>
    </row>
    <row r="7" spans="1:5" ht="23.5" x14ac:dyDescent="0.55000000000000004">
      <c r="A7" s="140"/>
      <c r="B7" s="204" t="s">
        <v>15</v>
      </c>
      <c r="C7" s="205" t="str">
        <f>pedido!K13</f>
        <v/>
      </c>
      <c r="D7" s="204" t="s">
        <v>16</v>
      </c>
      <c r="E7" s="206" t="str">
        <f>pedido!M13</f>
        <v/>
      </c>
    </row>
    <row r="8" spans="1:5" ht="23.5" x14ac:dyDescent="0.55000000000000004">
      <c r="A8" s="140"/>
      <c r="B8" s="207"/>
      <c r="C8" s="207"/>
      <c r="D8" s="207"/>
      <c r="E8" s="207"/>
    </row>
    <row r="9" spans="1:5" ht="23.5" x14ac:dyDescent="0.55000000000000004">
      <c r="A9" s="140"/>
      <c r="B9" s="207" t="s">
        <v>64</v>
      </c>
      <c r="C9" s="207" t="str">
        <f>factura!E5</f>
        <v>Nº:</v>
      </c>
      <c r="D9" s="207" t="str">
        <f>factura!E6</f>
        <v>Fecha: 04/04/2022</v>
      </c>
      <c r="E9" s="207"/>
    </row>
    <row r="10" spans="1:5" ht="23.5" x14ac:dyDescent="0.55000000000000004">
      <c r="A10" s="140"/>
      <c r="B10" s="207"/>
      <c r="C10" s="207"/>
      <c r="D10" s="207"/>
      <c r="E10" s="207"/>
    </row>
    <row r="11" spans="1:5" ht="23.5" x14ac:dyDescent="0.55000000000000004">
      <c r="A11" s="140"/>
      <c r="B11" s="208" t="s">
        <v>56</v>
      </c>
      <c r="C11" s="209">
        <f>'Hoja Entrega Transporte'!C13</f>
        <v>0</v>
      </c>
      <c r="D11" s="208" t="s">
        <v>116</v>
      </c>
      <c r="E11" s="209"/>
    </row>
    <row r="12" spans="1:5" ht="23.5" x14ac:dyDescent="0.55000000000000004">
      <c r="A12" s="140"/>
      <c r="B12" s="207"/>
      <c r="C12" s="207"/>
      <c r="D12" s="207"/>
      <c r="E12" s="207"/>
    </row>
    <row r="13" spans="1:5" ht="23.5" x14ac:dyDescent="0.55000000000000004">
      <c r="A13" s="140"/>
      <c r="B13" s="207" t="s">
        <v>117</v>
      </c>
      <c r="C13" s="209">
        <f>'Hoja Entrega Transporte'!C14</f>
        <v>0</v>
      </c>
      <c r="D13" s="207" t="s">
        <v>118</v>
      </c>
      <c r="E13" s="209">
        <f>'Hoja Entrega Transporte'!C15</f>
        <v>0</v>
      </c>
    </row>
    <row r="14" spans="1:5" x14ac:dyDescent="0.35">
      <c r="A14" s="140"/>
      <c r="B14" s="140"/>
      <c r="C14" s="140"/>
      <c r="D14" s="140"/>
      <c r="E14" s="140"/>
    </row>
    <row r="15" spans="1:5" x14ac:dyDescent="0.35">
      <c r="A15" s="140"/>
      <c r="B15" s="140"/>
      <c r="C15" s="140"/>
      <c r="D15" s="140"/>
      <c r="E15" s="140"/>
    </row>
    <row r="16" spans="1:5" x14ac:dyDescent="0.35">
      <c r="A16" s="140"/>
      <c r="B16" s="140"/>
      <c r="C16" s="140"/>
      <c r="D16" s="140"/>
      <c r="E16" s="140"/>
    </row>
    <row r="17" spans="1:5" x14ac:dyDescent="0.35">
      <c r="A17" s="140"/>
      <c r="B17" s="140"/>
      <c r="C17" s="140"/>
      <c r="D17" s="140"/>
      <c r="E17" s="140"/>
    </row>
    <row r="18" spans="1:5" x14ac:dyDescent="0.35">
      <c r="A18" s="140"/>
      <c r="B18" s="140"/>
      <c r="C18" s="140"/>
      <c r="D18" s="140"/>
      <c r="E18" s="140"/>
    </row>
    <row r="19" spans="1:5" x14ac:dyDescent="0.35">
      <c r="A19" s="140"/>
      <c r="B19" s="140"/>
      <c r="C19" s="140"/>
      <c r="D19" s="140"/>
      <c r="E19" s="140"/>
    </row>
    <row r="20" spans="1:5" x14ac:dyDescent="0.35">
      <c r="A20" s="140"/>
      <c r="B20" s="140"/>
      <c r="C20" s="140"/>
      <c r="D20" s="140"/>
      <c r="E20" s="140"/>
    </row>
    <row r="21" spans="1:5" x14ac:dyDescent="0.35">
      <c r="A21" s="140"/>
      <c r="B21" s="140"/>
      <c r="C21" s="140"/>
      <c r="D21" s="140"/>
      <c r="E21" s="140"/>
    </row>
    <row r="22" spans="1:5" x14ac:dyDescent="0.35">
      <c r="A22" s="140"/>
      <c r="B22" s="140"/>
      <c r="C22" s="140"/>
      <c r="D22" s="140"/>
      <c r="E22" s="140"/>
    </row>
  </sheetData>
  <sheetProtection selectLockedCells="1" selectUnlockedCells="1"/>
  <pageMargins left="0.70833333333333337" right="0.70833333333333337" top="0.74791666666666667" bottom="0.74791666666666667" header="0.51181102362204722" footer="0.51181102362204722"/>
  <pageSetup paperSize="9" scale="110" firstPageNumber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Norberto</dc:creator>
  <cp:lastModifiedBy>Norberto</cp:lastModifiedBy>
  <dcterms:created xsi:type="dcterms:W3CDTF">2022-07-22T13:58:29Z</dcterms:created>
  <dcterms:modified xsi:type="dcterms:W3CDTF">2022-07-22T13:58:30Z</dcterms:modified>
</cp:coreProperties>
</file>