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<sst xmlns="http://schemas.openxmlformats.org/spreadsheetml/2006/main">
  <si>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</si>
  <si>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</si>
  <si>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</si>
  <si>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</si>
  <si>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</si>
  <si>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</si>
  <si>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</si>
  <si>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</si>
  <si>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</si>
  <si>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</si>
  <si>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</si>
  <si>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</si>
  <si>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</si>
  <si>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</si>
  <si>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</si>
  <si>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</si>
  <si>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</si>
  <si>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</si>
  <si>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</si>
  <si>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</si>
  <si>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</si>
  <si>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</si>
  <si>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</si>
  <si>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</si>
  <si>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</si>
  <si>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</si>
  <si>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</si>
  <si>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</si>
  <si>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</si>
  <si>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</si>
  <si>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</si>
  <si>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</si>
  <si>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</si>
  <si>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</si>
  <si>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</si>
  <si>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</si>
  <si>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</si>
  <si>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</si>
  <si>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</si>
  <si>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</si>
  <si>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</si>
  <si>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</si>
  <si>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</si>
  <si>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</si>
  <si>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</si>
  <si>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</si>
  <si>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</si>
  <si>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</si>
  <si>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</si>
  <si>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</si>
  <si>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</si>
  <si>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</si>
  <si>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</si>
  <si>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</si>
  <si>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</si>
  <si>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</si>
  <si>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</si>
  <si>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</si>
  <si>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</si>
  <si>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</si>
  <si>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</si>
  <si>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</si>
  <si>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</si>
  <si>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</si>
  <si>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</si>
  <si>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</si>
  <si>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</si>
  <si>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</si>
  <si>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</si>
  <si>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</si>
  <si>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</si>
  <si>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</si>
  <si>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</si>
  <si>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</si>
  <si>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</si>
  <si>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</si>
  <si>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</si>
  <si>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</si>
  <si>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</si>
  <si>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</si>
  <si>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</si>
  <si>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</si>
  <si>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</si>
  <si>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</si>
  <si>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</si>
  <si>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</si>
  <si>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</si>
  <si>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</si>
  <si>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</si>
  <si>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</si>
  <si>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</si>
  <si>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</si>
  <si>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</si>
  <si>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</si>
  <si>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</si>
  <si>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</si>
  <si>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</si>
  <si>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</si>
  <si>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</si>
  <si>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</si>
  <si>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</si>
  <si>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</si>
  <si>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</si>
  <si>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</si>
  <si>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</si>
  <si>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</si>
  <si>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</si>
  <si>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</si>
  <si>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</si>
  <si>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</si>
  <si>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</si>
  <si>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</si>
  <si>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</si>
  <si>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</si>
  <si>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</si>
  <si>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</si>
  <si>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</si>
  <si>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</si>
  <si>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</si>
  <si>
    <t xml:space="preserve">Nº: 29913928 100m²</t>
  </si>
  <si>
    <t xml:space="preserve"/>
  </si>
  <si>
    <t xml:space="preserve">Fecha: 25/071/2021</t>
  </si>
  <si>
    <t xml:space="preserve">GRIS MEDIO</t>
  </si>
  <si>
    <t xml:space="preserve">100m²</t>
  </si>
  <si>
    <t xml:space="preserve">IMPRIMACIÓN</t>
  </si>
  <si>
    <t xml:space="preserve">KIT 18 KGS</t>
  </si>
  <si>
    <t xml:space="preserve">ENEPOXI HS100 PRIMER EPOXI RESINA</t>
  </si>
  <si>
    <t xml:space="preserve">Catalizador 5 a 1</t>
  </si>
  <si>
    <t xml:space="preserve">100% SOLIDOS</t>
  </si>
  <si>
    <t xml:space="preserve">2 MANOS EPOXY</t>
  </si>
  <si>
    <t xml:space="preserve">KIT 30 KGS</t>
  </si>
  <si>
    <t xml:space="preserve">ENEPOXI HS100 MAGNUM </t>
  </si>
  <si>
    <t xml:space="preserve">GRIS MEDIO 100% Sólidos (DOS MANOS)</t>
  </si>
  <si>
    <t xml:space="preserve">DISOLVENTE</t>
  </si>
  <si>
    <t xml:space="preserve">2 LTS</t>
  </si>
  <si>
    <t xml:space="preserve">ENESOL EPOXY</t>
  </si>
  <si>
    <t xml:space="preserve">HERRAMIENTAS</t>
  </si>
  <si>
    <t xml:space="preserve">UNIDADES</t>
  </si>
  <si>
    <t xml:space="preserve">RODILLOS</t>
  </si>
  <si>
    <t xml:space="preserve">BALANZA DE 2G A 5 KGS</t>
  </si>
  <si>
    <t xml:space="preserve">CUBOS DE MEZCLA</t>
  </si>
  <si>
    <t xml:space="preserve">Portes 50 kgs brutos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</si>
</sst>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scheme val="minor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0" fontId="2" fillId="0" borderId="0" xfId="0" applyFont="1"/>
    <xf numFmtId="3" fontId="3" fillId="0" borderId="0" xfId="0" applyNumberFormat="1" applyFont="1"/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2" fillId="0" borderId="0" xfId="0" applyFont="1" applyFill="1" applyBorder="1"/>
    <xf numFmtId="0" fontId="45" fillId="0" borderId="0" xfId="0" applyFont="1" applyFill="1" applyBorder="1"/>
    <xf numFmtId="4" fontId="45" fillId="0" borderId="0" xfId="0" applyNumberFormat="1" applyFont="1" applyFill="1" applyBorder="1"/>
    <xf numFmtId="4" fontId="45" fillId="0" borderId="0" xfId="0" applyNumberFormat="1" applyFont="1" applyFill="1" applyBorder="1" applyAlignment="1">
      <alignment horizontal="right"/>
    </xf>
    <xf numFmtId="0" fontId="45" fillId="0" borderId="0" xfId="0" applyFont="1" applyFill="1"/>
    <xf numFmtId="0" fontId="45" fillId="0" borderId="0" xfId="0" applyFont="1" applyFill="1" applyAlignment="1">
      <alignment horizontal="center"/>
    </xf>
    <xf numFmtId="0" fontId="45" fillId="0" borderId="0" xfId="0" applyFont="1"/>
    <xf numFmtId="4" fontId="45" fillId="0" borderId="0" xfId="0" applyNumberFormat="1" applyFont="1"/>
    <xf numFmtId="4" fontId="45" fillId="0" borderId="0" xfId="0" applyNumberFormat="1" applyFont="1" applyAlignment="1">
      <alignment horizontal="right"/>
    </xf>
    <xf numFmtId="0" fontId="46" fillId="9" borderId="17" xfId="0" applyFont="1" applyFill="1" applyBorder="1"/>
    <xf numFmtId="0" fontId="47" fillId="10" borderId="18" xfId="0" applyFont="1" applyFill="1" applyBorder="1"/>
    <xf numFmtId="0" fontId="48" fillId="11" borderId="19" xfId="0" applyFont="1" applyFill="1" applyBorder="1"/>
    <xf numFmtId="0" fontId="49" fillId="12" borderId="2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B9" zoomScaleNormal="100" workbookViewId="0">
      <selection activeCell="I27" sqref="I27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t="s" s="23">
        <v>10</v>
      </c>
    </row>
    <row r="4" spans="2:10" ht="21" x14ac:dyDescent="0.35">
      <c r="E4" t="s" s="14">
        <v>119</v>
      </c>
    </row>
    <row r="5" spans="2:10" ht="21" x14ac:dyDescent="0.35">
      <c r="C5" t="s" s="205">
        <v>120</v>
      </c>
      <c r="E5" t="s" s="14">
        <v>121</v>
      </c>
    </row>
    <row r="6" spans="2:10" ht="18.75" x14ac:dyDescent="0.3">
      <c r="C6" s="207"/>
      <c r="E6" s="203"/>
    </row>
    <row r="7" spans="2:10" ht="23.25" x14ac:dyDescent="0.35">
      <c r="B7" t="s" s="22">
        <v>11</v>
      </c>
      <c r="C7" s="14"/>
      <c r="E7" t="s" s="206">
        <v>122</v>
      </c>
      <c r="F7" s="204"/>
    </row>
    <row r="8" spans="2:10" ht="18.75" x14ac:dyDescent="0.3">
      <c r="B8" t="s" s="40">
        <v>13</v>
      </c>
      <c r="C8" t="s" s="40">
        <v>120</v>
      </c>
      <c r="D8" t="s" s="40">
        <v>17</v>
      </c>
      <c r="E8" s="41"/>
      <c r="F8" s="25"/>
      <c r="J8" s="67"/>
    </row>
    <row r="9" spans="2:10" ht="18.75" x14ac:dyDescent="0.3">
      <c r="B9" t="s" s="40">
        <v>12</v>
      </c>
      <c r="C9" s="40"/>
      <c r="D9" t="s" s="40">
        <v>18</v>
      </c>
      <c r="E9" s="210"/>
      <c r="F9" s="25"/>
      <c r="J9" s="67"/>
    </row>
    <row r="10" spans="2:10" ht="18.75" x14ac:dyDescent="0.3">
      <c r="B10" t="s" s="40">
        <v>14</v>
      </c>
      <c r="C10" s="215"/>
      <c r="D10" t="s" s="215">
        <v>19</v>
      </c>
      <c r="E10" s="53"/>
      <c r="F10" s="212"/>
      <c r="I10"/>
      <c r="J10" s="67"/>
    </row>
    <row r="11" spans="2:10" ht="18.75" x14ac:dyDescent="0.3">
      <c r="B11" t="s" s="40">
        <v>15</v>
      </c>
      <c r="C11" t="s" s="217">
        <v>118</v>
      </c>
      <c r="D11" t="s" s="217">
        <v>20</v>
      </c>
      <c r="E11" s="202"/>
      <c r="F11" s="214"/>
      <c r="I11"/>
      <c r="J11" s="67"/>
    </row>
    <row r="12" spans="2:10" ht="18.75" x14ac:dyDescent="0.3">
      <c r="B12" t="s" s="40">
        <v>16</v>
      </c>
      <c r="C12" s="215"/>
      <c r="D12" t="s" s="215">
        <v>21</v>
      </c>
      <c r="E12" s="216"/>
      <c r="F12" s="212"/>
      <c r="I12"/>
    </row>
    <row r="13" spans="2:10" ht="18.75" x14ac:dyDescent="0.3">
      <c r="B13" t="s" s="215">
        <v>111</v>
      </c>
      <c r="C13" s="211"/>
      <c r="D13" s="213"/>
      <c r="E13" s="214"/>
      <c r="F13" s="214"/>
      <c r="I13"/>
    </row>
    <row r="14" spans="2:10" ht="23.25" x14ac:dyDescent="0.35">
      <c r="B14" t="s" s="22">
        <v>22</v>
      </c>
    </row>
    <row r="15" spans="2:10" x14ac:dyDescent="0.25">
      <c r="B15" t="s" s="7">
        <v>123</v>
      </c>
    </row>
    <row r="16" spans="2:10" s="2" customFormat="1" ht="21" x14ac:dyDescent="0.35">
      <c r="B16" t="s" s="9">
        <v>0</v>
      </c>
      <c r="C16" s="9"/>
      <c r="D16" t="s" s="28">
        <v>1</v>
      </c>
      <c r="E16" t="s" s="29">
        <v>2</v>
      </c>
      <c r="F16" t="s" s="29">
        <v>3</v>
      </c>
    </row>
    <row r="17" spans="2:8" x14ac:dyDescent="0.25">
      <c r="B17" s="3"/>
      <c r="C17" s="3"/>
      <c r="D17" s="4"/>
      <c r="E17" s="5"/>
      <c r="F17" s="6">
        <f>IF(D17&lt;&gt;"",D17*E17,"")</f>
      </c>
    </row>
    <row r="18" spans="2:8" x14ac:dyDescent="0.25">
      <c r="B18" t="s" s="227">
        <v>124</v>
      </c>
      <c r="C18" s="219"/>
      <c r="D18" s="219"/>
      <c r="E18" s="220"/>
      <c r="F18" s="221">
        <f t="shared" ref="F18:F24" si="0">IF(D18&lt;&gt;"",D18*E18,"")</f>
      </c>
    </row>
    <row r="19" spans="2:8" x14ac:dyDescent="0.25">
      <c r="B19" t="s" s="218">
        <v>125</v>
      </c>
      <c r="C19" t="s" s="218">
        <v>126</v>
      </c>
      <c r="D19" s="31">
        <v>1</v>
      </c>
      <c r="E19" s="221">
        <v>389.8</v>
      </c>
      <c r="F19" s="221">
        <f t="shared" si="0"/>
      </c>
    </row>
    <row r="20" spans="2:8" x14ac:dyDescent="0.25">
      <c r="B20" t="s" s="219">
        <v>127</v>
      </c>
      <c r="C20" t="s" s="218">
        <v>128</v>
      </c>
      <c r="D20" s="31"/>
      <c r="E20" s="221"/>
      <c r="F20" s="221">
        <f t="shared" si="0"/>
      </c>
    </row>
    <row r="21" spans="2:8" x14ac:dyDescent="0.25">
      <c r="B21" s="219"/>
      <c r="C21" s="218"/>
      <c r="D21" s="31"/>
      <c r="E21" s="221"/>
      <c r="F21" s="221">
        <f t="shared" si="0"/>
      </c>
    </row>
    <row r="22" spans="2:8" x14ac:dyDescent="0.25">
      <c r="B22" t="s" s="228">
        <v>129</v>
      </c>
      <c r="C22" s="219"/>
      <c r="D22" s="219"/>
      <c r="E22" s="220"/>
      <c r="F22" s="221">
        <f t="shared" si="0"/>
      </c>
    </row>
    <row r="23" spans="2:8" x14ac:dyDescent="0.25">
      <c r="B23" t="s" s="218">
        <v>130</v>
      </c>
      <c r="C23" t="s" s="218">
        <v>131</v>
      </c>
      <c r="D23" s="31">
        <v>1</v>
      </c>
      <c r="E23" s="221">
        <v>521.08</v>
      </c>
      <c r="F23" s="221">
        <f t="shared" si="0"/>
      </c>
    </row>
    <row r="24" spans="2:8" x14ac:dyDescent="0.25">
      <c r="B24" t="s" s="219">
        <v>127</v>
      </c>
      <c r="C24" t="s" s="219">
        <v>132</v>
      </c>
      <c r="D24" s="219"/>
      <c r="E24" s="220"/>
      <c r="F24" s="221">
        <f t="shared" si="0"/>
      </c>
    </row>
    <row r="25" spans="2:8" x14ac:dyDescent="0.25">
      <c r="B25" t="s" s="229">
        <v>133</v>
      </c>
      <c r="C25" s="218"/>
      <c r="D25" s="31"/>
      <c r="E25" s="221"/>
      <c r="F25" s="221">
        <f>IF(D25&lt;&gt;"",D25*E25,"")</f>
      </c>
    </row>
    <row r="26" spans="2:8" x14ac:dyDescent="0.25">
      <c r="B26" t="s" s="219">
        <v>134</v>
      </c>
      <c r="C26" t="s" s="219">
        <v>135</v>
      </c>
      <c r="D26" s="219">
        <v>1</v>
      </c>
      <c r="E26" s="220">
        <v>160</v>
      </c>
      <c r="F26" s="221">
        <f t="shared" ref="F26:F43" si="1">IF(D26&lt;&gt;"",D26*E26,"")</f>
      </c>
      <c r="H26" s="198"/>
    </row>
    <row r="27" spans="2:8" x14ac:dyDescent="0.25">
      <c r="B27" t="s" s="230">
        <v>136</v>
      </c>
      <c r="C27" s="218"/>
      <c r="D27" s="31"/>
      <c r="E27" s="221"/>
      <c r="F27" s="221">
        <f t="shared" si="1"/>
      </c>
    </row>
    <row r="28" spans="2:8" x14ac:dyDescent="0.25">
      <c r="B28" t="s" s="222">
        <v>137</v>
      </c>
      <c r="C28" t="s" s="223">
        <v>138</v>
      </c>
      <c r="D28" s="224">
        <v>1</v>
      </c>
      <c r="E28" s="225">
        <v>0</v>
      </c>
      <c r="F28" s="221">
        <f t="shared" si="1"/>
      </c>
    </row>
    <row r="29" spans="2:8" x14ac:dyDescent="0.25">
      <c r="B29" t="s" s="208">
        <v>137</v>
      </c>
      <c r="C29" t="s" s="208">
        <v>139</v>
      </c>
      <c r="D29" s="209">
        <v>1</v>
      </c>
      <c r="E29" s="226">
        <v>0</v>
      </c>
      <c r="F29" s="221">
        <f t="shared" si="1"/>
      </c>
    </row>
    <row r="30" spans="2:8" x14ac:dyDescent="0.25">
      <c r="B30" t="s" s="208">
        <v>137</v>
      </c>
      <c r="C30" t="s" s="208">
        <v>140</v>
      </c>
      <c r="D30" s="209">
        <v>1</v>
      </c>
      <c r="E30" s="226">
        <v>0</v>
      </c>
      <c r="F30" s="221">
        <f t="shared" si="1"/>
      </c>
    </row>
    <row r="31" spans="2:8" x14ac:dyDescent="0.25">
      <c r="B31" s="30"/>
      <c r="C31" s="30"/>
      <c r="D31" s="31"/>
      <c r="E31" s="221"/>
      <c r="F31" s="221">
        <f t="shared" si="1"/>
      </c>
    </row>
    <row r="32" spans="2:8" x14ac:dyDescent="0.25">
      <c r="B32" s="30"/>
      <c r="C32" s="30"/>
      <c r="D32" s="31"/>
      <c r="E32" s="221"/>
      <c r="F32" s="221">
        <f t="shared" si="1"/>
      </c>
    </row>
    <row r="33" spans="2:6" x14ac:dyDescent="0.25">
      <c r="B33" s="30"/>
      <c r="C33" s="30"/>
      <c r="D33" s="31"/>
      <c r="E33" s="221"/>
      <c r="F33" s="221">
        <f t="shared" si="1"/>
      </c>
    </row>
    <row r="34" spans="2:6" x14ac:dyDescent="0.25">
      <c r="B34" s="30"/>
      <c r="C34" s="30"/>
      <c r="D34" s="31"/>
      <c r="E34" s="221"/>
      <c r="F34" s="221">
        <f t="shared" si="1"/>
      </c>
    </row>
    <row r="35" spans="2:6" x14ac:dyDescent="0.25">
      <c r="B35" s="30"/>
      <c r="C35" s="30"/>
      <c r="D35" s="31"/>
      <c r="E35" s="221"/>
      <c r="F35" s="221">
        <f t="shared" si="1"/>
      </c>
    </row>
    <row r="36" spans="2:6" x14ac:dyDescent="0.25">
      <c r="B36" s="30"/>
      <c r="C36" s="30"/>
      <c r="D36" s="31"/>
      <c r="E36" s="221"/>
      <c r="F36" s="221">
        <f t="shared" si="1"/>
      </c>
    </row>
    <row r="37" spans="2:6" x14ac:dyDescent="0.25">
      <c r="B37" s="30"/>
      <c r="C37" s="30"/>
      <c r="D37" s="31"/>
      <c r="E37" s="221"/>
      <c r="F37" s="221">
        <f t="shared" si="1"/>
      </c>
    </row>
    <row r="38" spans="2:6" x14ac:dyDescent="0.25">
      <c r="B38" s="30"/>
      <c r="C38" s="30"/>
      <c r="D38" s="31"/>
      <c r="E38" s="221"/>
      <c r="F38" s="221">
        <f t="shared" si="1"/>
      </c>
    </row>
    <row r="39" spans="2:6" x14ac:dyDescent="0.25">
      <c r="B39" s="30"/>
      <c r="C39" s="30"/>
      <c r="D39" s="31"/>
      <c r="E39" s="221"/>
      <c r="F39" s="221">
        <f t="shared" si="1"/>
      </c>
    </row>
    <row r="40" spans="2:6" x14ac:dyDescent="0.25">
      <c r="B40" s="30"/>
      <c r="C40" s="30"/>
      <c r="D40" s="31"/>
      <c r="E40" s="221"/>
      <c r="F40" s="221">
        <f t="shared" si="1"/>
      </c>
    </row>
    <row r="41" spans="2:6" x14ac:dyDescent="0.25">
      <c r="B41" s="30"/>
      <c r="C41" s="30"/>
      <c r="D41" s="31"/>
      <c r="E41" s="221"/>
      <c r="F41" s="221">
        <f t="shared" si="1"/>
      </c>
    </row>
    <row r="42" spans="2:6" x14ac:dyDescent="0.25">
      <c r="B42" s="30"/>
      <c r="C42" s="30"/>
      <c r="D42" s="31"/>
      <c r="E42" s="221"/>
      <c r="F42" s="221">
        <f t="shared" si="1"/>
      </c>
    </row>
    <row r="43" spans="2:6" x14ac:dyDescent="0.25">
      <c r="B43" s="30"/>
      <c r="C43" s="30"/>
      <c r="D43" s="31"/>
      <c r="E43" s="221"/>
      <c r="F43" s="221">
        <f t="shared" si="1"/>
      </c>
    </row>
    <row r="44" spans="2:6" ht="19.5" thickBot="1" x14ac:dyDescent="0.35">
      <c r="B44" t="s" s="1">
        <v>4</v>
      </c>
      <c r="C44" s="1"/>
      <c r="D44" s="32"/>
      <c r="E44" s="33"/>
      <c r="F44" s="34">
        <f>SUM(F17:F43)</f>
      </c>
    </row>
    <row r="45" spans="2:6" ht="19.5" thickBot="1" x14ac:dyDescent="0.35">
      <c r="B45" t="s" s="68">
        <v>37</v>
      </c>
      <c r="C45" t="s" s="199">
        <v>110</v>
      </c>
      <c r="D45" s="201">
        <v>50</v>
      </c>
      <c r="E45" s="69"/>
      <c r="F45" s="69">
        <f>F44*(D45/100)*(-1)</f>
      </c>
    </row>
    <row r="46" spans="2:6" ht="18.75" x14ac:dyDescent="0.3">
      <c r="B46" t="s" s="45">
        <v>104</v>
      </c>
      <c r="C46" s="45"/>
      <c r="D46" s="45"/>
      <c r="E46" s="72"/>
      <c r="F46" s="72">
        <f>SUM(F44:F45)</f>
      </c>
    </row>
    <row r="47" spans="2:6" ht="18.75" x14ac:dyDescent="0.3">
      <c r="B47" t="s" s="13">
        <v>5</v>
      </c>
      <c r="C47" t="s" s="200">
        <v>141</v>
      </c>
      <c r="D47" s="13">
        <v>50</v>
      </c>
      <c r="E47" s="35">
        <v>0.33</v>
      </c>
      <c r="F47" s="35">
        <v>16.5</v>
      </c>
    </row>
    <row r="48" spans="2:6" ht="18.75" x14ac:dyDescent="0.3">
      <c r="B48" t="s" s="13">
        <v>102</v>
      </c>
      <c r="C48" s="13"/>
      <c r="D48" s="13"/>
      <c r="E48" s="35"/>
      <c r="F48" s="35">
        <f>IF(D48&lt;&gt;"",(D48*E48),"")</f>
      </c>
    </row>
    <row r="49" spans="2:6" ht="18.75" x14ac:dyDescent="0.3">
      <c r="B49" t="s" s="68">
        <v>103</v>
      </c>
      <c r="C49" s="68"/>
      <c r="D49" s="68"/>
      <c r="E49" s="69"/>
      <c r="F49" s="69">
        <f>IF(D49&lt;&gt;"",(D49*E49),"")</f>
      </c>
    </row>
    <row r="50" spans="2:6" ht="18.75" x14ac:dyDescent="0.3">
      <c r="B50" t="s" s="45">
        <v>6</v>
      </c>
      <c r="C50" s="45"/>
      <c r="D50" s="45"/>
      <c r="E50" s="72"/>
      <c r="F50" s="72">
        <f>SUM(F46:F49)</f>
      </c>
    </row>
    <row r="51" spans="2:6" ht="18.75" x14ac:dyDescent="0.3">
      <c r="B51" t="s" s="13">
        <v>7</v>
      </c>
      <c r="C51" s="13"/>
      <c r="D51" s="13"/>
      <c r="E51" s="35"/>
      <c r="F51" s="35">
        <f>F50*0.21</f>
      </c>
    </row>
    <row r="52" spans="2:6" s="10" customFormat="1" ht="21" x14ac:dyDescent="0.35">
      <c r="B52" t="s" s="46">
        <v>8</v>
      </c>
      <c r="C52" s="46"/>
      <c r="D52" s="46"/>
      <c r="E52" s="47"/>
      <c r="F52" s="47">
        <f>SUM(F50:F51)</f>
      </c>
    </row>
    <row r="53" spans="2:6" ht="12" customHeight="1" x14ac:dyDescent="0.25"/>
    <row r="54" spans="2:6" ht="12" customHeight="1" x14ac:dyDescent="0.25"/>
    <row r="55" spans="2:6" ht="23.25" x14ac:dyDescent="0.35">
      <c r="B55" t="s" s="22">
        <v>23</v>
      </c>
    </row>
    <row r="56" spans="2:6" ht="12" customHeight="1" x14ac:dyDescent="0.25"/>
    <row r="57" spans="2:6" x14ac:dyDescent="0.25">
      <c r="B57" t="s" s="18">
        <v>24</v>
      </c>
      <c r="C57" t="s" s="18">
        <v>25</v>
      </c>
      <c r="D57" s="18"/>
      <c r="E57" s="19"/>
      <c r="F57" s="19"/>
    </row>
    <row r="58" spans="2:6" x14ac:dyDescent="0.25">
      <c r="B58" t="s" s="18">
        <v>26</v>
      </c>
      <c r="C58" t="s" s="20">
        <v>109</v>
      </c>
      <c r="D58" s="20"/>
      <c r="E58" s="21"/>
      <c r="F58" s="19"/>
    </row>
    <row r="59" spans="2:6" x14ac:dyDescent="0.25">
      <c r="B59" t="s" s="18">
        <v>27</v>
      </c>
      <c r="C59" t="s" s="18">
        <v>29</v>
      </c>
      <c r="D59" s="18"/>
      <c r="E59" s="19"/>
      <c r="F59" s="19"/>
    </row>
    <row r="60" spans="2:6" x14ac:dyDescent="0.25">
      <c r="B60" t="s" s="16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t="s" s="36">
        <v>30</v>
      </c>
      <c r="C62"/>
      <c r="D62"/>
    </row>
    <row r="63" spans="2:6" ht="12" customHeight="1" x14ac:dyDescent="0.25">
      <c r="B63" t="s" s="37">
        <v>31</v>
      </c>
      <c r="C63" s="37"/>
      <c r="D63" s="12"/>
      <c r="E63" s="38"/>
      <c r="F63" t="s" s="39">
        <v>32</v>
      </c>
    </row>
    <row r="64" spans="2:6" ht="12.75" customHeight="1" x14ac:dyDescent="0.25">
      <c r="B64" t="s" s="37">
        <v>33</v>
      </c>
      <c r="C64" s="37"/>
      <c r="D64" s="12"/>
      <c r="E64" s="38"/>
      <c r="F64" t="s" s="39">
        <v>34</v>
      </c>
    </row>
    <row r="65" spans="2:6" ht="13.5" customHeight="1" x14ac:dyDescent="0.25">
      <c r="B65" t="s">
        <v>35</v>
      </c>
      <c r="C65" s="37"/>
      <c r="D65" s="12"/>
      <c r="E65" s="38"/>
      <c r="F6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proforma!E4</f>
      </c>
    </row>
    <row r="6" spans="2:14" ht="21.75" thickBot="1" x14ac:dyDescent="0.4">
      <c r="E6" s="14">
        <f>proforma!E5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  <c r="J9" t="s" s="49">
        <v>13</v>
      </c>
      <c r="K9" s="48">
        <f>IF(proforma!C8&lt;&gt;"",(proforma!C8),"")</f>
      </c>
      <c r="L9" t="s" s="24">
        <v>17</v>
      </c>
      <c r="M9" s="41">
        <f>IF(proforma!E8&lt;&gt;"",(proforma!E8),"")</f>
      </c>
      <c r="N9" s="50"/>
    </row>
    <row r="10" spans="2:14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  <c r="J10" t="s" s="49">
        <v>12</v>
      </c>
      <c r="K10" s="48">
        <f>IF(proforma!C9&lt;&gt;"",(proforma!C9),"")</f>
      </c>
      <c r="L10" t="s" s="24">
        <v>18</v>
      </c>
      <c r="M10" s="41">
        <f>IF(proforma!E9&lt;&gt;"",(proforma!E9),"")</f>
      </c>
      <c r="N10" s="50"/>
    </row>
    <row r="11" spans="2:14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  <c r="J11" t="s" s="49">
        <v>14</v>
      </c>
      <c r="K11" s="48">
        <f>IF(proforma!C10&lt;&gt;"",(proforma!C10),"")</f>
      </c>
      <c r="L11" t="s" s="24">
        <v>19</v>
      </c>
      <c r="M11" s="41">
        <f>IF(proforma!E10&lt;&gt;"",(proforma!E10),"")</f>
      </c>
      <c r="N11" s="50"/>
    </row>
    <row r="12" spans="2:14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  <c r="J12" t="s" s="49">
        <v>15</v>
      </c>
      <c r="K12" s="48">
        <f>IF(proforma!C11&lt;&gt;"",(proforma!C11),"")</f>
      </c>
      <c r="L12" t="s" s="24">
        <v>20</v>
      </c>
      <c r="M12" s="41">
        <f>IF(proforma!E11&lt;&gt;"",(proforma!E11),"")</f>
      </c>
      <c r="N12" s="50"/>
    </row>
    <row r="13" spans="2:14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  <c r="J13" t="s" s="51">
        <v>16</v>
      </c>
      <c r="K13" s="48">
        <f>IF(proforma!C12&lt;&gt;"",(proforma!C12),"")</f>
      </c>
      <c r="L13" t="s" s="52">
        <v>21</v>
      </c>
      <c r="M13" s="53">
        <f>IF(proforma!E12&lt;&gt;"",(proforma!E12),"")</f>
      </c>
      <c r="N13" s="54"/>
    </row>
    <row r="14" spans="2:14" ht="18.75" x14ac:dyDescent="0.3">
      <c r="B14" s="26"/>
      <c r="C14" s="26"/>
      <c r="D14" s="26"/>
      <c r="E14" s="42">
        <f>IF(proforma!E13&lt;&gt;"",(proforma!E13),"")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>
        <f>IF(proforma!E18&lt;&gt;"",(proforma!E18),"")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>
        <f>IF(proforma!E19&lt;&gt;"",(proforma!E19),"")</f>
      </c>
      <c r="F20" s="8">
        <f t="shared" ref="F20:F33" si="0">IF(D20&lt;&gt;"",D20*E20,"")</f>
      </c>
    </row>
    <row r="21" spans="2:11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>
        <f>IF(proforma!E20&lt;&gt;"",(proforma!E20),"")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>
        <f>IF(proforma!#REF!&lt;&gt;"",(proforma!#REF!),"")</f>
      </c>
      <c r="F32" s="8">
        <f t="shared" si="0"/>
      </c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>
        <f>IF(proforma!#REF!&lt;&gt;"",(proforma!#REF!),"")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proforma!B45</f>
      </c>
      <c r="C35" s="68"/>
      <c r="D35" s="70">
        <f>proforma!D45</f>
      </c>
      <c r="E35" s="71"/>
      <c r="F35" s="69">
        <f>proforma!F45</f>
      </c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>
        <f>SUM(F34:F35)</f>
      </c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>
        <f>proforma!F47</f>
      </c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>
        <f>IF(proforma!E48&lt;&gt;"",(proforma!E48),"")</f>
      </c>
      <c r="F38" s="35">
        <f>proforma!F48</f>
      </c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>
        <f>IF(proforma!E49&lt;&gt;"",(proforma!E49),"")</f>
      </c>
      <c r="F39" s="69">
        <f>proforma!F49</f>
      </c>
    </row>
    <row r="40" spans="2:6" ht="18.75" x14ac:dyDescent="0.3">
      <c r="B40" s="45">
        <f>IF(proforma!B50&lt;&gt;"",(proforma!B50),"")</f>
      </c>
      <c r="C40" s="45"/>
      <c r="D40" s="45">
        <f>IF(proforma!D50&lt;&gt;"",(proforma!D50),"")</f>
      </c>
      <c r="E40" s="72"/>
      <c r="F40" s="72">
        <f>SUM(F36:F39)</f>
      </c>
    </row>
    <row r="41" spans="2:6" ht="18.75" x14ac:dyDescent="0.3">
      <c r="B41" s="13">
        <f>IF(proforma!B51&lt;&gt;"",(proforma!B51),"")</f>
      </c>
      <c r="C41" s="13"/>
      <c r="D41" s="13">
        <f>IF(proforma!D51&lt;&gt;"",(proforma!D51),"")</f>
      </c>
      <c r="E41" s="35"/>
      <c r="F41" s="35">
        <f>IF(proforma!F51&lt;&gt;"",(proforma!F51),"")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proforma!E4</f>
      </c>
    </row>
    <row r="6" spans="2:6" ht="21" x14ac:dyDescent="0.35">
      <c r="E6" s="14">
        <f>proforma!E5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</row>
    <row r="10" spans="2:6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</row>
    <row r="11" spans="2:6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</row>
    <row r="12" spans="2:6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</row>
    <row r="13" spans="2:6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</row>
    <row r="14" spans="2:6" ht="18.75" x14ac:dyDescent="0.3">
      <c r="B14" s="26"/>
      <c r="C14" s="26"/>
      <c r="D14" s="26"/>
      <c r="E14" s="42">
        <f>IF(proforma!E13&lt;&gt;"",(proforma!E13),"")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/>
      <c r="F19" s="8"/>
    </row>
    <row r="20" spans="2:6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/>
      <c r="F20" s="8"/>
    </row>
    <row r="21" spans="2:6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/>
      <c r="F32" s="8"/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proforma!B45</f>
      </c>
      <c r="C35" s="68"/>
      <c r="D35" s="70"/>
      <c r="E35" s="71"/>
      <c r="F35" s="69"/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/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/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/>
      <c r="F38" s="35"/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IF(proforma!D50&lt;&gt;"",(proforma!D50),"")</f>
      </c>
      <c r="E40" s="72"/>
      <c r="F40" s="72"/>
    </row>
    <row r="41" spans="2:6" ht="18.75" x14ac:dyDescent="0.3">
      <c r="B41" s="13">
        <f>IF(proforma!B51&lt;&gt;"",(proforma!B51),"")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proforma!E5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proforma!E4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IF(proforma!C8&lt;&gt;"",(proforma!C8),"")</f>
      </c>
      <c r="D9" t="s" s="83">
        <v>17</v>
      </c>
      <c r="E9" s="84">
        <f>IF(proforma!E8&lt;&gt;"",(proforma!E8),"")</f>
      </c>
      <c r="F9" s="85"/>
    </row>
    <row r="10" spans="1:6" ht="18.75" x14ac:dyDescent="0.3">
      <c r="A10" s="76"/>
      <c r="B10" t="s" s="83">
        <v>12</v>
      </c>
      <c r="C10" s="83">
        <f>IF(proforma!C9&lt;&gt;"",(proforma!C9),"")</f>
      </c>
      <c r="D10" t="s" s="83">
        <v>18</v>
      </c>
      <c r="E10" s="84">
        <f>IF(proforma!E9&lt;&gt;"",(proforma!E9),"")</f>
      </c>
      <c r="F10" s="85"/>
    </row>
    <row r="11" spans="1:6" ht="18.75" x14ac:dyDescent="0.3">
      <c r="A11" s="76"/>
      <c r="B11" t="s" s="83">
        <v>14</v>
      </c>
      <c r="C11" s="83">
        <f>IF(proforma!C10&lt;&gt;"",(proforma!C10),"")</f>
      </c>
      <c r="D11" t="s" s="83">
        <v>19</v>
      </c>
      <c r="E11" s="84">
        <f>IF(proforma!E10&lt;&gt;"",(proforma!E10),"")</f>
      </c>
      <c r="F11" s="85"/>
    </row>
    <row r="12" spans="1:6" ht="18.75" x14ac:dyDescent="0.3">
      <c r="A12" s="76"/>
      <c r="B12" t="s" s="83">
        <v>15</v>
      </c>
      <c r="C12" s="83">
        <f>IF(proforma!C11&lt;&gt;"",(proforma!C11),"")</f>
      </c>
      <c r="D12" t="s" s="83">
        <v>20</v>
      </c>
      <c r="E12" s="84">
        <f>IF(proforma!E11&lt;&gt;"",(proforma!E11),"")</f>
      </c>
      <c r="F12" s="85"/>
    </row>
    <row r="13" spans="1:6" ht="18.75" x14ac:dyDescent="0.3">
      <c r="A13" s="76"/>
      <c r="B13" t="s" s="83">
        <v>16</v>
      </c>
      <c r="C13" s="83">
        <f>IF(proforma!C12&lt;&gt;"",(proforma!C12),"")</f>
      </c>
      <c r="D13" t="s" s="83">
        <v>21</v>
      </c>
      <c r="E13" s="84">
        <f>IF(proforma!E12&lt;&gt;"",(proforma!E12),"")</f>
      </c>
      <c r="F13" s="85"/>
    </row>
    <row r="14" spans="1:6" ht="18.75" x14ac:dyDescent="0.3">
      <c r="A14" s="76"/>
      <c r="B14" s="86"/>
      <c r="C14" s="86"/>
      <c r="D14" s="86"/>
      <c r="E14" s="87">
        <f>IF(proforma!E13&lt;&gt;"",(proforma!E13),"")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IF(proforma!B18&lt;&gt;"",(proforma!B18),"")</f>
      </c>
      <c r="C19" s="98">
        <f>IF(proforma!C18&lt;&gt;"",(proforma!C18),"")</f>
      </c>
      <c r="D19" s="99">
        <f>IF(proforma!D18&lt;&gt;"",(proforma!D18),"")</f>
      </c>
      <c r="E19" s="100">
        <f>IF(proforma!E18&lt;&gt;"",(proforma!E18),"")</f>
      </c>
      <c r="F19" s="100">
        <f>IF(D19&lt;&gt;"",D19*E19,"")</f>
      </c>
    </row>
    <row r="20" spans="1:6" x14ac:dyDescent="0.25">
      <c r="A20" s="76"/>
      <c r="B20" s="98">
        <f>IF(proforma!B19&lt;&gt;"",(proforma!B19),"")</f>
      </c>
      <c r="C20" s="98">
        <f>IF(proforma!C19&lt;&gt;"",(proforma!C19),"")</f>
      </c>
      <c r="D20" s="99">
        <f>IF(proforma!D19&lt;&gt;"",(proforma!D19),"")</f>
      </c>
      <c r="E20" s="100">
        <f>IF(proforma!E19&lt;&gt;"",(proforma!E19),"")</f>
      </c>
      <c r="F20" s="100">
        <f t="shared" ref="F20:F33" si="0">IF(D20&lt;&gt;"",D20*E20,"")</f>
      </c>
    </row>
    <row r="21" spans="1:6" x14ac:dyDescent="0.25">
      <c r="A21" s="76"/>
      <c r="B21" s="98">
        <f>IF(proforma!B20&lt;&gt;"",(proforma!B20),"")</f>
      </c>
      <c r="C21" s="98">
        <f>IF(proforma!C20&lt;&gt;"",(proforma!C20),"")</f>
      </c>
      <c r="D21" s="99">
        <f>IF(proforma!D20&lt;&gt;"",(proforma!D20),"")</f>
      </c>
      <c r="E21" s="100">
        <f>IF(proforma!E20&lt;&gt;"",(proforma!E20),"")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IF(proforma!#REF!&lt;&gt;"",(proforma!#REF!),"")</f>
      </c>
      <c r="C32" s="98">
        <f>IF(proforma!#REF!&lt;&gt;"",(proforma!#REF!),"")</f>
      </c>
      <c r="D32" s="99">
        <f>IF(proforma!#REF!&lt;&gt;"",(proforma!#REF!),"")</f>
      </c>
      <c r="E32" s="100">
        <f>IF(proforma!#REF!&lt;&gt;"",(proforma!#REF!),"")</f>
      </c>
      <c r="F32" s="100">
        <f t="shared" si="0"/>
      </c>
    </row>
    <row r="33" spans="1:6" x14ac:dyDescent="0.25">
      <c r="A33" s="76"/>
      <c r="B33" s="98">
        <f>IF(proforma!#REF!&lt;&gt;"",(proforma!#REF!),"")</f>
      </c>
      <c r="C33" s="98">
        <f>IF(proforma!#REF!&lt;&gt;"",(proforma!#REF!),"")</f>
      </c>
      <c r="D33" s="99">
        <f>IF(proforma!#REF!&lt;&gt;"",(proforma!#REF!),"")</f>
      </c>
      <c r="E33" s="100">
        <f>IF(proforma!#REF!&lt;&gt;"",(proforma!#REF!),"")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proforma!B45</f>
      </c>
      <c r="C35" s="105"/>
      <c r="D35" s="106">
        <f>proforma!D45</f>
      </c>
      <c r="E35" s="107"/>
      <c r="F35" s="108">
        <f>proforma!F45</f>
      </c>
    </row>
    <row r="36" spans="1:6" ht="18.75" x14ac:dyDescent="0.3">
      <c r="A36" s="76"/>
      <c r="B36" s="109">
        <f>IF(proforma!B46&lt;&gt;"",(proforma!B46),"")</f>
      </c>
      <c r="C36" s="109"/>
      <c r="D36" s="109">
        <f>IF(proforma!D46&lt;&gt;"",(proforma!D46),"")</f>
      </c>
      <c r="E36" s="110"/>
      <c r="F36" s="110">
        <f>SUM(F34:F35)</f>
      </c>
    </row>
    <row r="37" spans="1:6" ht="18.75" x14ac:dyDescent="0.3">
      <c r="A37" s="76"/>
      <c r="B37" s="111">
        <f>IF(proforma!B47&lt;&gt;"",(proforma!B47),"")</f>
      </c>
      <c r="C37" s="111"/>
      <c r="D37" s="111">
        <f>IF(proforma!D47&lt;&gt;"",(proforma!D47),"")</f>
      </c>
      <c r="E37" s="112"/>
      <c r="F37" s="112">
        <f>proforma!F47</f>
      </c>
    </row>
    <row r="38" spans="1:6" ht="18.75" x14ac:dyDescent="0.3">
      <c r="A38" s="76"/>
      <c r="B38" s="111">
        <f>IF(proforma!B48&lt;&gt;"",(proforma!B48),"")</f>
      </c>
      <c r="C38" s="111"/>
      <c r="D38" s="111">
        <f>IF(proforma!D48&lt;&gt;"",(proforma!D48),"")</f>
      </c>
      <c r="E38" s="112">
        <f>IF(proforma!E48&lt;&gt;"",(proforma!E48),"")</f>
      </c>
      <c r="F38" s="112">
        <f>IF(D38&lt;&gt;"",(D38*E38),"")</f>
      </c>
    </row>
    <row r="39" spans="1:6" ht="18.75" x14ac:dyDescent="0.3">
      <c r="A39" s="76"/>
      <c r="B39" s="105">
        <f>IF(proforma!B49&lt;&gt;"",(proforma!B49),"")</f>
      </c>
      <c r="C39" s="105"/>
      <c r="D39" s="105">
        <f>IF(proforma!D49&lt;&gt;"",(proforma!D49),"")</f>
      </c>
      <c r="E39" s="108">
        <f>IF(proforma!E49&lt;&gt;"",(proforma!E49),"")</f>
      </c>
      <c r="F39" s="108">
        <f>IF(D39&lt;&gt;"",(D39*E39),"")</f>
      </c>
    </row>
    <row r="40" spans="1:6" ht="18.75" x14ac:dyDescent="0.3">
      <c r="A40" s="76"/>
      <c r="B40" s="109">
        <f>IF(proforma!B50&lt;&gt;"",(proforma!B50),"")</f>
      </c>
      <c r="C40" s="109"/>
      <c r="D40" s="109">
        <f>IF(proforma!D50&lt;&gt;"",(proforma!D50),"")</f>
      </c>
      <c r="E40" s="110"/>
      <c r="F40" s="110">
        <f>SUM(F36:F39)</f>
      </c>
    </row>
    <row r="41" spans="1:6" ht="18.75" x14ac:dyDescent="0.3">
      <c r="A41" s="76"/>
      <c r="B41" s="111">
        <f>IF(proforma!B51&lt;&gt;"",(proforma!B51),"")</f>
      </c>
      <c r="C41" s="111"/>
      <c r="D41" s="111"/>
      <c r="E41" s="112"/>
      <c r="F41" s="112">
        <f>IF(proforma!F51&lt;&gt;"",(proforma!F51),"")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proforma!C57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proforma!C58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proforma!C59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IF(proforma!C60&lt;&gt;"",(proforma!C60),"")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IF(proforma!E10&lt;&gt;"",(proforma!E10),"")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2021-08-25T11:21:14Z</dcterms:modified>
</cp:coreProperties>
</file>