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GitRepos\introduction-to-rdm\"/>
    </mc:Choice>
  </mc:AlternateContent>
  <bookViews>
    <workbookView xWindow="0" yWindow="0" windowWidth="23040" windowHeight="8904" activeTab="1"/>
  </bookViews>
  <sheets>
    <sheet name="Version control" sheetId="2" r:id="rId1"/>
    <sheet name="Introduction to RDM_GC_en" sheetId="1" r:id="rId2"/>
  </sheets>
  <calcPr calcId="162913"/>
</workbook>
</file>

<file path=xl/calcChain.xml><?xml version="1.0" encoding="utf-8"?>
<calcChain xmlns="http://schemas.openxmlformats.org/spreadsheetml/2006/main">
  <c r="B64" i="1" l="1"/>
  <c r="A28" i="1"/>
  <c r="G68" i="1" l="1"/>
  <c r="G66" i="1"/>
  <c r="A9" i="1" l="1"/>
  <c r="A10" i="1" s="1"/>
  <c r="A11" i="1" s="1"/>
  <c r="A12" i="1" s="1"/>
  <c r="A13" i="1" s="1"/>
  <c r="A14" i="1" s="1"/>
  <c r="A15" i="1" s="1"/>
  <c r="A16" i="1" s="1"/>
  <c r="A17" i="1" s="1"/>
  <c r="A18" i="1" s="1"/>
  <c r="A19" i="1" s="1"/>
  <c r="A20" i="1" s="1"/>
  <c r="A21" i="1" s="1"/>
  <c r="A22" i="1" s="1"/>
  <c r="A23" i="1" s="1"/>
  <c r="A24" i="1" s="1"/>
  <c r="A25" i="1" s="1"/>
  <c r="A26" i="1" s="1"/>
  <c r="A27" i="1" s="1"/>
  <c r="A29" i="1" s="1"/>
  <c r="A30" i="1" s="1"/>
  <c r="A31" i="1" s="1"/>
  <c r="A32" i="1" s="1"/>
  <c r="A33" i="1" s="1"/>
  <c r="A34" i="1" s="1"/>
  <c r="A35" i="1" s="1"/>
  <c r="A36" i="1" s="1"/>
  <c r="A37" i="1" l="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81" i="1"/>
  <c r="A82" i="1" s="1"/>
  <c r="A84" i="1"/>
  <c r="A85" i="1" s="1"/>
  <c r="B66" i="1"/>
</calcChain>
</file>

<file path=xl/sharedStrings.xml><?xml version="1.0" encoding="utf-8"?>
<sst xmlns="http://schemas.openxmlformats.org/spreadsheetml/2006/main" count="264" uniqueCount="143">
  <si>
    <t>Introduction to Research Data Management (Graduate Center) [online]</t>
  </si>
  <si>
    <t>Target group:</t>
  </si>
  <si>
    <t>PhDs from all faculies</t>
  </si>
  <si>
    <t>Learning objectives:</t>
  </si>
  <si>
    <t>learners have an idea of the general concept of RDM and know important related terms, learners know and can describe the research data lifecycle, learners can describe what types of data exist, know/can identify data formats, learners can describe the FAIR-prinicples, learners know what a DMP is, learners can explain what metadata is, learners know the requirements of funders and RDM related CAU contacts</t>
  </si>
  <si>
    <t>Workshop description:</t>
  </si>
  <si>
    <t>The workshop provides a cross-disciplinary introduction to the basics of research data management (RDM) and familiarizes participants with the most important terms, models and processes associated with it. After an overview of the most important measures for the strategic design of RDM, participants will know the components of a data management along the Research Data Lifecycle. Participants will be informed about the requirements of research funders and the support services offered by CAU's central research data management will be presented. 
The workshop is held in cooperation between CAU's central research data management and the Graduate Center.
In which language the workshop will be conducted might depend on the participants.</t>
  </si>
  <si>
    <t>Group size:</t>
  </si>
  <si>
    <t>12 to 18</t>
  </si>
  <si>
    <t>*A=Aktivität V=Vortrag</t>
  </si>
  <si>
    <t>Uhrzeit</t>
  </si>
  <si>
    <t>Dauer [min]</t>
  </si>
  <si>
    <t>A / V*</t>
  </si>
  <si>
    <t>Topic</t>
  </si>
  <si>
    <t>How</t>
  </si>
  <si>
    <t>Tool / Material online</t>
  </si>
  <si>
    <t>Präsenz</t>
  </si>
  <si>
    <t>V</t>
  </si>
  <si>
    <t xml:space="preserve">Welcome
Organizational issues / Communication rules
Agenda </t>
  </si>
  <si>
    <t xml:space="preserve">Frontal Plenum </t>
  </si>
  <si>
    <t>PPT</t>
  </si>
  <si>
    <t>A</t>
  </si>
  <si>
    <t xml:space="preserve">Hide your screen
</t>
  </si>
  <si>
    <t>I like to drink coffee in the morning.
I am doing my PhD in a subject of nature science.
I have a pet.
I live in Kiel.
I am doing my PhD in a subject of the humanities.
I have been annoyed by loss of data before.
If I have to decide to go to a concert or to the cinema, I decide to go to the concert.
I am doing my PhD in a subject of engeneering.
I am a sporty person.
I have heard about research data management before.
I have been sent to this workshop and I don't feel like it at all.</t>
  </si>
  <si>
    <t xml:space="preserve">several methods possible: e.g.
- Tell us your name, insitute, research topic and whereto did you travel last/what did you have for breakfast/what is your favorite hobbie...
-  Your research project? Your data? What do your expect from this workshop?
- Two true and a false
You have 30 sec - find something that relates to your research topic/RDM 
</t>
  </si>
  <si>
    <t>Moderationskarten &amp; Pinnwand oder Flipchart 
Stifte</t>
  </si>
  <si>
    <t>Plenum
Use outcome for transition to following input</t>
  </si>
  <si>
    <t>Input Research data lifecycle</t>
  </si>
  <si>
    <t>Review group work</t>
  </si>
  <si>
    <t>Plenum</t>
  </si>
  <si>
    <t>Fronal Plenum</t>
  </si>
  <si>
    <t xml:space="preserve">Group work:
Your are receiving a data set from a colleague. 
What informations do you need to be able to work with it? 
Discuss in your group and take notes in what you think should be included in a good data documentation.
</t>
  </si>
  <si>
    <t>Input Metadata</t>
  </si>
  <si>
    <t>Frontal Plenum 
Brief overview: What is metadata. Types of metadata. Overview of discipline-specific metadata standards.</t>
  </si>
  <si>
    <t>Task Metadata</t>
  </si>
  <si>
    <t>Break</t>
  </si>
  <si>
    <t>Which of the shown file formats would you recommend concerning interoperability and reusability?</t>
  </si>
  <si>
    <t>Input Back up &amp; Storage</t>
  </si>
  <si>
    <t>Frontal Plenum</t>
  </si>
  <si>
    <t>Input: FAIR Principles</t>
  </si>
  <si>
    <t>V/A</t>
  </si>
  <si>
    <t>FAIR principles</t>
  </si>
  <si>
    <t>Input Open X</t>
  </si>
  <si>
    <t>Input: What is a DMP / Components of a DMP</t>
  </si>
  <si>
    <t>DMP / Lifecycle</t>
  </si>
  <si>
    <t xml:space="preserve">Individual work:
Sketch out a DMP for your project. </t>
  </si>
  <si>
    <t>Input: RDM related organisations &amp; Funder Requirements</t>
  </si>
  <si>
    <t>Frontal Plenum
Presentation of key players and organizations.
Overview of the requirements of the most important research funders (DFG, EU, BMBF).</t>
  </si>
  <si>
    <t>CAU Policies and contacts</t>
  </si>
  <si>
    <t>Short introduction on Research Data Policies (what is it)
Working order:
You have 5 minutes: Find the guidelines for handling research data at CAU on the Internet and briefly summarize the content of the guidelines / briefly state the most important points. 
5 Minutes search / 3 Minutes summary and discussion</t>
  </si>
  <si>
    <t>Plenum: Short summary of todays topics, take-away messages, what topics did we not mention (lethical &amp; egal aspects, repositories,…)</t>
  </si>
  <si>
    <t>Time for open questions</t>
  </si>
  <si>
    <t>Open Plenum</t>
  </si>
  <si>
    <t>Feed back</t>
  </si>
  <si>
    <t>One minute paper: What did you miss in this workshop? What suggestions do you have for improvement?</t>
  </si>
  <si>
    <t>Ist</t>
  </si>
  <si>
    <t>Soll</t>
  </si>
  <si>
    <t>Diff</t>
  </si>
  <si>
    <t>Forschungsdatenlebenszyklus</t>
  </si>
  <si>
    <t xml:space="preserve">Individual work: 
You´ll have ten Minutes. Please think about your own PhD project and add keywords to the stations of the research data lifecycle that describe what steps and procedures at each station are relevant to your research data. </t>
  </si>
  <si>
    <t>Research data lifecycle</t>
  </si>
  <si>
    <t>Input: Data organisation (Folders/File names)</t>
  </si>
  <si>
    <t>Develop a folder structure and file naming convention  and document it</t>
  </si>
  <si>
    <t xml:space="preserve">Liste mit Daten </t>
  </si>
  <si>
    <t>Review Expectations</t>
  </si>
  <si>
    <t>https://www.oncoo.de/t/0fou</t>
  </si>
  <si>
    <t xml:space="preserve">Group work: Hopes &amp; Fears 
Please discus in your group (1) what are your hopes/wishes for this wokshop and (2) what are your fears  </t>
  </si>
  <si>
    <t xml:space="preserve">Individual work or group work for people working on the same project
What would be a good file naming convention for the files related to your PhD project? Please document (1.) to which files your naming convention applies, (2.) the descriptive aspects to be named and their order, and the (3.) abbreviations used.  </t>
  </si>
  <si>
    <t>Review 1-2 group naming conventions / folders</t>
  </si>
  <si>
    <t>Data documentation</t>
  </si>
  <si>
    <t>Date</t>
  </si>
  <si>
    <t>Changes</t>
  </si>
  <si>
    <t>Author</t>
  </si>
  <si>
    <t>Britta</t>
  </si>
  <si>
    <t>Updated Links</t>
  </si>
  <si>
    <t>Who?</t>
  </si>
  <si>
    <t>Alternative Tasks</t>
  </si>
  <si>
    <t>https://miro.com/app/board/uXjVPvwAFbI=/</t>
  </si>
  <si>
    <t xml:space="preserve">https://miro.com/app/board/uXjVPvwAFbI=/ </t>
  </si>
  <si>
    <t>Review Answergarden</t>
  </si>
  <si>
    <t xml:space="preserve">What is RDM?
</t>
  </si>
  <si>
    <t>Input
Definition of research data management</t>
  </si>
  <si>
    <t>beide</t>
  </si>
  <si>
    <t>Linda</t>
  </si>
  <si>
    <t>Input
Definition of research data and examples</t>
  </si>
  <si>
    <t>Review 1 to 3 Lifecycles</t>
  </si>
  <si>
    <t>Input Version control</t>
  </si>
  <si>
    <t xml:space="preserve">Input </t>
  </si>
  <si>
    <t>DFG-Guidelines</t>
  </si>
  <si>
    <t>Indivudual task</t>
  </si>
  <si>
    <t>File Formats</t>
  </si>
  <si>
    <t>File Formats work</t>
  </si>
  <si>
    <t>Input</t>
  </si>
  <si>
    <t>Presentation</t>
  </si>
  <si>
    <t>Choosing file formats</t>
  </si>
  <si>
    <t>Back up &amp; long-term storage</t>
  </si>
  <si>
    <t>Input Understanding Data</t>
  </si>
  <si>
    <t xml:space="preserve">https://www.youtube.com/watch?v=66oNv_DJuPc </t>
  </si>
  <si>
    <t>Snafu Video</t>
  </si>
  <si>
    <t>Group work:
Your will be asigned to group F, A, I or R. Please discuss in your group what aspects have been touched by the video regarding your group letter.</t>
  </si>
  <si>
    <t>Präsi!</t>
  </si>
  <si>
    <t>Review Video task</t>
  </si>
  <si>
    <t>Discussion Open vs FAIR</t>
  </si>
  <si>
    <t>Data Publication</t>
  </si>
  <si>
    <t>Input Licenses</t>
  </si>
  <si>
    <t>Repositories</t>
  </si>
  <si>
    <t>Search for a repository</t>
  </si>
  <si>
    <t>Individual task: Search for a repo</t>
  </si>
  <si>
    <t>Britta/Linda</t>
  </si>
  <si>
    <t>https://answergarden.ch/2861448</t>
  </si>
  <si>
    <t>Chatumfrage</t>
  </si>
  <si>
    <t>ergänze Fragen im Miro-Board.</t>
  </si>
  <si>
    <t>Letze Folie: Aktuelle Dings</t>
  </si>
  <si>
    <t>https://answergarden.ch/3931685</t>
  </si>
  <si>
    <t>What is research data?</t>
  </si>
  <si>
    <t>Review reserach data</t>
  </si>
  <si>
    <t>ok</t>
  </si>
  <si>
    <t>Plenum - Zuruf oder per Kommentarfunktion in answergarden markieren</t>
  </si>
  <si>
    <t>updated links</t>
  </si>
  <si>
    <t>Introduction /Warm up</t>
  </si>
  <si>
    <t>http://rd-alliance.github.io/metadata-directory/subjects/  
https://opendata.uni-kiel.de/content/publish/metadata.xml?lang=en</t>
  </si>
  <si>
    <t>DMP Vorlage
https://www.datamanagement.uni-kiel.de/de/service/materialien</t>
  </si>
  <si>
    <t>Expectations / Reasons to be here</t>
  </si>
  <si>
    <t>Benefit RDM</t>
  </si>
  <si>
    <t>Discussion + Input</t>
  </si>
  <si>
    <t>Find out with what kind of data your group members are working with.
Together, add everything that you think can be research data to your collection.
Please use the following pads to take notes during break out session:</t>
  </si>
  <si>
    <t>zumpad/ Miro?</t>
  </si>
  <si>
    <t>zuletzt 25 Minuten gebraucht</t>
  </si>
  <si>
    <t>zuletzt 15 Minuten gebraucht</t>
  </si>
  <si>
    <t>Data organisation</t>
  </si>
  <si>
    <t>zuletzt 20 Minuten gebraucht</t>
  </si>
  <si>
    <t>Introduction to RDM</t>
  </si>
  <si>
    <t>Open X</t>
  </si>
  <si>
    <t>Data publication</t>
  </si>
  <si>
    <t>KÜRZEN!</t>
  </si>
  <si>
    <t>Individual:
Metadata at CAU: Which are mandatory / Is this information sufficient to understand your research data?</t>
  </si>
  <si>
    <t xml:space="preserve">Plenum:
What are research data?"
Today you are supposed to learn something about research data management. What do you think: Which aspects belong to the topic?
Let's collect together!
Enter words that you associate with the term "research data management".
You may enter as many words as you like: https://answergarden.ch/2861448 </t>
  </si>
  <si>
    <t>Wrap up + Benefits of RDM</t>
  </si>
  <si>
    <t>Lunch Break</t>
  </si>
  <si>
    <t>new structure, rearranging and update of time</t>
  </si>
  <si>
    <t>https://miro.com/app/board/uXjVPvwAFbI=/?moveToWidget=3458764555145308718&amp;cot=14</t>
  </si>
  <si>
    <t>Groupwork: Think about your own projects and evaluate the handling of research data against the principle you been assigned to.
Compare with the video. Do scenes in the video look familiar to you?
- Do you have ideas how you (or all of us) can improve?
- What do you need (e. g. knowledge, tools, methods) in order to comply with the FAIR principles?</t>
  </si>
  <si>
    <t>Plenum: Collect all file-formats you are working with / answergarden
Plenum/Partner: What do you know about these formats? What kind of data is stored in what kind of format? How do you chose with what kind of format you are working?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</si>
</sst>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h:mm;@"/>
  </numFmts>
  <fonts count="22"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1"/>
      <color theme="10"/>
      <name val="Calibri"/>
      <family val="2"/>
      <scheme val="minor"/>
    </font>
    <font>
      <b/>
      <sz val="15"/>
      <color theme="1"/>
      <name val="Calibri"/>
      <family val="2"/>
      <scheme val="minor"/>
    </font>
    <font>
      <sz val="14"/>
      <color theme="1"/>
      <name val="Calibri"/>
      <family val="2"/>
      <scheme val="minor"/>
    </font>
    <font>
      <b/>
      <sz val="14"/>
      <color theme="1"/>
      <name val="Calibri"/>
      <family val="2"/>
      <scheme val="minor"/>
    </font>
    <font>
      <i/>
      <sz val="14"/>
      <color theme="1"/>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FF0000"/>
      <name val="Calibri"/>
      <family val="2"/>
      <scheme val="minor"/>
    </font>
    <font>
      <sz val="11"/>
      <color theme="0" tint="-0.499984740745262"/>
      <name val="Calibri"/>
      <family val="2"/>
      <scheme val="minor"/>
    </font>
    <font>
      <u/>
      <sz val="11"/>
      <color theme="0" tint="-0.499984740745262"/>
      <name val="Calibri"/>
      <family val="2"/>
      <scheme val="minor"/>
    </font>
    <font>
      <b/>
      <u/>
      <sz val="11"/>
      <color theme="10"/>
      <name val="Calibri"/>
      <family val="2"/>
      <scheme val="minor"/>
    </font>
    <font>
      <u/>
      <sz val="11"/>
      <name val="Calibri"/>
      <family val="2"/>
      <scheme val="minor"/>
    </font>
  </fonts>
  <fills count="5">
    <fill>
      <patternFill patternType="none"/>
    </fill>
    <fill>
      <patternFill patternType="gray125"/>
    </fill>
    <fill>
      <patternFill patternType="solid">
        <fgColor theme="2"/>
        <bgColor indexed="64"/>
      </patternFill>
    </fill>
    <fill>
      <patternFill patternType="solid">
        <fgColor rgb="FFFFFF00"/>
        <bgColor indexed="64"/>
      </patternFill>
    </fill>
    <fill>
      <patternFill patternType="solid">
        <fgColor theme="2" tint="-0.249977111117893"/>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theme="1"/>
      </left>
      <right style="thin">
        <color theme="1"/>
      </right>
      <top style="thin">
        <color theme="1"/>
      </top>
      <bottom style="thin">
        <color theme="1"/>
      </bottom>
      <diagonal/>
    </border>
  </borders>
  <cellStyleXfs count="2">
    <xf numFmtId="0" fontId="0" fillId="0" borderId="0"/>
    <xf numFmtId="0" fontId="9" fillId="0" borderId="0" applyNumberFormat="0" applyFill="0" applyBorder="0"/>
  </cellStyleXfs>
  <cellXfs count="126">
    <xf numFmtId="0" fontId="0" fillId="0" borderId="0" xfId="0"/>
    <xf numFmtId="0" fontId="0" fillId="0" borderId="0" xfId="0" applyAlignment="1">
      <alignment vertical="top" wrapText="1"/>
    </xf>
    <xf numFmtId="0" fontId="10" fillId="0" borderId="0" xfId="0" applyFont="1" applyAlignment="1">
      <alignment vertical="top"/>
    </xf>
    <xf numFmtId="0" fontId="0" fillId="0" borderId="0" xfId="0" applyAlignment="1">
      <alignment horizontal="left" vertical="top" wrapText="1"/>
    </xf>
    <xf numFmtId="0" fontId="12" fillId="0" borderId="1" xfId="0" applyFont="1" applyBorder="1" applyAlignment="1">
      <alignment horizontal="left" vertical="top" wrapText="1"/>
    </xf>
    <xf numFmtId="0" fontId="0" fillId="0" borderId="1" xfId="0" applyBorder="1" applyAlignment="1">
      <alignment vertical="top" wrapText="1"/>
    </xf>
    <xf numFmtId="0" fontId="0" fillId="0" borderId="1" xfId="0" applyBorder="1" applyAlignment="1">
      <alignment horizontal="center" vertical="top"/>
    </xf>
    <xf numFmtId="0" fontId="14" fillId="0" borderId="0" xfId="0" applyFont="1" applyAlignment="1">
      <alignment horizontal="left" vertical="top"/>
    </xf>
    <xf numFmtId="14" fontId="0" fillId="0" borderId="0" xfId="0" applyNumberFormat="1" applyAlignment="1">
      <alignment horizontal="left" vertical="top"/>
    </xf>
    <xf numFmtId="0" fontId="8" fillId="0" borderId="0" xfId="0" applyFont="1" applyAlignment="1">
      <alignment horizontal="left" vertical="top"/>
    </xf>
    <xf numFmtId="0" fontId="0" fillId="0" borderId="0" xfId="0" applyAlignment="1">
      <alignment horizontal="left" vertical="top"/>
    </xf>
    <xf numFmtId="0" fontId="0" fillId="0" borderId="1" xfId="0" applyBorder="1" applyAlignment="1">
      <alignment horizontal="left" vertical="top" wrapText="1"/>
    </xf>
    <xf numFmtId="0" fontId="0" fillId="0" borderId="0" xfId="0" applyAlignment="1">
      <alignment vertical="top"/>
    </xf>
    <xf numFmtId="0" fontId="0" fillId="0" borderId="0" xfId="0" applyAlignment="1">
      <alignment horizontal="center" vertical="top"/>
    </xf>
    <xf numFmtId="2" fontId="0" fillId="0" borderId="0" xfId="0" applyNumberFormat="1" applyAlignment="1">
      <alignment horizontal="center" vertical="top"/>
    </xf>
    <xf numFmtId="0" fontId="12" fillId="0" borderId="1" xfId="0" applyFont="1" applyBorder="1" applyAlignment="1">
      <alignment horizontal="left" vertical="top"/>
    </xf>
    <xf numFmtId="0" fontId="12" fillId="0" borderId="1" xfId="0" applyFont="1" applyBorder="1" applyAlignment="1">
      <alignment horizontal="center" vertical="top"/>
    </xf>
    <xf numFmtId="0" fontId="13" fillId="0" borderId="1" xfId="0" applyFont="1" applyBorder="1" applyAlignment="1">
      <alignment horizontal="left" vertical="top"/>
    </xf>
    <xf numFmtId="0" fontId="11" fillId="0" borderId="0" xfId="0" applyFont="1" applyAlignment="1">
      <alignment horizontal="left" vertical="top"/>
    </xf>
    <xf numFmtId="0" fontId="8" fillId="0" borderId="1" xfId="0" applyFont="1" applyBorder="1" applyAlignment="1">
      <alignment vertical="top" wrapText="1"/>
    </xf>
    <xf numFmtId="0" fontId="0" fillId="0" borderId="1" xfId="0" applyBorder="1" applyAlignment="1">
      <alignment vertical="top"/>
    </xf>
    <xf numFmtId="20" fontId="0" fillId="0" borderId="0" xfId="0" applyNumberFormat="1" applyAlignment="1">
      <alignment horizontal="center" vertical="top"/>
    </xf>
    <xf numFmtId="164" fontId="0" fillId="0" borderId="1" xfId="0" applyNumberFormat="1" applyBorder="1" applyAlignment="1">
      <alignment horizontal="center" vertical="top"/>
    </xf>
    <xf numFmtId="20" fontId="14" fillId="0" borderId="1" xfId="0" applyNumberFormat="1" applyFont="1" applyBorder="1" applyAlignment="1">
      <alignment horizontal="left" vertical="top"/>
    </xf>
    <xf numFmtId="0" fontId="8" fillId="0" borderId="1" xfId="0" applyFont="1" applyBorder="1" applyAlignment="1">
      <alignment vertical="top"/>
    </xf>
    <xf numFmtId="0" fontId="0" fillId="0" borderId="0" xfId="0" applyBorder="1" applyAlignment="1">
      <alignment vertical="top" wrapText="1"/>
    </xf>
    <xf numFmtId="0" fontId="8" fillId="0" borderId="1" xfId="0" applyFont="1" applyBorder="1" applyAlignment="1">
      <alignment horizontal="center" vertical="top"/>
    </xf>
    <xf numFmtId="0" fontId="0" fillId="0" borderId="0" xfId="0" applyAlignment="1">
      <alignment horizontal="left" vertical="top" wrapText="1"/>
    </xf>
    <xf numFmtId="0" fontId="8" fillId="0" borderId="1" xfId="0" applyFont="1" applyBorder="1" applyAlignment="1">
      <alignment horizontal="left" vertical="top" wrapText="1"/>
    </xf>
    <xf numFmtId="0" fontId="9" fillId="0" borderId="1" xfId="1" applyFont="1" applyBorder="1" applyAlignment="1">
      <alignment horizontal="left" vertical="top" wrapText="1"/>
    </xf>
    <xf numFmtId="0" fontId="8" fillId="2" borderId="1" xfId="0" applyFont="1" applyFill="1" applyBorder="1" applyAlignment="1">
      <alignment vertical="top" wrapText="1"/>
    </xf>
    <xf numFmtId="0" fontId="0" fillId="2" borderId="1" xfId="0" applyFill="1" applyBorder="1" applyAlignment="1">
      <alignment vertical="top"/>
    </xf>
    <xf numFmtId="0" fontId="0" fillId="2" borderId="1" xfId="0" applyFill="1" applyBorder="1" applyAlignment="1">
      <alignment vertical="top" wrapText="1"/>
    </xf>
    <xf numFmtId="0" fontId="8" fillId="2" borderId="1" xfId="0" applyFont="1" applyFill="1" applyBorder="1" applyAlignment="1">
      <alignment vertical="top"/>
    </xf>
    <xf numFmtId="164" fontId="15" fillId="2" borderId="1" xfId="0" applyNumberFormat="1" applyFont="1" applyFill="1" applyBorder="1" applyAlignment="1">
      <alignment horizontal="center" vertical="top"/>
    </xf>
    <xf numFmtId="0" fontId="15" fillId="2" borderId="1" xfId="0" applyFont="1" applyFill="1" applyBorder="1" applyAlignment="1">
      <alignment horizontal="center" vertical="top"/>
    </xf>
    <xf numFmtId="0" fontId="16" fillId="2" borderId="1" xfId="0" applyFont="1" applyFill="1" applyBorder="1" applyAlignment="1">
      <alignment vertical="top" wrapText="1"/>
    </xf>
    <xf numFmtId="0" fontId="15" fillId="2" borderId="1" xfId="0" applyFont="1" applyFill="1" applyBorder="1" applyAlignment="1">
      <alignment vertical="top" wrapText="1"/>
    </xf>
    <xf numFmtId="0" fontId="15" fillId="2" borderId="1" xfId="0" applyFont="1" applyFill="1" applyBorder="1" applyAlignment="1">
      <alignment horizontal="left" vertical="top" wrapText="1"/>
    </xf>
    <xf numFmtId="0" fontId="15" fillId="2" borderId="1" xfId="0" applyFont="1" applyFill="1" applyBorder="1" applyAlignment="1">
      <alignment vertical="top"/>
    </xf>
    <xf numFmtId="164" fontId="0" fillId="2" borderId="1" xfId="0" applyNumberFormat="1" applyFill="1" applyBorder="1" applyAlignment="1">
      <alignment horizontal="center" vertical="top"/>
    </xf>
    <xf numFmtId="0" fontId="0" fillId="2" borderId="1" xfId="0" applyFill="1" applyBorder="1" applyAlignment="1">
      <alignment horizontal="center" vertical="top"/>
    </xf>
    <xf numFmtId="0" fontId="9" fillId="2" borderId="1" xfId="1" applyFill="1" applyBorder="1" applyAlignment="1">
      <alignment horizontal="left" vertical="top"/>
    </xf>
    <xf numFmtId="20" fontId="0" fillId="0" borderId="1" xfId="0" applyNumberFormat="1" applyFill="1" applyBorder="1" applyAlignment="1">
      <alignment horizontal="center" vertical="top"/>
    </xf>
    <xf numFmtId="164" fontId="0" fillId="0" borderId="1" xfId="0" applyNumberFormat="1" applyFill="1" applyBorder="1" applyAlignment="1">
      <alignment horizontal="center" vertical="top"/>
    </xf>
    <xf numFmtId="0" fontId="0" fillId="0" borderId="1" xfId="0" applyFill="1" applyBorder="1" applyAlignment="1">
      <alignment horizontal="center" vertical="top"/>
    </xf>
    <xf numFmtId="0" fontId="0" fillId="0" borderId="1" xfId="0" applyFill="1" applyBorder="1" applyAlignment="1">
      <alignment vertical="top" wrapText="1"/>
    </xf>
    <xf numFmtId="0" fontId="9" fillId="0" borderId="1" xfId="1" applyFill="1" applyBorder="1" applyAlignment="1">
      <alignment horizontal="left" vertical="top"/>
    </xf>
    <xf numFmtId="0" fontId="0" fillId="0" borderId="1" xfId="0" applyFill="1" applyBorder="1" applyAlignment="1">
      <alignment vertical="top"/>
    </xf>
    <xf numFmtId="0" fontId="5" fillId="0" borderId="1" xfId="0" applyFont="1" applyFill="1" applyBorder="1" applyAlignment="1">
      <alignment vertical="top"/>
    </xf>
    <xf numFmtId="0" fontId="0" fillId="0" borderId="0" xfId="0" applyFill="1" applyAlignment="1">
      <alignment vertical="top"/>
    </xf>
    <xf numFmtId="0" fontId="9" fillId="0" borderId="1" xfId="1" applyBorder="1"/>
    <xf numFmtId="164" fontId="17" fillId="0" borderId="1" xfId="0" applyNumberFormat="1" applyFont="1" applyBorder="1" applyAlignment="1">
      <alignment horizontal="center" vertical="top"/>
    </xf>
    <xf numFmtId="0" fontId="17" fillId="0" borderId="1" xfId="0" applyFont="1" applyBorder="1" applyAlignment="1">
      <alignment horizontal="center" vertical="top"/>
    </xf>
    <xf numFmtId="0" fontId="17" fillId="0" borderId="1" xfId="0" applyFont="1" applyBorder="1" applyAlignment="1">
      <alignment vertical="top" wrapText="1"/>
    </xf>
    <xf numFmtId="0" fontId="17" fillId="0" borderId="1" xfId="0" applyFont="1" applyBorder="1" applyAlignment="1">
      <alignment horizontal="left" vertical="top" wrapText="1"/>
    </xf>
    <xf numFmtId="0" fontId="17" fillId="0" borderId="1" xfId="0" applyFont="1" applyBorder="1" applyAlignment="1">
      <alignment vertical="top"/>
    </xf>
    <xf numFmtId="0" fontId="17" fillId="0" borderId="0" xfId="0" applyFont="1" applyAlignment="1">
      <alignment vertical="top"/>
    </xf>
    <xf numFmtId="0" fontId="8" fillId="0" borderId="1" xfId="0" applyFont="1" applyFill="1" applyBorder="1" applyAlignment="1">
      <alignment horizontal="left" vertical="top" wrapText="1"/>
    </xf>
    <xf numFmtId="0" fontId="8" fillId="0" borderId="1" xfId="0" applyFont="1" applyFill="1" applyBorder="1" applyAlignment="1">
      <alignment vertical="top" wrapText="1"/>
    </xf>
    <xf numFmtId="0" fontId="8" fillId="0" borderId="1" xfId="0" applyFont="1" applyFill="1" applyBorder="1" applyAlignment="1">
      <alignment vertical="top"/>
    </xf>
    <xf numFmtId="0" fontId="6" fillId="0" borderId="1" xfId="0" applyFont="1" applyFill="1" applyBorder="1" applyAlignment="1">
      <alignment vertical="top" wrapText="1"/>
    </xf>
    <xf numFmtId="0" fontId="0" fillId="0" borderId="1" xfId="0" applyFill="1" applyBorder="1" applyAlignment="1">
      <alignment horizontal="left" vertical="top" wrapText="1"/>
    </xf>
    <xf numFmtId="20" fontId="14" fillId="0" borderId="1" xfId="0" applyNumberFormat="1" applyFont="1" applyFill="1" applyBorder="1" applyAlignment="1">
      <alignment horizontal="left" vertical="top"/>
    </xf>
    <xf numFmtId="0" fontId="8" fillId="0" borderId="0" xfId="0" applyFont="1" applyFill="1" applyAlignment="1">
      <alignment vertical="top" wrapText="1"/>
    </xf>
    <xf numFmtId="0" fontId="9" fillId="0" borderId="1" xfId="1" applyFill="1" applyBorder="1"/>
    <xf numFmtId="0" fontId="7" fillId="0" borderId="1" xfId="0" applyFont="1" applyFill="1" applyBorder="1" applyAlignment="1">
      <alignment horizontal="left" vertical="top" wrapText="1"/>
    </xf>
    <xf numFmtId="16" fontId="0" fillId="0" borderId="1" xfId="0" applyNumberFormat="1" applyFill="1" applyBorder="1" applyAlignment="1">
      <alignment vertical="top"/>
    </xf>
    <xf numFmtId="0" fontId="14" fillId="0" borderId="1" xfId="0" applyFont="1" applyFill="1" applyBorder="1" applyAlignment="1">
      <alignment vertical="top" wrapText="1"/>
    </xf>
    <xf numFmtId="0" fontId="8" fillId="0" borderId="1" xfId="0" applyFont="1" applyFill="1" applyBorder="1" applyAlignment="1">
      <alignment horizontal="center" vertical="top"/>
    </xf>
    <xf numFmtId="0" fontId="9" fillId="0" borderId="1" xfId="1" applyFont="1" applyFill="1" applyBorder="1" applyAlignment="1">
      <alignment horizontal="left" vertical="top"/>
    </xf>
    <xf numFmtId="0" fontId="0" fillId="0" borderId="2" xfId="0" applyFill="1" applyBorder="1" applyAlignment="1">
      <alignment horizontal="center" vertical="top"/>
    </xf>
    <xf numFmtId="0" fontId="14" fillId="0" borderId="2" xfId="0" applyFont="1" applyFill="1" applyBorder="1" applyAlignment="1">
      <alignment vertical="top" wrapText="1"/>
    </xf>
    <xf numFmtId="0" fontId="0" fillId="0" borderId="2" xfId="0" applyFill="1" applyBorder="1" applyAlignment="1">
      <alignment vertical="top" wrapText="1"/>
    </xf>
    <xf numFmtId="0" fontId="8" fillId="0" borderId="0" xfId="0" applyFont="1" applyFill="1" applyAlignment="1">
      <alignment vertical="top"/>
    </xf>
    <xf numFmtId="0" fontId="0" fillId="0" borderId="0" xfId="0" applyFill="1" applyAlignment="1">
      <alignment vertical="top" wrapText="1"/>
    </xf>
    <xf numFmtId="0" fontId="0" fillId="0" borderId="0" xfId="0" applyFill="1" applyAlignment="1">
      <alignment horizontal="left" vertical="top" wrapText="1"/>
    </xf>
    <xf numFmtId="0" fontId="9" fillId="0" borderId="1" xfId="1" applyFont="1" applyFill="1" applyBorder="1" applyAlignment="1">
      <alignment vertical="top" wrapText="1"/>
    </xf>
    <xf numFmtId="20" fontId="18" fillId="0" borderId="1" xfId="0" applyNumberFormat="1" applyFont="1" applyFill="1" applyBorder="1" applyAlignment="1">
      <alignment horizontal="center" vertical="top"/>
    </xf>
    <xf numFmtId="164" fontId="18" fillId="0" borderId="1" xfId="0" applyNumberFormat="1" applyFont="1" applyFill="1" applyBorder="1" applyAlignment="1">
      <alignment horizontal="center" vertical="top"/>
    </xf>
    <xf numFmtId="0" fontId="18" fillId="0" borderId="1" xfId="0" applyFont="1" applyFill="1" applyBorder="1" applyAlignment="1">
      <alignment horizontal="center" vertical="top"/>
    </xf>
    <xf numFmtId="0" fontId="18" fillId="0" borderId="1" xfId="0" applyFont="1" applyFill="1" applyBorder="1" applyAlignment="1">
      <alignment vertical="top" wrapText="1"/>
    </xf>
    <xf numFmtId="0" fontId="19" fillId="0" borderId="1" xfId="1" applyFont="1" applyFill="1" applyBorder="1" applyAlignment="1">
      <alignment horizontal="left" vertical="top"/>
    </xf>
    <xf numFmtId="0" fontId="18" fillId="0" borderId="1" xfId="0" applyFont="1" applyFill="1" applyBorder="1" applyAlignment="1">
      <alignment vertical="top"/>
    </xf>
    <xf numFmtId="0" fontId="18" fillId="0" borderId="0" xfId="0" applyFont="1" applyFill="1" applyAlignment="1">
      <alignment vertical="top"/>
    </xf>
    <xf numFmtId="0" fontId="4" fillId="0" borderId="1" xfId="0" applyFont="1" applyFill="1" applyBorder="1" applyAlignment="1">
      <alignment vertical="top" wrapText="1"/>
    </xf>
    <xf numFmtId="0" fontId="4" fillId="0" borderId="1" xfId="0" applyFont="1" applyFill="1" applyBorder="1" applyAlignment="1">
      <alignment horizontal="left" vertical="top" wrapText="1"/>
    </xf>
    <xf numFmtId="164" fontId="0" fillId="3" borderId="1" xfId="0" applyNumberFormat="1" applyFill="1" applyBorder="1" applyAlignment="1">
      <alignment horizontal="center" vertical="top"/>
    </xf>
    <xf numFmtId="0" fontId="4" fillId="0" borderId="0" xfId="0" applyFont="1" applyFill="1" applyAlignment="1">
      <alignment vertical="top"/>
    </xf>
    <xf numFmtId="164" fontId="14" fillId="0" borderId="1" xfId="0" applyNumberFormat="1" applyFont="1" applyFill="1" applyBorder="1" applyAlignment="1">
      <alignment horizontal="center" vertical="top"/>
    </xf>
    <xf numFmtId="0" fontId="14" fillId="0" borderId="2" xfId="0" applyFont="1" applyFill="1" applyBorder="1" applyAlignment="1">
      <alignment horizontal="center" vertical="top"/>
    </xf>
    <xf numFmtId="0" fontId="14" fillId="0" borderId="1" xfId="0" applyFont="1" applyFill="1" applyBorder="1" applyAlignment="1">
      <alignment horizontal="left" vertical="top" wrapText="1"/>
    </xf>
    <xf numFmtId="0" fontId="14" fillId="0" borderId="1" xfId="0" applyFont="1" applyFill="1" applyBorder="1" applyAlignment="1">
      <alignment vertical="top"/>
    </xf>
    <xf numFmtId="0" fontId="14" fillId="0" borderId="0" xfId="0" applyFont="1" applyFill="1" applyAlignment="1">
      <alignment vertical="top"/>
    </xf>
    <xf numFmtId="0" fontId="14" fillId="0" borderId="1" xfId="0" applyFont="1" applyFill="1" applyBorder="1" applyAlignment="1">
      <alignment horizontal="center" vertical="top"/>
    </xf>
    <xf numFmtId="0" fontId="20" fillId="0" borderId="1" xfId="1" applyFont="1" applyFill="1" applyBorder="1" applyAlignment="1">
      <alignment horizontal="left" vertical="top"/>
    </xf>
    <xf numFmtId="0" fontId="18" fillId="0" borderId="1" xfId="0" applyFont="1" applyFill="1" applyBorder="1" applyAlignment="1">
      <alignment horizontal="left" vertical="top" wrapText="1"/>
    </xf>
    <xf numFmtId="164" fontId="15" fillId="0" borderId="1" xfId="0" applyNumberFormat="1" applyFont="1" applyFill="1" applyBorder="1" applyAlignment="1">
      <alignment horizontal="center" vertical="top"/>
    </xf>
    <xf numFmtId="0" fontId="15" fillId="0" borderId="1" xfId="0" applyFont="1" applyFill="1" applyBorder="1" applyAlignment="1">
      <alignment horizontal="center" vertical="top"/>
    </xf>
    <xf numFmtId="0" fontId="15" fillId="0" borderId="1" xfId="0" applyFont="1" applyFill="1" applyBorder="1" applyAlignment="1">
      <alignment vertical="top" wrapText="1"/>
    </xf>
    <xf numFmtId="0" fontId="21" fillId="0" borderId="1" xfId="1" applyFont="1" applyFill="1" applyBorder="1" applyAlignment="1">
      <alignment horizontal="left" vertical="top"/>
    </xf>
    <xf numFmtId="0" fontId="15" fillId="0" borderId="1" xfId="0" applyFont="1" applyFill="1" applyBorder="1" applyAlignment="1">
      <alignment vertical="top"/>
    </xf>
    <xf numFmtId="0" fontId="15" fillId="0" borderId="0" xfId="0" applyFont="1" applyFill="1" applyAlignment="1">
      <alignment vertical="top"/>
    </xf>
    <xf numFmtId="0" fontId="15" fillId="0" borderId="1" xfId="0" applyFont="1" applyFill="1" applyBorder="1" applyAlignment="1">
      <alignment horizontal="left" vertical="top" wrapText="1"/>
    </xf>
    <xf numFmtId="0" fontId="15" fillId="0" borderId="1" xfId="0" applyFont="1" applyBorder="1" applyAlignment="1">
      <alignment horizontal="center" vertical="top"/>
    </xf>
    <xf numFmtId="0" fontId="15" fillId="0" borderId="1" xfId="0" applyFont="1" applyBorder="1" applyAlignment="1">
      <alignment vertical="top" wrapText="1"/>
    </xf>
    <xf numFmtId="0" fontId="15" fillId="0" borderId="1" xfId="0" applyFont="1" applyBorder="1" applyAlignment="1">
      <alignment horizontal="left" vertical="top" wrapText="1"/>
    </xf>
    <xf numFmtId="0" fontId="15" fillId="0" borderId="1" xfId="0" applyFont="1" applyBorder="1" applyAlignment="1">
      <alignment vertical="top"/>
    </xf>
    <xf numFmtId="0" fontId="15" fillId="0" borderId="0" xfId="0" applyFont="1" applyAlignment="1">
      <alignment vertical="top"/>
    </xf>
    <xf numFmtId="0" fontId="21" fillId="0" borderId="1" xfId="1" applyFont="1" applyFill="1" applyBorder="1" applyAlignment="1">
      <alignment vertical="top" wrapText="1"/>
    </xf>
    <xf numFmtId="0" fontId="3" fillId="0" borderId="0" xfId="0" applyFont="1" applyFill="1" applyAlignment="1">
      <alignment vertical="top" wrapText="1"/>
    </xf>
    <xf numFmtId="0" fontId="3" fillId="0" borderId="1" xfId="0" applyFont="1" applyFill="1" applyBorder="1" applyAlignment="1">
      <alignment vertical="top"/>
    </xf>
    <xf numFmtId="164" fontId="0" fillId="4" borderId="1" xfId="0" applyNumberFormat="1" applyFill="1" applyBorder="1" applyAlignment="1">
      <alignment horizontal="center" vertical="top"/>
    </xf>
    <xf numFmtId="0" fontId="0" fillId="4" borderId="1" xfId="0" applyFill="1" applyBorder="1" applyAlignment="1">
      <alignment horizontal="center" vertical="top"/>
    </xf>
    <xf numFmtId="0" fontId="2" fillId="4" borderId="1" xfId="0" applyFont="1" applyFill="1" applyBorder="1" applyAlignment="1">
      <alignment vertical="top" wrapText="1"/>
    </xf>
    <xf numFmtId="0" fontId="0" fillId="4" borderId="1" xfId="0" applyFill="1" applyBorder="1" applyAlignment="1">
      <alignment vertical="top" wrapText="1"/>
    </xf>
    <xf numFmtId="0" fontId="9" fillId="4" borderId="1" xfId="1" applyFill="1" applyBorder="1" applyAlignment="1">
      <alignment horizontal="left" vertical="top"/>
    </xf>
    <xf numFmtId="0" fontId="0" fillId="4" borderId="1" xfId="0" applyFill="1" applyBorder="1" applyAlignment="1">
      <alignment vertical="top"/>
    </xf>
    <xf numFmtId="0" fontId="8" fillId="4" borderId="1" xfId="0" applyFont="1" applyFill="1" applyBorder="1" applyAlignment="1">
      <alignment vertical="top"/>
    </xf>
    <xf numFmtId="0" fontId="16" fillId="0" borderId="3" xfId="0" applyFont="1" applyFill="1" applyBorder="1" applyAlignment="1">
      <alignment vertical="top" wrapText="1"/>
    </xf>
    <xf numFmtId="0" fontId="2" fillId="0" borderId="1" xfId="0" applyFont="1" applyFill="1" applyBorder="1" applyAlignment="1">
      <alignment vertical="top" wrapText="1"/>
    </xf>
    <xf numFmtId="0" fontId="14" fillId="0" borderId="1" xfId="0" applyFont="1" applyBorder="1" applyAlignment="1">
      <alignment vertical="top" wrapText="1"/>
    </xf>
    <xf numFmtId="0" fontId="0" fillId="0" borderId="0" xfId="0" applyAlignment="1">
      <alignment horizontal="left" vertical="top" wrapText="1"/>
    </xf>
    <xf numFmtId="164" fontId="0" fillId="0" borderId="0" xfId="0" applyNumberFormat="1" applyAlignment="1">
      <alignment horizontal="center" vertical="top"/>
    </xf>
    <xf numFmtId="164" fontId="0" fillId="0" borderId="0" xfId="0" applyNumberFormat="1" applyAlignment="1">
      <alignment vertical="top"/>
    </xf>
    <xf numFmtId="0" fontId="1" fillId="0" borderId="1" xfId="0" applyFont="1" applyFill="1" applyBorder="1" applyAlignment="1">
      <alignment vertical="top" wrapText="1"/>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miro.com/app/board/uXjVPvwAFbI=/" TargetMode="External"/><Relationship Id="rId3" Type="http://schemas.openxmlformats.org/officeDocument/2006/relationships/hyperlink" Target="https://www.oncoo.de/t/0fou" TargetMode="External"/><Relationship Id="rId7" Type="http://schemas.openxmlformats.org/officeDocument/2006/relationships/hyperlink" Target="https://answergarden.ch/2861448" TargetMode="External"/><Relationship Id="rId2" Type="http://schemas.openxmlformats.org/officeDocument/2006/relationships/hyperlink" Target="https://www.oncoo.de/t/0fou" TargetMode="External"/><Relationship Id="rId1" Type="http://schemas.openxmlformats.org/officeDocument/2006/relationships/hyperlink" Target="http://rd-alliance.github.io/metadata-directory/subjects/" TargetMode="External"/><Relationship Id="rId6" Type="http://schemas.openxmlformats.org/officeDocument/2006/relationships/hyperlink" Target="https://www.youtube.com/watch?v=66oNv_DJuPc" TargetMode="External"/><Relationship Id="rId5" Type="http://schemas.openxmlformats.org/officeDocument/2006/relationships/hyperlink" Target="https://miro.com/app/board/uXjVPvwAFbI=/" TargetMode="External"/><Relationship Id="rId4" Type="http://schemas.openxmlformats.org/officeDocument/2006/relationships/hyperlink" Target="https://miro.com/app/board/uXjVPvwAFbI=/" TargetMode="Externa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C5" sqref="C5"/>
    </sheetView>
  </sheetViews>
  <sheetFormatPr baseColWidth="10" defaultRowHeight="14.4" x14ac:dyDescent="0.3"/>
  <cols>
    <col min="1" max="1" width="11.5546875" style="10"/>
    <col min="2" max="2" width="35.6640625" style="10" customWidth="1"/>
    <col min="3" max="3" width="11.5546875" style="10"/>
  </cols>
  <sheetData>
    <row r="1" spans="1:3" x14ac:dyDescent="0.3">
      <c r="A1" s="7" t="s">
        <v>70</v>
      </c>
      <c r="B1" s="7" t="s">
        <v>71</v>
      </c>
      <c r="C1" s="7" t="s">
        <v>72</v>
      </c>
    </row>
    <row r="2" spans="1:3" x14ac:dyDescent="0.3">
      <c r="A2" s="8">
        <v>45068</v>
      </c>
      <c r="B2" s="9" t="s">
        <v>74</v>
      </c>
      <c r="C2" s="9" t="s">
        <v>73</v>
      </c>
    </row>
    <row r="3" spans="1:3" x14ac:dyDescent="0.3">
      <c r="A3" s="8">
        <v>45250</v>
      </c>
      <c r="B3" s="10" t="s">
        <v>118</v>
      </c>
      <c r="C3" s="10" t="s">
        <v>108</v>
      </c>
    </row>
    <row r="4" spans="1:3" x14ac:dyDescent="0.3">
      <c r="A4" s="8">
        <v>45411</v>
      </c>
      <c r="B4" s="10" t="s">
        <v>139</v>
      </c>
      <c r="C4" s="10" t="s">
        <v>108</v>
      </c>
    </row>
  </sheetData>
  <pageMargins left="0.7" right="0.7" top="0.78740157500000008" bottom="0.78740157500000008"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5"/>
  <sheetViews>
    <sheetView tabSelected="1" topLeftCell="A25" zoomScaleNormal="100" workbookViewId="0">
      <selection activeCell="D39" sqref="D39"/>
    </sheetView>
  </sheetViews>
  <sheetFormatPr baseColWidth="10" defaultRowHeight="14.4" x14ac:dyDescent="0.3"/>
  <cols>
    <col min="1" max="1" width="14.21875" style="13" bestFit="1" customWidth="1"/>
    <col min="2" max="2" width="15.21875" style="12" bestFit="1" customWidth="1"/>
    <col min="3" max="3" width="8" style="13" bestFit="1" customWidth="1"/>
    <col min="4" max="4" width="48.44140625" style="1" bestFit="1" customWidth="1"/>
    <col min="5" max="5" width="53.6640625" style="1" customWidth="1"/>
    <col min="6" max="6" width="40.5546875" style="27" customWidth="1"/>
    <col min="7" max="7" width="22.77734375" style="12" bestFit="1" customWidth="1"/>
    <col min="8" max="8" width="35.77734375" style="12" customWidth="1"/>
    <col min="9" max="9" width="17.6640625" style="12" bestFit="1" customWidth="1"/>
    <col min="10" max="10" width="37.5546875" style="12" customWidth="1"/>
    <col min="11" max="16384" width="11.5546875" style="12"/>
  </cols>
  <sheetData>
    <row r="1" spans="1:10" ht="19.8" x14ac:dyDescent="0.3">
      <c r="A1" s="2" t="s">
        <v>0</v>
      </c>
    </row>
    <row r="2" spans="1:10" ht="19.8" x14ac:dyDescent="0.3">
      <c r="A2" s="2" t="s">
        <v>1</v>
      </c>
      <c r="C2" s="13" t="s">
        <v>2</v>
      </c>
    </row>
    <row r="3" spans="1:10" ht="27.75" customHeight="1" x14ac:dyDescent="0.3">
      <c r="A3" s="2" t="s">
        <v>3</v>
      </c>
      <c r="C3" s="122" t="s">
        <v>4</v>
      </c>
      <c r="D3" s="122"/>
      <c r="E3" s="122"/>
      <c r="F3" s="122"/>
      <c r="G3" s="122"/>
      <c r="H3" s="122"/>
      <c r="I3" s="122"/>
    </row>
    <row r="4" spans="1:10" ht="87.75" customHeight="1" x14ac:dyDescent="0.3">
      <c r="A4" s="2" t="s">
        <v>5</v>
      </c>
      <c r="C4" s="122" t="s">
        <v>6</v>
      </c>
      <c r="D4" s="122"/>
      <c r="E4" s="122"/>
      <c r="F4" s="122"/>
      <c r="G4" s="122"/>
      <c r="H4" s="122"/>
      <c r="I4" s="122"/>
    </row>
    <row r="5" spans="1:10" ht="27.75" customHeight="1" x14ac:dyDescent="0.3">
      <c r="A5" s="2" t="s">
        <v>7</v>
      </c>
      <c r="C5" s="14" t="s">
        <v>8</v>
      </c>
      <c r="D5" s="3"/>
      <c r="E5" s="3"/>
      <c r="G5" s="3"/>
      <c r="H5" s="3"/>
      <c r="I5" s="3"/>
    </row>
    <row r="6" spans="1:10" x14ac:dyDescent="0.3">
      <c r="C6" s="13" t="s">
        <v>9</v>
      </c>
    </row>
    <row r="7" spans="1:10" s="18" customFormat="1" ht="18" x14ac:dyDescent="0.3">
      <c r="A7" s="15" t="s">
        <v>10</v>
      </c>
      <c r="B7" s="15" t="s">
        <v>11</v>
      </c>
      <c r="C7" s="16" t="s">
        <v>12</v>
      </c>
      <c r="D7" s="4" t="s">
        <v>13</v>
      </c>
      <c r="E7" s="4" t="s">
        <v>14</v>
      </c>
      <c r="F7" s="4" t="s">
        <v>15</v>
      </c>
      <c r="G7" s="15" t="s">
        <v>16</v>
      </c>
      <c r="H7" s="17" t="s">
        <v>76</v>
      </c>
      <c r="I7" s="4" t="s">
        <v>75</v>
      </c>
    </row>
    <row r="8" spans="1:10" s="50" customFormat="1" ht="43.2" x14ac:dyDescent="0.3">
      <c r="A8" s="43">
        <v>0.375</v>
      </c>
      <c r="B8" s="44">
        <v>5.0069444444444446</v>
      </c>
      <c r="C8" s="45" t="s">
        <v>17</v>
      </c>
      <c r="D8" s="46" t="s">
        <v>18</v>
      </c>
      <c r="E8" s="46" t="s">
        <v>19</v>
      </c>
      <c r="F8" s="58" t="s">
        <v>93</v>
      </c>
      <c r="G8" s="59" t="s">
        <v>93</v>
      </c>
      <c r="H8" s="48"/>
      <c r="I8" s="60" t="s">
        <v>82</v>
      </c>
    </row>
    <row r="9" spans="1:10" s="50" customFormat="1" ht="210" customHeight="1" x14ac:dyDescent="0.3">
      <c r="A9" s="43">
        <f>A8+B8</f>
        <v>5.3819444444444446</v>
      </c>
      <c r="B9" s="44">
        <v>5.0069444444444446</v>
      </c>
      <c r="C9" s="45" t="s">
        <v>21</v>
      </c>
      <c r="D9" s="61" t="s">
        <v>119</v>
      </c>
      <c r="E9" s="46" t="s">
        <v>22</v>
      </c>
      <c r="F9" s="62" t="s">
        <v>23</v>
      </c>
      <c r="G9" s="48"/>
      <c r="H9" s="62" t="s">
        <v>24</v>
      </c>
      <c r="I9" s="60" t="s">
        <v>73</v>
      </c>
    </row>
    <row r="10" spans="1:10" s="50" customFormat="1" x14ac:dyDescent="0.3">
      <c r="A10" s="43">
        <f t="shared" ref="A10:A62" si="0">A9+B9</f>
        <v>10.388888888888889</v>
      </c>
      <c r="B10" s="44">
        <v>5</v>
      </c>
      <c r="C10" s="45"/>
      <c r="D10" s="63" t="s">
        <v>131</v>
      </c>
      <c r="E10" s="46"/>
      <c r="F10" s="62"/>
      <c r="G10" s="48"/>
      <c r="H10" s="46"/>
      <c r="I10" s="48"/>
    </row>
    <row r="11" spans="1:10" s="50" customFormat="1" ht="206.4" customHeight="1" x14ac:dyDescent="0.3">
      <c r="A11" s="43">
        <f t="shared" si="0"/>
        <v>15.388888888888889</v>
      </c>
      <c r="B11" s="44">
        <v>5.0069444444444446</v>
      </c>
      <c r="C11" s="45"/>
      <c r="D11" s="64" t="s">
        <v>80</v>
      </c>
      <c r="E11" s="120" t="s">
        <v>136</v>
      </c>
      <c r="F11" s="65" t="s">
        <v>109</v>
      </c>
      <c r="G11" s="48"/>
      <c r="H11" s="46"/>
      <c r="I11" s="49" t="s">
        <v>83</v>
      </c>
    </row>
    <row r="12" spans="1:10" s="50" customFormat="1" ht="32.4" customHeight="1" x14ac:dyDescent="0.3">
      <c r="A12" s="43">
        <f t="shared" si="0"/>
        <v>20.395833333333336</v>
      </c>
      <c r="B12" s="44">
        <v>5.0034722222222223</v>
      </c>
      <c r="C12" s="45" t="s">
        <v>21</v>
      </c>
      <c r="D12" s="59" t="s">
        <v>79</v>
      </c>
      <c r="E12" s="46"/>
      <c r="F12" s="47"/>
      <c r="G12" s="48"/>
      <c r="H12" s="46"/>
      <c r="I12" s="111" t="s">
        <v>82</v>
      </c>
    </row>
    <row r="13" spans="1:10" s="50" customFormat="1" ht="28.8" x14ac:dyDescent="0.3">
      <c r="A13" s="43">
        <f t="shared" si="0"/>
        <v>25.399305555555557</v>
      </c>
      <c r="B13" s="44">
        <v>5.0034722222222223</v>
      </c>
      <c r="C13" s="45" t="s">
        <v>17</v>
      </c>
      <c r="D13" s="59" t="s">
        <v>84</v>
      </c>
      <c r="E13" s="46" t="s">
        <v>19</v>
      </c>
      <c r="F13" s="58" t="s">
        <v>93</v>
      </c>
      <c r="G13" s="48" t="s">
        <v>20</v>
      </c>
      <c r="H13" s="48"/>
      <c r="I13" s="60" t="s">
        <v>83</v>
      </c>
    </row>
    <row r="14" spans="1:10" s="50" customFormat="1" ht="33" customHeight="1" x14ac:dyDescent="0.3">
      <c r="A14" s="43">
        <f t="shared" si="0"/>
        <v>30.402777777777779</v>
      </c>
      <c r="B14" s="44">
        <v>5.0020833333333332</v>
      </c>
      <c r="C14" s="45" t="s">
        <v>17</v>
      </c>
      <c r="D14" s="59" t="s">
        <v>81</v>
      </c>
      <c r="E14" s="46" t="s">
        <v>19</v>
      </c>
      <c r="F14" s="58" t="s">
        <v>93</v>
      </c>
      <c r="G14" s="48"/>
      <c r="H14" s="46"/>
      <c r="I14" s="49" t="s">
        <v>83</v>
      </c>
    </row>
    <row r="15" spans="1:10" s="50" customFormat="1" x14ac:dyDescent="0.3">
      <c r="A15" s="43">
        <f t="shared" si="0"/>
        <v>35.40486111111111</v>
      </c>
      <c r="B15" s="44">
        <v>5</v>
      </c>
      <c r="C15" s="45"/>
      <c r="D15" s="63" t="s">
        <v>58</v>
      </c>
      <c r="E15" s="46"/>
      <c r="F15" s="62"/>
      <c r="G15" s="48"/>
      <c r="H15" s="48"/>
      <c r="I15" s="48"/>
    </row>
    <row r="16" spans="1:10" s="50" customFormat="1" x14ac:dyDescent="0.3">
      <c r="A16" s="43">
        <f t="shared" si="0"/>
        <v>40.40486111111111</v>
      </c>
      <c r="B16" s="87">
        <v>5.0069444444444446</v>
      </c>
      <c r="C16" s="45" t="s">
        <v>17</v>
      </c>
      <c r="D16" s="46" t="s">
        <v>27</v>
      </c>
      <c r="E16" s="46" t="s">
        <v>19</v>
      </c>
      <c r="F16" s="58" t="s">
        <v>93</v>
      </c>
      <c r="G16" s="48"/>
      <c r="H16" s="48"/>
      <c r="I16" s="60" t="s">
        <v>73</v>
      </c>
      <c r="J16" s="88" t="s">
        <v>128</v>
      </c>
    </row>
    <row r="17" spans="1:10" s="50" customFormat="1" ht="73.2" customHeight="1" x14ac:dyDescent="0.3">
      <c r="A17" s="43">
        <f t="shared" si="0"/>
        <v>45.411805555555553</v>
      </c>
      <c r="B17" s="44">
        <v>5.010416666666667</v>
      </c>
      <c r="C17" s="45" t="s">
        <v>21</v>
      </c>
      <c r="D17" s="46" t="s">
        <v>60</v>
      </c>
      <c r="E17" s="46" t="s">
        <v>59</v>
      </c>
      <c r="F17" s="65" t="s">
        <v>77</v>
      </c>
      <c r="G17" s="48" t="s">
        <v>111</v>
      </c>
      <c r="H17" s="48"/>
      <c r="I17" s="60" t="s">
        <v>73</v>
      </c>
    </row>
    <row r="18" spans="1:10" s="50" customFormat="1" ht="43.2" x14ac:dyDescent="0.3">
      <c r="A18" s="43">
        <f t="shared" si="0"/>
        <v>50.422222222222217</v>
      </c>
      <c r="B18" s="87">
        <v>5.0138888888888893</v>
      </c>
      <c r="C18" s="45" t="s">
        <v>21</v>
      </c>
      <c r="D18" s="59" t="s">
        <v>85</v>
      </c>
      <c r="E18" s="46" t="s">
        <v>26</v>
      </c>
      <c r="F18" s="47" t="s">
        <v>77</v>
      </c>
      <c r="G18" s="48"/>
      <c r="H18" s="48"/>
      <c r="I18" s="60" t="s">
        <v>82</v>
      </c>
      <c r="J18" s="88" t="s">
        <v>127</v>
      </c>
    </row>
    <row r="19" spans="1:10" x14ac:dyDescent="0.3">
      <c r="A19" s="43">
        <f t="shared" si="0"/>
        <v>55.436111111111103</v>
      </c>
      <c r="B19" s="40">
        <v>1.0416666666666666E-2</v>
      </c>
      <c r="C19" s="41"/>
      <c r="D19" s="30" t="s">
        <v>35</v>
      </c>
      <c r="E19" s="32"/>
      <c r="F19" s="42"/>
      <c r="G19" s="31"/>
      <c r="H19" s="31"/>
      <c r="I19" s="33"/>
    </row>
    <row r="20" spans="1:10" s="93" customFormat="1" x14ac:dyDescent="0.3">
      <c r="A20" s="43">
        <f t="shared" si="0"/>
        <v>55.446527777777767</v>
      </c>
      <c r="B20" s="89"/>
      <c r="C20" s="90"/>
      <c r="D20" s="72" t="s">
        <v>41</v>
      </c>
      <c r="E20" s="72"/>
      <c r="F20" s="91"/>
      <c r="G20" s="92"/>
      <c r="H20" s="92"/>
      <c r="I20" s="92"/>
    </row>
    <row r="21" spans="1:10" s="50" customFormat="1" x14ac:dyDescent="0.3">
      <c r="A21" s="43">
        <f t="shared" si="0"/>
        <v>55.446527777777767</v>
      </c>
      <c r="B21" s="44">
        <v>5.0069444444444446</v>
      </c>
      <c r="C21" s="45" t="s">
        <v>17</v>
      </c>
      <c r="D21" s="46" t="s">
        <v>39</v>
      </c>
      <c r="E21" s="46" t="s">
        <v>19</v>
      </c>
      <c r="F21" s="58" t="s">
        <v>93</v>
      </c>
      <c r="G21" s="48"/>
      <c r="H21" s="46"/>
      <c r="I21" s="111" t="s">
        <v>83</v>
      </c>
    </row>
    <row r="22" spans="1:10" s="50" customFormat="1" x14ac:dyDescent="0.3">
      <c r="A22" s="43">
        <f t="shared" si="0"/>
        <v>60.45347222222221</v>
      </c>
      <c r="B22" s="44">
        <v>3.472222222222222E-3</v>
      </c>
      <c r="C22" s="45"/>
      <c r="D22" s="59" t="s">
        <v>98</v>
      </c>
      <c r="E22" s="59" t="s">
        <v>98</v>
      </c>
      <c r="F22" s="47" t="s">
        <v>97</v>
      </c>
      <c r="G22" s="48"/>
      <c r="H22" s="46"/>
      <c r="I22" s="111" t="s">
        <v>83</v>
      </c>
      <c r="J22" s="74"/>
    </row>
    <row r="23" spans="1:10" s="102" customFormat="1" ht="144" x14ac:dyDescent="0.3">
      <c r="A23" s="43">
        <f t="shared" si="0"/>
        <v>60.456944444444431</v>
      </c>
      <c r="B23" s="97">
        <v>5.0069444444444446</v>
      </c>
      <c r="C23" s="98" t="s">
        <v>40</v>
      </c>
      <c r="D23" s="99" t="s">
        <v>41</v>
      </c>
      <c r="E23" s="99" t="s">
        <v>141</v>
      </c>
      <c r="F23" s="100" t="s">
        <v>140</v>
      </c>
      <c r="G23" s="101" t="s">
        <v>116</v>
      </c>
      <c r="H23" s="99"/>
      <c r="I23" s="101" t="s">
        <v>83</v>
      </c>
    </row>
    <row r="24" spans="1:10" s="84" customFormat="1" ht="57.6" x14ac:dyDescent="0.3">
      <c r="A24" s="43">
        <f t="shared" si="0"/>
        <v>65.463888888888874</v>
      </c>
      <c r="B24" s="79"/>
      <c r="C24" s="80"/>
      <c r="D24" s="81"/>
      <c r="E24" s="81" t="s">
        <v>99</v>
      </c>
      <c r="F24" s="82"/>
      <c r="G24" s="83" t="s">
        <v>116</v>
      </c>
      <c r="H24" s="81"/>
      <c r="I24" s="83" t="s">
        <v>83</v>
      </c>
    </row>
    <row r="25" spans="1:10" s="50" customFormat="1" x14ac:dyDescent="0.3">
      <c r="A25" s="43">
        <f t="shared" si="0"/>
        <v>65.463888888888874</v>
      </c>
      <c r="B25" s="44">
        <v>6.9444444444444441E-3</v>
      </c>
      <c r="C25" s="45"/>
      <c r="D25" s="59" t="s">
        <v>101</v>
      </c>
      <c r="E25" s="59" t="s">
        <v>29</v>
      </c>
      <c r="F25" s="47"/>
      <c r="G25" s="48"/>
      <c r="H25" s="46"/>
      <c r="I25" s="60" t="s">
        <v>82</v>
      </c>
      <c r="J25" s="74"/>
    </row>
    <row r="26" spans="1:10" x14ac:dyDescent="0.3">
      <c r="A26" s="43">
        <f t="shared" si="0"/>
        <v>65.470833333333317</v>
      </c>
      <c r="B26" s="22">
        <v>5</v>
      </c>
      <c r="C26" s="6"/>
      <c r="D26" s="23" t="s">
        <v>129</v>
      </c>
      <c r="E26" s="5"/>
      <c r="F26" s="11"/>
      <c r="G26" s="20"/>
      <c r="H26" s="20"/>
      <c r="I26" s="20"/>
    </row>
    <row r="27" spans="1:10" x14ac:dyDescent="0.3">
      <c r="A27" s="43">
        <f t="shared" si="0"/>
        <v>70.470833333333317</v>
      </c>
      <c r="B27" s="22">
        <v>5.0069444444444446</v>
      </c>
      <c r="C27" s="6" t="s">
        <v>17</v>
      </c>
      <c r="D27" s="5" t="s">
        <v>61</v>
      </c>
      <c r="E27" s="5" t="s">
        <v>30</v>
      </c>
      <c r="F27" s="11"/>
      <c r="G27" s="20"/>
      <c r="H27" s="20"/>
      <c r="I27" s="24" t="s">
        <v>73</v>
      </c>
    </row>
    <row r="28" spans="1:10" x14ac:dyDescent="0.3">
      <c r="A28" s="43">
        <f t="shared" si="0"/>
        <v>75.47777777777776</v>
      </c>
      <c r="B28" s="22">
        <v>5.0034722222222223</v>
      </c>
      <c r="C28" s="6"/>
      <c r="D28" s="19" t="s">
        <v>86</v>
      </c>
      <c r="E28" s="5"/>
      <c r="F28" s="11"/>
      <c r="G28" s="20"/>
      <c r="H28" s="20"/>
      <c r="I28" s="24" t="s">
        <v>73</v>
      </c>
      <c r="J28" s="25"/>
    </row>
    <row r="29" spans="1:10" ht="86.4" x14ac:dyDescent="0.3">
      <c r="A29" s="43">
        <f t="shared" si="0"/>
        <v>80.481249999999989</v>
      </c>
      <c r="B29" s="22">
        <v>5.010416666666667</v>
      </c>
      <c r="C29" s="6" t="s">
        <v>21</v>
      </c>
      <c r="D29" s="5" t="s">
        <v>62</v>
      </c>
      <c r="E29" s="5" t="s">
        <v>67</v>
      </c>
      <c r="F29" s="51" t="s">
        <v>78</v>
      </c>
      <c r="G29" s="20"/>
      <c r="H29" s="20"/>
      <c r="I29" s="24" t="s">
        <v>73</v>
      </c>
    </row>
    <row r="30" spans="1:10" s="50" customFormat="1" x14ac:dyDescent="0.3">
      <c r="A30" s="43">
        <f t="shared" si="0"/>
        <v>85.49166666666666</v>
      </c>
      <c r="B30" s="87">
        <v>5.0069444444444446</v>
      </c>
      <c r="C30" s="45" t="s">
        <v>21</v>
      </c>
      <c r="D30" s="46" t="s">
        <v>68</v>
      </c>
      <c r="E30" s="46" t="s">
        <v>29</v>
      </c>
      <c r="F30" s="62"/>
      <c r="G30" s="48"/>
      <c r="H30" s="48"/>
      <c r="I30" s="60" t="s">
        <v>82</v>
      </c>
      <c r="J30" s="88" t="s">
        <v>130</v>
      </c>
    </row>
    <row r="31" spans="1:10" x14ac:dyDescent="0.3">
      <c r="A31" s="43">
        <f t="shared" si="0"/>
        <v>90.498611111111103</v>
      </c>
      <c r="B31" s="112">
        <v>4.1666666666666664E-2</v>
      </c>
      <c r="C31" s="113"/>
      <c r="D31" s="114" t="s">
        <v>138</v>
      </c>
      <c r="E31" s="115"/>
      <c r="F31" s="116"/>
      <c r="G31" s="117"/>
      <c r="H31" s="117"/>
      <c r="I31" s="118"/>
    </row>
    <row r="32" spans="1:10" s="50" customFormat="1" x14ac:dyDescent="0.3">
      <c r="A32" s="43">
        <f t="shared" si="0"/>
        <v>90.540277777777774</v>
      </c>
      <c r="B32" s="44">
        <v>5</v>
      </c>
      <c r="C32" s="45"/>
      <c r="D32" s="68" t="s">
        <v>69</v>
      </c>
      <c r="E32" s="46"/>
      <c r="F32" s="62"/>
      <c r="G32" s="48"/>
      <c r="H32" s="48"/>
      <c r="I32" s="48"/>
    </row>
    <row r="33" spans="1:10" s="50" customFormat="1" ht="102.6" customHeight="1" x14ac:dyDescent="0.3">
      <c r="A33" s="43">
        <f t="shared" si="0"/>
        <v>95.540277777777774</v>
      </c>
      <c r="B33" s="44">
        <v>5.010416666666667</v>
      </c>
      <c r="C33" s="45" t="s">
        <v>21</v>
      </c>
      <c r="D33" s="46" t="s">
        <v>69</v>
      </c>
      <c r="E33" s="46" t="s">
        <v>31</v>
      </c>
      <c r="F33" s="47" t="s">
        <v>78</v>
      </c>
      <c r="G33" s="48"/>
      <c r="H33" s="48"/>
      <c r="I33" s="60" t="s">
        <v>83</v>
      </c>
    </row>
    <row r="34" spans="1:10" s="50" customFormat="1" x14ac:dyDescent="0.3">
      <c r="A34" s="43">
        <f t="shared" si="0"/>
        <v>100.55069444444445</v>
      </c>
      <c r="B34" s="44">
        <v>5.010416666666667</v>
      </c>
      <c r="C34" s="45" t="s">
        <v>21</v>
      </c>
      <c r="D34" s="46" t="s">
        <v>28</v>
      </c>
      <c r="E34" s="46" t="s">
        <v>29</v>
      </c>
      <c r="F34" s="62"/>
      <c r="G34" s="48"/>
      <c r="H34" s="48"/>
      <c r="I34" s="60" t="s">
        <v>83</v>
      </c>
    </row>
    <row r="35" spans="1:10" s="50" customFormat="1" x14ac:dyDescent="0.3">
      <c r="A35" s="43">
        <f t="shared" si="0"/>
        <v>105.56111111111112</v>
      </c>
      <c r="B35" s="44">
        <v>5.0034722222222223</v>
      </c>
      <c r="C35" s="69" t="s">
        <v>17</v>
      </c>
      <c r="D35" s="59" t="s">
        <v>87</v>
      </c>
      <c r="E35" s="59" t="s">
        <v>38</v>
      </c>
      <c r="F35" s="62"/>
      <c r="G35" s="48"/>
      <c r="H35" s="48"/>
      <c r="I35" s="60" t="s">
        <v>83</v>
      </c>
    </row>
    <row r="36" spans="1:10" s="84" customFormat="1" x14ac:dyDescent="0.3">
      <c r="A36" s="43">
        <f t="shared" si="0"/>
        <v>110.56458333333335</v>
      </c>
      <c r="B36" s="79">
        <v>5.0034722222222223</v>
      </c>
      <c r="C36" s="80" t="s">
        <v>21</v>
      </c>
      <c r="D36" s="81" t="s">
        <v>88</v>
      </c>
      <c r="E36" s="81" t="s">
        <v>89</v>
      </c>
      <c r="F36" s="96"/>
      <c r="G36" s="83"/>
      <c r="H36" s="83"/>
      <c r="I36" s="83" t="s">
        <v>83</v>
      </c>
    </row>
    <row r="37" spans="1:10" ht="43.2" x14ac:dyDescent="0.3">
      <c r="A37" s="43">
        <f t="shared" si="0"/>
        <v>115.56805555555557</v>
      </c>
      <c r="B37" s="22">
        <v>5.0034722222222223</v>
      </c>
      <c r="C37" s="6" t="s">
        <v>17</v>
      </c>
      <c r="D37" s="121" t="s">
        <v>32</v>
      </c>
      <c r="E37" s="5" t="s">
        <v>33</v>
      </c>
      <c r="F37" s="28" t="s">
        <v>93</v>
      </c>
      <c r="G37" s="20" t="s">
        <v>116</v>
      </c>
      <c r="H37" s="20"/>
      <c r="I37" s="24" t="s">
        <v>73</v>
      </c>
    </row>
    <row r="38" spans="1:10" x14ac:dyDescent="0.3">
      <c r="A38" s="43">
        <f t="shared" si="0"/>
        <v>120.5715277777778</v>
      </c>
      <c r="B38" s="22">
        <v>5.0034722222222223</v>
      </c>
      <c r="C38" s="26" t="s">
        <v>21</v>
      </c>
      <c r="D38" s="19" t="s">
        <v>96</v>
      </c>
      <c r="E38" s="19" t="s">
        <v>38</v>
      </c>
      <c r="F38" s="11"/>
      <c r="G38" s="20"/>
      <c r="H38" s="20"/>
      <c r="I38" s="24" t="s">
        <v>73</v>
      </c>
    </row>
    <row r="39" spans="1:10" ht="72" x14ac:dyDescent="0.3">
      <c r="A39" s="43">
        <f t="shared" si="0"/>
        <v>125.57500000000003</v>
      </c>
      <c r="B39" s="22">
        <v>5.0069444444444446</v>
      </c>
      <c r="C39" s="6" t="s">
        <v>21</v>
      </c>
      <c r="D39" s="1" t="s">
        <v>34</v>
      </c>
      <c r="E39" s="5" t="s">
        <v>135</v>
      </c>
      <c r="F39" s="29" t="s">
        <v>120</v>
      </c>
      <c r="G39" s="20" t="s">
        <v>116</v>
      </c>
      <c r="H39" s="20"/>
      <c r="I39" s="24" t="s">
        <v>73</v>
      </c>
    </row>
    <row r="40" spans="1:10" s="50" customFormat="1" x14ac:dyDescent="0.3">
      <c r="A40" s="43">
        <f t="shared" si="0"/>
        <v>130.58194444444447</v>
      </c>
      <c r="B40" s="44"/>
      <c r="C40" s="45"/>
      <c r="D40" s="68" t="s">
        <v>90</v>
      </c>
      <c r="E40" s="46"/>
      <c r="F40" s="70"/>
      <c r="G40" s="48"/>
      <c r="H40" s="48"/>
      <c r="I40" s="48"/>
    </row>
    <row r="41" spans="1:10" s="50" customFormat="1" ht="72" x14ac:dyDescent="0.3">
      <c r="A41" s="43">
        <f t="shared" si="0"/>
        <v>130.58194444444447</v>
      </c>
      <c r="B41" s="44">
        <v>5.0069444444444446</v>
      </c>
      <c r="C41" s="69" t="s">
        <v>17</v>
      </c>
      <c r="D41" s="59" t="s">
        <v>91</v>
      </c>
      <c r="E41" s="125" t="s">
        <v>142</v>
      </c>
      <c r="F41" s="47" t="s">
        <v>113</v>
      </c>
      <c r="G41" s="48" t="s">
        <v>116</v>
      </c>
      <c r="H41" s="48"/>
      <c r="I41" s="60" t="s">
        <v>83</v>
      </c>
    </row>
    <row r="42" spans="1:10" s="50" customFormat="1" x14ac:dyDescent="0.3">
      <c r="A42" s="43">
        <f t="shared" si="0"/>
        <v>135.58888888888893</v>
      </c>
      <c r="B42" s="44">
        <v>5.0034722222222223</v>
      </c>
      <c r="C42" s="69" t="s">
        <v>21</v>
      </c>
      <c r="D42" s="59" t="s">
        <v>94</v>
      </c>
      <c r="E42" s="59" t="s">
        <v>92</v>
      </c>
      <c r="F42" s="62"/>
      <c r="G42" s="48" t="s">
        <v>116</v>
      </c>
      <c r="H42" s="48"/>
      <c r="I42" s="60" t="s">
        <v>83</v>
      </c>
    </row>
    <row r="43" spans="1:10" s="50" customFormat="1" ht="28.8" x14ac:dyDescent="0.3">
      <c r="A43" s="43">
        <f t="shared" si="0"/>
        <v>140.59236111111116</v>
      </c>
      <c r="B43" s="44">
        <v>5.0069444444444446</v>
      </c>
      <c r="C43" s="45" t="s">
        <v>21</v>
      </c>
      <c r="D43" s="46" t="s">
        <v>36</v>
      </c>
      <c r="E43" s="46" t="s">
        <v>117</v>
      </c>
      <c r="F43" s="58" t="s">
        <v>93</v>
      </c>
      <c r="G43" s="48"/>
      <c r="H43" s="48"/>
      <c r="I43" s="60" t="s">
        <v>83</v>
      </c>
    </row>
    <row r="44" spans="1:10" s="50" customFormat="1" ht="24" customHeight="1" x14ac:dyDescent="0.3">
      <c r="A44" s="43">
        <f t="shared" si="0"/>
        <v>145.59930555555562</v>
      </c>
      <c r="B44" s="44"/>
      <c r="C44" s="71"/>
      <c r="D44" s="72" t="s">
        <v>95</v>
      </c>
      <c r="E44" s="73"/>
      <c r="F44" s="58"/>
      <c r="G44" s="48"/>
      <c r="H44" s="48"/>
      <c r="I44" s="60"/>
    </row>
    <row r="45" spans="1:10" s="50" customFormat="1" x14ac:dyDescent="0.3">
      <c r="A45" s="43">
        <f t="shared" si="0"/>
        <v>145.59930555555562</v>
      </c>
      <c r="B45" s="44">
        <v>5.0041666666666664</v>
      </c>
      <c r="C45" s="71" t="s">
        <v>17</v>
      </c>
      <c r="D45" s="73" t="s">
        <v>37</v>
      </c>
      <c r="E45" s="73" t="s">
        <v>38</v>
      </c>
      <c r="F45" s="58" t="s">
        <v>93</v>
      </c>
      <c r="G45" s="48"/>
      <c r="H45" s="48"/>
      <c r="I45" s="60" t="s">
        <v>83</v>
      </c>
    </row>
    <row r="46" spans="1:10" x14ac:dyDescent="0.3">
      <c r="A46" s="43">
        <f t="shared" si="0"/>
        <v>150.60347222222228</v>
      </c>
      <c r="B46" s="34">
        <v>5.010416666666667</v>
      </c>
      <c r="C46" s="35"/>
      <c r="D46" s="36" t="s">
        <v>35</v>
      </c>
      <c r="E46" s="37"/>
      <c r="F46" s="38"/>
      <c r="G46" s="39" t="s">
        <v>116</v>
      </c>
      <c r="H46" s="39"/>
      <c r="I46" s="39"/>
    </row>
    <row r="47" spans="1:10" s="93" customFormat="1" x14ac:dyDescent="0.3">
      <c r="A47" s="43">
        <f t="shared" si="0"/>
        <v>155.61388888888894</v>
      </c>
      <c r="B47" s="89"/>
      <c r="C47" s="94"/>
      <c r="D47" s="68" t="s">
        <v>132</v>
      </c>
      <c r="E47" s="68"/>
      <c r="F47" s="95"/>
      <c r="G47" s="92"/>
      <c r="H47" s="68"/>
      <c r="I47" s="92"/>
    </row>
    <row r="48" spans="1:10" s="102" customFormat="1" x14ac:dyDescent="0.3">
      <c r="A48" s="43">
        <f t="shared" si="0"/>
        <v>155.61388888888894</v>
      </c>
      <c r="B48" s="97">
        <v>5.0013888888888891</v>
      </c>
      <c r="C48" s="98" t="s">
        <v>17</v>
      </c>
      <c r="D48" s="99" t="s">
        <v>42</v>
      </c>
      <c r="E48" s="99" t="s">
        <v>30</v>
      </c>
      <c r="F48" s="103" t="s">
        <v>93</v>
      </c>
      <c r="G48" s="101" t="s">
        <v>116</v>
      </c>
      <c r="H48" s="99"/>
      <c r="I48" s="101" t="s">
        <v>83</v>
      </c>
      <c r="J48" s="102" t="s">
        <v>100</v>
      </c>
    </row>
    <row r="49" spans="1:10" s="102" customFormat="1" x14ac:dyDescent="0.3">
      <c r="A49" s="43">
        <f t="shared" si="0"/>
        <v>160.61527777777783</v>
      </c>
      <c r="B49" s="97">
        <v>2.0833333333333333E-3</v>
      </c>
      <c r="C49" s="98" t="s">
        <v>21</v>
      </c>
      <c r="D49" s="99" t="s">
        <v>102</v>
      </c>
      <c r="E49" s="99" t="s">
        <v>29</v>
      </c>
      <c r="F49" s="103"/>
      <c r="G49" s="101"/>
      <c r="H49" s="99"/>
      <c r="I49" s="101" t="s">
        <v>83</v>
      </c>
      <c r="J49" s="102" t="s">
        <v>134</v>
      </c>
    </row>
    <row r="50" spans="1:10" s="102" customFormat="1" x14ac:dyDescent="0.3">
      <c r="A50" s="43">
        <f t="shared" si="0"/>
        <v>160.61736111111117</v>
      </c>
      <c r="B50" s="97">
        <v>3.472222222222222E-3</v>
      </c>
      <c r="C50" s="98" t="s">
        <v>17</v>
      </c>
      <c r="D50" s="99" t="s">
        <v>104</v>
      </c>
      <c r="E50" s="99" t="s">
        <v>29</v>
      </c>
      <c r="F50" s="103"/>
      <c r="G50" s="101"/>
      <c r="H50" s="99"/>
      <c r="I50" s="101" t="s">
        <v>83</v>
      </c>
      <c r="J50" s="102" t="s">
        <v>100</v>
      </c>
    </row>
    <row r="51" spans="1:10" s="93" customFormat="1" x14ac:dyDescent="0.3">
      <c r="A51" s="43">
        <f t="shared" si="0"/>
        <v>160.62083333333339</v>
      </c>
      <c r="B51" s="89"/>
      <c r="C51" s="94"/>
      <c r="D51" s="68" t="s">
        <v>133</v>
      </c>
      <c r="E51" s="68"/>
      <c r="F51" s="91"/>
      <c r="G51" s="92"/>
      <c r="H51" s="68"/>
      <c r="I51" s="92"/>
    </row>
    <row r="52" spans="1:10" s="50" customFormat="1" x14ac:dyDescent="0.3">
      <c r="A52" s="43">
        <f t="shared" si="0"/>
        <v>160.62083333333339</v>
      </c>
      <c r="B52" s="44">
        <v>3.472222222222222E-3</v>
      </c>
      <c r="C52" s="69" t="s">
        <v>17</v>
      </c>
      <c r="D52" s="59" t="s">
        <v>103</v>
      </c>
      <c r="E52" s="59" t="s">
        <v>29</v>
      </c>
      <c r="F52" s="58"/>
      <c r="G52" s="48"/>
      <c r="H52" s="46"/>
      <c r="I52" s="60" t="s">
        <v>73</v>
      </c>
      <c r="J52" s="74"/>
    </row>
    <row r="53" spans="1:10" s="108" customFormat="1" x14ac:dyDescent="0.3">
      <c r="A53" s="43">
        <f t="shared" si="0"/>
        <v>160.62430555555562</v>
      </c>
      <c r="B53" s="97">
        <v>3.472222222222222E-3</v>
      </c>
      <c r="C53" s="104" t="s">
        <v>17</v>
      </c>
      <c r="D53" s="105" t="s">
        <v>105</v>
      </c>
      <c r="E53" s="105" t="s">
        <v>38</v>
      </c>
      <c r="F53" s="106"/>
      <c r="G53" s="107"/>
      <c r="H53" s="105"/>
      <c r="I53" s="107" t="s">
        <v>73</v>
      </c>
    </row>
    <row r="54" spans="1:10" s="57" customFormat="1" x14ac:dyDescent="0.3">
      <c r="A54" s="43">
        <f t="shared" si="0"/>
        <v>160.62777777777785</v>
      </c>
      <c r="B54" s="52"/>
      <c r="C54" s="53"/>
      <c r="D54" s="54" t="s">
        <v>106</v>
      </c>
      <c r="E54" s="54" t="s">
        <v>107</v>
      </c>
      <c r="F54" s="55"/>
      <c r="G54" s="56"/>
      <c r="H54" s="54"/>
      <c r="I54" s="56" t="s">
        <v>73</v>
      </c>
    </row>
    <row r="55" spans="1:10" s="50" customFormat="1" x14ac:dyDescent="0.3">
      <c r="A55" s="43">
        <f t="shared" si="0"/>
        <v>160.62777777777785</v>
      </c>
      <c r="B55" s="44">
        <v>5.0034722222222223</v>
      </c>
      <c r="C55" s="45" t="s">
        <v>17</v>
      </c>
      <c r="D55" s="75" t="s">
        <v>43</v>
      </c>
      <c r="E55" s="46" t="s">
        <v>38</v>
      </c>
      <c r="F55" s="58" t="s">
        <v>93</v>
      </c>
      <c r="G55" s="48"/>
      <c r="H55" s="46"/>
      <c r="I55" s="111" t="s">
        <v>83</v>
      </c>
    </row>
    <row r="56" spans="1:10" s="102" customFormat="1" ht="43.2" x14ac:dyDescent="0.3">
      <c r="A56" s="43">
        <f t="shared" si="0"/>
        <v>165.63125000000008</v>
      </c>
      <c r="B56" s="97">
        <v>5.0034722222222223</v>
      </c>
      <c r="C56" s="98" t="s">
        <v>21</v>
      </c>
      <c r="D56" s="119" t="s">
        <v>44</v>
      </c>
      <c r="E56" s="99" t="s">
        <v>45</v>
      </c>
      <c r="F56" s="103" t="s">
        <v>121</v>
      </c>
      <c r="G56" s="101" t="s">
        <v>116</v>
      </c>
      <c r="H56" s="101" t="s">
        <v>63</v>
      </c>
      <c r="I56" s="101" t="s">
        <v>83</v>
      </c>
    </row>
    <row r="57" spans="1:10" s="50" customFormat="1" ht="57.6" x14ac:dyDescent="0.3">
      <c r="A57" s="43">
        <f t="shared" si="0"/>
        <v>170.63472222222231</v>
      </c>
      <c r="B57" s="79">
        <v>5.0034722222222223</v>
      </c>
      <c r="C57" s="80" t="s">
        <v>17</v>
      </c>
      <c r="D57" s="81" t="s">
        <v>46</v>
      </c>
      <c r="E57" s="81" t="s">
        <v>47</v>
      </c>
      <c r="F57" s="96" t="s">
        <v>93</v>
      </c>
      <c r="G57" s="83"/>
      <c r="H57" s="83"/>
      <c r="I57" s="83" t="s">
        <v>73</v>
      </c>
    </row>
    <row r="58" spans="1:10" s="102" customFormat="1" ht="115.2" x14ac:dyDescent="0.3">
      <c r="A58" s="43">
        <f t="shared" si="0"/>
        <v>175.63819444444454</v>
      </c>
      <c r="B58" s="97">
        <v>5.0034722222222223</v>
      </c>
      <c r="C58" s="98" t="s">
        <v>40</v>
      </c>
      <c r="D58" s="99" t="s">
        <v>48</v>
      </c>
      <c r="E58" s="99" t="s">
        <v>49</v>
      </c>
      <c r="F58" s="103" t="s">
        <v>93</v>
      </c>
      <c r="G58" s="109"/>
      <c r="H58" s="99"/>
      <c r="I58" s="99" t="s">
        <v>83</v>
      </c>
    </row>
    <row r="59" spans="1:10" s="50" customFormat="1" ht="43.2" x14ac:dyDescent="0.3">
      <c r="A59" s="43">
        <f t="shared" si="0"/>
        <v>180.64166666666677</v>
      </c>
      <c r="B59" s="44">
        <v>5.0034722222222223</v>
      </c>
      <c r="C59" s="45" t="s">
        <v>17</v>
      </c>
      <c r="D59" s="110" t="s">
        <v>137</v>
      </c>
      <c r="E59" s="46" t="s">
        <v>50</v>
      </c>
      <c r="F59" s="76"/>
      <c r="G59" s="77"/>
      <c r="H59" s="46"/>
      <c r="I59" s="59" t="s">
        <v>73</v>
      </c>
    </row>
    <row r="60" spans="1:10" x14ac:dyDescent="0.3">
      <c r="A60" s="43">
        <f t="shared" si="0"/>
        <v>185.64513888888899</v>
      </c>
      <c r="B60" s="22">
        <v>5.0069444444444446</v>
      </c>
      <c r="C60" s="6"/>
      <c r="D60" s="5" t="s">
        <v>51</v>
      </c>
      <c r="E60" s="5" t="s">
        <v>52</v>
      </c>
      <c r="F60" s="11"/>
      <c r="G60" s="20"/>
      <c r="H60" s="20"/>
      <c r="I60" s="20"/>
    </row>
    <row r="61" spans="1:10" s="108" customFormat="1" ht="28.8" x14ac:dyDescent="0.3">
      <c r="A61" s="43">
        <f t="shared" si="0"/>
        <v>190.65208333333345</v>
      </c>
      <c r="B61" s="97">
        <v>5.0034722222222223</v>
      </c>
      <c r="C61" s="104"/>
      <c r="D61" s="105" t="s">
        <v>53</v>
      </c>
      <c r="E61" s="105" t="s">
        <v>54</v>
      </c>
      <c r="F61" s="106"/>
      <c r="G61" s="107"/>
      <c r="H61" s="107"/>
      <c r="I61" s="107"/>
    </row>
    <row r="62" spans="1:10" x14ac:dyDescent="0.3">
      <c r="A62" s="43">
        <f t="shared" si="0"/>
        <v>195.65555555555568</v>
      </c>
      <c r="H62" s="20"/>
      <c r="I62" s="20"/>
    </row>
    <row r="63" spans="1:10" x14ac:dyDescent="0.3">
      <c r="A63" s="21"/>
      <c r="B63" s="13"/>
      <c r="E63" s="1" t="s">
        <v>112</v>
      </c>
    </row>
    <row r="64" spans="1:10" x14ac:dyDescent="0.3">
      <c r="A64" s="21" t="s">
        <v>55</v>
      </c>
      <c r="B64" s="123">
        <f>SUM(B8:B62)</f>
        <v>195.28055555555568</v>
      </c>
    </row>
    <row r="65" spans="1:9" x14ac:dyDescent="0.3">
      <c r="A65" s="13" t="s">
        <v>56</v>
      </c>
      <c r="B65" s="124">
        <v>360.29166666666669</v>
      </c>
    </row>
    <row r="66" spans="1:9" x14ac:dyDescent="0.3">
      <c r="A66" s="13" t="s">
        <v>57</v>
      </c>
      <c r="B66" s="124">
        <f>B65-B64</f>
        <v>165.01111111111101</v>
      </c>
      <c r="G66" s="12">
        <f>360</f>
        <v>360</v>
      </c>
    </row>
    <row r="67" spans="1:9" x14ac:dyDescent="0.3">
      <c r="G67" s="12">
        <v>47</v>
      </c>
    </row>
    <row r="68" spans="1:9" x14ac:dyDescent="0.3">
      <c r="G68" s="12">
        <f>180-G67</f>
        <v>133</v>
      </c>
    </row>
    <row r="71" spans="1:9" s="50" customFormat="1" ht="33" customHeight="1" x14ac:dyDescent="0.3">
      <c r="A71" s="43"/>
      <c r="B71" s="44">
        <v>6.9444444444444441E-3</v>
      </c>
      <c r="C71" s="45"/>
      <c r="D71" s="85" t="s">
        <v>123</v>
      </c>
      <c r="E71" s="46"/>
      <c r="F71" s="86" t="s">
        <v>124</v>
      </c>
      <c r="G71" s="48"/>
      <c r="H71" s="46"/>
      <c r="I71" s="49"/>
    </row>
    <row r="81" spans="1:9" s="84" customFormat="1" ht="43.2" x14ac:dyDescent="0.3">
      <c r="A81" s="78">
        <f>A9+B9</f>
        <v>10.388888888888889</v>
      </c>
      <c r="B81" s="79">
        <v>10.00763888888889</v>
      </c>
      <c r="C81" s="80" t="s">
        <v>21</v>
      </c>
      <c r="D81" s="81" t="s">
        <v>122</v>
      </c>
      <c r="E81" s="81" t="s">
        <v>66</v>
      </c>
      <c r="F81" s="82" t="s">
        <v>65</v>
      </c>
      <c r="G81" s="83"/>
      <c r="H81" s="81"/>
      <c r="I81" s="83" t="s">
        <v>73</v>
      </c>
    </row>
    <row r="82" spans="1:9" s="84" customFormat="1" x14ac:dyDescent="0.3">
      <c r="A82" s="78">
        <f>A81+B81</f>
        <v>20.396527777777777</v>
      </c>
      <c r="B82" s="79">
        <v>5.0069444444444446</v>
      </c>
      <c r="C82" s="80" t="s">
        <v>21</v>
      </c>
      <c r="D82" s="81" t="s">
        <v>64</v>
      </c>
      <c r="E82" s="81"/>
      <c r="F82" s="82" t="s">
        <v>65</v>
      </c>
      <c r="G82" s="83"/>
      <c r="H82" s="81"/>
      <c r="I82" s="83" t="s">
        <v>82</v>
      </c>
    </row>
    <row r="84" spans="1:9" s="50" customFormat="1" ht="117" customHeight="1" x14ac:dyDescent="0.3">
      <c r="A84" s="43">
        <f>A14+B14</f>
        <v>35.40486111111111</v>
      </c>
      <c r="B84" s="44">
        <v>5.0069444444444446</v>
      </c>
      <c r="C84" s="45" t="s">
        <v>21</v>
      </c>
      <c r="D84" s="46" t="s">
        <v>114</v>
      </c>
      <c r="E84" s="85" t="s">
        <v>125</v>
      </c>
      <c r="F84" s="86" t="s">
        <v>126</v>
      </c>
      <c r="G84" s="46" t="s">
        <v>25</v>
      </c>
      <c r="H84" s="67"/>
      <c r="I84" s="60" t="s">
        <v>83</v>
      </c>
    </row>
    <row r="85" spans="1:9" s="50" customFormat="1" ht="43.2" x14ac:dyDescent="0.3">
      <c r="A85" s="43">
        <f>A84+B84</f>
        <v>40.411805555555553</v>
      </c>
      <c r="B85" s="44">
        <v>5.0069444444444446</v>
      </c>
      <c r="C85" s="45" t="s">
        <v>21</v>
      </c>
      <c r="D85" s="46" t="s">
        <v>115</v>
      </c>
      <c r="E85" s="46" t="s">
        <v>26</v>
      </c>
      <c r="F85" s="66" t="s">
        <v>110</v>
      </c>
      <c r="G85" s="48"/>
      <c r="H85" s="48"/>
      <c r="I85" s="60" t="s">
        <v>83</v>
      </c>
    </row>
  </sheetData>
  <mergeCells count="2">
    <mergeCell ref="C3:I3"/>
    <mergeCell ref="C4:I4"/>
  </mergeCells>
  <hyperlinks>
    <hyperlink ref="F39" r:id="rId1" display="http://rd-alliance.github.io/metadata-directory/subjects/  "/>
    <hyperlink ref="F81" r:id="rId2"/>
    <hyperlink ref="F82" r:id="rId3"/>
    <hyperlink ref="F29" r:id="rId4"/>
    <hyperlink ref="F33" r:id="rId5"/>
    <hyperlink ref="F22" r:id="rId6"/>
    <hyperlink ref="F11" r:id="rId7"/>
    <hyperlink ref="F17" r:id="rId8"/>
  </hyperlinks>
  <pageMargins left="0.7" right="0.7" top="0.78740157500000008" bottom="0.78740157500000008" header="0.3" footer="0.3"/>
  <pageSetup paperSize="9" orientation="portrait" r:id="rId9"/>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Version control</vt:lpstr>
      <vt:lpstr>Introduction to RDM_GC_en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perle</dc:creator>
  <cp:lastModifiedBy>Britta</cp:lastModifiedBy>
  <cp:revision>12</cp:revision>
  <dcterms:created xsi:type="dcterms:W3CDTF">2020-04-22T14:15:43Z</dcterms:created>
  <dcterms:modified xsi:type="dcterms:W3CDTF">2024-04-30T05:25:42Z</dcterms:modified>
</cp:coreProperties>
</file>