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erle\Desktop\"/>
    </mc:Choice>
  </mc:AlternateContent>
  <bookViews>
    <workbookView xWindow="0" yWindow="0" windowWidth="23040" windowHeight="9190"/>
  </bookViews>
  <sheets>
    <sheet name="Train-the-Lecturer_FDM" sheetId="1" r:id="rId1"/>
    <sheet name="Tabelle1" sheetId="2" r:id="rId2"/>
    <sheet name="Tabelle2" sheetId="3" r:id="rId3"/>
  </sheets>
  <calcPr calcId="162913"/>
  <fileRecoveryPr repairLoad="1"/>
</workbook>
</file>

<file path=xl/calcChain.xml><?xml version="1.0" encoding="utf-8"?>
<calcChain xmlns="http://schemas.openxmlformats.org/spreadsheetml/2006/main">
  <c r="B89" i="1" l="1"/>
  <c r="A9" i="1"/>
  <c r="A10" i="1" s="1"/>
  <c r="A11" i="1" s="1"/>
  <c r="A12" i="1" s="1"/>
  <c r="A13" i="1" s="1"/>
  <c r="A14" i="1" s="1"/>
  <c r="A15" i="1" s="1"/>
  <c r="A16" i="1" s="1"/>
  <c r="A17" i="1" s="1"/>
  <c r="A105" i="1" l="1"/>
  <c r="A106" i="1" s="1"/>
  <c r="G16" i="3"/>
  <c r="F16" i="3" s="1"/>
  <c r="F4" i="3"/>
  <c r="A73" i="2"/>
  <c r="A74" i="2" s="1"/>
  <c r="B66" i="2"/>
  <c r="B68" i="2" s="1"/>
  <c r="A98" i="1"/>
  <c r="A99" i="1" s="1"/>
  <c r="A95" i="1" l="1"/>
  <c r="A96" i="1" s="1"/>
  <c r="A18" i="1" l="1"/>
  <c r="A19" i="1" s="1"/>
  <c r="A20" i="1" s="1"/>
  <c r="A21" i="1" s="1"/>
  <c r="A22" i="1" s="1"/>
  <c r="A23" i="1" s="1"/>
  <c r="A110" i="1" l="1"/>
  <c r="A111" i="1" s="1"/>
  <c r="A24" i="1"/>
  <c r="A25" i="1" s="1"/>
  <c r="A26" i="1" s="1"/>
  <c r="A27" i="1" s="1"/>
  <c r="A28" i="1" s="1"/>
  <c r="A29" i="1" s="1"/>
  <c r="A30" i="1" s="1"/>
  <c r="A31" i="1" s="1"/>
  <c r="A32" i="1" s="1"/>
  <c r="A33" i="1" s="1"/>
  <c r="A34" i="1" l="1"/>
  <c r="A35" i="1" s="1"/>
  <c r="A36" i="1" s="1"/>
  <c r="A37" i="1" s="1"/>
  <c r="A114" i="1"/>
  <c r="A115" i="1"/>
  <c r="A123" i="1" l="1"/>
  <c r="A119" i="1"/>
  <c r="A120" i="1" s="1"/>
  <c r="A39" i="1" l="1"/>
  <c r="A47" i="1" s="1"/>
  <c r="A48" i="1" l="1"/>
  <c r="A49" i="1" s="1"/>
  <c r="A50" i="1" s="1"/>
  <c r="A51" i="1" s="1"/>
  <c r="A52" i="1" s="1"/>
  <c r="A53" i="1" s="1"/>
  <c r="A55" i="1"/>
  <c r="A56" i="1" s="1"/>
  <c r="A57" i="1" s="1"/>
  <c r="A58" i="1" s="1"/>
  <c r="A59" i="1" s="1"/>
  <c r="A60" i="1" s="1"/>
  <c r="A61" i="1" s="1"/>
  <c r="A40" i="1"/>
  <c r="A41" i="1" s="1"/>
  <c r="A42" i="1" s="1"/>
  <c r="A125" i="1" s="1"/>
  <c r="A43" i="1" l="1"/>
  <c r="A44" i="1" s="1"/>
  <c r="A45" i="1" s="1"/>
  <c r="A63" i="1" s="1"/>
  <c r="A64" i="1" s="1"/>
  <c r="A65" i="1" s="1"/>
  <c r="A66" i="1" s="1"/>
  <c r="A67" i="1" l="1"/>
  <c r="A68" i="1" s="1"/>
  <c r="A70" i="1" s="1"/>
  <c r="A130" i="1" l="1"/>
  <c r="A131" i="1" s="1"/>
  <c r="A132" i="1" s="1"/>
  <c r="A133" i="1" s="1"/>
  <c r="A72" i="1"/>
  <c r="A73" i="1" s="1"/>
  <c r="A74" i="1" s="1"/>
  <c r="A75" i="1" s="1"/>
  <c r="A76" i="1" s="1"/>
  <c r="A77" i="1" s="1"/>
  <c r="A127" i="1" l="1"/>
  <c r="A128" i="1" s="1"/>
  <c r="A78" i="1"/>
  <c r="A79" i="1" s="1"/>
  <c r="A80" i="1" s="1"/>
  <c r="A81" i="1" s="1"/>
  <c r="A82" i="1" l="1"/>
  <c r="A83" i="1" s="1"/>
  <c r="A84" i="1" s="1"/>
  <c r="A85" i="1" l="1"/>
  <c r="A86" i="1" s="1"/>
  <c r="A87" i="1" s="1"/>
</calcChain>
</file>

<file path=xl/sharedStrings.xml><?xml version="1.0" encoding="utf-8"?>
<sst xmlns="http://schemas.openxmlformats.org/spreadsheetml/2006/main" count="454" uniqueCount="239">
  <si>
    <t>Train-the-Lecturer zum Themenbereich Forschungsdatenmanagement</t>
  </si>
  <si>
    <t>Zielgruppe:</t>
  </si>
  <si>
    <t>Lehrende aller Fachbereiche</t>
  </si>
  <si>
    <t>Lernziele</t>
  </si>
  <si>
    <t xml:space="preserve">Die Teilnehmenden...
...können beschreiben, welche Themenaspekte FDM beinhaltet und weshalb es für Forschungsprozesse und GWP von Bedeutung ist.
…identifizieren Themenaspekte aus dem FDM, die in die eigene Lehre integriert werden können.
…entwickeln Ansätze zur Integration von FDM-Aspekten in die eigene Lehre.
…reflexieren und diskutieren Ansätze zur Integration von FDM-Themenaspekten in die Lehre
</t>
  </si>
  <si>
    <t>Workshopbeschreibung</t>
  </si>
  <si>
    <t>Kenntnisse und Fähigkeiten, die für ein nachhaltiges Management von digitalen Forschungsdaten benötigt werden, sind heute in jedem Fachbereich von hoher Bedeutung. Das Erlernen von Grundlagen im Umgang mit digitalen Forschungsdaten sollte daher möglichst frühzeitig, bereits im Verlaufe des Studiums erfolgen. Doch: Was ist eigentlich unter dem Begriff „Forschungsdatenmanagement“ zu verstehen? Welche Inhaltsaspekte gehören zu diesem Themenbereich und wie kann man diese für die eigenen Studierenden zielgruppengerecht aufbereiten?
Der Workshop bietet Lehrenden einen Überblick über die für den Themenbereich FDM relevanten Inhaltsaspekte, demonstriert ausgewählte Vermittlungsansätze und bietet Raum für die Entwicklung eigener Ansätze zur Integration von FDM-Themenaspekten in die eigene Lehre.
Im Workshop können sich Lehrende, mit Lehrenden anderer Fachrichtung austauschen, Lehr-Lern-Methoden ausprobieren und Ideen und Impulse für die Integration von FDM-relevanten Themenaspekten in die eigene Lehre mitnehmen.</t>
  </si>
  <si>
    <t>Group size:</t>
  </si>
  <si>
    <t>Max 14</t>
  </si>
  <si>
    <t>*A=Aktivität V=Vortrag</t>
  </si>
  <si>
    <t>Uhrzeit</t>
  </si>
  <si>
    <t>Dauer [min]</t>
  </si>
  <si>
    <t>A / V*</t>
  </si>
  <si>
    <t>Topic</t>
  </si>
  <si>
    <t>How</t>
  </si>
  <si>
    <t>Tool / Material online</t>
  </si>
  <si>
    <t>Methodenbeschreibungen</t>
  </si>
  <si>
    <t>Wer</t>
  </si>
  <si>
    <t>V</t>
  </si>
  <si>
    <t xml:space="preserve">Frontal Plenum </t>
  </si>
  <si>
    <t>PPT</t>
  </si>
  <si>
    <t>Linda</t>
  </si>
  <si>
    <t>A</t>
  </si>
  <si>
    <t xml:space="preserve">Warm up </t>
  </si>
  <si>
    <t xml:space="preserve">Plenum
Methode: Hide your screen
</t>
  </si>
  <si>
    <t>https://padlet.com/Kristiiiin/Energizer/wish/842281863</t>
  </si>
  <si>
    <t>Britta</t>
  </si>
  <si>
    <t>Vorstellungrunde und Erwartungen an den Workshop</t>
  </si>
  <si>
    <t xml:space="preserve">Gruppenarbeit: 
Bitte stellen Sie sich gegenseitig kurz vor. Aus welchem Fachbereichen kommen Sie? Welche Fachinhalte vermitteln Sie?
Bitte tauschen Sie sich dazu aus, welche Wünsche und welche Befürchtungen in Bezug auf diesen Workshop Sie mitbringen. Sammeln Sie Ihre Punkte bitte auf oncoo-Karten. Bestimmen Sie bitte eine Person, die Ihre Diskussion im Plenum kurz zusammenfasst. </t>
  </si>
  <si>
    <t xml:space="preserve">https://www.oncoo.de/t/unoc 
https://www.oncoo.de/unoc </t>
  </si>
  <si>
    <t>https://www.einfachgutelehre.uni-kiel.de/methodenset/kartenabfrage/</t>
  </si>
  <si>
    <t>Review Erwartungen und Überleitung zu Agenda/Erläuterung des WS-Konzeptes</t>
  </si>
  <si>
    <t>Plenum</t>
  </si>
  <si>
    <t>https://www.oncoo.de/t/unoc</t>
  </si>
  <si>
    <t>beide</t>
  </si>
  <si>
    <t>Frontal Plenum</t>
  </si>
  <si>
    <t>https://www.einfachgutelehre.uni-kiel.de/methodenset/fachlandkarte/</t>
  </si>
  <si>
    <t>Vorstellungen der TN vom Themenbereich FDM</t>
  </si>
  <si>
    <t xml:space="preserve">Wortwolke mit answergarden
Was verbirgt sich Ihrer Meinung nach hinter dem Begriff FDM?
Welche Inhaltsaspekte gehören Ihrer Meinung nach zum Themenbereich Forschungsdatenmanagement?
</t>
  </si>
  <si>
    <t>https://answergarden.ch/2861448</t>
  </si>
  <si>
    <t>https://www.virtuos.uni-osnabrueck.de/hochschuldidaktik/methoden/word_cloud.html</t>
  </si>
  <si>
    <t>Input
Vorstellung Lernzielmatrix zum Themenbereich FDM</t>
  </si>
  <si>
    <t xml:space="preserve">
https://zenodo.org/record/7034478#.Y248FnbMJPY </t>
  </si>
  <si>
    <t>Abgleich Vorstellungen vom Themenbereich mit der Lernzielmatrix</t>
  </si>
  <si>
    <t xml:space="preserve">Gruppenarbeit/Methode Murmelgruppen:
Bitte überfliegen Sie die in der Lernzielmatrix zum Themenbereich FDM aufgeführten Themenbereiche/Inhaltsaspekte. 
Decken sich die aufgeführten Aspekte mit Ihren Vorstellungen? 
Sind Aspekte aufgeführt, die Sie nicht erwartet hätten?
Fehlen Ihnen bestimmte Aspekte?
Wenn Sie an Ihre eigene Lehre denken, gibt es Aspekte, die bereits vermittelt werden? Wo sehen Sie Anknüfungspunkte an Ihre fachlichen Inhalte?  </t>
  </si>
  <si>
    <t xml:space="preserve">https://www.virtuos.uni-osnabrueck.de/hochschuldidaktik/methoden/murmelgruppen.html </t>
  </si>
  <si>
    <t>Review Abgleich Vorstellungen vom Themenbereich mit Lernzielmatrix</t>
  </si>
  <si>
    <t>Plenum
Diskussion zu den Inhaltsaspekten / Überschneidumgen zu anderen Themenbereichen</t>
  </si>
  <si>
    <t>Welchen Nutzen hat FDM?</t>
  </si>
  <si>
    <t>snafu-Video mit anschließender Diskussion zu den Fragen
1. Welchen Nutzen kann FDM haben?
2. Inwiefern ist FDM Teil von GWP?</t>
  </si>
  <si>
    <t>Vorstellung der Auswahl an Themenaspekten, die im Folgenden näher betrachtet werden.</t>
  </si>
  <si>
    <t>Pause</t>
  </si>
  <si>
    <t>Forschungsdaten ordnen und strukturieren</t>
  </si>
  <si>
    <t xml:space="preserve">Kurze Diskussion: Wird das Anlegen von Ordnerstrukturen und die Benennung von Dateien bereits an irgendeiner Stelle in Ihrer Lehre thematisiert? </t>
  </si>
  <si>
    <t xml:space="preserve">Plenum
Kurze Diskussion: Wird das Anlegen von Ordnerstrukturen und die Benennung von Dateien bereits an irgendeiner Stelle in Ihrer Lehre thematisiert? </t>
  </si>
  <si>
    <t>https://zumpad.zum.de/p/2021-11-04_filenaming_1
https://zumpad.zum.de/p/2021-11-04_filenaming_2
https://zumpad.zum.de/p/2021-11-04_filenaming_3</t>
  </si>
  <si>
    <t>Input: Leitlinien für die Erstellung von Ordnerstrukturen / Dateibenennungen</t>
  </si>
  <si>
    <t>https://zenodo.org/record/6420798#.Y2wfdXbMI2x</t>
  </si>
  <si>
    <t>V/A</t>
  </si>
  <si>
    <t>Vorstellung Baustein: Forschungsdaten ordnen und strukturieren</t>
  </si>
  <si>
    <t>Vorstellung: Plenum, 2 Minuten
Einzelarbeit: 5 Minuten alleine durch das Modul klicken</t>
  </si>
  <si>
    <t>Olat/Liascript</t>
  </si>
  <si>
    <t>ggf. Demo Einbindungsmöglichkeiten des Moduls in Olat</t>
  </si>
  <si>
    <t>Einzelarbeit: Dateibenennung</t>
  </si>
  <si>
    <t>Review Übung Dateibenennung</t>
  </si>
  <si>
    <t>Forschungsdaten versionieren</t>
  </si>
  <si>
    <t>Input: Versionieren - warum ist das wichtig? Bezug zu GWP
Einfache Versionierungsmethoden
Versionskontrolltabelle
Beispiel für die Doku eines Versionierungsschemas (Ostdata)
Toolgestützte Versionierungsmethoden</t>
  </si>
  <si>
    <t>Fronal Plenum</t>
  </si>
  <si>
    <t xml:space="preserve">Beispiel Versionierungsschema: https://zenodo.org/record/6076538#.Y2wfeHbMI2x </t>
  </si>
  <si>
    <t>Kurzvorstellung CAUGitlab als Versionierungstool und was muss man machen, wenn man das nutzen will
-&gt; für alles weitere zu Git, bitte Vertiefung zu Git besuchen.</t>
  </si>
  <si>
    <t>Reflexion zu Integrationsmöglichkeiten/Einsatzszenarien in der Lehre</t>
  </si>
  <si>
    <t xml:space="preserve">Gruppenarbeit: 
Bitte tauschen Sie sich in Ihrer Gruppe darüber aus, in welchen Ihrer Lehrzusammenhänge die Thematisierung der Dateibenennung und Dateiversionierung (einfach oder toolgestützt) integriert werden könnte.  
</t>
  </si>
  <si>
    <t>Murmelgruppen oder Think-Pair-Share
Miro-Borad oder zumpads</t>
  </si>
  <si>
    <t>Review/Diskussion zu Integrationsmöglichkeiten</t>
  </si>
  <si>
    <t>Plenum
Diskussion im Plenum
Wenn gar keine Idee aus dem Plenum kommt, Vorstellung Swantjes Projektseminar und/oder E-Technik-Veranstaltung Pelz/Richter</t>
  </si>
  <si>
    <t xml:space="preserve">Pelz/Richter: 
https://zenodo.org/record/7255331#.Y1v8otPP2ic 
https://www.magnetofluiddynamik.de/lessons_learned/media/books/Book_of_Abstracts_LL4.pdf </t>
  </si>
  <si>
    <t>ggf. Einschub: Blended Learning / Einsatzmöglichkeiten eLearning-Baustein</t>
  </si>
  <si>
    <t>Diskussion von Einsatzszenarien für den eLearning-Baustein im
Plenum
- Blended Learning
- Präsenzeinsatz
- freiwillige Hausaufgabe
- Hausaufgabe mit Bearbeitung einer Aufgabe -&gt; Aufgabenkontrolle durch Peer Review</t>
  </si>
  <si>
    <t>P</t>
  </si>
  <si>
    <t>Mittagspause</t>
  </si>
  <si>
    <t>Formate</t>
  </si>
  <si>
    <t>A/V</t>
  </si>
  <si>
    <t>Forschungsdaten dokumentieren</t>
  </si>
  <si>
    <t>Input: Dokumentation von Forschungsdaten
Warum ist das wichtig? Bezug zu GWP.
Beispiel ReadMe Datendokumentation</t>
  </si>
  <si>
    <t>Eine mögliche (Sensibilisierungs)-Übung praktisch ausprobiert</t>
  </si>
  <si>
    <t>ggf. Reflexion zu Integrationsmöglichkeiten/Einsatzszenarien in der Lehre</t>
  </si>
  <si>
    <t>Think-Pair-Share:
Diskutieren Sie kurz mit Ihrer/m Partner*in in welchen Zusammenhängen Ihrer eigenen Lehre die Thematisierung des Aspektes der Datendokumentation sinnvoll und passend wäre.
Brainstormen Sie zu möglichen Aufgabenstellungen und notieren Sie diese.</t>
  </si>
  <si>
    <t>Input: FAIR Principles</t>
  </si>
  <si>
    <t xml:space="preserve">World-Cafe zu den FAIR-Prinzipen
5 Minuten Erläuterung der Methode
Kurze Diskussionen an den Tischen / ~ 5-8 Minuten pro Tisch
</t>
  </si>
  <si>
    <t xml:space="preserve">Kleines digiatels World-Cafe zu den FAIR-Prinzipien: Ohne Durchführung, nur Demo
</t>
  </si>
  <si>
    <t xml:space="preserve">
https://www.methodenkartei.uni-oldenburg.de/methode/world-cafe/ </t>
  </si>
  <si>
    <t>VA</t>
  </si>
  <si>
    <t>Reflexion zur Methode World-Cafe als dialogische Lehrform
Ideen/Einsatzszenarien für eigene Lehre</t>
  </si>
  <si>
    <t>Gamifikation</t>
  </si>
  <si>
    <t>Kurze Einführung: Gamification</t>
  </si>
  <si>
    <t>Gruppen aufteilen, EscameDings spielen</t>
  </si>
  <si>
    <t>https://www.einfachgutelehre.uni-kiel.de/methodenset/stationenlernen/</t>
  </si>
  <si>
    <t>Review ExcapeDings</t>
  </si>
  <si>
    <t>Aktuelle Entwicklungen/Player</t>
  </si>
  <si>
    <t>Input: Relevante Entwicklungen/wichtige Player</t>
  </si>
  <si>
    <t>Frontal Plenum
- wichtige Player
- FDM-spezifische (Schulungs-)Materialsammlungen</t>
  </si>
  <si>
    <t>Ausklang</t>
  </si>
  <si>
    <t xml:space="preserve">Zusammenfassung und Hinweis die auf heute nicht behandelten Inhalte  </t>
  </si>
  <si>
    <t>Wunschliste</t>
  </si>
  <si>
    <t>Wünsche auf zumpad oder Miro-Board sammeln</t>
  </si>
  <si>
    <t>Time for open questions</t>
  </si>
  <si>
    <t>Open Plenum</t>
  </si>
  <si>
    <t>Feed back</t>
  </si>
  <si>
    <t xml:space="preserve">Plenum </t>
  </si>
  <si>
    <t>Ist</t>
  </si>
  <si>
    <t>Soll</t>
  </si>
  <si>
    <t>Diff</t>
  </si>
  <si>
    <t>Aufgabe: Nachnutzung</t>
  </si>
  <si>
    <t>Think-Pair-Share: 
Diskutieren Sie bitte kurz: Welche Kenntnisse und Fähigkeiten/Kompetenzen benötigen Ihre Studierenden in Bezug auf die Nachnutzung von Daten?</t>
  </si>
  <si>
    <t>Review/Zusammentragen der Ergebnisse der Aufgabe Nachnutzung</t>
  </si>
  <si>
    <t>zumpad</t>
  </si>
  <si>
    <t>Titel:</t>
  </si>
  <si>
    <t>Lernziele:</t>
  </si>
  <si>
    <t>Beschreibung:</t>
  </si>
  <si>
    <t>Thema</t>
  </si>
  <si>
    <t>Arbeitsform</t>
  </si>
  <si>
    <t>Tool / Material</t>
  </si>
  <si>
    <t>Alternative</t>
  </si>
  <si>
    <t>Bemerkungen</t>
  </si>
  <si>
    <t>Zeitrahmen</t>
  </si>
  <si>
    <t>Synchron/asynchron</t>
  </si>
  <si>
    <t>Aufgaben</t>
  </si>
  <si>
    <t>Tag 1</t>
  </si>
  <si>
    <t>Fester Termin</t>
  </si>
  <si>
    <t>Begrüßung</t>
  </si>
  <si>
    <t>Zoom-Meeting</t>
  </si>
  <si>
    <t>ca. 45 Min - 60 Min</t>
  </si>
  <si>
    <t>Organisatorisches/Technik/</t>
  </si>
  <si>
    <t>https://uni-kiel.zoom.us/j/97855296220</t>
  </si>
  <si>
    <t>Workshopablauf</t>
  </si>
  <si>
    <t>Ihre Teilnahme an dem Auftaktmeeting ist obligatorisch.</t>
  </si>
  <si>
    <t>Tag 1 bis 3</t>
  </si>
  <si>
    <t>Selbstlerneinheit</t>
  </si>
  <si>
    <t>01_Rollenreflexion</t>
  </si>
  <si>
    <t>Die Bearbeitung der Aufgabe 1 ist obligatorisch.</t>
  </si>
  <si>
    <t>frei einteilbar</t>
  </si>
  <si>
    <t>Alle weiteren Aufgaben auf freiwilliger Basis.</t>
  </si>
  <si>
    <t>Bitte senden Sie ggf. Ihre Lösungen bis spätestens einen Tag vor dem Zwischenmeeting an bpetersen@uv.uni-kiel.de </t>
  </si>
  <si>
    <t>02_Planung</t>
  </si>
  <si>
    <t>Lösung der Aufgabe Planung einer Tutoriumssitzung (siehe Materialordner) ist obligatorisch.</t>
  </si>
  <si>
    <t>Alle weiteren Aufgaben auf freiwilliger Basis</t>
  </si>
  <si>
    <t>Bitte senden Sie Ihre Lösungen bis spätestens einen Tag vor dem Zwischenmeeting an kludwig@uv.uni-kiel.de</t>
  </si>
  <si>
    <t>03_Motivation </t>
  </si>
  <si>
    <t>Beteiligung an der Aufgabe „Kriterienkatalog für ein motivierendes Tutorium“ ist obligatorisch.</t>
  </si>
  <si>
    <t>Tag 4</t>
  </si>
  <si>
    <t>optionales Zwischenmeeting</t>
  </si>
  <si>
    <t>ca. 60 bis 90 Min</t>
  </si>
  <si>
    <t>Tag 3-5</t>
  </si>
  <si>
    <t>04_Diversität</t>
  </si>
  <si>
    <t>Beteiligung an mindestens einer der beiden kollaborativen Aufgaben ist obligatorisch.</t>
  </si>
  <si>
    <t>frei einteilbar </t>
  </si>
  <si>
    <t>05_Kommunikation</t>
  </si>
  <si>
    <t>Die Beteiligung an der kollaborativen Mindmap zur digitalen Kommunikation ist obligatorisch.</t>
  </si>
  <si>
    <t>06_Gruppendynamik und</t>
  </si>
  <si>
    <t>Die Beteiligung an der kollaborativen Sammlung schwieriger Situationen ist obligatorisch.</t>
  </si>
  <si>
    <t>Herausfordernde Situationen</t>
  </si>
  <si>
    <t>07_Feedback</t>
  </si>
  <si>
    <t>Die Beteiligung an der kollaborativen Sammlung von Feedbackmethoden ist obligatorisch.</t>
  </si>
  <si>
    <t>Tag 5</t>
  </si>
  <si>
    <t>Rückmeldungen und Diskussion der Aufgaben</t>
  </si>
  <si>
    <t>Zoom-Meeting </t>
  </si>
  <si>
    <t>Zusammenfassung, Feedback, Protokoll</t>
  </si>
  <si>
    <t>ca. 1 Std.</t>
  </si>
  <si>
    <t>Teilnahmebescheinigung, Reader und Abschluss</t>
  </si>
  <si>
    <t>FDM in der Lehre</t>
  </si>
  <si>
    <t>Orientierung im Themenbereich FDM</t>
  </si>
  <si>
    <t>Review der Ergebnisse und Antworten</t>
  </si>
  <si>
    <t>Erste Schritte im FDM</t>
  </si>
  <si>
    <t>Grundlegende bestandteile Datendokumentation / Dokumentationsformen</t>
  </si>
  <si>
    <r>
      <rPr>
        <sz val="11"/>
        <color theme="1" tint="0.499984740745262"/>
        <rFont val="Calibri"/>
        <family val="2"/>
        <scheme val="minor"/>
      </rPr>
      <t>Material:</t>
    </r>
    <r>
      <rPr>
        <u/>
        <sz val="11"/>
        <color theme="1" tint="0.499984740745262"/>
        <rFont val="Calibri"/>
        <family val="2"/>
        <scheme val="minor"/>
      </rPr>
      <t xml:space="preserve">
https://www.forschungsdaten-bildung.de/daten-dokumentieren
https://zenodo.org/record/6956989#.Y2wfdXbMI2x</t>
    </r>
  </si>
  <si>
    <t>Breakouts</t>
  </si>
  <si>
    <t xml:space="preserve">Ich trinke morgens gerne Kaffee.
Ich habe schon mal von den FAIR-Prinzipien gehört.
Wenn ich mich für Konzert oder Kino entscheiden muss, gehe ich wahrscheinlich ins Kino.
Ich bin in den Naturwissenschaften tätig.
Ich habe noch keine rechte Vorstellung davon, welche Inhalte zum Bereich Forschungsdatenmanagement gehören.
Ich bin hauptsächlich in der Lehre tätig.
Ich bin in einer Geisteswissenschaft tätig.
Ich habe schon mal offene Daten für die eigene Lehre genutzt. </t>
  </si>
  <si>
    <t>https://miro.com/app/board/uXjVM_wsd4I=/?moveToWidget=3458764556871918720&amp;cot=10. 
https://zenodo.org/record/7034478#.Y248FnbMJPY</t>
  </si>
  <si>
    <t>https://miro.com/app/board/uXjVM_wsd4I=/?moveToWidget=3458764556871918720&amp;cot=10.</t>
  </si>
  <si>
    <t>average_d.xlsx</t>
  </si>
  <si>
    <t>FAIR_Prinzipien und GWP</t>
  </si>
  <si>
    <t>Welchen Nutzen hat FDM/GWP/FAIR?</t>
  </si>
  <si>
    <t xml:space="preserve">https://www.oncoo.de/t/unoc 
https://www.oncoo.de/unoc 
https://zenodo.org/record/7034478#.Y248FnbMJPY </t>
  </si>
  <si>
    <t>Nachnutzung von Daten</t>
  </si>
  <si>
    <t>(A)</t>
  </si>
  <si>
    <t>Lizenzen</t>
  </si>
  <si>
    <t>Einzelarbeit (gerne auch in Partnerarbeit, falls Sie eine Veranstaltung gemeinsam durchführen)
Denken Sie an eine Ihrer Lehrveranstaltungen, in der Studierende die Bearbeitung von Aufgaben in Form von Dateien bei Ihnen einreichen müssen. Erstellen Sie eine Dateibenennungskonvention, die Ihren Studierenden vorgibt, in welcher Form die abzugebenden Dateien benannt werden sollen.
Bitte dokumentieren Sie
 - die Konvention Form von [Namensaspekt-a]-[Namensaspekt-b]-[...]-[Namensaspekt-x].[Dateiendung]
 - für welche Dateien Ihre Namenskonvention gilt,
 - die zu verwendenden, beschreibenden Namensaspekte und deren Reihenfolge sowie
 - Vorgaben für ggf. zu verwendende Abkürzungen.
Posten Sie den Link zu Ihrem Dokument auf dem Miro-Board: https://miro.com/app/board/uXjVP0G7n2Y=/?moveToWidget=3458764542714668602&amp;cot=14</t>
  </si>
  <si>
    <t>Einstieg / Kennenlernen</t>
  </si>
  <si>
    <t>LiaScript</t>
  </si>
  <si>
    <t>Oncoo</t>
  </si>
  <si>
    <r>
      <rPr>
        <b/>
        <sz val="11"/>
        <color theme="1"/>
        <rFont val="Calibri"/>
        <family val="2"/>
        <scheme val="minor"/>
      </rPr>
      <t>Gruppenarbeit:</t>
    </r>
    <r>
      <rPr>
        <sz val="11"/>
        <color theme="1"/>
        <rFont val="Calibri"/>
        <family val="2"/>
        <scheme val="minor"/>
      </rPr>
      <t xml:space="preserve"> 
Stellen Sie sich einander vor und berichten Sie in welchem Fachbereich Sie tätig sind. 
Tauschen Sie sich über die Bedeutung von FDM für die Ausbildung des wissenschaftlichen Nachwuchses aus. Sammeln Sie gemeinsam Argumente für die Vermittlung von Kenntnissen und Fähigkeiten im Bereich FDM an Studierende.
</t>
    </r>
  </si>
  <si>
    <t>Review FDM in der Lehre</t>
  </si>
  <si>
    <t>Aufgabenreflexion / Entwicklung eigener Ideen für die Lehre</t>
  </si>
  <si>
    <t>Präsentation Gruppenarbeit Datendokumentation</t>
  </si>
  <si>
    <t>Tauschen Sie sich in Ihrer Gruppe darüber aus, in welchen Lehrzusammenhängen der Aspekt Datendokumentation thematisiert werden könnte.  
Entwickeln und sammeln Sie Idee(n) für Aufgabenstellungen/Übungen zum Thema Datendokumentation.</t>
  </si>
  <si>
    <t>miro</t>
  </si>
  <si>
    <t>Vorbereitung Präsentation</t>
  </si>
  <si>
    <t xml:space="preserve">Bereiten Sie sich in der Gruppe darauf vor im Plenum über das in dieser Gruppe behandelte Thema, die bearbeitete Beispielaufgabe sowie über Ihre Diskussionen und eigenen Ideen zu berichten.   </t>
  </si>
  <si>
    <t>Beispielaufgabe ausprobieren</t>
  </si>
  <si>
    <t>Sie planen einen Infostand zu Ihrer wissenschaftlichen Arbeit in St. Peter Ording und möchten möglichst viele Menschen erreichen. Die Ausrichtung des Standes soll im Monat Mai erfolgen. Bzgl. des Standortes stehen Ihnen der Marktplatz oder der Strandübergang Seebrücke zur Auswahl. Sie planen eine 2-stündige Aktion. Recherchieren Sie im Open Data Portal SH nach geeigneten Datensätzen, um das Personenaufkommen an den verschiedenen Standorten abschätzen zu können. Wählen Sie einen Standort sowie einen Wochentag und eine Uhrzeit für Ihren Info-Stand.</t>
  </si>
  <si>
    <t>Tauschen Sie sich in Ihrer Gruppe darüber aus, in welchen Lehrzusammenhängen der Aspekt Datennachnutzung thematisiert werden könnte.  
Entwickeln und sammeln Sie Idee(n) für Aufgabenstellungen/Übungen zum Thema Nachnutzung von Daten.</t>
  </si>
  <si>
    <t>Präsentation Gruppenarbeit Nachnutzung</t>
  </si>
  <si>
    <t>Diskussion</t>
  </si>
  <si>
    <t xml:space="preserve">Willkommen zurück! </t>
  </si>
  <si>
    <t>Aussicht 2. Hälfte</t>
  </si>
  <si>
    <t>Im Break-Out der Gruppe I</t>
  </si>
  <si>
    <t>Break-Out I</t>
  </si>
  <si>
    <t>Break-Out II</t>
  </si>
  <si>
    <t>Welche Kenntnisse und Fähigkeit benötigen Studierende bzgl. der Nachnutzung von Forschungsdaten?</t>
  </si>
  <si>
    <t>Wo finde ich Daten und wie werden diese zitiert?</t>
  </si>
  <si>
    <t>Im Break-Out ankommen</t>
  </si>
  <si>
    <t>PAUSE</t>
  </si>
  <si>
    <t>Allgemeine didaktische Hinweise</t>
  </si>
  <si>
    <t>FAIR</t>
  </si>
  <si>
    <t>Input: Definitionen Forschungsdatenmanagement / Forschungsdaten</t>
  </si>
  <si>
    <t xml:space="preserve">Input: FDM-Zyklus </t>
  </si>
  <si>
    <t>Break-Out III</t>
  </si>
  <si>
    <t>Kurzinput im Break-Out der Gruppe III</t>
  </si>
  <si>
    <t>Snafu Video</t>
  </si>
  <si>
    <t>Welcome</t>
  </si>
  <si>
    <t>Workshop-Orga, Regeln, Agenda, Ziele, Limitationen,
Kurze Erläuterung: Workshop ist eine Mischung aus Inhaltsaspekten/didaktisch-methodische Aspekte
Fokus auf erste Schritte im Datenmanagenent</t>
  </si>
  <si>
    <t>FAIR Prinzipien</t>
  </si>
  <si>
    <t>GWP (DFG &amp; CAU)</t>
  </si>
  <si>
    <t xml:space="preserve">Miro: Welche FDM-releavnten Inhalte würden Sie sich wünschen (für diese Basisveranstaltung oder als Vertiefungsmodul)
</t>
  </si>
  <si>
    <t>END</t>
  </si>
  <si>
    <t xml:space="preserve">Input: Einfacher, aber wichtiger Einstieg: Ordner strukturen / Dateibenennungen
Motivation: Warum ist das wichtig? </t>
  </si>
  <si>
    <t>Input: FAIR-Prinzipien</t>
  </si>
  <si>
    <t>Selbststudium im Break-Out der Gruppe I</t>
  </si>
  <si>
    <t>Gruppenarbeit
Sie erhalten einen Datensatz von einem Kollegen. 
Welche Informationen benötigen Sie, um mit diesem Datensatz arbeiten zu können? 
Diskutieren Sie in Ihrer Gruppe und machen Sie sich Notizen darüber, was Ihrer Meinung nach zu einer guten Datendokumentation gehört.</t>
  </si>
  <si>
    <t>Selbststudium im  Break-Out der Gruppe II</t>
  </si>
  <si>
    <t>Selbststudium im  Break-Out der Gruppe III</t>
  </si>
  <si>
    <t>Tauschen Sie sich in Ihrer Gruppe darüber aus, in welchen Lehrzusammenhängen FAIR-Prinzipien und/oder der Zusammenhang zwischen FDM und GWP thematisiert werden könnten.  
Entwickeln und sammeln Sie Idee(n) für Aufgabenstellungen/Übungen zum Thema GWP &amp; FAIR.</t>
  </si>
  <si>
    <t>Kurzes Anreißen weiterer Themen</t>
  </si>
  <si>
    <t>DMP / Anforderungen Drittmittelgebende</t>
  </si>
  <si>
    <t>Speicher &amp; Backup</t>
  </si>
  <si>
    <t>Publikation</t>
  </si>
  <si>
    <t>One Minute Paper</t>
  </si>
  <si>
    <t>Diskutieren Siein Ihrer Gruppe darüber, welche Aspekte, Probleme ggf. Lösungen das snafu-Video in Bezug auf die FAIR-Prinzipien angesprochen hat. 
Zusatzaufgabe, falls Euch langweilig ist: Diskutieren Sie den Nutzen von FDM für einzelne Forschende, die Wissenschaft und die Gesellschaft.</t>
  </si>
  <si>
    <t>https://miro.com/app/board/uXjVKhLiSRw=/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</si>
</sst>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2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scheme val="minor"/>
    </font>
    <font>
      <b/>
      <sz val="15"/>
      <color theme="1"/>
      <name val="Calibri"/>
      <scheme val="minor"/>
    </font>
    <font>
      <sz val="14"/>
      <color theme="1"/>
      <name val="Calibri"/>
      <scheme val="minor"/>
    </font>
    <font>
      <b/>
      <sz val="14"/>
      <color theme="1"/>
      <name val="Calibri"/>
      <scheme val="minor"/>
    </font>
    <font>
      <i/>
      <sz val="14"/>
      <color theme="1"/>
      <name val="Calibri"/>
      <scheme val="minor"/>
    </font>
    <font>
      <b/>
      <sz val="11"/>
      <color theme="1"/>
      <name val="Calibri"/>
      <scheme val="minor"/>
    </font>
    <font>
      <b/>
      <sz val="7"/>
      <color indexed="63"/>
      <name val="Arial"/>
    </font>
    <font>
      <sz val="7"/>
      <color indexed="63"/>
      <name val="Arial"/>
    </font>
    <font>
      <b/>
      <sz val="11"/>
      <color theme="1"/>
      <name val="Calibri"/>
      <family val="2"/>
      <scheme val="minor"/>
    </font>
    <font>
      <sz val="11"/>
      <color theme="1" tint="0.499984740745262"/>
      <name val="Calibri"/>
      <family val="2"/>
      <scheme val="minor"/>
    </font>
    <font>
      <u/>
      <sz val="11"/>
      <color theme="1" tint="0.499984740745262"/>
      <name val="Calibri"/>
      <family val="2"/>
      <scheme val="minor"/>
    </font>
    <font>
      <sz val="11"/>
      <color theme="2" tint="-9.9978637043366805E-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theme="0" tint="-4.9989318521683403E-2"/>
        <bgColor theme="0" tint="-4.9989318521683403E-2"/>
      </patternFill>
    </fill>
    <fill>
      <patternFill patternType="solid">
        <fgColor theme="0"/>
        <bgColor theme="0"/>
      </patternFill>
    </fill>
    <fill>
      <patternFill patternType="solid">
        <fgColor theme="9" tint="0.59999389629810485"/>
        <bgColor theme="9" tint="0.59999389629810485"/>
      </patternFill>
    </fill>
    <fill>
      <patternFill patternType="solid">
        <fgColor theme="0" tint="-0.249977111117893"/>
        <bgColor theme="0" tint="-0.249977111117893"/>
      </patternFill>
    </fill>
    <fill>
      <patternFill patternType="solid">
        <fgColor rgb="FFD9EDF7"/>
        <bgColor rgb="FFD9EDF7"/>
      </patternFill>
    </fill>
    <fill>
      <patternFill patternType="solid">
        <fgColor rgb="FFEEF7FB"/>
        <bgColor rgb="FFEEF7FB"/>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9" tint="0.59999389629810485"/>
        <bgColor theme="0" tint="-0.249977111117893"/>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theme="1"/>
      </left>
      <right style="thin">
        <color theme="1"/>
      </right>
      <top style="thin">
        <color theme="1"/>
      </top>
      <bottom style="thin">
        <color theme="1"/>
      </bottom>
      <diagonal/>
    </border>
    <border>
      <left style="medium">
        <color rgb="FFD9EDF7"/>
      </left>
      <right style="medium">
        <color rgb="FFD9EDF7"/>
      </right>
      <top style="medium">
        <color rgb="FFD9EDF7"/>
      </top>
      <bottom/>
      <diagonal/>
    </border>
    <border>
      <left style="medium">
        <color rgb="FFD9EDF7"/>
      </left>
      <right style="medium">
        <color rgb="FFD9EDF7"/>
      </right>
      <top/>
      <bottom/>
      <diagonal/>
    </border>
    <border>
      <left style="medium">
        <color rgb="FFD9EDF7"/>
      </left>
      <right style="medium">
        <color rgb="FFD9EDF7"/>
      </right>
      <top/>
      <bottom style="medium">
        <color rgb="FFD9EDF7"/>
      </bottom>
      <diagonal/>
    </border>
    <border>
      <left style="medium">
        <color rgb="FFEEF7FB"/>
      </left>
      <right/>
      <top style="medium">
        <color rgb="FFD9EDF7"/>
      </top>
      <bottom/>
      <diagonal/>
    </border>
    <border>
      <left style="medium">
        <color rgb="FFEEF7FB"/>
      </left>
      <right style="medium">
        <color rgb="FFEEF7FB"/>
      </right>
      <top style="medium">
        <color rgb="FFEEF7FB"/>
      </top>
      <bottom/>
      <diagonal/>
    </border>
    <border>
      <left style="medium">
        <color rgb="FFEEF7FB"/>
      </left>
      <right style="medium">
        <color rgb="FFEEF7FB"/>
      </right>
      <top style="medium">
        <color rgb="FFD9EDF7"/>
      </top>
      <bottom/>
      <diagonal/>
    </border>
    <border>
      <left style="medium">
        <color rgb="FFEEF7FB"/>
      </left>
      <right/>
      <top/>
      <bottom/>
      <diagonal/>
    </border>
    <border>
      <left style="medium">
        <color rgb="FFEEF7FB"/>
      </left>
      <right style="medium">
        <color rgb="FFEEF7FB"/>
      </right>
      <top/>
      <bottom/>
      <diagonal/>
    </border>
    <border>
      <left style="medium">
        <color rgb="FFEEF7FB"/>
      </left>
      <right style="medium">
        <color rgb="FFEEF7FB"/>
      </right>
      <top/>
      <bottom style="medium">
        <color rgb="FFEEF7FB"/>
      </bottom>
      <diagonal/>
    </border>
    <border>
      <left style="medium">
        <color rgb="FFEEF7FB"/>
      </left>
      <right style="medium">
        <color rgb="FFEEF7FB"/>
      </right>
      <top/>
      <bottom style="medium">
        <color rgb="FFD9EDF7"/>
      </bottom>
      <diagonal/>
    </border>
    <border>
      <left style="medium">
        <color rgb="FFEEF7FB"/>
      </left>
      <right/>
      <top/>
      <bottom style="medium">
        <color rgb="FFD9EDF7"/>
      </bottom>
      <diagonal/>
    </border>
    <border>
      <left style="medium">
        <color rgb="FFEEF7FB"/>
      </left>
      <right/>
      <top/>
      <bottom style="medium">
        <color rgb="FFEEF7FB"/>
      </bottom>
      <diagonal/>
    </border>
  </borders>
  <cellStyleXfs count="2">
    <xf numFmtId="0" fontId="0" fillId="0" borderId="0"/>
    <xf numFmtId="0" fontId="6" fillId="0" borderId="0" applyNumberFormat="0" applyFill="0" applyBorder="0"/>
  </cellStyleXfs>
  <cellXfs count="22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vertical="top" wrapText="1"/>
    </xf>
    <xf numFmtId="0" fontId="0" fillId="0" borderId="0" xfId="0" applyAlignment="1">
      <alignment wrapText="1"/>
    </xf>
    <xf numFmtId="0" fontId="7" fillId="0" borderId="0" xfId="0" applyFont="1"/>
    <xf numFmtId="0" fontId="7" fillId="0" borderId="0" xfId="0" applyFont="1" applyAlignment="1">
      <alignment vertical="top"/>
    </xf>
    <xf numFmtId="0" fontId="0" fillId="0" borderId="0" xfId="0" applyAlignment="1">
      <alignment horizontal="left" wrapText="1"/>
    </xf>
    <xf numFmtId="2" fontId="0" fillId="0" borderId="0" xfId="0" applyNumberFormat="1" applyAlignment="1">
      <alignment horizontal="center" vertical="center"/>
    </xf>
    <xf numFmtId="0" fontId="0" fillId="0" borderId="0" xfId="0" applyAlignment="1">
      <alignment horizontal="left" vertical="top" wrapText="1"/>
    </xf>
    <xf numFmtId="0" fontId="8" fillId="0" borderId="0" xfId="0" applyFont="1" applyAlignment="1">
      <alignment horizontal="left"/>
    </xf>
    <xf numFmtId="0" fontId="9" fillId="2" borderId="1" xfId="0" applyFont="1" applyFill="1" applyBorder="1" applyAlignment="1">
      <alignment horizontal="left"/>
    </xf>
    <xf numFmtId="0" fontId="9" fillId="2" borderId="1" xfId="0" applyFont="1" applyFill="1" applyBorder="1" applyAlignment="1">
      <alignment horizontal="center" vertical="center"/>
    </xf>
    <xf numFmtId="0" fontId="9" fillId="2" borderId="1" xfId="0" applyFont="1" applyFill="1" applyBorder="1" applyAlignment="1">
      <alignment horizontal="left" vertical="top" wrapText="1"/>
    </xf>
    <xf numFmtId="0" fontId="9" fillId="2" borderId="1" xfId="0" applyFont="1" applyFill="1" applyBorder="1" applyAlignment="1">
      <alignment horizontal="left" wrapText="1"/>
    </xf>
    <xf numFmtId="0" fontId="10" fillId="2" borderId="1" xfId="0" applyFont="1" applyFill="1" applyBorder="1" applyAlignment="1">
      <alignment horizontal="left"/>
    </xf>
    <xf numFmtId="20" fontId="0" fillId="0" borderId="1" xfId="0" applyNumberFormat="1" applyBorder="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0" fillId="0" borderId="1" xfId="0" applyBorder="1"/>
    <xf numFmtId="0" fontId="6" fillId="0" borderId="1" xfId="1" applyFont="1" applyBorder="1"/>
    <xf numFmtId="0" fontId="0" fillId="0" borderId="0" xfId="0"/>
    <xf numFmtId="0" fontId="0" fillId="0" borderId="1" xfId="0" applyBorder="1" applyAlignment="1">
      <alignment vertical="center" wrapText="1"/>
    </xf>
    <xf numFmtId="0" fontId="6" fillId="0" borderId="1" xfId="1" applyFont="1" applyBorder="1" applyAlignment="1">
      <alignment wrapText="1"/>
    </xf>
    <xf numFmtId="20" fontId="0" fillId="2" borderId="1" xfId="0" applyNumberFormat="1" applyFill="1" applyBorder="1" applyAlignment="1">
      <alignment horizontal="center" vertical="center"/>
    </xf>
    <xf numFmtId="0" fontId="0" fillId="2" borderId="1" xfId="0" applyFill="1" applyBorder="1" applyAlignment="1">
      <alignment horizontal="center" vertical="center"/>
    </xf>
    <xf numFmtId="20" fontId="11" fillId="2" borderId="1" xfId="0" applyNumberFormat="1" applyFont="1" applyFill="1" applyBorder="1" applyAlignment="1">
      <alignment horizontal="left"/>
    </xf>
    <xf numFmtId="0" fontId="0" fillId="2" borderId="1" xfId="0" applyFill="1" applyBorder="1" applyAlignment="1">
      <alignment vertical="top" wrapText="1"/>
    </xf>
    <xf numFmtId="0" fontId="0" fillId="2" borderId="1" xfId="0" applyFill="1" applyBorder="1" applyAlignment="1">
      <alignment wrapText="1"/>
    </xf>
    <xf numFmtId="0" fontId="0" fillId="2" borderId="1" xfId="0" applyFill="1" applyBorder="1"/>
    <xf numFmtId="0" fontId="0" fillId="2" borderId="0" xfId="0" applyFill="1"/>
    <xf numFmtId="0" fontId="0" fillId="2" borderId="1" xfId="0" applyFill="1" applyBorder="1"/>
    <xf numFmtId="20"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wrapText="1"/>
    </xf>
    <xf numFmtId="0" fontId="0" fillId="3" borderId="1" xfId="0" applyFill="1" applyBorder="1" applyAlignment="1">
      <alignment wrapText="1"/>
    </xf>
    <xf numFmtId="0" fontId="0" fillId="3" borderId="1" xfId="0" applyFill="1" applyBorder="1"/>
    <xf numFmtId="16" fontId="6" fillId="0" borderId="1" xfId="1" applyNumberFormat="1" applyFont="1" applyBorder="1"/>
    <xf numFmtId="0" fontId="0" fillId="3" borderId="1" xfId="0" applyFill="1" applyBorder="1" applyAlignment="1">
      <alignment horizontal="left" vertical="center" wrapText="1"/>
    </xf>
    <xf numFmtId="20"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vertical="top" wrapText="1"/>
    </xf>
    <xf numFmtId="0" fontId="0" fillId="4" borderId="1" xfId="0" applyFill="1" applyBorder="1" applyAlignment="1">
      <alignment wrapText="1"/>
    </xf>
    <xf numFmtId="0" fontId="0" fillId="4" borderId="1" xfId="0" applyFill="1" applyBorder="1"/>
    <xf numFmtId="0" fontId="0" fillId="0" borderId="0" xfId="0" applyAlignment="1">
      <alignment vertical="top"/>
    </xf>
    <xf numFmtId="20" fontId="11" fillId="2" borderId="1" xfId="0" applyNumberFormat="1" applyFont="1" applyFill="1" applyBorder="1" applyAlignment="1">
      <alignment horizontal="left"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xf>
    <xf numFmtId="0" fontId="11" fillId="5" borderId="1" xfId="0" applyFont="1" applyFill="1" applyBorder="1" applyAlignment="1">
      <alignment horizontal="left" vertical="top" wrapText="1"/>
    </xf>
    <xf numFmtId="0" fontId="0" fillId="5" borderId="1" xfId="0" applyFill="1" applyBorder="1" applyAlignment="1">
      <alignment horizontal="center" vertical="center" wrapText="1"/>
    </xf>
    <xf numFmtId="20" fontId="11" fillId="2" borderId="1" xfId="0" applyNumberFormat="1" applyFont="1" applyFill="1"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center"/>
    </xf>
    <xf numFmtId="0" fontId="6" fillId="3" borderId="1" xfId="1" applyFont="1" applyFill="1" applyBorder="1" applyAlignment="1">
      <alignment wrapText="1"/>
    </xf>
    <xf numFmtId="164" fontId="0" fillId="2" borderId="2" xfId="0" applyNumberFormat="1" applyFill="1" applyBorder="1" applyAlignment="1">
      <alignment horizontal="center" vertical="center"/>
    </xf>
    <xf numFmtId="0" fontId="0" fillId="2" borderId="2" xfId="0" applyFill="1" applyBorder="1" applyAlignment="1">
      <alignment horizontal="center" vertical="center"/>
    </xf>
    <xf numFmtId="0" fontId="11" fillId="2" borderId="1" xfId="0" applyFont="1" applyFill="1" applyBorder="1" applyAlignment="1">
      <alignment horizontal="left" vertical="top"/>
    </xf>
    <xf numFmtId="0" fontId="0" fillId="2" borderId="2" xfId="0" applyFill="1" applyBorder="1" applyAlignment="1">
      <alignment vertical="top" wrapText="1"/>
    </xf>
    <xf numFmtId="0" fontId="0" fillId="2" borderId="2" xfId="0" applyFill="1" applyBorder="1" applyAlignment="1">
      <alignment wrapText="1"/>
    </xf>
    <xf numFmtId="164" fontId="0" fillId="2"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3" xfId="0" applyBorder="1" applyAlignment="1">
      <alignment vertical="top" wrapText="1"/>
    </xf>
    <xf numFmtId="0" fontId="11" fillId="2" borderId="0" xfId="0" applyFont="1" applyFill="1" applyAlignment="1">
      <alignment vertical="top" wrapText="1"/>
    </xf>
    <xf numFmtId="0" fontId="6" fillId="2" borderId="1" xfId="1" applyFont="1" applyFill="1" applyBorder="1" applyAlignment="1">
      <alignment wrapText="1"/>
    </xf>
    <xf numFmtId="20" fontId="0" fillId="0" borderId="0" xfId="0" applyNumberFormat="1" applyAlignment="1">
      <alignment horizontal="center"/>
    </xf>
    <xf numFmtId="164" fontId="0" fillId="0" borderId="0" xfId="0" applyNumberFormat="1" applyAlignment="1">
      <alignment horizontal="center" vertical="center"/>
    </xf>
    <xf numFmtId="164" fontId="0" fillId="0" borderId="0" xfId="0" applyNumberFormat="1" applyAlignment="1">
      <alignment horizontal="center"/>
    </xf>
    <xf numFmtId="20" fontId="0" fillId="0" borderId="1" xfId="0" applyNumberFormat="1" applyBorder="1" applyAlignment="1">
      <alignment horizontal="center" vertical="top"/>
    </xf>
    <xf numFmtId="20" fontId="0" fillId="5" borderId="1" xfId="0" applyNumberFormat="1" applyFill="1" applyBorder="1" applyAlignment="1">
      <alignment horizontal="center" vertical="center"/>
    </xf>
    <xf numFmtId="0" fontId="12" fillId="6" borderId="0" xfId="0" applyFont="1" applyFill="1" applyAlignment="1">
      <alignment horizontal="left" wrapText="1"/>
    </xf>
    <xf numFmtId="0" fontId="12" fillId="6" borderId="0" xfId="0" applyFont="1" applyFill="1" applyAlignment="1">
      <alignment horizontal="left" vertical="center" wrapText="1"/>
    </xf>
    <xf numFmtId="0" fontId="13" fillId="7" borderId="4" xfId="0" applyFont="1" applyFill="1" applyBorder="1" applyAlignment="1">
      <alignment vertical="center" wrapText="1"/>
    </xf>
    <xf numFmtId="0" fontId="13" fillId="7" borderId="5" xfId="0" applyFont="1" applyFill="1" applyBorder="1" applyAlignment="1">
      <alignment vertical="center" wrapText="1"/>
    </xf>
    <xf numFmtId="0" fontId="6" fillId="7" borderId="5" xfId="1" applyFont="1" applyFill="1" applyBorder="1"/>
    <xf numFmtId="0" fontId="0" fillId="7" borderId="6" xfId="0" applyFill="1" applyBorder="1" applyAlignment="1">
      <alignment vertical="top" wrapText="1"/>
    </xf>
    <xf numFmtId="0" fontId="13" fillId="7" borderId="6" xfId="0" applyFont="1" applyFill="1" applyBorder="1" applyAlignment="1">
      <alignment vertical="center" wrapText="1"/>
    </xf>
    <xf numFmtId="0" fontId="13" fillId="6" borderId="8" xfId="0" applyFont="1" applyFill="1" applyBorder="1" applyAlignment="1">
      <alignment vertical="center" wrapText="1"/>
    </xf>
    <xf numFmtId="0" fontId="13" fillId="6" borderId="11" xfId="0" applyFont="1" applyFill="1" applyBorder="1" applyAlignment="1">
      <alignment vertical="center" wrapText="1"/>
    </xf>
    <xf numFmtId="0" fontId="0" fillId="6" borderId="12" xfId="0" applyFill="1" applyBorder="1" applyAlignment="1">
      <alignment vertical="top" wrapText="1"/>
    </xf>
    <xf numFmtId="0" fontId="13" fillId="6" borderId="12" xfId="0" applyFont="1" applyFill="1" applyBorder="1" applyAlignment="1">
      <alignment vertical="center" wrapText="1"/>
    </xf>
    <xf numFmtId="0" fontId="6" fillId="7" borderId="6" xfId="1" applyFont="1" applyFill="1" applyBorder="1"/>
    <xf numFmtId="0" fontId="6" fillId="6" borderId="11" xfId="1" applyFont="1" applyFill="1" applyBorder="1"/>
    <xf numFmtId="0" fontId="14" fillId="0" borderId="0" xfId="0" applyFont="1"/>
    <xf numFmtId="0" fontId="5" fillId="0" borderId="1" xfId="0" applyFont="1" applyBorder="1" applyAlignment="1">
      <alignment vertical="top" wrapText="1"/>
    </xf>
    <xf numFmtId="20" fontId="15" fillId="0" borderId="1" xfId="0" applyNumberFormat="1"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vertical="top" wrapText="1"/>
    </xf>
    <xf numFmtId="0" fontId="15" fillId="0" borderId="1" xfId="0" applyFont="1" applyBorder="1"/>
    <xf numFmtId="0" fontId="15" fillId="0" borderId="0" xfId="0" applyFont="1" applyAlignment="1">
      <alignment wrapText="1"/>
    </xf>
    <xf numFmtId="0" fontId="15" fillId="0" borderId="0" xfId="0" applyFont="1"/>
    <xf numFmtId="20" fontId="0" fillId="8"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top" wrapText="1"/>
    </xf>
    <xf numFmtId="0" fontId="0" fillId="8" borderId="1" xfId="0" applyFill="1" applyBorder="1" applyAlignment="1">
      <alignment wrapText="1"/>
    </xf>
    <xf numFmtId="0" fontId="0" fillId="8" borderId="1" xfId="0" applyFill="1" applyBorder="1"/>
    <xf numFmtId="0" fontId="6" fillId="8" borderId="1" xfId="1" applyFont="1" applyFill="1" applyBorder="1"/>
    <xf numFmtId="0" fontId="0" fillId="8" borderId="1" xfId="0" applyFill="1" applyBorder="1" applyAlignment="1">
      <alignment vertical="center" wrapText="1"/>
    </xf>
    <xf numFmtId="20"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vertical="top" wrapText="1"/>
    </xf>
    <xf numFmtId="0" fontId="17" fillId="0" borderId="1" xfId="0" applyFont="1" applyBorder="1"/>
    <xf numFmtId="20"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vertical="top" wrapText="1"/>
    </xf>
    <xf numFmtId="0" fontId="0" fillId="0" borderId="1" xfId="0" applyFill="1" applyBorder="1"/>
    <xf numFmtId="20" fontId="18" fillId="0" borderId="1" xfId="0" applyNumberFormat="1" applyFont="1" applyFill="1" applyBorder="1" applyAlignment="1">
      <alignment horizontal="center" vertical="center"/>
    </xf>
    <xf numFmtId="0" fontId="14" fillId="2" borderId="1" xfId="0" applyFont="1" applyFill="1" applyBorder="1" applyAlignment="1">
      <alignment horizontal="left" vertical="top"/>
    </xf>
    <xf numFmtId="0" fontId="4" fillId="8" borderId="1" xfId="0" applyFont="1" applyFill="1" applyBorder="1" applyAlignment="1">
      <alignment vertical="top" wrapText="1"/>
    </xf>
    <xf numFmtId="164" fontId="0" fillId="0" borderId="2" xfId="0" applyNumberForma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vertical="top" wrapText="1"/>
    </xf>
    <xf numFmtId="0" fontId="3" fillId="0" borderId="1" xfId="0" applyFont="1" applyFill="1" applyBorder="1" applyAlignment="1">
      <alignment horizontal="center" vertical="center"/>
    </xf>
    <xf numFmtId="164" fontId="0" fillId="0" borderId="1" xfId="0" applyNumberFormat="1" applyFill="1" applyBorder="1" applyAlignment="1">
      <alignment horizontal="center" vertical="center"/>
    </xf>
    <xf numFmtId="0" fontId="6" fillId="0" borderId="1" xfId="1" applyFont="1" applyFill="1" applyBorder="1"/>
    <xf numFmtId="0" fontId="3" fillId="0" borderId="1" xfId="0" applyFont="1" applyFill="1" applyBorder="1"/>
    <xf numFmtId="20"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vertical="top" wrapText="1"/>
    </xf>
    <xf numFmtId="0" fontId="0" fillId="9" borderId="1" xfId="0" applyFill="1" applyBorder="1"/>
    <xf numFmtId="164" fontId="0" fillId="9" borderId="1" xfId="0" applyNumberFormat="1" applyFill="1" applyBorder="1" applyAlignment="1">
      <alignment horizontal="center" vertical="center"/>
    </xf>
    <xf numFmtId="0" fontId="3" fillId="9" borderId="1" xfId="0" applyFont="1" applyFill="1" applyBorder="1"/>
    <xf numFmtId="0" fontId="0" fillId="0" borderId="0" xfId="0" applyFill="1" applyAlignment="1">
      <alignment vertical="top"/>
    </xf>
    <xf numFmtId="0" fontId="14" fillId="0" borderId="1" xfId="0" applyFont="1" applyFill="1" applyBorder="1" applyAlignment="1">
      <alignment vertical="top" wrapText="1"/>
    </xf>
    <xf numFmtId="0" fontId="2" fillId="0" borderId="1" xfId="0" applyFont="1" applyFill="1" applyBorder="1" applyAlignment="1">
      <alignment vertical="top" wrapText="1"/>
    </xf>
    <xf numFmtId="0" fontId="2" fillId="0" borderId="1" xfId="0" applyFont="1" applyFill="1" applyBorder="1" applyAlignment="1">
      <alignment horizontal="center" vertical="center"/>
    </xf>
    <xf numFmtId="0" fontId="14" fillId="2" borderId="1" xfId="0" applyFont="1" applyFill="1" applyBorder="1" applyAlignment="1">
      <alignment vertical="top" wrapText="1"/>
    </xf>
    <xf numFmtId="0" fontId="6" fillId="0" borderId="1" xfId="1" applyFont="1" applyBorder="1" applyAlignment="1">
      <alignment vertical="top" wrapText="1"/>
    </xf>
    <xf numFmtId="0" fontId="0" fillId="0" borderId="0" xfId="0" applyFill="1" applyAlignment="1">
      <alignment vertical="top" wrapText="1"/>
    </xf>
    <xf numFmtId="0" fontId="0" fillId="0" borderId="2" xfId="0" applyFill="1" applyBorder="1" applyAlignment="1">
      <alignment horizontal="center" vertical="top" wrapText="1"/>
    </xf>
    <xf numFmtId="0" fontId="19" fillId="8" borderId="1" xfId="1" applyFont="1" applyFill="1" applyBorder="1" applyAlignment="1">
      <alignment vertical="top" wrapText="1"/>
    </xf>
    <xf numFmtId="0" fontId="16" fillId="3" borderId="1" xfId="1" applyFont="1" applyFill="1" applyBorder="1" applyAlignment="1">
      <alignment vertical="top" wrapText="1"/>
    </xf>
    <xf numFmtId="0" fontId="6" fillId="8" borderId="1" xfId="1" applyFont="1" applyFill="1" applyBorder="1" applyAlignment="1">
      <alignment vertical="top" wrapText="1"/>
    </xf>
    <xf numFmtId="0" fontId="0" fillId="8" borderId="0" xfId="0" applyFill="1" applyBorder="1"/>
    <xf numFmtId="0" fontId="2" fillId="0" borderId="1" xfId="0" applyFont="1" applyBorder="1" applyAlignment="1">
      <alignment vertical="top" wrapText="1"/>
    </xf>
    <xf numFmtId="0" fontId="0" fillId="0" borderId="1" xfId="0" applyFill="1" applyBorder="1" applyAlignment="1">
      <alignment horizontal="center" vertical="top" wrapText="1"/>
    </xf>
    <xf numFmtId="0" fontId="20" fillId="0" borderId="1" xfId="1" applyFont="1" applyFill="1" applyBorder="1" applyAlignment="1">
      <alignment vertical="top" wrapText="1"/>
    </xf>
    <xf numFmtId="0" fontId="6" fillId="0" borderId="1" xfId="1" applyFont="1" applyFill="1" applyBorder="1" applyAlignment="1">
      <alignment vertical="top" wrapText="1"/>
    </xf>
    <xf numFmtId="0" fontId="6" fillId="0" borderId="1" xfId="1" applyBorder="1" applyAlignment="1">
      <alignment vertical="top" wrapText="1"/>
    </xf>
    <xf numFmtId="0" fontId="6" fillId="8" borderId="1" xfId="1" applyFill="1" applyBorder="1" applyAlignment="1">
      <alignment vertical="top" wrapText="1"/>
    </xf>
    <xf numFmtId="0" fontId="2" fillId="0" borderId="2" xfId="0" applyFont="1" applyBorder="1" applyAlignment="1">
      <alignment vertical="top" wrapText="1"/>
    </xf>
    <xf numFmtId="0" fontId="2" fillId="8" borderId="1" xfId="0" applyFont="1" applyFill="1" applyBorder="1" applyAlignment="1">
      <alignment vertical="top" wrapText="1"/>
    </xf>
    <xf numFmtId="0" fontId="2" fillId="0" borderId="2" xfId="0" applyFont="1" applyBorder="1" applyAlignment="1">
      <alignment horizontal="center" vertical="center"/>
    </xf>
    <xf numFmtId="20" fontId="18" fillId="10" borderId="1" xfId="0" applyNumberFormat="1" applyFont="1" applyFill="1" applyBorder="1" applyAlignment="1">
      <alignment horizontal="center" vertical="center"/>
    </xf>
    <xf numFmtId="164" fontId="0" fillId="10" borderId="2" xfId="0" applyNumberFormat="1" applyFill="1" applyBorder="1" applyAlignment="1">
      <alignment horizontal="center" vertical="center"/>
    </xf>
    <xf numFmtId="0" fontId="3" fillId="10" borderId="2" xfId="0" applyFont="1" applyFill="1" applyBorder="1" applyAlignment="1">
      <alignment horizontal="center" vertical="center"/>
    </xf>
    <xf numFmtId="0" fontId="2" fillId="10" borderId="2" xfId="0" applyFont="1" applyFill="1" applyBorder="1" applyAlignment="1">
      <alignment vertical="top" wrapText="1"/>
    </xf>
    <xf numFmtId="0" fontId="0" fillId="10" borderId="2" xfId="0" applyFill="1" applyBorder="1" applyAlignment="1">
      <alignment horizontal="center" vertical="top" wrapText="1"/>
    </xf>
    <xf numFmtId="0" fontId="0" fillId="10" borderId="1" xfId="0" applyFill="1" applyBorder="1" applyAlignment="1">
      <alignment horizontal="center" vertical="center"/>
    </xf>
    <xf numFmtId="0" fontId="3" fillId="10" borderId="1" xfId="0" applyFont="1" applyFill="1" applyBorder="1" applyAlignment="1">
      <alignment horizontal="center" vertical="center"/>
    </xf>
    <xf numFmtId="0" fontId="14" fillId="10" borderId="1" xfId="0" applyFont="1" applyFill="1" applyBorder="1" applyAlignment="1">
      <alignment vertical="top" wrapText="1"/>
    </xf>
    <xf numFmtId="0" fontId="0" fillId="0" borderId="0" xfId="0" applyAlignment="1">
      <alignment horizontal="left" vertical="center" wrapText="1"/>
    </xf>
    <xf numFmtId="0" fontId="0" fillId="0" borderId="0" xfId="0" applyAlignment="1">
      <alignment horizontal="left" wrapText="1"/>
    </xf>
    <xf numFmtId="0" fontId="13" fillId="7" borderId="4" xfId="0" applyFont="1" applyFill="1" applyBorder="1" applyAlignment="1">
      <alignment vertical="center" wrapText="1"/>
    </xf>
    <xf numFmtId="0" fontId="13" fillId="7" borderId="6" xfId="0" applyFont="1" applyFill="1" applyBorder="1" applyAlignment="1">
      <alignment vertical="center" wrapText="1"/>
    </xf>
    <xf numFmtId="0" fontId="12" fillId="6" borderId="8" xfId="0" applyFont="1" applyFill="1" applyBorder="1" applyAlignment="1">
      <alignment vertical="center" wrapText="1"/>
    </xf>
    <xf numFmtId="0" fontId="12" fillId="6" borderId="11" xfId="0" applyFont="1" applyFill="1" applyBorder="1" applyAlignment="1">
      <alignment vertical="center" wrapText="1"/>
    </xf>
    <xf numFmtId="0" fontId="12" fillId="6" borderId="12" xfId="0" applyFont="1" applyFill="1" applyBorder="1" applyAlignment="1">
      <alignment vertical="center" wrapText="1"/>
    </xf>
    <xf numFmtId="0" fontId="12" fillId="7" borderId="4" xfId="0" applyFont="1" applyFill="1" applyBorder="1" applyAlignment="1">
      <alignment vertical="center" wrapText="1"/>
    </xf>
    <xf numFmtId="0" fontId="12" fillId="7" borderId="6" xfId="0" applyFont="1" applyFill="1" applyBorder="1" applyAlignment="1">
      <alignment vertical="center" wrapText="1"/>
    </xf>
    <xf numFmtId="0" fontId="12" fillId="6" borderId="7" xfId="0" applyFont="1" applyFill="1" applyBorder="1" applyAlignment="1">
      <alignment vertical="center" wrapText="1"/>
    </xf>
    <xf numFmtId="0" fontId="12" fillId="6" borderId="10" xfId="0" applyFont="1" applyFill="1" applyBorder="1" applyAlignment="1">
      <alignment vertical="center" wrapText="1"/>
    </xf>
    <xf numFmtId="0" fontId="12" fillId="6" borderId="15" xfId="0" applyFont="1" applyFill="1" applyBorder="1" applyAlignment="1">
      <alignment vertical="center" wrapText="1"/>
    </xf>
    <xf numFmtId="0" fontId="13" fillId="6" borderId="9" xfId="0" applyFont="1" applyFill="1" applyBorder="1" applyAlignment="1">
      <alignment vertical="center" wrapText="1"/>
    </xf>
    <xf numFmtId="0" fontId="13" fillId="6" borderId="13" xfId="0" applyFont="1" applyFill="1" applyBorder="1" applyAlignment="1">
      <alignment vertical="center" wrapText="1"/>
    </xf>
    <xf numFmtId="0" fontId="12" fillId="7" borderId="5" xfId="0" applyFont="1" applyFill="1" applyBorder="1" applyAlignment="1">
      <alignment vertical="center" wrapText="1"/>
    </xf>
    <xf numFmtId="0" fontId="12" fillId="6" borderId="14" xfId="0" applyFont="1" applyFill="1" applyBorder="1" applyAlignment="1">
      <alignment vertical="center" wrapText="1"/>
    </xf>
    <xf numFmtId="0" fontId="13" fillId="6" borderId="11" xfId="0" applyFont="1" applyFill="1" applyBorder="1" applyAlignment="1">
      <alignment vertical="center" wrapText="1"/>
    </xf>
    <xf numFmtId="0" fontId="13" fillId="7" borderId="5" xfId="0" applyFont="1" applyFill="1" applyBorder="1" applyAlignment="1">
      <alignment vertical="center" wrapText="1"/>
    </xf>
    <xf numFmtId="0" fontId="1" fillId="0" borderId="1" xfId="0" applyFont="1" applyFill="1" applyBorder="1" applyAlignment="1">
      <alignment horizontal="center" vertical="center"/>
    </xf>
    <xf numFmtId="0" fontId="14" fillId="4" borderId="1" xfId="0" applyFont="1" applyFill="1" applyBorder="1" applyAlignment="1">
      <alignment vertical="top" wrapText="1"/>
    </xf>
    <xf numFmtId="0" fontId="1" fillId="0" borderId="1" xfId="0" applyFont="1" applyBorder="1" applyAlignment="1">
      <alignment vertical="top" wrapText="1"/>
    </xf>
    <xf numFmtId="20" fontId="0" fillId="0" borderId="2" xfId="0" applyNumberFormat="1" applyFill="1" applyBorder="1" applyAlignment="1">
      <alignment horizontal="center" vertical="center"/>
    </xf>
    <xf numFmtId="0" fontId="2" fillId="0" borderId="2" xfId="0" applyFont="1" applyFill="1" applyBorder="1" applyAlignment="1">
      <alignment horizontal="center" vertical="center"/>
    </xf>
    <xf numFmtId="0" fontId="2" fillId="0" borderId="2" xfId="0" applyFont="1" applyFill="1" applyBorder="1" applyAlignment="1">
      <alignment vertical="top" wrapText="1"/>
    </xf>
    <xf numFmtId="0" fontId="1" fillId="0" borderId="2" xfId="0" applyFont="1" applyBorder="1" applyAlignment="1">
      <alignment vertical="top" wrapText="1"/>
    </xf>
    <xf numFmtId="0" fontId="1" fillId="0" borderId="2" xfId="0" applyFont="1" applyBorder="1" applyAlignment="1">
      <alignment horizontal="center" vertical="center"/>
    </xf>
    <xf numFmtId="20" fontId="14" fillId="2" borderId="1" xfId="0" applyNumberFormat="1" applyFont="1" applyFill="1" applyBorder="1" applyAlignment="1">
      <alignment horizontal="left" vertical="center"/>
    </xf>
    <xf numFmtId="0" fontId="1" fillId="0" borderId="1" xfId="0" applyFont="1" applyFill="1" applyBorder="1" applyAlignment="1">
      <alignment vertical="top" wrapText="1"/>
    </xf>
    <xf numFmtId="0" fontId="1" fillId="9" borderId="1" xfId="0" applyFont="1" applyFill="1" applyBorder="1" applyAlignment="1">
      <alignment vertical="top" wrapText="1"/>
    </xf>
    <xf numFmtId="20" fontId="14" fillId="2" borderId="1" xfId="0" applyNumberFormat="1" applyFont="1" applyFill="1" applyBorder="1" applyAlignment="1">
      <alignment horizontal="left" vertical="top"/>
    </xf>
    <xf numFmtId="0" fontId="1" fillId="0" borderId="0" xfId="0" applyFont="1" applyAlignment="1">
      <alignment vertical="top" wrapText="1"/>
    </xf>
    <xf numFmtId="20" fontId="20" fillId="0" borderId="1" xfId="0" applyNumberFormat="1" applyFont="1" applyFill="1" applyBorder="1" applyAlignment="1">
      <alignment horizontal="center" vertical="center"/>
    </xf>
    <xf numFmtId="20"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0" fontId="20" fillId="0" borderId="1" xfId="0" applyFont="1" applyBorder="1" applyAlignment="1">
      <alignment vertical="top" wrapText="1"/>
    </xf>
    <xf numFmtId="0" fontId="20" fillId="0" borderId="1" xfId="0" applyFont="1" applyBorder="1"/>
    <xf numFmtId="0" fontId="1" fillId="0" borderId="1" xfId="0" applyFont="1" applyBorder="1" applyAlignment="1">
      <alignment horizontal="center" vertical="center"/>
    </xf>
    <xf numFmtId="20" fontId="14" fillId="0" borderId="1" xfId="0" applyNumberFormat="1" applyFont="1" applyFill="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xf numFmtId="0" fontId="2" fillId="0" borderId="1" xfId="0" applyFont="1" applyFill="1" applyBorder="1" applyAlignment="1">
      <alignment horizontal="left" vertical="center" wrapText="1"/>
    </xf>
    <xf numFmtId="0" fontId="0" fillId="0" borderId="1" xfId="0" applyFill="1" applyBorder="1" applyAlignment="1">
      <alignment horizontal="left" vertical="center" wrapText="1"/>
    </xf>
    <xf numFmtId="20" fontId="0" fillId="10" borderId="1" xfId="0" applyNumberFormat="1" applyFill="1" applyBorder="1" applyAlignment="1">
      <alignment horizontal="center" vertical="center"/>
    </xf>
    <xf numFmtId="20"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0" fillId="11" borderId="1" xfId="0" applyFill="1" applyBorder="1" applyAlignment="1">
      <alignment vertical="top" wrapText="1"/>
    </xf>
    <xf numFmtId="164" fontId="0" fillId="11" borderId="1" xfId="0" applyNumberFormat="1" applyFill="1" applyBorder="1" applyAlignment="1">
      <alignment horizontal="center" vertical="center"/>
    </xf>
    <xf numFmtId="0" fontId="0" fillId="11" borderId="1" xfId="0" applyFill="1" applyBorder="1" applyAlignment="1">
      <alignment horizontal="center" vertical="top" wrapText="1"/>
    </xf>
    <xf numFmtId="164" fontId="0" fillId="12" borderId="1" xfId="0" applyNumberFormat="1" applyFill="1" applyBorder="1" applyAlignment="1">
      <alignment horizontal="center" vertical="center"/>
    </xf>
    <xf numFmtId="0" fontId="0" fillId="12" borderId="1" xfId="0" applyFill="1" applyBorder="1" applyAlignment="1">
      <alignment horizontal="center" vertical="center"/>
    </xf>
    <xf numFmtId="0" fontId="11" fillId="12" borderId="1" xfId="0" applyFont="1" applyFill="1" applyBorder="1" applyAlignment="1">
      <alignment horizontal="left" vertical="top" wrapText="1"/>
    </xf>
    <xf numFmtId="0" fontId="0" fillId="12" borderId="1" xfId="0" applyFill="1" applyBorder="1" applyAlignment="1">
      <alignment horizontal="center" vertical="center" wrapText="1"/>
    </xf>
    <xf numFmtId="0" fontId="0" fillId="12" borderId="1" xfId="0" applyFill="1" applyBorder="1" applyAlignment="1">
      <alignment horizontal="center" vertical="top" wrapText="1"/>
    </xf>
    <xf numFmtId="0" fontId="0" fillId="0" borderId="2" xfId="0" applyFill="1" applyBorder="1" applyAlignment="1">
      <alignment vertical="top" wrapText="1"/>
    </xf>
    <xf numFmtId="0" fontId="1" fillId="0" borderId="0" xfId="0" applyFont="1" applyFill="1"/>
    <xf numFmtId="20" fontId="18" fillId="11" borderId="1" xfId="0" applyNumberFormat="1" applyFont="1" applyFill="1" applyBorder="1" applyAlignment="1">
      <alignment horizontal="center" vertical="center"/>
    </xf>
    <xf numFmtId="0" fontId="0" fillId="11" borderId="1" xfId="0" applyFill="1" applyBorder="1" applyAlignment="1">
      <alignment wrapText="1"/>
    </xf>
    <xf numFmtId="0" fontId="0" fillId="0" borderId="3" xfId="0" applyFill="1" applyBorder="1" applyAlignment="1">
      <alignment vertical="top" wrapText="1"/>
    </xf>
    <xf numFmtId="0" fontId="0" fillId="0" borderId="1" xfId="0" applyFill="1" applyBorder="1" applyAlignment="1">
      <alignment wrapText="1"/>
    </xf>
    <xf numFmtId="20" fontId="20" fillId="11" borderId="1" xfId="0" applyNumberFormat="1" applyFont="1" applyFill="1" applyBorder="1" applyAlignment="1">
      <alignment horizontal="center" vertical="center"/>
    </xf>
    <xf numFmtId="0" fontId="14" fillId="11" borderId="1" xfId="0" applyFont="1" applyFill="1" applyBorder="1" applyAlignment="1">
      <alignment vertical="top" wrapText="1"/>
    </xf>
    <xf numFmtId="0" fontId="14" fillId="11" borderId="1" xfId="0" applyFont="1" applyFill="1" applyBorder="1" applyAlignment="1">
      <alignment horizontal="left" vertical="top"/>
    </xf>
    <xf numFmtId="0" fontId="2" fillId="0" borderId="1" xfId="0" applyFont="1" applyFill="1" applyBorder="1" applyAlignment="1">
      <alignment horizontal="left" vertical="top" wrapText="1"/>
    </xf>
    <xf numFmtId="0" fontId="0" fillId="0" borderId="1" xfId="0" applyFill="1" applyBorder="1" applyAlignment="1">
      <alignment horizontal="center"/>
    </xf>
    <xf numFmtId="0" fontId="0" fillId="0" borderId="1" xfId="0" applyFill="1" applyBorder="1" applyAlignment="1">
      <alignment horizontal="left" vertical="top" wrapText="1"/>
    </xf>
    <xf numFmtId="0" fontId="1" fillId="0" borderId="1" xfId="0" applyFont="1" applyFill="1" applyBorder="1" applyAlignment="1">
      <alignment horizontal="left" vertical="top" wrapText="1"/>
    </xf>
    <xf numFmtId="0" fontId="5" fillId="0" borderId="1" xfId="0" applyFont="1" applyFill="1" applyBorder="1" applyAlignment="1">
      <alignment horizontal="center" vertical="center"/>
    </xf>
    <xf numFmtId="0" fontId="5" fillId="0" borderId="1" xfId="0" applyFont="1" applyFill="1" applyBorder="1" applyAlignment="1">
      <alignment vertical="top" wrapText="1"/>
    </xf>
    <xf numFmtId="0" fontId="5" fillId="0" borderId="1" xfId="0" applyFont="1" applyFill="1" applyBorder="1"/>
    <xf numFmtId="0" fontId="6" fillId="0" borderId="0" xfId="1" applyFill="1"/>
    <xf numFmtId="0" fontId="0" fillId="0" borderId="0" xfId="0" applyFill="1"/>
    <xf numFmtId="0" fontId="0" fillId="0" borderId="0" xfId="0" applyFill="1" applyAlignment="1">
      <alignment horizontal="center" vertical="center"/>
    </xf>
    <xf numFmtId="0" fontId="6" fillId="0" borderId="1" xfId="1" applyFill="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zenodo.org/record/7034478" TargetMode="External"/><Relationship Id="rId13" Type="http://schemas.openxmlformats.org/officeDocument/2006/relationships/hyperlink" Target="https://www.einfachgutelehre.uni-kiel.de/methodenset/stationenlernen/" TargetMode="External"/><Relationship Id="rId3" Type="http://schemas.openxmlformats.org/officeDocument/2006/relationships/hyperlink" Target="https://www.einfachgutelehre.uni-kiel.de/methodenset/kartenabfrage/" TargetMode="External"/><Relationship Id="rId7" Type="http://schemas.openxmlformats.org/officeDocument/2006/relationships/hyperlink" Target="https://www.virtuos.uni-osnabrueck.de/hochschuldidaktik/methoden/word_cloud.html" TargetMode="External"/><Relationship Id="rId12" Type="http://schemas.openxmlformats.org/officeDocument/2006/relationships/hyperlink" Target="https://www.methodenkartei.uni-oldenburg.de/methode/world-cafe/" TargetMode="External"/><Relationship Id="rId17" Type="http://schemas.openxmlformats.org/officeDocument/2006/relationships/printerSettings" Target="../printerSettings/printerSettings1.bin"/><Relationship Id="rId2" Type="http://schemas.openxmlformats.org/officeDocument/2006/relationships/hyperlink" Target="https://www.oncoo.de/t/unoc" TargetMode="External"/><Relationship Id="rId16" Type="http://schemas.openxmlformats.org/officeDocument/2006/relationships/hyperlink" Target="https://miro.com/app/board/uXjVKhLiSRw=/" TargetMode="External"/><Relationship Id="rId1" Type="http://schemas.openxmlformats.org/officeDocument/2006/relationships/hyperlink" Target="https://padlet.com/Kristiiiin/Energizer/wish/842281863" TargetMode="External"/><Relationship Id="rId6" Type="http://schemas.openxmlformats.org/officeDocument/2006/relationships/hyperlink" Target="https://answergarden.ch/2861448" TargetMode="External"/><Relationship Id="rId11" Type="http://schemas.openxmlformats.org/officeDocument/2006/relationships/hyperlink" Target="https://zenodo.org/record/6956989" TargetMode="External"/><Relationship Id="rId5" Type="http://schemas.openxmlformats.org/officeDocument/2006/relationships/hyperlink" Target="https://www.einfachgutelehre.uni-kiel.de/methodenset/fachlandkarte/" TargetMode="External"/><Relationship Id="rId15" Type="http://schemas.openxmlformats.org/officeDocument/2006/relationships/hyperlink" Target="https://raw.githubusercontent.com/BrittaP/eLBB4RDM/main/downloads/average_d.xlsx" TargetMode="External"/><Relationship Id="rId10" Type="http://schemas.openxmlformats.org/officeDocument/2006/relationships/hyperlink" Target="https://zenodo.org/record/6420798" TargetMode="External"/><Relationship Id="rId4" Type="http://schemas.openxmlformats.org/officeDocument/2006/relationships/hyperlink" Target="https://www.oncoo.de/t/unoc" TargetMode="External"/><Relationship Id="rId9" Type="http://schemas.openxmlformats.org/officeDocument/2006/relationships/hyperlink" Target="https://www.virtuos.uni-osnabrueck.de/hochschuldidaktik/methoden/murmelgruppen.html" TargetMode="External"/><Relationship Id="rId14" Type="http://schemas.openxmlformats.org/officeDocument/2006/relationships/hyperlink" Target="https://miro.com/app/board/uXjVM_wsd4I=/?moveToWidget=3458764556871918720&amp;cot=1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uni-kiel.zoom.us/j/97855296220" TargetMode="External"/><Relationship Id="rId2" Type="http://schemas.openxmlformats.org/officeDocument/2006/relationships/hyperlink" Target="https://uni-kiel.zoom.us/j/97855296220" TargetMode="External"/><Relationship Id="rId1" Type="http://schemas.openxmlformats.org/officeDocument/2006/relationships/hyperlink" Target="https://uni-kiel.zoom.us/j/978552962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133"/>
  <sheetViews>
    <sheetView tabSelected="1" zoomScale="70" zoomScaleNormal="70" workbookViewId="0">
      <selection activeCell="F29" sqref="F29"/>
    </sheetView>
  </sheetViews>
  <sheetFormatPr baseColWidth="10" defaultRowHeight="14.5" x14ac:dyDescent="0.35"/>
  <cols>
    <col min="1" max="1" width="10.1796875" style="1" customWidth="1"/>
    <col min="2" max="2" width="9.81640625" customWidth="1"/>
    <col min="3" max="3" width="8" style="2" bestFit="1" customWidth="1"/>
    <col min="4" max="4" width="51.6328125" style="3" customWidth="1"/>
    <col min="5" max="5" width="97" style="3" customWidth="1"/>
    <col min="6" max="6" width="57.54296875" style="3" customWidth="1"/>
    <col min="7" max="7" width="2.54296875" hidden="1" customWidth="1"/>
    <col min="8" max="8" width="10.54296875" customWidth="1"/>
    <col min="9" max="9" width="37.54296875" customWidth="1"/>
  </cols>
  <sheetData>
    <row r="1" spans="1:8" ht="19.5" x14ac:dyDescent="0.45">
      <c r="A1" s="5" t="s">
        <v>0</v>
      </c>
    </row>
    <row r="2" spans="1:8" ht="16.75" customHeight="1" x14ac:dyDescent="0.35">
      <c r="A2" s="6" t="s">
        <v>1</v>
      </c>
      <c r="C2" t="s">
        <v>2</v>
      </c>
    </row>
    <row r="3" spans="1:8" ht="24.65" customHeight="1" x14ac:dyDescent="0.35">
      <c r="A3" s="6" t="s">
        <v>3</v>
      </c>
      <c r="C3" s="154" t="s">
        <v>4</v>
      </c>
      <c r="D3" s="154"/>
      <c r="E3" s="155"/>
      <c r="F3" s="155"/>
      <c r="G3" s="155"/>
      <c r="H3" s="155"/>
    </row>
    <row r="4" spans="1:8" ht="19.5" x14ac:dyDescent="0.35">
      <c r="A4" s="6" t="s">
        <v>5</v>
      </c>
      <c r="C4" s="154" t="s">
        <v>6</v>
      </c>
      <c r="D4" s="154"/>
      <c r="E4" s="155"/>
      <c r="F4" s="155"/>
      <c r="G4" s="155"/>
      <c r="H4" s="155"/>
    </row>
    <row r="5" spans="1:8" ht="19.5" x14ac:dyDescent="0.35">
      <c r="A5" s="6" t="s">
        <v>7</v>
      </c>
      <c r="C5" s="8" t="s">
        <v>8</v>
      </c>
      <c r="D5" s="9"/>
      <c r="E5" s="9"/>
      <c r="F5" s="9"/>
      <c r="G5" s="7"/>
      <c r="H5" s="7"/>
    </row>
    <row r="6" spans="1:8" x14ac:dyDescent="0.35">
      <c r="C6" s="2" t="s">
        <v>9</v>
      </c>
    </row>
    <row r="7" spans="1:8" s="10" customFormat="1" ht="18.5" x14ac:dyDescent="0.45">
      <c r="A7" s="11" t="s">
        <v>10</v>
      </c>
      <c r="B7" s="11" t="s">
        <v>11</v>
      </c>
      <c r="C7" s="12" t="s">
        <v>12</v>
      </c>
      <c r="D7" s="13" t="s">
        <v>13</v>
      </c>
      <c r="E7" s="13" t="s">
        <v>14</v>
      </c>
      <c r="F7" s="13" t="s">
        <v>15</v>
      </c>
      <c r="G7" s="15" t="s">
        <v>16</v>
      </c>
      <c r="H7" s="14" t="s">
        <v>17</v>
      </c>
    </row>
    <row r="8" spans="1:8" x14ac:dyDescent="0.35">
      <c r="A8" s="119">
        <v>0.375</v>
      </c>
      <c r="B8" s="123">
        <v>3.472222222222222E-3</v>
      </c>
      <c r="C8" s="120" t="s">
        <v>18</v>
      </c>
      <c r="D8" s="182" t="s">
        <v>219</v>
      </c>
      <c r="E8" s="121" t="s">
        <v>19</v>
      </c>
      <c r="F8" s="121"/>
      <c r="G8" s="122"/>
      <c r="H8" s="124" t="s">
        <v>34</v>
      </c>
    </row>
    <row r="9" spans="1:8" ht="145" x14ac:dyDescent="0.35">
      <c r="A9" s="16">
        <f>A8+B8</f>
        <v>0.37847222222222221</v>
      </c>
      <c r="B9" s="17">
        <v>3.472222222222222E-3</v>
      </c>
      <c r="C9" s="18" t="s">
        <v>22</v>
      </c>
      <c r="D9" s="19" t="s">
        <v>23</v>
      </c>
      <c r="E9" s="19" t="s">
        <v>24</v>
      </c>
      <c r="F9" s="19" t="s">
        <v>176</v>
      </c>
      <c r="G9" s="23" t="s">
        <v>25</v>
      </c>
      <c r="H9" s="22" t="s">
        <v>26</v>
      </c>
    </row>
    <row r="10" spans="1:8" s="24" customFormat="1" ht="58" x14ac:dyDescent="0.35">
      <c r="A10" s="16">
        <f t="shared" ref="A10:A17" si="0">A9+B9</f>
        <v>0.38194444444444442</v>
      </c>
      <c r="B10" s="116">
        <v>3.472222222222222E-3</v>
      </c>
      <c r="C10" s="106" t="s">
        <v>18</v>
      </c>
      <c r="D10" s="181" t="s">
        <v>220</v>
      </c>
      <c r="E10" s="107" t="s">
        <v>35</v>
      </c>
      <c r="F10" s="127" t="s">
        <v>188</v>
      </c>
      <c r="G10" s="117" t="s">
        <v>36</v>
      </c>
      <c r="H10" s="22" t="s">
        <v>26</v>
      </c>
    </row>
    <row r="11" spans="1:8" s="24" customFormat="1" x14ac:dyDescent="0.35">
      <c r="A11" s="16">
        <f t="shared" si="0"/>
        <v>0.38541666666666663</v>
      </c>
      <c r="B11" s="116"/>
      <c r="C11" s="106"/>
      <c r="D11" s="126" t="s">
        <v>187</v>
      </c>
      <c r="E11" s="107"/>
      <c r="F11" s="127" t="s">
        <v>188</v>
      </c>
      <c r="G11" s="117"/>
      <c r="H11" s="22"/>
    </row>
    <row r="12" spans="1:8" s="24" customFormat="1" ht="73.5" customHeight="1" x14ac:dyDescent="0.35">
      <c r="A12" s="16">
        <f t="shared" si="0"/>
        <v>0.38541666666666663</v>
      </c>
      <c r="B12" s="116">
        <v>6.9444444444444441E-3</v>
      </c>
      <c r="C12" s="128" t="s">
        <v>22</v>
      </c>
      <c r="D12" s="126" t="s">
        <v>169</v>
      </c>
      <c r="E12" s="181" t="s">
        <v>190</v>
      </c>
      <c r="F12" s="139" t="s">
        <v>189</v>
      </c>
      <c r="G12" s="117"/>
      <c r="H12" s="22"/>
    </row>
    <row r="13" spans="1:8" s="24" customFormat="1" x14ac:dyDescent="0.35">
      <c r="A13" s="16">
        <f t="shared" si="0"/>
        <v>0.39236111111111105</v>
      </c>
      <c r="B13" s="116">
        <v>3.472222222222222E-3</v>
      </c>
      <c r="C13" s="128" t="s">
        <v>22</v>
      </c>
      <c r="D13" s="126" t="s">
        <v>191</v>
      </c>
      <c r="E13" s="107" t="s">
        <v>35</v>
      </c>
      <c r="F13" s="139" t="s">
        <v>189</v>
      </c>
      <c r="G13" s="117"/>
      <c r="H13" s="22"/>
    </row>
    <row r="14" spans="1:8" s="24" customFormat="1" x14ac:dyDescent="0.35">
      <c r="A14" s="16">
        <f t="shared" si="0"/>
        <v>0.39583333333333326</v>
      </c>
      <c r="B14" s="116">
        <v>6.9444444444444441E-3</v>
      </c>
      <c r="C14" s="172" t="s">
        <v>18</v>
      </c>
      <c r="D14" s="126" t="s">
        <v>212</v>
      </c>
      <c r="E14" s="107" t="s">
        <v>35</v>
      </c>
      <c r="F14" s="139" t="s">
        <v>188</v>
      </c>
      <c r="G14" s="117"/>
      <c r="H14" s="22"/>
    </row>
    <row r="15" spans="1:8" s="33" customFormat="1" x14ac:dyDescent="0.35">
      <c r="A15" s="197">
        <f t="shared" si="0"/>
        <v>0.40277777777777768</v>
      </c>
      <c r="B15" s="27"/>
      <c r="C15" s="28"/>
      <c r="D15" s="29" t="s">
        <v>170</v>
      </c>
      <c r="E15" s="30"/>
      <c r="F15" s="30"/>
      <c r="G15" s="31"/>
      <c r="H15" s="34"/>
    </row>
    <row r="16" spans="1:8" ht="87" x14ac:dyDescent="0.35">
      <c r="A16" s="16">
        <f t="shared" si="0"/>
        <v>0.40277777777777768</v>
      </c>
      <c r="B16" s="16">
        <v>3.472222222222222E-3</v>
      </c>
      <c r="C16" s="18" t="s">
        <v>22</v>
      </c>
      <c r="D16" s="19" t="s">
        <v>37</v>
      </c>
      <c r="E16" s="137" t="s">
        <v>38</v>
      </c>
      <c r="F16" s="130" t="s">
        <v>39</v>
      </c>
      <c r="G16" s="40" t="s">
        <v>40</v>
      </c>
      <c r="H16" s="22" t="s">
        <v>26</v>
      </c>
    </row>
    <row r="17" spans="1:9" s="24" customFormat="1" ht="29" x14ac:dyDescent="0.35">
      <c r="A17" s="16">
        <f t="shared" si="0"/>
        <v>0.40624999999999989</v>
      </c>
      <c r="B17" s="16">
        <v>3.472222222222222E-3</v>
      </c>
      <c r="C17" s="18" t="s">
        <v>18</v>
      </c>
      <c r="D17" s="19" t="s">
        <v>41</v>
      </c>
      <c r="E17" s="19" t="s">
        <v>19</v>
      </c>
      <c r="F17" s="19" t="s">
        <v>42</v>
      </c>
      <c r="G17" s="21"/>
      <c r="H17" s="22" t="s">
        <v>26</v>
      </c>
    </row>
    <row r="18" spans="1:9" s="24" customFormat="1" ht="130.5" x14ac:dyDescent="0.35">
      <c r="A18" s="16">
        <f t="shared" ref="A18:A87" si="1">A17+B17</f>
        <v>0.4097222222222221</v>
      </c>
      <c r="B18" s="16">
        <v>1.0416666666666666E-2</v>
      </c>
      <c r="C18" s="18" t="s">
        <v>22</v>
      </c>
      <c r="D18" s="19" t="s">
        <v>43</v>
      </c>
      <c r="E18" s="19" t="s">
        <v>44</v>
      </c>
      <c r="F18" s="130" t="s">
        <v>177</v>
      </c>
      <c r="G18" s="23" t="s">
        <v>45</v>
      </c>
      <c r="H18" s="22" t="s">
        <v>26</v>
      </c>
    </row>
    <row r="19" spans="1:9" s="24" customFormat="1" ht="43.5" x14ac:dyDescent="0.35">
      <c r="A19" s="16">
        <f t="shared" si="1"/>
        <v>0.42013888888888878</v>
      </c>
      <c r="B19" s="105">
        <v>6.9444444444444441E-3</v>
      </c>
      <c r="C19" s="106" t="s">
        <v>22</v>
      </c>
      <c r="D19" s="107" t="s">
        <v>46</v>
      </c>
      <c r="E19" s="107" t="s">
        <v>47</v>
      </c>
      <c r="F19" s="107"/>
      <c r="G19" s="108"/>
      <c r="H19" s="108" t="s">
        <v>34</v>
      </c>
    </row>
    <row r="20" spans="1:9" s="24" customFormat="1" ht="29" x14ac:dyDescent="0.35">
      <c r="A20" s="16">
        <f t="shared" si="1"/>
        <v>0.4270833333333332</v>
      </c>
      <c r="B20" s="105">
        <v>3.472222222222222E-3</v>
      </c>
      <c r="C20" s="106" t="s">
        <v>18</v>
      </c>
      <c r="D20" s="107" t="s">
        <v>214</v>
      </c>
      <c r="E20" s="107" t="s">
        <v>19</v>
      </c>
      <c r="F20" s="107" t="s">
        <v>188</v>
      </c>
      <c r="G20" s="108"/>
      <c r="H20" s="108" t="s">
        <v>21</v>
      </c>
    </row>
    <row r="21" spans="1:9" s="24" customFormat="1" x14ac:dyDescent="0.35">
      <c r="A21" s="16">
        <f t="shared" si="1"/>
        <v>0.43055555555555541</v>
      </c>
      <c r="B21" s="105">
        <v>3.472222222222222E-3</v>
      </c>
      <c r="C21" s="106" t="s">
        <v>18</v>
      </c>
      <c r="D21" s="107" t="s">
        <v>215</v>
      </c>
      <c r="E21" s="107" t="s">
        <v>19</v>
      </c>
      <c r="F21" s="107" t="s">
        <v>188</v>
      </c>
      <c r="G21" s="108"/>
      <c r="H21" s="108"/>
    </row>
    <row r="22" spans="1:9" s="24" customFormat="1" x14ac:dyDescent="0.35">
      <c r="A22" s="16">
        <f t="shared" si="1"/>
        <v>0.43402777777777762</v>
      </c>
      <c r="B22" s="105">
        <v>3.472222222222222E-3</v>
      </c>
      <c r="C22" s="106" t="s">
        <v>18</v>
      </c>
      <c r="D22" s="181" t="s">
        <v>226</v>
      </c>
      <c r="E22" s="107" t="s">
        <v>19</v>
      </c>
      <c r="F22" s="107" t="s">
        <v>188</v>
      </c>
      <c r="G22" s="108"/>
      <c r="H22" s="108"/>
    </row>
    <row r="23" spans="1:9" s="24" customFormat="1" x14ac:dyDescent="0.35">
      <c r="A23" s="196">
        <f t="shared" si="1"/>
        <v>0.43749999999999983</v>
      </c>
      <c r="B23" s="42">
        <v>1.0416666666666666E-2</v>
      </c>
      <c r="C23" s="43"/>
      <c r="D23" s="173" t="s">
        <v>51</v>
      </c>
      <c r="E23" s="44"/>
      <c r="F23" s="44"/>
      <c r="G23" s="46"/>
      <c r="H23" s="46"/>
    </row>
    <row r="24" spans="1:9" s="85" customFormat="1" x14ac:dyDescent="0.35">
      <c r="A24" s="16">
        <f t="shared" si="1"/>
        <v>0.44791666666666652</v>
      </c>
      <c r="B24" s="191"/>
      <c r="C24" s="192"/>
      <c r="D24" s="126" t="s">
        <v>172</v>
      </c>
      <c r="E24" s="126"/>
      <c r="F24" s="126"/>
      <c r="G24" s="193"/>
      <c r="H24" s="193"/>
    </row>
    <row r="25" spans="1:9" s="24" customFormat="1" ht="29" x14ac:dyDescent="0.35">
      <c r="A25" s="16">
        <f t="shared" si="1"/>
        <v>0.44791666666666652</v>
      </c>
      <c r="B25" s="105">
        <v>1.3888888888888889E-3</v>
      </c>
      <c r="C25" s="106" t="s">
        <v>18</v>
      </c>
      <c r="D25" s="194" t="s">
        <v>50</v>
      </c>
      <c r="E25" s="195" t="s">
        <v>32</v>
      </c>
      <c r="F25" s="107"/>
      <c r="G25" s="108"/>
      <c r="H25" s="108" t="s">
        <v>21</v>
      </c>
    </row>
    <row r="26" spans="1:9" s="33" customFormat="1" x14ac:dyDescent="0.35">
      <c r="A26" s="197">
        <f t="shared" si="1"/>
        <v>0.4493055555555554</v>
      </c>
      <c r="B26" s="28"/>
      <c r="C26" s="28"/>
      <c r="D26" s="29" t="s">
        <v>52</v>
      </c>
      <c r="E26" s="30"/>
      <c r="F26" s="30"/>
      <c r="G26" s="32"/>
      <c r="H26" s="32"/>
    </row>
    <row r="27" spans="1:9" s="24" customFormat="1" ht="43.5" x14ac:dyDescent="0.35">
      <c r="A27" s="16">
        <f t="shared" si="1"/>
        <v>0.4493055555555554</v>
      </c>
      <c r="B27" s="105">
        <v>2.0833333333333333E-3</v>
      </c>
      <c r="C27" s="106" t="s">
        <v>18</v>
      </c>
      <c r="D27" s="181" t="s">
        <v>225</v>
      </c>
      <c r="E27" s="125" t="s">
        <v>35</v>
      </c>
      <c r="F27" s="107"/>
      <c r="G27" s="108"/>
      <c r="H27" s="118" t="s">
        <v>26</v>
      </c>
    </row>
    <row r="28" spans="1:9" ht="87" x14ac:dyDescent="0.35">
      <c r="A28" s="16">
        <f t="shared" si="1"/>
        <v>0.45138888888888873</v>
      </c>
      <c r="B28" s="105">
        <v>2.0833333333333333E-3</v>
      </c>
      <c r="C28" s="106" t="s">
        <v>22</v>
      </c>
      <c r="D28" s="107" t="s">
        <v>53</v>
      </c>
      <c r="E28" s="107" t="s">
        <v>54</v>
      </c>
      <c r="F28" s="131"/>
      <c r="G28" s="108"/>
      <c r="H28" s="118" t="s">
        <v>26</v>
      </c>
      <c r="I28" s="20" t="s">
        <v>55</v>
      </c>
    </row>
    <row r="29" spans="1:9" s="24" customFormat="1" ht="29" x14ac:dyDescent="0.35">
      <c r="A29" s="16">
        <f t="shared" si="1"/>
        <v>0.45347222222222205</v>
      </c>
      <c r="B29" s="105">
        <v>6.9444444444444441E-3</v>
      </c>
      <c r="C29" s="106" t="s">
        <v>18</v>
      </c>
      <c r="D29" s="107" t="s">
        <v>56</v>
      </c>
      <c r="E29" s="125" t="s">
        <v>35</v>
      </c>
      <c r="F29" s="140" t="s">
        <v>57</v>
      </c>
      <c r="G29" s="108"/>
      <c r="H29" s="118" t="s">
        <v>26</v>
      </c>
      <c r="I29" s="4"/>
    </row>
    <row r="30" spans="1:9" s="33" customFormat="1" x14ac:dyDescent="0.35">
      <c r="A30" s="197">
        <f t="shared" si="1"/>
        <v>0.46041666666666647</v>
      </c>
      <c r="B30" s="28"/>
      <c r="C30" s="28"/>
      <c r="D30" s="48" t="s">
        <v>65</v>
      </c>
      <c r="E30" s="30"/>
      <c r="F30" s="30"/>
      <c r="G30" s="32"/>
      <c r="H30" s="32"/>
    </row>
    <row r="31" spans="1:9" s="24" customFormat="1" ht="87" x14ac:dyDescent="0.35">
      <c r="A31" s="105">
        <f t="shared" si="1"/>
        <v>0.46041666666666647</v>
      </c>
      <c r="B31" s="105">
        <v>3.472222222222222E-3</v>
      </c>
      <c r="C31" s="106" t="s">
        <v>18</v>
      </c>
      <c r="D31" s="107" t="s">
        <v>66</v>
      </c>
      <c r="E31" s="107" t="s">
        <v>67</v>
      </c>
      <c r="F31" s="107" t="s">
        <v>68</v>
      </c>
      <c r="G31" s="108"/>
      <c r="H31" s="108" t="s">
        <v>21</v>
      </c>
    </row>
    <row r="32" spans="1:9" s="24" customFormat="1" ht="43.5" x14ac:dyDescent="0.35">
      <c r="A32" s="105">
        <f t="shared" si="1"/>
        <v>0.46388888888888868</v>
      </c>
      <c r="B32" s="105">
        <v>1.3888888888888889E-3</v>
      </c>
      <c r="C32" s="106" t="s">
        <v>18</v>
      </c>
      <c r="D32" s="107" t="s">
        <v>69</v>
      </c>
      <c r="E32" s="107" t="s">
        <v>32</v>
      </c>
      <c r="F32" s="107"/>
      <c r="G32" s="108"/>
      <c r="H32" s="108" t="s">
        <v>21</v>
      </c>
    </row>
    <row r="33" spans="1:119" s="24" customFormat="1" ht="211.25" customHeight="1" x14ac:dyDescent="0.35">
      <c r="A33" s="16">
        <f t="shared" si="1"/>
        <v>0.46527777777777757</v>
      </c>
      <c r="B33" s="16">
        <v>6.9444444444444441E-3</v>
      </c>
      <c r="C33" s="18" t="s">
        <v>22</v>
      </c>
      <c r="D33" s="19" t="s">
        <v>63</v>
      </c>
      <c r="E33" s="114" t="s">
        <v>186</v>
      </c>
      <c r="F33" s="141" t="s">
        <v>178</v>
      </c>
      <c r="G33" s="21"/>
      <c r="H33" s="22" t="s">
        <v>26</v>
      </c>
    </row>
    <row r="34" spans="1:119" x14ac:dyDescent="0.35">
      <c r="A34" s="16">
        <f t="shared" si="1"/>
        <v>0.47222222222222199</v>
      </c>
      <c r="B34" s="105">
        <v>6.9444444444444441E-3</v>
      </c>
      <c r="C34" s="106" t="s">
        <v>22</v>
      </c>
      <c r="D34" s="107" t="s">
        <v>64</v>
      </c>
      <c r="E34" s="107" t="s">
        <v>32</v>
      </c>
      <c r="F34" s="107"/>
      <c r="G34" s="108"/>
      <c r="H34" s="118" t="s">
        <v>34</v>
      </c>
    </row>
    <row r="35" spans="1:119" s="33" customFormat="1" x14ac:dyDescent="0.35">
      <c r="A35" s="196">
        <f t="shared" si="1"/>
        <v>0.47916666666666641</v>
      </c>
      <c r="B35" s="202">
        <v>4.1666666666666664E-2</v>
      </c>
      <c r="C35" s="203" t="s">
        <v>78</v>
      </c>
      <c r="D35" s="204" t="s">
        <v>79</v>
      </c>
      <c r="E35" s="205"/>
      <c r="F35" s="206"/>
      <c r="G35" s="203"/>
      <c r="H35" s="203"/>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c r="DB35" s="24"/>
      <c r="DC35" s="24"/>
      <c r="DD35" s="24"/>
      <c r="DE35" s="24"/>
      <c r="DF35" s="24"/>
      <c r="DG35" s="24"/>
      <c r="DH35" s="24"/>
      <c r="DI35" s="24"/>
      <c r="DJ35" s="24"/>
      <c r="DK35" s="24"/>
      <c r="DL35" s="24"/>
      <c r="DM35" s="24"/>
      <c r="DN35" s="24"/>
      <c r="DO35" s="24"/>
    </row>
    <row r="36" spans="1:119" s="33" customFormat="1" x14ac:dyDescent="0.35">
      <c r="A36" s="16">
        <f t="shared" si="1"/>
        <v>0.52083333333333304</v>
      </c>
      <c r="B36" s="116">
        <v>3.472222222222222E-3</v>
      </c>
      <c r="C36" s="106" t="s">
        <v>18</v>
      </c>
      <c r="D36" s="127" t="s">
        <v>203</v>
      </c>
      <c r="E36" s="127" t="s">
        <v>32</v>
      </c>
      <c r="F36" s="138"/>
      <c r="G36" s="106"/>
      <c r="H36" s="115" t="s">
        <v>34</v>
      </c>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row>
    <row r="37" spans="1:119" s="33" customFormat="1" x14ac:dyDescent="0.35">
      <c r="A37" s="16">
        <f t="shared" si="1"/>
        <v>0.52430555555555525</v>
      </c>
      <c r="B37" s="116">
        <v>3.472222222222222E-3</v>
      </c>
      <c r="C37" s="106"/>
      <c r="D37" s="107" t="s">
        <v>204</v>
      </c>
      <c r="E37" s="127" t="s">
        <v>32</v>
      </c>
      <c r="F37" s="138"/>
      <c r="G37" s="106"/>
      <c r="H37" s="115"/>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row>
    <row r="38" spans="1:119" s="33" customFormat="1" x14ac:dyDescent="0.35">
      <c r="A38" s="109"/>
      <c r="B38" s="116"/>
      <c r="C38" s="106"/>
      <c r="D38" s="107"/>
      <c r="E38" s="127"/>
      <c r="F38" s="138"/>
      <c r="G38" s="106"/>
      <c r="H38" s="115"/>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row>
    <row r="39" spans="1:119" s="33" customFormat="1" x14ac:dyDescent="0.35">
      <c r="A39" s="109">
        <f>A37+B37</f>
        <v>0.52777777777777746</v>
      </c>
      <c r="B39" s="28"/>
      <c r="C39" s="28"/>
      <c r="D39" s="48" t="s">
        <v>82</v>
      </c>
      <c r="E39" s="129" t="s">
        <v>206</v>
      </c>
      <c r="F39" s="30"/>
      <c r="G39" s="32"/>
      <c r="H39" s="32"/>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row>
    <row r="40" spans="1:119" s="33" customFormat="1" x14ac:dyDescent="0.35">
      <c r="A40" s="109">
        <f>A39+B39</f>
        <v>0.52777777777777746</v>
      </c>
      <c r="B40" s="105">
        <v>3.472222222222222E-3</v>
      </c>
      <c r="C40" s="106" t="s">
        <v>18</v>
      </c>
      <c r="D40" s="216" t="s">
        <v>210</v>
      </c>
      <c r="E40" s="216" t="s">
        <v>205</v>
      </c>
      <c r="F40" s="131"/>
      <c r="G40" s="217"/>
      <c r="H40" s="217" t="s">
        <v>21</v>
      </c>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row>
    <row r="41" spans="1:119" s="33" customFormat="1" ht="43.5" x14ac:dyDescent="0.35">
      <c r="A41" s="109">
        <f>A40+B40</f>
        <v>0.53124999999999967</v>
      </c>
      <c r="B41" s="105">
        <v>3.472222222222222E-3</v>
      </c>
      <c r="C41" s="106" t="s">
        <v>18</v>
      </c>
      <c r="D41" s="218" t="s">
        <v>83</v>
      </c>
      <c r="E41" s="219" t="s">
        <v>227</v>
      </c>
      <c r="F41" s="131"/>
      <c r="G41" s="217"/>
      <c r="H41" s="217" t="s">
        <v>21</v>
      </c>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4"/>
      <c r="DI41" s="24"/>
      <c r="DJ41" s="24"/>
      <c r="DK41" s="24"/>
      <c r="DL41" s="24"/>
      <c r="DM41" s="24"/>
      <c r="DN41" s="24"/>
      <c r="DO41" s="24"/>
    </row>
    <row r="42" spans="1:119" s="33" customFormat="1" ht="29" x14ac:dyDescent="0.35">
      <c r="A42" s="109">
        <f t="shared" si="1"/>
        <v>0.53472222222222188</v>
      </c>
      <c r="B42" s="105">
        <v>3.472222222222222E-3</v>
      </c>
      <c r="C42" s="220" t="s">
        <v>18</v>
      </c>
      <c r="D42" s="221" t="s">
        <v>173</v>
      </c>
      <c r="E42" s="219" t="s">
        <v>227</v>
      </c>
      <c r="F42" s="107"/>
      <c r="G42" s="108"/>
      <c r="H42" s="222" t="s">
        <v>21</v>
      </c>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row>
    <row r="43" spans="1:119" s="33" customFormat="1" ht="87" x14ac:dyDescent="0.35">
      <c r="A43" s="109">
        <f t="shared" si="1"/>
        <v>0.53819444444444409</v>
      </c>
      <c r="B43" s="105">
        <v>1.0416666666666666E-2</v>
      </c>
      <c r="C43" s="106" t="s">
        <v>22</v>
      </c>
      <c r="D43" s="107" t="s">
        <v>84</v>
      </c>
      <c r="E43" s="181" t="s">
        <v>228</v>
      </c>
      <c r="F43" s="226" t="s">
        <v>238</v>
      </c>
      <c r="G43" s="223" t="s">
        <v>179</v>
      </c>
      <c r="H43" s="217" t="s">
        <v>21</v>
      </c>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row>
    <row r="44" spans="1:119" s="33" customFormat="1" ht="55.75" customHeight="1" x14ac:dyDescent="0.35">
      <c r="A44" s="109">
        <f t="shared" si="1"/>
        <v>0.54861111111111072</v>
      </c>
      <c r="B44" s="105">
        <v>1.0416666666666666E-2</v>
      </c>
      <c r="C44" s="128" t="s">
        <v>22</v>
      </c>
      <c r="D44" s="127" t="s">
        <v>192</v>
      </c>
      <c r="E44" s="181" t="s">
        <v>194</v>
      </c>
      <c r="F44" s="127" t="s">
        <v>238</v>
      </c>
      <c r="G44" s="108"/>
      <c r="H44" s="222"/>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row>
    <row r="45" spans="1:119" s="33" customFormat="1" ht="55.75" customHeight="1" x14ac:dyDescent="0.35">
      <c r="A45" s="109">
        <f t="shared" si="1"/>
        <v>0.55902777777777735</v>
      </c>
      <c r="B45" s="105">
        <v>6.9444444444444441E-3</v>
      </c>
      <c r="C45" s="128" t="s">
        <v>22</v>
      </c>
      <c r="D45" s="127" t="s">
        <v>196</v>
      </c>
      <c r="E45" s="127" t="s">
        <v>197</v>
      </c>
      <c r="F45" s="127"/>
      <c r="G45" s="108"/>
      <c r="H45" s="222"/>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row>
    <row r="46" spans="1:119" x14ac:dyDescent="0.35">
      <c r="A46" s="109"/>
      <c r="B46" s="224"/>
      <c r="C46" s="225"/>
      <c r="D46" s="131"/>
      <c r="E46" s="131"/>
      <c r="F46" s="131"/>
      <c r="G46" s="224"/>
      <c r="H46" s="224"/>
    </row>
    <row r="47" spans="1:119" s="33" customFormat="1" x14ac:dyDescent="0.35">
      <c r="A47" s="209">
        <f>A39</f>
        <v>0.52777777777777746</v>
      </c>
      <c r="B47" s="200"/>
      <c r="C47" s="198"/>
      <c r="D47" s="214" t="s">
        <v>183</v>
      </c>
      <c r="E47" s="214" t="s">
        <v>207</v>
      </c>
      <c r="F47" s="201"/>
      <c r="G47" s="198"/>
      <c r="H47" s="198"/>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row>
    <row r="48" spans="1:119" s="33" customFormat="1" ht="29" x14ac:dyDescent="0.35">
      <c r="A48" s="109">
        <f>A47+B47</f>
        <v>0.52777777777777746</v>
      </c>
      <c r="B48" s="17">
        <v>3.472222222222222E-3</v>
      </c>
      <c r="C48" s="113" t="s">
        <v>184</v>
      </c>
      <c r="D48" s="137" t="s">
        <v>208</v>
      </c>
      <c r="E48" s="174" t="s">
        <v>229</v>
      </c>
      <c r="F48" s="132"/>
      <c r="G48" s="106"/>
      <c r="H48" s="115" t="s">
        <v>26</v>
      </c>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4"/>
      <c r="BS48" s="24"/>
      <c r="BT48" s="24"/>
      <c r="BU48" s="24"/>
      <c r="BV48" s="24"/>
      <c r="BW48" s="24"/>
      <c r="BX48" s="24"/>
      <c r="BY48" s="24"/>
      <c r="BZ48" s="24"/>
      <c r="CA48" s="24"/>
      <c r="CB48" s="24"/>
      <c r="CC48" s="24"/>
      <c r="CD48" s="24"/>
      <c r="CE48" s="24"/>
      <c r="CF48" s="24"/>
      <c r="CG48" s="24"/>
      <c r="CH48" s="24"/>
      <c r="CI48" s="24"/>
      <c r="CJ48" s="24"/>
      <c r="CK48" s="24"/>
      <c r="CL48" s="24"/>
      <c r="CM48" s="24"/>
      <c r="CN48" s="24"/>
      <c r="CO48" s="24"/>
      <c r="CP48" s="24"/>
      <c r="CQ48" s="24"/>
      <c r="CR48" s="24"/>
      <c r="CS48" s="24"/>
      <c r="CT48" s="24"/>
      <c r="CU48" s="24"/>
      <c r="CV48" s="24"/>
      <c r="CW48" s="24"/>
      <c r="CX48" s="24"/>
      <c r="CY48" s="24"/>
      <c r="CZ48" s="24"/>
      <c r="DA48" s="24"/>
      <c r="DB48" s="24"/>
      <c r="DC48" s="24"/>
      <c r="DD48" s="24"/>
      <c r="DE48" s="24"/>
      <c r="DF48" s="24"/>
      <c r="DG48" s="24"/>
      <c r="DH48" s="24"/>
      <c r="DI48" s="24"/>
      <c r="DJ48" s="24"/>
      <c r="DK48" s="24"/>
      <c r="DL48" s="24"/>
      <c r="DM48" s="24"/>
      <c r="DN48" s="24"/>
      <c r="DO48" s="24"/>
    </row>
    <row r="49" spans="1:119" s="33" customFormat="1" x14ac:dyDescent="0.35">
      <c r="A49" s="109">
        <f t="shared" si="1"/>
        <v>0.53124999999999967</v>
      </c>
      <c r="B49" s="17">
        <v>3.472222222222222E-3</v>
      </c>
      <c r="C49" s="113" t="s">
        <v>18</v>
      </c>
      <c r="D49" s="137" t="s">
        <v>209</v>
      </c>
      <c r="E49" s="174" t="s">
        <v>229</v>
      </c>
      <c r="F49" s="132"/>
      <c r="G49" s="106"/>
      <c r="H49" s="115" t="s">
        <v>26</v>
      </c>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4"/>
      <c r="BS49" s="24"/>
      <c r="BT49" s="24"/>
      <c r="BU49" s="24"/>
      <c r="BV49" s="24"/>
      <c r="BW49" s="24"/>
      <c r="BX49" s="24"/>
      <c r="BY49" s="24"/>
      <c r="BZ49" s="24"/>
      <c r="CA49" s="24"/>
      <c r="CB49" s="24"/>
      <c r="CC49" s="24"/>
      <c r="CD49" s="24"/>
      <c r="CE49" s="24"/>
      <c r="CF49" s="24"/>
      <c r="CG49" s="24"/>
      <c r="CH49" s="24"/>
      <c r="CI49" s="24"/>
      <c r="CJ49" s="24"/>
      <c r="CK49" s="24"/>
      <c r="CL49" s="24"/>
      <c r="CM49" s="24"/>
      <c r="CN49" s="24"/>
      <c r="CO49" s="24"/>
      <c r="CP49" s="24"/>
      <c r="CQ49" s="24"/>
      <c r="CR49" s="24"/>
      <c r="CS49" s="24"/>
      <c r="CT49" s="24"/>
      <c r="CU49" s="24"/>
      <c r="CV49" s="24"/>
      <c r="CW49" s="24"/>
      <c r="CX49" s="24"/>
      <c r="CY49" s="24"/>
      <c r="CZ49" s="24"/>
      <c r="DA49" s="24"/>
      <c r="DB49" s="24"/>
      <c r="DC49" s="24"/>
      <c r="DD49" s="24"/>
      <c r="DE49" s="24"/>
      <c r="DF49" s="24"/>
      <c r="DG49" s="24"/>
      <c r="DH49" s="24"/>
      <c r="DI49" s="24"/>
      <c r="DJ49" s="24"/>
      <c r="DK49" s="24"/>
      <c r="DL49" s="24"/>
      <c r="DM49" s="24"/>
      <c r="DN49" s="24"/>
      <c r="DO49" s="24"/>
    </row>
    <row r="50" spans="1:119" s="33" customFormat="1" x14ac:dyDescent="0.35">
      <c r="A50" s="109">
        <f t="shared" si="1"/>
        <v>0.53472222222222188</v>
      </c>
      <c r="B50" s="17">
        <v>3.472222222222222E-3</v>
      </c>
      <c r="C50" s="145" t="s">
        <v>18</v>
      </c>
      <c r="D50" s="114" t="s">
        <v>185</v>
      </c>
      <c r="E50" s="174" t="s">
        <v>229</v>
      </c>
      <c r="F50" s="132"/>
      <c r="G50" s="106"/>
      <c r="H50" s="115" t="s">
        <v>26</v>
      </c>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4"/>
      <c r="BS50" s="24"/>
      <c r="BT50" s="24"/>
      <c r="BU50" s="24"/>
      <c r="BV50" s="24"/>
      <c r="BW50" s="24"/>
      <c r="BX50" s="24"/>
      <c r="BY50" s="24"/>
      <c r="BZ50" s="24"/>
      <c r="CA50" s="24"/>
      <c r="CB50" s="24"/>
      <c r="CC50" s="24"/>
      <c r="CD50" s="24"/>
      <c r="CE50" s="24"/>
      <c r="CF50" s="24"/>
      <c r="CG50" s="24"/>
      <c r="CH50" s="24"/>
      <c r="CI50" s="24"/>
      <c r="CJ50" s="24"/>
      <c r="CK50" s="24"/>
      <c r="CL50" s="24"/>
      <c r="CM50" s="24"/>
      <c r="CN50" s="24"/>
      <c r="CO50" s="24"/>
      <c r="CP50" s="24"/>
      <c r="CQ50" s="24"/>
      <c r="CR50" s="24"/>
      <c r="CS50" s="24"/>
      <c r="CT50" s="24"/>
      <c r="CU50" s="24"/>
      <c r="CV50" s="24"/>
      <c r="CW50" s="24"/>
      <c r="CX50" s="24"/>
      <c r="CY50" s="24"/>
      <c r="CZ50" s="24"/>
      <c r="DA50" s="24"/>
      <c r="DB50" s="24"/>
      <c r="DC50" s="24"/>
      <c r="DD50" s="24"/>
      <c r="DE50" s="24"/>
      <c r="DF50" s="24"/>
      <c r="DG50" s="24"/>
      <c r="DH50" s="24"/>
      <c r="DI50" s="24"/>
      <c r="DJ50" s="24"/>
      <c r="DK50" s="24"/>
      <c r="DL50" s="24"/>
      <c r="DM50" s="24"/>
      <c r="DN50" s="24"/>
      <c r="DO50" s="24"/>
    </row>
    <row r="51" spans="1:119" s="33" customFormat="1" ht="97.75" customHeight="1" x14ac:dyDescent="0.35">
      <c r="A51" s="109">
        <f t="shared" si="1"/>
        <v>0.53819444444444409</v>
      </c>
      <c r="B51" s="112">
        <v>1.0416666666666666E-2</v>
      </c>
      <c r="C51" s="145" t="s">
        <v>18</v>
      </c>
      <c r="D51" s="137" t="s">
        <v>198</v>
      </c>
      <c r="E51" s="178" t="s">
        <v>199</v>
      </c>
      <c r="F51" s="132"/>
      <c r="G51" s="106"/>
      <c r="H51" s="115"/>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4"/>
      <c r="AV51" s="24"/>
      <c r="AW51" s="24"/>
      <c r="AX51" s="24"/>
      <c r="AY51" s="24"/>
      <c r="AZ51" s="24"/>
      <c r="BA51" s="24"/>
      <c r="BB51" s="24"/>
      <c r="BC51" s="24"/>
      <c r="BD51" s="24"/>
      <c r="BE51" s="24"/>
      <c r="BF51" s="24"/>
      <c r="BG51" s="24"/>
      <c r="BH51" s="24"/>
      <c r="BI51" s="24"/>
      <c r="BJ51" s="24"/>
      <c r="BK51" s="24"/>
      <c r="BL51" s="24"/>
      <c r="BM51" s="24"/>
      <c r="BN51" s="24"/>
      <c r="BO51" s="24"/>
      <c r="BP51" s="24"/>
      <c r="BQ51" s="24"/>
      <c r="BR51" s="24"/>
      <c r="BS51" s="24"/>
      <c r="BT51" s="24"/>
      <c r="BU51" s="24"/>
      <c r="BV51" s="24"/>
      <c r="BW51" s="24"/>
      <c r="BX51" s="24"/>
      <c r="BY51" s="24"/>
      <c r="BZ51" s="24"/>
      <c r="CA51" s="24"/>
      <c r="CB51" s="24"/>
      <c r="CC51" s="24"/>
      <c r="CD51" s="24"/>
      <c r="CE51" s="24"/>
      <c r="CF51" s="24"/>
      <c r="CG51" s="24"/>
      <c r="CH51" s="24"/>
      <c r="CI51" s="24"/>
      <c r="CJ51" s="24"/>
      <c r="CK51" s="24"/>
      <c r="CL51" s="24"/>
      <c r="CM51" s="24"/>
      <c r="CN51" s="24"/>
      <c r="CO51" s="24"/>
      <c r="CP51" s="24"/>
      <c r="CQ51" s="24"/>
      <c r="CR51" s="24"/>
      <c r="CS51" s="24"/>
      <c r="CT51" s="24"/>
      <c r="CU51" s="24"/>
      <c r="CV51" s="24"/>
      <c r="CW51" s="24"/>
      <c r="CX51" s="24"/>
      <c r="CY51" s="24"/>
      <c r="CZ51" s="24"/>
      <c r="DA51" s="24"/>
      <c r="DB51" s="24"/>
      <c r="DC51" s="24"/>
      <c r="DD51" s="24"/>
      <c r="DE51" s="24"/>
      <c r="DF51" s="24"/>
      <c r="DG51" s="24"/>
      <c r="DH51" s="24"/>
      <c r="DI51" s="24"/>
      <c r="DJ51" s="24"/>
      <c r="DK51" s="24"/>
      <c r="DL51" s="24"/>
      <c r="DM51" s="24"/>
      <c r="DN51" s="24"/>
      <c r="DO51" s="24"/>
    </row>
    <row r="52" spans="1:119" s="33" customFormat="1" ht="97.75" customHeight="1" x14ac:dyDescent="0.35">
      <c r="A52" s="109">
        <f t="shared" si="1"/>
        <v>0.54861111111111072</v>
      </c>
      <c r="B52" s="112">
        <v>1.0416666666666666E-2</v>
      </c>
      <c r="C52" s="145" t="s">
        <v>22</v>
      </c>
      <c r="D52" s="137" t="s">
        <v>192</v>
      </c>
      <c r="E52" s="143" t="s">
        <v>200</v>
      </c>
      <c r="F52" s="132" t="s">
        <v>195</v>
      </c>
      <c r="G52" s="106"/>
      <c r="H52" s="115"/>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4"/>
      <c r="BA52" s="24"/>
      <c r="BB52" s="24"/>
      <c r="BC52" s="24"/>
      <c r="BD52" s="24"/>
      <c r="BE52" s="24"/>
      <c r="BF52" s="24"/>
      <c r="BG52" s="24"/>
      <c r="BH52" s="24"/>
      <c r="BI52" s="24"/>
      <c r="BJ52" s="24"/>
      <c r="BK52" s="24"/>
      <c r="BL52" s="24"/>
      <c r="BM52" s="24"/>
      <c r="BN52" s="24"/>
      <c r="BO52" s="24"/>
      <c r="BP52" s="24"/>
      <c r="BQ52" s="24"/>
      <c r="BR52" s="24"/>
      <c r="BS52" s="24"/>
      <c r="BT52" s="24"/>
      <c r="BU52" s="24"/>
      <c r="BV52" s="24"/>
      <c r="BW52" s="24"/>
      <c r="BX52" s="24"/>
      <c r="BY52" s="24"/>
      <c r="BZ52" s="24"/>
      <c r="CA52" s="24"/>
      <c r="CB52" s="24"/>
      <c r="CC52" s="24"/>
      <c r="CD52" s="24"/>
      <c r="CE52" s="24"/>
      <c r="CF52" s="24"/>
      <c r="CG52" s="24"/>
      <c r="CH52" s="24"/>
      <c r="CI52" s="24"/>
      <c r="CJ52" s="24"/>
      <c r="CK52" s="24"/>
      <c r="CL52" s="24"/>
      <c r="CM52" s="24"/>
      <c r="CN52" s="24"/>
      <c r="CO52" s="24"/>
      <c r="CP52" s="24"/>
      <c r="CQ52" s="24"/>
      <c r="CR52" s="24"/>
      <c r="CS52" s="24"/>
      <c r="CT52" s="24"/>
      <c r="CU52" s="24"/>
      <c r="CV52" s="24"/>
      <c r="CW52" s="24"/>
      <c r="CX52" s="24"/>
      <c r="CY52" s="24"/>
      <c r="CZ52" s="24"/>
      <c r="DA52" s="24"/>
      <c r="DB52" s="24"/>
      <c r="DC52" s="24"/>
      <c r="DD52" s="24"/>
      <c r="DE52" s="24"/>
      <c r="DF52" s="24"/>
      <c r="DG52" s="24"/>
      <c r="DH52" s="24"/>
      <c r="DI52" s="24"/>
      <c r="DJ52" s="24"/>
      <c r="DK52" s="24"/>
      <c r="DL52" s="24"/>
      <c r="DM52" s="24"/>
      <c r="DN52" s="24"/>
      <c r="DO52" s="24"/>
    </row>
    <row r="53" spans="1:119" s="33" customFormat="1" ht="29" x14ac:dyDescent="0.35">
      <c r="A53" s="109">
        <f t="shared" si="1"/>
        <v>0.55902777777777735</v>
      </c>
      <c r="B53" s="112">
        <v>6.9444444444444441E-3</v>
      </c>
      <c r="C53" s="113" t="s">
        <v>22</v>
      </c>
      <c r="D53" s="114" t="s">
        <v>196</v>
      </c>
      <c r="E53" s="143" t="s">
        <v>197</v>
      </c>
      <c r="F53" s="132"/>
      <c r="G53" s="106"/>
      <c r="H53" s="115"/>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4"/>
      <c r="BA53" s="24"/>
      <c r="BB53" s="24"/>
      <c r="BC53" s="24"/>
      <c r="BD53" s="24"/>
      <c r="BE53" s="24"/>
      <c r="BF53" s="24"/>
      <c r="BG53" s="24"/>
      <c r="BH53" s="24"/>
      <c r="BI53" s="24"/>
      <c r="BJ53" s="24"/>
      <c r="BK53" s="24"/>
      <c r="BL53" s="24"/>
      <c r="BM53" s="24"/>
      <c r="BN53" s="24"/>
      <c r="BO53" s="24"/>
      <c r="BP53" s="24"/>
      <c r="BQ53" s="24"/>
      <c r="BR53" s="24"/>
      <c r="BS53" s="24"/>
      <c r="BT53" s="24"/>
      <c r="BU53" s="24"/>
      <c r="BV53" s="24"/>
      <c r="BW53" s="24"/>
      <c r="BX53" s="24"/>
      <c r="BY53" s="24"/>
      <c r="BZ53" s="24"/>
      <c r="CA53" s="24"/>
      <c r="CB53" s="24"/>
      <c r="CC53" s="24"/>
      <c r="CD53" s="24"/>
      <c r="CE53" s="24"/>
      <c r="CF53" s="24"/>
      <c r="CG53" s="24"/>
      <c r="CH53" s="24"/>
      <c r="CI53" s="24"/>
      <c r="CJ53" s="24"/>
      <c r="CK53" s="24"/>
      <c r="CL53" s="24"/>
      <c r="CM53" s="24"/>
      <c r="CN53" s="24"/>
      <c r="CO53" s="24"/>
      <c r="CP53" s="24"/>
      <c r="CQ53" s="24"/>
      <c r="CR53" s="24"/>
      <c r="CS53" s="24"/>
      <c r="CT53" s="24"/>
      <c r="CU53" s="24"/>
      <c r="CV53" s="24"/>
      <c r="CW53" s="24"/>
      <c r="CX53" s="24"/>
      <c r="CY53" s="24"/>
      <c r="CZ53" s="24"/>
      <c r="DA53" s="24"/>
      <c r="DB53" s="24"/>
      <c r="DC53" s="24"/>
      <c r="DD53" s="24"/>
      <c r="DE53" s="24"/>
      <c r="DF53" s="24"/>
      <c r="DG53" s="24"/>
      <c r="DH53" s="24"/>
      <c r="DI53" s="24"/>
      <c r="DJ53" s="24"/>
      <c r="DK53" s="24"/>
      <c r="DL53" s="24"/>
      <c r="DM53" s="24"/>
      <c r="DN53" s="24"/>
      <c r="DO53" s="24"/>
    </row>
    <row r="54" spans="1:119" s="33" customFormat="1" x14ac:dyDescent="0.35">
      <c r="A54" s="109"/>
      <c r="B54" s="112"/>
      <c r="C54" s="113"/>
      <c r="D54" s="114"/>
      <c r="E54" s="143"/>
      <c r="F54" s="132"/>
      <c r="G54" s="106"/>
      <c r="H54" s="115"/>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c r="AV54" s="24"/>
      <c r="AW54" s="24"/>
      <c r="AX54" s="24"/>
      <c r="AY54" s="24"/>
      <c r="AZ54" s="24"/>
      <c r="BA54" s="24"/>
      <c r="BB54" s="24"/>
      <c r="BC54" s="24"/>
      <c r="BD54" s="24"/>
      <c r="BE54" s="24"/>
      <c r="BF54" s="24"/>
      <c r="BG54" s="24"/>
      <c r="BH54" s="24"/>
      <c r="BI54" s="24"/>
      <c r="BJ54" s="24"/>
      <c r="BK54" s="24"/>
      <c r="BL54" s="24"/>
      <c r="BM54" s="24"/>
      <c r="BN54" s="24"/>
      <c r="BO54" s="24"/>
      <c r="BP54" s="24"/>
      <c r="BQ54" s="24"/>
      <c r="BR54" s="24"/>
      <c r="BS54" s="24"/>
      <c r="BT54" s="24"/>
      <c r="BU54" s="24"/>
      <c r="BV54" s="24"/>
      <c r="BW54" s="24"/>
      <c r="BX54" s="24"/>
      <c r="BY54" s="24"/>
      <c r="BZ54" s="24"/>
      <c r="CA54" s="24"/>
      <c r="CB54" s="24"/>
      <c r="CC54" s="24"/>
      <c r="CD54" s="24"/>
      <c r="CE54" s="24"/>
      <c r="CF54" s="24"/>
      <c r="CG54" s="24"/>
      <c r="CH54" s="24"/>
      <c r="CI54" s="24"/>
      <c r="CJ54" s="24"/>
      <c r="CK54" s="24"/>
      <c r="CL54" s="24"/>
      <c r="CM54" s="24"/>
      <c r="CN54" s="24"/>
      <c r="CO54" s="24"/>
      <c r="CP54" s="24"/>
      <c r="CQ54" s="24"/>
      <c r="CR54" s="24"/>
      <c r="CS54" s="24"/>
      <c r="CT54" s="24"/>
      <c r="CU54" s="24"/>
      <c r="CV54" s="24"/>
      <c r="CW54" s="24"/>
      <c r="CX54" s="24"/>
      <c r="CY54" s="24"/>
      <c r="CZ54" s="24"/>
      <c r="DA54" s="24"/>
      <c r="DB54" s="24"/>
      <c r="DC54" s="24"/>
      <c r="DD54" s="24"/>
      <c r="DE54" s="24"/>
      <c r="DF54" s="24"/>
      <c r="DG54" s="24"/>
      <c r="DH54" s="24"/>
      <c r="DI54" s="24"/>
      <c r="DJ54" s="24"/>
      <c r="DK54" s="24"/>
      <c r="DL54" s="24"/>
      <c r="DM54" s="24"/>
      <c r="DN54" s="24"/>
      <c r="DO54" s="24"/>
    </row>
    <row r="55" spans="1:119" s="33" customFormat="1" x14ac:dyDescent="0.35">
      <c r="A55" s="209">
        <f>A47</f>
        <v>0.52777777777777746</v>
      </c>
      <c r="B55" s="200"/>
      <c r="C55" s="198"/>
      <c r="D55" s="215" t="s">
        <v>213</v>
      </c>
      <c r="E55" s="214" t="s">
        <v>216</v>
      </c>
      <c r="F55" s="201"/>
      <c r="G55" s="198"/>
      <c r="H55" s="198"/>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c r="AY55" s="24"/>
      <c r="AZ55" s="24"/>
      <c r="BA55" s="24"/>
      <c r="BB55" s="24"/>
      <c r="BC55" s="24"/>
      <c r="BD55" s="24"/>
      <c r="BE55" s="24"/>
      <c r="BF55" s="24"/>
      <c r="BG55" s="24"/>
      <c r="BH55" s="24"/>
      <c r="BI55" s="24"/>
      <c r="BJ55" s="24"/>
      <c r="BK55" s="24"/>
      <c r="BL55" s="24"/>
      <c r="BM55" s="24"/>
      <c r="BN55" s="24"/>
      <c r="BO55" s="24"/>
      <c r="BP55" s="24"/>
      <c r="BQ55" s="24"/>
      <c r="BR55" s="24"/>
      <c r="BS55" s="24"/>
      <c r="BT55" s="24"/>
      <c r="BU55" s="24"/>
      <c r="BV55" s="24"/>
      <c r="BW55" s="24"/>
      <c r="BX55" s="24"/>
      <c r="BY55" s="24"/>
      <c r="BZ55" s="24"/>
      <c r="CA55" s="24"/>
      <c r="CB55" s="24"/>
      <c r="CC55" s="24"/>
      <c r="CD55" s="24"/>
      <c r="CE55" s="24"/>
      <c r="CF55" s="24"/>
      <c r="CG55" s="24"/>
      <c r="CH55" s="24"/>
      <c r="CI55" s="24"/>
      <c r="CJ55" s="24"/>
      <c r="CK55" s="24"/>
      <c r="CL55" s="24"/>
      <c r="CM55" s="24"/>
      <c r="CN55" s="24"/>
      <c r="CO55" s="24"/>
      <c r="CP55" s="24"/>
      <c r="CQ55" s="24"/>
      <c r="CR55" s="24"/>
      <c r="CS55" s="24"/>
      <c r="CT55" s="24"/>
      <c r="CU55" s="24"/>
      <c r="CV55" s="24"/>
      <c r="CW55" s="24"/>
      <c r="CX55" s="24"/>
      <c r="CY55" s="24"/>
      <c r="CZ55" s="24"/>
      <c r="DA55" s="24"/>
      <c r="DB55" s="24"/>
      <c r="DC55" s="24"/>
      <c r="DD55" s="24"/>
      <c r="DE55" s="24"/>
      <c r="DF55" s="24"/>
      <c r="DG55" s="24"/>
      <c r="DH55" s="24"/>
      <c r="DI55" s="24"/>
      <c r="DJ55" s="24"/>
      <c r="DK55" s="24"/>
      <c r="DL55" s="24"/>
      <c r="DM55" s="24"/>
      <c r="DN55" s="24"/>
      <c r="DO55" s="24"/>
    </row>
    <row r="56" spans="1:119" s="33" customFormat="1" x14ac:dyDescent="0.35">
      <c r="A56" s="109">
        <f>A55+B55</f>
        <v>0.52777777777777746</v>
      </c>
      <c r="B56" s="17">
        <v>3.472222222222222E-3</v>
      </c>
      <c r="C56" s="179" t="s">
        <v>18</v>
      </c>
      <c r="D56" s="174" t="s">
        <v>221</v>
      </c>
      <c r="E56" s="174" t="s">
        <v>230</v>
      </c>
      <c r="F56" s="132"/>
      <c r="G56" s="106"/>
      <c r="H56" s="115"/>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c r="AV56" s="24"/>
      <c r="AW56" s="24"/>
      <c r="AX56" s="24"/>
      <c r="AY56" s="24"/>
      <c r="AZ56" s="24"/>
      <c r="BA56" s="24"/>
      <c r="BB56" s="24"/>
      <c r="BC56" s="24"/>
      <c r="BD56" s="24"/>
      <c r="BE56" s="24"/>
      <c r="BF56" s="24"/>
      <c r="BG56" s="24"/>
      <c r="BH56" s="24"/>
      <c r="BI56" s="24"/>
      <c r="BJ56" s="24"/>
      <c r="BK56" s="24"/>
      <c r="BL56" s="24"/>
      <c r="BM56" s="24"/>
      <c r="BN56" s="24"/>
      <c r="BO56" s="24"/>
      <c r="BP56" s="24"/>
      <c r="BQ56" s="24"/>
      <c r="BR56" s="24"/>
      <c r="BS56" s="24"/>
      <c r="BT56" s="24"/>
      <c r="BU56" s="24"/>
      <c r="BV56" s="24"/>
      <c r="BW56" s="24"/>
      <c r="BX56" s="24"/>
      <c r="BY56" s="24"/>
      <c r="BZ56" s="24"/>
      <c r="CA56" s="24"/>
      <c r="CB56" s="24"/>
      <c r="CC56" s="24"/>
      <c r="CD56" s="24"/>
      <c r="CE56" s="24"/>
      <c r="CF56" s="24"/>
      <c r="CG56" s="24"/>
      <c r="CH56" s="24"/>
      <c r="CI56" s="24"/>
      <c r="CJ56" s="24"/>
      <c r="CK56" s="24"/>
      <c r="CL56" s="24"/>
      <c r="CM56" s="24"/>
      <c r="CN56" s="24"/>
      <c r="CO56" s="24"/>
      <c r="CP56" s="24"/>
      <c r="CQ56" s="24"/>
      <c r="CR56" s="24"/>
      <c r="CS56" s="24"/>
      <c r="CT56" s="24"/>
      <c r="CU56" s="24"/>
      <c r="CV56" s="24"/>
      <c r="CW56" s="24"/>
      <c r="CX56" s="24"/>
      <c r="CY56" s="24"/>
      <c r="CZ56" s="24"/>
      <c r="DA56" s="24"/>
      <c r="DB56" s="24"/>
      <c r="DC56" s="24"/>
      <c r="DD56" s="24"/>
      <c r="DE56" s="24"/>
      <c r="DF56" s="24"/>
      <c r="DG56" s="24"/>
      <c r="DH56" s="24"/>
      <c r="DI56" s="24"/>
      <c r="DJ56" s="24"/>
      <c r="DK56" s="24"/>
      <c r="DL56" s="24"/>
      <c r="DM56" s="24"/>
      <c r="DN56" s="24"/>
      <c r="DO56" s="24"/>
    </row>
    <row r="57" spans="1:119" s="33" customFormat="1" x14ac:dyDescent="0.35">
      <c r="A57" s="109">
        <f t="shared" ref="A57:A61" si="2">A56+B56</f>
        <v>0.53124999999999967</v>
      </c>
      <c r="B57" s="17">
        <v>3.472222222222222E-3</v>
      </c>
      <c r="C57" s="113" t="s">
        <v>18</v>
      </c>
      <c r="D57" s="208" t="s">
        <v>222</v>
      </c>
      <c r="E57" s="174" t="s">
        <v>217</v>
      </c>
      <c r="F57" s="132"/>
      <c r="G57" s="106"/>
      <c r="H57" s="115"/>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c r="AV57" s="24"/>
      <c r="AW57" s="24"/>
      <c r="AX57" s="24"/>
      <c r="AY57" s="24"/>
      <c r="AZ57" s="24"/>
      <c r="BA57" s="24"/>
      <c r="BB57" s="24"/>
      <c r="BC57" s="24"/>
      <c r="BD57" s="24"/>
      <c r="BE57" s="24"/>
      <c r="BF57" s="24"/>
      <c r="BG57" s="24"/>
      <c r="BH57" s="24"/>
      <c r="BI57" s="24"/>
      <c r="BJ57" s="24"/>
      <c r="BK57" s="24"/>
      <c r="BL57" s="24"/>
      <c r="BM57" s="24"/>
      <c r="BN57" s="24"/>
      <c r="BO57" s="24"/>
      <c r="BP57" s="24"/>
      <c r="BQ57" s="24"/>
      <c r="BR57" s="24"/>
      <c r="BS57" s="24"/>
      <c r="BT57" s="24"/>
      <c r="BU57" s="24"/>
      <c r="BV57" s="24"/>
      <c r="BW57" s="24"/>
      <c r="BX57" s="24"/>
      <c r="BY57" s="24"/>
      <c r="BZ57" s="24"/>
      <c r="CA57" s="24"/>
      <c r="CB57" s="24"/>
      <c r="CC57" s="24"/>
      <c r="CD57" s="24"/>
      <c r="CE57" s="24"/>
      <c r="CF57" s="24"/>
      <c r="CG57" s="24"/>
      <c r="CH57" s="24"/>
      <c r="CI57" s="24"/>
      <c r="CJ57" s="24"/>
      <c r="CK57" s="24"/>
      <c r="CL57" s="24"/>
      <c r="CM57" s="24"/>
      <c r="CN57" s="24"/>
      <c r="CO57" s="24"/>
      <c r="CP57" s="24"/>
      <c r="CQ57" s="24"/>
      <c r="CR57" s="24"/>
      <c r="CS57" s="24"/>
      <c r="CT57" s="24"/>
      <c r="CU57" s="24"/>
      <c r="CV57" s="24"/>
      <c r="CW57" s="24"/>
      <c r="CX57" s="24"/>
      <c r="CY57" s="24"/>
      <c r="CZ57" s="24"/>
      <c r="DA57" s="24"/>
      <c r="DB57" s="24"/>
      <c r="DC57" s="24"/>
      <c r="DD57" s="24"/>
      <c r="DE57" s="24"/>
      <c r="DF57" s="24"/>
      <c r="DG57" s="24"/>
      <c r="DH57" s="24"/>
      <c r="DI57" s="24"/>
      <c r="DJ57" s="24"/>
      <c r="DK57" s="24"/>
      <c r="DL57" s="24"/>
      <c r="DM57" s="24"/>
      <c r="DN57" s="24"/>
      <c r="DO57" s="24"/>
    </row>
    <row r="58" spans="1:119" s="33" customFormat="1" x14ac:dyDescent="0.35">
      <c r="A58" s="109">
        <f t="shared" si="2"/>
        <v>0.53472222222222188</v>
      </c>
      <c r="B58" s="17">
        <v>3.472222222222222E-3</v>
      </c>
      <c r="C58" s="145" t="s">
        <v>18</v>
      </c>
      <c r="D58" s="174" t="s">
        <v>218</v>
      </c>
      <c r="E58" s="174" t="s">
        <v>217</v>
      </c>
      <c r="F58" s="132"/>
      <c r="G58" s="106"/>
      <c r="H58" s="115"/>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c r="DM58" s="24"/>
      <c r="DN58" s="24"/>
      <c r="DO58" s="24"/>
    </row>
    <row r="59" spans="1:119" s="33" customFormat="1" ht="58" x14ac:dyDescent="0.35">
      <c r="A59" s="109">
        <f t="shared" si="2"/>
        <v>0.53819444444444409</v>
      </c>
      <c r="B59" s="112">
        <v>1.0416666666666666E-2</v>
      </c>
      <c r="C59" s="145" t="s">
        <v>18</v>
      </c>
      <c r="D59" s="137" t="s">
        <v>198</v>
      </c>
      <c r="E59" s="178" t="s">
        <v>237</v>
      </c>
      <c r="F59" s="132"/>
      <c r="G59" s="106"/>
      <c r="H59" s="115"/>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c r="AV59" s="24"/>
      <c r="AW59" s="24"/>
      <c r="AX59" s="24"/>
      <c r="AY59" s="24"/>
      <c r="AZ59" s="24"/>
      <c r="BA59" s="24"/>
      <c r="BB59" s="24"/>
      <c r="BC59" s="24"/>
      <c r="BD59" s="24"/>
      <c r="BE59" s="24"/>
      <c r="BF59" s="24"/>
      <c r="BG59" s="24"/>
      <c r="BH59" s="24"/>
      <c r="BI59" s="24"/>
      <c r="BJ59" s="24"/>
      <c r="BK59" s="24"/>
      <c r="BL59" s="24"/>
      <c r="BM59" s="24"/>
      <c r="BN59" s="24"/>
      <c r="BO59" s="24"/>
      <c r="BP59" s="24"/>
      <c r="BQ59" s="24"/>
      <c r="BR59" s="24"/>
      <c r="BS59" s="24"/>
      <c r="BT59" s="24"/>
      <c r="BU59" s="24"/>
      <c r="BV59" s="24"/>
      <c r="BW59" s="24"/>
      <c r="BX59" s="24"/>
      <c r="BY59" s="24"/>
      <c r="BZ59" s="24"/>
      <c r="CA59" s="24"/>
      <c r="CB59" s="24"/>
      <c r="CC59" s="24"/>
      <c r="CD59" s="24"/>
      <c r="CE59" s="24"/>
      <c r="CF59" s="24"/>
      <c r="CG59" s="24"/>
      <c r="CH59" s="24"/>
      <c r="CI59" s="24"/>
      <c r="CJ59" s="24"/>
      <c r="CK59" s="24"/>
      <c r="CL59" s="24"/>
      <c r="CM59" s="24"/>
      <c r="CN59" s="24"/>
      <c r="CO59" s="24"/>
      <c r="CP59" s="24"/>
      <c r="CQ59" s="24"/>
      <c r="CR59" s="24"/>
      <c r="CS59" s="24"/>
      <c r="CT59" s="24"/>
      <c r="CU59" s="24"/>
      <c r="CV59" s="24"/>
      <c r="CW59" s="24"/>
      <c r="CX59" s="24"/>
      <c r="CY59" s="24"/>
      <c r="CZ59" s="24"/>
      <c r="DA59" s="24"/>
      <c r="DB59" s="24"/>
      <c r="DC59" s="24"/>
      <c r="DD59" s="24"/>
      <c r="DE59" s="24"/>
      <c r="DF59" s="24"/>
      <c r="DG59" s="24"/>
      <c r="DH59" s="24"/>
      <c r="DI59" s="24"/>
      <c r="DJ59" s="24"/>
      <c r="DK59" s="24"/>
      <c r="DL59" s="24"/>
      <c r="DM59" s="24"/>
      <c r="DN59" s="24"/>
      <c r="DO59" s="24"/>
    </row>
    <row r="60" spans="1:119" s="33" customFormat="1" ht="43.5" x14ac:dyDescent="0.35">
      <c r="A60" s="109">
        <f t="shared" si="2"/>
        <v>0.54861111111111072</v>
      </c>
      <c r="B60" s="112">
        <v>1.0416666666666666E-2</v>
      </c>
      <c r="C60" s="145" t="s">
        <v>22</v>
      </c>
      <c r="D60" s="137" t="s">
        <v>192</v>
      </c>
      <c r="E60" s="178" t="s">
        <v>231</v>
      </c>
      <c r="F60" s="132" t="s">
        <v>195</v>
      </c>
      <c r="G60" s="106"/>
      <c r="H60" s="115"/>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4"/>
      <c r="DI60" s="24"/>
      <c r="DJ60" s="24"/>
      <c r="DK60" s="24"/>
      <c r="DL60" s="24"/>
      <c r="DM60" s="24"/>
      <c r="DN60" s="24"/>
      <c r="DO60" s="24"/>
    </row>
    <row r="61" spans="1:119" s="33" customFormat="1" ht="29" x14ac:dyDescent="0.35">
      <c r="A61" s="109">
        <f t="shared" si="2"/>
        <v>0.55902777777777735</v>
      </c>
      <c r="B61" s="112">
        <v>6.9444444444444441E-3</v>
      </c>
      <c r="C61" s="113" t="s">
        <v>22</v>
      </c>
      <c r="D61" s="114" t="s">
        <v>196</v>
      </c>
      <c r="E61" s="143" t="s">
        <v>197</v>
      </c>
      <c r="F61" s="132"/>
      <c r="G61" s="106"/>
      <c r="H61" s="115"/>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24"/>
      <c r="AX61" s="24"/>
      <c r="AY61" s="24"/>
      <c r="AZ61" s="24"/>
      <c r="BA61" s="24"/>
      <c r="BB61" s="24"/>
      <c r="BC61" s="24"/>
      <c r="BD61" s="24"/>
      <c r="BE61" s="24"/>
      <c r="BF61" s="24"/>
      <c r="BG61" s="24"/>
      <c r="BH61" s="24"/>
      <c r="BI61" s="24"/>
      <c r="BJ61" s="24"/>
      <c r="BK61" s="24"/>
      <c r="BL61" s="24"/>
      <c r="BM61" s="24"/>
      <c r="BN61" s="24"/>
      <c r="BO61" s="24"/>
      <c r="BP61" s="24"/>
      <c r="BQ61" s="24"/>
      <c r="BR61" s="24"/>
      <c r="BS61" s="24"/>
      <c r="BT61" s="24"/>
      <c r="BU61" s="24"/>
      <c r="BV61" s="24"/>
      <c r="BW61" s="24"/>
      <c r="BX61" s="24"/>
      <c r="BY61" s="24"/>
      <c r="BZ61" s="24"/>
      <c r="CA61" s="24"/>
      <c r="CB61" s="24"/>
      <c r="CC61" s="24"/>
      <c r="CD61" s="24"/>
      <c r="CE61" s="24"/>
      <c r="CF61" s="24"/>
      <c r="CG61" s="24"/>
      <c r="CH61" s="24"/>
      <c r="CI61" s="24"/>
      <c r="CJ61" s="24"/>
      <c r="CK61" s="24"/>
      <c r="CL61" s="24"/>
      <c r="CM61" s="24"/>
      <c r="CN61" s="24"/>
      <c r="CO61" s="24"/>
      <c r="CP61" s="24"/>
      <c r="CQ61" s="24"/>
      <c r="CR61" s="24"/>
      <c r="CS61" s="24"/>
      <c r="CT61" s="24"/>
      <c r="CU61" s="24"/>
      <c r="CV61" s="24"/>
      <c r="CW61" s="24"/>
      <c r="CX61" s="24"/>
      <c r="CY61" s="24"/>
      <c r="CZ61" s="24"/>
      <c r="DA61" s="24"/>
      <c r="DB61" s="24"/>
      <c r="DC61" s="24"/>
      <c r="DD61" s="24"/>
      <c r="DE61" s="24"/>
      <c r="DF61" s="24"/>
      <c r="DG61" s="24"/>
      <c r="DH61" s="24"/>
      <c r="DI61" s="24"/>
      <c r="DJ61" s="24"/>
      <c r="DK61" s="24"/>
      <c r="DL61" s="24"/>
      <c r="DM61" s="24"/>
      <c r="DN61" s="24"/>
      <c r="DO61" s="24"/>
    </row>
    <row r="62" spans="1:119" s="33" customFormat="1" x14ac:dyDescent="0.35">
      <c r="A62" s="109"/>
      <c r="B62" s="112"/>
      <c r="C62" s="113"/>
      <c r="D62" s="114"/>
      <c r="E62" s="143"/>
      <c r="F62" s="132"/>
      <c r="G62" s="106"/>
      <c r="H62" s="115"/>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c r="AV62" s="24"/>
      <c r="AW62" s="24"/>
      <c r="AX62" s="24"/>
      <c r="AY62" s="24"/>
      <c r="AZ62" s="24"/>
      <c r="BA62" s="24"/>
      <c r="BB62" s="24"/>
      <c r="BC62" s="24"/>
      <c r="BD62" s="24"/>
      <c r="BE62" s="24"/>
      <c r="BF62" s="24"/>
      <c r="BG62" s="24"/>
      <c r="BH62" s="24"/>
      <c r="BI62" s="24"/>
      <c r="BJ62" s="24"/>
      <c r="BK62" s="24"/>
      <c r="BL62" s="24"/>
      <c r="BM62" s="24"/>
      <c r="BN62" s="24"/>
      <c r="BO62" s="24"/>
      <c r="BP62" s="24"/>
      <c r="BQ62" s="24"/>
      <c r="BR62" s="24"/>
      <c r="BS62" s="24"/>
      <c r="BT62" s="24"/>
      <c r="BU62" s="24"/>
      <c r="BV62" s="24"/>
      <c r="BW62" s="24"/>
      <c r="BX62" s="24"/>
      <c r="BY62" s="24"/>
      <c r="BZ62" s="24"/>
      <c r="CA62" s="24"/>
      <c r="CB62" s="24"/>
      <c r="CC62" s="24"/>
      <c r="CD62" s="24"/>
      <c r="CE62" s="24"/>
      <c r="CF62" s="24"/>
      <c r="CG62" s="24"/>
      <c r="CH62" s="24"/>
      <c r="CI62" s="24"/>
      <c r="CJ62" s="24"/>
      <c r="CK62" s="24"/>
      <c r="CL62" s="24"/>
      <c r="CM62" s="24"/>
      <c r="CN62" s="24"/>
      <c r="CO62" s="24"/>
      <c r="CP62" s="24"/>
      <c r="CQ62" s="24"/>
      <c r="CR62" s="24"/>
      <c r="CS62" s="24"/>
      <c r="CT62" s="24"/>
      <c r="CU62" s="24"/>
      <c r="CV62" s="24"/>
      <c r="CW62" s="24"/>
      <c r="CX62" s="24"/>
      <c r="CY62" s="24"/>
      <c r="CZ62" s="24"/>
      <c r="DA62" s="24"/>
      <c r="DB62" s="24"/>
      <c r="DC62" s="24"/>
      <c r="DD62" s="24"/>
      <c r="DE62" s="24"/>
      <c r="DF62" s="24"/>
      <c r="DG62" s="24"/>
      <c r="DH62" s="24"/>
      <c r="DI62" s="24"/>
      <c r="DJ62" s="24"/>
      <c r="DK62" s="24"/>
      <c r="DL62" s="24"/>
      <c r="DM62" s="24"/>
      <c r="DN62" s="24"/>
      <c r="DO62" s="24"/>
    </row>
    <row r="63" spans="1:119" s="33" customFormat="1" x14ac:dyDescent="0.35">
      <c r="A63" s="109">
        <f>A45+B45</f>
        <v>0.56597222222222177</v>
      </c>
      <c r="B63" s="105">
        <v>6.9444444444444441E-3</v>
      </c>
      <c r="C63" s="106" t="s">
        <v>22</v>
      </c>
      <c r="D63" s="127" t="s">
        <v>193</v>
      </c>
      <c r="E63" s="107" t="s">
        <v>32</v>
      </c>
      <c r="F63" s="107"/>
      <c r="G63" s="108"/>
      <c r="H63" s="108" t="s">
        <v>34</v>
      </c>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c r="BZ63" s="24"/>
      <c r="CA63" s="24"/>
      <c r="CB63" s="24"/>
      <c r="CC63" s="24"/>
      <c r="CD63" s="24"/>
      <c r="CE63" s="24"/>
      <c r="CF63" s="24"/>
      <c r="CG63" s="24"/>
      <c r="CH63" s="24"/>
      <c r="CI63" s="24"/>
      <c r="CJ63" s="24"/>
      <c r="CK63" s="24"/>
      <c r="CL63" s="24"/>
      <c r="CM63" s="24"/>
      <c r="CN63" s="24"/>
      <c r="CO63" s="24"/>
      <c r="CP63" s="24"/>
      <c r="CQ63" s="24"/>
      <c r="CR63" s="24"/>
      <c r="CS63" s="24"/>
      <c r="CT63" s="24"/>
      <c r="CU63" s="24"/>
      <c r="CV63" s="24"/>
      <c r="CW63" s="24"/>
      <c r="CX63" s="24"/>
      <c r="CY63" s="24"/>
      <c r="CZ63" s="24"/>
      <c r="DA63" s="24"/>
      <c r="DB63" s="24"/>
      <c r="DC63" s="24"/>
      <c r="DD63" s="24"/>
      <c r="DE63" s="24"/>
      <c r="DF63" s="24"/>
      <c r="DG63" s="24"/>
      <c r="DH63" s="24"/>
      <c r="DI63" s="24"/>
      <c r="DJ63" s="24"/>
      <c r="DK63" s="24"/>
      <c r="DL63" s="24"/>
      <c r="DM63" s="24"/>
      <c r="DN63" s="24"/>
      <c r="DO63" s="24"/>
    </row>
    <row r="64" spans="1:119" s="33" customFormat="1" x14ac:dyDescent="0.35">
      <c r="A64" s="109">
        <f>A63+B63</f>
        <v>0.57291666666666619</v>
      </c>
      <c r="B64" s="175">
        <v>3.472222222222222E-3</v>
      </c>
      <c r="C64" s="176" t="s">
        <v>22</v>
      </c>
      <c r="D64" s="127" t="s">
        <v>202</v>
      </c>
      <c r="E64" s="177" t="s">
        <v>32</v>
      </c>
      <c r="F64" s="207"/>
      <c r="G64" s="108"/>
      <c r="H64" s="108" t="s">
        <v>34</v>
      </c>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4"/>
      <c r="DI64" s="24"/>
      <c r="DJ64" s="24"/>
      <c r="DK64" s="24"/>
      <c r="DL64" s="24"/>
      <c r="DM64" s="24"/>
      <c r="DN64" s="24"/>
      <c r="DO64" s="24"/>
    </row>
    <row r="65" spans="1:119" s="33" customFormat="1" x14ac:dyDescent="0.35">
      <c r="A65" s="109">
        <f>A64+B64</f>
        <v>0.5763888888888884</v>
      </c>
      <c r="B65" s="175">
        <v>6.9444444444444441E-3</v>
      </c>
      <c r="C65" s="176" t="s">
        <v>22</v>
      </c>
      <c r="D65" s="127" t="s">
        <v>201</v>
      </c>
      <c r="E65" s="177" t="s">
        <v>32</v>
      </c>
      <c r="F65" s="207"/>
      <c r="G65" s="108"/>
      <c r="H65" s="108" t="s">
        <v>34</v>
      </c>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c r="BZ65" s="24"/>
      <c r="CA65" s="24"/>
      <c r="CB65" s="24"/>
      <c r="CC65" s="24"/>
      <c r="CD65" s="24"/>
      <c r="CE65" s="24"/>
      <c r="CF65" s="24"/>
      <c r="CG65" s="24"/>
      <c r="CH65" s="24"/>
      <c r="CI65" s="24"/>
      <c r="CJ65" s="24"/>
      <c r="CK65" s="24"/>
      <c r="CL65" s="24"/>
      <c r="CM65" s="24"/>
      <c r="CN65" s="24"/>
      <c r="CO65" s="24"/>
      <c r="CP65" s="24"/>
      <c r="CQ65" s="24"/>
      <c r="CR65" s="24"/>
      <c r="CS65" s="24"/>
      <c r="CT65" s="24"/>
      <c r="CU65" s="24"/>
      <c r="CV65" s="24"/>
      <c r="CW65" s="24"/>
      <c r="CX65" s="24"/>
      <c r="CY65" s="24"/>
      <c r="CZ65" s="24"/>
      <c r="DA65" s="24"/>
      <c r="DB65" s="24"/>
      <c r="DC65" s="24"/>
      <c r="DD65" s="24"/>
      <c r="DE65" s="24"/>
      <c r="DF65" s="24"/>
      <c r="DG65" s="24"/>
      <c r="DH65" s="24"/>
      <c r="DI65" s="24"/>
      <c r="DJ65" s="24"/>
      <c r="DK65" s="24"/>
      <c r="DL65" s="24"/>
      <c r="DM65" s="24"/>
      <c r="DN65" s="24"/>
      <c r="DO65" s="24"/>
    </row>
    <row r="66" spans="1:119" s="33" customFormat="1" x14ac:dyDescent="0.35">
      <c r="A66" s="109">
        <f>A65+B65</f>
        <v>0.58333333333333282</v>
      </c>
      <c r="B66" s="175">
        <v>3.472222222222222E-3</v>
      </c>
      <c r="C66" s="176" t="s">
        <v>22</v>
      </c>
      <c r="D66" s="127" t="s">
        <v>202</v>
      </c>
      <c r="E66" s="177" t="s">
        <v>32</v>
      </c>
      <c r="F66" s="132"/>
      <c r="G66" s="106"/>
      <c r="H66" s="108" t="s">
        <v>34</v>
      </c>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c r="AV66" s="24"/>
      <c r="AW66" s="24"/>
      <c r="AX66" s="24"/>
      <c r="AY66" s="24"/>
      <c r="AZ66" s="24"/>
      <c r="BA66" s="24"/>
      <c r="BB66" s="24"/>
      <c r="BC66" s="24"/>
      <c r="BD66" s="24"/>
      <c r="BE66" s="24"/>
      <c r="BF66" s="24"/>
      <c r="BG66" s="24"/>
      <c r="BH66" s="24"/>
      <c r="BI66" s="24"/>
      <c r="BJ66" s="24"/>
      <c r="BK66" s="24"/>
      <c r="BL66" s="24"/>
      <c r="BM66" s="24"/>
      <c r="BN66" s="24"/>
      <c r="BO66" s="24"/>
      <c r="BP66" s="24"/>
      <c r="BQ66" s="24"/>
      <c r="BR66" s="24"/>
      <c r="BS66" s="24"/>
      <c r="BT66" s="24"/>
      <c r="BU66" s="24"/>
      <c r="BV66" s="24"/>
      <c r="BW66" s="24"/>
      <c r="BX66" s="24"/>
      <c r="BY66" s="24"/>
      <c r="BZ66" s="24"/>
      <c r="CA66" s="24"/>
      <c r="CB66" s="24"/>
      <c r="CC66" s="24"/>
      <c r="CD66" s="24"/>
      <c r="CE66" s="24"/>
      <c r="CF66" s="24"/>
      <c r="CG66" s="24"/>
      <c r="CH66" s="24"/>
      <c r="CI66" s="24"/>
      <c r="CJ66" s="24"/>
      <c r="CK66" s="24"/>
      <c r="CL66" s="24"/>
      <c r="CM66" s="24"/>
      <c r="CN66" s="24"/>
      <c r="CO66" s="24"/>
      <c r="CP66" s="24"/>
      <c r="CQ66" s="24"/>
      <c r="CR66" s="24"/>
      <c r="CS66" s="24"/>
      <c r="CT66" s="24"/>
      <c r="CU66" s="24"/>
      <c r="CV66" s="24"/>
      <c r="CW66" s="24"/>
      <c r="CX66" s="24"/>
      <c r="CY66" s="24"/>
      <c r="CZ66" s="24"/>
      <c r="DA66" s="24"/>
      <c r="DB66" s="24"/>
      <c r="DC66" s="24"/>
      <c r="DD66" s="24"/>
      <c r="DE66" s="24"/>
      <c r="DF66" s="24"/>
      <c r="DG66" s="24"/>
      <c r="DH66" s="24"/>
      <c r="DI66" s="24"/>
      <c r="DJ66" s="24"/>
      <c r="DK66" s="24"/>
      <c r="DL66" s="24"/>
      <c r="DM66" s="24"/>
      <c r="DN66" s="24"/>
      <c r="DO66" s="24"/>
    </row>
    <row r="67" spans="1:119" s="33" customFormat="1" x14ac:dyDescent="0.35">
      <c r="A67" s="109">
        <f>A66+B66</f>
        <v>0.58680555555555503</v>
      </c>
      <c r="B67" s="175">
        <v>6.9444444444444441E-3</v>
      </c>
      <c r="C67" s="176" t="s">
        <v>22</v>
      </c>
      <c r="D67" s="127" t="s">
        <v>201</v>
      </c>
      <c r="E67" s="177" t="s">
        <v>32</v>
      </c>
      <c r="F67" s="132"/>
      <c r="G67" s="106"/>
      <c r="H67" s="108" t="s">
        <v>34</v>
      </c>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c r="AV67" s="24"/>
      <c r="AW67" s="24"/>
      <c r="AX67" s="24"/>
      <c r="AY67" s="24"/>
      <c r="AZ67" s="24"/>
      <c r="BA67" s="24"/>
      <c r="BB67" s="24"/>
      <c r="BC67" s="24"/>
      <c r="BD67" s="24"/>
      <c r="BE67" s="24"/>
      <c r="BF67" s="24"/>
      <c r="BG67" s="24"/>
      <c r="BH67" s="24"/>
      <c r="BI67" s="24"/>
      <c r="BJ67" s="24"/>
      <c r="BK67" s="24"/>
      <c r="BL67" s="24"/>
      <c r="BM67" s="24"/>
      <c r="BN67" s="24"/>
      <c r="BO67" s="24"/>
      <c r="BP67" s="24"/>
      <c r="BQ67" s="24"/>
      <c r="BR67" s="24"/>
      <c r="BS67" s="24"/>
      <c r="BT67" s="24"/>
      <c r="BU67" s="24"/>
      <c r="BV67" s="24"/>
      <c r="BW67" s="24"/>
      <c r="BX67" s="24"/>
      <c r="BY67" s="24"/>
      <c r="BZ67" s="24"/>
      <c r="CA67" s="24"/>
      <c r="CB67" s="24"/>
      <c r="CC67" s="24"/>
      <c r="CD67" s="24"/>
      <c r="CE67" s="24"/>
      <c r="CF67" s="24"/>
      <c r="CG67" s="24"/>
      <c r="CH67" s="24"/>
      <c r="CI67" s="24"/>
      <c r="CJ67" s="24"/>
      <c r="CK67" s="24"/>
      <c r="CL67" s="24"/>
      <c r="CM67" s="24"/>
      <c r="CN67" s="24"/>
      <c r="CO67" s="24"/>
      <c r="CP67" s="24"/>
      <c r="CQ67" s="24"/>
      <c r="CR67" s="24"/>
      <c r="CS67" s="24"/>
      <c r="CT67" s="24"/>
      <c r="CU67" s="24"/>
      <c r="CV67" s="24"/>
      <c r="CW67" s="24"/>
      <c r="CX67" s="24"/>
      <c r="CY67" s="24"/>
      <c r="CZ67" s="24"/>
      <c r="DA67" s="24"/>
      <c r="DB67" s="24"/>
      <c r="DC67" s="24"/>
      <c r="DD67" s="24"/>
      <c r="DE67" s="24"/>
      <c r="DF67" s="24"/>
      <c r="DG67" s="24"/>
      <c r="DH67" s="24"/>
      <c r="DI67" s="24"/>
      <c r="DJ67" s="24"/>
      <c r="DK67" s="24"/>
      <c r="DL67" s="24"/>
      <c r="DM67" s="24"/>
      <c r="DN67" s="24"/>
      <c r="DO67" s="24"/>
    </row>
    <row r="68" spans="1:119" s="33" customFormat="1" x14ac:dyDescent="0.35">
      <c r="A68" s="109">
        <f>A67+B67</f>
        <v>0.59374999999999944</v>
      </c>
      <c r="B68" s="175">
        <v>3.472222222222222E-3</v>
      </c>
      <c r="C68" s="176" t="s">
        <v>22</v>
      </c>
      <c r="D68" s="127" t="s">
        <v>202</v>
      </c>
      <c r="E68" s="177" t="s">
        <v>32</v>
      </c>
      <c r="F68" s="132"/>
      <c r="G68" s="106"/>
      <c r="H68" s="108" t="s">
        <v>34</v>
      </c>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c r="AV68" s="24"/>
      <c r="AW68" s="24"/>
      <c r="AX68" s="24"/>
      <c r="AY68" s="24"/>
      <c r="AZ68" s="24"/>
      <c r="BA68" s="24"/>
      <c r="BB68" s="24"/>
      <c r="BC68" s="24"/>
      <c r="BD68" s="24"/>
      <c r="BE68" s="24"/>
      <c r="BF68" s="24"/>
      <c r="BG68" s="24"/>
      <c r="BH68" s="24"/>
      <c r="BI68" s="24"/>
      <c r="BJ68" s="24"/>
      <c r="BK68" s="24"/>
      <c r="BL68" s="24"/>
      <c r="BM68" s="24"/>
      <c r="BN68" s="24"/>
      <c r="BO68" s="24"/>
      <c r="BP68" s="24"/>
      <c r="BQ68" s="24"/>
      <c r="BR68" s="24"/>
      <c r="BS68" s="24"/>
      <c r="BT68" s="24"/>
      <c r="BU68" s="24"/>
      <c r="BV68" s="24"/>
      <c r="BW68" s="24"/>
      <c r="BX68" s="24"/>
      <c r="BY68" s="24"/>
      <c r="BZ68" s="24"/>
      <c r="CA68" s="24"/>
      <c r="CB68" s="24"/>
      <c r="CC68" s="24"/>
      <c r="CD68" s="24"/>
      <c r="CE68" s="24"/>
      <c r="CF68" s="24"/>
      <c r="CG68" s="24"/>
      <c r="CH68" s="24"/>
      <c r="CI68" s="24"/>
      <c r="CJ68" s="24"/>
      <c r="CK68" s="24"/>
      <c r="CL68" s="24"/>
      <c r="CM68" s="24"/>
      <c r="CN68" s="24"/>
      <c r="CO68" s="24"/>
      <c r="CP68" s="24"/>
      <c r="CQ68" s="24"/>
      <c r="CR68" s="24"/>
      <c r="CS68" s="24"/>
      <c r="CT68" s="24"/>
      <c r="CU68" s="24"/>
      <c r="CV68" s="24"/>
      <c r="CW68" s="24"/>
      <c r="CX68" s="24"/>
      <c r="CY68" s="24"/>
      <c r="CZ68" s="24"/>
      <c r="DA68" s="24"/>
      <c r="DB68" s="24"/>
      <c r="DC68" s="24"/>
      <c r="DD68" s="24"/>
      <c r="DE68" s="24"/>
      <c r="DF68" s="24"/>
      <c r="DG68" s="24"/>
      <c r="DH68" s="24"/>
      <c r="DI68" s="24"/>
      <c r="DJ68" s="24"/>
      <c r="DK68" s="24"/>
      <c r="DL68" s="24"/>
      <c r="DM68" s="24"/>
      <c r="DN68" s="24"/>
      <c r="DO68" s="24"/>
    </row>
    <row r="69" spans="1:119" s="33" customFormat="1" x14ac:dyDescent="0.35">
      <c r="A69" s="109"/>
      <c r="B69" s="175"/>
      <c r="C69" s="176"/>
      <c r="D69" s="127"/>
      <c r="E69" s="177"/>
      <c r="F69" s="132"/>
      <c r="G69" s="106"/>
      <c r="H69" s="115"/>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c r="AV69" s="24"/>
      <c r="AW69" s="24"/>
      <c r="AX69" s="24"/>
      <c r="AY69" s="24"/>
      <c r="AZ69" s="24"/>
      <c r="BA69" s="24"/>
      <c r="BB69" s="24"/>
      <c r="BC69" s="24"/>
      <c r="BD69" s="24"/>
      <c r="BE69" s="24"/>
      <c r="BF69" s="24"/>
      <c r="BG69" s="24"/>
      <c r="BH69" s="24"/>
      <c r="BI69" s="24"/>
      <c r="BJ69" s="24"/>
      <c r="BK69" s="24"/>
      <c r="BL69" s="24"/>
      <c r="BM69" s="24"/>
      <c r="BN69" s="24"/>
      <c r="BO69" s="24"/>
      <c r="BP69" s="24"/>
      <c r="BQ69" s="24"/>
      <c r="BR69" s="24"/>
      <c r="BS69" s="24"/>
      <c r="BT69" s="24"/>
      <c r="BU69" s="24"/>
      <c r="BV69" s="24"/>
      <c r="BW69" s="24"/>
      <c r="BX69" s="24"/>
      <c r="BY69" s="24"/>
      <c r="BZ69" s="24"/>
      <c r="CA69" s="24"/>
      <c r="CB69" s="24"/>
      <c r="CC69" s="24"/>
      <c r="CD69" s="24"/>
      <c r="CE69" s="24"/>
      <c r="CF69" s="24"/>
      <c r="CG69" s="24"/>
      <c r="CH69" s="24"/>
      <c r="CI69" s="24"/>
      <c r="CJ69" s="24"/>
      <c r="CK69" s="24"/>
      <c r="CL69" s="24"/>
      <c r="CM69" s="24"/>
      <c r="CN69" s="24"/>
      <c r="CO69" s="24"/>
      <c r="CP69" s="24"/>
      <c r="CQ69" s="24"/>
      <c r="CR69" s="24"/>
      <c r="CS69" s="24"/>
      <c r="CT69" s="24"/>
      <c r="CU69" s="24"/>
      <c r="CV69" s="24"/>
      <c r="CW69" s="24"/>
      <c r="CX69" s="24"/>
      <c r="CY69" s="24"/>
      <c r="CZ69" s="24"/>
      <c r="DA69" s="24"/>
      <c r="DB69" s="24"/>
      <c r="DC69" s="24"/>
      <c r="DD69" s="24"/>
      <c r="DE69" s="24"/>
      <c r="DF69" s="24"/>
      <c r="DG69" s="24"/>
      <c r="DH69" s="24"/>
      <c r="DI69" s="24"/>
      <c r="DJ69" s="24"/>
      <c r="DK69" s="24"/>
      <c r="DL69" s="24"/>
      <c r="DM69" s="24"/>
      <c r="DN69" s="24"/>
      <c r="DO69" s="24"/>
    </row>
    <row r="70" spans="1:119" s="33" customFormat="1" x14ac:dyDescent="0.35">
      <c r="A70" s="146">
        <f>A68+B68</f>
        <v>0.59722222222222165</v>
      </c>
      <c r="B70" s="147">
        <v>1.0416666666666666E-2</v>
      </c>
      <c r="C70" s="148"/>
      <c r="D70" s="153" t="s">
        <v>211</v>
      </c>
      <c r="E70" s="149"/>
      <c r="F70" s="150"/>
      <c r="G70" s="151"/>
      <c r="H70" s="152"/>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c r="AV70" s="24"/>
      <c r="AW70" s="24"/>
      <c r="AX70" s="24"/>
      <c r="AY70" s="24"/>
      <c r="AZ70" s="24"/>
      <c r="BA70" s="24"/>
      <c r="BB70" s="24"/>
      <c r="BC70" s="24"/>
      <c r="BD70" s="24"/>
      <c r="BE70" s="24"/>
      <c r="BF70" s="24"/>
      <c r="BG70" s="24"/>
      <c r="BH70" s="24"/>
      <c r="BI70" s="24"/>
      <c r="BJ70" s="24"/>
      <c r="BK70" s="24"/>
      <c r="BL70" s="24"/>
      <c r="BM70" s="24"/>
      <c r="BN70" s="24"/>
      <c r="BO70" s="24"/>
      <c r="BP70" s="24"/>
      <c r="BQ70" s="24"/>
      <c r="BR70" s="24"/>
      <c r="BS70" s="24"/>
      <c r="BT70" s="24"/>
      <c r="BU70" s="24"/>
      <c r="BV70" s="24"/>
      <c r="BW70" s="24"/>
      <c r="BX70" s="24"/>
      <c r="BY70" s="24"/>
      <c r="BZ70" s="24"/>
      <c r="CA70" s="24"/>
      <c r="CB70" s="24"/>
      <c r="CC70" s="24"/>
      <c r="CD70" s="24"/>
      <c r="CE70" s="24"/>
      <c r="CF70" s="24"/>
      <c r="CG70" s="24"/>
      <c r="CH70" s="24"/>
      <c r="CI70" s="24"/>
      <c r="CJ70" s="24"/>
      <c r="CK70" s="24"/>
      <c r="CL70" s="24"/>
      <c r="CM70" s="24"/>
      <c r="CN70" s="24"/>
      <c r="CO70" s="24"/>
      <c r="CP70" s="24"/>
      <c r="CQ70" s="24"/>
      <c r="CR70" s="24"/>
      <c r="CS70" s="24"/>
      <c r="CT70" s="24"/>
      <c r="CU70" s="24"/>
      <c r="CV70" s="24"/>
      <c r="CW70" s="24"/>
      <c r="CX70" s="24"/>
      <c r="CY70" s="24"/>
      <c r="CZ70" s="24"/>
      <c r="DA70" s="24"/>
      <c r="DB70" s="24"/>
      <c r="DC70" s="24"/>
      <c r="DD70" s="24"/>
      <c r="DE70" s="24"/>
      <c r="DF70" s="24"/>
      <c r="DG70" s="24"/>
      <c r="DH70" s="24"/>
      <c r="DI70" s="24"/>
      <c r="DJ70" s="24"/>
      <c r="DK70" s="24"/>
      <c r="DL70" s="24"/>
      <c r="DM70" s="24"/>
      <c r="DN70" s="24"/>
      <c r="DO70" s="24"/>
    </row>
    <row r="72" spans="1:119" s="24" customFormat="1" x14ac:dyDescent="0.35">
      <c r="A72" s="209">
        <f>A70+B70</f>
        <v>0.60763888888888828</v>
      </c>
      <c r="B72" s="28"/>
      <c r="C72" s="28"/>
      <c r="D72" s="183" t="s">
        <v>232</v>
      </c>
      <c r="E72" s="30"/>
      <c r="F72" s="30"/>
      <c r="G72" s="21"/>
      <c r="H72" s="21"/>
    </row>
    <row r="73" spans="1:119" s="24" customFormat="1" x14ac:dyDescent="0.35">
      <c r="A73" s="109">
        <f>A72+B72</f>
        <v>0.60763888888888828</v>
      </c>
      <c r="B73" s="16">
        <v>3.472222222222222E-3</v>
      </c>
      <c r="C73" s="190" t="s">
        <v>18</v>
      </c>
      <c r="D73" s="174" t="s">
        <v>233</v>
      </c>
      <c r="E73" s="174" t="s">
        <v>32</v>
      </c>
      <c r="F73" s="174" t="s">
        <v>188</v>
      </c>
      <c r="G73" s="21"/>
      <c r="H73" s="22" t="s">
        <v>26</v>
      </c>
    </row>
    <row r="74" spans="1:119" s="24" customFormat="1" x14ac:dyDescent="0.35">
      <c r="A74" s="109">
        <f t="shared" ref="A74:A77" si="3">A73+B73</f>
        <v>0.61111111111111049</v>
      </c>
      <c r="B74" s="16">
        <v>3.472222222222222E-3</v>
      </c>
      <c r="C74" s="190" t="s">
        <v>18</v>
      </c>
      <c r="D74" s="174" t="s">
        <v>234</v>
      </c>
      <c r="E74" s="174" t="s">
        <v>32</v>
      </c>
      <c r="F74" s="174" t="s">
        <v>188</v>
      </c>
      <c r="G74" s="21"/>
      <c r="H74" s="22" t="s">
        <v>26</v>
      </c>
    </row>
    <row r="75" spans="1:119" s="24" customFormat="1" x14ac:dyDescent="0.35">
      <c r="A75" s="185">
        <f t="shared" si="3"/>
        <v>0.6145833333333327</v>
      </c>
      <c r="B75" s="186">
        <v>3.472222222222222E-3</v>
      </c>
      <c r="C75" s="187" t="s">
        <v>18</v>
      </c>
      <c r="D75" s="188" t="s">
        <v>80</v>
      </c>
      <c r="E75" s="188" t="s">
        <v>32</v>
      </c>
      <c r="F75" s="174" t="s">
        <v>188</v>
      </c>
      <c r="G75" s="189"/>
      <c r="H75" s="189" t="s">
        <v>26</v>
      </c>
    </row>
    <row r="76" spans="1:119" s="24" customFormat="1" x14ac:dyDescent="0.35">
      <c r="A76" s="185">
        <f t="shared" si="3"/>
        <v>0.61805555555555491</v>
      </c>
      <c r="B76" s="186">
        <v>3.472222222222222E-3</v>
      </c>
      <c r="C76" s="187" t="s">
        <v>18</v>
      </c>
      <c r="D76" s="188" t="s">
        <v>235</v>
      </c>
      <c r="E76" s="188" t="s">
        <v>32</v>
      </c>
      <c r="F76" s="174"/>
      <c r="G76" s="189"/>
      <c r="H76" s="189"/>
    </row>
    <row r="77" spans="1:119" s="24" customFormat="1" x14ac:dyDescent="0.35">
      <c r="A77" s="213">
        <f t="shared" si="3"/>
        <v>0.62152777777777712</v>
      </c>
      <c r="B77" s="62"/>
      <c r="C77" s="28"/>
      <c r="D77" s="180" t="s">
        <v>93</v>
      </c>
      <c r="E77" s="30"/>
      <c r="F77" s="30"/>
      <c r="G77" s="32"/>
      <c r="H77" s="32"/>
    </row>
    <row r="78" spans="1:119" s="24" customFormat="1" x14ac:dyDescent="0.35">
      <c r="A78" s="109">
        <f t="shared" si="1"/>
        <v>0.62152777777777712</v>
      </c>
      <c r="B78" s="17">
        <v>3.472222222222222E-3</v>
      </c>
      <c r="C78" s="18" t="s">
        <v>22</v>
      </c>
      <c r="D78" s="63" t="s">
        <v>94</v>
      </c>
      <c r="E78" s="19" t="s">
        <v>35</v>
      </c>
      <c r="F78" s="130"/>
      <c r="G78" s="21"/>
      <c r="H78" s="22" t="s">
        <v>26</v>
      </c>
    </row>
    <row r="79" spans="1:119" ht="29" x14ac:dyDescent="0.35">
      <c r="A79" s="109">
        <f t="shared" si="1"/>
        <v>0.62499999999999933</v>
      </c>
      <c r="B79" s="17">
        <v>6.9444444444444441E-3</v>
      </c>
      <c r="C79" s="18" t="s">
        <v>18</v>
      </c>
      <c r="D79" s="3" t="s">
        <v>95</v>
      </c>
      <c r="E79" s="86" t="s">
        <v>175</v>
      </c>
      <c r="F79" s="130" t="s">
        <v>96</v>
      </c>
      <c r="G79" s="20"/>
      <c r="H79" s="22" t="s">
        <v>26</v>
      </c>
    </row>
    <row r="80" spans="1:119" x14ac:dyDescent="0.35">
      <c r="A80" s="109">
        <f t="shared" si="1"/>
        <v>0.63194444444444375</v>
      </c>
      <c r="B80" s="116">
        <v>3.472222222222222E-3</v>
      </c>
      <c r="C80" s="106" t="s">
        <v>22</v>
      </c>
      <c r="D80" s="211" t="s">
        <v>97</v>
      </c>
      <c r="E80" s="107"/>
      <c r="F80" s="107"/>
      <c r="G80" s="108"/>
      <c r="H80" s="108" t="s">
        <v>34</v>
      </c>
    </row>
    <row r="81" spans="1:8" s="24" customFormat="1" x14ac:dyDescent="0.35">
      <c r="A81" s="209">
        <f>A80+B80</f>
        <v>0.63541666666666596</v>
      </c>
      <c r="B81" s="200"/>
      <c r="C81" s="198"/>
      <c r="D81" s="214" t="s">
        <v>101</v>
      </c>
      <c r="E81" s="199"/>
      <c r="F81" s="199"/>
      <c r="G81" s="210"/>
      <c r="H81" s="210"/>
    </row>
    <row r="82" spans="1:8" ht="29" x14ac:dyDescent="0.35">
      <c r="A82" s="109">
        <f>A81+B81</f>
        <v>0.63541666666666596</v>
      </c>
      <c r="B82" s="116">
        <v>3.472222222222222E-3</v>
      </c>
      <c r="C82" s="106" t="s">
        <v>18</v>
      </c>
      <c r="D82" s="107" t="s">
        <v>102</v>
      </c>
      <c r="E82" s="107" t="s">
        <v>32</v>
      </c>
      <c r="F82" s="107"/>
      <c r="G82" s="212"/>
      <c r="H82" s="108" t="s">
        <v>34</v>
      </c>
    </row>
    <row r="83" spans="1:8" s="24" customFormat="1" x14ac:dyDescent="0.35">
      <c r="A83" s="109">
        <f t="shared" ref="A83:A84" si="4">A82+B82</f>
        <v>0.63888888888888817</v>
      </c>
      <c r="B83" s="105">
        <v>6.9444444444444441E-3</v>
      </c>
      <c r="C83" s="106" t="s">
        <v>22</v>
      </c>
      <c r="D83" s="181" t="s">
        <v>105</v>
      </c>
      <c r="E83" s="181" t="s">
        <v>32</v>
      </c>
      <c r="F83" s="107"/>
      <c r="G83" s="108"/>
      <c r="H83" s="108" t="s">
        <v>34</v>
      </c>
    </row>
    <row r="84" spans="1:8" s="24" customFormat="1" ht="58" x14ac:dyDescent="0.35">
      <c r="A84" s="109">
        <f t="shared" si="4"/>
        <v>0.64583333333333259</v>
      </c>
      <c r="B84" s="116">
        <v>3.472222222222222E-3</v>
      </c>
      <c r="C84" s="106" t="s">
        <v>58</v>
      </c>
      <c r="D84" s="107" t="s">
        <v>103</v>
      </c>
      <c r="E84" s="181" t="s">
        <v>223</v>
      </c>
      <c r="F84" s="107" t="s">
        <v>104</v>
      </c>
      <c r="G84" s="212"/>
      <c r="H84" s="108" t="s">
        <v>34</v>
      </c>
    </row>
    <row r="85" spans="1:8" x14ac:dyDescent="0.35">
      <c r="A85" s="109">
        <f t="shared" si="1"/>
        <v>0.6493055555555548</v>
      </c>
      <c r="B85" s="116">
        <v>3.472222222222222E-3</v>
      </c>
      <c r="C85" s="106"/>
      <c r="D85" s="181" t="s">
        <v>236</v>
      </c>
      <c r="E85" s="107" t="s">
        <v>106</v>
      </c>
      <c r="F85" s="107"/>
      <c r="G85" s="108"/>
      <c r="H85" s="108" t="s">
        <v>34</v>
      </c>
    </row>
    <row r="86" spans="1:8" x14ac:dyDescent="0.35">
      <c r="A86" s="109">
        <f t="shared" si="1"/>
        <v>0.65277777777777701</v>
      </c>
      <c r="B86" s="116">
        <v>6.9444444444444441E-3</v>
      </c>
      <c r="C86" s="106"/>
      <c r="D86" s="107" t="s">
        <v>107</v>
      </c>
      <c r="E86" s="107" t="s">
        <v>108</v>
      </c>
      <c r="F86" s="107"/>
      <c r="G86" s="108"/>
      <c r="H86" s="108" t="s">
        <v>34</v>
      </c>
    </row>
    <row r="87" spans="1:8" x14ac:dyDescent="0.35">
      <c r="A87" s="109">
        <f t="shared" si="1"/>
        <v>0.65972222222222143</v>
      </c>
      <c r="D87" s="184" t="s">
        <v>224</v>
      </c>
      <c r="G87" s="21"/>
      <c r="H87" s="21"/>
    </row>
    <row r="88" spans="1:8" x14ac:dyDescent="0.35">
      <c r="A88" s="67"/>
      <c r="B88" s="2"/>
      <c r="G88" s="24"/>
      <c r="H88" s="24"/>
    </row>
    <row r="89" spans="1:8" x14ac:dyDescent="0.35">
      <c r="A89" s="67" t="s">
        <v>109</v>
      </c>
      <c r="B89" s="68">
        <f>SUM(B8:B87)-SUM(B56:B61)-SUM(B48:B53)</f>
        <v>0.28472222222222177</v>
      </c>
      <c r="G89" s="24"/>
      <c r="H89" s="24"/>
    </row>
    <row r="90" spans="1:8" x14ac:dyDescent="0.35">
      <c r="A90" s="1" t="s">
        <v>110</v>
      </c>
      <c r="B90" s="69">
        <v>0.29166666666666669</v>
      </c>
    </row>
    <row r="91" spans="1:8" x14ac:dyDescent="0.35">
      <c r="A91" s="1" t="s">
        <v>111</v>
      </c>
      <c r="B91" s="69"/>
    </row>
    <row r="92" spans="1:8" s="24" customFormat="1" x14ac:dyDescent="0.35">
      <c r="A92" s="1"/>
      <c r="B92" s="69"/>
      <c r="C92" s="2"/>
      <c r="D92" s="3"/>
      <c r="E92" s="3"/>
      <c r="F92" s="3"/>
    </row>
    <row r="95" spans="1:8" s="24" customFormat="1" x14ac:dyDescent="0.35">
      <c r="A95" s="16">
        <f>A13+B13</f>
        <v>0.39583333333333326</v>
      </c>
      <c r="B95" s="62"/>
      <c r="C95" s="28"/>
      <c r="D95" s="65" t="s">
        <v>98</v>
      </c>
      <c r="E95" s="30"/>
      <c r="F95" s="30"/>
      <c r="G95" s="32"/>
      <c r="H95" s="21"/>
    </row>
    <row r="96" spans="1:8" ht="43.5" x14ac:dyDescent="0.35">
      <c r="A96" s="16">
        <f>A95+B95</f>
        <v>0.39583333333333326</v>
      </c>
      <c r="B96" s="94">
        <v>3.472222222222222E-3</v>
      </c>
      <c r="C96" s="95" t="s">
        <v>18</v>
      </c>
      <c r="D96" s="96" t="s">
        <v>99</v>
      </c>
      <c r="E96" s="96" t="s">
        <v>100</v>
      </c>
      <c r="F96" s="96"/>
      <c r="G96" s="98"/>
      <c r="H96" s="98" t="s">
        <v>21</v>
      </c>
    </row>
    <row r="97" spans="1:8" s="24" customFormat="1" x14ac:dyDescent="0.35">
      <c r="A97" s="16"/>
      <c r="B97" s="94"/>
      <c r="C97" s="95"/>
      <c r="D97" s="96"/>
      <c r="E97" s="96"/>
      <c r="F97" s="96"/>
      <c r="G97" s="136"/>
      <c r="H97" s="136"/>
    </row>
    <row r="98" spans="1:8" ht="43.5" x14ac:dyDescent="0.35">
      <c r="A98" s="16" t="e">
        <f>#REF!+#REF!</f>
        <v>#REF!</v>
      </c>
      <c r="B98" s="17">
        <v>3.472222222222222E-3</v>
      </c>
      <c r="C98" s="18" t="s">
        <v>22</v>
      </c>
      <c r="D98" s="19" t="s">
        <v>112</v>
      </c>
      <c r="E98" s="19" t="s">
        <v>113</v>
      </c>
      <c r="F98" s="19"/>
    </row>
    <row r="99" spans="1:8" ht="29" x14ac:dyDescent="0.35">
      <c r="A99" s="16" t="e">
        <f>A98+B98</f>
        <v>#REF!</v>
      </c>
      <c r="B99" s="17">
        <v>3.472222222222222E-3</v>
      </c>
      <c r="C99" s="18" t="s">
        <v>81</v>
      </c>
      <c r="D99" s="19" t="s">
        <v>114</v>
      </c>
      <c r="E99" s="19" t="s">
        <v>32</v>
      </c>
      <c r="F99" s="19" t="s">
        <v>115</v>
      </c>
    </row>
    <row r="105" spans="1:8" s="24" customFormat="1" ht="101.5" x14ac:dyDescent="0.35">
      <c r="A105" s="93" t="e">
        <f>#REF!+#REF!</f>
        <v>#REF!</v>
      </c>
      <c r="B105" s="94">
        <v>1.0416666666666666E-2</v>
      </c>
      <c r="C105" s="95" t="s">
        <v>22</v>
      </c>
      <c r="D105" s="100" t="s">
        <v>27</v>
      </c>
      <c r="E105" s="96" t="s">
        <v>28</v>
      </c>
      <c r="F105" s="133" t="s">
        <v>29</v>
      </c>
      <c r="G105" s="99" t="s">
        <v>30</v>
      </c>
      <c r="H105" s="98" t="s">
        <v>21</v>
      </c>
    </row>
    <row r="106" spans="1:8" s="24" customFormat="1" ht="29" x14ac:dyDescent="0.35">
      <c r="A106" s="93" t="e">
        <f>A105+B105</f>
        <v>#REF!</v>
      </c>
      <c r="B106" s="94">
        <v>3.472222222222222E-3</v>
      </c>
      <c r="C106" s="95" t="s">
        <v>22</v>
      </c>
      <c r="D106" s="96" t="s">
        <v>31</v>
      </c>
      <c r="E106" s="96" t="s">
        <v>32</v>
      </c>
      <c r="F106" s="142" t="s">
        <v>33</v>
      </c>
      <c r="G106" s="97"/>
      <c r="H106" s="98" t="s">
        <v>34</v>
      </c>
    </row>
    <row r="110" spans="1:8" s="24" customFormat="1" ht="43.5" x14ac:dyDescent="0.35">
      <c r="A110" s="16">
        <f>A20+B20</f>
        <v>0.43055555555555541</v>
      </c>
      <c r="B110" s="93">
        <v>1.0416666666666666E-2</v>
      </c>
      <c r="C110" s="95" t="s">
        <v>22</v>
      </c>
      <c r="D110" s="96" t="s">
        <v>48</v>
      </c>
      <c r="E110" s="96" t="s">
        <v>49</v>
      </c>
      <c r="F110" s="96" t="s">
        <v>42</v>
      </c>
      <c r="G110" s="98"/>
      <c r="H110" s="98" t="s">
        <v>21</v>
      </c>
    </row>
    <row r="111" spans="1:8" s="24" customFormat="1" x14ac:dyDescent="0.35">
      <c r="A111" s="16">
        <f>A110+B110</f>
        <v>0.4409722222222221</v>
      </c>
      <c r="B111" s="93">
        <v>6.9444444444444441E-3</v>
      </c>
      <c r="C111" s="95" t="s">
        <v>22</v>
      </c>
      <c r="D111" s="96" t="s">
        <v>171</v>
      </c>
      <c r="E111" s="96"/>
      <c r="F111" s="96"/>
      <c r="G111" s="98"/>
      <c r="H111" s="98" t="s">
        <v>21</v>
      </c>
    </row>
    <row r="114" spans="1:119" s="24" customFormat="1" ht="29" x14ac:dyDescent="0.35">
      <c r="A114" s="16">
        <f>A29+B29</f>
        <v>0.46041666666666647</v>
      </c>
      <c r="B114" s="16">
        <v>6.9444444444444441E-3</v>
      </c>
      <c r="C114" s="18" t="s">
        <v>58</v>
      </c>
      <c r="D114" s="19" t="s">
        <v>59</v>
      </c>
      <c r="E114" s="19" t="s">
        <v>60</v>
      </c>
      <c r="F114" s="19" t="s">
        <v>61</v>
      </c>
      <c r="G114" s="21"/>
      <c r="H114" s="22" t="s">
        <v>26</v>
      </c>
      <c r="I114" s="4"/>
    </row>
    <row r="115" spans="1:119" s="92" customFormat="1" x14ac:dyDescent="0.35">
      <c r="A115" s="16">
        <f>A29+B29</f>
        <v>0.46041666666666647</v>
      </c>
      <c r="B115" s="87">
        <v>3.472222222222222E-3</v>
      </c>
      <c r="C115" s="88" t="s">
        <v>18</v>
      </c>
      <c r="D115" s="89" t="s">
        <v>62</v>
      </c>
      <c r="E115" s="89" t="s">
        <v>32</v>
      </c>
      <c r="F115" s="89" t="s">
        <v>61</v>
      </c>
      <c r="G115" s="90"/>
      <c r="H115" s="90"/>
      <c r="I115" s="91"/>
    </row>
    <row r="119" spans="1:119" s="24" customFormat="1" ht="58" x14ac:dyDescent="0.35">
      <c r="A119" s="16">
        <f>A32+B32</f>
        <v>0.46527777777777757</v>
      </c>
      <c r="B119" s="16">
        <v>1.0416666666666666E-2</v>
      </c>
      <c r="C119" s="18" t="s">
        <v>22</v>
      </c>
      <c r="D119" s="19" t="s">
        <v>70</v>
      </c>
      <c r="E119" s="137" t="s">
        <v>71</v>
      </c>
      <c r="F119" s="19" t="s">
        <v>72</v>
      </c>
      <c r="G119" s="21"/>
      <c r="H119" s="22" t="s">
        <v>26</v>
      </c>
    </row>
    <row r="120" spans="1:119" s="24" customFormat="1" ht="58" x14ac:dyDescent="0.35">
      <c r="A120" s="16">
        <f>A119+B119</f>
        <v>0.47569444444444425</v>
      </c>
      <c r="B120" s="93">
        <v>6.9444444444444441E-3</v>
      </c>
      <c r="C120" s="95" t="s">
        <v>22</v>
      </c>
      <c r="D120" s="96" t="s">
        <v>73</v>
      </c>
      <c r="E120" s="96" t="s">
        <v>74</v>
      </c>
      <c r="F120" s="96" t="s">
        <v>75</v>
      </c>
      <c r="G120" s="98"/>
      <c r="H120" s="98" t="s">
        <v>34</v>
      </c>
    </row>
    <row r="123" spans="1:119" s="24" customFormat="1" ht="87" x14ac:dyDescent="0.35">
      <c r="A123" s="105">
        <f>A32+B32</f>
        <v>0.46527777777777757</v>
      </c>
      <c r="B123" s="101">
        <v>3.472222222222222E-3</v>
      </c>
      <c r="C123" s="102" t="s">
        <v>58</v>
      </c>
      <c r="D123" s="103" t="s">
        <v>76</v>
      </c>
      <c r="E123" s="103" t="s">
        <v>77</v>
      </c>
      <c r="F123" s="103"/>
      <c r="G123" s="104"/>
      <c r="H123" s="104"/>
    </row>
    <row r="125" spans="1:119" s="33" customFormat="1" ht="71.400000000000006" customHeight="1" x14ac:dyDescent="0.35">
      <c r="A125" s="109">
        <f>A42+B42</f>
        <v>0.53819444444444409</v>
      </c>
      <c r="B125" s="87">
        <v>6.9444444444444441E-3</v>
      </c>
      <c r="C125" s="88" t="s">
        <v>58</v>
      </c>
      <c r="D125" s="89" t="s">
        <v>85</v>
      </c>
      <c r="E125" s="89" t="s">
        <v>86</v>
      </c>
      <c r="F125" s="134" t="s">
        <v>174</v>
      </c>
      <c r="G125" s="90"/>
      <c r="H125" s="90"/>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c r="AV125" s="24"/>
      <c r="AW125" s="24"/>
      <c r="AX125" s="24"/>
      <c r="AY125" s="24"/>
      <c r="AZ125" s="24"/>
      <c r="BA125" s="24"/>
      <c r="BB125" s="24"/>
      <c r="BC125" s="24"/>
      <c r="BD125" s="24"/>
      <c r="BE125" s="24"/>
      <c r="BF125" s="24"/>
      <c r="BG125" s="24"/>
      <c r="BH125" s="24"/>
      <c r="BI125" s="24"/>
      <c r="BJ125" s="24"/>
      <c r="BK125" s="24"/>
      <c r="BL125" s="24"/>
      <c r="BM125" s="24"/>
      <c r="BN125" s="24"/>
      <c r="BO125" s="24"/>
      <c r="BP125" s="24"/>
      <c r="BQ125" s="24"/>
      <c r="BR125" s="24"/>
      <c r="BS125" s="24"/>
      <c r="BT125" s="24"/>
      <c r="BU125" s="24"/>
      <c r="BV125" s="24"/>
      <c r="BW125" s="24"/>
      <c r="BX125" s="24"/>
      <c r="BY125" s="24"/>
      <c r="BZ125" s="24"/>
      <c r="CA125" s="24"/>
      <c r="CB125" s="24"/>
      <c r="CC125" s="24"/>
      <c r="CD125" s="24"/>
      <c r="CE125" s="24"/>
      <c r="CF125" s="24"/>
      <c r="CG125" s="24"/>
      <c r="CH125" s="24"/>
      <c r="CI125" s="24"/>
      <c r="CJ125" s="24"/>
      <c r="CK125" s="24"/>
      <c r="CL125" s="24"/>
      <c r="CM125" s="24"/>
      <c r="CN125" s="24"/>
      <c r="CO125" s="24"/>
      <c r="CP125" s="24"/>
      <c r="CQ125" s="24"/>
      <c r="CR125" s="24"/>
      <c r="CS125" s="24"/>
      <c r="CT125" s="24"/>
      <c r="CU125" s="24"/>
      <c r="CV125" s="24"/>
      <c r="CW125" s="24"/>
      <c r="CX125" s="24"/>
      <c r="CY125" s="24"/>
      <c r="CZ125" s="24"/>
      <c r="DA125" s="24"/>
      <c r="DB125" s="24"/>
      <c r="DC125" s="24"/>
      <c r="DD125" s="24"/>
      <c r="DE125" s="24"/>
      <c r="DF125" s="24"/>
      <c r="DG125" s="24"/>
      <c r="DH125" s="24"/>
      <c r="DI125" s="24"/>
      <c r="DJ125" s="24"/>
      <c r="DK125" s="24"/>
      <c r="DL125" s="24"/>
      <c r="DM125" s="24"/>
      <c r="DN125" s="24"/>
      <c r="DO125" s="24"/>
    </row>
    <row r="127" spans="1:119" ht="87" x14ac:dyDescent="0.35">
      <c r="A127" s="109">
        <f>A131+B131</f>
        <v>0.61111111111111049</v>
      </c>
      <c r="B127" s="94">
        <v>6.9444444444444441E-3</v>
      </c>
      <c r="C127" s="95" t="s">
        <v>58</v>
      </c>
      <c r="D127" s="96" t="s">
        <v>88</v>
      </c>
      <c r="E127" s="96" t="s">
        <v>89</v>
      </c>
      <c r="F127" s="135" t="s">
        <v>90</v>
      </c>
      <c r="G127" s="97"/>
      <c r="H127" s="98" t="s">
        <v>21</v>
      </c>
    </row>
    <row r="128" spans="1:119" s="24" customFormat="1" ht="43.5" x14ac:dyDescent="0.35">
      <c r="A128" s="109">
        <f>A127+B127</f>
        <v>0.61805555555555491</v>
      </c>
      <c r="B128" s="94">
        <v>3.472222222222222E-3</v>
      </c>
      <c r="C128" s="95" t="s">
        <v>91</v>
      </c>
      <c r="D128" s="96" t="s">
        <v>92</v>
      </c>
      <c r="E128" s="96" t="s">
        <v>32</v>
      </c>
      <c r="F128" s="135"/>
      <c r="G128" s="97"/>
      <c r="H128" s="98" t="s">
        <v>34</v>
      </c>
    </row>
    <row r="130" spans="1:8" s="24" customFormat="1" x14ac:dyDescent="0.35">
      <c r="A130" s="109">
        <f>A70+B70</f>
        <v>0.60763888888888828</v>
      </c>
      <c r="B130" s="57"/>
      <c r="C130" s="58"/>
      <c r="D130" s="110" t="s">
        <v>180</v>
      </c>
      <c r="E130" s="60"/>
      <c r="F130" s="60"/>
      <c r="G130" s="32"/>
      <c r="H130" s="21"/>
    </row>
    <row r="131" spans="1:8" x14ac:dyDescent="0.35">
      <c r="A131" s="109">
        <f t="shared" ref="A131:A132" si="5">A130+B130</f>
        <v>0.60763888888888828</v>
      </c>
      <c r="B131" s="94">
        <v>3.472222222222222E-3</v>
      </c>
      <c r="C131" s="95" t="s">
        <v>18</v>
      </c>
      <c r="D131" s="96" t="s">
        <v>87</v>
      </c>
      <c r="E131" s="96" t="s">
        <v>19</v>
      </c>
      <c r="F131" s="96" t="s">
        <v>20</v>
      </c>
      <c r="G131" s="97"/>
      <c r="H131" s="98" t="s">
        <v>21</v>
      </c>
    </row>
    <row r="132" spans="1:8" s="24" customFormat="1" ht="58" x14ac:dyDescent="0.35">
      <c r="A132" s="109">
        <f t="shared" si="5"/>
        <v>0.61111111111111049</v>
      </c>
      <c r="B132" s="93">
        <v>1.0416666666666666E-2</v>
      </c>
      <c r="C132" s="95" t="s">
        <v>22</v>
      </c>
      <c r="D132" s="111" t="s">
        <v>181</v>
      </c>
      <c r="E132" s="96" t="s">
        <v>49</v>
      </c>
      <c r="F132" s="144" t="s">
        <v>182</v>
      </c>
      <c r="G132" s="98"/>
      <c r="H132" s="98" t="s">
        <v>21</v>
      </c>
    </row>
    <row r="133" spans="1:8" s="24" customFormat="1" x14ac:dyDescent="0.35">
      <c r="A133" s="109">
        <f>A132+B132</f>
        <v>0.62152777777777712</v>
      </c>
      <c r="B133" s="93">
        <v>6.9444444444444441E-3</v>
      </c>
      <c r="C133" s="95" t="s">
        <v>22</v>
      </c>
      <c r="D133" s="96" t="s">
        <v>171</v>
      </c>
      <c r="E133" s="96"/>
      <c r="F133" s="96"/>
      <c r="G133" s="98"/>
      <c r="H133" s="98" t="s">
        <v>21</v>
      </c>
    </row>
  </sheetData>
  <mergeCells count="2">
    <mergeCell ref="C3:H3"/>
    <mergeCell ref="C4:H4"/>
  </mergeCells>
  <hyperlinks>
    <hyperlink ref="G9" r:id="rId1"/>
    <hyperlink ref="F105" r:id="rId2"/>
    <hyperlink ref="G105" r:id="rId3"/>
    <hyperlink ref="F106" r:id="rId4"/>
    <hyperlink ref="G10" r:id="rId5"/>
    <hyperlink ref="F16" r:id="rId6"/>
    <hyperlink ref="G16" r:id="rId7"/>
    <hyperlink ref="F18" r:id="rId8" display="https://zumpad.zum.de/p/2022-12-08_FDM-Themenbereiche_Gruppe1 _x000a__x000a_https://zenodo.org/record/7034478#.Y248FnbMJPY"/>
    <hyperlink ref="G18" r:id="rId9"/>
    <hyperlink ref="F29" r:id="rId10"/>
    <hyperlink ref="F125" r:id="rId11"/>
    <hyperlink ref="F127" r:id="rId12"/>
    <hyperlink ref="F79" r:id="rId13"/>
    <hyperlink ref="F33" r:id="rId14"/>
    <hyperlink ref="G43" r:id="rId15" display="https://raw.githubusercontent.com/BrittaP/eLBB4RDM/main/downloads/average_d.xlsx"/>
    <hyperlink ref="F43" r:id="rId16"/>
  </hyperlinks>
  <pageMargins left="0.7" right="0.7" top="0.78740157500000008" bottom="0.78740157500000008" header="0.3" footer="0.3"/>
  <pageSetup paperSize="9" firstPageNumber="4294967295"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74"/>
  <sheetViews>
    <sheetView zoomScale="85" workbookViewId="0">
      <selection activeCell="D15" sqref="D15"/>
    </sheetView>
  </sheetViews>
  <sheetFormatPr baseColWidth="10" defaultColWidth="11.54296875" defaultRowHeight="14.5" x14ac:dyDescent="0.35"/>
  <cols>
    <col min="1" max="1" width="19.6328125" style="1" customWidth="1"/>
    <col min="2" max="2" width="15.1796875" style="24" bestFit="1" customWidth="1"/>
    <col min="3" max="3" width="8" style="2" bestFit="1" customWidth="1"/>
    <col min="4" max="4" width="38.81640625" style="3" customWidth="1"/>
    <col min="5" max="5" width="52.90625" style="3" customWidth="1"/>
    <col min="6" max="6" width="50.453125" style="4" customWidth="1"/>
    <col min="7" max="7" width="22.81640625" style="24" bestFit="1" customWidth="1"/>
    <col min="8" max="8" width="73.08984375" style="24" customWidth="1"/>
    <col min="9" max="9" width="17.6328125" style="24" bestFit="1" customWidth="1"/>
    <col min="10" max="10" width="37.54296875" style="24" customWidth="1"/>
    <col min="11" max="16384" width="11.54296875" style="24"/>
  </cols>
  <sheetData>
    <row r="1" spans="1:9" ht="19.5" x14ac:dyDescent="0.45">
      <c r="A1" s="5" t="s">
        <v>116</v>
      </c>
    </row>
    <row r="2" spans="1:9" ht="19.5" x14ac:dyDescent="0.35">
      <c r="A2" s="6" t="s">
        <v>1</v>
      </c>
      <c r="C2" s="24"/>
    </row>
    <row r="3" spans="1:9" ht="19.5" x14ac:dyDescent="0.35">
      <c r="A3" s="6" t="s">
        <v>117</v>
      </c>
      <c r="C3" s="24"/>
      <c r="D3" s="24"/>
      <c r="E3" s="24"/>
      <c r="F3" s="24"/>
    </row>
    <row r="4" spans="1:9" ht="19.5" x14ac:dyDescent="0.35">
      <c r="A4" s="6" t="s">
        <v>118</v>
      </c>
      <c r="C4" s="24"/>
      <c r="D4" s="24"/>
      <c r="E4" s="24"/>
      <c r="F4" s="24"/>
    </row>
    <row r="5" spans="1:9" ht="27.75" customHeight="1" x14ac:dyDescent="0.35">
      <c r="A5" s="6" t="s">
        <v>7</v>
      </c>
      <c r="C5" s="8"/>
      <c r="D5" s="9"/>
      <c r="E5" s="9"/>
      <c r="F5" s="7"/>
      <c r="G5" s="7"/>
      <c r="H5" s="7"/>
      <c r="I5" s="7"/>
    </row>
    <row r="6" spans="1:9" x14ac:dyDescent="0.35">
      <c r="C6" s="2" t="s">
        <v>9</v>
      </c>
    </row>
    <row r="7" spans="1:9" s="10" customFormat="1" ht="18.5" x14ac:dyDescent="0.45">
      <c r="A7" s="11" t="s">
        <v>10</v>
      </c>
      <c r="B7" s="11" t="s">
        <v>11</v>
      </c>
      <c r="C7" s="12" t="s">
        <v>12</v>
      </c>
      <c r="D7" s="13" t="s">
        <v>119</v>
      </c>
      <c r="E7" s="13" t="s">
        <v>120</v>
      </c>
      <c r="F7" s="14" t="s">
        <v>121</v>
      </c>
      <c r="G7" s="11" t="s">
        <v>122</v>
      </c>
      <c r="H7" s="15" t="s">
        <v>123</v>
      </c>
      <c r="I7" s="14"/>
    </row>
    <row r="8" spans="1:9" x14ac:dyDescent="0.35">
      <c r="A8" s="16"/>
      <c r="B8" s="17"/>
      <c r="C8" s="18"/>
      <c r="D8" s="19"/>
      <c r="E8" s="19"/>
      <c r="F8" s="20"/>
      <c r="G8" s="21"/>
      <c r="H8" s="21"/>
      <c r="I8" s="21"/>
    </row>
    <row r="9" spans="1:9" x14ac:dyDescent="0.35">
      <c r="A9" s="16"/>
      <c r="B9" s="17"/>
      <c r="C9" s="18"/>
      <c r="D9" s="19"/>
      <c r="E9" s="19"/>
      <c r="F9" s="19"/>
      <c r="G9" s="21"/>
      <c r="H9" s="23"/>
      <c r="I9" s="21"/>
    </row>
    <row r="10" spans="1:9" x14ac:dyDescent="0.35">
      <c r="A10" s="16"/>
      <c r="B10" s="17"/>
      <c r="C10" s="18"/>
      <c r="D10" s="25"/>
      <c r="E10" s="19"/>
      <c r="F10" s="26"/>
      <c r="G10" s="20"/>
      <c r="H10" s="23"/>
      <c r="I10" s="21"/>
    </row>
    <row r="11" spans="1:9" x14ac:dyDescent="0.35">
      <c r="A11" s="16"/>
      <c r="B11" s="17"/>
      <c r="C11" s="18"/>
      <c r="D11" s="19"/>
      <c r="E11" s="19"/>
      <c r="F11" s="23"/>
      <c r="G11" s="21"/>
      <c r="H11" s="20"/>
      <c r="I11" s="21"/>
    </row>
    <row r="12" spans="1:9" x14ac:dyDescent="0.35">
      <c r="A12" s="16"/>
      <c r="B12" s="17"/>
      <c r="C12" s="18"/>
      <c r="D12" s="19"/>
      <c r="E12" s="19"/>
      <c r="F12" s="23"/>
      <c r="G12" s="21"/>
      <c r="H12" s="23"/>
      <c r="I12" s="21"/>
    </row>
    <row r="13" spans="1:9" s="33" customFormat="1" ht="13.75" customHeight="1" x14ac:dyDescent="0.35">
      <c r="A13" s="27"/>
      <c r="B13" s="28"/>
      <c r="C13" s="28"/>
      <c r="D13" s="29"/>
      <c r="E13" s="30"/>
      <c r="F13" s="31"/>
      <c r="G13" s="32"/>
      <c r="H13" s="31"/>
      <c r="I13" s="32"/>
    </row>
    <row r="14" spans="1:9" s="33" customFormat="1" x14ac:dyDescent="0.35">
      <c r="A14" s="16"/>
      <c r="B14" s="35"/>
      <c r="C14" s="36"/>
      <c r="D14" s="37"/>
      <c r="E14" s="37"/>
      <c r="F14" s="38"/>
      <c r="G14" s="39"/>
      <c r="H14" s="38"/>
      <c r="I14" s="39"/>
    </row>
    <row r="15" spans="1:9" x14ac:dyDescent="0.35">
      <c r="A15" s="16"/>
      <c r="B15" s="16"/>
      <c r="C15" s="18"/>
      <c r="D15" s="19"/>
      <c r="E15" s="19"/>
      <c r="F15" s="23"/>
      <c r="G15" s="20"/>
      <c r="H15" s="40"/>
      <c r="I15" s="21"/>
    </row>
    <row r="16" spans="1:9" x14ac:dyDescent="0.35">
      <c r="A16" s="16"/>
      <c r="B16" s="16"/>
      <c r="C16" s="18"/>
      <c r="D16" s="19"/>
      <c r="E16" s="19"/>
      <c r="F16" s="20"/>
      <c r="G16" s="21"/>
      <c r="H16" s="21"/>
      <c r="I16" s="21"/>
    </row>
    <row r="17" spans="1:10" x14ac:dyDescent="0.35">
      <c r="A17" s="16"/>
      <c r="B17" s="16"/>
      <c r="C17" s="18"/>
      <c r="D17" s="19"/>
      <c r="E17" s="19"/>
      <c r="F17" s="20"/>
      <c r="G17" s="21"/>
      <c r="H17" s="21"/>
      <c r="I17" s="21"/>
    </row>
    <row r="18" spans="1:10" ht="154.25" customHeight="1" x14ac:dyDescent="0.35">
      <c r="A18" s="16"/>
      <c r="B18" s="16"/>
      <c r="C18" s="18"/>
      <c r="D18" s="19"/>
      <c r="E18" s="19"/>
      <c r="F18" s="26"/>
      <c r="G18" s="20"/>
      <c r="H18" s="23"/>
      <c r="I18" s="21"/>
    </row>
    <row r="19" spans="1:10" ht="69" customHeight="1" x14ac:dyDescent="0.35">
      <c r="A19" s="16"/>
      <c r="B19" s="16"/>
      <c r="C19" s="18"/>
      <c r="D19" s="19"/>
      <c r="E19" s="19"/>
      <c r="F19" s="20"/>
      <c r="G19" s="21"/>
      <c r="H19" s="21"/>
      <c r="I19" s="21"/>
    </row>
    <row r="20" spans="1:10" ht="50.4" customHeight="1" x14ac:dyDescent="0.35">
      <c r="A20" s="16"/>
      <c r="B20" s="35"/>
      <c r="C20" s="36"/>
      <c r="D20" s="41"/>
      <c r="E20" s="41"/>
      <c r="F20" s="20"/>
      <c r="G20" s="21"/>
      <c r="H20" s="21"/>
      <c r="I20" s="21"/>
    </row>
    <row r="21" spans="1:10" s="33" customFormat="1" x14ac:dyDescent="0.35">
      <c r="A21" s="16"/>
      <c r="B21" s="28"/>
      <c r="C21" s="28"/>
      <c r="D21" s="29"/>
      <c r="E21" s="30"/>
      <c r="F21" s="31"/>
      <c r="G21" s="32"/>
      <c r="H21" s="32"/>
      <c r="I21" s="32"/>
    </row>
    <row r="22" spans="1:10" x14ac:dyDescent="0.35">
      <c r="A22" s="16"/>
      <c r="B22" s="16"/>
      <c r="C22" s="18"/>
      <c r="D22" s="19"/>
      <c r="E22" s="47"/>
      <c r="F22" s="20"/>
      <c r="G22" s="21"/>
      <c r="H22" s="21"/>
      <c r="I22" s="21"/>
    </row>
    <row r="23" spans="1:10" ht="67.25" customHeight="1" x14ac:dyDescent="0.35">
      <c r="A23" s="16"/>
      <c r="B23" s="16"/>
      <c r="C23" s="18"/>
      <c r="D23" s="19"/>
      <c r="E23" s="19"/>
      <c r="G23" s="21"/>
      <c r="H23" s="21"/>
      <c r="I23" s="21"/>
      <c r="J23" s="20" t="s">
        <v>55</v>
      </c>
    </row>
    <row r="24" spans="1:10" ht="35.4" customHeight="1" x14ac:dyDescent="0.35">
      <c r="A24" s="16"/>
      <c r="B24" s="16"/>
      <c r="C24" s="18"/>
      <c r="D24" s="19"/>
      <c r="E24" s="19"/>
      <c r="F24" s="23"/>
      <c r="G24" s="21"/>
      <c r="H24" s="21"/>
      <c r="I24" s="21"/>
      <c r="J24" s="4"/>
    </row>
    <row r="25" spans="1:10" ht="190.75" customHeight="1" x14ac:dyDescent="0.35">
      <c r="A25" s="16"/>
      <c r="B25" s="16"/>
      <c r="C25" s="18"/>
      <c r="D25" s="19"/>
      <c r="E25" s="19"/>
      <c r="F25" s="20"/>
      <c r="G25" s="21"/>
      <c r="H25" s="21"/>
      <c r="I25" s="21"/>
    </row>
    <row r="26" spans="1:10" x14ac:dyDescent="0.35">
      <c r="A26" s="16"/>
      <c r="B26" s="16"/>
      <c r="C26" s="18"/>
      <c r="D26" s="19"/>
      <c r="E26" s="19"/>
      <c r="F26" s="20"/>
      <c r="G26" s="21"/>
      <c r="H26" s="21"/>
      <c r="I26" s="21"/>
    </row>
    <row r="27" spans="1:10" x14ac:dyDescent="0.35">
      <c r="A27" s="16"/>
      <c r="B27" s="16"/>
      <c r="C27" s="18"/>
      <c r="D27" s="19"/>
      <c r="E27" s="19"/>
      <c r="F27" s="20"/>
      <c r="G27" s="21"/>
      <c r="H27" s="21"/>
      <c r="I27" s="21"/>
    </row>
    <row r="28" spans="1:10" x14ac:dyDescent="0.35">
      <c r="A28" s="16"/>
      <c r="B28" s="16"/>
      <c r="C28" s="18"/>
      <c r="D28" s="19"/>
      <c r="E28" s="19"/>
      <c r="F28" s="20"/>
      <c r="G28" s="21"/>
      <c r="H28" s="21"/>
      <c r="I28" s="21"/>
    </row>
    <row r="29" spans="1:10" x14ac:dyDescent="0.35">
      <c r="A29" s="16"/>
      <c r="B29" s="16"/>
      <c r="C29" s="18"/>
      <c r="D29" s="19"/>
      <c r="E29" s="19"/>
      <c r="F29" s="20"/>
      <c r="G29" s="21"/>
      <c r="H29" s="21"/>
      <c r="I29" s="21"/>
    </row>
    <row r="30" spans="1:10" x14ac:dyDescent="0.35">
      <c r="A30" s="42"/>
      <c r="B30" s="42"/>
      <c r="C30" s="43"/>
      <c r="D30" s="44"/>
      <c r="E30" s="44"/>
      <c r="F30" s="45"/>
      <c r="G30" s="46"/>
      <c r="H30" s="46"/>
      <c r="I30" s="46"/>
    </row>
    <row r="31" spans="1:10" s="33" customFormat="1" x14ac:dyDescent="0.35">
      <c r="A31" s="27"/>
      <c r="B31" s="28"/>
      <c r="C31" s="28"/>
      <c r="D31" s="48"/>
      <c r="E31" s="30"/>
      <c r="F31" s="31"/>
      <c r="G31" s="32"/>
      <c r="H31" s="32"/>
      <c r="I31" s="32"/>
    </row>
    <row r="32" spans="1:10" ht="96.65" customHeight="1" x14ac:dyDescent="0.35">
      <c r="A32" s="16"/>
      <c r="B32" s="16"/>
      <c r="C32" s="18"/>
      <c r="D32" s="19"/>
      <c r="E32" s="19"/>
      <c r="F32" s="20"/>
      <c r="G32" s="21"/>
      <c r="H32" s="21"/>
      <c r="I32" s="21"/>
    </row>
    <row r="33" spans="1:120" ht="58.75" customHeight="1" x14ac:dyDescent="0.35">
      <c r="A33" s="16"/>
      <c r="B33" s="16"/>
      <c r="C33" s="18"/>
      <c r="D33" s="19"/>
      <c r="E33" s="19"/>
      <c r="F33" s="20"/>
      <c r="G33" s="21"/>
      <c r="H33" s="21"/>
      <c r="I33" s="21"/>
    </row>
    <row r="34" spans="1:120" ht="90.65" customHeight="1" x14ac:dyDescent="0.35">
      <c r="A34" s="16"/>
      <c r="B34" s="16"/>
      <c r="C34" s="18"/>
      <c r="D34" s="19"/>
      <c r="E34" s="19"/>
      <c r="F34" s="20"/>
      <c r="G34" s="21"/>
      <c r="H34" s="21"/>
      <c r="I34" s="21"/>
    </row>
    <row r="35" spans="1:120" ht="69.650000000000006" customHeight="1" x14ac:dyDescent="0.35">
      <c r="A35" s="16"/>
      <c r="B35" s="16"/>
      <c r="C35" s="18"/>
      <c r="D35" s="19"/>
      <c r="E35" s="19"/>
      <c r="F35" s="20"/>
      <c r="G35" s="21"/>
      <c r="H35" s="21"/>
      <c r="I35" s="21"/>
    </row>
    <row r="36" spans="1:120" s="33" customFormat="1" x14ac:dyDescent="0.35">
      <c r="A36" s="27"/>
      <c r="B36" s="28"/>
      <c r="C36" s="28"/>
      <c r="D36" s="48"/>
      <c r="E36" s="30"/>
      <c r="F36" s="31"/>
      <c r="G36" s="32"/>
      <c r="H36" s="32"/>
      <c r="I36" s="32"/>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c r="DB36" s="24"/>
      <c r="DC36" s="24"/>
      <c r="DD36" s="24"/>
      <c r="DE36" s="24"/>
      <c r="DF36" s="24"/>
      <c r="DG36" s="24"/>
      <c r="DH36" s="24"/>
      <c r="DI36" s="24"/>
      <c r="DJ36" s="24"/>
      <c r="DK36" s="24"/>
      <c r="DL36" s="24"/>
      <c r="DM36" s="24"/>
      <c r="DN36" s="24"/>
      <c r="DO36" s="24"/>
      <c r="DP36" s="24"/>
    </row>
    <row r="37" spans="1:120" s="33" customFormat="1" x14ac:dyDescent="0.35">
      <c r="A37" s="16"/>
      <c r="B37" s="35"/>
      <c r="C37" s="36"/>
      <c r="D37" s="54"/>
      <c r="E37" s="54"/>
      <c r="F37" s="24"/>
      <c r="G37" s="55"/>
      <c r="H37" s="55"/>
      <c r="I37" s="55"/>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c r="DB37" s="24"/>
      <c r="DC37" s="24"/>
      <c r="DD37" s="24"/>
      <c r="DE37" s="24"/>
      <c r="DF37" s="24"/>
      <c r="DG37" s="24"/>
      <c r="DH37" s="24"/>
      <c r="DI37" s="24"/>
      <c r="DJ37" s="24"/>
      <c r="DK37" s="24"/>
      <c r="DL37" s="24"/>
      <c r="DM37" s="24"/>
      <c r="DN37" s="24"/>
      <c r="DO37" s="24"/>
      <c r="DP37" s="24"/>
    </row>
    <row r="38" spans="1:120" s="33" customFormat="1" ht="117.65" customHeight="1" x14ac:dyDescent="0.35">
      <c r="A38" s="16"/>
      <c r="B38" s="16"/>
      <c r="C38" s="18"/>
      <c r="D38" s="19"/>
      <c r="E38" s="19"/>
      <c r="F38" s="23"/>
      <c r="G38" s="39"/>
      <c r="H38" s="39"/>
      <c r="I38" s="39"/>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c r="DB38" s="24"/>
      <c r="DC38" s="24"/>
      <c r="DD38" s="24"/>
      <c r="DE38" s="24"/>
      <c r="DF38" s="24"/>
      <c r="DG38" s="24"/>
      <c r="DH38" s="24"/>
      <c r="DI38" s="24"/>
      <c r="DJ38" s="24"/>
      <c r="DK38" s="24"/>
      <c r="DL38" s="24"/>
      <c r="DM38" s="24"/>
      <c r="DN38" s="24"/>
      <c r="DO38" s="24"/>
      <c r="DP38" s="24"/>
    </row>
    <row r="39" spans="1:120" s="33" customFormat="1" x14ac:dyDescent="0.35">
      <c r="A39" s="16"/>
      <c r="B39" s="16"/>
      <c r="C39" s="18"/>
      <c r="D39" s="19"/>
      <c r="E39" s="19"/>
      <c r="F39" s="20"/>
      <c r="G39" s="21"/>
      <c r="H39" s="21"/>
      <c r="I39" s="21"/>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row>
    <row r="40" spans="1:120" s="33" customFormat="1" ht="94.25" customHeight="1" x14ac:dyDescent="0.35">
      <c r="A40" s="16"/>
      <c r="B40" s="16"/>
      <c r="C40" s="18"/>
      <c r="D40" s="19"/>
      <c r="E40" s="19"/>
      <c r="F40" s="56"/>
      <c r="G40" s="21"/>
      <c r="H40" s="21"/>
      <c r="I40" s="21"/>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row>
    <row r="41" spans="1:120" x14ac:dyDescent="0.35">
      <c r="A41" s="27"/>
      <c r="B41" s="28"/>
      <c r="C41" s="28"/>
      <c r="D41" s="53"/>
      <c r="E41" s="30"/>
      <c r="F41" s="31"/>
      <c r="G41" s="32"/>
      <c r="H41" s="32"/>
      <c r="I41" s="32"/>
    </row>
    <row r="42" spans="1:120" x14ac:dyDescent="0.35">
      <c r="A42" s="16"/>
      <c r="B42" s="16"/>
      <c r="C42" s="18"/>
      <c r="D42" s="19"/>
      <c r="E42" s="19"/>
      <c r="F42" s="20"/>
      <c r="G42" s="21"/>
      <c r="H42" s="21"/>
      <c r="I42" s="21"/>
    </row>
    <row r="43" spans="1:120" s="33" customFormat="1" x14ac:dyDescent="0.35">
      <c r="A43" s="16"/>
      <c r="B43" s="16"/>
      <c r="C43" s="18"/>
      <c r="D43" s="19"/>
      <c r="E43" s="19"/>
      <c r="F43" s="23"/>
      <c r="G43" s="21"/>
      <c r="H43" s="21"/>
      <c r="I43" s="21"/>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c r="CR43" s="24"/>
      <c r="CS43" s="24"/>
      <c r="CT43" s="24"/>
      <c r="CU43" s="24"/>
      <c r="CV43" s="24"/>
      <c r="CW43" s="24"/>
      <c r="CX43" s="24"/>
      <c r="CY43" s="24"/>
      <c r="CZ43" s="24"/>
      <c r="DA43" s="24"/>
      <c r="DB43" s="24"/>
      <c r="DC43" s="24"/>
      <c r="DD43" s="24"/>
      <c r="DE43" s="24"/>
      <c r="DF43" s="24"/>
      <c r="DG43" s="24"/>
      <c r="DH43" s="24"/>
      <c r="DI43" s="24"/>
      <c r="DJ43" s="24"/>
      <c r="DK43" s="24"/>
      <c r="DL43" s="24"/>
      <c r="DM43" s="24"/>
      <c r="DN43" s="24"/>
      <c r="DO43" s="24"/>
      <c r="DP43" s="24"/>
    </row>
    <row r="44" spans="1:120" s="33" customFormat="1" x14ac:dyDescent="0.35">
      <c r="A44" s="16"/>
      <c r="B44" s="16"/>
      <c r="C44" s="18"/>
      <c r="D44" s="19"/>
      <c r="E44" s="19"/>
      <c r="F44" s="23"/>
      <c r="G44" s="21"/>
      <c r="H44" s="21"/>
      <c r="I44" s="21"/>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4"/>
      <c r="BS44" s="24"/>
      <c r="BT44" s="24"/>
      <c r="BU44" s="24"/>
      <c r="BV44" s="24"/>
      <c r="BW44" s="24"/>
      <c r="BX44" s="24"/>
      <c r="BY44" s="24"/>
      <c r="BZ44" s="24"/>
      <c r="CA44" s="24"/>
      <c r="CB44" s="24"/>
      <c r="CC44" s="24"/>
      <c r="CD44" s="24"/>
      <c r="CE44" s="24"/>
      <c r="CF44" s="24"/>
      <c r="CG44" s="24"/>
      <c r="CH44" s="24"/>
      <c r="CI44" s="24"/>
      <c r="CJ44" s="24"/>
      <c r="CK44" s="24"/>
      <c r="CL44" s="24"/>
      <c r="CM44" s="24"/>
      <c r="CN44" s="24"/>
      <c r="CO44" s="24"/>
      <c r="CP44" s="24"/>
      <c r="CQ44" s="24"/>
      <c r="CR44" s="24"/>
      <c r="CS44" s="24"/>
      <c r="CT44" s="24"/>
      <c r="CU44" s="24"/>
      <c r="CV44" s="24"/>
      <c r="CW44" s="24"/>
      <c r="CX44" s="24"/>
      <c r="CY44" s="24"/>
      <c r="CZ44" s="24"/>
      <c r="DA44" s="24"/>
      <c r="DB44" s="24"/>
      <c r="DC44" s="24"/>
      <c r="DD44" s="24"/>
      <c r="DE44" s="24"/>
      <c r="DF44" s="24"/>
      <c r="DG44" s="24"/>
      <c r="DH44" s="24"/>
      <c r="DI44" s="24"/>
      <c r="DJ44" s="24"/>
      <c r="DK44" s="24"/>
      <c r="DL44" s="24"/>
      <c r="DM44" s="24"/>
      <c r="DN44" s="24"/>
      <c r="DO44" s="24"/>
      <c r="DP44" s="24"/>
    </row>
    <row r="45" spans="1:120" s="33" customFormat="1" x14ac:dyDescent="0.35">
      <c r="A45" s="16"/>
      <c r="B45" s="70"/>
      <c r="C45" s="18"/>
      <c r="D45" s="19"/>
      <c r="E45" s="19"/>
      <c r="F45" s="23"/>
      <c r="G45" s="21"/>
      <c r="H45" s="21"/>
      <c r="I45" s="21"/>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4"/>
      <c r="BS45" s="24"/>
      <c r="BT45" s="24"/>
      <c r="BU45" s="24"/>
      <c r="BV45" s="24"/>
      <c r="BW45" s="24"/>
      <c r="BX45" s="24"/>
      <c r="BY45" s="24"/>
      <c r="BZ45" s="24"/>
      <c r="CA45" s="24"/>
      <c r="CB45" s="24"/>
      <c r="CC45" s="24"/>
      <c r="CD45" s="24"/>
      <c r="CE45" s="24"/>
      <c r="CF45" s="24"/>
      <c r="CG45" s="24"/>
      <c r="CH45" s="24"/>
      <c r="CI45" s="24"/>
      <c r="CJ45" s="24"/>
      <c r="CK45" s="24"/>
      <c r="CL45" s="24"/>
      <c r="CM45" s="24"/>
      <c r="CN45" s="24"/>
      <c r="CO45" s="24"/>
      <c r="CP45" s="24"/>
      <c r="CQ45" s="24"/>
      <c r="CR45" s="24"/>
      <c r="CS45" s="24"/>
      <c r="CT45" s="24"/>
      <c r="CU45" s="24"/>
      <c r="CV45" s="24"/>
      <c r="CW45" s="24"/>
      <c r="CX45" s="24"/>
      <c r="CY45" s="24"/>
      <c r="CZ45" s="24"/>
      <c r="DA45" s="24"/>
      <c r="DB45" s="24"/>
      <c r="DC45" s="24"/>
      <c r="DD45" s="24"/>
      <c r="DE45" s="24"/>
      <c r="DF45" s="24"/>
      <c r="DG45" s="24"/>
      <c r="DH45" s="24"/>
      <c r="DI45" s="24"/>
      <c r="DJ45" s="24"/>
      <c r="DK45" s="24"/>
      <c r="DL45" s="24"/>
      <c r="DM45" s="24"/>
      <c r="DN45" s="24"/>
      <c r="DO45" s="24"/>
      <c r="DP45" s="24"/>
    </row>
    <row r="46" spans="1:120" s="33" customFormat="1" x14ac:dyDescent="0.35">
      <c r="A46" s="71"/>
      <c r="B46" s="49"/>
      <c r="C46" s="50"/>
      <c r="D46" s="51"/>
      <c r="E46" s="52"/>
      <c r="F46" s="52"/>
      <c r="G46" s="50"/>
      <c r="H46" s="50"/>
      <c r="I46" s="50"/>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4"/>
      <c r="BS46" s="24"/>
      <c r="BT46" s="24"/>
      <c r="BU46" s="24"/>
      <c r="BV46" s="24"/>
      <c r="BW46" s="24"/>
      <c r="BX46" s="24"/>
      <c r="BY46" s="24"/>
      <c r="BZ46" s="24"/>
      <c r="CA46" s="24"/>
      <c r="CB46" s="24"/>
      <c r="CC46" s="24"/>
      <c r="CD46" s="24"/>
      <c r="CE46" s="24"/>
      <c r="CF46" s="24"/>
      <c r="CG46" s="24"/>
      <c r="CH46" s="24"/>
      <c r="CI46" s="24"/>
      <c r="CJ46" s="24"/>
      <c r="CK46" s="24"/>
      <c r="CL46" s="24"/>
      <c r="CM46" s="24"/>
      <c r="CN46" s="24"/>
      <c r="CO46" s="24"/>
      <c r="CP46" s="24"/>
      <c r="CQ46" s="24"/>
      <c r="CR46" s="24"/>
      <c r="CS46" s="24"/>
      <c r="CT46" s="24"/>
      <c r="CU46" s="24"/>
      <c r="CV46" s="24"/>
      <c r="CW46" s="24"/>
      <c r="CX46" s="24"/>
      <c r="CY46" s="24"/>
      <c r="CZ46" s="24"/>
      <c r="DA46" s="24"/>
      <c r="DB46" s="24"/>
      <c r="DC46" s="24"/>
      <c r="DD46" s="24"/>
      <c r="DE46" s="24"/>
      <c r="DF46" s="24"/>
      <c r="DG46" s="24"/>
      <c r="DH46" s="24"/>
      <c r="DI46" s="24"/>
      <c r="DJ46" s="24"/>
      <c r="DK46" s="24"/>
      <c r="DL46" s="24"/>
      <c r="DM46" s="24"/>
      <c r="DN46" s="24"/>
      <c r="DO46" s="24"/>
      <c r="DP46" s="24"/>
    </row>
    <row r="47" spans="1:120" s="33" customFormat="1" x14ac:dyDescent="0.35">
      <c r="A47" s="16"/>
      <c r="B47" s="17"/>
      <c r="C47" s="18"/>
      <c r="D47" s="19"/>
      <c r="E47" s="19"/>
      <c r="F47" s="20"/>
      <c r="G47" s="21"/>
      <c r="H47" s="21"/>
      <c r="I47" s="21"/>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4"/>
      <c r="BS47" s="24"/>
      <c r="BT47" s="24"/>
      <c r="BU47" s="24"/>
      <c r="BV47" s="24"/>
      <c r="BW47" s="24"/>
      <c r="BX47" s="24"/>
      <c r="BY47" s="24"/>
      <c r="BZ47" s="24"/>
      <c r="CA47" s="24"/>
      <c r="CB47" s="24"/>
      <c r="CC47" s="24"/>
      <c r="CD47" s="24"/>
      <c r="CE47" s="24"/>
      <c r="CF47" s="24"/>
      <c r="CG47" s="24"/>
      <c r="CH47" s="24"/>
      <c r="CI47" s="24"/>
      <c r="CJ47" s="24"/>
      <c r="CK47" s="24"/>
      <c r="CL47" s="24"/>
      <c r="CM47" s="24"/>
      <c r="CN47" s="24"/>
      <c r="CO47" s="24"/>
      <c r="CP47" s="24"/>
      <c r="CQ47" s="24"/>
      <c r="CR47" s="24"/>
      <c r="CS47" s="24"/>
      <c r="CT47" s="24"/>
      <c r="CU47" s="24"/>
      <c r="CV47" s="24"/>
      <c r="CW47" s="24"/>
      <c r="CX47" s="24"/>
      <c r="CY47" s="24"/>
      <c r="CZ47" s="24"/>
      <c r="DA47" s="24"/>
      <c r="DB47" s="24"/>
      <c r="DC47" s="24"/>
      <c r="DD47" s="24"/>
      <c r="DE47" s="24"/>
      <c r="DF47" s="24"/>
      <c r="DG47" s="24"/>
      <c r="DH47" s="24"/>
      <c r="DI47" s="24"/>
      <c r="DJ47" s="24"/>
      <c r="DK47" s="24"/>
      <c r="DL47" s="24"/>
      <c r="DM47" s="24"/>
      <c r="DN47" s="24"/>
      <c r="DO47" s="24"/>
      <c r="DP47" s="24"/>
    </row>
    <row r="48" spans="1:120" x14ac:dyDescent="0.35">
      <c r="A48" s="27"/>
      <c r="B48" s="57"/>
      <c r="C48" s="58"/>
      <c r="D48" s="59"/>
      <c r="E48" s="60"/>
      <c r="F48" s="61"/>
      <c r="G48" s="32"/>
      <c r="H48" s="32"/>
      <c r="I48" s="21"/>
    </row>
    <row r="49" spans="1:9" x14ac:dyDescent="0.35">
      <c r="A49" s="16"/>
      <c r="B49" s="17"/>
      <c r="C49" s="18"/>
      <c r="D49" s="19"/>
      <c r="E49" s="19"/>
      <c r="F49" s="20"/>
      <c r="G49" s="21"/>
      <c r="H49" s="20"/>
      <c r="I49" s="21"/>
    </row>
    <row r="50" spans="1:9" ht="207.5" customHeight="1" x14ac:dyDescent="0.35">
      <c r="A50" s="16"/>
      <c r="B50" s="17"/>
      <c r="C50" s="18"/>
      <c r="D50" s="19"/>
      <c r="E50" s="19"/>
      <c r="F50" s="26"/>
      <c r="G50" s="21"/>
      <c r="H50" s="20"/>
      <c r="I50" s="21"/>
    </row>
    <row r="51" spans="1:9" x14ac:dyDescent="0.35">
      <c r="A51" s="16"/>
      <c r="B51" s="17"/>
      <c r="C51" s="18"/>
      <c r="D51" s="19"/>
      <c r="E51" s="19"/>
      <c r="F51" s="23"/>
      <c r="G51" s="21"/>
      <c r="H51" s="20"/>
      <c r="I51" s="21"/>
    </row>
    <row r="52" spans="1:9" x14ac:dyDescent="0.35">
      <c r="A52" s="27"/>
      <c r="B52" s="62"/>
      <c r="C52" s="28"/>
      <c r="D52" s="48"/>
      <c r="E52" s="30"/>
      <c r="F52" s="31"/>
      <c r="G52" s="32"/>
      <c r="H52" s="32"/>
      <c r="I52" s="32"/>
    </row>
    <row r="53" spans="1:9" x14ac:dyDescent="0.35">
      <c r="A53" s="16"/>
      <c r="B53" s="17"/>
      <c r="C53" s="18"/>
      <c r="D53" s="63"/>
      <c r="E53" s="19"/>
      <c r="F53" s="23"/>
      <c r="G53" s="21"/>
      <c r="H53" s="21"/>
      <c r="I53" s="21"/>
    </row>
    <row r="54" spans="1:9" x14ac:dyDescent="0.35">
      <c r="A54" s="16"/>
      <c r="B54" s="17"/>
      <c r="C54" s="18"/>
      <c r="E54" s="19"/>
      <c r="F54" s="23"/>
      <c r="G54" s="21"/>
      <c r="H54" s="20"/>
      <c r="I54" s="21"/>
    </row>
    <row r="55" spans="1:9" x14ac:dyDescent="0.35">
      <c r="A55" s="16"/>
      <c r="B55" s="17"/>
      <c r="C55" s="18"/>
      <c r="D55" s="64"/>
      <c r="E55" s="19"/>
      <c r="F55" s="20"/>
      <c r="G55" s="21"/>
      <c r="H55" s="21"/>
      <c r="I55" s="21"/>
    </row>
    <row r="56" spans="1:9" x14ac:dyDescent="0.35">
      <c r="A56" s="27"/>
      <c r="B56" s="62"/>
      <c r="C56" s="28"/>
      <c r="D56" s="65"/>
      <c r="E56" s="30"/>
      <c r="F56" s="31"/>
      <c r="G56" s="32"/>
      <c r="H56" s="32"/>
      <c r="I56" s="21"/>
    </row>
    <row r="57" spans="1:9" x14ac:dyDescent="0.35">
      <c r="A57" s="16"/>
      <c r="B57" s="17"/>
      <c r="C57" s="18"/>
      <c r="D57" s="19"/>
      <c r="E57" s="19"/>
      <c r="F57" s="20"/>
      <c r="G57" s="21"/>
      <c r="H57" s="21"/>
      <c r="I57" s="21"/>
    </row>
    <row r="58" spans="1:9" ht="75.650000000000006" customHeight="1" x14ac:dyDescent="0.35">
      <c r="A58" s="16"/>
      <c r="B58" s="17"/>
      <c r="C58" s="18"/>
      <c r="D58" s="19"/>
      <c r="E58" s="19"/>
      <c r="G58" s="26"/>
      <c r="H58" s="20"/>
      <c r="I58" s="20"/>
    </row>
    <row r="59" spans="1:9" x14ac:dyDescent="0.35">
      <c r="A59" s="16"/>
      <c r="B59" s="62"/>
      <c r="C59" s="28"/>
      <c r="D59" s="30"/>
      <c r="E59" s="30"/>
      <c r="F59" s="31"/>
      <c r="G59" s="66"/>
      <c r="H59" s="31"/>
      <c r="I59" s="20"/>
    </row>
    <row r="60" spans="1:9" x14ac:dyDescent="0.35">
      <c r="A60" s="16"/>
      <c r="B60" s="17"/>
      <c r="C60" s="18"/>
      <c r="D60" s="19"/>
      <c r="E60" s="19"/>
      <c r="F60" s="20"/>
      <c r="G60" s="26"/>
      <c r="H60" s="20"/>
      <c r="I60" s="20"/>
    </row>
    <row r="61" spans="1:9" x14ac:dyDescent="0.35">
      <c r="A61" s="16"/>
      <c r="B61" s="17"/>
      <c r="C61" s="18"/>
      <c r="D61" s="19"/>
      <c r="E61" s="19"/>
      <c r="F61" s="20"/>
      <c r="G61" s="26"/>
      <c r="H61" s="20"/>
      <c r="I61" s="20"/>
    </row>
    <row r="62" spans="1:9" x14ac:dyDescent="0.35">
      <c r="A62" s="16"/>
      <c r="B62" s="17"/>
      <c r="C62" s="18"/>
      <c r="D62" s="19"/>
      <c r="E62" s="19"/>
      <c r="F62" s="20"/>
      <c r="G62" s="21"/>
      <c r="H62" s="21"/>
      <c r="I62" s="21"/>
    </row>
    <row r="63" spans="1:9" x14ac:dyDescent="0.35">
      <c r="A63" s="16"/>
      <c r="B63" s="17"/>
      <c r="C63" s="18"/>
      <c r="D63" s="19"/>
      <c r="E63" s="19"/>
      <c r="F63" s="20"/>
      <c r="G63" s="21"/>
      <c r="H63" s="21"/>
      <c r="I63" s="21"/>
    </row>
    <row r="64" spans="1:9" x14ac:dyDescent="0.35">
      <c r="A64" s="67"/>
      <c r="H64" s="21"/>
      <c r="I64" s="21"/>
    </row>
    <row r="65" spans="1:7" x14ac:dyDescent="0.35">
      <c r="A65" s="67"/>
      <c r="B65" s="2"/>
    </row>
    <row r="66" spans="1:7" x14ac:dyDescent="0.35">
      <c r="A66" s="67" t="s">
        <v>109</v>
      </c>
      <c r="B66" s="68">
        <f>SUM(B8:B64)</f>
        <v>0</v>
      </c>
    </row>
    <row r="67" spans="1:7" x14ac:dyDescent="0.35">
      <c r="A67" s="1" t="s">
        <v>110</v>
      </c>
      <c r="B67" s="69">
        <v>360.29166666666669</v>
      </c>
    </row>
    <row r="68" spans="1:7" x14ac:dyDescent="0.35">
      <c r="A68" s="1" t="s">
        <v>111</v>
      </c>
      <c r="B68" s="69">
        <f>B67-B66</f>
        <v>360.29166666666669</v>
      </c>
    </row>
    <row r="73" spans="1:7" ht="58" x14ac:dyDescent="0.35">
      <c r="A73" s="16">
        <f>A72+B72</f>
        <v>0</v>
      </c>
      <c r="B73" s="17">
        <v>3.472222222222222E-3</v>
      </c>
      <c r="C73" s="18" t="s">
        <v>22</v>
      </c>
      <c r="D73" s="19" t="s">
        <v>112</v>
      </c>
      <c r="E73" s="19" t="s">
        <v>113</v>
      </c>
      <c r="F73" s="21"/>
      <c r="G73" s="21"/>
    </row>
    <row r="74" spans="1:7" ht="29" x14ac:dyDescent="0.35">
      <c r="A74" s="16">
        <f>A73+B73</f>
        <v>3.472222222222222E-3</v>
      </c>
      <c r="B74" s="17">
        <v>3.472222222222222E-3</v>
      </c>
      <c r="C74" s="18" t="s">
        <v>81</v>
      </c>
      <c r="D74" s="19" t="s">
        <v>114</v>
      </c>
      <c r="E74" s="19" t="s">
        <v>32</v>
      </c>
      <c r="F74" s="20" t="s">
        <v>115</v>
      </c>
      <c r="G74" s="21"/>
    </row>
  </sheetData>
  <pageMargins left="0.7" right="0.7" top="0.78740157500000008" bottom="0.78740157500000008" header="0.3" footer="0.3"/>
  <pageSetup paperSize="9" firstPageNumber="429496729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G16" sqref="G16"/>
    </sheetView>
  </sheetViews>
  <sheetFormatPr baseColWidth="10" defaultRowHeight="14.5" x14ac:dyDescent="0.35"/>
  <cols>
    <col min="2" max="2" width="14.90625" customWidth="1"/>
    <col min="3" max="3" width="21.453125" customWidth="1"/>
    <col min="4" max="4" width="39.453125" customWidth="1"/>
  </cols>
  <sheetData>
    <row r="1" spans="1:7" s="24" customFormat="1" x14ac:dyDescent="0.35">
      <c r="A1" s="72" t="s">
        <v>124</v>
      </c>
      <c r="B1" s="73" t="s">
        <v>125</v>
      </c>
      <c r="C1" s="73" t="s">
        <v>126</v>
      </c>
    </row>
    <row r="2" spans="1:7" x14ac:dyDescent="0.35">
      <c r="A2" s="161" t="s">
        <v>127</v>
      </c>
      <c r="B2" s="74" t="s">
        <v>128</v>
      </c>
      <c r="C2" s="74" t="s">
        <v>129</v>
      </c>
      <c r="D2" s="74" t="s">
        <v>130</v>
      </c>
    </row>
    <row r="3" spans="1:7" x14ac:dyDescent="0.35">
      <c r="A3" s="168"/>
      <c r="B3" s="75" t="s">
        <v>131</v>
      </c>
      <c r="C3" s="75" t="s">
        <v>132</v>
      </c>
      <c r="D3" s="76" t="s">
        <v>133</v>
      </c>
    </row>
    <row r="4" spans="1:7" x14ac:dyDescent="0.35">
      <c r="A4" s="162"/>
      <c r="B4" s="77"/>
      <c r="C4" s="78" t="s">
        <v>134</v>
      </c>
      <c r="D4" s="78" t="s">
        <v>135</v>
      </c>
      <c r="F4">
        <f>60*7</f>
        <v>420</v>
      </c>
      <c r="G4">
        <v>30</v>
      </c>
    </row>
    <row r="5" spans="1:7" x14ac:dyDescent="0.35">
      <c r="A5" s="163" t="s">
        <v>136</v>
      </c>
      <c r="B5" s="79" t="s">
        <v>137</v>
      </c>
      <c r="C5" s="166" t="s">
        <v>138</v>
      </c>
      <c r="D5" s="79" t="s">
        <v>139</v>
      </c>
      <c r="G5">
        <v>15</v>
      </c>
    </row>
    <row r="6" spans="1:7" x14ac:dyDescent="0.35">
      <c r="A6" s="164"/>
      <c r="B6" s="80" t="s">
        <v>140</v>
      </c>
      <c r="C6" s="170"/>
      <c r="D6" s="80" t="s">
        <v>141</v>
      </c>
      <c r="G6">
        <v>40</v>
      </c>
    </row>
    <row r="7" spans="1:7" ht="18" x14ac:dyDescent="0.35">
      <c r="A7" s="164"/>
      <c r="B7" s="81"/>
      <c r="C7" s="167"/>
      <c r="D7" s="82" t="s">
        <v>142</v>
      </c>
      <c r="G7">
        <v>30</v>
      </c>
    </row>
    <row r="8" spans="1:7" ht="18" x14ac:dyDescent="0.35">
      <c r="A8" s="164"/>
      <c r="B8" s="74" t="s">
        <v>137</v>
      </c>
      <c r="C8" s="156" t="s">
        <v>143</v>
      </c>
      <c r="D8" s="74" t="s">
        <v>144</v>
      </c>
      <c r="G8">
        <v>10</v>
      </c>
    </row>
    <row r="9" spans="1:7" x14ac:dyDescent="0.35">
      <c r="A9" s="164"/>
      <c r="B9" s="75" t="s">
        <v>140</v>
      </c>
      <c r="C9" s="171"/>
      <c r="D9" s="75" t="s">
        <v>145</v>
      </c>
      <c r="G9">
        <v>25</v>
      </c>
    </row>
    <row r="10" spans="1:7" ht="18" x14ac:dyDescent="0.35">
      <c r="A10" s="164"/>
      <c r="B10" s="77"/>
      <c r="C10" s="157"/>
      <c r="D10" s="78" t="s">
        <v>146</v>
      </c>
      <c r="G10">
        <v>30</v>
      </c>
    </row>
    <row r="11" spans="1:7" ht="18" x14ac:dyDescent="0.35">
      <c r="A11" s="164"/>
      <c r="B11" s="79" t="s">
        <v>137</v>
      </c>
      <c r="C11" s="166" t="s">
        <v>147</v>
      </c>
      <c r="D11" s="79" t="s">
        <v>148</v>
      </c>
      <c r="G11">
        <v>20</v>
      </c>
    </row>
    <row r="12" spans="1:7" x14ac:dyDescent="0.35">
      <c r="A12" s="169"/>
      <c r="B12" s="82" t="s">
        <v>140</v>
      </c>
      <c r="C12" s="167"/>
      <c r="D12" s="82" t="s">
        <v>145</v>
      </c>
      <c r="G12">
        <v>60</v>
      </c>
    </row>
    <row r="13" spans="1:7" x14ac:dyDescent="0.35">
      <c r="A13" s="161" t="s">
        <v>149</v>
      </c>
      <c r="B13" s="74" t="s">
        <v>128</v>
      </c>
      <c r="C13" s="156" t="s">
        <v>150</v>
      </c>
      <c r="D13" s="74" t="s">
        <v>130</v>
      </c>
      <c r="G13">
        <v>50</v>
      </c>
    </row>
    <row r="14" spans="1:7" x14ac:dyDescent="0.35">
      <c r="A14" s="162"/>
      <c r="B14" s="78" t="s">
        <v>151</v>
      </c>
      <c r="C14" s="157"/>
      <c r="D14" s="83" t="s">
        <v>133</v>
      </c>
      <c r="G14">
        <v>35</v>
      </c>
    </row>
    <row r="15" spans="1:7" ht="18" x14ac:dyDescent="0.35">
      <c r="A15" s="163" t="s">
        <v>152</v>
      </c>
      <c r="B15" s="79" t="s">
        <v>137</v>
      </c>
      <c r="C15" s="166" t="s">
        <v>153</v>
      </c>
      <c r="D15" s="79" t="s">
        <v>154</v>
      </c>
      <c r="G15">
        <v>25</v>
      </c>
    </row>
    <row r="16" spans="1:7" x14ac:dyDescent="0.35">
      <c r="A16" s="164"/>
      <c r="B16" s="82" t="s">
        <v>155</v>
      </c>
      <c r="C16" s="167"/>
      <c r="D16" s="82" t="s">
        <v>145</v>
      </c>
      <c r="F16">
        <f>F4-G16</f>
        <v>50</v>
      </c>
      <c r="G16">
        <f>SUM(G4:G15)</f>
        <v>370</v>
      </c>
    </row>
    <row r="17" spans="1:4" ht="18" x14ac:dyDescent="0.35">
      <c r="A17" s="164"/>
      <c r="B17" s="74" t="s">
        <v>137</v>
      </c>
      <c r="C17" s="156" t="s">
        <v>156</v>
      </c>
      <c r="D17" s="74" t="s">
        <v>157</v>
      </c>
    </row>
    <row r="18" spans="1:4" x14ac:dyDescent="0.35">
      <c r="A18" s="164"/>
      <c r="B18" s="78" t="s">
        <v>140</v>
      </c>
      <c r="C18" s="157"/>
      <c r="D18" s="78" t="s">
        <v>145</v>
      </c>
    </row>
    <row r="19" spans="1:4" ht="18" x14ac:dyDescent="0.35">
      <c r="A19" s="164"/>
      <c r="B19" s="79" t="s">
        <v>137</v>
      </c>
      <c r="C19" s="79" t="s">
        <v>158</v>
      </c>
      <c r="D19" s="79" t="s">
        <v>159</v>
      </c>
    </row>
    <row r="20" spans="1:4" x14ac:dyDescent="0.35">
      <c r="A20" s="164"/>
      <c r="B20" s="82" t="s">
        <v>140</v>
      </c>
      <c r="C20" s="82" t="s">
        <v>160</v>
      </c>
      <c r="D20" s="82" t="s">
        <v>145</v>
      </c>
    </row>
    <row r="21" spans="1:4" ht="39" customHeight="1" x14ac:dyDescent="0.35">
      <c r="A21" s="164"/>
      <c r="B21" s="74" t="s">
        <v>137</v>
      </c>
      <c r="C21" s="156" t="s">
        <v>161</v>
      </c>
      <c r="D21" s="156" t="s">
        <v>162</v>
      </c>
    </row>
    <row r="22" spans="1:4" x14ac:dyDescent="0.35">
      <c r="A22" s="165"/>
      <c r="B22" s="78" t="s">
        <v>140</v>
      </c>
      <c r="C22" s="157"/>
      <c r="D22" s="157"/>
    </row>
    <row r="23" spans="1:4" ht="18" x14ac:dyDescent="0.35">
      <c r="A23" s="158" t="s">
        <v>163</v>
      </c>
      <c r="B23" s="79" t="s">
        <v>128</v>
      </c>
      <c r="C23" s="79" t="s">
        <v>164</v>
      </c>
      <c r="D23" s="79" t="s">
        <v>165</v>
      </c>
    </row>
    <row r="24" spans="1:4" ht="18" x14ac:dyDescent="0.35">
      <c r="A24" s="159"/>
      <c r="B24" s="80"/>
      <c r="C24" s="80" t="s">
        <v>166</v>
      </c>
      <c r="D24" s="84" t="s">
        <v>133</v>
      </c>
    </row>
    <row r="25" spans="1:4" ht="18" x14ac:dyDescent="0.35">
      <c r="A25" s="160"/>
      <c r="B25" s="82" t="s">
        <v>167</v>
      </c>
      <c r="C25" s="82" t="s">
        <v>168</v>
      </c>
      <c r="D25" s="82"/>
    </row>
  </sheetData>
  <mergeCells count="13">
    <mergeCell ref="A2:A4"/>
    <mergeCell ref="A5:A12"/>
    <mergeCell ref="C5:C7"/>
    <mergeCell ref="C8:C10"/>
    <mergeCell ref="C11:C12"/>
    <mergeCell ref="D21:D22"/>
    <mergeCell ref="A23:A25"/>
    <mergeCell ref="A13:A14"/>
    <mergeCell ref="C13:C14"/>
    <mergeCell ref="A15:A22"/>
    <mergeCell ref="C15:C16"/>
    <mergeCell ref="C17:C18"/>
    <mergeCell ref="C21:C22"/>
  </mergeCells>
  <hyperlinks>
    <hyperlink ref="D3" r:id="rId1"/>
    <hyperlink ref="D14" r:id="rId2"/>
    <hyperlink ref="D24" r:id="rId3"/>
  </hyperlinks>
  <pageMargins left="0.7" right="0.7" top="0.78740157500000008" bottom="0.78740157500000008" header="0.3" footer="0.3"/>
  <pageSetup paperSize="9" firstPageNumber="4294967295"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Train-the-Lecturer_FDM</vt: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perle</dc:creator>
  <cp:lastModifiedBy>Britta</cp:lastModifiedBy>
  <cp:revision>13</cp:revision>
  <dcterms:created xsi:type="dcterms:W3CDTF">2020-04-22T14:15:43Z</dcterms:created>
  <dcterms:modified xsi:type="dcterms:W3CDTF">2024-09-09T16:06:47Z</dcterms:modified>
</cp:coreProperties>
</file>