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_Training\VEDA09\Adv_Model\SuppXLS\"/>
    </mc:Choice>
  </mc:AlternateContent>
  <xr:revisionPtr revIDLastSave="0" documentId="13_ncr:1_{80AE4E88-ED36-44C1-878C-A9B4A044BF42}" xr6:coauthVersionLast="47" xr6:coauthVersionMax="47" xr10:uidLastSave="{00000000-0000-0000-0000-000000000000}"/>
  <bookViews>
    <workbookView xWindow="45960" yWindow="465" windowWidth="25155" windowHeight="14160" activeTab="1" xr2:uid="{00000000-000D-0000-FFFF-FFFF00000000}"/>
  </bookViews>
  <sheets>
    <sheet name="BY_Data" sheetId="6" r:id="rId1"/>
    <sheet name="CAR_De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G4" i="2"/>
  <c r="G5" i="2"/>
  <c r="G6" i="2"/>
  <c r="G7" i="2"/>
  <c r="F6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<sst xmlns="http://schemas.openxmlformats.org/spreadsheetml/2006/main" count="46" uniqueCount="20">
  <si>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</si>
  <si>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</si>
  <si>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</si>
  <si>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</si>
  <si>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</si>
  <si>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</si>
  <si>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</si>
  <si>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</si>
  <si>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</si>
  <si>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</t>
  </si>
  <si>
    <t>DTCAR</t>
  </si>
  <si>
    <t>Demand Driver (annual growth)</t>
  </si>
  <si>
    <t>~TFM_FILL</t>
  </si>
  <si>
    <t>Operation_Sum_Avg_Count</t>
  </si>
  <si>
    <t>Scenario Name</t>
  </si>
  <si>
    <t>A</t>
  </si>
  <si>
    <t>Reg1</t>
  </si>
  <si>
    <t>Reg2</t>
  </si>
  <si>
    <t>BASE</t>
  </si>
  <si>
    <t>DTPUB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</si>
</sst>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64C8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8" fillId="5" borderId="0" applyNumberFormat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5" fillId="0" borderId="0" xfId="5"/>
    <xf numFmtId="0" fontId="5" fillId="0" borderId="0" xfId="5" applyBorder="1"/>
    <xf numFmtId="0" fontId="7" fillId="4" borderId="1" xfId="5" applyFont="1" applyFill="1" applyBorder="1"/>
    <xf numFmtId="0" fontId="2" fillId="2" borderId="0" xfId="0" applyFont="1" applyFill="1" applyBorder="1"/>
    <xf numFmtId="9" fontId="0" fillId="0" borderId="0" xfId="0" applyNumberFormat="1"/>
    <xf numFmtId="0" fontId="9" fillId="0" borderId="0" xfId="0" applyFont="1"/>
    <xf numFmtId="2" fontId="9" fillId="6" borderId="0" xfId="0" applyNumberFormat="1" applyFont="1" applyFill="1"/>
    <xf numFmtId="1" fontId="0" fillId="0" borderId="0" xfId="0" applyNumberFormat="1"/>
    <xf numFmtId="0" fontId="10" fillId="7" borderId="0" xfId="1" applyFont="1" applyFill="1" applyBorder="1" applyAlignment="1">
      <alignment horizontal="center" wrapText="1"/>
    </xf>
    <xf numFmtId="0" fontId="2" fillId="0" borderId="0" xfId="5" applyFont="1" applyBorder="1"/>
  </cellXfs>
  <cellStyles count="19">
    <cellStyle name="40% - Énfasis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0</xdr:colOff>
      <xdr:row>12</xdr:row>
      <xdr:rowOff>11481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C7D32D-A160-4EF8-9494-AD14646C4594}"/>
            </a:ext>
          </a:extLst>
        </xdr:cNvPr>
        <xdr:cNvSpPr txBox="1"/>
      </xdr:nvSpPr>
      <xdr:spPr>
        <a:xfrm>
          <a:off x="609600" y="1714500"/>
          <a:ext cx="691896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190499</xdr:rowOff>
    </xdr:from>
    <xdr:to>
      <xdr:col>7</xdr:col>
      <xdr:colOff>0</xdr:colOff>
      <xdr:row>15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"/>
  <sheetViews>
    <sheetView topLeftCell="B1" zoomScale="130" zoomScaleNormal="130" workbookViewId="0">
      <selection activeCell="J5" sqref="J5"/>
    </sheetView>
  </sheetViews>
  <sheetFormatPr baseColWidth="10" defaultColWidth="9.140625" defaultRowHeight="15" x14ac:dyDescent="0.25"/>
  <cols>
    <col min="2" max="2" width="26.42578125" bestFit="1" customWidth="1"/>
    <col min="3" max="3" width="15.140625" customWidth="1"/>
    <col min="4" max="4" width="10.140625" bestFit="1" customWidth="1"/>
  </cols>
  <sheetData>
    <row r="2" spans="2:10" x14ac:dyDescent="0.25">
      <c r="B2" s="1" t="s">
        <v>12</v>
      </c>
      <c r="C2" s="6"/>
      <c r="D2" s="6"/>
      <c r="E2" s="6"/>
      <c r="F2" s="6"/>
      <c r="G2" s="6"/>
      <c r="H2" s="6"/>
      <c r="I2" s="6"/>
    </row>
    <row r="3" spans="2:10" ht="15.75" thickBot="1" x14ac:dyDescent="0.3">
      <c r="B3" s="8" t="s">
        <v>13</v>
      </c>
      <c r="C3" s="8" t="s">
        <v>14</v>
      </c>
      <c r="D3" s="3" t="s">
        <v>5</v>
      </c>
      <c r="E3" s="3" t="s">
        <v>3</v>
      </c>
      <c r="F3" s="3" t="s">
        <v>2</v>
      </c>
      <c r="G3" s="3" t="s">
        <v>0</v>
      </c>
      <c r="H3" s="4" t="s">
        <v>8</v>
      </c>
      <c r="I3" s="4" t="s">
        <v>7</v>
      </c>
      <c r="J3" s="5" t="s">
        <v>1</v>
      </c>
    </row>
    <row r="4" spans="2:10" x14ac:dyDescent="0.25">
      <c r="B4" t="s">
        <v>15</v>
      </c>
      <c r="C4" s="11" t="s">
        <v>18</v>
      </c>
      <c r="F4" t="s">
        <v>9</v>
      </c>
      <c r="G4">
        <v>2005</v>
      </c>
      <c r="H4" s="12">
        <v>3100.59695159375</v>
      </c>
      <c r="I4" s="12">
        <v>3067.06485564375</v>
      </c>
      <c r="J4" t="s">
        <v>10</v>
      </c>
    </row>
    <row r="5" spans="2:10" x14ac:dyDescent="0.25">
      <c r="B5" t="s">
        <v>15</v>
      </c>
      <c r="C5" t="s">
        <v>18</v>
      </c>
      <c r="F5" t="s">
        <v>9</v>
      </c>
      <c r="G5">
        <v>2005</v>
      </c>
      <c r="H5">
        <v>3100.59695159375</v>
      </c>
      <c r="I5">
        <v>3067.06485564375</v>
      </c>
      <c r="J5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topLeftCell="B1" zoomScale="160" zoomScaleNormal="160" workbookViewId="0">
      <selection activeCell="F8" sqref="F8:F11"/>
    </sheetView>
  </sheetViews>
  <sheetFormatPr baseColWidth="10" defaultColWidth="9.140625" defaultRowHeight="15" x14ac:dyDescent="0.25"/>
  <cols>
    <col min="2" max="2" width="10.140625" bestFit="1" customWidth="1"/>
    <col min="3" max="3" width="8.85546875" bestFit="1" customWidth="1"/>
    <col min="4" max="4" width="8.7109375" bestFit="1" customWidth="1"/>
    <col min="5" max="5" width="5.140625" bestFit="1" customWidth="1"/>
    <col min="6" max="7" width="10.7109375" customWidth="1"/>
    <col min="8" max="8" width="14.42578125" customWidth="1"/>
    <col min="11" max="11" width="14.85546875" customWidth="1"/>
  </cols>
  <sheetData>
    <row r="1" spans="1:12" x14ac:dyDescent="0.25">
      <c r="A1" t="s">
        <v>6</v>
      </c>
    </row>
    <row r="2" spans="1:12" x14ac:dyDescent="0.25">
      <c r="B2" s="1" t="s">
        <v>4</v>
      </c>
      <c r="H2" s="2"/>
      <c r="K2" s="14" t="s">
        <v>11</v>
      </c>
      <c r="L2" s="14"/>
    </row>
    <row r="3" spans="1:12" ht="15.75" thickBot="1" x14ac:dyDescent="0.3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  <c r="K3" s="9" t="s">
        <v>16</v>
      </c>
      <c r="L3" s="9" t="s">
        <v>17</v>
      </c>
    </row>
    <row r="4" spans="1:12" x14ac:dyDescent="0.25">
      <c r="D4" t="s">
        <v>9</v>
      </c>
      <c r="E4">
        <v>2006</v>
      </c>
      <c r="F4" s="13">
        <f>BY_Data!$H$4*(1+$K$4)^(E4-2005)</f>
        <v>3162.608890625625</v>
      </c>
      <c r="G4" s="13">
        <f>BY_Data!$H$4*(1+$L$4)^(E4-2005)</f>
        <v>3193.6148601415625</v>
      </c>
      <c r="H4" s="7" t="s">
        <v>10</v>
      </c>
      <c r="K4" s="10">
        <v>0.02</v>
      </c>
      <c r="L4" s="10">
        <v>0.03</v>
      </c>
    </row>
    <row r="5" spans="1:12" x14ac:dyDescent="0.25">
      <c r="D5" t="s">
        <v>9</v>
      </c>
      <c r="E5">
        <v>2010</v>
      </c>
      <c r="F5" s="13">
        <f>BY_Data!$H$4*(1+$K$4)^(E5-2005)</f>
        <v>3423.309572715099</v>
      </c>
      <c r="G5" s="13">
        <f>BY_Data!$H$4*(1+$L$4)^(E5-2005)</f>
        <v>3594.4416608362458</v>
      </c>
      <c r="H5" s="7" t="s">
        <v>10</v>
      </c>
      <c r="K5" s="10"/>
      <c r="L5" s="10"/>
    </row>
    <row r="6" spans="1:12" x14ac:dyDescent="0.25">
      <c r="D6" t="s">
        <v>9</v>
      </c>
      <c r="E6">
        <v>2015</v>
      </c>
      <c r="F6" s="13">
        <f>BY_Data!$H$4*(1+$K$4)^(E6-2005)</f>
        <v>3779.6103826455351</v>
      </c>
      <c r="G6" s="13">
        <f>BY_Data!$H$4*(1+$L$4)^(E6-2005)</f>
        <v>4166.9430289912934</v>
      </c>
      <c r="H6" s="7" t="s">
        <v>10</v>
      </c>
      <c r="K6" s="10"/>
      <c r="L6" s="10"/>
    </row>
    <row r="7" spans="1:12" x14ac:dyDescent="0.25">
      <c r="D7" t="s">
        <v>9</v>
      </c>
      <c r="E7">
        <v>2020</v>
      </c>
      <c r="F7" s="13">
        <f>BY_Data!$H$4*(1+$K$4)^(E7-2005)</f>
        <v>4172.9952670543407</v>
      </c>
      <c r="G7" s="13">
        <f>BY_Data!$H$4*(1+$L$4)^(E7-2005)</f>
        <v>4830.6290225947205</v>
      </c>
      <c r="H7" s="7" t="s">
        <v>10</v>
      </c>
      <c r="K7" s="10"/>
      <c r="L7" s="10"/>
    </row>
    <row r="8" spans="1:12" x14ac:dyDescent="0.25">
      <c r="D8" t="s">
        <v>9</v>
      </c>
      <c r="E8">
        <v>2006</v>
      </c>
      <c r="F8" s="13">
        <f>BY_Data!$H$4*(1+$K$4)^(E8-2005)</f>
        <v>3162.608890625625</v>
      </c>
      <c r="H8" s="15" t="s">
        <v>19</v>
      </c>
    </row>
    <row r="9" spans="1:12" x14ac:dyDescent="0.25">
      <c r="D9" t="s">
        <v>9</v>
      </c>
      <c r="E9">
        <v>2010</v>
      </c>
      <c r="F9" s="13">
        <f>BY_Data!$H$4*(1+$K$4)^(E9-2005)</f>
        <v>3423.309572715099</v>
      </c>
      <c r="H9" s="15" t="s">
        <v>19</v>
      </c>
    </row>
    <row r="10" spans="1:12" x14ac:dyDescent="0.25">
      <c r="D10" t="s">
        <v>9</v>
      </c>
      <c r="E10">
        <v>2015</v>
      </c>
      <c r="F10" s="13">
        <f>BY_Data!$H$4*(1+$K$4)^(E10-2005)</f>
        <v>3779.6103826455351</v>
      </c>
      <c r="H10" s="15" t="s">
        <v>19</v>
      </c>
    </row>
    <row r="11" spans="1:12" x14ac:dyDescent="0.25">
      <c r="D11" t="s">
        <v>9</v>
      </c>
      <c r="E11">
        <v>2020</v>
      </c>
      <c r="F11" s="13">
        <f>BY_Data!$H$4*(1+$K$4)^(E11-2005)</f>
        <v>4172.9952670543407</v>
      </c>
      <c r="H11" s="15" t="s">
        <v>19</v>
      </c>
    </row>
  </sheetData>
  <mergeCells count="1">
    <mergeCell ref="K2:L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BY_Data</vt:lpstr>
      <vt:lpstr>CAR_Dem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Lorena Suarez Bermudez</cp:lastModifiedBy>
  <dcterms:created xsi:type="dcterms:W3CDTF">2009-05-27T15:40:55Z</dcterms:created>
  <dcterms:modified xsi:type="dcterms:W3CDTF">2022-01-17T16:39:05Z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