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/Documents/Local Projects/SLDL-MLB-ATT-Prediction/streamlit_app/instruction/"/>
    </mc:Choice>
  </mc:AlternateContent>
  <xr:revisionPtr revIDLastSave="0" documentId="13_ncr:1_{0DA99564-9658-E841-A4E2-F64D9A90ADF4}" xr6:coauthVersionLast="47" xr6:coauthVersionMax="47" xr10:uidLastSave="{00000000-0000-0000-0000-000000000000}"/>
  <bookViews>
    <workbookView xWindow="40960" yWindow="2540" windowWidth="33600" windowHeight="20500" xr2:uid="{B8841289-18AC-B843-A5F3-643497478F06}"/>
  </bookViews>
  <sheets>
    <sheet name="Ft. Importance Table" sheetId="1" r:id="rId1"/>
    <sheet name="Summary" sheetId="2" r:id="rId2"/>
  </sheets>
  <definedNames>
    <definedName name="_xlnm._FilterDatabase" localSheetId="1" hidden="1">Summary!$A$1:$D$1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C29" i="2"/>
  <c r="B6" i="2" l="1"/>
  <c r="C14" i="2"/>
  <c r="C7" i="2"/>
  <c r="B3" i="2"/>
  <c r="B15" i="2"/>
  <c r="B23" i="2"/>
  <c r="C12" i="2"/>
  <c r="C15" i="2"/>
  <c r="C18" i="2"/>
  <c r="C8" i="2"/>
  <c r="C23" i="2"/>
  <c r="C27" i="2"/>
  <c r="B4" i="2"/>
  <c r="B2" i="2"/>
  <c r="B7" i="2"/>
  <c r="B26" i="2"/>
  <c r="C6" i="2"/>
  <c r="C26" i="2"/>
  <c r="B12" i="2"/>
  <c r="B8" i="2"/>
  <c r="C3" i="2"/>
  <c r="B16" i="2"/>
  <c r="B21" i="2"/>
  <c r="B28" i="2"/>
  <c r="C2" i="2"/>
  <c r="C16" i="2"/>
  <c r="C19" i="2"/>
  <c r="C21" i="2"/>
  <c r="C24" i="2"/>
  <c r="C28" i="2"/>
  <c r="B14" i="2"/>
  <c r="B9" i="2"/>
  <c r="C4" i="2"/>
  <c r="C9" i="2"/>
  <c r="B18" i="2"/>
  <c r="B27" i="2"/>
  <c r="B10" i="2"/>
  <c r="B19" i="2"/>
  <c r="B24" i="2"/>
  <c r="C10" i="2"/>
  <c r="B11" i="2"/>
  <c r="B13" i="2"/>
  <c r="B17" i="2"/>
  <c r="B20" i="2"/>
  <c r="B22" i="2"/>
  <c r="B25" i="2"/>
  <c r="B29" i="2"/>
  <c r="C11" i="2"/>
  <c r="C13" i="2"/>
  <c r="C17" i="2"/>
  <c r="C20" i="2"/>
  <c r="C22" i="2"/>
  <c r="C25" i="2"/>
  <c r="B5" i="2" l="1"/>
  <c r="C5" i="2"/>
</calcChain>
</file>

<file path=xl/sharedStrings.xml><?xml version="1.0" encoding="utf-8"?>
<sst xmlns="http://schemas.openxmlformats.org/spreadsheetml/2006/main" count="145" uniqueCount="69">
  <si>
    <t>Model</t>
  </si>
  <si>
    <t>ID</t>
  </si>
  <si>
    <t>Feature</t>
  </si>
  <si>
    <t>Metric</t>
  </si>
  <si>
    <t>XGBoost</t>
  </si>
  <si>
    <t>Ridge</t>
  </si>
  <si>
    <t>Gradient Boosting</t>
  </si>
  <si>
    <t>SVM</t>
  </si>
  <si>
    <t>lle2</t>
  </si>
  <si>
    <t>lle1</t>
  </si>
  <si>
    <t>day_Saturday</t>
  </si>
  <si>
    <t>team2_name_LAD</t>
  </si>
  <si>
    <t>month_March</t>
  </si>
  <si>
    <t>team2_name_LAA</t>
  </si>
  <si>
    <t>team2_name_STL</t>
  </si>
  <si>
    <t>team1_name_NYY</t>
  </si>
  <si>
    <t>previous_5_to_10MA</t>
  </si>
  <si>
    <t>team1_name_CHC</t>
  </si>
  <si>
    <t>team1_pre_win_pct</t>
  </si>
  <si>
    <t>team2_pre_win_pct</t>
  </si>
  <si>
    <t>team2_name_TBR</t>
  </si>
  <si>
    <t>team2_name_MIA</t>
  </si>
  <si>
    <t>Processed Feature Name</t>
  </si>
  <si>
    <t>home_team_avg_att_last_year</t>
  </si>
  <si>
    <t>day_Monday</t>
  </si>
  <si>
    <t>day_Tuesday</t>
  </si>
  <si>
    <t>team2_pre_win</t>
  </si>
  <si>
    <t>season_type_regular</t>
  </si>
  <si>
    <t>season_type_post</t>
  </si>
  <si>
    <t>team2_name_CLE</t>
  </si>
  <si>
    <t>team2_name_OAK</t>
  </si>
  <si>
    <t>team2_name_NYY</t>
  </si>
  <si>
    <t>day_Friday</t>
  </si>
  <si>
    <t>team2_pre_loss</t>
  </si>
  <si>
    <t>team1_pre_loss</t>
  </si>
  <si>
    <t>salary-1500</t>
  </si>
  <si>
    <t>day_Sunday</t>
  </si>
  <si>
    <t>Unique Feature</t>
  </si>
  <si>
    <t>Processed Name</t>
  </si>
  <si>
    <t>Average Rank</t>
  </si>
  <si>
    <t>Occurrence</t>
  </si>
  <si>
    <t>Metric: Home Team Avg. Att. Last Y.</t>
  </si>
  <si>
    <t>Metric: Home Team Win Pct.</t>
  </si>
  <si>
    <t>Metric: Previous 5-10 MA</t>
  </si>
  <si>
    <t>Metric: Home Team Pre. Win</t>
  </si>
  <si>
    <t>Metric: Home Team Pre. Loss</t>
  </si>
  <si>
    <t>Home: STL</t>
  </si>
  <si>
    <t>Home: LAA</t>
  </si>
  <si>
    <t>Home: CLE</t>
  </si>
  <si>
    <t>Home: OAK</t>
  </si>
  <si>
    <t>Home: NYY</t>
  </si>
  <si>
    <t>Home: MIA</t>
  </si>
  <si>
    <t>Home: TBR</t>
  </si>
  <si>
    <t>Home: LAD</t>
  </si>
  <si>
    <t>Season: Regular</t>
  </si>
  <si>
    <t>Season: Playoff</t>
  </si>
  <si>
    <t>Metric: Away Team Win Pct.</t>
  </si>
  <si>
    <t>PCA: LLE2</t>
  </si>
  <si>
    <t>PCA: LLE1</t>
  </si>
  <si>
    <t>Month: Mar.</t>
  </si>
  <si>
    <t>Day: Fri.</t>
  </si>
  <si>
    <t>Day: Sun.</t>
  </si>
  <si>
    <t>Day: Sat.</t>
  </si>
  <si>
    <t>Metric: Away Team Pre. Loss</t>
  </si>
  <si>
    <t>Player: Salary &gt; 1500 Mn.</t>
  </si>
  <si>
    <t>Day: Mon.</t>
  </si>
  <si>
    <t>Day: Tue.</t>
  </si>
  <si>
    <t>Away: CHC</t>
  </si>
  <si>
    <t>Away: NYY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</si>
</sst>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C7270-2696-6F4B-AE17-07E3B60044A0}">
  <dimension ref="A1:E41"/>
  <sheetViews>
    <sheetView tabSelected="1" workbookViewId="0">
      <selection activeCell="J13" sqref="J13"/>
    </sheetView>
  </sheetViews>
  <sheetFormatPr baseColWidth="10" defaultColWidth="10.6640625" defaultRowHeight="16" x14ac:dyDescent="0.2"/>
  <cols>
    <col min="8" max="8" width="2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</row>
    <row r="2" spans="1:5" x14ac:dyDescent="0.2">
      <c r="A2" t="s">
        <v>4</v>
      </c>
      <c r="B2">
        <v>1</v>
      </c>
      <c r="C2" t="s">
        <v>20</v>
      </c>
      <c r="D2" t="str">
        <f>INDEX(Summary!$D$2:$D$29, MATCH('Ft. Importance Table'!C2, Summary!$A$2:$A$29, 0))</f>
        <v>Home: TBR</v>
      </c>
      <c r="E2">
        <v>0.11149874</v>
      </c>
    </row>
    <row r="3" spans="1:5" ht="17" x14ac:dyDescent="0.25">
      <c r="A3" t="s">
        <v>4</v>
      </c>
      <c r="B3">
        <v>2</v>
      </c>
      <c r="C3" t="s">
        <v>11</v>
      </c>
      <c r="D3" t="str">
        <f>INDEX(Summary!$D$2:$D$29, MATCH('Ft. Importance Table'!C3, Summary!$A$2:$A$29, 0))</f>
        <v>Home: LAD</v>
      </c>
      <c r="E3" s="2">
        <v>9.7884650000000004E-2</v>
      </c>
    </row>
    <row r="4" spans="1:5" ht="17" x14ac:dyDescent="0.25">
      <c r="A4" t="s">
        <v>4</v>
      </c>
      <c r="B4">
        <v>3</v>
      </c>
      <c r="C4" t="s">
        <v>14</v>
      </c>
      <c r="D4" t="str">
        <f>INDEX(Summary!$D$2:$D$29, MATCH('Ft. Importance Table'!C4, Summary!$A$2:$A$29, 0))</f>
        <v>Home: STL</v>
      </c>
      <c r="E4" s="2">
        <v>9.0990589999999996E-2</v>
      </c>
    </row>
    <row r="5" spans="1:5" ht="17" x14ac:dyDescent="0.25">
      <c r="A5" t="s">
        <v>4</v>
      </c>
      <c r="B5">
        <v>4</v>
      </c>
      <c r="C5" t="s">
        <v>27</v>
      </c>
      <c r="D5" t="str">
        <f>INDEX(Summary!$D$2:$D$29, MATCH('Ft. Importance Table'!C5, Summary!$A$2:$A$29, 0))</f>
        <v>Season: Regular</v>
      </c>
      <c r="E5" s="2">
        <v>7.2796589999999994E-2</v>
      </c>
    </row>
    <row r="6" spans="1:5" ht="17" x14ac:dyDescent="0.25">
      <c r="A6" t="s">
        <v>4</v>
      </c>
      <c r="B6">
        <v>5</v>
      </c>
      <c r="C6" t="s">
        <v>23</v>
      </c>
      <c r="D6" t="str">
        <f>INDEX(Summary!$D$2:$D$29, MATCH('Ft. Importance Table'!C6, Summary!$A$2:$A$29, 0))</f>
        <v>Metric: Home Team Avg. Att. Last Y.</v>
      </c>
      <c r="E6" s="2">
        <v>4.7647549999999997E-2</v>
      </c>
    </row>
    <row r="7" spans="1:5" ht="17" x14ac:dyDescent="0.25">
      <c r="A7" t="s">
        <v>4</v>
      </c>
      <c r="B7">
        <v>6</v>
      </c>
      <c r="C7" t="s">
        <v>28</v>
      </c>
      <c r="D7" t="str">
        <f>INDEX(Summary!$D$2:$D$29, MATCH('Ft. Importance Table'!C7, Summary!$A$2:$A$29, 0))</f>
        <v>Season: Playoff</v>
      </c>
      <c r="E7" s="2">
        <v>4.528563E-2</v>
      </c>
    </row>
    <row r="8" spans="1:5" ht="17" x14ac:dyDescent="0.25">
      <c r="A8" t="s">
        <v>4</v>
      </c>
      <c r="B8">
        <v>7</v>
      </c>
      <c r="C8" t="s">
        <v>10</v>
      </c>
      <c r="D8" t="str">
        <f>INDEX(Summary!$D$2:$D$29, MATCH('Ft. Importance Table'!C8, Summary!$A$2:$A$29, 0))</f>
        <v>Day: Sat.</v>
      </c>
      <c r="E8" s="2">
        <v>3.7100590000000003E-2</v>
      </c>
    </row>
    <row r="9" spans="1:5" ht="17" x14ac:dyDescent="0.25">
      <c r="A9" t="s">
        <v>4</v>
      </c>
      <c r="B9">
        <v>8</v>
      </c>
      <c r="C9" s="2" t="s">
        <v>29</v>
      </c>
      <c r="D9" t="str">
        <f>INDEX(Summary!$D$2:$D$29, MATCH('Ft. Importance Table'!C9, Summary!$A$2:$A$29, 0))</f>
        <v>Home: CLE</v>
      </c>
      <c r="E9" s="2">
        <v>2.7373660000000001E-2</v>
      </c>
    </row>
    <row r="10" spans="1:5" ht="17" x14ac:dyDescent="0.25">
      <c r="A10" t="s">
        <v>4</v>
      </c>
      <c r="B10">
        <v>9</v>
      </c>
      <c r="C10" s="2" t="s">
        <v>30</v>
      </c>
      <c r="D10" t="str">
        <f>INDEX(Summary!$D$2:$D$29, MATCH('Ft. Importance Table'!C10, Summary!$A$2:$A$29, 0))</f>
        <v>Home: OAK</v>
      </c>
      <c r="E10" s="2">
        <v>2.2664699999999999E-2</v>
      </c>
    </row>
    <row r="11" spans="1:5" ht="17" x14ac:dyDescent="0.25">
      <c r="A11" t="s">
        <v>4</v>
      </c>
      <c r="B11">
        <v>10</v>
      </c>
      <c r="C11" s="2" t="s">
        <v>31</v>
      </c>
      <c r="D11" t="str">
        <f>INDEX(Summary!$D$2:$D$29, MATCH('Ft. Importance Table'!C11, Summary!$A$2:$A$29, 0))</f>
        <v>Home: NYY</v>
      </c>
      <c r="E11" s="2">
        <v>2.1697910000000001E-2</v>
      </c>
    </row>
    <row r="12" spans="1:5" ht="17" x14ac:dyDescent="0.25">
      <c r="A12" t="s">
        <v>5</v>
      </c>
      <c r="B12" s="1">
        <v>1</v>
      </c>
      <c r="C12" s="2" t="s">
        <v>8</v>
      </c>
      <c r="D12" t="str">
        <f>INDEX(Summary!$D$2:$D$29, MATCH('Ft. Importance Table'!C12, Summary!$A$2:$A$29, 0))</f>
        <v>PCA: LLE2</v>
      </c>
      <c r="E12">
        <v>9087.6576100000002</v>
      </c>
    </row>
    <row r="13" spans="1:5" ht="17" x14ac:dyDescent="0.25">
      <c r="A13" t="s">
        <v>5</v>
      </c>
      <c r="B13" s="1">
        <v>2</v>
      </c>
      <c r="C13" s="2" t="s">
        <v>18</v>
      </c>
      <c r="D13" t="str">
        <f>INDEX(Summary!$D$2:$D$29, MATCH('Ft. Importance Table'!C13, Summary!$A$2:$A$29, 0))</f>
        <v>Metric: Away Team Win Pct.</v>
      </c>
      <c r="E13" s="2">
        <v>7063.0711439999995</v>
      </c>
    </row>
    <row r="14" spans="1:5" ht="17" x14ac:dyDescent="0.25">
      <c r="A14" t="s">
        <v>5</v>
      </c>
      <c r="B14" s="1">
        <v>3</v>
      </c>
      <c r="C14" s="2" t="s">
        <v>19</v>
      </c>
      <c r="D14" t="str">
        <f>INDEX(Summary!$D$2:$D$29, MATCH('Ft. Importance Table'!C14, Summary!$A$2:$A$29, 0))</f>
        <v>Metric: Home Team Win Pct.</v>
      </c>
      <c r="E14" s="2">
        <v>5239.1681619999999</v>
      </c>
    </row>
    <row r="15" spans="1:5" ht="17" x14ac:dyDescent="0.25">
      <c r="A15" t="s">
        <v>5</v>
      </c>
      <c r="B15" s="1">
        <v>4</v>
      </c>
      <c r="C15" s="2" t="s">
        <v>9</v>
      </c>
      <c r="D15" t="str">
        <f>INDEX(Summary!$D$2:$D$29, MATCH('Ft. Importance Table'!C15, Summary!$A$2:$A$29, 0))</f>
        <v>PCA: LLE1</v>
      </c>
      <c r="E15" s="2">
        <v>5011.2791939999997</v>
      </c>
    </row>
    <row r="16" spans="1:5" ht="17" x14ac:dyDescent="0.25">
      <c r="A16" t="s">
        <v>5</v>
      </c>
      <c r="B16" s="1">
        <v>5</v>
      </c>
      <c r="C16" s="2" t="s">
        <v>10</v>
      </c>
      <c r="D16" t="str">
        <f>INDEX(Summary!$D$2:$D$29, MATCH('Ft. Importance Table'!C16, Summary!$A$2:$A$29, 0))</f>
        <v>Day: Sat.</v>
      </c>
      <c r="E16" s="2">
        <v>4770.1257310000001</v>
      </c>
    </row>
    <row r="17" spans="1:5" ht="17" x14ac:dyDescent="0.25">
      <c r="A17" t="s">
        <v>5</v>
      </c>
      <c r="B17" s="1">
        <v>6</v>
      </c>
      <c r="C17" s="2" t="s">
        <v>11</v>
      </c>
      <c r="D17" t="str">
        <f>INDEX(Summary!$D$2:$D$29, MATCH('Ft. Importance Table'!C17, Summary!$A$2:$A$29, 0))</f>
        <v>Home: LAD</v>
      </c>
      <c r="E17" s="2">
        <v>4569.4594219999999</v>
      </c>
    </row>
    <row r="18" spans="1:5" ht="17" x14ac:dyDescent="0.25">
      <c r="A18" t="s">
        <v>5</v>
      </c>
      <c r="B18" s="1">
        <v>7</v>
      </c>
      <c r="C18" s="2" t="s">
        <v>12</v>
      </c>
      <c r="D18" t="str">
        <f>INDEX(Summary!$D$2:$D$29, MATCH('Ft. Importance Table'!C18, Summary!$A$2:$A$29, 0))</f>
        <v>Month: Mar.</v>
      </c>
      <c r="E18" s="2">
        <v>4458.3189739999998</v>
      </c>
    </row>
    <row r="19" spans="1:5" ht="17" x14ac:dyDescent="0.25">
      <c r="A19" t="s">
        <v>5</v>
      </c>
      <c r="B19" s="1">
        <v>8</v>
      </c>
      <c r="C19" s="2" t="s">
        <v>20</v>
      </c>
      <c r="D19" t="str">
        <f>INDEX(Summary!$D$2:$D$29, MATCH('Ft. Importance Table'!C19, Summary!$A$2:$A$29, 0))</f>
        <v>Home: TBR</v>
      </c>
      <c r="E19" s="2">
        <v>4382.3853300000001</v>
      </c>
    </row>
    <row r="20" spans="1:5" ht="17" x14ac:dyDescent="0.25">
      <c r="A20" t="s">
        <v>5</v>
      </c>
      <c r="B20" s="1">
        <v>9</v>
      </c>
      <c r="C20" s="2" t="s">
        <v>21</v>
      </c>
      <c r="D20" t="str">
        <f>INDEX(Summary!$D$2:$D$29, MATCH('Ft. Importance Table'!C20, Summary!$A$2:$A$29, 0))</f>
        <v>Home: MIA</v>
      </c>
      <c r="E20" s="2">
        <v>4026.2638310000002</v>
      </c>
    </row>
    <row r="21" spans="1:5" ht="17" x14ac:dyDescent="0.25">
      <c r="A21" t="s">
        <v>5</v>
      </c>
      <c r="B21" s="1">
        <v>10</v>
      </c>
      <c r="C21" s="2" t="s">
        <v>13</v>
      </c>
      <c r="D21" t="str">
        <f>INDEX(Summary!$D$2:$D$29, MATCH('Ft. Importance Table'!C21, Summary!$A$2:$A$29, 0))</f>
        <v>Home: LAA</v>
      </c>
      <c r="E21" s="2">
        <v>3457.6489219999999</v>
      </c>
    </row>
    <row r="22" spans="1:5" ht="17" x14ac:dyDescent="0.25">
      <c r="A22" t="s">
        <v>6</v>
      </c>
      <c r="B22" s="1">
        <v>1</v>
      </c>
      <c r="C22" s="2" t="s">
        <v>16</v>
      </c>
      <c r="D22" t="str">
        <f>INDEX(Summary!$D$2:$D$29, MATCH('Ft. Importance Table'!C22, Summary!$A$2:$A$29, 0))</f>
        <v>Metric: Previous 5-10 MA</v>
      </c>
      <c r="E22" s="2">
        <v>0.51346040000000004</v>
      </c>
    </row>
    <row r="23" spans="1:5" ht="17" x14ac:dyDescent="0.25">
      <c r="A23" t="s">
        <v>6</v>
      </c>
      <c r="B23" s="1">
        <v>2</v>
      </c>
      <c r="C23" s="2" t="s">
        <v>23</v>
      </c>
      <c r="D23" t="str">
        <f>INDEX(Summary!$D$2:$D$29, MATCH('Ft. Importance Table'!C23, Summary!$A$2:$A$29, 0))</f>
        <v>Metric: Home Team Avg. Att. Last Y.</v>
      </c>
      <c r="E23" s="2">
        <v>0.11554059</v>
      </c>
    </row>
    <row r="24" spans="1:5" ht="17" x14ac:dyDescent="0.25">
      <c r="A24" t="s">
        <v>6</v>
      </c>
      <c r="B24" s="1">
        <v>3</v>
      </c>
      <c r="C24" s="2" t="s">
        <v>10</v>
      </c>
      <c r="D24" t="str">
        <f>INDEX(Summary!$D$2:$D$29, MATCH('Ft. Importance Table'!C24, Summary!$A$2:$A$29, 0))</f>
        <v>Day: Sat.</v>
      </c>
      <c r="E24" s="2">
        <v>4.3339389999999998E-2</v>
      </c>
    </row>
    <row r="25" spans="1:5" ht="17" x14ac:dyDescent="0.25">
      <c r="A25" t="s">
        <v>6</v>
      </c>
      <c r="B25" s="1">
        <v>4</v>
      </c>
      <c r="C25" s="2" t="s">
        <v>19</v>
      </c>
      <c r="D25" t="str">
        <f>INDEX(Summary!$D$2:$D$29, MATCH('Ft. Importance Table'!C25, Summary!$A$2:$A$29, 0))</f>
        <v>Metric: Home Team Win Pct.</v>
      </c>
      <c r="E25" s="2">
        <v>2.5427490000000001E-2</v>
      </c>
    </row>
    <row r="26" spans="1:5" ht="17" x14ac:dyDescent="0.25">
      <c r="A26" t="s">
        <v>6</v>
      </c>
      <c r="B26" s="1">
        <v>5</v>
      </c>
      <c r="C26" s="2" t="s">
        <v>32</v>
      </c>
      <c r="D26" t="str">
        <f>INDEX(Summary!$D$2:$D$29, MATCH('Ft. Importance Table'!C26, Summary!$A$2:$A$29, 0))</f>
        <v>Day: Fri.</v>
      </c>
      <c r="E26" s="2">
        <v>2.5204299999999999E-2</v>
      </c>
    </row>
    <row r="27" spans="1:5" ht="17" x14ac:dyDescent="0.25">
      <c r="A27" t="s">
        <v>6</v>
      </c>
      <c r="B27" s="1">
        <v>6</v>
      </c>
      <c r="C27" s="2" t="s">
        <v>33</v>
      </c>
      <c r="D27" t="str">
        <f>INDEX(Summary!$D$2:$D$29, MATCH('Ft. Importance Table'!C27, Summary!$A$2:$A$29, 0))</f>
        <v>Metric: Home Team Pre. Loss</v>
      </c>
      <c r="E27" s="2">
        <v>1.762041E-2</v>
      </c>
    </row>
    <row r="28" spans="1:5" ht="17" x14ac:dyDescent="0.25">
      <c r="A28" t="s">
        <v>6</v>
      </c>
      <c r="B28" s="1">
        <v>7</v>
      </c>
      <c r="C28" s="2" t="s">
        <v>26</v>
      </c>
      <c r="D28" t="str">
        <f>INDEX(Summary!$D$2:$D$29, MATCH('Ft. Importance Table'!C28, Summary!$A$2:$A$29, 0))</f>
        <v>Metric: Home Team Pre. Win</v>
      </c>
      <c r="E28" s="2">
        <v>1.7526509999999999E-2</v>
      </c>
    </row>
    <row r="29" spans="1:5" ht="17" x14ac:dyDescent="0.25">
      <c r="A29" t="s">
        <v>6</v>
      </c>
      <c r="B29" s="1">
        <v>8</v>
      </c>
      <c r="C29" s="2" t="s">
        <v>34</v>
      </c>
      <c r="D29" t="str">
        <f>INDEX(Summary!$D$2:$D$29, MATCH('Ft. Importance Table'!C29, Summary!$A$2:$A$29, 0))</f>
        <v>Metric: Away Team Pre. Loss</v>
      </c>
      <c r="E29" s="2">
        <v>1.6277389999999999E-2</v>
      </c>
    </row>
    <row r="30" spans="1:5" ht="17" x14ac:dyDescent="0.25">
      <c r="A30" t="s">
        <v>6</v>
      </c>
      <c r="B30" s="1">
        <v>9</v>
      </c>
      <c r="C30" s="2" t="s">
        <v>35</v>
      </c>
      <c r="D30" t="str">
        <f>INDEX(Summary!$D$2:$D$29, MATCH('Ft. Importance Table'!C30, Summary!$A$2:$A$29, 0))</f>
        <v>Player: Salary &gt; 1500 Mn.</v>
      </c>
      <c r="E30" s="2">
        <v>1.55052E-2</v>
      </c>
    </row>
    <row r="31" spans="1:5" ht="17" x14ac:dyDescent="0.25">
      <c r="A31" t="s">
        <v>6</v>
      </c>
      <c r="B31" s="1">
        <v>10</v>
      </c>
      <c r="C31" s="2" t="s">
        <v>36</v>
      </c>
      <c r="D31" t="str">
        <f>INDEX(Summary!$D$2:$D$29, MATCH('Ft. Importance Table'!C31, Summary!$A$2:$A$29, 0))</f>
        <v>Day: Sun.</v>
      </c>
      <c r="E31" s="2">
        <v>1.526867E-2</v>
      </c>
    </row>
    <row r="32" spans="1:5" ht="17" x14ac:dyDescent="0.25">
      <c r="A32" t="s">
        <v>7</v>
      </c>
      <c r="B32" s="1">
        <v>1</v>
      </c>
      <c r="C32" t="s">
        <v>10</v>
      </c>
      <c r="D32" t="str">
        <f>INDEX(Summary!$D$2:$D$29, MATCH('Ft. Importance Table'!C32, Summary!$A$2:$A$29, 0))</f>
        <v>Day: Sat.</v>
      </c>
      <c r="E32" s="2">
        <v>4593.1574010000004</v>
      </c>
    </row>
    <row r="33" spans="1:5" ht="17" x14ac:dyDescent="0.25">
      <c r="A33" t="s">
        <v>7</v>
      </c>
      <c r="B33" s="1">
        <v>2</v>
      </c>
      <c r="C33" s="2" t="s">
        <v>16</v>
      </c>
      <c r="D33" t="str">
        <f>INDEX(Summary!$D$2:$D$29, MATCH('Ft. Importance Table'!C33, Summary!$A$2:$A$29, 0))</f>
        <v>Metric: Previous 5-10 MA</v>
      </c>
      <c r="E33" s="2">
        <v>3889.1521969999999</v>
      </c>
    </row>
    <row r="34" spans="1:5" ht="17" x14ac:dyDescent="0.25">
      <c r="A34" t="s">
        <v>7</v>
      </c>
      <c r="B34" s="1">
        <v>3</v>
      </c>
      <c r="C34" t="s">
        <v>23</v>
      </c>
      <c r="D34" t="str">
        <f>INDEX(Summary!$D$2:$D$29, MATCH('Ft. Importance Table'!C34, Summary!$A$2:$A$29, 0))</f>
        <v>Metric: Home Team Avg. Att. Last Y.</v>
      </c>
      <c r="E34" s="2">
        <v>3019.1313890000001</v>
      </c>
    </row>
    <row r="35" spans="1:5" ht="17" x14ac:dyDescent="0.25">
      <c r="A35" t="s">
        <v>7</v>
      </c>
      <c r="B35" s="1">
        <v>4</v>
      </c>
      <c r="C35" s="2" t="s">
        <v>17</v>
      </c>
      <c r="D35" t="str">
        <f>INDEX(Summary!$D$2:$D$29, MATCH('Ft. Importance Table'!C35, Summary!$A$2:$A$29, 0))</f>
        <v>Away: CHC</v>
      </c>
      <c r="E35" s="2">
        <v>2653.4538990000001</v>
      </c>
    </row>
    <row r="36" spans="1:5" ht="17" x14ac:dyDescent="0.25">
      <c r="A36" t="s">
        <v>7</v>
      </c>
      <c r="B36" s="1">
        <v>5</v>
      </c>
      <c r="C36" s="2" t="s">
        <v>15</v>
      </c>
      <c r="D36" t="str">
        <f>INDEX(Summary!$D$2:$D$29, MATCH('Ft. Importance Table'!C36, Summary!$A$2:$A$29, 0))</f>
        <v>Away: NYY</v>
      </c>
      <c r="E36" s="2">
        <v>2586.33878</v>
      </c>
    </row>
    <row r="37" spans="1:5" ht="17" x14ac:dyDescent="0.25">
      <c r="A37" t="s">
        <v>7</v>
      </c>
      <c r="B37" s="1">
        <v>6</v>
      </c>
      <c r="C37" s="2" t="s">
        <v>24</v>
      </c>
      <c r="D37" t="str">
        <f>INDEX(Summary!$D$2:$D$29, MATCH('Ft. Importance Table'!C37, Summary!$A$2:$A$29, 0))</f>
        <v>Day: Mon.</v>
      </c>
      <c r="E37" s="2">
        <v>2549.1353220000001</v>
      </c>
    </row>
    <row r="38" spans="1:5" ht="17" x14ac:dyDescent="0.25">
      <c r="A38" t="s">
        <v>7</v>
      </c>
      <c r="B38" s="1">
        <v>7</v>
      </c>
      <c r="C38" s="2" t="s">
        <v>25</v>
      </c>
      <c r="D38" t="str">
        <f>INDEX(Summary!$D$2:$D$29, MATCH('Ft. Importance Table'!C38, Summary!$A$2:$A$29, 0))</f>
        <v>Day: Tue.</v>
      </c>
      <c r="E38" s="2">
        <v>2365.4613599999998</v>
      </c>
    </row>
    <row r="39" spans="1:5" ht="17" x14ac:dyDescent="0.25">
      <c r="A39" t="s">
        <v>7</v>
      </c>
      <c r="B39" s="1">
        <v>8</v>
      </c>
      <c r="C39" s="2" t="s">
        <v>13</v>
      </c>
      <c r="D39" t="str">
        <f>INDEX(Summary!$D$2:$D$29, MATCH('Ft. Importance Table'!C39, Summary!$A$2:$A$29, 0))</f>
        <v>Home: LAA</v>
      </c>
      <c r="E39" s="2">
        <v>2281.6263140000001</v>
      </c>
    </row>
    <row r="40" spans="1:5" ht="17" x14ac:dyDescent="0.25">
      <c r="A40" t="s">
        <v>7</v>
      </c>
      <c r="B40" s="1">
        <v>9</v>
      </c>
      <c r="C40" s="2" t="s">
        <v>26</v>
      </c>
      <c r="D40" t="str">
        <f>INDEX(Summary!$D$2:$D$29, MATCH('Ft. Importance Table'!C40, Summary!$A$2:$A$29, 0))</f>
        <v>Metric: Home Team Pre. Win</v>
      </c>
      <c r="E40" s="2">
        <v>2155.655702</v>
      </c>
    </row>
    <row r="41" spans="1:5" ht="17" x14ac:dyDescent="0.25">
      <c r="A41" t="s">
        <v>7</v>
      </c>
      <c r="B41" s="1">
        <v>10</v>
      </c>
      <c r="C41" s="2" t="s">
        <v>11</v>
      </c>
      <c r="D41" t="str">
        <f>INDEX(Summary!$D$2:$D$29, MATCH('Ft. Importance Table'!C41, Summary!$A$2:$A$29, 0))</f>
        <v>Home: LAD</v>
      </c>
      <c r="E41" s="2">
        <v>2124.5980030000001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5CAE-48D0-4040-877F-251B9622A0CA}">
  <dimension ref="A1:E29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6.6640625" bestFit="1" customWidth="1"/>
    <col min="2" max="2" width="14" bestFit="1" customWidth="1"/>
    <col min="3" max="3" width="12.1640625" bestFit="1" customWidth="1"/>
  </cols>
  <sheetData>
    <row r="1" spans="1:5" x14ac:dyDescent="0.2">
      <c r="A1" t="s">
        <v>37</v>
      </c>
      <c r="B1" t="s">
        <v>39</v>
      </c>
      <c r="C1" t="s">
        <v>40</v>
      </c>
      <c r="D1" t="s">
        <v>38</v>
      </c>
    </row>
    <row r="2" spans="1:5" x14ac:dyDescent="0.2">
      <c r="A2" t="s">
        <v>10</v>
      </c>
      <c r="B2">
        <f>AVERAGEIF('Ft. Importance Table'!$C$2:$C$41, A2, 'Ft. Importance Table'!$B$2:$B$41)</f>
        <v>4</v>
      </c>
      <c r="C2">
        <f>COUNTIF('Ft. Importance Table'!$C$2:$C$41, A2)</f>
        <v>4</v>
      </c>
      <c r="D2" t="s">
        <v>62</v>
      </c>
    </row>
    <row r="3" spans="1:5" x14ac:dyDescent="0.2">
      <c r="A3" t="s">
        <v>11</v>
      </c>
      <c r="B3">
        <f>AVERAGEIF('Ft. Importance Table'!$C$2:$C$41, A3, 'Ft. Importance Table'!$B$2:$B$41)</f>
        <v>6</v>
      </c>
      <c r="C3">
        <f>COUNTIF('Ft. Importance Table'!$C$2:$C$41, A3)</f>
        <v>3</v>
      </c>
      <c r="D3" t="s">
        <v>53</v>
      </c>
    </row>
    <row r="4" spans="1:5" x14ac:dyDescent="0.2">
      <c r="A4" t="s">
        <v>23</v>
      </c>
      <c r="B4">
        <f>AVERAGEIF('Ft. Importance Table'!$C$2:$C$41, A4, 'Ft. Importance Table'!$B$2:$B$41)</f>
        <v>3.3333333333333335</v>
      </c>
      <c r="C4">
        <f>COUNTIF('Ft. Importance Table'!$C$2:$C$41, A4)</f>
        <v>3</v>
      </c>
      <c r="D4" t="s">
        <v>41</v>
      </c>
    </row>
    <row r="5" spans="1:5" x14ac:dyDescent="0.2">
      <c r="A5" t="s">
        <v>20</v>
      </c>
      <c r="B5">
        <f>AVERAGEIF('Ft. Importance Table'!$C$2:$C$41, A5, 'Ft. Importance Table'!$B$2:$B$41)</f>
        <v>4.5</v>
      </c>
      <c r="C5">
        <f>COUNTIF('Ft. Importance Table'!$C$2:$C$41, A5)</f>
        <v>2</v>
      </c>
      <c r="D5" t="s">
        <v>52</v>
      </c>
    </row>
    <row r="6" spans="1:5" x14ac:dyDescent="0.2">
      <c r="A6" t="s">
        <v>19</v>
      </c>
      <c r="B6">
        <f>AVERAGEIF('Ft. Importance Table'!$C$2:$C$41, A6, 'Ft. Importance Table'!$B$2:$B$41)</f>
        <v>3.5</v>
      </c>
      <c r="C6">
        <f>COUNTIF('Ft. Importance Table'!$C$2:$C$41, A6)</f>
        <v>2</v>
      </c>
      <c r="D6" t="s">
        <v>42</v>
      </c>
    </row>
    <row r="7" spans="1:5" x14ac:dyDescent="0.2">
      <c r="A7" t="s">
        <v>13</v>
      </c>
      <c r="B7">
        <f>AVERAGEIF('Ft. Importance Table'!$C$2:$C$41, A7, 'Ft. Importance Table'!$B$2:$B$41)</f>
        <v>9</v>
      </c>
      <c r="C7">
        <f>COUNTIF('Ft. Importance Table'!$C$2:$C$41, A7)</f>
        <v>2</v>
      </c>
      <c r="D7" t="s">
        <v>47</v>
      </c>
    </row>
    <row r="8" spans="1:5" x14ac:dyDescent="0.2">
      <c r="A8" t="s">
        <v>16</v>
      </c>
      <c r="B8">
        <f>AVERAGEIF('Ft. Importance Table'!$C$2:$C$41, A8, 'Ft. Importance Table'!$B$2:$B$41)</f>
        <v>1.5</v>
      </c>
      <c r="C8">
        <f>COUNTIF('Ft. Importance Table'!$C$2:$C$41, A8)</f>
        <v>2</v>
      </c>
      <c r="D8" t="s">
        <v>43</v>
      </c>
    </row>
    <row r="9" spans="1:5" x14ac:dyDescent="0.2">
      <c r="A9" t="s">
        <v>26</v>
      </c>
      <c r="B9">
        <f>AVERAGEIF('Ft. Importance Table'!$C$2:$C$41, A9, 'Ft. Importance Table'!$B$2:$B$41)</f>
        <v>8</v>
      </c>
      <c r="C9">
        <f>COUNTIF('Ft. Importance Table'!$C$2:$C$41, A9)</f>
        <v>2</v>
      </c>
      <c r="D9" t="s">
        <v>44</v>
      </c>
    </row>
    <row r="10" spans="1:5" x14ac:dyDescent="0.2">
      <c r="A10" t="s">
        <v>14</v>
      </c>
      <c r="B10">
        <f>AVERAGEIF('Ft. Importance Table'!$C$2:$C$41, A10, 'Ft. Importance Table'!$B$2:$B$41)</f>
        <v>3</v>
      </c>
      <c r="C10">
        <f>COUNTIF('Ft. Importance Table'!$C$2:$C$41, A10)</f>
        <v>1</v>
      </c>
      <c r="D10" t="s">
        <v>46</v>
      </c>
    </row>
    <row r="11" spans="1:5" x14ac:dyDescent="0.2">
      <c r="A11" t="s">
        <v>27</v>
      </c>
      <c r="B11">
        <f>AVERAGEIF('Ft. Importance Table'!$C$2:$C$41, A11, 'Ft. Importance Table'!$B$2:$B$41)</f>
        <v>4</v>
      </c>
      <c r="C11">
        <f>COUNTIF('Ft. Importance Table'!$C$2:$C$41, A11)</f>
        <v>1</v>
      </c>
      <c r="D11" t="s">
        <v>54</v>
      </c>
    </row>
    <row r="12" spans="1:5" x14ac:dyDescent="0.2">
      <c r="A12" t="s">
        <v>28</v>
      </c>
      <c r="B12">
        <f>AVERAGEIF('Ft. Importance Table'!$C$2:$C$41, A12, 'Ft. Importance Table'!$B$2:$B$41)</f>
        <v>6</v>
      </c>
      <c r="C12">
        <f>COUNTIF('Ft. Importance Table'!$C$2:$C$41, A12)</f>
        <v>1</v>
      </c>
      <c r="D12" t="s">
        <v>55</v>
      </c>
    </row>
    <row r="13" spans="1:5" x14ac:dyDescent="0.2">
      <c r="A13" t="s">
        <v>29</v>
      </c>
      <c r="B13">
        <f>AVERAGEIF('Ft. Importance Table'!$C$2:$C$41, A13, 'Ft. Importance Table'!$B$2:$B$41)</f>
        <v>8</v>
      </c>
      <c r="C13">
        <f>COUNTIF('Ft. Importance Table'!$C$2:$C$41, A13)</f>
        <v>1</v>
      </c>
      <c r="D13" t="s">
        <v>48</v>
      </c>
      <c r="E13" s="3"/>
    </row>
    <row r="14" spans="1:5" x14ac:dyDescent="0.2">
      <c r="A14" t="s">
        <v>30</v>
      </c>
      <c r="B14">
        <f>AVERAGEIF('Ft. Importance Table'!$C$2:$C$41, A14, 'Ft. Importance Table'!$B$2:$B$41)</f>
        <v>9</v>
      </c>
      <c r="C14">
        <f>COUNTIF('Ft. Importance Table'!$C$2:$C$41, A14)</f>
        <v>1</v>
      </c>
      <c r="D14" t="s">
        <v>49</v>
      </c>
    </row>
    <row r="15" spans="1:5" x14ac:dyDescent="0.2">
      <c r="A15" t="s">
        <v>31</v>
      </c>
      <c r="B15">
        <f>AVERAGEIF('Ft. Importance Table'!$C$2:$C$41, A15, 'Ft. Importance Table'!$B$2:$B$41)</f>
        <v>10</v>
      </c>
      <c r="C15">
        <f>COUNTIF('Ft. Importance Table'!$C$2:$C$41, A15)</f>
        <v>1</v>
      </c>
      <c r="D15" t="s">
        <v>50</v>
      </c>
    </row>
    <row r="16" spans="1:5" x14ac:dyDescent="0.2">
      <c r="A16" t="s">
        <v>8</v>
      </c>
      <c r="B16">
        <f>AVERAGEIF('Ft. Importance Table'!$C$2:$C$41, A16, 'Ft. Importance Table'!$B$2:$B$41)</f>
        <v>1</v>
      </c>
      <c r="C16">
        <f>COUNTIF('Ft. Importance Table'!$C$2:$C$41, A16)</f>
        <v>1</v>
      </c>
      <c r="D16" t="s">
        <v>57</v>
      </c>
    </row>
    <row r="17" spans="1:4" x14ac:dyDescent="0.2">
      <c r="A17" t="s">
        <v>18</v>
      </c>
      <c r="B17">
        <f>AVERAGEIF('Ft. Importance Table'!$C$2:$C$41, A17, 'Ft. Importance Table'!$B$2:$B$41)</f>
        <v>2</v>
      </c>
      <c r="C17">
        <f>COUNTIF('Ft. Importance Table'!$C$2:$C$41, A17)</f>
        <v>1</v>
      </c>
      <c r="D17" t="s">
        <v>56</v>
      </c>
    </row>
    <row r="18" spans="1:4" x14ac:dyDescent="0.2">
      <c r="A18" t="s">
        <v>9</v>
      </c>
      <c r="B18">
        <f>AVERAGEIF('Ft. Importance Table'!$C$2:$C$41, A18, 'Ft. Importance Table'!$B$2:$B$41)</f>
        <v>4</v>
      </c>
      <c r="C18">
        <f>COUNTIF('Ft. Importance Table'!$C$2:$C$41, A18)</f>
        <v>1</v>
      </c>
      <c r="D18" t="s">
        <v>58</v>
      </c>
    </row>
    <row r="19" spans="1:4" x14ac:dyDescent="0.2">
      <c r="A19" t="s">
        <v>12</v>
      </c>
      <c r="B19">
        <f>AVERAGEIF('Ft. Importance Table'!$C$2:$C$41, A19, 'Ft. Importance Table'!$B$2:$B$41)</f>
        <v>7</v>
      </c>
      <c r="C19">
        <f>COUNTIF('Ft. Importance Table'!$C$2:$C$41, A19)</f>
        <v>1</v>
      </c>
      <c r="D19" t="s">
        <v>59</v>
      </c>
    </row>
    <row r="20" spans="1:4" x14ac:dyDescent="0.2">
      <c r="A20" t="s">
        <v>21</v>
      </c>
      <c r="B20">
        <f>AVERAGEIF('Ft. Importance Table'!$C$2:$C$41, A20, 'Ft. Importance Table'!$B$2:$B$41)</f>
        <v>9</v>
      </c>
      <c r="C20">
        <f>COUNTIF('Ft. Importance Table'!$C$2:$C$41, A20)</f>
        <v>1</v>
      </c>
      <c r="D20" t="s">
        <v>51</v>
      </c>
    </row>
    <row r="21" spans="1:4" x14ac:dyDescent="0.2">
      <c r="A21" t="s">
        <v>32</v>
      </c>
      <c r="B21">
        <f>AVERAGEIF('Ft. Importance Table'!$C$2:$C$41, A21, 'Ft. Importance Table'!$B$2:$B$41)</f>
        <v>5</v>
      </c>
      <c r="C21">
        <f>COUNTIF('Ft. Importance Table'!$C$2:$C$41, A21)</f>
        <v>1</v>
      </c>
      <c r="D21" t="s">
        <v>60</v>
      </c>
    </row>
    <row r="22" spans="1:4" x14ac:dyDescent="0.2">
      <c r="A22" t="s">
        <v>33</v>
      </c>
      <c r="B22">
        <f>AVERAGEIF('Ft. Importance Table'!$C$2:$C$41, A22, 'Ft. Importance Table'!$B$2:$B$41)</f>
        <v>6</v>
      </c>
      <c r="C22">
        <f>COUNTIF('Ft. Importance Table'!$C$2:$C$41, A22)</f>
        <v>1</v>
      </c>
      <c r="D22" t="s">
        <v>45</v>
      </c>
    </row>
    <row r="23" spans="1:4" x14ac:dyDescent="0.2">
      <c r="A23" t="s">
        <v>34</v>
      </c>
      <c r="B23">
        <f>AVERAGEIF('Ft. Importance Table'!$C$2:$C$41, A23, 'Ft. Importance Table'!$B$2:$B$41)</f>
        <v>8</v>
      </c>
      <c r="C23">
        <f>COUNTIF('Ft. Importance Table'!$C$2:$C$41, A23)</f>
        <v>1</v>
      </c>
      <c r="D23" t="s">
        <v>63</v>
      </c>
    </row>
    <row r="24" spans="1:4" x14ac:dyDescent="0.2">
      <c r="A24" t="s">
        <v>35</v>
      </c>
      <c r="B24">
        <f>AVERAGEIF('Ft. Importance Table'!$C$2:$C$41, A24, 'Ft. Importance Table'!$B$2:$B$41)</f>
        <v>9</v>
      </c>
      <c r="C24">
        <f>COUNTIF('Ft. Importance Table'!$C$2:$C$41, A24)</f>
        <v>1</v>
      </c>
      <c r="D24" t="s">
        <v>64</v>
      </c>
    </row>
    <row r="25" spans="1:4" x14ac:dyDescent="0.2">
      <c r="A25" t="s">
        <v>36</v>
      </c>
      <c r="B25">
        <f>AVERAGEIF('Ft. Importance Table'!$C$2:$C$41, A25, 'Ft. Importance Table'!$B$2:$B$41)</f>
        <v>10</v>
      </c>
      <c r="C25">
        <f>COUNTIF('Ft. Importance Table'!$C$2:$C$41, A25)</f>
        <v>1</v>
      </c>
      <c r="D25" t="s">
        <v>61</v>
      </c>
    </row>
    <row r="26" spans="1:4" x14ac:dyDescent="0.2">
      <c r="A26" t="s">
        <v>17</v>
      </c>
      <c r="B26">
        <f>AVERAGEIF('Ft. Importance Table'!$C$2:$C$41, A26, 'Ft. Importance Table'!$B$2:$B$41)</f>
        <v>4</v>
      </c>
      <c r="C26">
        <f>COUNTIF('Ft. Importance Table'!$C$2:$C$41, A26)</f>
        <v>1</v>
      </c>
      <c r="D26" t="s">
        <v>67</v>
      </c>
    </row>
    <row r="27" spans="1:4" x14ac:dyDescent="0.2">
      <c r="A27" t="s">
        <v>15</v>
      </c>
      <c r="B27">
        <f>AVERAGEIF('Ft. Importance Table'!$C$2:$C$41, A27, 'Ft. Importance Table'!$B$2:$B$41)</f>
        <v>5</v>
      </c>
      <c r="C27">
        <f>COUNTIF('Ft. Importance Table'!$C$2:$C$41, A27)</f>
        <v>1</v>
      </c>
      <c r="D27" t="s">
        <v>68</v>
      </c>
    </row>
    <row r="28" spans="1:4" x14ac:dyDescent="0.2">
      <c r="A28" t="s">
        <v>24</v>
      </c>
      <c r="B28">
        <f>AVERAGEIF('Ft. Importance Table'!$C$2:$C$41, A28, 'Ft. Importance Table'!$B$2:$B$41)</f>
        <v>6</v>
      </c>
      <c r="C28">
        <f>COUNTIF('Ft. Importance Table'!$C$2:$C$41, A28)</f>
        <v>1</v>
      </c>
      <c r="D28" t="s">
        <v>65</v>
      </c>
    </row>
    <row r="29" spans="1:4" x14ac:dyDescent="0.2">
      <c r="A29" t="s">
        <v>25</v>
      </c>
      <c r="B29">
        <f>AVERAGEIF('Ft. Importance Table'!$C$2:$C$41, A29, 'Ft. Importance Table'!$B$2:$B$41)</f>
        <v>7</v>
      </c>
      <c r="C29">
        <f>COUNTIF('Ft. Importance Table'!$C$2:$C$41, A29)</f>
        <v>1</v>
      </c>
      <c r="D29" t="s">
        <v>66</v>
      </c>
    </row>
  </sheetData>
  <autoFilter ref="A1:D1" xr:uid="{B0875CAE-48D0-4040-877F-251B9622A0CA}">
    <sortState xmlns:xlrd2="http://schemas.microsoft.com/office/spreadsheetml/2017/richdata2" ref="A2:D29">
      <sortCondition descending="1"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Ft. Importance Table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2022-12-08T13:06:45Z</dcterms:created>
  <dcterms:modified xsi:type="dcterms:W3CDTF">2022-12-09T02:55:09Z</dcterms:modified>
</cp:coreProperties>
</file>